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75" windowWidth="23250" windowHeight="12405" tabRatio="599" activeTab="4"/>
  </bookViews>
  <sheets>
    <sheet name="10-10-2023" sheetId="4" r:id="rId1"/>
    <sheet name="13-10-2023" sheetId="5" r:id="rId2"/>
    <sheet name="17-10-2023" sheetId="7" r:id="rId3"/>
    <sheet name="20-10-2023" sheetId="8" r:id="rId4"/>
    <sheet name="24-10-2023" sheetId="10" r:id="rId5"/>
    <sheet name="27-10-2023" sheetId="11" r:id="rId6"/>
    <sheet name="COMPILADO" sheetId="13" r:id="rId7"/>
    <sheet name="Resumen" sheetId="12" r:id="rId8"/>
    <sheet name="LISTA" sheetId="14" r:id="rId9"/>
    <sheet name="Dosis Mx" sheetId="6" r:id="rId10"/>
    <sheet name="Códigos" sheetId="9" r:id="rId11"/>
    <sheet name="Gráficas" sheetId="15" r:id="rId12"/>
    <sheet name="Repuesto" sheetId="16" r:id="rId13"/>
  </sheets>
  <externalReferences>
    <externalReference r:id="rId14"/>
  </externalReferences>
  <definedNames>
    <definedName name="_xlnm._FilterDatabase" localSheetId="0" hidden="1">'10-10-2023'!$A$2:$T$2</definedName>
    <definedName name="_xlnm._FilterDatabase" localSheetId="1" hidden="1">'13-10-2023'!$A$2:$S$64</definedName>
    <definedName name="_xlnm._FilterDatabase" localSheetId="3" hidden="1">'20-10-2023'!$A$2:$S$31</definedName>
    <definedName name="_xlnm._FilterDatabase" localSheetId="5" hidden="1">'27-10-2023'!$A$2:$S$32</definedName>
    <definedName name="_xlnm._FilterDatabase" localSheetId="6" hidden="1">COMPILADO!$B$1:$T$165</definedName>
    <definedName name="_xlnm.Print_Area" localSheetId="0">'10-10-2023'!$A$1:$U$30</definedName>
    <definedName name="_xlnm.Print_Area" localSheetId="1">'13-10-2023'!$A$1:$T$32</definedName>
    <definedName name="_xlnm.Print_Area" localSheetId="2">'17-10-2023'!$A$1:$U$63</definedName>
    <definedName name="_xlnm.Print_Area" localSheetId="3">'20-10-2023'!$A$1:$U$31</definedName>
    <definedName name="_xlnm.Print_Area" localSheetId="4">'24-10-2023'!$A$1:$U$32</definedName>
    <definedName name="_xlnm.Print_Area" localSheetId="5">'27-10-2023'!$A$1:$T$32</definedName>
    <definedName name="_xlnm.Print_Area" localSheetId="12">Repuesto!$A$1:$U$63</definedName>
  </definedNames>
  <calcPr calcId="145621"/>
</workbook>
</file>

<file path=xl/calcChain.xml><?xml version="1.0" encoding="utf-8"?>
<calcChain xmlns="http://schemas.openxmlformats.org/spreadsheetml/2006/main">
  <c r="O7" i="12" l="1" a="1"/>
  <c r="O3" i="12" a="1"/>
  <c r="O4" i="12" a="1"/>
  <c r="O5" i="12" a="1"/>
  <c r="C7" i="12"/>
  <c r="C6" i="12"/>
  <c r="C5" i="12"/>
  <c r="C4" i="12"/>
  <c r="C3" i="12"/>
  <c r="C8" i="15"/>
  <c r="U18" i="7" l="1"/>
  <c r="AA60" i="4"/>
  <c r="AA61" i="4"/>
  <c r="AA59" i="4"/>
  <c r="AA58" i="4"/>
  <c r="AA57" i="4"/>
  <c r="AA56" i="4"/>
  <c r="AA55" i="4"/>
  <c r="AA54" i="4"/>
  <c r="AA53" i="4"/>
  <c r="AA52" i="4"/>
  <c r="AA51" i="4"/>
  <c r="AA50" i="4"/>
  <c r="AA49" i="4"/>
  <c r="AA48" i="4"/>
  <c r="AA47" i="4"/>
  <c r="AA46" i="4"/>
  <c r="AA45" i="4"/>
  <c r="AA44" i="4"/>
  <c r="AA43" i="4"/>
  <c r="AA42" i="4"/>
  <c r="AA41" i="4"/>
  <c r="AA40" i="4"/>
  <c r="AA39" i="4"/>
  <c r="AA38" i="4"/>
  <c r="AA37" i="4"/>
  <c r="AA36" i="4"/>
  <c r="AA35" i="4"/>
  <c r="AA34" i="4"/>
  <c r="AA33" i="4"/>
  <c r="AA63" i="5"/>
  <c r="AA62" i="5"/>
  <c r="AA61" i="5"/>
  <c r="AA60" i="5"/>
  <c r="AA59" i="5"/>
  <c r="AA58" i="5"/>
  <c r="AA57" i="5"/>
  <c r="AA56" i="5"/>
  <c r="AA55" i="5"/>
  <c r="AA54" i="5"/>
  <c r="AA53" i="5"/>
  <c r="AA52" i="5"/>
  <c r="AA51" i="5"/>
  <c r="AA50" i="5"/>
  <c r="AA49" i="5"/>
  <c r="AA48" i="5"/>
  <c r="AA47" i="5"/>
  <c r="AA46" i="5"/>
  <c r="AA45" i="5"/>
  <c r="AA44" i="5"/>
  <c r="AA43" i="5"/>
  <c r="AA42" i="5"/>
  <c r="AA41" i="5"/>
  <c r="AA40" i="5"/>
  <c r="AA39" i="5"/>
  <c r="AA38" i="5"/>
  <c r="AA37" i="5"/>
  <c r="AA36" i="5"/>
  <c r="AA35" i="5"/>
  <c r="AA63" i="7"/>
  <c r="AA62" i="7"/>
  <c r="AA61" i="7"/>
  <c r="AA60" i="7"/>
  <c r="AA59" i="7"/>
  <c r="AA58" i="7"/>
  <c r="AA57" i="7"/>
  <c r="AA56" i="7"/>
  <c r="AA55" i="7"/>
  <c r="AA54" i="7"/>
  <c r="AA53" i="7"/>
  <c r="AA52" i="7"/>
  <c r="AA51" i="7"/>
  <c r="AA50" i="7"/>
  <c r="AA49" i="7"/>
  <c r="AA48" i="7"/>
  <c r="AA47" i="7"/>
  <c r="AA46" i="7"/>
  <c r="AA45" i="7"/>
  <c r="AA44" i="7"/>
  <c r="AA43" i="7"/>
  <c r="AA42" i="7"/>
  <c r="AA41" i="7"/>
  <c r="AA40" i="7"/>
  <c r="AA39" i="7"/>
  <c r="AA38" i="7"/>
  <c r="AA37" i="7"/>
  <c r="AA36" i="7"/>
  <c r="AA35" i="7"/>
  <c r="AA62" i="8"/>
  <c r="AA61" i="8"/>
  <c r="AA60" i="8"/>
  <c r="AA59" i="8"/>
  <c r="AA58" i="8"/>
  <c r="AA57" i="8"/>
  <c r="AA56" i="8"/>
  <c r="AA55" i="8"/>
  <c r="AA54" i="8"/>
  <c r="AA53" i="8"/>
  <c r="AA52" i="8"/>
  <c r="AA51" i="8"/>
  <c r="AA50" i="8"/>
  <c r="AA49" i="8"/>
  <c r="AA48" i="8"/>
  <c r="AA47" i="8"/>
  <c r="AA46" i="8"/>
  <c r="AA45" i="8"/>
  <c r="AA44" i="8"/>
  <c r="AA43" i="8"/>
  <c r="AA42" i="8"/>
  <c r="AA41" i="8"/>
  <c r="AA40" i="8"/>
  <c r="AA39" i="8"/>
  <c r="AA38" i="8"/>
  <c r="AA37" i="8"/>
  <c r="AA36" i="8"/>
  <c r="AA35" i="8"/>
  <c r="AA34" i="8"/>
  <c r="Z34" i="8"/>
  <c r="Y34" i="8"/>
  <c r="X34" i="8"/>
  <c r="W34" i="8"/>
  <c r="U34" i="8" s="1"/>
  <c r="AA63" i="10"/>
  <c r="AA62" i="10"/>
  <c r="AA61" i="10"/>
  <c r="AA60" i="10"/>
  <c r="AA59" i="10"/>
  <c r="AA58" i="10"/>
  <c r="AA57" i="10"/>
  <c r="AA56" i="10"/>
  <c r="AA55" i="10"/>
  <c r="AA54" i="10"/>
  <c r="AA53" i="10"/>
  <c r="AA52" i="10"/>
  <c r="AA51" i="10"/>
  <c r="AA50" i="10"/>
  <c r="AA49" i="10"/>
  <c r="AA48" i="10"/>
  <c r="AA47" i="10"/>
  <c r="AA46" i="10"/>
  <c r="AA45" i="10"/>
  <c r="AA44" i="10"/>
  <c r="AA43" i="10"/>
  <c r="AA42" i="10"/>
  <c r="AA41" i="10"/>
  <c r="AA40" i="10"/>
  <c r="AA39" i="10"/>
  <c r="AA38" i="10"/>
  <c r="AA37" i="10"/>
  <c r="AA36" i="10"/>
  <c r="AA35" i="10"/>
  <c r="AA63" i="11"/>
  <c r="AA62" i="11"/>
  <c r="AA61" i="11"/>
  <c r="AA60" i="11"/>
  <c r="AA59" i="11"/>
  <c r="AA58" i="11"/>
  <c r="AA57" i="11"/>
  <c r="AA56" i="11"/>
  <c r="AA55" i="11"/>
  <c r="AA54" i="11"/>
  <c r="AA53" i="11"/>
  <c r="AA52" i="11"/>
  <c r="AA51" i="11"/>
  <c r="AA50" i="11"/>
  <c r="AA49" i="11"/>
  <c r="AA48" i="11"/>
  <c r="AA47" i="11"/>
  <c r="AA46" i="11"/>
  <c r="AA45" i="11"/>
  <c r="AA44" i="11"/>
  <c r="AA43" i="11"/>
  <c r="AA42" i="11"/>
  <c r="AA41" i="11"/>
  <c r="AA40" i="11"/>
  <c r="AA39" i="11"/>
  <c r="AA38" i="11"/>
  <c r="AA37" i="11"/>
  <c r="AA36" i="11"/>
  <c r="AA35" i="11"/>
  <c r="AA4" i="5"/>
  <c r="AA63" i="16"/>
  <c r="AA62" i="16"/>
  <c r="AA61" i="16"/>
  <c r="AA60" i="16"/>
  <c r="AA59" i="16"/>
  <c r="AA58" i="16"/>
  <c r="AA57" i="16"/>
  <c r="AA56" i="16"/>
  <c r="AA55" i="16"/>
  <c r="AA54" i="16"/>
  <c r="AA53" i="16"/>
  <c r="AA52" i="16"/>
  <c r="AA51" i="16"/>
  <c r="AA50" i="16"/>
  <c r="AA49" i="16"/>
  <c r="AA48" i="16"/>
  <c r="AA47" i="16"/>
  <c r="AA46" i="16"/>
  <c r="AA45" i="16"/>
  <c r="AA44" i="16"/>
  <c r="AA43" i="16"/>
  <c r="AA42" i="16"/>
  <c r="AA41" i="16"/>
  <c r="AA40" i="16"/>
  <c r="AA39" i="16"/>
  <c r="AA38" i="16"/>
  <c r="AA37" i="16"/>
  <c r="AA36" i="16"/>
  <c r="AA35" i="16"/>
  <c r="Z63" i="16"/>
  <c r="Y63" i="16"/>
  <c r="X63" i="16"/>
  <c r="W63" i="16"/>
  <c r="U63" i="16"/>
  <c r="Z62" i="16"/>
  <c r="Y62" i="16"/>
  <c r="X62" i="16"/>
  <c r="W62" i="16"/>
  <c r="U62" i="16" s="1"/>
  <c r="Z61" i="16"/>
  <c r="Y61" i="16"/>
  <c r="X61" i="16"/>
  <c r="U61" i="16" s="1"/>
  <c r="W61" i="16"/>
  <c r="Z60" i="16"/>
  <c r="Y60" i="16"/>
  <c r="X60" i="16"/>
  <c r="W60" i="16"/>
  <c r="U60" i="16" s="1"/>
  <c r="Z59" i="16"/>
  <c r="Y59" i="16"/>
  <c r="X59" i="16"/>
  <c r="W59" i="16"/>
  <c r="U59" i="16"/>
  <c r="Z58" i="16"/>
  <c r="Y58" i="16"/>
  <c r="X58" i="16"/>
  <c r="W58" i="16"/>
  <c r="U58" i="16" s="1"/>
  <c r="Z57" i="16"/>
  <c r="Y57" i="16"/>
  <c r="X57" i="16"/>
  <c r="U57" i="16" s="1"/>
  <c r="W57" i="16"/>
  <c r="Z56" i="16"/>
  <c r="Y56" i="16"/>
  <c r="X56" i="16"/>
  <c r="W56" i="16"/>
  <c r="U56" i="16" s="1"/>
  <c r="Z55" i="16"/>
  <c r="Y55" i="16"/>
  <c r="X55" i="16"/>
  <c r="W55" i="16"/>
  <c r="U55" i="16"/>
  <c r="Z54" i="16"/>
  <c r="Y54" i="16"/>
  <c r="X54" i="16"/>
  <c r="W54" i="16"/>
  <c r="U54" i="16" s="1"/>
  <c r="Z53" i="16"/>
  <c r="Y53" i="16"/>
  <c r="X53" i="16"/>
  <c r="U53" i="16" s="1"/>
  <c r="W53" i="16"/>
  <c r="Z52" i="16"/>
  <c r="Y52" i="16"/>
  <c r="X52" i="16"/>
  <c r="W52" i="16"/>
  <c r="U52" i="16" s="1"/>
  <c r="Z51" i="16"/>
  <c r="Y51" i="16"/>
  <c r="X51" i="16"/>
  <c r="W51" i="16"/>
  <c r="U51" i="16"/>
  <c r="Z50" i="16"/>
  <c r="Y50" i="16"/>
  <c r="X50" i="16"/>
  <c r="W50" i="16"/>
  <c r="U50" i="16" s="1"/>
  <c r="Z49" i="16"/>
  <c r="Y49" i="16"/>
  <c r="X49" i="16"/>
  <c r="U49" i="16" s="1"/>
  <c r="W49" i="16"/>
  <c r="Z48" i="16"/>
  <c r="Y48" i="16"/>
  <c r="X48" i="16"/>
  <c r="W48" i="16"/>
  <c r="U48" i="16" s="1"/>
  <c r="Z47" i="16"/>
  <c r="Y47" i="16"/>
  <c r="X47" i="16"/>
  <c r="W47" i="16"/>
  <c r="U47" i="16"/>
  <c r="Z46" i="16"/>
  <c r="Y46" i="16"/>
  <c r="X46" i="16"/>
  <c r="W46" i="16"/>
  <c r="U46" i="16" s="1"/>
  <c r="Z45" i="16"/>
  <c r="Y45" i="16"/>
  <c r="X45" i="16"/>
  <c r="U45" i="16" s="1"/>
  <c r="W45" i="16"/>
  <c r="Z44" i="16"/>
  <c r="Y44" i="16"/>
  <c r="X44" i="16"/>
  <c r="W44" i="16"/>
  <c r="U44" i="16" s="1"/>
  <c r="Z43" i="16"/>
  <c r="Y43" i="16"/>
  <c r="X43" i="16"/>
  <c r="W43" i="16"/>
  <c r="U43" i="16"/>
  <c r="Z42" i="16"/>
  <c r="Y42" i="16"/>
  <c r="X42" i="16"/>
  <c r="W42" i="16"/>
  <c r="U42" i="16" s="1"/>
  <c r="Z41" i="16"/>
  <c r="Y41" i="16"/>
  <c r="X41" i="16"/>
  <c r="U41" i="16" s="1"/>
  <c r="W41" i="16"/>
  <c r="Z40" i="16"/>
  <c r="Y40" i="16"/>
  <c r="X40" i="16"/>
  <c r="W40" i="16"/>
  <c r="U40" i="16" s="1"/>
  <c r="Z39" i="16"/>
  <c r="Y39" i="16"/>
  <c r="X39" i="16"/>
  <c r="W39" i="16"/>
  <c r="U39" i="16"/>
  <c r="Z38" i="16"/>
  <c r="Y38" i="16"/>
  <c r="X38" i="16"/>
  <c r="W38" i="16"/>
  <c r="U38" i="16" s="1"/>
  <c r="Z37" i="16"/>
  <c r="Y37" i="16"/>
  <c r="X37" i="16"/>
  <c r="U37" i="16" s="1"/>
  <c r="W37" i="16"/>
  <c r="Z36" i="16"/>
  <c r="Y36" i="16"/>
  <c r="X36" i="16"/>
  <c r="W36" i="16"/>
  <c r="U36" i="16" s="1"/>
  <c r="Z35" i="16"/>
  <c r="Y35" i="16"/>
  <c r="X35" i="16"/>
  <c r="W35" i="16"/>
  <c r="U35" i="16"/>
  <c r="AA32" i="16"/>
  <c r="Z32" i="16"/>
  <c r="Y32" i="16"/>
  <c r="X32" i="16"/>
  <c r="U32" i="16" s="1"/>
  <c r="W32" i="16"/>
  <c r="AA31" i="16"/>
  <c r="Z31" i="16"/>
  <c r="Y31" i="16"/>
  <c r="X31" i="16"/>
  <c r="W31" i="16"/>
  <c r="U31" i="16"/>
  <c r="AA30" i="16"/>
  <c r="Z30" i="16"/>
  <c r="Y30" i="16"/>
  <c r="X30" i="16"/>
  <c r="U30" i="16" s="1"/>
  <c r="W30" i="16"/>
  <c r="AA29" i="16"/>
  <c r="Z29" i="16"/>
  <c r="Y29" i="16"/>
  <c r="X29" i="16"/>
  <c r="W29" i="16"/>
  <c r="U29" i="16"/>
  <c r="AA28" i="16"/>
  <c r="Z28" i="16"/>
  <c r="Y28" i="16"/>
  <c r="X28" i="16"/>
  <c r="U28" i="16" s="1"/>
  <c r="W28" i="16"/>
  <c r="AA27" i="16"/>
  <c r="Z27" i="16"/>
  <c r="Y27" i="16"/>
  <c r="X27" i="16"/>
  <c r="W27" i="16"/>
  <c r="U27" i="16"/>
  <c r="AA26" i="16"/>
  <c r="Z26" i="16"/>
  <c r="Y26" i="16"/>
  <c r="X26" i="16"/>
  <c r="U26" i="16" s="1"/>
  <c r="W26" i="16"/>
  <c r="AA25" i="16"/>
  <c r="Z25" i="16"/>
  <c r="Y25" i="16"/>
  <c r="X25" i="16"/>
  <c r="W25" i="16"/>
  <c r="U25" i="16"/>
  <c r="AA24" i="16"/>
  <c r="Z24" i="16"/>
  <c r="Y24" i="16"/>
  <c r="X24" i="16"/>
  <c r="U24" i="16" s="1"/>
  <c r="W24" i="16"/>
  <c r="AA23" i="16"/>
  <c r="Z23" i="16"/>
  <c r="Y23" i="16"/>
  <c r="X23" i="16"/>
  <c r="W23" i="16"/>
  <c r="U23" i="16"/>
  <c r="AA22" i="16"/>
  <c r="Z22" i="16"/>
  <c r="Y22" i="16"/>
  <c r="X22" i="16"/>
  <c r="U22" i="16" s="1"/>
  <c r="W22" i="16"/>
  <c r="AA21" i="16"/>
  <c r="Z21" i="16"/>
  <c r="Y21" i="16"/>
  <c r="X21" i="16"/>
  <c r="W21" i="16"/>
  <c r="U21" i="16"/>
  <c r="AA20" i="16"/>
  <c r="Z20" i="16"/>
  <c r="Y20" i="16"/>
  <c r="X20" i="16"/>
  <c r="U20" i="16" s="1"/>
  <c r="W20" i="16"/>
  <c r="AA19" i="16"/>
  <c r="Z19" i="16"/>
  <c r="Y19" i="16"/>
  <c r="X19" i="16"/>
  <c r="W19" i="16"/>
  <c r="U19" i="16"/>
  <c r="AA18" i="16"/>
  <c r="Z18" i="16"/>
  <c r="Y18" i="16"/>
  <c r="X18" i="16"/>
  <c r="U18" i="16" s="1"/>
  <c r="W18" i="16"/>
  <c r="AA17" i="16"/>
  <c r="Z17" i="16"/>
  <c r="Y17" i="16"/>
  <c r="X17" i="16"/>
  <c r="W17" i="16"/>
  <c r="U17" i="16"/>
  <c r="AA16" i="16"/>
  <c r="Z16" i="16"/>
  <c r="Y16" i="16"/>
  <c r="X16" i="16"/>
  <c r="U16" i="16" s="1"/>
  <c r="W16" i="16"/>
  <c r="AA15" i="16"/>
  <c r="Z15" i="16"/>
  <c r="Y15" i="16"/>
  <c r="X15" i="16"/>
  <c r="W15" i="16"/>
  <c r="U15" i="16"/>
  <c r="AA14" i="16"/>
  <c r="Z14" i="16"/>
  <c r="Y14" i="16"/>
  <c r="X14" i="16"/>
  <c r="U14" i="16" s="1"/>
  <c r="W14" i="16"/>
  <c r="AA13" i="16"/>
  <c r="Z13" i="16"/>
  <c r="U13" i="16" s="1"/>
  <c r="Y13" i="16"/>
  <c r="X13" i="16"/>
  <c r="W13" i="16"/>
  <c r="AA12" i="16"/>
  <c r="Z12" i="16"/>
  <c r="Y12" i="16"/>
  <c r="X12" i="16"/>
  <c r="U12" i="16" s="1"/>
  <c r="W12" i="16"/>
  <c r="AA11" i="16"/>
  <c r="Z11" i="16"/>
  <c r="Y11" i="16"/>
  <c r="X11" i="16"/>
  <c r="W11" i="16"/>
  <c r="U11" i="16"/>
  <c r="AA10" i="16"/>
  <c r="Z10" i="16"/>
  <c r="Y10" i="16"/>
  <c r="X10" i="16"/>
  <c r="U10" i="16" s="1"/>
  <c r="W10" i="16"/>
  <c r="AA9" i="16"/>
  <c r="Z9" i="16"/>
  <c r="U9" i="16" s="1"/>
  <c r="Y9" i="16"/>
  <c r="X9" i="16"/>
  <c r="W9" i="16"/>
  <c r="AA8" i="16"/>
  <c r="Z8" i="16"/>
  <c r="Y8" i="16"/>
  <c r="X8" i="16"/>
  <c r="U8" i="16" s="1"/>
  <c r="W8" i="16"/>
  <c r="AA7" i="16"/>
  <c r="Z7" i="16"/>
  <c r="U7" i="16" s="1"/>
  <c r="Y7" i="16"/>
  <c r="X7" i="16"/>
  <c r="W7" i="16"/>
  <c r="AA6" i="16"/>
  <c r="Z6" i="16"/>
  <c r="Y6" i="16"/>
  <c r="X6" i="16"/>
  <c r="U6" i="16" s="1"/>
  <c r="W6" i="16"/>
  <c r="AA5" i="16"/>
  <c r="Z5" i="16"/>
  <c r="Y5" i="16"/>
  <c r="X5" i="16"/>
  <c r="W5" i="16"/>
  <c r="U5" i="16"/>
  <c r="AA4" i="16"/>
  <c r="Z4" i="16"/>
  <c r="Y4" i="16"/>
  <c r="X4" i="16"/>
  <c r="U4" i="16" s="1"/>
  <c r="W4" i="16"/>
  <c r="AA32" i="11"/>
  <c r="AA31" i="11"/>
  <c r="AA30" i="11"/>
  <c r="AA29" i="11"/>
  <c r="AA28" i="11"/>
  <c r="AA27" i="11"/>
  <c r="AA26" i="11"/>
  <c r="AA25" i="11"/>
  <c r="AA24" i="11"/>
  <c r="AA23" i="11"/>
  <c r="AA22" i="11"/>
  <c r="AA21" i="11"/>
  <c r="AA20" i="11"/>
  <c r="AA19" i="11"/>
  <c r="AA18" i="11"/>
  <c r="AA17" i="11"/>
  <c r="AA16" i="11"/>
  <c r="AA15" i="11"/>
  <c r="AA14" i="11"/>
  <c r="AA13" i="11"/>
  <c r="AA12" i="11"/>
  <c r="AA11" i="11"/>
  <c r="AA10" i="11"/>
  <c r="AA9" i="11"/>
  <c r="AA8" i="11"/>
  <c r="AA7" i="11"/>
  <c r="AA6" i="11"/>
  <c r="AA5" i="11"/>
  <c r="AA4" i="11"/>
  <c r="AA32" i="10"/>
  <c r="AA31" i="10"/>
  <c r="AA30" i="10"/>
  <c r="AA29" i="10"/>
  <c r="AA28" i="10"/>
  <c r="AA27" i="10"/>
  <c r="AA26" i="10"/>
  <c r="AA25" i="10"/>
  <c r="AA24" i="10"/>
  <c r="AA23" i="10"/>
  <c r="AA22" i="10"/>
  <c r="AA21" i="10"/>
  <c r="AA20" i="10"/>
  <c r="AA19" i="10"/>
  <c r="AA18" i="10"/>
  <c r="AA17" i="10"/>
  <c r="AA16" i="10"/>
  <c r="AA15" i="10"/>
  <c r="AA14" i="10"/>
  <c r="AA13" i="10"/>
  <c r="AA12" i="10"/>
  <c r="AA11" i="10"/>
  <c r="AA10" i="10"/>
  <c r="AA9" i="10"/>
  <c r="AA8" i="10"/>
  <c r="AA7" i="10"/>
  <c r="AA6" i="10"/>
  <c r="AA5" i="10"/>
  <c r="AA4" i="10"/>
  <c r="AA31" i="8"/>
  <c r="AA30" i="8"/>
  <c r="AA29" i="8"/>
  <c r="AA28" i="8"/>
  <c r="AA27" i="8"/>
  <c r="AA26" i="8"/>
  <c r="AA25" i="8"/>
  <c r="AA24" i="8"/>
  <c r="AA23" i="8"/>
  <c r="AA22" i="8"/>
  <c r="AA21" i="8"/>
  <c r="AA20" i="8"/>
  <c r="AA19" i="8"/>
  <c r="AA18" i="8"/>
  <c r="AA17" i="8"/>
  <c r="AA16" i="8"/>
  <c r="AA15" i="8"/>
  <c r="AA14" i="8"/>
  <c r="AA13" i="8"/>
  <c r="AA12" i="8"/>
  <c r="AA11" i="8"/>
  <c r="AA10" i="8"/>
  <c r="AA9" i="8"/>
  <c r="AA8" i="8"/>
  <c r="AA7" i="8"/>
  <c r="AA6" i="8"/>
  <c r="AA5" i="8"/>
  <c r="AA4" i="8"/>
  <c r="AA32" i="5"/>
  <c r="AA31" i="5"/>
  <c r="AA30" i="5"/>
  <c r="AA29" i="5"/>
  <c r="AA28" i="5"/>
  <c r="AA27" i="5"/>
  <c r="AA26" i="5"/>
  <c r="AA25" i="5"/>
  <c r="AA24" i="5"/>
  <c r="AA23" i="5"/>
  <c r="AA22" i="5"/>
  <c r="AA21" i="5"/>
  <c r="AA20" i="5"/>
  <c r="AA19" i="5"/>
  <c r="AA18" i="5"/>
  <c r="AA17" i="5"/>
  <c r="AA16" i="5"/>
  <c r="AA15" i="5"/>
  <c r="AA14" i="5"/>
  <c r="AA13" i="5"/>
  <c r="AA12" i="5"/>
  <c r="AA11" i="5"/>
  <c r="AA10" i="5"/>
  <c r="AA9" i="5"/>
  <c r="AA8" i="5"/>
  <c r="AA7" i="5"/>
  <c r="AA6" i="5"/>
  <c r="AA5" i="5"/>
  <c r="AA4" i="4"/>
  <c r="AA30" i="4"/>
  <c r="AA29" i="4"/>
  <c r="AA28" i="4"/>
  <c r="AA27" i="4"/>
  <c r="AA26" i="4"/>
  <c r="AA25" i="4"/>
  <c r="AA24" i="4"/>
  <c r="AA23" i="4"/>
  <c r="AA22" i="4"/>
  <c r="AA21" i="4"/>
  <c r="AA20" i="4"/>
  <c r="AA19" i="4"/>
  <c r="AA18" i="4"/>
  <c r="AA17" i="4"/>
  <c r="AA16" i="4"/>
  <c r="AA15" i="4"/>
  <c r="AA14" i="4"/>
  <c r="AA13" i="4"/>
  <c r="AA12" i="4"/>
  <c r="AA11" i="4"/>
  <c r="AA10" i="4"/>
  <c r="AA9" i="4"/>
  <c r="AA8" i="4"/>
  <c r="AA7" i="4"/>
  <c r="AA6" i="4"/>
  <c r="AA5" i="4"/>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4" i="7"/>
  <c r="Z63" i="11" l="1"/>
  <c r="U63" i="11" s="1"/>
  <c r="Y63" i="11"/>
  <c r="X63" i="11"/>
  <c r="W63" i="11"/>
  <c r="Z62" i="11"/>
  <c r="Y62" i="11"/>
  <c r="X62" i="11"/>
  <c r="W62" i="11"/>
  <c r="U62" i="11" s="1"/>
  <c r="Z61" i="11"/>
  <c r="Y61" i="11"/>
  <c r="X61" i="11"/>
  <c r="W61" i="11"/>
  <c r="U61" i="11" s="1"/>
  <c r="Z60" i="11"/>
  <c r="Y60" i="11"/>
  <c r="X60" i="11"/>
  <c r="W60" i="11"/>
  <c r="U60" i="11" s="1"/>
  <c r="Z59" i="11"/>
  <c r="Y59" i="11"/>
  <c r="X59" i="11"/>
  <c r="W59" i="11"/>
  <c r="Z58" i="11"/>
  <c r="Y58" i="11"/>
  <c r="X58" i="11"/>
  <c r="W58" i="11"/>
  <c r="U58" i="11" s="1"/>
  <c r="Z57" i="11"/>
  <c r="Y57" i="11"/>
  <c r="X57" i="11"/>
  <c r="W57" i="11"/>
  <c r="Z56" i="11"/>
  <c r="Y56" i="11"/>
  <c r="X56" i="11"/>
  <c r="W56" i="11"/>
  <c r="Z55" i="11"/>
  <c r="Y55" i="11"/>
  <c r="X55" i="11"/>
  <c r="W55" i="11"/>
  <c r="Z54" i="11"/>
  <c r="Y54" i="11"/>
  <c r="X54" i="11"/>
  <c r="U54" i="11" s="1"/>
  <c r="W54" i="11"/>
  <c r="Z53" i="11"/>
  <c r="Y53" i="11"/>
  <c r="X53" i="11"/>
  <c r="W53" i="11"/>
  <c r="Z52" i="11"/>
  <c r="Y52" i="11"/>
  <c r="X52" i="11"/>
  <c r="W52" i="11"/>
  <c r="Z51" i="11"/>
  <c r="Y51" i="11"/>
  <c r="X51" i="11"/>
  <c r="W51" i="11"/>
  <c r="Z50" i="11"/>
  <c r="Y50" i="11"/>
  <c r="X50" i="11"/>
  <c r="W50" i="11"/>
  <c r="U50" i="11" s="1"/>
  <c r="Z49" i="11"/>
  <c r="Y49" i="11"/>
  <c r="X49" i="11"/>
  <c r="W49" i="11"/>
  <c r="Z48" i="11"/>
  <c r="Y48" i="11"/>
  <c r="X48" i="11"/>
  <c r="W48" i="11"/>
  <c r="Z47" i="11"/>
  <c r="Y47" i="11"/>
  <c r="X47" i="11"/>
  <c r="W47" i="11"/>
  <c r="Z46" i="11"/>
  <c r="U46" i="11" s="1"/>
  <c r="Y46" i="11"/>
  <c r="X46" i="11"/>
  <c r="W46" i="11"/>
  <c r="Z45" i="11"/>
  <c r="Y45" i="11"/>
  <c r="X45" i="11"/>
  <c r="W45" i="11"/>
  <c r="U45" i="11" s="1"/>
  <c r="Z44" i="11"/>
  <c r="Y44" i="11"/>
  <c r="X44" i="11"/>
  <c r="W44" i="11"/>
  <c r="U44" i="11" s="1"/>
  <c r="Z43" i="11"/>
  <c r="Y43" i="11"/>
  <c r="X43" i="11"/>
  <c r="W43" i="11"/>
  <c r="U43" i="11" s="1"/>
  <c r="Z42" i="11"/>
  <c r="Y42" i="11"/>
  <c r="X42" i="11"/>
  <c r="W42" i="11"/>
  <c r="U42" i="11" s="1"/>
  <c r="Z41" i="11"/>
  <c r="Y41" i="11"/>
  <c r="X41" i="11"/>
  <c r="W41" i="11"/>
  <c r="Z40" i="11"/>
  <c r="Y40" i="11"/>
  <c r="X40" i="11"/>
  <c r="U40" i="11" s="1"/>
  <c r="W40" i="11"/>
  <c r="Z39" i="11"/>
  <c r="Y39" i="11"/>
  <c r="X39" i="11"/>
  <c r="W39" i="11"/>
  <c r="Z38" i="11"/>
  <c r="Y38" i="11"/>
  <c r="X38" i="11"/>
  <c r="W38" i="11"/>
  <c r="U38" i="11" s="1"/>
  <c r="Z37" i="11"/>
  <c r="Y37" i="11"/>
  <c r="X37" i="11"/>
  <c r="W37" i="11"/>
  <c r="Z36" i="11"/>
  <c r="Y36" i="11"/>
  <c r="X36" i="11"/>
  <c r="W36" i="11"/>
  <c r="Z35" i="11"/>
  <c r="Y35" i="11"/>
  <c r="X35" i="11"/>
  <c r="W35" i="11"/>
  <c r="Z32" i="11"/>
  <c r="Y32" i="11"/>
  <c r="X32" i="11"/>
  <c r="W32" i="11"/>
  <c r="U32" i="11" s="1"/>
  <c r="Z31" i="11"/>
  <c r="Y31" i="11"/>
  <c r="X31" i="11"/>
  <c r="W31" i="11"/>
  <c r="Z30" i="11"/>
  <c r="Y30" i="11"/>
  <c r="X30" i="11"/>
  <c r="W30" i="11"/>
  <c r="Z29" i="11"/>
  <c r="Y29" i="11"/>
  <c r="X29" i="11"/>
  <c r="W29" i="11"/>
  <c r="Z28" i="11"/>
  <c r="U28" i="11" s="1"/>
  <c r="Y28" i="11"/>
  <c r="X28" i="11"/>
  <c r="W28" i="11"/>
  <c r="Z27" i="11"/>
  <c r="Y27" i="11"/>
  <c r="X27" i="11"/>
  <c r="W27" i="11"/>
  <c r="U27" i="11" s="1"/>
  <c r="Z26" i="11"/>
  <c r="Y26" i="11"/>
  <c r="X26" i="11"/>
  <c r="W26" i="11"/>
  <c r="U26" i="11" s="1"/>
  <c r="Z25" i="11"/>
  <c r="Y25" i="11"/>
  <c r="X25" i="11"/>
  <c r="W25" i="11"/>
  <c r="U25" i="11" s="1"/>
  <c r="Z24" i="11"/>
  <c r="Y24" i="11"/>
  <c r="X24" i="11"/>
  <c r="W24" i="11"/>
  <c r="Z23" i="11"/>
  <c r="Y23" i="11"/>
  <c r="X23" i="11"/>
  <c r="W23" i="11"/>
  <c r="Z22" i="11"/>
  <c r="Y22" i="11"/>
  <c r="X22" i="11"/>
  <c r="W22" i="11"/>
  <c r="Z21" i="11"/>
  <c r="Y21" i="11"/>
  <c r="X21" i="11"/>
  <c r="U21" i="11" s="1"/>
  <c r="W21" i="11"/>
  <c r="Z20" i="11"/>
  <c r="Y20" i="11"/>
  <c r="X20" i="11"/>
  <c r="W20" i="11"/>
  <c r="Z19" i="11"/>
  <c r="Y19" i="11"/>
  <c r="X19" i="11"/>
  <c r="W19" i="11"/>
  <c r="Z18" i="11"/>
  <c r="Y18" i="11"/>
  <c r="X18" i="11"/>
  <c r="W18" i="11"/>
  <c r="Z17" i="11"/>
  <c r="Y17" i="11"/>
  <c r="X17" i="11"/>
  <c r="W17" i="11"/>
  <c r="U17" i="11" s="1"/>
  <c r="Z16" i="11"/>
  <c r="Y16" i="11"/>
  <c r="X16" i="11"/>
  <c r="W16" i="11"/>
  <c r="Z15" i="11"/>
  <c r="Y15" i="11"/>
  <c r="X15" i="11"/>
  <c r="W15" i="11"/>
  <c r="Z14" i="11"/>
  <c r="Y14" i="11"/>
  <c r="X14" i="11"/>
  <c r="W14" i="11"/>
  <c r="Z13" i="11"/>
  <c r="U13" i="11" s="1"/>
  <c r="Y13" i="11"/>
  <c r="X13" i="11"/>
  <c r="W13" i="11"/>
  <c r="Z12" i="11"/>
  <c r="Y12" i="11"/>
  <c r="X12" i="11"/>
  <c r="W12" i="11"/>
  <c r="U12" i="11" s="1"/>
  <c r="Z11" i="11"/>
  <c r="Y11" i="11"/>
  <c r="X11" i="11"/>
  <c r="W11" i="11"/>
  <c r="Z10" i="11"/>
  <c r="Y10" i="11"/>
  <c r="X10" i="11"/>
  <c r="W10" i="11"/>
  <c r="U10" i="11" s="1"/>
  <c r="Z9" i="11"/>
  <c r="Y9" i="11"/>
  <c r="X9" i="11"/>
  <c r="W9" i="11"/>
  <c r="U9" i="11" s="1"/>
  <c r="Z8" i="11"/>
  <c r="Y8" i="11"/>
  <c r="X8" i="11"/>
  <c r="W8" i="11"/>
  <c r="Z7" i="11"/>
  <c r="Y7" i="11"/>
  <c r="X7" i="11"/>
  <c r="U7" i="11" s="1"/>
  <c r="W7" i="11"/>
  <c r="Z6" i="11"/>
  <c r="Y6" i="11"/>
  <c r="X6" i="11"/>
  <c r="W6" i="11"/>
  <c r="Z5" i="11"/>
  <c r="Y5" i="11"/>
  <c r="X5" i="11"/>
  <c r="U5" i="11" s="1"/>
  <c r="W5" i="11"/>
  <c r="Z4" i="11"/>
  <c r="Y4" i="11"/>
  <c r="X4" i="11"/>
  <c r="W4" i="11"/>
  <c r="Z61" i="4"/>
  <c r="Y61" i="4"/>
  <c r="U61" i="4" s="1"/>
  <c r="X61" i="4"/>
  <c r="W61" i="4"/>
  <c r="Z60" i="4"/>
  <c r="Y60" i="4"/>
  <c r="X60" i="4"/>
  <c r="W60" i="4"/>
  <c r="Z59" i="4"/>
  <c r="Y59" i="4"/>
  <c r="X59" i="4"/>
  <c r="W59" i="4"/>
  <c r="Z58" i="4"/>
  <c r="Y58" i="4"/>
  <c r="X58" i="4"/>
  <c r="W58" i="4"/>
  <c r="Z57" i="4"/>
  <c r="Y57" i="4"/>
  <c r="X57" i="4"/>
  <c r="W57" i="4"/>
  <c r="U57" i="4"/>
  <c r="Z56" i="4"/>
  <c r="Y56" i="4"/>
  <c r="X56" i="4"/>
  <c r="W56" i="4"/>
  <c r="U56" i="4" s="1"/>
  <c r="Z55" i="4"/>
  <c r="Y55" i="4"/>
  <c r="X55" i="4"/>
  <c r="W55" i="4"/>
  <c r="U55" i="4" s="1"/>
  <c r="Z54" i="4"/>
  <c r="Y54" i="4"/>
  <c r="X54" i="4"/>
  <c r="W54" i="4"/>
  <c r="Z53" i="4"/>
  <c r="Y53" i="4"/>
  <c r="X53" i="4"/>
  <c r="W53" i="4"/>
  <c r="U53" i="4" s="1"/>
  <c r="Z52" i="4"/>
  <c r="Y52" i="4"/>
  <c r="X52" i="4"/>
  <c r="W52" i="4"/>
  <c r="Z51" i="4"/>
  <c r="Y51" i="4"/>
  <c r="X51" i="4"/>
  <c r="U51" i="4" s="1"/>
  <c r="W51" i="4"/>
  <c r="Z50" i="4"/>
  <c r="Y50" i="4"/>
  <c r="X50" i="4"/>
  <c r="W50" i="4"/>
  <c r="Z49" i="4"/>
  <c r="Y49" i="4"/>
  <c r="X49" i="4"/>
  <c r="U49" i="4" s="1"/>
  <c r="W49" i="4"/>
  <c r="Z48" i="4"/>
  <c r="Y48" i="4"/>
  <c r="X48" i="4"/>
  <c r="W48" i="4"/>
  <c r="Z47" i="4"/>
  <c r="Y47" i="4"/>
  <c r="X47" i="4"/>
  <c r="W47" i="4"/>
  <c r="Z46" i="4"/>
  <c r="Y46" i="4"/>
  <c r="X46" i="4"/>
  <c r="W46" i="4"/>
  <c r="Z45" i="4"/>
  <c r="Y45" i="4"/>
  <c r="X45" i="4"/>
  <c r="W45" i="4"/>
  <c r="U45" i="4" s="1"/>
  <c r="Z44" i="4"/>
  <c r="Y44" i="4"/>
  <c r="X44" i="4"/>
  <c r="W44" i="4"/>
  <c r="Z43" i="4"/>
  <c r="Y43" i="4"/>
  <c r="X43" i="4"/>
  <c r="W43" i="4"/>
  <c r="Z42" i="4"/>
  <c r="Y42" i="4"/>
  <c r="X42" i="4"/>
  <c r="W42" i="4"/>
  <c r="Z41" i="4"/>
  <c r="U41" i="4" s="1"/>
  <c r="Y41" i="4"/>
  <c r="X41" i="4"/>
  <c r="W41" i="4"/>
  <c r="Z40" i="4"/>
  <c r="Y40" i="4"/>
  <c r="X40" i="4"/>
  <c r="W40" i="4"/>
  <c r="U40" i="4" s="1"/>
  <c r="Z39" i="4"/>
  <c r="Y39" i="4"/>
  <c r="X39" i="4"/>
  <c r="W39" i="4"/>
  <c r="U39" i="4" s="1"/>
  <c r="Z38" i="4"/>
  <c r="Y38" i="4"/>
  <c r="X38" i="4"/>
  <c r="W38" i="4"/>
  <c r="U38" i="4" s="1"/>
  <c r="Z37" i="4"/>
  <c r="Y37" i="4"/>
  <c r="X37" i="4"/>
  <c r="W37" i="4"/>
  <c r="U37" i="4" s="1"/>
  <c r="Z36" i="4"/>
  <c r="Y36" i="4"/>
  <c r="X36" i="4"/>
  <c r="W36" i="4"/>
  <c r="Z35" i="4"/>
  <c r="Y35" i="4"/>
  <c r="X35" i="4"/>
  <c r="U35" i="4" s="1"/>
  <c r="W35" i="4"/>
  <c r="Z34" i="4"/>
  <c r="Y34" i="4"/>
  <c r="X34" i="4"/>
  <c r="W34" i="4"/>
  <c r="Z33" i="4"/>
  <c r="Y33" i="4"/>
  <c r="X33" i="4"/>
  <c r="U33" i="4" s="1"/>
  <c r="W33" i="4"/>
  <c r="Z63" i="5"/>
  <c r="U63" i="5" s="1"/>
  <c r="Y63" i="5"/>
  <c r="X63" i="5"/>
  <c r="W63" i="5"/>
  <c r="Z62" i="5"/>
  <c r="Y62" i="5"/>
  <c r="X62" i="5"/>
  <c r="W62" i="5"/>
  <c r="U62" i="5" s="1"/>
  <c r="Z61" i="5"/>
  <c r="Y61" i="5"/>
  <c r="X61" i="5"/>
  <c r="W61" i="5"/>
  <c r="Z60" i="5"/>
  <c r="Y60" i="5"/>
  <c r="X60" i="5"/>
  <c r="W60" i="5"/>
  <c r="U60" i="5" s="1"/>
  <c r="Z59" i="5"/>
  <c r="Y59" i="5"/>
  <c r="X59" i="5"/>
  <c r="W59" i="5"/>
  <c r="U59" i="5" s="1"/>
  <c r="Z58" i="5"/>
  <c r="Y58" i="5"/>
  <c r="X58" i="5"/>
  <c r="W58" i="5"/>
  <c r="Z57" i="5"/>
  <c r="Y57" i="5"/>
  <c r="X57" i="5"/>
  <c r="U57" i="5" s="1"/>
  <c r="W57" i="5"/>
  <c r="Z56" i="5"/>
  <c r="Y56" i="5"/>
  <c r="X56" i="5"/>
  <c r="W56" i="5"/>
  <c r="Z55" i="5"/>
  <c r="Y55" i="5"/>
  <c r="X55" i="5"/>
  <c r="U55" i="5" s="1"/>
  <c r="W55" i="5"/>
  <c r="Z54" i="5"/>
  <c r="Y54" i="5"/>
  <c r="X54" i="5"/>
  <c r="W54" i="5"/>
  <c r="Z53" i="5"/>
  <c r="Y53" i="5"/>
  <c r="X53" i="5"/>
  <c r="W53" i="5"/>
  <c r="Z52" i="5"/>
  <c r="Y52" i="5"/>
  <c r="X52" i="5"/>
  <c r="W52" i="5"/>
  <c r="Z51" i="5"/>
  <c r="Y51" i="5"/>
  <c r="X51" i="5"/>
  <c r="W51" i="5"/>
  <c r="U51" i="5" s="1"/>
  <c r="Z50" i="5"/>
  <c r="Y50" i="5"/>
  <c r="X50" i="5"/>
  <c r="W50" i="5"/>
  <c r="Z49" i="5"/>
  <c r="Y49" i="5"/>
  <c r="X49" i="5"/>
  <c r="W49" i="5"/>
  <c r="Z48" i="5"/>
  <c r="Y48" i="5"/>
  <c r="X48" i="5"/>
  <c r="W48" i="5"/>
  <c r="Z47" i="5"/>
  <c r="U47" i="5" s="1"/>
  <c r="Y47" i="5"/>
  <c r="X47" i="5"/>
  <c r="W47" i="5"/>
  <c r="Z46" i="5"/>
  <c r="Y46" i="5"/>
  <c r="X46" i="5"/>
  <c r="W46" i="5"/>
  <c r="U46" i="5" s="1"/>
  <c r="Z45" i="5"/>
  <c r="Y45" i="5"/>
  <c r="X45" i="5"/>
  <c r="W45" i="5"/>
  <c r="Z44" i="5"/>
  <c r="Y44" i="5"/>
  <c r="X44" i="5"/>
  <c r="W44" i="5"/>
  <c r="U44" i="5" s="1"/>
  <c r="Z43" i="5"/>
  <c r="Y43" i="5"/>
  <c r="X43" i="5"/>
  <c r="W43" i="5"/>
  <c r="U43" i="5" s="1"/>
  <c r="Z42" i="5"/>
  <c r="Y42" i="5"/>
  <c r="X42" i="5"/>
  <c r="W42" i="5"/>
  <c r="Z41" i="5"/>
  <c r="Y41" i="5"/>
  <c r="X41" i="5"/>
  <c r="U41" i="5" s="1"/>
  <c r="W41" i="5"/>
  <c r="Z40" i="5"/>
  <c r="Y40" i="5"/>
  <c r="X40" i="5"/>
  <c r="W40" i="5"/>
  <c r="Z39" i="5"/>
  <c r="Y39" i="5"/>
  <c r="X39" i="5"/>
  <c r="U39" i="5" s="1"/>
  <c r="W39" i="5"/>
  <c r="Z38" i="5"/>
  <c r="Y38" i="5"/>
  <c r="X38" i="5"/>
  <c r="W38" i="5"/>
  <c r="Z37" i="5"/>
  <c r="Y37" i="5"/>
  <c r="X37" i="5"/>
  <c r="W37" i="5"/>
  <c r="Z36" i="5"/>
  <c r="Y36" i="5"/>
  <c r="X36" i="5"/>
  <c r="W36" i="5"/>
  <c r="Z35" i="5"/>
  <c r="Y35" i="5"/>
  <c r="X35" i="5"/>
  <c r="W35" i="5"/>
  <c r="U35" i="5" s="1"/>
  <c r="Z62" i="8"/>
  <c r="Y62" i="8"/>
  <c r="X62" i="8"/>
  <c r="W62" i="8"/>
  <c r="U62" i="8" s="1"/>
  <c r="Z61" i="8"/>
  <c r="Y61" i="8"/>
  <c r="X61" i="8"/>
  <c r="W61" i="8"/>
  <c r="U61" i="8" s="1"/>
  <c r="Z60" i="8"/>
  <c r="Y60" i="8"/>
  <c r="X60" i="8"/>
  <c r="W60" i="8"/>
  <c r="U60" i="8" s="1"/>
  <c r="Z59" i="8"/>
  <c r="Y59" i="8"/>
  <c r="X59" i="8"/>
  <c r="W59" i="8"/>
  <c r="U59" i="8" s="1"/>
  <c r="Z58" i="8"/>
  <c r="Y58" i="8"/>
  <c r="X58" i="8"/>
  <c r="W58" i="8"/>
  <c r="Z57" i="8"/>
  <c r="Y57" i="8"/>
  <c r="X57" i="8"/>
  <c r="W57" i="8"/>
  <c r="Z56" i="8"/>
  <c r="Y56" i="8"/>
  <c r="X56" i="8"/>
  <c r="W56" i="8"/>
  <c r="Z55" i="8"/>
  <c r="Y55" i="8"/>
  <c r="X55" i="8"/>
  <c r="W55" i="8"/>
  <c r="U55" i="8" s="1"/>
  <c r="Z54" i="8"/>
  <c r="Y54" i="8"/>
  <c r="X54" i="8"/>
  <c r="W54" i="8"/>
  <c r="Z53" i="8"/>
  <c r="Y53" i="8"/>
  <c r="X53" i="8"/>
  <c r="W53" i="8"/>
  <c r="Z52" i="8"/>
  <c r="Y52" i="8"/>
  <c r="X52" i="8"/>
  <c r="W52" i="8"/>
  <c r="Z51" i="8"/>
  <c r="Y51" i="8"/>
  <c r="X51" i="8"/>
  <c r="W51" i="8"/>
  <c r="U51" i="8" s="1"/>
  <c r="Z50" i="8"/>
  <c r="Y50" i="8"/>
  <c r="X50" i="8"/>
  <c r="W50" i="8"/>
  <c r="Z49" i="8"/>
  <c r="Y49" i="8"/>
  <c r="X49" i="8"/>
  <c r="W49" i="8"/>
  <c r="Z48" i="8"/>
  <c r="Y48" i="8"/>
  <c r="X48" i="8"/>
  <c r="W48" i="8"/>
  <c r="Z47" i="8"/>
  <c r="Y47" i="8"/>
  <c r="X47" i="8"/>
  <c r="W47" i="8"/>
  <c r="Z46" i="8"/>
  <c r="Y46" i="8"/>
  <c r="X46" i="8"/>
  <c r="W46" i="8"/>
  <c r="U46" i="8" s="1"/>
  <c r="Z45" i="8"/>
  <c r="Y45" i="8"/>
  <c r="X45" i="8"/>
  <c r="W45" i="8"/>
  <c r="U45" i="8" s="1"/>
  <c r="Z44" i="8"/>
  <c r="Y44" i="8"/>
  <c r="X44" i="8"/>
  <c r="W44" i="8"/>
  <c r="Z43" i="8"/>
  <c r="Y43" i="8"/>
  <c r="X43" i="8"/>
  <c r="W43" i="8"/>
  <c r="U43" i="8" s="1"/>
  <c r="Z42" i="8"/>
  <c r="Y42" i="8"/>
  <c r="X42" i="8"/>
  <c r="W42" i="8"/>
  <c r="Z41" i="8"/>
  <c r="Y41" i="8"/>
  <c r="X41" i="8"/>
  <c r="W41" i="8"/>
  <c r="Z40" i="8"/>
  <c r="Y40" i="8"/>
  <c r="X40" i="8"/>
  <c r="W40" i="8"/>
  <c r="Z39" i="8"/>
  <c r="Y39" i="8"/>
  <c r="X39" i="8"/>
  <c r="W39" i="8"/>
  <c r="U39" i="8" s="1"/>
  <c r="Z38" i="8"/>
  <c r="Y38" i="8"/>
  <c r="X38" i="8"/>
  <c r="W38" i="8"/>
  <c r="Z37" i="8"/>
  <c r="Y37" i="8"/>
  <c r="X37" i="8"/>
  <c r="W37" i="8"/>
  <c r="Z36" i="8"/>
  <c r="Y36" i="8"/>
  <c r="X36" i="8"/>
  <c r="W36" i="8"/>
  <c r="Z35" i="8"/>
  <c r="Y35" i="8"/>
  <c r="X35" i="8"/>
  <c r="W35" i="8"/>
  <c r="Z31" i="8"/>
  <c r="Y31" i="8"/>
  <c r="X31" i="8"/>
  <c r="W31" i="8"/>
  <c r="Z30" i="8"/>
  <c r="Y30" i="8"/>
  <c r="X30" i="8"/>
  <c r="W30" i="8"/>
  <c r="Z29" i="8"/>
  <c r="Y29" i="8"/>
  <c r="X29" i="8"/>
  <c r="W29" i="8"/>
  <c r="Z28" i="8"/>
  <c r="Y28" i="8"/>
  <c r="X28" i="8"/>
  <c r="W28" i="8"/>
  <c r="Z27" i="8"/>
  <c r="Y27" i="8"/>
  <c r="X27" i="8"/>
  <c r="W27" i="8"/>
  <c r="Z26" i="8"/>
  <c r="Y26" i="8"/>
  <c r="X26" i="8"/>
  <c r="W26" i="8"/>
  <c r="Z25" i="8"/>
  <c r="Y25" i="8"/>
  <c r="X25" i="8"/>
  <c r="W25" i="8"/>
  <c r="Z24" i="8"/>
  <c r="Y24" i="8"/>
  <c r="X24" i="8"/>
  <c r="W24" i="8"/>
  <c r="Z23" i="8"/>
  <c r="Y23" i="8"/>
  <c r="X23" i="8"/>
  <c r="W23" i="8"/>
  <c r="Z22" i="8"/>
  <c r="Y22" i="8"/>
  <c r="X22" i="8"/>
  <c r="W22" i="8"/>
  <c r="Z21" i="8"/>
  <c r="Y21" i="8"/>
  <c r="X21" i="8"/>
  <c r="W21" i="8"/>
  <c r="Z20" i="8"/>
  <c r="Y20" i="8"/>
  <c r="X20" i="8"/>
  <c r="W20" i="8"/>
  <c r="Z19" i="8"/>
  <c r="Y19" i="8"/>
  <c r="X19" i="8"/>
  <c r="W19" i="8"/>
  <c r="Z18" i="8"/>
  <c r="Y18" i="8"/>
  <c r="X18" i="8"/>
  <c r="W18" i="8"/>
  <c r="Z17" i="8"/>
  <c r="Y17" i="8"/>
  <c r="X17" i="8"/>
  <c r="W17" i="8"/>
  <c r="Z16" i="8"/>
  <c r="Y16" i="8"/>
  <c r="X16" i="8"/>
  <c r="W16" i="8"/>
  <c r="Z15" i="8"/>
  <c r="Y15" i="8"/>
  <c r="X15" i="8"/>
  <c r="W15" i="8"/>
  <c r="Z14" i="8"/>
  <c r="Y14" i="8"/>
  <c r="X14" i="8"/>
  <c r="W14" i="8"/>
  <c r="Z13" i="8"/>
  <c r="Y13" i="8"/>
  <c r="X13" i="8"/>
  <c r="W13" i="8"/>
  <c r="Z12" i="8"/>
  <c r="Y12" i="8"/>
  <c r="X12" i="8"/>
  <c r="W12" i="8"/>
  <c r="Z11" i="8"/>
  <c r="Y11" i="8"/>
  <c r="X11" i="8"/>
  <c r="W11" i="8"/>
  <c r="Z10" i="8"/>
  <c r="Y10" i="8"/>
  <c r="X10" i="8"/>
  <c r="W10" i="8"/>
  <c r="Z9" i="8"/>
  <c r="Y9" i="8"/>
  <c r="X9" i="8"/>
  <c r="W9" i="8"/>
  <c r="Z8" i="8"/>
  <c r="Y8" i="8"/>
  <c r="X8" i="8"/>
  <c r="W8" i="8"/>
  <c r="Z7" i="8"/>
  <c r="Y7" i="8"/>
  <c r="X7" i="8"/>
  <c r="W7" i="8"/>
  <c r="Z6" i="8"/>
  <c r="Y6" i="8"/>
  <c r="X6" i="8"/>
  <c r="W6" i="8"/>
  <c r="Z5" i="8"/>
  <c r="Y5" i="8"/>
  <c r="X5" i="8"/>
  <c r="W5" i="8"/>
  <c r="Z4" i="8"/>
  <c r="Y4" i="8"/>
  <c r="X4" i="8"/>
  <c r="W4" i="8"/>
  <c r="Z63" i="10"/>
  <c r="Y63" i="10"/>
  <c r="X63" i="10"/>
  <c r="W63" i="10"/>
  <c r="U63" i="10" s="1"/>
  <c r="Z62" i="10"/>
  <c r="Y62" i="10"/>
  <c r="X62" i="10"/>
  <c r="W62" i="10"/>
  <c r="Z61" i="10"/>
  <c r="Y61" i="10"/>
  <c r="X61" i="10"/>
  <c r="U61" i="10" s="1"/>
  <c r="W61" i="10"/>
  <c r="Z60" i="10"/>
  <c r="Y60" i="10"/>
  <c r="X60" i="10"/>
  <c r="W60" i="10"/>
  <c r="Z59" i="10"/>
  <c r="Y59" i="10"/>
  <c r="X59" i="10"/>
  <c r="W59" i="10"/>
  <c r="U59" i="10" s="1"/>
  <c r="Z58" i="10"/>
  <c r="Y58" i="10"/>
  <c r="X58" i="10"/>
  <c r="W58" i="10"/>
  <c r="Z57" i="10"/>
  <c r="Y57" i="10"/>
  <c r="X57" i="10"/>
  <c r="W57" i="10"/>
  <c r="Z56" i="10"/>
  <c r="Y56" i="10"/>
  <c r="X56" i="10"/>
  <c r="W56" i="10"/>
  <c r="Z55" i="10"/>
  <c r="Y55" i="10"/>
  <c r="X55" i="10"/>
  <c r="W55" i="10"/>
  <c r="U55" i="10" s="1"/>
  <c r="Z54" i="10"/>
  <c r="Y54" i="10"/>
  <c r="X54" i="10"/>
  <c r="W54" i="10"/>
  <c r="Z53" i="10"/>
  <c r="Y53" i="10"/>
  <c r="X53" i="10"/>
  <c r="W53" i="10"/>
  <c r="Z52" i="10"/>
  <c r="Y52" i="10"/>
  <c r="X52" i="10"/>
  <c r="W52" i="10"/>
  <c r="Z51" i="10"/>
  <c r="U51" i="10" s="1"/>
  <c r="Y51" i="10"/>
  <c r="X51" i="10"/>
  <c r="W51" i="10"/>
  <c r="Z50" i="10"/>
  <c r="Y50" i="10"/>
  <c r="X50" i="10"/>
  <c r="W50" i="10"/>
  <c r="U50" i="10" s="1"/>
  <c r="Z49" i="10"/>
  <c r="Y49" i="10"/>
  <c r="X49" i="10"/>
  <c r="W49" i="10"/>
  <c r="Z48" i="10"/>
  <c r="Y48" i="10"/>
  <c r="X48" i="10"/>
  <c r="W48" i="10"/>
  <c r="U48" i="10" s="1"/>
  <c r="Z47" i="10"/>
  <c r="Y47" i="10"/>
  <c r="X47" i="10"/>
  <c r="W47" i="10"/>
  <c r="U47" i="10" s="1"/>
  <c r="Z46" i="10"/>
  <c r="Y46" i="10"/>
  <c r="X46" i="10"/>
  <c r="W46" i="10"/>
  <c r="Z45" i="10"/>
  <c r="Y45" i="10"/>
  <c r="X45" i="10"/>
  <c r="U45" i="10" s="1"/>
  <c r="W45" i="10"/>
  <c r="Z44" i="10"/>
  <c r="Y44" i="10"/>
  <c r="X44" i="10"/>
  <c r="W44" i="10"/>
  <c r="Z43" i="10"/>
  <c r="Y43" i="10"/>
  <c r="X43" i="10"/>
  <c r="U43" i="10" s="1"/>
  <c r="W43" i="10"/>
  <c r="Z42" i="10"/>
  <c r="Y42" i="10"/>
  <c r="X42" i="10"/>
  <c r="W42" i="10"/>
  <c r="Z41" i="10"/>
  <c r="Y41" i="10"/>
  <c r="X41" i="10"/>
  <c r="W41" i="10"/>
  <c r="Z40" i="10"/>
  <c r="Y40" i="10"/>
  <c r="X40" i="10"/>
  <c r="W40" i="10"/>
  <c r="Z39" i="10"/>
  <c r="Y39" i="10"/>
  <c r="X39" i="10"/>
  <c r="W39" i="10"/>
  <c r="U39" i="10" s="1"/>
  <c r="Z38" i="10"/>
  <c r="Y38" i="10"/>
  <c r="X38" i="10"/>
  <c r="W38" i="10"/>
  <c r="Z37" i="10"/>
  <c r="Y37" i="10"/>
  <c r="X37" i="10"/>
  <c r="W37" i="10"/>
  <c r="Z36" i="10"/>
  <c r="Y36" i="10"/>
  <c r="X36" i="10"/>
  <c r="W36" i="10"/>
  <c r="Z35" i="10"/>
  <c r="U35" i="10" s="1"/>
  <c r="Y35" i="10"/>
  <c r="X35" i="10"/>
  <c r="W35" i="10"/>
  <c r="Z32" i="10"/>
  <c r="Y32" i="10"/>
  <c r="X32" i="10"/>
  <c r="W32" i="10"/>
  <c r="Z31" i="10"/>
  <c r="Y31" i="10"/>
  <c r="X31" i="10"/>
  <c r="W31" i="10"/>
  <c r="Z30" i="10"/>
  <c r="Y30" i="10"/>
  <c r="X30" i="10"/>
  <c r="W30" i="10"/>
  <c r="Z29" i="10"/>
  <c r="Y29" i="10"/>
  <c r="X29" i="10"/>
  <c r="W29" i="10"/>
  <c r="Z28" i="10"/>
  <c r="Y28" i="10"/>
  <c r="X28" i="10"/>
  <c r="W28" i="10"/>
  <c r="Z27" i="10"/>
  <c r="Y27" i="10"/>
  <c r="X27" i="10"/>
  <c r="W27" i="10"/>
  <c r="Z26" i="10"/>
  <c r="Y26" i="10"/>
  <c r="X26" i="10"/>
  <c r="W26" i="10"/>
  <c r="Z25" i="10"/>
  <c r="Y25" i="10"/>
  <c r="X25" i="10"/>
  <c r="W25" i="10"/>
  <c r="Z24" i="10"/>
  <c r="Y24" i="10"/>
  <c r="X24" i="10"/>
  <c r="W24" i="10"/>
  <c r="Z23" i="10"/>
  <c r="Y23" i="10"/>
  <c r="X23" i="10"/>
  <c r="W23" i="10"/>
  <c r="Z22" i="10"/>
  <c r="Y22" i="10"/>
  <c r="X22" i="10"/>
  <c r="W22" i="10"/>
  <c r="Z21" i="10"/>
  <c r="Y21" i="10"/>
  <c r="X21" i="10"/>
  <c r="W21" i="10"/>
  <c r="Z20" i="10"/>
  <c r="Y20" i="10"/>
  <c r="X20" i="10"/>
  <c r="W20" i="10"/>
  <c r="Z19" i="10"/>
  <c r="Y19" i="10"/>
  <c r="X19" i="10"/>
  <c r="W19" i="10"/>
  <c r="Z18" i="10"/>
  <c r="Y18" i="10"/>
  <c r="X18" i="10"/>
  <c r="W18" i="10"/>
  <c r="Z17" i="10"/>
  <c r="Y17" i="10"/>
  <c r="X17" i="10"/>
  <c r="W17" i="10"/>
  <c r="Z16" i="10"/>
  <c r="Y16" i="10"/>
  <c r="X16" i="10"/>
  <c r="W16" i="10"/>
  <c r="Z15" i="10"/>
  <c r="Y15" i="10"/>
  <c r="X15" i="10"/>
  <c r="W15" i="10"/>
  <c r="Z14" i="10"/>
  <c r="Y14" i="10"/>
  <c r="X14" i="10"/>
  <c r="W14" i="10"/>
  <c r="Z13" i="10"/>
  <c r="Y13" i="10"/>
  <c r="X13" i="10"/>
  <c r="W13" i="10"/>
  <c r="Z12" i="10"/>
  <c r="Y12" i="10"/>
  <c r="X12" i="10"/>
  <c r="W12" i="10"/>
  <c r="Z11" i="10"/>
  <c r="Y11" i="10"/>
  <c r="X11" i="10"/>
  <c r="W11" i="10"/>
  <c r="Z10" i="10"/>
  <c r="Y10" i="10"/>
  <c r="X10" i="10"/>
  <c r="W10" i="10"/>
  <c r="Z9" i="10"/>
  <c r="Y9" i="10"/>
  <c r="X9" i="10"/>
  <c r="W9" i="10"/>
  <c r="Z8" i="10"/>
  <c r="Y8" i="10"/>
  <c r="X8" i="10"/>
  <c r="W8" i="10"/>
  <c r="Z7" i="10"/>
  <c r="Y7" i="10"/>
  <c r="X7" i="10"/>
  <c r="W7" i="10"/>
  <c r="Z6" i="10"/>
  <c r="Y6" i="10"/>
  <c r="X6" i="10"/>
  <c r="W6" i="10"/>
  <c r="Z5" i="10"/>
  <c r="Y5" i="10"/>
  <c r="X5" i="10"/>
  <c r="W5" i="10"/>
  <c r="Z4" i="10"/>
  <c r="Y4" i="10"/>
  <c r="X4" i="10"/>
  <c r="W4" i="10"/>
  <c r="Z63" i="7"/>
  <c r="Y63" i="7"/>
  <c r="X63" i="7"/>
  <c r="W63" i="7"/>
  <c r="U63" i="7" s="1"/>
  <c r="Z62" i="7"/>
  <c r="Y62" i="7"/>
  <c r="X62" i="7"/>
  <c r="W62" i="7"/>
  <c r="Z61" i="7"/>
  <c r="Y61" i="7"/>
  <c r="X61" i="7"/>
  <c r="U61" i="7" s="1"/>
  <c r="W61" i="7"/>
  <c r="Z60" i="7"/>
  <c r="Y60" i="7"/>
  <c r="X60" i="7"/>
  <c r="W60" i="7"/>
  <c r="Z59" i="7"/>
  <c r="Y59" i="7"/>
  <c r="X59" i="7"/>
  <c r="U59" i="7" s="1"/>
  <c r="W59" i="7"/>
  <c r="Z58" i="7"/>
  <c r="Y58" i="7"/>
  <c r="X58" i="7"/>
  <c r="W58" i="7"/>
  <c r="U58" i="7" s="1"/>
  <c r="Z57" i="7"/>
  <c r="Y57" i="7"/>
  <c r="X57" i="7"/>
  <c r="W57" i="7"/>
  <c r="Z56" i="7"/>
  <c r="Y56" i="7"/>
  <c r="X56" i="7"/>
  <c r="W56" i="7"/>
  <c r="U56" i="7" s="1"/>
  <c r="Z55" i="7"/>
  <c r="Y55" i="7"/>
  <c r="X55" i="7"/>
  <c r="W55" i="7"/>
  <c r="U55" i="7" s="1"/>
  <c r="Z54" i="7"/>
  <c r="Y54" i="7"/>
  <c r="X54" i="7"/>
  <c r="W54" i="7"/>
  <c r="Z53" i="7"/>
  <c r="Y53" i="7"/>
  <c r="X53" i="7"/>
  <c r="U53" i="7" s="1"/>
  <c r="W53" i="7"/>
  <c r="Z52" i="7"/>
  <c r="Y52" i="7"/>
  <c r="X52" i="7"/>
  <c r="W52" i="7"/>
  <c r="Z51" i="7"/>
  <c r="Y51" i="7"/>
  <c r="X51" i="7"/>
  <c r="U51" i="7" s="1"/>
  <c r="W51" i="7"/>
  <c r="Z50" i="7"/>
  <c r="Y50" i="7"/>
  <c r="X50" i="7"/>
  <c r="W50" i="7"/>
  <c r="Z49" i="7"/>
  <c r="Y49" i="7"/>
  <c r="X49" i="7"/>
  <c r="W49" i="7"/>
  <c r="Z48" i="7"/>
  <c r="Y48" i="7"/>
  <c r="X48" i="7"/>
  <c r="W48" i="7"/>
  <c r="U48" i="7" s="1"/>
  <c r="Z47" i="7"/>
  <c r="Y47" i="7"/>
  <c r="X47" i="7"/>
  <c r="W47" i="7"/>
  <c r="U47" i="7" s="1"/>
  <c r="Z46" i="7"/>
  <c r="Y46" i="7"/>
  <c r="X46" i="7"/>
  <c r="W46" i="7"/>
  <c r="Z45" i="7"/>
  <c r="Y45" i="7"/>
  <c r="X45" i="7"/>
  <c r="U45" i="7" s="1"/>
  <c r="W45" i="7"/>
  <c r="Z44" i="7"/>
  <c r="Y44" i="7"/>
  <c r="X44" i="7"/>
  <c r="W44" i="7"/>
  <c r="Z43" i="7"/>
  <c r="Y43" i="7"/>
  <c r="X43" i="7"/>
  <c r="U43" i="7" s="1"/>
  <c r="W43" i="7"/>
  <c r="Z42" i="7"/>
  <c r="Y42" i="7"/>
  <c r="X42" i="7"/>
  <c r="W42" i="7"/>
  <c r="U42" i="7" s="1"/>
  <c r="Z41" i="7"/>
  <c r="Y41" i="7"/>
  <c r="X41" i="7"/>
  <c r="W41" i="7"/>
  <c r="Z40" i="7"/>
  <c r="Y40" i="7"/>
  <c r="X40" i="7"/>
  <c r="W40" i="7"/>
  <c r="U40" i="7" s="1"/>
  <c r="Z39" i="7"/>
  <c r="Y39" i="7"/>
  <c r="X39" i="7"/>
  <c r="W39" i="7"/>
  <c r="U39" i="7" s="1"/>
  <c r="Z38" i="7"/>
  <c r="Y38" i="7"/>
  <c r="X38" i="7"/>
  <c r="W38" i="7"/>
  <c r="Z37" i="7"/>
  <c r="Y37" i="7"/>
  <c r="X37" i="7"/>
  <c r="U37" i="7" s="1"/>
  <c r="W37" i="7"/>
  <c r="Z36" i="7"/>
  <c r="Y36" i="7"/>
  <c r="X36" i="7"/>
  <c r="W36" i="7"/>
  <c r="Z35" i="7"/>
  <c r="Y35" i="7"/>
  <c r="X35" i="7"/>
  <c r="U35" i="7" s="1"/>
  <c r="W35" i="7"/>
  <c r="Z32" i="7"/>
  <c r="Y32" i="7"/>
  <c r="X32" i="7"/>
  <c r="W32" i="7"/>
  <c r="U32" i="7" s="1"/>
  <c r="Z31" i="7"/>
  <c r="Y31" i="7"/>
  <c r="X31" i="7"/>
  <c r="W31" i="7"/>
  <c r="Z30" i="7"/>
  <c r="Y30" i="7"/>
  <c r="X30" i="7"/>
  <c r="W30" i="7"/>
  <c r="Z29" i="7"/>
  <c r="Y29" i="7"/>
  <c r="X29" i="7"/>
  <c r="W29" i="7"/>
  <c r="Z28" i="7"/>
  <c r="Y28" i="7"/>
  <c r="X28" i="7"/>
  <c r="W28" i="7"/>
  <c r="U28" i="7"/>
  <c r="Z27" i="7"/>
  <c r="Y27" i="7"/>
  <c r="X27" i="7"/>
  <c r="W27" i="7"/>
  <c r="U27" i="7" s="1"/>
  <c r="Z26" i="7"/>
  <c r="Y26" i="7"/>
  <c r="X26" i="7"/>
  <c r="W26" i="7"/>
  <c r="Z25" i="7"/>
  <c r="Y25" i="7"/>
  <c r="X25" i="7"/>
  <c r="W25" i="7"/>
  <c r="U25" i="7" s="1"/>
  <c r="Z24" i="7"/>
  <c r="Y24" i="7"/>
  <c r="X24" i="7"/>
  <c r="W24" i="7"/>
  <c r="U24" i="7" s="1"/>
  <c r="Z23" i="7"/>
  <c r="Y23" i="7"/>
  <c r="X23" i="7"/>
  <c r="W23" i="7"/>
  <c r="Z22" i="7"/>
  <c r="Y22" i="7"/>
  <c r="X22" i="7"/>
  <c r="U22" i="7" s="1"/>
  <c r="W22" i="7"/>
  <c r="Z21" i="7"/>
  <c r="Y21" i="7"/>
  <c r="X21" i="7"/>
  <c r="W21" i="7"/>
  <c r="Z20" i="7"/>
  <c r="Y20" i="7"/>
  <c r="X20" i="7"/>
  <c r="U20" i="7" s="1"/>
  <c r="W20" i="7"/>
  <c r="Z19" i="7"/>
  <c r="Y19" i="7"/>
  <c r="X19" i="7"/>
  <c r="W19" i="7"/>
  <c r="Z18" i="7"/>
  <c r="Y18" i="7"/>
  <c r="X18" i="7"/>
  <c r="W18" i="7"/>
  <c r="Z17" i="7"/>
  <c r="Y17" i="7"/>
  <c r="X17" i="7"/>
  <c r="W17" i="7"/>
  <c r="Z16" i="7"/>
  <c r="Y16" i="7"/>
  <c r="X16" i="7"/>
  <c r="W16" i="7"/>
  <c r="Z15" i="7"/>
  <c r="Y15" i="7"/>
  <c r="X15" i="7"/>
  <c r="W15" i="7"/>
  <c r="Z14" i="7"/>
  <c r="Y14" i="7"/>
  <c r="X14" i="7"/>
  <c r="W14" i="7"/>
  <c r="Z13" i="7"/>
  <c r="Y13" i="7"/>
  <c r="X13" i="7"/>
  <c r="W13" i="7"/>
  <c r="Z12" i="7"/>
  <c r="Y12" i="7"/>
  <c r="X12" i="7"/>
  <c r="W12" i="7"/>
  <c r="Z11" i="7"/>
  <c r="Y11" i="7"/>
  <c r="X11" i="7"/>
  <c r="W11" i="7"/>
  <c r="Z10" i="7"/>
  <c r="Y10" i="7"/>
  <c r="X10" i="7"/>
  <c r="W10" i="7"/>
  <c r="Z9" i="7"/>
  <c r="Y9" i="7"/>
  <c r="X9" i="7"/>
  <c r="W9" i="7"/>
  <c r="Z8" i="7"/>
  <c r="Y8" i="7"/>
  <c r="X8" i="7"/>
  <c r="W8" i="7"/>
  <c r="Z7" i="7"/>
  <c r="Y7" i="7"/>
  <c r="X7" i="7"/>
  <c r="W7" i="7"/>
  <c r="Z6" i="7"/>
  <c r="Y6" i="7"/>
  <c r="X6" i="7"/>
  <c r="W6" i="7"/>
  <c r="Z5" i="7"/>
  <c r="Y5" i="7"/>
  <c r="X5" i="7"/>
  <c r="W5" i="7"/>
  <c r="Z4" i="7"/>
  <c r="Y4" i="7"/>
  <c r="X4" i="7"/>
  <c r="W4" i="7"/>
  <c r="W4" i="4"/>
  <c r="Z30" i="4"/>
  <c r="U30" i="4" s="1"/>
  <c r="Y30" i="4"/>
  <c r="X30" i="4"/>
  <c r="W30" i="4"/>
  <c r="Z29" i="4"/>
  <c r="Y29" i="4"/>
  <c r="X29" i="4"/>
  <c r="W29" i="4"/>
  <c r="U29" i="4" s="1"/>
  <c r="Z28" i="4"/>
  <c r="Y28" i="4"/>
  <c r="X28" i="4"/>
  <c r="W28" i="4"/>
  <c r="Z27" i="4"/>
  <c r="Y27" i="4"/>
  <c r="X27" i="4"/>
  <c r="U27" i="4" s="1"/>
  <c r="W27" i="4"/>
  <c r="Z26" i="4"/>
  <c r="Y26" i="4"/>
  <c r="X26" i="4"/>
  <c r="W26" i="4"/>
  <c r="Z25" i="4"/>
  <c r="Y25" i="4"/>
  <c r="X25" i="4"/>
  <c r="W25" i="4"/>
  <c r="Z24" i="4"/>
  <c r="Y24" i="4"/>
  <c r="X24" i="4"/>
  <c r="W24" i="4"/>
  <c r="Z23" i="4"/>
  <c r="Y23" i="4"/>
  <c r="U23" i="4" s="1"/>
  <c r="X23" i="4"/>
  <c r="W23" i="4"/>
  <c r="Z22" i="4"/>
  <c r="Y22" i="4"/>
  <c r="X22" i="4"/>
  <c r="W22" i="4"/>
  <c r="Z21" i="4"/>
  <c r="U21" i="4" s="1"/>
  <c r="Y21" i="4"/>
  <c r="X21" i="4"/>
  <c r="W21" i="4"/>
  <c r="Z20" i="4"/>
  <c r="Y20" i="4"/>
  <c r="X20" i="4"/>
  <c r="W20" i="4"/>
  <c r="U20" i="4" s="1"/>
  <c r="Z19" i="4"/>
  <c r="Y19" i="4"/>
  <c r="X19" i="4"/>
  <c r="W19" i="4"/>
  <c r="U19" i="4" s="1"/>
  <c r="Z18" i="4"/>
  <c r="Y18" i="4"/>
  <c r="X18" i="4"/>
  <c r="W18" i="4"/>
  <c r="Z17" i="4"/>
  <c r="Y17" i="4"/>
  <c r="X17" i="4"/>
  <c r="W17" i="4"/>
  <c r="Z16" i="4"/>
  <c r="Y16" i="4"/>
  <c r="X16" i="4"/>
  <c r="W16" i="4"/>
  <c r="Z15" i="4"/>
  <c r="Y15" i="4"/>
  <c r="X15" i="4"/>
  <c r="U15" i="4" s="1"/>
  <c r="W15" i="4"/>
  <c r="Z14" i="4"/>
  <c r="Y14" i="4"/>
  <c r="X14" i="4"/>
  <c r="W14" i="4"/>
  <c r="Z13" i="4"/>
  <c r="Y13" i="4"/>
  <c r="X13" i="4"/>
  <c r="W13" i="4"/>
  <c r="Z12" i="4"/>
  <c r="Y12" i="4"/>
  <c r="U12" i="4" s="1"/>
  <c r="X12" i="4"/>
  <c r="W12" i="4"/>
  <c r="Z11" i="4"/>
  <c r="Y11" i="4"/>
  <c r="X11" i="4"/>
  <c r="W11" i="4"/>
  <c r="U11" i="4" s="1"/>
  <c r="Z10" i="4"/>
  <c r="Y10" i="4"/>
  <c r="X10" i="4"/>
  <c r="W10" i="4"/>
  <c r="Z9" i="4"/>
  <c r="Y9" i="4"/>
  <c r="X9" i="4"/>
  <c r="W9" i="4"/>
  <c r="Z8" i="4"/>
  <c r="Y8" i="4"/>
  <c r="X8" i="4"/>
  <c r="W8" i="4"/>
  <c r="Z7" i="4"/>
  <c r="U7" i="4" s="1"/>
  <c r="Y7" i="4"/>
  <c r="X7" i="4"/>
  <c r="W7" i="4"/>
  <c r="Z6" i="4"/>
  <c r="Y6" i="4"/>
  <c r="X6" i="4"/>
  <c r="W6" i="4"/>
  <c r="U6" i="4" s="1"/>
  <c r="Z5" i="4"/>
  <c r="Y5" i="4"/>
  <c r="X5" i="4"/>
  <c r="W5" i="4"/>
  <c r="U5" i="4" s="1"/>
  <c r="Z4" i="4"/>
  <c r="Y4" i="4"/>
  <c r="X4" i="4"/>
  <c r="W31" i="5"/>
  <c r="U31" i="5" s="1"/>
  <c r="X31" i="5"/>
  <c r="Y31" i="5"/>
  <c r="Z31" i="5"/>
  <c r="W32" i="5"/>
  <c r="U32" i="5" s="1"/>
  <c r="X32" i="5"/>
  <c r="Y32" i="5"/>
  <c r="Z32" i="5"/>
  <c r="W77" i="6"/>
  <c r="W76" i="6"/>
  <c r="W75" i="6"/>
  <c r="W74" i="6"/>
  <c r="W67" i="6"/>
  <c r="W66" i="6"/>
  <c r="W65" i="6"/>
  <c r="W62" i="6"/>
  <c r="W78" i="6"/>
  <c r="W73" i="6"/>
  <c r="W72" i="6"/>
  <c r="W71" i="6"/>
  <c r="W70" i="6"/>
  <c r="W69" i="6"/>
  <c r="W68" i="6"/>
  <c r="W64" i="6"/>
  <c r="W63" i="6"/>
  <c r="W61" i="6"/>
  <c r="W60" i="6"/>
  <c r="W59" i="6"/>
  <c r="W58" i="6"/>
  <c r="W57" i="6"/>
  <c r="W56" i="6"/>
  <c r="W55" i="6"/>
  <c r="W53" i="6"/>
  <c r="W51" i="6"/>
  <c r="W50" i="6"/>
  <c r="W46" i="6"/>
  <c r="W45" i="6"/>
  <c r="W44" i="6"/>
  <c r="W43" i="6"/>
  <c r="W42" i="6"/>
  <c r="W41" i="6"/>
  <c r="W38" i="6"/>
  <c r="W37" i="6"/>
  <c r="W52" i="6"/>
  <c r="W49" i="6"/>
  <c r="W48" i="6"/>
  <c r="W47" i="6"/>
  <c r="W40" i="6"/>
  <c r="W39" i="6"/>
  <c r="W36" i="6"/>
  <c r="W35" i="6"/>
  <c r="W32" i="6"/>
  <c r="W30" i="6"/>
  <c r="W29" i="6"/>
  <c r="W28" i="6"/>
  <c r="W27" i="6"/>
  <c r="W25" i="6"/>
  <c r="W24" i="6"/>
  <c r="W23" i="6"/>
  <c r="W34" i="6"/>
  <c r="W33" i="6"/>
  <c r="W31" i="6"/>
  <c r="W26" i="6"/>
  <c r="W22" i="6"/>
  <c r="W21" i="6"/>
  <c r="W20" i="6"/>
  <c r="W5" i="5"/>
  <c r="W6" i="5"/>
  <c r="W7" i="5"/>
  <c r="W8" i="5"/>
  <c r="W9" i="5"/>
  <c r="W10" i="5"/>
  <c r="W11" i="5"/>
  <c r="W12" i="5"/>
  <c r="W13" i="5"/>
  <c r="W14" i="5"/>
  <c r="W15" i="5"/>
  <c r="W16" i="5"/>
  <c r="W17" i="5"/>
  <c r="W18" i="5"/>
  <c r="W19" i="5"/>
  <c r="W20" i="5"/>
  <c r="W21" i="5"/>
  <c r="W22" i="5"/>
  <c r="W23" i="5"/>
  <c r="W24" i="5"/>
  <c r="W25" i="5"/>
  <c r="W26" i="5"/>
  <c r="W27" i="5"/>
  <c r="W28" i="5"/>
  <c r="W29" i="5"/>
  <c r="W30" i="5"/>
  <c r="W4" i="5"/>
  <c r="X4" i="5"/>
  <c r="X19" i="5"/>
  <c r="X5" i="5"/>
  <c r="Y5" i="5"/>
  <c r="Z5" i="5"/>
  <c r="X6" i="5"/>
  <c r="Y6" i="5"/>
  <c r="Z6" i="5"/>
  <c r="X7" i="5"/>
  <c r="Y7" i="5"/>
  <c r="Z7" i="5"/>
  <c r="X8" i="5"/>
  <c r="Y8" i="5"/>
  <c r="Z8" i="5"/>
  <c r="X9" i="5"/>
  <c r="Y9" i="5"/>
  <c r="Z9" i="5"/>
  <c r="X10" i="5"/>
  <c r="Y10" i="5"/>
  <c r="Z10" i="5"/>
  <c r="X11" i="5"/>
  <c r="Y11" i="5"/>
  <c r="Z11" i="5"/>
  <c r="X12" i="5"/>
  <c r="Y12" i="5"/>
  <c r="Z12" i="5"/>
  <c r="X13" i="5"/>
  <c r="Y13" i="5"/>
  <c r="Z13" i="5"/>
  <c r="X14" i="5"/>
  <c r="Y14" i="5"/>
  <c r="Z14" i="5"/>
  <c r="X15" i="5"/>
  <c r="Y15" i="5"/>
  <c r="Z15" i="5"/>
  <c r="X16" i="5"/>
  <c r="Y16" i="5"/>
  <c r="Z16" i="5"/>
  <c r="X17" i="5"/>
  <c r="Y17" i="5"/>
  <c r="Z17" i="5"/>
  <c r="X18" i="5"/>
  <c r="Y18" i="5"/>
  <c r="Z18" i="5"/>
  <c r="Y19" i="5"/>
  <c r="Z19" i="5"/>
  <c r="X20" i="5"/>
  <c r="Y20" i="5"/>
  <c r="Z20" i="5"/>
  <c r="X21" i="5"/>
  <c r="Y21" i="5"/>
  <c r="Z21" i="5"/>
  <c r="X22" i="5"/>
  <c r="Y22" i="5"/>
  <c r="Z22" i="5"/>
  <c r="X23" i="5"/>
  <c r="Y23" i="5"/>
  <c r="Z23" i="5"/>
  <c r="X24" i="5"/>
  <c r="Y24" i="5"/>
  <c r="Z24" i="5"/>
  <c r="X25" i="5"/>
  <c r="Y25" i="5"/>
  <c r="Z25" i="5"/>
  <c r="X26" i="5"/>
  <c r="Y26" i="5"/>
  <c r="Z26" i="5"/>
  <c r="X27" i="5"/>
  <c r="Y27" i="5"/>
  <c r="Z27" i="5"/>
  <c r="X28" i="5"/>
  <c r="Y28" i="5"/>
  <c r="Z28" i="5"/>
  <c r="X29" i="5"/>
  <c r="Y29" i="5"/>
  <c r="Z29" i="5"/>
  <c r="X30" i="5"/>
  <c r="Y30" i="5"/>
  <c r="Z30" i="5"/>
  <c r="Z4" i="5"/>
  <c r="Y4" i="5"/>
  <c r="U9" i="10" l="1"/>
  <c r="U11" i="10"/>
  <c r="U27" i="10"/>
  <c r="U17" i="10"/>
  <c r="U5" i="10"/>
  <c r="U13" i="10"/>
  <c r="U14" i="10"/>
  <c r="U16" i="10"/>
  <c r="U21" i="10"/>
  <c r="U25" i="10"/>
  <c r="U29" i="10"/>
  <c r="U30" i="10"/>
  <c r="U32" i="10"/>
  <c r="U17" i="8"/>
  <c r="U25" i="8"/>
  <c r="U29" i="8"/>
  <c r="U31" i="8"/>
  <c r="U9" i="8"/>
  <c r="U10" i="8"/>
  <c r="U21" i="8"/>
  <c r="U40" i="8"/>
  <c r="U35" i="8"/>
  <c r="U5" i="8"/>
  <c r="U13" i="8"/>
  <c r="U14" i="8"/>
  <c r="U15" i="8"/>
  <c r="U16" i="8"/>
  <c r="U47" i="8"/>
  <c r="U11" i="11"/>
  <c r="U14" i="11"/>
  <c r="U15" i="11"/>
  <c r="U16" i="11"/>
  <c r="U31" i="11"/>
  <c r="U47" i="11"/>
  <c r="U48" i="11"/>
  <c r="U49" i="11"/>
  <c r="U55" i="11"/>
  <c r="U4" i="11"/>
  <c r="U18" i="11"/>
  <c r="U20" i="11"/>
  <c r="U30" i="11"/>
  <c r="U35" i="11"/>
  <c r="U37" i="11"/>
  <c r="U51" i="11"/>
  <c r="U53" i="11"/>
  <c r="U59" i="11"/>
  <c r="U6" i="11"/>
  <c r="U8" i="11"/>
  <c r="U19" i="11"/>
  <c r="U22" i="11"/>
  <c r="U23" i="11"/>
  <c r="U24" i="11"/>
  <c r="U29" i="11"/>
  <c r="U36" i="11"/>
  <c r="U39" i="11"/>
  <c r="U41" i="11"/>
  <c r="U52" i="11"/>
  <c r="U56" i="11"/>
  <c r="U57" i="11"/>
  <c r="U4" i="10"/>
  <c r="U15" i="10"/>
  <c r="U18" i="10"/>
  <c r="U20" i="10"/>
  <c r="U31" i="10"/>
  <c r="U36" i="10"/>
  <c r="U38" i="10"/>
  <c r="U49" i="10"/>
  <c r="U52" i="10"/>
  <c r="U54" i="10"/>
  <c r="U6" i="10"/>
  <c r="U8" i="10"/>
  <c r="U19" i="10"/>
  <c r="U22" i="10"/>
  <c r="U24" i="10"/>
  <c r="U37" i="10"/>
  <c r="U40" i="10"/>
  <c r="U42" i="10"/>
  <c r="U53" i="10"/>
  <c r="U56" i="10"/>
  <c r="U58" i="10"/>
  <c r="U7" i="10"/>
  <c r="U10" i="10"/>
  <c r="U12" i="10"/>
  <c r="U23" i="10"/>
  <c r="U26" i="10"/>
  <c r="U28" i="10"/>
  <c r="U41" i="10"/>
  <c r="U44" i="10"/>
  <c r="U46" i="10"/>
  <c r="U57" i="10"/>
  <c r="U60" i="10"/>
  <c r="U62" i="10"/>
  <c r="U4" i="8"/>
  <c r="U18" i="8"/>
  <c r="U19" i="8"/>
  <c r="U20" i="8"/>
  <c r="U30" i="8"/>
  <c r="U44" i="8"/>
  <c r="U49" i="8"/>
  <c r="U50" i="8"/>
  <c r="U7" i="8"/>
  <c r="U8" i="8"/>
  <c r="U22" i="8"/>
  <c r="U23" i="8"/>
  <c r="U24" i="8"/>
  <c r="U36" i="8"/>
  <c r="U37" i="8"/>
  <c r="U38" i="8"/>
  <c r="U48" i="8"/>
  <c r="U52" i="8"/>
  <c r="U53" i="8"/>
  <c r="U54" i="8"/>
  <c r="U6" i="8"/>
  <c r="U11" i="8"/>
  <c r="U12" i="8"/>
  <c r="U26" i="8"/>
  <c r="U27" i="8"/>
  <c r="U28" i="8"/>
  <c r="U41" i="8"/>
  <c r="U42" i="8"/>
  <c r="U56" i="8"/>
  <c r="U57" i="8"/>
  <c r="U58" i="8"/>
  <c r="U45" i="5"/>
  <c r="U48" i="5"/>
  <c r="U50" i="5"/>
  <c r="U61" i="5"/>
  <c r="U36" i="5"/>
  <c r="U38" i="5"/>
  <c r="U49" i="5"/>
  <c r="U52" i="5"/>
  <c r="U54" i="5"/>
  <c r="U37" i="5"/>
  <c r="U40" i="5"/>
  <c r="U42" i="5"/>
  <c r="U53" i="5"/>
  <c r="U56" i="5"/>
  <c r="U58" i="5"/>
  <c r="U8" i="4"/>
  <c r="U10" i="4"/>
  <c r="U16" i="4"/>
  <c r="U22" i="4"/>
  <c r="U4" i="4"/>
  <c r="U42" i="4"/>
  <c r="U43" i="4"/>
  <c r="U44" i="4"/>
  <c r="U50" i="4"/>
  <c r="U58" i="4"/>
  <c r="U59" i="4"/>
  <c r="U60" i="4"/>
  <c r="U9" i="4"/>
  <c r="U14" i="4"/>
  <c r="U24" i="4"/>
  <c r="U26" i="4"/>
  <c r="U46" i="4"/>
  <c r="U48" i="4"/>
  <c r="U54" i="4"/>
  <c r="U13" i="4"/>
  <c r="U17" i="4"/>
  <c r="U18" i="4"/>
  <c r="U25" i="4"/>
  <c r="U28" i="4"/>
  <c r="U34" i="4"/>
  <c r="U36" i="4"/>
  <c r="U47" i="4"/>
  <c r="U52" i="4"/>
  <c r="U16" i="7"/>
  <c r="U21" i="7"/>
  <c r="U23" i="7"/>
  <c r="U36" i="7"/>
  <c r="U38" i="7"/>
  <c r="U49" i="7"/>
  <c r="U52" i="7"/>
  <c r="U54" i="7"/>
  <c r="U12" i="7"/>
  <c r="U8" i="7"/>
  <c r="U26" i="7"/>
  <c r="U29" i="7"/>
  <c r="U30" i="7"/>
  <c r="U31" i="7"/>
  <c r="U41" i="7"/>
  <c r="U44" i="7"/>
  <c r="U46" i="7"/>
  <c r="U57" i="7"/>
  <c r="U60" i="7"/>
  <c r="U62" i="7"/>
  <c r="U4" i="7"/>
  <c r="U7" i="7"/>
  <c r="U19" i="7"/>
  <c r="U50" i="7"/>
  <c r="U6" i="7"/>
  <c r="U9" i="7"/>
  <c r="U11" i="7"/>
  <c r="U5" i="7"/>
  <c r="U10" i="7"/>
  <c r="U13" i="7"/>
  <c r="U15" i="7"/>
  <c r="U14" i="7"/>
  <c r="U17" i="7"/>
  <c r="U30" i="5"/>
  <c r="U27" i="5"/>
  <c r="U28" i="5"/>
  <c r="U22" i="5"/>
  <c r="U29" i="5"/>
  <c r="U23" i="5"/>
  <c r="U11" i="5"/>
  <c r="U7" i="5"/>
  <c r="U19" i="5"/>
  <c r="U26" i="5"/>
  <c r="U25" i="5"/>
  <c r="U24" i="5"/>
  <c r="U21" i="5"/>
  <c r="U20" i="5"/>
  <c r="U17" i="5"/>
  <c r="U16" i="5"/>
  <c r="U15" i="5"/>
  <c r="U14" i="5"/>
  <c r="U13" i="5"/>
  <c r="U12" i="5"/>
  <c r="U10" i="5"/>
  <c r="U9" i="5"/>
  <c r="U8" i="5"/>
  <c r="U6" i="5"/>
  <c r="U5" i="5"/>
  <c r="U18" i="5"/>
  <c r="U4" i="5"/>
  <c r="W3" i="6" l="1"/>
  <c r="W7" i="6"/>
  <c r="W19" i="6"/>
  <c r="W18" i="6"/>
  <c r="W11" i="6"/>
  <c r="W10" i="6"/>
  <c r="W17" i="6"/>
  <c r="W16" i="6"/>
  <c r="W15" i="6"/>
  <c r="W14" i="6"/>
  <c r="W13" i="6"/>
  <c r="W12" i="6"/>
  <c r="W2" i="6"/>
  <c r="W4" i="6"/>
  <c r="W5" i="6"/>
  <c r="W6" i="6"/>
  <c r="W8" i="6"/>
  <c r="W9" i="6"/>
  <c r="W1" i="6"/>
  <c r="G7" i="12" l="1"/>
  <c r="G6" i="12"/>
  <c r="G5" i="12"/>
  <c r="G4" i="12"/>
  <c r="G3" i="12"/>
  <c r="F7" i="12"/>
  <c r="F6" i="12"/>
  <c r="F5" i="12"/>
  <c r="F4" i="12"/>
  <c r="F3" i="12"/>
  <c r="C38" i="15" l="1"/>
  <c r="C37" i="15"/>
  <c r="C36" i="15"/>
  <c r="C35" i="15"/>
  <c r="C34" i="15"/>
  <c r="D26" i="15"/>
  <c r="D30" i="15" l="1"/>
  <c r="D29" i="15"/>
  <c r="D28" i="15"/>
  <c r="D27" i="15"/>
  <c r="E30" i="15" l="1"/>
  <c r="E29" i="15"/>
  <c r="E28" i="15"/>
  <c r="E27" i="15"/>
  <c r="E26" i="15"/>
  <c r="J7" i="12" l="1"/>
  <c r="J6" i="12"/>
  <c r="K7" i="12"/>
  <c r="K6" i="12"/>
  <c r="K5" i="12"/>
  <c r="K4" i="12"/>
  <c r="K3" i="12"/>
  <c r="J5" i="12"/>
  <c r="J4" i="12"/>
  <c r="J3" i="12"/>
  <c r="M6" i="12" l="1"/>
  <c r="R3" i="12" l="1"/>
  <c r="S3" i="12"/>
  <c r="T3" i="12"/>
  <c r="U3" i="12"/>
  <c r="V3" i="12"/>
  <c r="W3" i="12"/>
  <c r="X3" i="12"/>
  <c r="Y3" i="12"/>
  <c r="Z3" i="12"/>
  <c r="AA3" i="12"/>
  <c r="AB3" i="12"/>
  <c r="AC3" i="12"/>
  <c r="AD3" i="12"/>
  <c r="AE3" i="12"/>
  <c r="AF3" i="12"/>
  <c r="AG3" i="12"/>
  <c r="AH3" i="12"/>
  <c r="AI3" i="12"/>
  <c r="AJ3" i="12"/>
  <c r="AK3" i="12"/>
  <c r="AL3" i="12"/>
  <c r="AM3" i="12"/>
  <c r="AN3" i="12"/>
  <c r="AO3" i="12"/>
  <c r="AP3" i="12"/>
  <c r="AQ3" i="12"/>
  <c r="AR3" i="12"/>
  <c r="AS3" i="12"/>
  <c r="AT3" i="12"/>
  <c r="AU3" i="12"/>
  <c r="AV3" i="12"/>
  <c r="AW3" i="12"/>
  <c r="AX3" i="12"/>
  <c r="AY3" i="12"/>
  <c r="AZ3" i="12"/>
  <c r="BA3" i="12"/>
  <c r="BB3" i="12"/>
  <c r="BC3" i="12"/>
  <c r="BD3" i="12"/>
  <c r="BE3" i="12"/>
  <c r="BF3" i="12"/>
  <c r="BG3" i="12"/>
  <c r="BH3" i="12"/>
  <c r="BI3" i="12"/>
  <c r="BJ3" i="12"/>
  <c r="BK3" i="12"/>
  <c r="BL3" i="12"/>
  <c r="BM3" i="12"/>
  <c r="BN3" i="12"/>
  <c r="BO3" i="12"/>
  <c r="BP3" i="12"/>
  <c r="BQ3" i="12"/>
  <c r="BR3" i="12"/>
  <c r="BS3" i="12"/>
  <c r="BT3" i="12"/>
  <c r="BU3" i="12"/>
  <c r="BV3" i="12"/>
  <c r="BW3" i="12"/>
  <c r="BX3" i="12"/>
  <c r="BY3" i="12"/>
  <c r="BZ3" i="12"/>
  <c r="CA3" i="12"/>
  <c r="CB3" i="12"/>
  <c r="CC3" i="12"/>
  <c r="CD3" i="12"/>
  <c r="CE3" i="12"/>
  <c r="CF3" i="12"/>
  <c r="R4" i="12"/>
  <c r="S4" i="12"/>
  <c r="T4" i="12"/>
  <c r="U4" i="12"/>
  <c r="V4" i="12"/>
  <c r="W4" i="12"/>
  <c r="X4" i="12"/>
  <c r="Y4" i="12"/>
  <c r="Z4" i="12"/>
  <c r="AA4" i="12"/>
  <c r="AB4" i="12"/>
  <c r="AC4" i="12"/>
  <c r="AD4" i="12"/>
  <c r="AE4" i="12"/>
  <c r="AF4" i="12"/>
  <c r="AG4" i="12"/>
  <c r="AH4" i="12"/>
  <c r="AI4" i="12"/>
  <c r="AJ4" i="12"/>
  <c r="AK4" i="12"/>
  <c r="AL4" i="12"/>
  <c r="AM4" i="12"/>
  <c r="AN4" i="12"/>
  <c r="AO4" i="12"/>
  <c r="AP4" i="12"/>
  <c r="AQ4" i="12"/>
  <c r="AR4" i="12"/>
  <c r="AS4" i="12"/>
  <c r="AT4" i="12"/>
  <c r="AU4" i="12"/>
  <c r="AV4" i="12"/>
  <c r="AW4" i="12"/>
  <c r="AX4" i="12"/>
  <c r="AY4" i="12"/>
  <c r="AZ4" i="12"/>
  <c r="BA4" i="12"/>
  <c r="BB4" i="12"/>
  <c r="BC4" i="12"/>
  <c r="BD4" i="12"/>
  <c r="BE4" i="12"/>
  <c r="BF4" i="12"/>
  <c r="BG4" i="12"/>
  <c r="BH4" i="12"/>
  <c r="BI4" i="12"/>
  <c r="BJ4" i="12"/>
  <c r="BK4" i="12"/>
  <c r="BL4" i="12"/>
  <c r="BM4" i="12"/>
  <c r="BN4" i="12"/>
  <c r="BO4" i="12"/>
  <c r="BP4" i="12"/>
  <c r="BQ4" i="12"/>
  <c r="BR4" i="12"/>
  <c r="BS4" i="12"/>
  <c r="BT4" i="12"/>
  <c r="BU4" i="12"/>
  <c r="BV4" i="12"/>
  <c r="BW4" i="12"/>
  <c r="BX4" i="12"/>
  <c r="BY4" i="12"/>
  <c r="BZ4" i="12"/>
  <c r="CA4" i="12"/>
  <c r="CB4" i="12"/>
  <c r="CC4" i="12"/>
  <c r="CD4" i="12"/>
  <c r="CE4" i="12"/>
  <c r="CF4" i="12"/>
  <c r="R5" i="12"/>
  <c r="S5" i="12"/>
  <c r="T5" i="12"/>
  <c r="U5" i="12"/>
  <c r="V5" i="12"/>
  <c r="W5" i="12"/>
  <c r="X5" i="12"/>
  <c r="Y5" i="12"/>
  <c r="Z5" i="12"/>
  <c r="AA5" i="12"/>
  <c r="AB5" i="12"/>
  <c r="AC5" i="12"/>
  <c r="AD5" i="12"/>
  <c r="AE5" i="12"/>
  <c r="AF5" i="12"/>
  <c r="AG5" i="12"/>
  <c r="AH5" i="12"/>
  <c r="AI5" i="12"/>
  <c r="AJ5" i="12"/>
  <c r="AK5" i="12"/>
  <c r="AL5" i="12"/>
  <c r="AM5" i="12"/>
  <c r="AN5" i="12"/>
  <c r="AO5" i="12"/>
  <c r="AP5" i="12"/>
  <c r="AQ5" i="12"/>
  <c r="AR5" i="12"/>
  <c r="AS5" i="12"/>
  <c r="AT5" i="12"/>
  <c r="AU5" i="12"/>
  <c r="AV5" i="12"/>
  <c r="AW5" i="12"/>
  <c r="AX5" i="12"/>
  <c r="AY5" i="12"/>
  <c r="AZ5" i="12"/>
  <c r="BA5" i="12"/>
  <c r="BB5" i="12"/>
  <c r="BC5" i="12"/>
  <c r="BD5" i="12"/>
  <c r="BE5" i="12"/>
  <c r="BF5" i="12"/>
  <c r="BG5" i="12"/>
  <c r="BH5" i="12"/>
  <c r="BI5" i="12"/>
  <c r="BJ5" i="12"/>
  <c r="BK5" i="12"/>
  <c r="BL5" i="12"/>
  <c r="BM5" i="12"/>
  <c r="BN5" i="12"/>
  <c r="BO5" i="12"/>
  <c r="BP5" i="12"/>
  <c r="BQ5" i="12"/>
  <c r="BR5" i="12"/>
  <c r="BS5" i="12"/>
  <c r="BT5" i="12"/>
  <c r="BU5" i="12"/>
  <c r="BV5" i="12"/>
  <c r="BW5" i="12"/>
  <c r="BX5" i="12"/>
  <c r="BY5" i="12"/>
  <c r="BZ5" i="12"/>
  <c r="CA5" i="12"/>
  <c r="CB5" i="12"/>
  <c r="CC5" i="12"/>
  <c r="CD5" i="12"/>
  <c r="CE5" i="12"/>
  <c r="CF5" i="12"/>
  <c r="R6" i="12"/>
  <c r="S6" i="12"/>
  <c r="T6" i="12"/>
  <c r="U6" i="12"/>
  <c r="V6" i="12"/>
  <c r="W6" i="12"/>
  <c r="X6" i="12"/>
  <c r="Y6" i="12"/>
  <c r="Z6" i="12"/>
  <c r="AA6" i="12"/>
  <c r="AB6" i="12"/>
  <c r="AC6" i="12"/>
  <c r="AD6" i="12"/>
  <c r="AE6" i="12"/>
  <c r="AF6" i="12"/>
  <c r="AG6" i="12"/>
  <c r="AH6" i="12"/>
  <c r="AI6" i="12"/>
  <c r="AJ6" i="12"/>
  <c r="AK6" i="12"/>
  <c r="AL6" i="12"/>
  <c r="AM6" i="12"/>
  <c r="AN6" i="12"/>
  <c r="AO6" i="12"/>
  <c r="AP6" i="12"/>
  <c r="AQ6" i="12"/>
  <c r="AR6" i="12"/>
  <c r="AS6" i="12"/>
  <c r="AT6" i="12"/>
  <c r="AU6" i="12"/>
  <c r="AV6" i="12"/>
  <c r="AW6" i="12"/>
  <c r="AX6" i="12"/>
  <c r="AY6" i="12"/>
  <c r="AZ6" i="12"/>
  <c r="BA6" i="12"/>
  <c r="BB6" i="12"/>
  <c r="BC6" i="12"/>
  <c r="BD6" i="12"/>
  <c r="BE6" i="12"/>
  <c r="BF6" i="12"/>
  <c r="BG6" i="12"/>
  <c r="BH6" i="12"/>
  <c r="BI6" i="12"/>
  <c r="BJ6" i="12"/>
  <c r="BK6" i="12"/>
  <c r="BL6" i="12"/>
  <c r="BM6" i="12"/>
  <c r="BN6" i="12"/>
  <c r="BO6" i="12"/>
  <c r="BP6" i="12"/>
  <c r="BQ6" i="12"/>
  <c r="BR6" i="12"/>
  <c r="BS6" i="12"/>
  <c r="BT6" i="12"/>
  <c r="BU6" i="12"/>
  <c r="BV6" i="12"/>
  <c r="BW6" i="12"/>
  <c r="BX6" i="12"/>
  <c r="BY6" i="12"/>
  <c r="BZ6" i="12"/>
  <c r="CA6" i="12"/>
  <c r="CB6" i="12"/>
  <c r="CC6" i="12"/>
  <c r="CD6" i="12"/>
  <c r="CE6" i="12"/>
  <c r="CF6" i="12"/>
  <c r="R7" i="12"/>
  <c r="S7" i="12"/>
  <c r="T7" i="12"/>
  <c r="U7" i="12"/>
  <c r="V7" i="12"/>
  <c r="W7" i="12"/>
  <c r="X7" i="12"/>
  <c r="Y7" i="12"/>
  <c r="Z7" i="12"/>
  <c r="AA7" i="12"/>
  <c r="AB7" i="12"/>
  <c r="AC7" i="12"/>
  <c r="AD7" i="12"/>
  <c r="AE7" i="12"/>
  <c r="AF7" i="12"/>
  <c r="AG7" i="12"/>
  <c r="AH7" i="12"/>
  <c r="AI7" i="12"/>
  <c r="AJ7" i="12"/>
  <c r="AK7" i="12"/>
  <c r="AL7" i="12"/>
  <c r="AM7" i="12"/>
  <c r="AN7" i="12"/>
  <c r="AO7" i="12"/>
  <c r="AP7" i="12"/>
  <c r="AQ7" i="12"/>
  <c r="AR7" i="12"/>
  <c r="AS7" i="12"/>
  <c r="AT7" i="12"/>
  <c r="AU7" i="12"/>
  <c r="AV7" i="12"/>
  <c r="AW7" i="12"/>
  <c r="AX7" i="12"/>
  <c r="AY7" i="12"/>
  <c r="AZ7" i="12"/>
  <c r="BA7" i="12"/>
  <c r="BB7" i="12"/>
  <c r="BC7" i="12"/>
  <c r="BD7" i="12"/>
  <c r="BE7" i="12"/>
  <c r="BF7" i="12"/>
  <c r="BG7" i="12"/>
  <c r="BH7" i="12"/>
  <c r="BI7" i="12"/>
  <c r="BJ7" i="12"/>
  <c r="BK7" i="12"/>
  <c r="BL7" i="12"/>
  <c r="BM7" i="12"/>
  <c r="BN7" i="12"/>
  <c r="BO7" i="12"/>
  <c r="BP7" i="12"/>
  <c r="BQ7" i="12"/>
  <c r="BR7" i="12"/>
  <c r="BS7" i="12"/>
  <c r="BT7" i="12"/>
  <c r="BU7" i="12"/>
  <c r="BV7" i="12"/>
  <c r="BW7" i="12"/>
  <c r="BX7" i="12"/>
  <c r="BY7" i="12"/>
  <c r="BZ7" i="12"/>
  <c r="CA7" i="12"/>
  <c r="CB7" i="12"/>
  <c r="CC7" i="12"/>
  <c r="CD7" i="12"/>
  <c r="CE7" i="12"/>
  <c r="CF7" i="12"/>
  <c r="Q7" i="12"/>
  <c r="Q6" i="12"/>
  <c r="Q5" i="12"/>
  <c r="Q4" i="12"/>
  <c r="Q3" i="12"/>
  <c r="L7" i="12"/>
  <c r="L6" i="12"/>
  <c r="L5" i="12"/>
  <c r="L4" i="12"/>
  <c r="L3" i="12"/>
  <c r="M7" i="12"/>
  <c r="M5" i="12"/>
  <c r="M4" i="12"/>
  <c r="M3" i="12"/>
  <c r="I7" i="12"/>
  <c r="I6" i="12"/>
  <c r="C29" i="15" s="1"/>
  <c r="I5" i="12"/>
  <c r="I4" i="12"/>
  <c r="I3" i="12"/>
  <c r="B7" i="12"/>
  <c r="E7" i="12" s="1"/>
  <c r="B6" i="12"/>
  <c r="E6" i="12" s="1"/>
  <c r="B5" i="12"/>
  <c r="E5" i="12" s="1"/>
  <c r="B4" i="12"/>
  <c r="B3" i="12"/>
  <c r="E3" i="12" l="1"/>
  <c r="C4" i="15" s="1"/>
  <c r="E4" i="12"/>
  <c r="C5" i="15" s="1"/>
  <c r="C27" i="15"/>
  <c r="C28" i="15"/>
  <c r="C26" i="15"/>
  <c r="C30" i="15"/>
  <c r="P6" i="12"/>
  <c r="P7" i="12"/>
  <c r="P3" i="12"/>
  <c r="P5" i="12"/>
  <c r="P4" i="12"/>
  <c r="C7" i="15"/>
  <c r="C6" i="15"/>
  <c r="T2" i="12" l="1"/>
  <c r="U2" i="12"/>
  <c r="CF2" i="12"/>
  <c r="CE2" i="12"/>
  <c r="CD2" i="12"/>
  <c r="CC2" i="12"/>
  <c r="CB2" i="12"/>
  <c r="CA2" i="12"/>
  <c r="BZ2" i="12"/>
  <c r="BY2" i="12"/>
  <c r="BX2" i="12"/>
  <c r="BW2" i="12"/>
  <c r="BV2" i="12"/>
  <c r="BU2" i="12"/>
  <c r="BT2" i="12"/>
  <c r="BS2" i="12"/>
  <c r="BR2" i="12"/>
  <c r="BQ2" i="12"/>
  <c r="BP2" i="12"/>
  <c r="BO2" i="12"/>
  <c r="BN2" i="12"/>
  <c r="BM2" i="12"/>
  <c r="BL2" i="12"/>
  <c r="BK2" i="12"/>
  <c r="BJ2" i="12"/>
  <c r="BI2" i="12"/>
  <c r="BH2" i="12"/>
  <c r="BG2" i="12"/>
  <c r="BF2" i="12"/>
  <c r="BE2" i="12"/>
  <c r="BD2" i="12"/>
  <c r="BC2" i="12"/>
  <c r="BB2" i="12"/>
  <c r="BA2" i="12"/>
  <c r="AZ2" i="12"/>
  <c r="AY2" i="12"/>
  <c r="AX2" i="12"/>
  <c r="AW2" i="12"/>
  <c r="AV2" i="12"/>
  <c r="AU2" i="12"/>
  <c r="AT2" i="12"/>
  <c r="AS2" i="12"/>
  <c r="AR2" i="12"/>
  <c r="AQ2" i="12"/>
  <c r="AP2" i="12"/>
  <c r="AO2" i="12"/>
  <c r="AN2" i="12"/>
  <c r="AM2" i="12"/>
  <c r="AL2" i="12"/>
  <c r="AK2" i="12"/>
  <c r="AJ2" i="12"/>
  <c r="AI2" i="12"/>
  <c r="AH2" i="12"/>
  <c r="AG2" i="12"/>
  <c r="AF2" i="12"/>
  <c r="AE2" i="12"/>
  <c r="AD2" i="12"/>
  <c r="AC2" i="12"/>
  <c r="AB2" i="12"/>
  <c r="AA2" i="12"/>
  <c r="Z2" i="12"/>
  <c r="Y2" i="12"/>
  <c r="X2" i="12"/>
  <c r="W2" i="12"/>
  <c r="V2" i="12"/>
  <c r="S2" i="12"/>
  <c r="R2" i="12"/>
  <c r="Q2" i="12"/>
  <c r="C187" i="14" l="1"/>
  <c r="C186" i="14"/>
  <c r="C185" i="14"/>
  <c r="C184" i="14"/>
  <c r="D7" i="12" l="1"/>
  <c r="D6" i="12"/>
  <c r="H6" i="12" s="1"/>
  <c r="C14" i="15" s="1"/>
  <c r="F14" i="15" s="1"/>
  <c r="D5" i="12"/>
  <c r="D4" i="12"/>
  <c r="H5" i="12" l="1"/>
  <c r="C13" i="15" s="1"/>
  <c r="F13" i="15" s="1"/>
  <c r="O5" i="12"/>
  <c r="C20" i="15" s="1"/>
  <c r="H4" i="12"/>
  <c r="C12" i="15" s="1"/>
  <c r="F12" i="15" s="1"/>
  <c r="O4" i="12"/>
  <c r="C19" i="15" s="1"/>
  <c r="H7" i="12"/>
  <c r="C15" i="15" s="1"/>
  <c r="F15" i="15" s="1"/>
  <c r="O7" i="12"/>
  <c r="C22" i="15" s="1"/>
  <c r="D3" i="12"/>
  <c r="N7" i="12"/>
  <c r="N3" i="12"/>
  <c r="H3" i="12" l="1"/>
  <c r="C11" i="15" s="1"/>
  <c r="F11" i="15" s="1"/>
  <c r="O3" i="12"/>
  <c r="C18" i="15" s="1"/>
  <c r="N6" i="12"/>
  <c r="O6" i="12" a="1"/>
  <c r="O6" i="12" s="1"/>
  <c r="C21" i="15" s="1"/>
  <c r="N5" i="12"/>
  <c r="N4" i="12"/>
  <c r="E16" i="6" l="1"/>
  <c r="E26" i="6"/>
  <c r="E22" i="6"/>
  <c r="E21" i="6"/>
  <c r="E30" i="6" l="1"/>
  <c r="E2" i="6" l="1"/>
  <c r="E28" i="6" l="1"/>
  <c r="E23" i="6"/>
  <c r="E15" i="6"/>
  <c r="E14" i="6"/>
  <c r="E12" i="6"/>
  <c r="E11" i="6"/>
  <c r="E29" i="6"/>
  <c r="E25" i="6"/>
  <c r="E20" i="6"/>
  <c r="E18" i="6"/>
  <c r="E17" i="6"/>
  <c r="E13" i="6"/>
  <c r="E10" i="6"/>
  <c r="E6" i="6"/>
  <c r="E7" i="6"/>
  <c r="E8" i="6"/>
  <c r="E1" i="6"/>
</calcChain>
</file>

<file path=xl/comments1.xml><?xml version="1.0" encoding="utf-8"?>
<comments xmlns="http://schemas.openxmlformats.org/spreadsheetml/2006/main">
  <authors>
    <author>Autor</author>
  </authors>
  <commentList>
    <comment ref="C2" authorId="0">
      <text>
        <r>
          <rPr>
            <b/>
            <sz val="9"/>
            <color indexed="81"/>
            <rFont val="Tahoma"/>
            <family val="2"/>
          </rPr>
          <t>Autor:</t>
        </r>
        <r>
          <rPr>
            <sz val="9"/>
            <color indexed="81"/>
            <rFont val="Tahoma"/>
            <family val="2"/>
          </rPr>
          <t xml:space="preserve">
Poner el dato manual al final del mes, filtrando por CAMA.
</t>
        </r>
      </text>
    </comment>
  </commentList>
</comments>
</file>

<file path=xl/sharedStrings.xml><?xml version="1.0" encoding="utf-8"?>
<sst xmlns="http://schemas.openxmlformats.org/spreadsheetml/2006/main" count="28256" uniqueCount="25699">
  <si>
    <t>Docidentidad</t>
  </si>
  <si>
    <t>Usuario</t>
  </si>
  <si>
    <t>Nombre</t>
  </si>
  <si>
    <t>Dosis</t>
  </si>
  <si>
    <t>Medidadosis</t>
  </si>
  <si>
    <t>Frecuencia</t>
  </si>
  <si>
    <t>Unidadfrecuencia</t>
  </si>
  <si>
    <t>Observacionesorden</t>
  </si>
  <si>
    <t>Codigo Diagnostico</t>
  </si>
  <si>
    <t>Diagnostico</t>
  </si>
  <si>
    <t>Servicio</t>
  </si>
  <si>
    <t>MG</t>
  </si>
  <si>
    <t>H</t>
  </si>
  <si>
    <t>AMPIcilina 500 mg Polvo para Inyeccion</t>
  </si>
  <si>
    <t>AMIKacina (Sulfato) 500 mg/2 ml Solucion Inyectable</t>
  </si>
  <si>
    <t>J219</t>
  </si>
  <si>
    <t>BRONQUIOLITIS AGUDA, NO ESPECIFICADA</t>
  </si>
  <si>
    <t>AMPIcilina (Sal Sodica) x 1000 mg Polvo para Inyeccion</t>
  </si>
  <si>
    <t>AMPIcilina Sodica/SULBactam Sodico 1000/500mg Polvo para iny (Ped)</t>
  </si>
  <si>
    <t>Ceftriaxona (Sal Sodica) 1000 mg Polvo para Inyeccion</t>
  </si>
  <si>
    <t>N390</t>
  </si>
  <si>
    <t>INFECCION DE VIAS URINARIAS, SITIO NO ESPECIFICADO</t>
  </si>
  <si>
    <t>AMIKacina (Sulfato) 100 mg/2 ml Solucion Inyectable</t>
  </si>
  <si>
    <t>J189</t>
  </si>
  <si>
    <t>NEUMONIA, NO ESPECIFICADA</t>
  </si>
  <si>
    <t>J159</t>
  </si>
  <si>
    <t>NEUMONIA BACTERIANA, NO ESPECIFICADA</t>
  </si>
  <si>
    <t>Clindamicina (Fosfato) 600 mg /4ml Solucion Inyectable</t>
  </si>
  <si>
    <t>J22X</t>
  </si>
  <si>
    <t>INFECCION AGUDA NO ESPECIFICADA DE LAS VIAS RESPIRATORIAS INFERIORES</t>
  </si>
  <si>
    <t>ESTADO ASMATICO</t>
  </si>
  <si>
    <t>Tto Empirico</t>
  </si>
  <si>
    <t>Tto Dirigido</t>
  </si>
  <si>
    <t>Suspender</t>
  </si>
  <si>
    <t>Escalar</t>
  </si>
  <si>
    <t>Desescalar</t>
  </si>
  <si>
    <t>Cambiar</t>
  </si>
  <si>
    <t>AZITromicina200mg/5 ml (4%)Polvo para reconstituirx15ml</t>
  </si>
  <si>
    <t>Cefepime 1000 mg Polvo para inyeccion</t>
  </si>
  <si>
    <t>No</t>
  </si>
  <si>
    <t>CONVULSIONES FEBRILES</t>
  </si>
  <si>
    <t>CELULITIS DE LOS DEDOS DE LA MANO Y DEL PIE</t>
  </si>
  <si>
    <t>SINUSITIS AGUDA, NO ESPECIFICADA</t>
  </si>
  <si>
    <t>OTRAS SINUSITIS AGUDAS</t>
  </si>
  <si>
    <t>ASMA, NO ESPECIFICADO</t>
  </si>
  <si>
    <t>PANSINUSITIS CRONICA</t>
  </si>
  <si>
    <t>OTRAS SEPSIS ESPECIFICADAS</t>
  </si>
  <si>
    <t>J46X</t>
  </si>
  <si>
    <t>L030</t>
  </si>
  <si>
    <t>J019</t>
  </si>
  <si>
    <t>J018</t>
  </si>
  <si>
    <t>J459</t>
  </si>
  <si>
    <t>J324</t>
  </si>
  <si>
    <t>R560</t>
  </si>
  <si>
    <t>A418</t>
  </si>
  <si>
    <t>Codigo 
Diagnostico</t>
  </si>
  <si>
    <t>Observaciones
orden</t>
  </si>
  <si>
    <t>X</t>
  </si>
  <si>
    <t>I</t>
  </si>
  <si>
    <t>ALTA</t>
  </si>
  <si>
    <t>Cefazolina 1000 mg Polvo para Inyeccion</t>
  </si>
  <si>
    <t>Cefalexina 500 mg Capsula</t>
  </si>
  <si>
    <t>Oxacilina (Sal Sodica) 1000 mg Polvo para Inyeccion</t>
  </si>
  <si>
    <t>L038</t>
  </si>
  <si>
    <t>CELULITIS DE OTROS SITIOS</t>
  </si>
  <si>
    <t>N137</t>
  </si>
  <si>
    <t>UROPATIA ASOCIADA CON REFLUJO VESICOURETERAL</t>
  </si>
  <si>
    <t>E46X</t>
  </si>
  <si>
    <t>DESNUTRICION PROTEICOCALORICA, NO ESPECIFICADA</t>
  </si>
  <si>
    <t>Y911</t>
  </si>
  <si>
    <t>INTOXICACION ALCOHOLICA MODERADA</t>
  </si>
  <si>
    <t>R509</t>
  </si>
  <si>
    <t>FIEBRE, NO ESPECIFICADA</t>
  </si>
  <si>
    <t>N134</t>
  </si>
  <si>
    <t>HIDROURETER</t>
  </si>
  <si>
    <t>N300</t>
  </si>
  <si>
    <t>CISTITIS AGUDA</t>
  </si>
  <si>
    <t>K113</t>
  </si>
  <si>
    <t>ABSCESO DE GLANDULA SALIVAL</t>
  </si>
  <si>
    <t>A689</t>
  </si>
  <si>
    <t>FIEBRE RECURRENTE, NO ESPECIFICADA</t>
  </si>
  <si>
    <t>R398</t>
  </si>
  <si>
    <t>OTROS SINTOMAS Y SIGNOS QUE INVOLUCRAN EL SISTEMA URINARIO Y LOS NO ESPECIFICADOS</t>
  </si>
  <si>
    <t>J987</t>
  </si>
  <si>
    <t>INFECCIONES RESPIRATORIAS, NO CLASIFICADAS EN OTRA PARTE</t>
  </si>
  <si>
    <t>L031</t>
  </si>
  <si>
    <t>CELULITIS DE OTRAS PARTES DE LOS MIEMBROS</t>
  </si>
  <si>
    <t>Y050</t>
  </si>
  <si>
    <t>AGRESION SEXUAL CON FUERZA CORPORAL, VIVIENDA</t>
  </si>
  <si>
    <t>L039</t>
  </si>
  <si>
    <t>CELULITIS DE SITIO NO ESPECIFICADO</t>
  </si>
  <si>
    <t>J129</t>
  </si>
  <si>
    <t>NEUMONIA VIRAL, NO ESPECIFICADA</t>
  </si>
  <si>
    <t>TRIMEtoprim 160 mg SULFAmetoxazol 800 mg TABleta</t>
  </si>
  <si>
    <t>Vancomicina (Clorhidrato) 500 mg Polvo para Inyeccion</t>
  </si>
  <si>
    <t>Meropenem 500 mg Polvo para Inyeccion (REG)</t>
  </si>
  <si>
    <t>AMOXicilina 250 mg/5 ml (5%) Suspension Oral Frasco x 45 ml</t>
  </si>
  <si>
    <t>A499</t>
  </si>
  <si>
    <t>INFECCION BACTERIANA, NO ESPECIFICADA</t>
  </si>
  <si>
    <t>J181</t>
  </si>
  <si>
    <t>NEUMONIA LOBAR, NO ESPECIFICADA</t>
  </si>
  <si>
    <t>A099</t>
  </si>
  <si>
    <t>GASTROENTERITIS Y COLITIS DE ORIGEN NO ESPECIFICADO</t>
  </si>
  <si>
    <t>L024</t>
  </si>
  <si>
    <t>ABSCESO CUTANEO, FURUNCULO Y ANTRAX DE MIEMBRO</t>
  </si>
  <si>
    <t>M303</t>
  </si>
  <si>
    <t>SINDROME MUCOCUTANEO LINFONODULAR -KAWASAKI-</t>
  </si>
  <si>
    <t>R103</t>
  </si>
  <si>
    <t>DOLOR LOCALIZADO EN OTRAS PARTES INFERIORES DEL ABDOMEN</t>
  </si>
  <si>
    <t>mg</t>
  </si>
  <si>
    <t>kg</t>
  </si>
  <si>
    <t>Cefotaxima</t>
  </si>
  <si>
    <t>Claritromicina</t>
  </si>
  <si>
    <t>Gentamicina</t>
  </si>
  <si>
    <t>Linezolid</t>
  </si>
  <si>
    <t>Metronidazol</t>
  </si>
  <si>
    <t>Piperacilina +Tazobactam</t>
  </si>
  <si>
    <t>Peso(kg)</t>
  </si>
  <si>
    <t>Aztreonam</t>
  </si>
  <si>
    <t>Medicamento</t>
  </si>
  <si>
    <t>NO</t>
  </si>
  <si>
    <t>SI</t>
  </si>
  <si>
    <t>Ciprofloxacina (Clorhidrato) 100 mg/10 ml Sln Inyectable</t>
  </si>
  <si>
    <t>A090</t>
  </si>
  <si>
    <t>OTRAS GASTROENTERITIS Y COLITIS DE ORIGEN INFECCIOSO</t>
  </si>
  <si>
    <t>Q212</t>
  </si>
  <si>
    <t>DEFECTO DEL TABIQUE AURICULOVENTRICULAR</t>
  </si>
  <si>
    <t>L032</t>
  </si>
  <si>
    <t>CELULITIS DE LA CARA</t>
  </si>
  <si>
    <t>R590</t>
  </si>
  <si>
    <t>ADENOMEGALIA LOCALIZADA</t>
  </si>
  <si>
    <t>J210</t>
  </si>
  <si>
    <t>BRONQUIOLITIS AGUDA DEBIDA A VIRUS SINCITIAL RESPIRATORIO</t>
  </si>
  <si>
    <t>J393</t>
  </si>
  <si>
    <t>REACCION DE HIPERSENSIBILIDAD DE LAS VIAS RESPIRATORIAS SUPERIORES, SITIO NO ESPECIFICADO</t>
  </si>
  <si>
    <t>Q250</t>
  </si>
  <si>
    <t>CONDUCTO ARTERIOSO PERSISTENTE</t>
  </si>
  <si>
    <t>Ruta</t>
  </si>
  <si>
    <t>Intervalo</t>
  </si>
  <si>
    <t>(horas)</t>
  </si>
  <si>
    <t>Amikacina</t>
  </si>
  <si>
    <t>IV</t>
  </si>
  <si>
    <t>Ceftriaxona</t>
  </si>
  <si>
    <t>Cefepime</t>
  </si>
  <si>
    <t>Piperacilina tazobactam</t>
  </si>
  <si>
    <t>Ciprofloxacina</t>
  </si>
  <si>
    <t>Oral/IV</t>
  </si>
  <si>
    <t>Cefalexina</t>
  </si>
  <si>
    <t>Oral</t>
  </si>
  <si>
    <t>Amoxicilina Clavulanato</t>
  </si>
  <si>
    <t>Trimetoprim sulfametoxasol</t>
  </si>
  <si>
    <t>Nitrofurantoina</t>
  </si>
  <si>
    <t>ITU</t>
  </si>
  <si>
    <t>(mg/kg/dosis)</t>
  </si>
  <si>
    <t xml:space="preserve">25-50 </t>
  </si>
  <si>
    <t xml:space="preserve">Doxiciclina </t>
  </si>
  <si>
    <t>25-50</t>
  </si>
  <si>
    <t>Clindamicina</t>
  </si>
  <si>
    <t>Ora/IV</t>
  </si>
  <si>
    <t>30-40</t>
  </si>
  <si>
    <t>Cefazolina</t>
  </si>
  <si>
    <t>Trimetoprim sulfametoxazol</t>
  </si>
  <si>
    <t xml:space="preserve">Oxacilina </t>
  </si>
  <si>
    <t>75-100</t>
  </si>
  <si>
    <t xml:space="preserve"> 6-8</t>
  </si>
  <si>
    <t xml:space="preserve">Vancomicina </t>
  </si>
  <si>
    <t>Linezolid*</t>
  </si>
  <si>
    <t>IV/VO</t>
  </si>
  <si>
    <t>Daptomicina*</t>
  </si>
  <si>
    <t>Ceftarolina*</t>
  </si>
  <si>
    <t>ITB</t>
  </si>
  <si>
    <t xml:space="preserve">Medicamento </t>
  </si>
  <si>
    <t>Dosis (mg/kg/dia)</t>
  </si>
  <si>
    <t>Intervalo (horas)</t>
  </si>
  <si>
    <t>Amoxicilina</t>
  </si>
  <si>
    <t xml:space="preserve">Vía oral </t>
  </si>
  <si>
    <t>Azitromicina</t>
  </si>
  <si>
    <t>Ampicilina</t>
  </si>
  <si>
    <t xml:space="preserve">Via endovenosa </t>
  </si>
  <si>
    <t>150-200 mg/kg/dia</t>
  </si>
  <si>
    <t>Amp/sulbactam</t>
  </si>
  <si>
    <t>Penicilina G</t>
  </si>
  <si>
    <t>Via endovenosa</t>
  </si>
  <si>
    <t>100.000-250.000 UI/kg/dia</t>
  </si>
  <si>
    <t>4-6 horas</t>
  </si>
  <si>
    <t xml:space="preserve">Clindamicina </t>
  </si>
  <si>
    <t>6-8 horas</t>
  </si>
  <si>
    <t>Oseltamivir</t>
  </si>
  <si>
    <t xml:space="preserve">40-60 </t>
  </si>
  <si>
    <t>50-100</t>
  </si>
  <si>
    <t>150-200</t>
  </si>
  <si>
    <t>NAC</t>
  </si>
  <si>
    <t>6-8</t>
  </si>
  <si>
    <t>6-12</t>
  </si>
  <si>
    <t>J042</t>
  </si>
  <si>
    <t>LARINGOTRAQUEITIS AGUDA</t>
  </si>
  <si>
    <t>E440</t>
  </si>
  <si>
    <t>DESNUTRICION PROTEICOCALORICA MODERADA</t>
  </si>
  <si>
    <t>J121</t>
  </si>
  <si>
    <t>NEUMONIA DEBIDA A VIRUS SINCITIAL RESPIRATORIO</t>
  </si>
  <si>
    <t>G009</t>
  </si>
  <si>
    <t>MENINGITIS BACTERIANA, NO ESPECIFICADA</t>
  </si>
  <si>
    <t>U071</t>
  </si>
  <si>
    <t>COVID-19, VIRUS IDENTIFICADO</t>
  </si>
  <si>
    <t>R572</t>
  </si>
  <si>
    <t>CHOQUE SEPTICO</t>
  </si>
  <si>
    <t>T884</t>
  </si>
  <si>
    <t>FALLA O DIFICULTAD DE LA INTUBACION</t>
  </si>
  <si>
    <t>J960</t>
  </si>
  <si>
    <t>INSUFICIENCIA RESPIRATORIA AGUDA</t>
  </si>
  <si>
    <t>OTITIS</t>
  </si>
  <si>
    <t>SINUSITIS</t>
  </si>
  <si>
    <t>NEUMONIA</t>
  </si>
  <si>
    <t>Neonatos</t>
  </si>
  <si>
    <t>&gt;7días</t>
  </si>
  <si>
    <t>&gt;12años</t>
  </si>
  <si>
    <t>TPMs</t>
  </si>
  <si>
    <t>Otros</t>
  </si>
  <si>
    <t>MENINGITIS</t>
  </si>
  <si>
    <t>40</t>
  </si>
  <si>
    <t>15</t>
  </si>
  <si>
    <t>120</t>
  </si>
  <si>
    <t>100</t>
  </si>
  <si>
    <t>0</t>
  </si>
  <si>
    <t>30</t>
  </si>
  <si>
    <t>7</t>
  </si>
  <si>
    <t>400</t>
  </si>
  <si>
    <t>8</t>
  </si>
  <si>
    <t>12</t>
  </si>
  <si>
    <t>6</t>
  </si>
  <si>
    <t>24</t>
  </si>
  <si>
    <t>10</t>
  </si>
  <si>
    <t>150</t>
  </si>
  <si>
    <t>18</t>
  </si>
  <si>
    <t>36</t>
  </si>
  <si>
    <t>Patología</t>
  </si>
  <si>
    <t>Intervalo día</t>
  </si>
  <si>
    <t>Bebés y niños &gt; 28 días de edad</t>
  </si>
  <si>
    <t xml:space="preserve">Amikacina </t>
  </si>
  <si>
    <t>Cefepima</t>
  </si>
  <si>
    <t>Ceftazidima</t>
  </si>
  <si>
    <t xml:space="preserve">Gentamicina como terapia adyuvante </t>
  </si>
  <si>
    <t>Meropenem</t>
  </si>
  <si>
    <t>Oxacilina</t>
  </si>
  <si>
    <t>Rifampicina</t>
  </si>
  <si>
    <t>Trimetoprim-sulfametoxazol</t>
  </si>
  <si>
    <t>Vancomicina</t>
  </si>
  <si>
    <t>Meningitis</t>
  </si>
  <si>
    <t>Dosis (mg/kg/día)</t>
  </si>
  <si>
    <t>Aztreonam 1000 mg polvo para inyeccion</t>
  </si>
  <si>
    <t>A083</t>
  </si>
  <si>
    <t>OTRAS ENTERITIS VIRALES</t>
  </si>
  <si>
    <t>Q542</t>
  </si>
  <si>
    <t>HIPOSPADIAS PENOSCROTAL</t>
  </si>
  <si>
    <t>H664</t>
  </si>
  <si>
    <t>OTITIS MEDIA SUPURATIVA, SIN OTRA ESPECIFICACION</t>
  </si>
  <si>
    <t>Q213</t>
  </si>
  <si>
    <t>TETRALOGIA DE FALLOT</t>
  </si>
  <si>
    <t>G822</t>
  </si>
  <si>
    <t>PARAPLEJIA, NO ESPECIFICADA</t>
  </si>
  <si>
    <t>K590</t>
  </si>
  <si>
    <t>CONSTIPACION</t>
  </si>
  <si>
    <t>M866</t>
  </si>
  <si>
    <t>OTRAS OSTEOMIELITIS CRONICAS</t>
  </si>
  <si>
    <t>J014</t>
  </si>
  <si>
    <t>PANSINUSITIS AGUDA</t>
  </si>
  <si>
    <t>J157</t>
  </si>
  <si>
    <t>NEUMONIA DEBIDA A MYCOPLASMA PNEUMONIAE</t>
  </si>
  <si>
    <t>J188</t>
  </si>
  <si>
    <t>OTRAS NEUMONIAS, DE MICROORGANISMO NO ESPECIFICADO</t>
  </si>
  <si>
    <t>J069</t>
  </si>
  <si>
    <t>INFECCION AGUDA DE LAS VIAS RESPIRATORIAS SUPERIORES, NO ESPECIFICADA</t>
  </si>
  <si>
    <t>UCI</t>
  </si>
  <si>
    <t>7.5</t>
  </si>
  <si>
    <t>90 – 120</t>
  </si>
  <si>
    <t>300 – 400</t>
  </si>
  <si>
    <t>6 – 8</t>
  </si>
  <si>
    <t>20 – 30</t>
  </si>
  <si>
    <t>8 – 12</t>
  </si>
  <si>
    <t>50 – 100</t>
  </si>
  <si>
    <t>5 – 7</t>
  </si>
  <si>
    <t>7,5</t>
  </si>
  <si>
    <t xml:space="preserve">25 – 100 </t>
  </si>
  <si>
    <t>100 – 200</t>
  </si>
  <si>
    <t>50 – 150</t>
  </si>
  <si>
    <t xml:space="preserve"> 6 – 8</t>
  </si>
  <si>
    <t>20-30</t>
  </si>
  <si>
    <t>5 – 10</t>
  </si>
  <si>
    <t>18 – 36</t>
  </si>
  <si>
    <t>200</t>
  </si>
  <si>
    <t>50</t>
  </si>
  <si>
    <t xml:space="preserve">Oral </t>
  </si>
  <si>
    <t>Ampicilina/sulbactam</t>
  </si>
  <si>
    <t>100.000 - 250.000 UI</t>
  </si>
  <si>
    <t>4 – 6</t>
  </si>
  <si>
    <t>IV/oral</t>
  </si>
  <si>
    <t>30 – 40</t>
  </si>
  <si>
    <t>Ver nota</t>
  </si>
  <si>
    <t xml:space="preserve">15 – 20 </t>
  </si>
  <si>
    <t xml:space="preserve">200 – 300 </t>
  </si>
  <si>
    <t xml:space="preserve">5 – 7,5 </t>
  </si>
  <si>
    <t>300000 U</t>
  </si>
  <si>
    <t>10 – 20</t>
  </si>
  <si>
    <t>Servicio </t>
  </si>
  <si>
    <t>Censo </t>
  </si>
  <si>
    <t>Pacientes con Antibiótico</t>
  </si>
  <si>
    <t>Total antibióticos</t>
  </si>
  <si>
    <t>% Uso</t>
  </si>
  <si>
    <t>% Uso inadecuado </t>
  </si>
  <si>
    <t>Suspensión</t>
  </si>
  <si>
    <t>Cambio </t>
  </si>
  <si>
    <t>Total intervenciones</t>
  </si>
  <si>
    <t>% Intervenciones</t>
  </si>
  <si>
    <t>Antibióticos restringidos </t>
  </si>
  <si>
    <t>5 PISO</t>
  </si>
  <si>
    <t>6 PISO</t>
  </si>
  <si>
    <t>7 PISO</t>
  </si>
  <si>
    <t>URGENCIAS</t>
  </si>
  <si>
    <t>Piso</t>
  </si>
  <si>
    <t>INDICADO</t>
  </si>
  <si>
    <t>NO INDICADO</t>
  </si>
  <si>
    <t>PISO</t>
  </si>
  <si>
    <t>4 PISO</t>
  </si>
  <si>
    <t>UCE</t>
  </si>
  <si>
    <t>ANTIMICROBIANO</t>
  </si>
  <si>
    <t>CRITERIO</t>
  </si>
  <si>
    <t>RESTRINGIDO</t>
  </si>
  <si>
    <t>HOMOLOGO</t>
  </si>
  <si>
    <t>ACIclovir 250 mg Polvo para Inyeccion (REG) VIAL</t>
  </si>
  <si>
    <t>ACIclovir 200 mg Tableta TABLETA</t>
  </si>
  <si>
    <t>AMOXicilina / Ac CLAVulanico 500/125 mg Tableta TABLETA</t>
  </si>
  <si>
    <t>Artemeter + Lumenfantrine (20 + 120) (SP) mg Tableta TABLETA</t>
  </si>
  <si>
    <t>Caspofungina 50 mg Polvo para Inyeccion (REG) VIAL</t>
  </si>
  <si>
    <t>Caspofungina 70 mg Polvo para Inyeccion (REG) VIAL</t>
  </si>
  <si>
    <t>Cefotaxime 1000 mg Polvo para inyeccion VIAL</t>
  </si>
  <si>
    <t>Ceftazidima 1000 mg polvo para inyeccion VIAL</t>
  </si>
  <si>
    <t>Ceftazidima/ Avibactam 2000 mg/500 mg polvo para inyeccion AMPOLLA</t>
  </si>
  <si>
    <t>Cefuroxima Axetilo 250mg/5ml Susp Oral Fco x 70ml (REG) FRASCO</t>
  </si>
  <si>
    <t>Claritromicina 500 mg Tableta (REG) TABLETA</t>
  </si>
  <si>
    <t>Claritromicina 500 mg Polvo para Inyeccion VIAL</t>
  </si>
  <si>
    <t>Claritromicina 250 mg/5 ml(5%) Susp.Oral Frasco x 50 ml FRASCO</t>
  </si>
  <si>
    <t>Cloroquina Fosfato 250mg equivalente Cloroquina Base 150 mg (SP) TABLETA</t>
  </si>
  <si>
    <t>Cloroquina Fosfato 250mg equivalente Cloroquina Base 150 mg Tableta TABLETA</t>
  </si>
  <si>
    <t>Dicloxacilina 250 mg/5 ml (5%) Susp. Oral Frasco x 80 ml FRASCO</t>
  </si>
  <si>
    <t>Dicloxacilina 500 mg Capsula CAPSULA</t>
  </si>
  <si>
    <t>Doxiciclina 100 mg Capsula CAPSULA</t>
  </si>
  <si>
    <t>Eritromicina 250 mg/5 ml (5%) Suspension Oral Frasco X 60 ml FRASCO</t>
  </si>
  <si>
    <t>Eritromicina 500 mg Tableta TABLETA</t>
  </si>
  <si>
    <t>Eritropoyetina humana recombinante4000UI ampolla (REG) AMPOLLA</t>
  </si>
  <si>
    <t>Fluconazol 2 mg/ml Solucion Inyectable Ampolla x 100 ml VIAL</t>
  </si>
  <si>
    <t>Fluconazol 50 mg/5 ml Polvo para Suspension Frasco X 20 ml FRASCO</t>
  </si>
  <si>
    <t>Gentamicina 20 mg/2 ml Solucion Inyectable AMPOLLA</t>
  </si>
  <si>
    <t>Gentamicina 3 mg/ml (0.3%) Sln. Oftalmica Frasco x 5 ml FRASCO</t>
  </si>
  <si>
    <t>Gentamicina 40 mg/1 ml Solucion Inyectable AMPOLLA</t>
  </si>
  <si>
    <t>Gentamicina 80 mg/2 ml Solucion Inyectable AMPOLLA</t>
  </si>
  <si>
    <t>HRZE (Rifam+Isonia+Piraz+Etamb 150/75/400/275) (SP) mg Tableta TABLETA</t>
  </si>
  <si>
    <t>Lamivudina 150 mg Tableta TABLETA</t>
  </si>
  <si>
    <t>Lamivudina 10 mg/ml Solucion Oral Frasco X 240 ml FRASCO</t>
  </si>
  <si>
    <t>Lamivudina - Zidovudina (150 - 300) mg Tableta TABLETA</t>
  </si>
  <si>
    <t>Linezolid 2 mg/ml Sln Inyectable x 300 ml (REG) BOLSA</t>
  </si>
  <si>
    <t>Linezolid 600 mg Tableta (REG) TABLETA</t>
  </si>
  <si>
    <t>LOPinavir - RITonavir (200 +50) mg Tableta (REG) TABLETA</t>
  </si>
  <si>
    <t>LOPinavir - RITonavir (400-100) mg/5 ml Sol Oral 160ml (REG) FRASCO</t>
  </si>
  <si>
    <t>Meropenem (REG) 1000 mg Polvo para Inyeccion VIAL</t>
  </si>
  <si>
    <t>Metronidazol 250 mg/5 ml Suspension Oral Frasco X 120 ml FRASCO</t>
  </si>
  <si>
    <t>Metronidazol 500 mg Solucion Inyectable UNIDAD</t>
  </si>
  <si>
    <t>Metronidazol 500 mg Tableta TABLETA</t>
  </si>
  <si>
    <t>Oseltamivir 75 mg Capsula (REG) (SP) CAPSULA</t>
  </si>
  <si>
    <t>PENIcilina G BENZAtinica 1.200.000 U Polvo para INYeccion VIAL</t>
  </si>
  <si>
    <t>PENIcilina G SODica 1.000.000 U Polvo para INYeccion VIAL</t>
  </si>
  <si>
    <t>Piperacilina - Tazobactam 4500 mg Polvo para Inyeccion VIAL</t>
  </si>
  <si>
    <t>PRIMaquina (Fosfato) 15 mg TABleta (SP) TABLETA</t>
  </si>
  <si>
    <t>PRIMaquina (Fosfato) 5 mg TABleta (SP) TABLETA</t>
  </si>
  <si>
    <t>Zidovudina 10 mg/ml Solucion Oral Frasco X 240 ml FRASCO</t>
  </si>
  <si>
    <t>Zidovudina 300 mg Tableta TABLETA</t>
  </si>
  <si>
    <t>Nitrofurantoina 100 mg Capsula CAPSULA</t>
  </si>
  <si>
    <t>Nitrofurantoina 50 mg Capsula CAPSULA</t>
  </si>
  <si>
    <t>Nitroglicerina 50 mg/10 ml (0.5%) Solucion Inyectable VIAL</t>
  </si>
  <si>
    <t>GUIA</t>
  </si>
  <si>
    <t>PREGUNTAS</t>
  </si>
  <si>
    <t>TOS?</t>
  </si>
  <si>
    <t>FIEBRE?</t>
  </si>
  <si>
    <t>MOCOS?</t>
  </si>
  <si>
    <t>J219 NEUMONI</t>
  </si>
  <si>
    <t>CODIGO CIE10</t>
  </si>
  <si>
    <t>A000</t>
  </si>
  <si>
    <t>COLERA DEBIDO A VIBRIO CHOLERAE 01, BIOTIPO CHOLERAE</t>
  </si>
  <si>
    <t>A001</t>
  </si>
  <si>
    <t>COLERA DEBIDO A VIBRIO CHOLERAE 01, BIOTIPO EL TOR</t>
  </si>
  <si>
    <t>A00199</t>
  </si>
  <si>
    <t>COLERA ASIATICO</t>
  </si>
  <si>
    <t>A009</t>
  </si>
  <si>
    <t>COLERA,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</si>
  <si>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</si>
  <si>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</si>
  <si>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</si>
  <si>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</si>
  <si>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</si>
  <si>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</si>
  <si>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</si>
  <si>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</si>
  <si>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</si>
  <si>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</si>
  <si>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</si>
  <si>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</si>
  <si>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</si>
  <si>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</si>
  <si>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</si>
  <si>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</si>
  <si>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</si>
  <si>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</si>
  <si>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</si>
  <si>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</si>
  <si>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</si>
  <si>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</si>
  <si>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</si>
  <si>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</si>
  <si>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</si>
  <si>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</si>
  <si>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</si>
  <si>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</si>
  <si>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</si>
  <si>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</si>
  <si>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</si>
  <si>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</si>
  <si>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</si>
  <si>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</si>
  <si>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</si>
  <si>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</si>
  <si>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</si>
  <si>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</si>
  <si>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</si>
  <si>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</si>
  <si>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</si>
  <si>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</si>
  <si>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</si>
  <si>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</si>
  <si>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</si>
  <si>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</si>
  <si>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</si>
  <si>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</si>
  <si>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</si>
  <si>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</si>
  <si>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</si>
  <si>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</si>
  <si>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</si>
  <si>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</si>
  <si>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</si>
  <si>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</si>
  <si>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</si>
  <si>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</si>
  <si>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</si>
  <si>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</si>
  <si>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</si>
  <si>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</si>
  <si>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</si>
  <si>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</si>
  <si>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</si>
  <si>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</si>
  <si>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</si>
  <si>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</si>
  <si>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</si>
  <si>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</si>
  <si>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</si>
  <si>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</si>
  <si>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</si>
  <si>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</si>
  <si>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</si>
  <si>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</si>
  <si>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</si>
  <si>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</si>
  <si>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</si>
  <si>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</si>
  <si>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</si>
  <si>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</si>
  <si>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</si>
  <si>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</si>
  <si>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</si>
  <si>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</si>
  <si>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</si>
  <si>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</si>
  <si>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</si>
  <si>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</si>
  <si>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</si>
  <si>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</si>
  <si>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</si>
  <si>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</si>
  <si>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</si>
  <si>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</si>
  <si>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</si>
  <si>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</si>
  <si>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</si>
  <si>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</si>
  <si>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</si>
  <si>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GASTROENTEROPATIA AGUDA DEBIDA AL AGENTE DE NORWALK</t>
  </si>
  <si>
    <t>A082</t>
  </si>
  <si>
    <t>ENTERITIS DEBIDA A ADENOVIRUS</t>
  </si>
  <si>
    <t>A084</t>
  </si>
  <si>
    <t>INFECCION INTESTINAL VIRAL, SIN OTRA ESPECIFICACION</t>
  </si>
  <si>
    <t>A085</t>
  </si>
  <si>
    <t>OTRAS INFECCIONES INTESTINALES ESPECIFICADAS</t>
  </si>
  <si>
    <t>A09X</t>
  </si>
  <si>
    <t>DIARREA Y GASTROENTERITIS DE PRESUNTO ORIGEN INFECCIOSO</t>
  </si>
  <si>
    <t>A150</t>
  </si>
  <si>
    <t>TUBERCULOSIS DEL PULMON, CONFIRMADA POR HALLAZGO MICROSCOPICO DEL BACILO TUBERCULOSO EN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</si>
  <si>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</si>
  <si>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</si>
  <si>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</si>
  <si>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</si>
  <si>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</si>
  <si>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</si>
  <si>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</si>
  <si>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</si>
  <si>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</si>
  <si>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</si>
  <si>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</si>
  <si>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</si>
  <si>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</si>
  <si>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</si>
  <si>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</si>
  <si>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</si>
  <si>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</si>
  <si>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</si>
  <si>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</si>
  <si>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</si>
  <si>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</si>
  <si>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</si>
  <si>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</si>
  <si>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</si>
  <si>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</si>
  <si>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</si>
  <si>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</si>
  <si>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</si>
  <si>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</si>
  <si>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</si>
  <si>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</si>
  <si>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</si>
  <si>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</si>
  <si>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</si>
  <si>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</si>
  <si>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</si>
  <si>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</si>
  <si>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</si>
  <si>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A171</t>
  </si>
  <si>
    <t>TUBERCULOMA MENINGEO</t>
  </si>
  <si>
    <t>A178</t>
  </si>
  <si>
    <t>OTRAS TUBERCULOSIS DEL SISTEMA NERVIOSO</t>
  </si>
  <si>
    <t>A179</t>
  </si>
  <si>
    <t>TUBERCULOSIS DEL SISTEMA NERVIOSO, NO ESPECIFICADA</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</si>
  <si>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</si>
  <si>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</si>
  <si>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</si>
  <si>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</si>
  <si>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</si>
  <si>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</si>
  <si>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</si>
  <si>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</si>
  <si>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</si>
  <si>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</si>
  <si>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</si>
  <si>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</si>
  <si>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</si>
  <si>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</si>
  <si>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</si>
  <si>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</si>
  <si>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</si>
  <si>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</si>
  <si>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</si>
  <si>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</si>
  <si>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</si>
  <si>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</si>
  <si>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</si>
  <si>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</si>
  <si>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</si>
  <si>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</si>
  <si>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</si>
  <si>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</si>
  <si>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</si>
  <si>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</si>
  <si>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</si>
  <si>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</si>
  <si>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</si>
  <si>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</si>
  <si>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</si>
  <si>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</si>
  <si>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</si>
  <si>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</si>
  <si>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</si>
  <si>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</si>
  <si>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</si>
  <si>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</si>
  <si>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</si>
  <si>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</si>
  <si>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</si>
  <si>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</si>
  <si>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</si>
  <si>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</si>
  <si>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</si>
  <si>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</si>
  <si>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</si>
  <si>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</si>
  <si>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</si>
  <si>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</si>
  <si>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</si>
  <si>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</si>
  <si>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</si>
  <si>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</si>
  <si>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</si>
  <si>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</si>
  <si>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</si>
  <si>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</si>
  <si>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</si>
  <si>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</si>
  <si>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</si>
  <si>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</si>
  <si>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</si>
  <si>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</si>
  <si>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</si>
  <si>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</si>
  <si>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</si>
  <si>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</si>
  <si>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</si>
  <si>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</si>
  <si>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</si>
  <si>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</si>
  <si>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</si>
  <si>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</si>
  <si>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</si>
  <si>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</si>
  <si>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</si>
  <si>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</si>
  <si>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</si>
  <si>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</si>
  <si>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A242</t>
  </si>
  <si>
    <t>MELIOIDOSIS SUBAGUDA Y CRONICA</t>
  </si>
  <si>
    <t>A243</t>
  </si>
  <si>
    <t>OTRAS MELIOIDOSIS</t>
  </si>
  <si>
    <t>A244</t>
  </si>
  <si>
    <t>MELIOIDOSIS, NO ESPECIFICADA</t>
  </si>
  <si>
    <t>A250</t>
  </si>
  <si>
    <t>ESPIRILOSIS</t>
  </si>
  <si>
    <t>A251</t>
  </si>
  <si>
    <t>ESTREPTOBACILOSIS</t>
  </si>
  <si>
    <t>A259</t>
  </si>
  <si>
    <t>FIEBRE POR MORDEDURA DE RATA, NO ESPECIFICADA</t>
  </si>
  <si>
    <t>A260</t>
  </si>
  <si>
    <t>ERISIPELOIDE CUTANEO</t>
  </si>
  <si>
    <t>A267</t>
  </si>
  <si>
    <t>SEPSIS POR ERYSIPELOTHRIX</t>
  </si>
  <si>
    <t>A268</t>
  </si>
  <si>
    <t>OTRAS FORMAS DE ERISIPELOIDE</t>
  </si>
  <si>
    <t>A269</t>
  </si>
  <si>
    <t>ERISIPELOIDE, NO ESPECIFICADA</t>
  </si>
  <si>
    <t>A270</t>
  </si>
  <si>
    <t>LEPTOSPIROSIS ICTEROHEMORRAGICA</t>
  </si>
  <si>
    <t>A278</t>
  </si>
  <si>
    <t>OTRAS FORMAS DE LEPTOSPIROSIS</t>
  </si>
  <si>
    <t>A279</t>
  </si>
  <si>
    <t>LEPTOSPIROSIS, NO ESPECIFICADA</t>
  </si>
  <si>
    <t>A280</t>
  </si>
  <si>
    <t>PASTEURELOSIS</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</si>
  <si>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</si>
  <si>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</si>
  <si>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</si>
  <si>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</si>
  <si>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</si>
  <si>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</si>
  <si>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</si>
  <si>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</si>
  <si>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</si>
  <si>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</si>
  <si>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</si>
  <si>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</si>
  <si>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</si>
  <si>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</si>
  <si>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</si>
  <si>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</si>
  <si>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</si>
  <si>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</si>
  <si>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</si>
  <si>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</si>
  <si>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</si>
  <si>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</si>
  <si>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</si>
  <si>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</si>
  <si>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</si>
  <si>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</si>
  <si>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A311</t>
  </si>
  <si>
    <t>INFECCION CUTANEA POR MICOBACTERIAS</t>
  </si>
  <si>
    <t>A318</t>
  </si>
  <si>
    <t>OTRAS INFECCIONES POR MICOBACTERIAS</t>
  </si>
  <si>
    <t>A319</t>
  </si>
  <si>
    <t>INFECCION POR MICOBACTERIA, NO ESPECIFICADA</t>
  </si>
  <si>
    <t>A320</t>
  </si>
  <si>
    <t>LISTERIOSIS CUTANEA</t>
  </si>
  <si>
    <t>A321</t>
  </si>
  <si>
    <t>MENINGITIS Y MENINGOENCEFALITIS LISTERIANA</t>
  </si>
  <si>
    <t>A327</t>
  </si>
  <si>
    <t>SEPSIS LISTERIANA</t>
  </si>
  <si>
    <t>A328</t>
  </si>
  <si>
    <t>OTRAS FORMAS DE LISTERIOSIS</t>
  </si>
  <si>
    <t>A329</t>
  </si>
  <si>
    <t>LISTERIOSIS, NO ESPECIFICADA</t>
  </si>
  <si>
    <t>A33X</t>
  </si>
  <si>
    <t>TETANOS NEONATAL</t>
  </si>
  <si>
    <t>A34X</t>
  </si>
  <si>
    <t>TETANOS OBSTETRICO</t>
  </si>
  <si>
    <t>A35X</t>
  </si>
  <si>
    <t>OTROS TETANOS</t>
  </si>
  <si>
    <t>A360</t>
  </si>
  <si>
    <t>DIFTERIA FARINGEA</t>
  </si>
  <si>
    <t>A361</t>
  </si>
  <si>
    <t>DIFTERIA NASOFARINGEA</t>
  </si>
  <si>
    <t>A362</t>
  </si>
  <si>
    <t>DIFTERIA LARINGEA</t>
  </si>
  <si>
    <t>A363</t>
  </si>
  <si>
    <t>DIFTERIA CUTANEA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</si>
  <si>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</si>
  <si>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</si>
  <si>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</si>
  <si>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</si>
  <si>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</si>
  <si>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</si>
  <si>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</si>
  <si>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</si>
  <si>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</si>
  <si>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</si>
  <si>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</si>
  <si>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</si>
  <si>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</si>
  <si>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</si>
  <si>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</si>
  <si>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</si>
  <si>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</si>
  <si>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</si>
  <si>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</si>
  <si>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</si>
  <si>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</si>
  <si>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</si>
  <si>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</si>
  <si>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</si>
  <si>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</si>
  <si>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</si>
  <si>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</si>
  <si>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</si>
  <si>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</si>
  <si>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</si>
  <si>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</si>
  <si>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</si>
  <si>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</si>
  <si>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</si>
  <si>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</si>
  <si>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</si>
  <si>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</si>
  <si>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</si>
  <si>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</si>
  <si>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</si>
  <si>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</si>
  <si>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</si>
  <si>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</si>
  <si>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</si>
  <si>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</si>
  <si>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</si>
  <si>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</si>
  <si>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</si>
  <si>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</si>
  <si>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</si>
  <si>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</si>
  <si>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</si>
  <si>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</si>
  <si>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</si>
  <si>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A419</t>
  </si>
  <si>
    <t>SEPSIS, NO ESPECIFICADA</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</si>
  <si>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</si>
  <si>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</si>
  <si>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</si>
  <si>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</si>
  <si>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</si>
  <si>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</si>
  <si>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</si>
  <si>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</si>
  <si>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</si>
  <si>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</si>
  <si>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</si>
  <si>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</si>
  <si>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</si>
  <si>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</si>
  <si>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A431</t>
  </si>
  <si>
    <t>NOCARDIOSIS CUTANEA</t>
  </si>
  <si>
    <t>A438</t>
  </si>
  <si>
    <t>OTRAS FORMAS DE NOCARDIOSIS</t>
  </si>
  <si>
    <t>A439</t>
  </si>
  <si>
    <t>NOCARDIOSIS, NO ESPECIFICADA</t>
  </si>
  <si>
    <t>A440</t>
  </si>
  <si>
    <t>BARTONELOSIS SISTEMICA</t>
  </si>
  <si>
    <t>A441</t>
  </si>
  <si>
    <t>BARTONELOSIS CUTANEA Y MUCOCUTANEA</t>
  </si>
  <si>
    <t>A448</t>
  </si>
  <si>
    <t>OTRAS FORMAS DE BARTONELOSIS</t>
  </si>
  <si>
    <t>A449</t>
  </si>
  <si>
    <t>BARTONELOSIS, NO ESPECIFICADA</t>
  </si>
  <si>
    <t>A46X</t>
  </si>
  <si>
    <t>ERISIPELA</t>
  </si>
  <si>
    <t>A480</t>
  </si>
  <si>
    <t>GANGRENA GASEOSA</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</si>
  <si>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</si>
  <si>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</si>
  <si>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</si>
  <si>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</si>
  <si>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</si>
  <si>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</si>
  <si>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</si>
  <si>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</si>
  <si>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</si>
  <si>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</si>
  <si>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</si>
  <si>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 xml:space="preserve">INFECCION ESTAFILOCOCICA, SITIO NO ESPECIFICADO </t>
  </si>
  <si>
    <t>A491</t>
  </si>
  <si>
    <t xml:space="preserve">INFECCION ESTREPTOCOCICA, SITIO NO ESPECIFICADO </t>
  </si>
  <si>
    <t>A492</t>
  </si>
  <si>
    <t>INFECCION POR HAEMOPHILUS INFLUENZAE, SITIO NO ESPECIFICADO</t>
  </si>
  <si>
    <t>A493</t>
  </si>
  <si>
    <t>INFECCION POR MICOPLASMA, SITIO NO ESPECIFICADO</t>
  </si>
  <si>
    <t>A498</t>
  </si>
  <si>
    <t>OTRAS INFECCIONES BACTERIANAS DE SITIO NO ESPECIFICADO</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</si>
  <si>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</si>
  <si>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</si>
  <si>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</si>
  <si>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</si>
  <si>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</si>
  <si>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</si>
  <si>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</si>
  <si>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</si>
  <si>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</si>
  <si>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</si>
  <si>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</si>
  <si>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</si>
  <si>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</si>
  <si>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</si>
  <si>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</si>
  <si>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</si>
  <si>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</si>
  <si>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</si>
  <si>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</si>
  <si>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</si>
  <si>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</si>
  <si>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</si>
  <si>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</si>
  <si>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</si>
  <si>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</si>
  <si>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</si>
  <si>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</si>
  <si>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</si>
  <si>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</si>
  <si>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</si>
  <si>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</si>
  <si>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</si>
  <si>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</si>
  <si>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</si>
  <si>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</si>
  <si>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</si>
  <si>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</si>
  <si>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</si>
  <si>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</si>
  <si>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</si>
  <si>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</si>
  <si>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</si>
  <si>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</si>
  <si>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</si>
  <si>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</si>
  <si>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</si>
  <si>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</si>
  <si>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</si>
  <si>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A539</t>
  </si>
  <si>
    <t>SIFILIS, NO ESPECIFICADA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</si>
  <si>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</si>
  <si>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</si>
  <si>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</si>
  <si>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</si>
  <si>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</si>
  <si>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</si>
  <si>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</si>
  <si>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</si>
  <si>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</si>
  <si>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</si>
  <si>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</si>
  <si>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</si>
  <si>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</si>
  <si>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</si>
  <si>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</si>
  <si>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</si>
  <si>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</si>
  <si>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</si>
  <si>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</si>
  <si>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</si>
  <si>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</si>
  <si>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</si>
  <si>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</si>
  <si>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</si>
  <si>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</si>
  <si>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</si>
  <si>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</si>
  <si>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</si>
  <si>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</si>
  <si>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</si>
  <si>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</si>
  <si>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</si>
  <si>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</si>
  <si>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</si>
  <si>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</si>
  <si>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</si>
  <si>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A590</t>
  </si>
  <si>
    <t>TRICOMONIASIS UROGENITAL</t>
  </si>
  <si>
    <t>A598</t>
  </si>
  <si>
    <t>TRICOMONIASIS DE OTROS SITOS</t>
  </si>
  <si>
    <t>A599</t>
  </si>
  <si>
    <t>TRICOMONIASIS, NO ESPECIFICADA</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</si>
  <si>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</si>
  <si>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</si>
  <si>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</si>
  <si>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</si>
  <si>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</si>
  <si>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</si>
  <si>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A630</t>
  </si>
  <si>
    <t>VERRUGAS (VENEREAS) ANOGENITALES</t>
  </si>
  <si>
    <t>A638</t>
  </si>
  <si>
    <t>OTRAS ENFERMEDADES DE TRANSMISION PREDOMINANTEMENTE SEXUAL, ESPECIFICADAS</t>
  </si>
  <si>
    <t>A64X</t>
  </si>
  <si>
    <t>ENFERMEDAD DE TRANSMISION SEXUAL NO ESPECIFICADA</t>
  </si>
  <si>
    <t>A65X</t>
  </si>
  <si>
    <t>SIFILIS NO VENEREA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</si>
  <si>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</si>
  <si>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</si>
  <si>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</si>
  <si>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</si>
  <si>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</si>
  <si>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</si>
  <si>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</si>
  <si>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</si>
  <si>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</si>
  <si>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</si>
  <si>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</si>
  <si>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</si>
  <si>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</si>
  <si>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</si>
  <si>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</si>
  <si>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</si>
  <si>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</si>
  <si>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</si>
  <si>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</si>
  <si>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</si>
  <si>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</si>
  <si>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</si>
  <si>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</si>
  <si>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</si>
  <si>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</si>
  <si>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TARDIAS DE LA PINTA</t>
  </si>
  <si>
    <t>A673</t>
  </si>
  <si>
    <t>LESIONES MIXTAS DE LA PINTA</t>
  </si>
  <si>
    <t>A679</t>
  </si>
  <si>
    <t>PINTA, NO ESPECIFICADA</t>
  </si>
  <si>
    <t>A680</t>
  </si>
  <si>
    <t>FIEBRE RECURRENTE TRANSMITIDA POR PIOJOS</t>
  </si>
  <si>
    <t>A681</t>
  </si>
  <si>
    <t>FIEBRE RECURRENTE TRANSMITIDA POR GARRAPATAS</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</si>
  <si>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</si>
  <si>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</si>
  <si>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</si>
  <si>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</si>
  <si>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</si>
  <si>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</si>
  <si>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</si>
  <si>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</si>
  <si>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</si>
  <si>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</si>
  <si>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</si>
  <si>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</si>
  <si>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A710</t>
  </si>
  <si>
    <t>ESTADO INICIAL DE TRACOMA</t>
  </si>
  <si>
    <t>A711</t>
  </si>
  <si>
    <t>ESTADO ACTIVO DE TRACOMA</t>
  </si>
  <si>
    <t>A719</t>
  </si>
  <si>
    <t>TRACOMA, NO ESPECIFICADO</t>
  </si>
  <si>
    <t>A740</t>
  </si>
  <si>
    <t>CONJUNTIVITIS POR CLAMIDIAS</t>
  </si>
  <si>
    <t>A748</t>
  </si>
  <si>
    <t>OTRAS ENFERMEDADES POR CLAMIDIAS</t>
  </si>
  <si>
    <t>A749</t>
  </si>
  <si>
    <t>INFECCION POR CLAMIDIAS, NO ESPECIFICADA</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</si>
  <si>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</si>
  <si>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</si>
  <si>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</si>
  <si>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</si>
  <si>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</si>
  <si>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</si>
  <si>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</si>
  <si>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</si>
  <si>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</si>
  <si>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</si>
  <si>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</si>
  <si>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</si>
  <si>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</si>
  <si>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</si>
  <si>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</si>
  <si>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</si>
  <si>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</si>
  <si>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</si>
  <si>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</si>
  <si>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</si>
  <si>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</si>
  <si>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</si>
  <si>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</si>
  <si>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</si>
  <si>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</si>
  <si>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</si>
  <si>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</si>
  <si>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</si>
  <si>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</si>
  <si>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</si>
  <si>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A799</t>
  </si>
  <si>
    <t>RICKETTSIOSIS, NO ESPECIFICADA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</si>
  <si>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</si>
  <si>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</si>
  <si>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</si>
  <si>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</si>
  <si>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</si>
  <si>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</si>
  <si>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</si>
  <si>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</si>
  <si>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</si>
  <si>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</si>
  <si>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</si>
  <si>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</si>
  <si>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</si>
  <si>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</si>
  <si>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</si>
  <si>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</si>
  <si>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</si>
  <si>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</si>
  <si>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</si>
  <si>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</si>
  <si>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</si>
  <si>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</si>
  <si>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</si>
  <si>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</si>
  <si>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A821</t>
  </si>
  <si>
    <t>RABIA URBANA</t>
  </si>
  <si>
    <t>A829</t>
  </si>
  <si>
    <t>RABIA, SIN OTRA ESPECIFICACION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</si>
  <si>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</si>
  <si>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</si>
  <si>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</si>
  <si>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</si>
  <si>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</si>
  <si>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</si>
  <si>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</si>
  <si>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</si>
  <si>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</si>
  <si>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</si>
  <si>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</si>
  <si>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</si>
  <si>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</si>
  <si>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</si>
  <si>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</si>
  <si>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</si>
  <si>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</si>
  <si>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</si>
  <si>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</si>
  <si>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</si>
  <si>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</si>
  <si>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</si>
  <si>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</si>
  <si>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</si>
  <si>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</si>
  <si>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</si>
  <si>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</si>
  <si>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</si>
  <si>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A851</t>
  </si>
  <si>
    <t>ENCEFALITIS POR ADENOVIRUS</t>
  </si>
  <si>
    <t>A852</t>
  </si>
  <si>
    <t>ENCEFALITIS VIRAL TRANSMITIDA POR ARTROPODOS, SIN OTRA ESPECIFCACION</t>
  </si>
  <si>
    <t>A858</t>
  </si>
  <si>
    <t>OTRAS ENCEFALITIS VIRALES ESPECIFCADAS</t>
  </si>
  <si>
    <t>A86X</t>
  </si>
  <si>
    <t>ENCEFALITIS VIRAL, NO ESPECIFICADA</t>
  </si>
  <si>
    <t>A870</t>
  </si>
  <si>
    <t>MENINGITIS ENTEROVIRAL</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</si>
  <si>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</si>
  <si>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</si>
  <si>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</si>
  <si>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</si>
  <si>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</si>
  <si>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</si>
  <si>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</si>
  <si>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</si>
  <si>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</si>
  <si>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</si>
  <si>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A881</t>
  </si>
  <si>
    <t>VERTIGO EPIDEMICO</t>
  </si>
  <si>
    <t>A888</t>
  </si>
  <si>
    <t>OTRAS INFECCIONES VIRALES ESPECIFICADAS DEL SISTEMA NERVIOSO CENTRAL</t>
  </si>
  <si>
    <t>A89X</t>
  </si>
  <si>
    <t>INFECCION VIRAL DEL SISTEMA NERVIOSO CENTRAL, NO ESPECIFICADA</t>
  </si>
  <si>
    <t>A90X</t>
  </si>
  <si>
    <t>FIEBRE DEL DENGUE -DENGUE CLASICO-</t>
  </si>
  <si>
    <t>A91X</t>
  </si>
  <si>
    <t>FIEBRE DEL DENGUE HEMORRAGICO</t>
  </si>
  <si>
    <t>A920</t>
  </si>
  <si>
    <t>ENFERMEDAD POR VIRUS CHIKUNGUNYA</t>
  </si>
  <si>
    <t>A921</t>
  </si>
  <si>
    <t>FIEBRE DE O'NYONG-NYONG</t>
  </si>
  <si>
    <t>A922</t>
  </si>
  <si>
    <t>FIEBRE EQUINA VENEZOLANA</t>
  </si>
  <si>
    <t>A923</t>
  </si>
  <si>
    <t>INFECCION POR VIRUS DEL OESTE DEL NILO</t>
  </si>
  <si>
    <t>A924</t>
  </si>
  <si>
    <t>FIEBRE DEL VALLE DEL RIFT</t>
  </si>
  <si>
    <t>A928</t>
  </si>
  <si>
    <t>OTRAS FIEBRES VIRALES ESPECIFICADAS TRANSMITIDAS POR MOSQUITOS</t>
  </si>
  <si>
    <t>A929</t>
  </si>
  <si>
    <t>FIEBRE VIRAL TRANSMITIDA POR MOSQUITO, SIN OTRA ESPECIFICACION</t>
  </si>
  <si>
    <t>A92X</t>
  </si>
  <si>
    <t>Otras fiebres virales transmitidas por mosquitos</t>
  </si>
  <si>
    <t>A930</t>
  </si>
  <si>
    <t>ENFERMEDAD POR VIRUS DE  OROPOUCHE</t>
  </si>
  <si>
    <t>A931</t>
  </si>
  <si>
    <t>FIEBRE TRANSMITIDA POR FLEBOTOMOS</t>
  </si>
  <si>
    <t>A932</t>
  </si>
  <si>
    <t>FIEBRE DE COLORADO TRANSMITIDA POR GARRAPATAS</t>
  </si>
  <si>
    <t>A938</t>
  </si>
  <si>
    <t>OTRAS FIEBRES VIRALES ESPECIFICADAS TRANSMITIDAS POR ARTROPODOS</t>
  </si>
  <si>
    <t>A93X</t>
  </si>
  <si>
    <t>Otras fiebres virales transmitidas por artrópodos, no clasificadas en otra parte</t>
  </si>
  <si>
    <t>A94X</t>
  </si>
  <si>
    <t>FIEBRE VIRAL TRANSMITIDA POR ARTROPODOS, NO ESPECIFICADA</t>
  </si>
  <si>
    <t>A950</t>
  </si>
  <si>
    <t>FIEBRE AMARILLA SELVATICA</t>
  </si>
  <si>
    <t>A951</t>
  </si>
  <si>
    <t>FIEBRE AMARILLA URBANA</t>
  </si>
  <si>
    <t>A959</t>
  </si>
  <si>
    <t>FIEBRE AMARILLA, NO ESPECIFICADA</t>
  </si>
  <si>
    <t>A95X</t>
  </si>
  <si>
    <t>Fiebre amarilla</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</si>
  <si>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</si>
  <si>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</si>
  <si>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</si>
  <si>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</si>
  <si>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</si>
  <si>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</si>
  <si>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</si>
  <si>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</si>
  <si>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</si>
  <si>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</si>
  <si>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A96X</t>
  </si>
  <si>
    <t>Fiebre hemorrágica por arenavirus</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</si>
  <si>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</si>
  <si>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</si>
  <si>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</si>
  <si>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</si>
  <si>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</si>
  <si>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</si>
  <si>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</si>
  <si>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</si>
  <si>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</si>
  <si>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</si>
  <si>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</si>
  <si>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</si>
  <si>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</si>
  <si>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</si>
  <si>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A98X</t>
  </si>
  <si>
    <t>Otras fiebres virales hemorrágicas, no clasificadas en otra parte</t>
  </si>
  <si>
    <t>A99X</t>
  </si>
  <si>
    <t>FIEBRE VIRAL HEMORRAGICA, NO ESPECIFICADA</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</si>
  <si>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</si>
  <si>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</si>
  <si>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</si>
  <si>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</si>
  <si>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</si>
  <si>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</si>
  <si>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</si>
  <si>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</si>
  <si>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</si>
  <si>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</si>
  <si>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</si>
  <si>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</si>
  <si>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</si>
  <si>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</si>
  <si>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</si>
  <si>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</si>
  <si>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</si>
  <si>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</si>
  <si>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</si>
  <si>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</si>
  <si>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B011</t>
  </si>
  <si>
    <t>ENCEFALITIS DEBIDA A VARICELA</t>
  </si>
  <si>
    <t>B012</t>
  </si>
  <si>
    <t>NEUMONIA DEBIDA A VARICELA</t>
  </si>
  <si>
    <t>B018</t>
  </si>
  <si>
    <t>VARICELA CON OTRAS COMPLICACIONES</t>
  </si>
  <si>
    <t>B019</t>
  </si>
  <si>
    <t>VARICELA SIN COMPLICACIONES</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</si>
  <si>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</si>
  <si>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</si>
  <si>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</si>
  <si>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</si>
  <si>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</si>
  <si>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</si>
  <si>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</si>
  <si>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</si>
  <si>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</si>
  <si>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</si>
  <si>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</si>
  <si>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</si>
  <si>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</si>
  <si>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</si>
  <si>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</si>
  <si>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</si>
  <si>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</si>
  <si>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</si>
  <si>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</si>
  <si>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</si>
  <si>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</si>
  <si>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</si>
  <si>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</si>
  <si>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</si>
  <si>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</si>
  <si>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</si>
  <si>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</si>
  <si>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</si>
  <si>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</si>
  <si>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</si>
  <si>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</si>
  <si>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</si>
  <si>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</si>
  <si>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</si>
  <si>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B068</t>
  </si>
  <si>
    <t>RUBEOLA CON OTRAS COMPLICACIONES</t>
  </si>
  <si>
    <t>B069</t>
  </si>
  <si>
    <t>RUBEOLA SIN COMPLICACIONES</t>
  </si>
  <si>
    <t>B07X</t>
  </si>
  <si>
    <t>VERRUGAS VIRICAS</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</si>
  <si>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</si>
  <si>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</si>
  <si>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</si>
  <si>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</si>
  <si>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</si>
  <si>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</si>
  <si>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</si>
  <si>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</si>
  <si>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</si>
  <si>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</si>
  <si>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</si>
  <si>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</si>
  <si>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</si>
  <si>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</si>
  <si>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</si>
  <si>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</si>
  <si>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B150</t>
  </si>
  <si>
    <t>HEPATITIS AGUDA TIPO A, CON COMA HEPATICO</t>
  </si>
  <si>
    <t>B159</t>
  </si>
  <si>
    <t>HEPATITIS AGUDA TIPO A, SIN COMA HEPATICO</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</si>
  <si>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</si>
  <si>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</si>
  <si>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</si>
  <si>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</si>
  <si>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</si>
  <si>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</si>
  <si>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</si>
  <si>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</si>
  <si>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</si>
  <si>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EL PORTADOR DE HEPATITIS B</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</si>
  <si>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</si>
  <si>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</si>
  <si>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</si>
  <si>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</si>
  <si>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</si>
  <si>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</si>
  <si>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</si>
  <si>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</si>
  <si>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</si>
  <si>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</si>
  <si>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</si>
  <si>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</si>
  <si>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</si>
  <si>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</si>
  <si>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</si>
  <si>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</si>
  <si>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</si>
  <si>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</si>
  <si>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</si>
  <si>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</si>
  <si>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B199</t>
  </si>
  <si>
    <t>HEPATITIS VIRAL NO ESPECIFICADA SIN COMA HEPATICO</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</si>
  <si>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</si>
  <si>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</si>
  <si>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</si>
  <si>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</si>
  <si>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</si>
  <si>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</si>
  <si>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</si>
  <si>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</si>
  <si>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</si>
  <si>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</si>
  <si>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</si>
  <si>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</si>
  <si>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</si>
  <si>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</si>
  <si>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</si>
  <si>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</si>
  <si>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</si>
  <si>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</si>
  <si>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</si>
  <si>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</si>
  <si>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</si>
  <si>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</si>
  <si>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</si>
  <si>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</si>
  <si>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</si>
  <si>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</si>
  <si>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</si>
  <si>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</si>
  <si>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</si>
  <si>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</si>
  <si>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</si>
  <si>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</si>
  <si>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</si>
  <si>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</si>
  <si>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</si>
  <si>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</si>
  <si>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</si>
  <si>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</si>
  <si>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</si>
  <si>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</si>
  <si>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</si>
  <si>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</si>
  <si>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</si>
  <si>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</si>
  <si>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</si>
  <si>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</si>
  <si>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</si>
  <si>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</si>
  <si>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</si>
  <si>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</si>
  <si>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</si>
  <si>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</si>
  <si>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</si>
  <si>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</si>
  <si>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</si>
  <si>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</si>
  <si>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</si>
  <si>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</si>
  <si>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</si>
  <si>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</si>
  <si>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</si>
  <si>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</si>
  <si>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</si>
  <si>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</si>
  <si>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</si>
  <si>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</si>
  <si>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</si>
  <si>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</si>
  <si>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</si>
  <si>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</si>
  <si>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</si>
  <si>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</si>
  <si>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</si>
  <si>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</si>
  <si>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</si>
  <si>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</si>
  <si>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</si>
  <si>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</si>
  <si>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</si>
  <si>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</si>
  <si>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</si>
  <si>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</si>
  <si>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</si>
  <si>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</si>
  <si>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</si>
  <si>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</si>
  <si>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</si>
  <si>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</si>
  <si>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</si>
  <si>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</si>
  <si>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</si>
  <si>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</si>
  <si>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</si>
  <si>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</si>
  <si>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</si>
  <si>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</si>
  <si>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B331</t>
  </si>
  <si>
    <t>ENFERMEDAD DEL RIO ROSS</t>
  </si>
  <si>
    <t>B332</t>
  </si>
  <si>
    <t>CARDITIS VIRAL</t>
  </si>
  <si>
    <t>B333</t>
  </si>
  <si>
    <t>INFECCIONES DEBIDAS A RETROVIRUS, NO CLASIFICADAS EN OTRA PARTE</t>
  </si>
  <si>
    <t>B334</t>
  </si>
  <si>
    <t xml:space="preserve">SINDROME (CARDIO) PULMONAR POR HANTAVIRUS -SPH- -SCPH- </t>
  </si>
  <si>
    <t>B338</t>
  </si>
  <si>
    <t>OTRAS ENFERMEDADES VIRALES ESPECIFICADAS</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</si>
  <si>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</si>
  <si>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</si>
  <si>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</si>
  <si>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</si>
  <si>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</si>
  <si>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</si>
  <si>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</si>
  <si>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</si>
  <si>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</si>
  <si>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</si>
  <si>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</si>
  <si>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</si>
  <si>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</si>
  <si>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</si>
  <si>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</si>
  <si>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</si>
  <si>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</si>
  <si>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</si>
  <si>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</si>
  <si>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</si>
  <si>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</si>
  <si>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</si>
  <si>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</si>
  <si>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</si>
  <si>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</si>
  <si>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</si>
  <si>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</si>
  <si>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</si>
  <si>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</si>
  <si>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</si>
  <si>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</si>
  <si>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</si>
  <si>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</si>
  <si>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</si>
  <si>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</si>
  <si>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</si>
  <si>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</si>
  <si>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</si>
  <si>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</si>
  <si>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</si>
  <si>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</si>
  <si>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</si>
  <si>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</si>
  <si>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</si>
  <si>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</si>
  <si>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</si>
  <si>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</si>
  <si>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</si>
  <si>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</si>
  <si>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</si>
  <si>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</si>
  <si>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</si>
  <si>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</si>
  <si>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</si>
  <si>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</si>
  <si>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</si>
  <si>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</si>
  <si>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</si>
  <si>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</si>
  <si>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</si>
  <si>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</si>
  <si>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</si>
  <si>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</si>
  <si>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</si>
  <si>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</si>
  <si>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</si>
  <si>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</si>
  <si>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</si>
  <si>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</si>
  <si>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</si>
  <si>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</si>
  <si>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</si>
  <si>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</si>
  <si>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</si>
  <si>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</si>
  <si>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</si>
  <si>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</si>
  <si>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</si>
  <si>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</si>
  <si>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</si>
  <si>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</si>
  <si>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</si>
  <si>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</si>
  <si>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</si>
  <si>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</si>
  <si>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</si>
  <si>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</si>
  <si>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</si>
  <si>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</si>
  <si>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</si>
  <si>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</si>
  <si>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</si>
  <si>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</si>
  <si>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</si>
  <si>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</si>
  <si>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</si>
  <si>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</si>
  <si>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</si>
  <si>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</si>
  <si>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</si>
  <si>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</si>
  <si>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</si>
  <si>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</si>
  <si>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</si>
  <si>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</si>
  <si>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</si>
  <si>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</si>
  <si>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</si>
  <si>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</si>
  <si>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</si>
  <si>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</si>
  <si>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</si>
  <si>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</si>
  <si>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</si>
  <si>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</si>
  <si>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</si>
  <si>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</si>
  <si>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t>
  </si>
  <si>
    <t>B421</t>
  </si>
  <si>
    <t>ESPOROTRICOSIS LINFOCUTANEA</t>
  </si>
  <si>
    <t>B427</t>
  </si>
  <si>
    <t>ESPOROTRICOSIS DISEMINADA</t>
  </si>
  <si>
    <t>B428</t>
  </si>
  <si>
    <t>OTRAS FORMAS DE ESPOROTRICOSIS</t>
  </si>
  <si>
    <t>B429</t>
  </si>
  <si>
    <t>ESPOROTRICOSIS, NO ESPECIFICADA</t>
  </si>
  <si>
    <t>B430</t>
  </si>
  <si>
    <t>CROMOMICOSIS CUTANEA</t>
  </si>
  <si>
    <t>B431</t>
  </si>
  <si>
    <t>ABSCESO CEREBRAL FEOMICOTICO</t>
  </si>
  <si>
    <t>B432</t>
  </si>
  <si>
    <t>ABSCESO Y QUISTE SUBCUTANEO FEOMICOTICO</t>
  </si>
  <si>
    <t>B438</t>
  </si>
  <si>
    <t>OTRAS FORMAS DE CROMOMICOSIS</t>
  </si>
  <si>
    <t>B439</t>
  </si>
  <si>
    <t>CROMOMICOSIS,NO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</si>
  <si>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</si>
  <si>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</si>
  <si>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</si>
  <si>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</si>
  <si>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</si>
  <si>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</si>
  <si>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</si>
  <si>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</si>
  <si>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</si>
  <si>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</si>
  <si>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</si>
  <si>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</si>
  <si>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</si>
  <si>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</si>
  <si>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</si>
  <si>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</si>
  <si>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</si>
  <si>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</si>
  <si>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</si>
  <si>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</si>
  <si>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</si>
  <si>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</si>
  <si>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</si>
  <si>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</si>
  <si>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</si>
  <si>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</si>
  <si>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</si>
  <si>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</si>
  <si>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</si>
  <si>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</si>
  <si>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</si>
  <si>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</si>
  <si>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</si>
  <si>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</si>
  <si>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</si>
  <si>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</si>
  <si>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</si>
  <si>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</si>
  <si>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</si>
  <si>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</si>
  <si>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</si>
  <si>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</si>
  <si>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</si>
  <si>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</si>
  <si>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</si>
  <si>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</si>
  <si>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</si>
  <si>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</si>
  <si>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</si>
  <si>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</si>
  <si>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</si>
  <si>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</si>
  <si>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</si>
  <si>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</si>
  <si>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</si>
  <si>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</si>
  <si>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</si>
  <si>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</si>
  <si>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</si>
  <si>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</si>
  <si>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</si>
  <si>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</si>
  <si>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</si>
  <si>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</si>
  <si>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</si>
  <si>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</si>
  <si>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</si>
  <si>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</si>
  <si>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</si>
  <si>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ESPECIFICACION</t>
  </si>
  <si>
    <t>B510</t>
  </si>
  <si>
    <t>PALUDISMO DEBIDO A PLASMODIUM VIVAX CON RUPTURA ESPLENICA</t>
  </si>
  <si>
    <t>B518</t>
  </si>
  <si>
    <t>PALUDISMO DEBIDO A PLASMODIUM VIVAX CON OTRAS COMPLICACIONES</t>
  </si>
  <si>
    <t>B519</t>
  </si>
  <si>
    <t>PALUDISMO DEBIDO A PLASMODIUM VIVAX, SIN COMPLICACIONES</t>
  </si>
  <si>
    <t>B520</t>
  </si>
  <si>
    <t>PALUDISMO DEBIDO A PLASMODIUM MALARIAE CON NEFROPATIA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</si>
  <si>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</si>
  <si>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</si>
  <si>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</si>
  <si>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</si>
  <si>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</si>
  <si>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</si>
  <si>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</si>
  <si>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</si>
  <si>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</si>
  <si>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PARASITOLOGICAMENTE, NO CLASIFICADO EN OTRA PARTE</t>
  </si>
  <si>
    <t>B54X</t>
  </si>
  <si>
    <t>PALUDISMO -MALARIA- NO ESPECIFICADO</t>
  </si>
  <si>
    <t>B550</t>
  </si>
  <si>
    <t>LEISHMANIASIS VISCERAL</t>
  </si>
  <si>
    <t>B551</t>
  </si>
  <si>
    <t>LEISHMANIASIS CUTANEA</t>
  </si>
  <si>
    <t>B552</t>
  </si>
  <si>
    <t>LEISHMANIASIS MUCOCUTANEA</t>
  </si>
  <si>
    <t>B559</t>
  </si>
  <si>
    <t>LEISHMANIASIS, NO ESPECIFICADA</t>
  </si>
  <si>
    <t>B560</t>
  </si>
  <si>
    <t>TRIPANOSOMIASIS GAMBIENSE</t>
  </si>
  <si>
    <t>B561</t>
  </si>
  <si>
    <t>TRIPANOSOMIASIS RHODESIENSE</t>
  </si>
  <si>
    <t>B569</t>
  </si>
  <si>
    <t>TRIPANOSOMIASIS AFRICANA, SIN OTRA ESPECIFICACION</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</si>
  <si>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</si>
  <si>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</si>
  <si>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</si>
  <si>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</si>
  <si>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</si>
  <si>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</si>
  <si>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</si>
  <si>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</si>
  <si>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</si>
  <si>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</si>
  <si>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</si>
  <si>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</si>
  <si>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</si>
  <si>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</si>
  <si>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</si>
  <si>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</si>
  <si>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</si>
  <si>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</si>
  <si>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</si>
  <si>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</si>
  <si>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</si>
  <si>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</si>
  <si>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</si>
  <si>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</si>
  <si>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</si>
  <si>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NEUMOCISTOSIS</t>
  </si>
  <si>
    <t>B600</t>
  </si>
  <si>
    <t>BABESIOSIS</t>
  </si>
  <si>
    <t>B601</t>
  </si>
  <si>
    <t>ACANTAMEBIASIS</t>
  </si>
  <si>
    <t>B602</t>
  </si>
  <si>
    <t>NAEGLERIASIS</t>
  </si>
  <si>
    <t>B608</t>
  </si>
  <si>
    <t>OTRAS ENFERMEDADES ESPECIFICADAS DEBIDAS A PROTOZOARIOS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</si>
  <si>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</si>
  <si>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</si>
  <si>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</si>
  <si>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</si>
  <si>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</si>
  <si>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</si>
  <si>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</si>
  <si>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</si>
  <si>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</si>
  <si>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</si>
  <si>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</si>
  <si>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</si>
  <si>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</si>
  <si>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</si>
  <si>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</si>
  <si>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</si>
  <si>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</si>
  <si>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</si>
  <si>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</si>
  <si>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</si>
  <si>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</si>
  <si>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</si>
  <si>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</si>
  <si>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</si>
  <si>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</si>
  <si>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</si>
  <si>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</si>
  <si>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</si>
  <si>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</si>
  <si>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</si>
  <si>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</si>
  <si>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</si>
  <si>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</si>
  <si>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</si>
  <si>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</si>
  <si>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</si>
  <si>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</si>
  <si>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</si>
  <si>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</si>
  <si>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</si>
  <si>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</si>
  <si>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</si>
  <si>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</si>
  <si>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</si>
  <si>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</si>
  <si>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</si>
  <si>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</si>
  <si>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</si>
  <si>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</si>
  <si>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</si>
  <si>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</si>
  <si>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</si>
  <si>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B681</t>
  </si>
  <si>
    <t>INFECCION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</si>
  <si>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</si>
  <si>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</si>
  <si>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</si>
  <si>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</si>
  <si>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</si>
  <si>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</si>
  <si>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</si>
  <si>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</si>
  <si>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</si>
  <si>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</si>
  <si>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</si>
  <si>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</si>
  <si>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</si>
  <si>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</si>
  <si>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</si>
  <si>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</si>
  <si>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</si>
  <si>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</si>
  <si>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</si>
  <si>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</si>
  <si>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</si>
  <si>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</si>
  <si>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</si>
  <si>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</si>
  <si>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</si>
  <si>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</si>
  <si>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</si>
  <si>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</si>
  <si>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</si>
  <si>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</si>
  <si>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</si>
  <si>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</si>
  <si>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</si>
  <si>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</si>
  <si>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</si>
  <si>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</si>
  <si>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</si>
  <si>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</si>
  <si>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</si>
  <si>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</si>
  <si>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</si>
  <si>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</si>
  <si>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</si>
  <si>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</si>
  <si>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</si>
  <si>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</si>
  <si>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</si>
  <si>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</si>
  <si>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</si>
  <si>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</si>
  <si>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</si>
  <si>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</si>
  <si>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</si>
  <si>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</si>
  <si>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</si>
  <si>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</si>
  <si>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</si>
  <si>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</si>
  <si>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</si>
  <si>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CUTANEA</t>
  </si>
  <si>
    <t>B787</t>
  </si>
  <si>
    <t>ESTRONGILOIDIASIS DISEMINADA</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</si>
  <si>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</si>
  <si>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</si>
  <si>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</si>
  <si>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</si>
  <si>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</si>
  <si>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</si>
  <si>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</si>
  <si>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</si>
  <si>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</si>
  <si>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</si>
  <si>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</si>
  <si>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</si>
  <si>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</si>
  <si>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</si>
  <si>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</si>
  <si>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</si>
  <si>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</si>
  <si>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</si>
  <si>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</si>
  <si>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</si>
  <si>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B829</t>
  </si>
  <si>
    <t>PARASITOSIS INTESTINAL, SIN OTRA ESPECIFICACION</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</si>
  <si>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</si>
  <si>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</si>
  <si>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</si>
  <si>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</si>
  <si>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</si>
  <si>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</si>
  <si>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</si>
  <si>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</si>
  <si>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</si>
  <si>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</si>
  <si>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</si>
  <si>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</si>
  <si>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</si>
  <si>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</si>
  <si>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</si>
  <si>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</si>
  <si>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</si>
  <si>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</si>
  <si>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</si>
  <si>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</si>
  <si>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</si>
  <si>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</si>
  <si>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</si>
  <si>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</si>
  <si>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B86X</t>
  </si>
  <si>
    <t>ESCABIOSIS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</si>
  <si>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</si>
  <si>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</si>
  <si>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</si>
  <si>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</si>
  <si>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</si>
  <si>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</si>
  <si>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</si>
  <si>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</si>
  <si>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</si>
  <si>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</si>
  <si>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</si>
  <si>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</si>
  <si>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</si>
  <si>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</si>
  <si>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</si>
  <si>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</si>
  <si>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</si>
  <si>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</si>
  <si>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</si>
  <si>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</si>
  <si>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</si>
  <si>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</si>
  <si>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</si>
  <si>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</si>
  <si>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</si>
  <si>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</si>
  <si>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</si>
  <si>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</si>
  <si>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</si>
  <si>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</si>
  <si>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</si>
  <si>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</si>
  <si>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</si>
  <si>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</si>
  <si>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</si>
  <si>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</si>
  <si>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</si>
  <si>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</si>
  <si>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</si>
  <si>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</si>
  <si>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</si>
  <si>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</si>
  <si>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</si>
  <si>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</si>
  <si>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</si>
  <si>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</si>
  <si>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</si>
  <si>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</si>
  <si>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</si>
  <si>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</si>
  <si>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</si>
  <si>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</si>
  <si>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</si>
  <si>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</si>
  <si>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B951</t>
  </si>
  <si>
    <t>ESTREPTOCOCO, GRUPO B, COMO CAUSA DE ENFERMEDADES CLASIFICADAS EN OTROS CAPITULOS</t>
  </si>
  <si>
    <t>B952</t>
  </si>
  <si>
    <t>ESTREPTOCOCO, GRUPO D,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</si>
  <si>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</si>
  <si>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</si>
  <si>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</si>
  <si>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</si>
  <si>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</si>
  <si>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</si>
  <si>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</si>
  <si>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</si>
  <si>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</si>
  <si>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</si>
  <si>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</si>
  <si>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</si>
  <si>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</si>
  <si>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</si>
  <si>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</si>
  <si>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</si>
  <si>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</si>
  <si>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</si>
  <si>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</si>
  <si>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</si>
  <si>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</si>
  <si>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</si>
  <si>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</si>
  <si>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</si>
  <si>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</si>
  <si>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</si>
  <si>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</si>
  <si>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</si>
  <si>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</si>
  <si>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</si>
  <si>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</si>
  <si>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</si>
  <si>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</si>
  <si>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</si>
  <si>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</si>
  <si>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</si>
  <si>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</si>
  <si>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</si>
  <si>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</si>
  <si>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</si>
  <si>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</si>
  <si>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</si>
  <si>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</si>
  <si>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</si>
  <si>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</si>
  <si>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</si>
  <si>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</si>
  <si>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</si>
  <si>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</si>
  <si>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</si>
  <si>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B981</t>
  </si>
  <si>
    <t>VIBRIO VULNIFICUS COMO LA CAUSA DE ENFERMEDADES CLASIFICADAS EN OTROS CAPITULOS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</si>
  <si>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</si>
  <si>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</si>
  <si>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</si>
  <si>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</si>
  <si>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</si>
  <si>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</si>
  <si>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</si>
  <si>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</si>
  <si>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</si>
  <si>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</si>
  <si>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</si>
  <si>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</si>
  <si>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</si>
  <si>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</si>
  <si>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</si>
  <si>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</si>
  <si>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</si>
  <si>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</si>
  <si>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</si>
  <si>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</si>
  <si>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</si>
  <si>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</si>
  <si>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</si>
  <si>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</si>
  <si>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</si>
  <si>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</si>
  <si>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</si>
  <si>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</si>
  <si>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</si>
  <si>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</si>
  <si>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</si>
  <si>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</si>
  <si>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</si>
  <si>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</si>
  <si>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</si>
  <si>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</si>
  <si>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</si>
  <si>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</si>
  <si>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</si>
  <si>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</si>
  <si>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</si>
  <si>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</si>
  <si>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</si>
  <si>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</si>
  <si>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</si>
  <si>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</si>
  <si>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</si>
  <si>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</si>
  <si>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</si>
  <si>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</si>
  <si>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</si>
  <si>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</si>
  <si>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</si>
  <si>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</si>
  <si>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</si>
  <si>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</si>
  <si>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</si>
  <si>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</si>
  <si>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</si>
  <si>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</si>
  <si>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</si>
  <si>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</si>
  <si>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</si>
  <si>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</si>
  <si>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</si>
  <si>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</si>
  <si>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</si>
  <si>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</si>
  <si>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</si>
  <si>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</si>
  <si>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</si>
  <si>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</si>
  <si>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</si>
  <si>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</si>
  <si>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</si>
  <si>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</si>
  <si>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</si>
  <si>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</si>
  <si>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</si>
  <si>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</si>
  <si>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</si>
  <si>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</si>
  <si>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</si>
  <si>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</si>
  <si>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</si>
  <si>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</si>
  <si>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</si>
  <si>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</si>
  <si>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</si>
  <si>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</si>
  <si>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</si>
  <si>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</si>
  <si>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</si>
  <si>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</si>
  <si>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</si>
  <si>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</si>
  <si>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</si>
  <si>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</si>
  <si>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</si>
  <si>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</si>
  <si>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</si>
  <si>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</si>
  <si>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</si>
  <si>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</si>
  <si>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</si>
  <si>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</si>
  <si>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</si>
  <si>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</si>
  <si>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</si>
  <si>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</si>
  <si>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</si>
  <si>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</si>
  <si>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</si>
  <si>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</si>
  <si>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</si>
  <si>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</si>
  <si>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</si>
  <si>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</si>
  <si>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</si>
  <si>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</si>
  <si>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</si>
  <si>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</si>
  <si>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</si>
  <si>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</si>
  <si>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</si>
  <si>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</si>
  <si>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</si>
  <si>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</si>
  <si>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</si>
  <si>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</si>
  <si>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</si>
  <si>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LA FARINGE</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</si>
  <si>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</si>
  <si>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</si>
  <si>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</si>
  <si>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</si>
  <si>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</si>
  <si>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</si>
  <si>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</si>
  <si>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</si>
  <si>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</si>
  <si>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</si>
  <si>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</si>
  <si>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</si>
  <si>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</si>
  <si>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</si>
  <si>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</si>
  <si>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</si>
  <si>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</si>
  <si>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</si>
  <si>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</si>
  <si>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</si>
  <si>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</si>
  <si>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</si>
  <si>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</si>
  <si>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</si>
  <si>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</si>
  <si>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</si>
  <si>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</si>
  <si>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</si>
  <si>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</si>
  <si>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</si>
  <si>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</si>
  <si>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</si>
  <si>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</si>
  <si>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</si>
  <si>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</si>
  <si>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</si>
  <si>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</si>
  <si>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</si>
  <si>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</si>
  <si>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</si>
  <si>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</si>
  <si>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</si>
  <si>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</si>
  <si>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</si>
  <si>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</si>
  <si>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</si>
  <si>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</si>
  <si>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</si>
  <si>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</si>
  <si>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</si>
  <si>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</si>
  <si>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</si>
  <si>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</si>
  <si>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</si>
  <si>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</si>
  <si>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</si>
  <si>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</si>
  <si>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</si>
  <si>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</si>
  <si>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</si>
  <si>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</si>
  <si>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</si>
  <si>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</si>
  <si>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</si>
  <si>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</si>
  <si>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</si>
  <si>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</si>
  <si>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</si>
  <si>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</si>
  <si>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</si>
  <si>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C210</t>
  </si>
  <si>
    <t>TUMOR MALIGNO DEL ANO, PARTE NO ESPECIFICADA</t>
  </si>
  <si>
    <t>C211</t>
  </si>
  <si>
    <t>TUMOR MALIGNO DEL CONDUCTO ANAL</t>
  </si>
  <si>
    <t>C212</t>
  </si>
  <si>
    <t>TUMOR MALIGNO DE LA ZONA CLOACOGENICA</t>
  </si>
  <si>
    <t>C218</t>
  </si>
  <si>
    <t>LESION DE SITIOS CONTIGUOS DEL ANO, DEL CONDUCTO ANAL Y DEL RECTO</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</si>
  <si>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</si>
  <si>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</si>
  <si>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</si>
  <si>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</si>
  <si>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</si>
  <si>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</si>
  <si>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</si>
  <si>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</si>
  <si>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</si>
  <si>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</si>
  <si>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</si>
  <si>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</si>
  <si>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</si>
  <si>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</si>
  <si>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</si>
  <si>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</si>
  <si>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</si>
  <si>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</si>
  <si>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</si>
  <si>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</si>
  <si>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</si>
  <si>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</si>
  <si>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</si>
  <si>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</si>
  <si>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</si>
  <si>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</si>
  <si>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</si>
  <si>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</si>
  <si>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</si>
  <si>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</si>
  <si>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</si>
  <si>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</si>
  <si>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</si>
  <si>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</si>
  <si>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</si>
  <si>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</si>
  <si>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</si>
  <si>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</si>
  <si>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</si>
  <si>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</si>
  <si>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</si>
  <si>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</si>
  <si>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</si>
  <si>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</si>
  <si>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</si>
  <si>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</si>
  <si>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</si>
  <si>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</si>
  <si>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</si>
  <si>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</si>
  <si>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</si>
  <si>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</si>
  <si>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</si>
  <si>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</si>
  <si>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</si>
  <si>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</si>
  <si>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</si>
  <si>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</si>
  <si>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</si>
  <si>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</si>
  <si>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</si>
  <si>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</si>
  <si>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</si>
  <si>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</si>
  <si>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</si>
  <si>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</si>
  <si>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</si>
  <si>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</si>
  <si>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</si>
  <si>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</si>
  <si>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</si>
  <si>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</si>
  <si>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</si>
  <si>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</si>
  <si>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</si>
  <si>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</si>
  <si>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</si>
  <si>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</si>
  <si>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</si>
  <si>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</si>
  <si>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</si>
  <si>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</si>
  <si>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</si>
  <si>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</si>
  <si>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</si>
  <si>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</si>
  <si>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</si>
  <si>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</si>
  <si>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</si>
  <si>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</si>
  <si>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</si>
  <si>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</si>
  <si>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</si>
  <si>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</si>
  <si>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</si>
  <si>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</si>
  <si>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</si>
  <si>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</si>
  <si>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</si>
  <si>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</si>
  <si>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</si>
  <si>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</si>
  <si>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</si>
  <si>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</si>
  <si>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</si>
  <si>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</si>
  <si>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</si>
  <si>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</si>
  <si>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</si>
  <si>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</si>
  <si>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</si>
  <si>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</si>
  <si>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</si>
  <si>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</si>
  <si>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</si>
  <si>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</si>
  <si>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</si>
  <si>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</si>
  <si>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</si>
  <si>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</si>
  <si>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</si>
  <si>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</si>
  <si>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</si>
  <si>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</si>
  <si>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</si>
  <si>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</si>
  <si>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</si>
  <si>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</si>
  <si>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</si>
  <si>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</si>
  <si>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</si>
  <si>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</si>
  <si>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</si>
  <si>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</si>
  <si>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</si>
  <si>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</si>
  <si>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</si>
  <si>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</si>
  <si>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</si>
  <si>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</si>
  <si>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</si>
  <si>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</si>
  <si>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</si>
  <si>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</si>
  <si>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</si>
  <si>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</si>
  <si>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</si>
  <si>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</si>
  <si>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</si>
  <si>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</si>
  <si>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</si>
  <si>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</si>
  <si>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</si>
  <si>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</si>
  <si>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</si>
  <si>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</si>
  <si>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</si>
  <si>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</si>
  <si>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</si>
  <si>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</si>
  <si>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</si>
  <si>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</si>
  <si>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</si>
  <si>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</si>
  <si>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</si>
  <si>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</si>
  <si>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</si>
  <si>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</si>
  <si>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</si>
  <si>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</si>
  <si>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</si>
  <si>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</si>
  <si>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</si>
  <si>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</si>
  <si>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</si>
  <si>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</si>
  <si>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</si>
  <si>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</si>
  <si>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</si>
  <si>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</si>
  <si>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</si>
  <si>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</si>
  <si>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</si>
  <si>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</si>
  <si>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</si>
  <si>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</si>
  <si>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</si>
  <si>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</si>
  <si>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</si>
  <si>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</si>
  <si>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</si>
  <si>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</si>
  <si>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</si>
  <si>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</si>
  <si>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</si>
  <si>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</si>
  <si>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</si>
  <si>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</si>
  <si>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</si>
  <si>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</si>
  <si>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</si>
  <si>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</si>
  <si>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</si>
  <si>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</si>
  <si>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</si>
  <si>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</si>
  <si>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</si>
  <si>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</si>
  <si>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</si>
  <si>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</si>
  <si>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</si>
  <si>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</si>
  <si>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</si>
  <si>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</si>
  <si>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</si>
  <si>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</si>
  <si>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</si>
  <si>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</si>
  <si>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</si>
  <si>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</si>
  <si>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</si>
  <si>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</si>
  <si>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</si>
  <si>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</si>
  <si>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</si>
  <si>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</si>
  <si>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</si>
  <si>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</si>
  <si>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</si>
  <si>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</si>
  <si>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</si>
  <si>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</si>
  <si>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</si>
  <si>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</si>
  <si>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</si>
  <si>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</si>
  <si>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</si>
  <si>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</si>
  <si>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</si>
  <si>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</si>
  <si>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</si>
  <si>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</si>
  <si>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</si>
  <si>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</si>
  <si>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</si>
  <si>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</si>
  <si>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</si>
  <si>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</si>
  <si>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</si>
  <si>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</si>
  <si>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</si>
  <si>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</si>
  <si>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</si>
  <si>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</si>
  <si>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</si>
  <si>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</si>
  <si>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</si>
  <si>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</si>
  <si>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</si>
  <si>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</si>
  <si>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</si>
  <si>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</si>
  <si>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</si>
  <si>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</si>
  <si>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</si>
  <si>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</si>
  <si>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</si>
  <si>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</si>
  <si>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</si>
  <si>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</si>
  <si>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</si>
  <si>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</si>
  <si>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</si>
  <si>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</si>
  <si>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</si>
  <si>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</si>
  <si>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C531</t>
  </si>
  <si>
    <t>TUMOR MALIGNO DEL EXOCERVIX</t>
  </si>
  <si>
    <t>C538</t>
  </si>
  <si>
    <t>LESION DE SITIOS CONTIGUOS DEL CUELLO DEL UTERO</t>
  </si>
  <si>
    <t>C539</t>
  </si>
  <si>
    <t>TUMOR MALIGNO DEL CUELLO DEL UTERO, SIN OTRA ESPECIFICACION</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</si>
  <si>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</si>
  <si>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</si>
  <si>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</si>
  <si>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</si>
  <si>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</si>
  <si>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</si>
  <si>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</si>
  <si>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</si>
  <si>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</si>
  <si>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</si>
  <si>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</si>
  <si>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</si>
  <si>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</si>
  <si>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</si>
  <si>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</si>
  <si>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</si>
  <si>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</si>
  <si>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</si>
  <si>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</si>
  <si>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</si>
  <si>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</si>
  <si>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</si>
  <si>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</si>
  <si>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</si>
  <si>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</si>
  <si>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</si>
  <si>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</si>
  <si>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</si>
  <si>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</si>
  <si>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</si>
  <si>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</si>
  <si>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</si>
  <si>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</si>
  <si>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</si>
  <si>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</si>
  <si>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</si>
  <si>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</si>
  <si>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</si>
  <si>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</si>
  <si>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</si>
  <si>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</si>
  <si>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</si>
  <si>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</si>
  <si>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</si>
  <si>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</si>
  <si>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</si>
  <si>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</si>
  <si>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</si>
  <si>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C621</t>
  </si>
  <si>
    <t>TUMOR MALIGNO DEL TESTICULO DESCENDIDO</t>
  </si>
  <si>
    <t>C629</t>
  </si>
  <si>
    <t>TUMOR MALIGNO DEL TESTICULO, NO ESPECIFICADO</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</si>
  <si>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</si>
  <si>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</si>
  <si>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</si>
  <si>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</si>
  <si>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</si>
  <si>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</si>
  <si>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</si>
  <si>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</si>
  <si>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</si>
  <si>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</si>
  <si>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</si>
  <si>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</si>
  <si>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</si>
  <si>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</si>
  <si>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C65X</t>
  </si>
  <si>
    <t>TUMOR MALIGNO DE LA PELVIS RENAL</t>
  </si>
  <si>
    <t>C66X</t>
  </si>
  <si>
    <t>TUMOR MALIGNO DEL URETER</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</si>
  <si>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</si>
  <si>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</si>
  <si>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</si>
  <si>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</si>
  <si>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</si>
  <si>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</si>
  <si>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</si>
  <si>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</si>
  <si>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</si>
  <si>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</si>
  <si>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</si>
  <si>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</si>
  <si>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</si>
  <si>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</si>
  <si>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</si>
  <si>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</si>
  <si>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</si>
  <si>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</si>
  <si>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</si>
  <si>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</si>
  <si>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</si>
  <si>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</si>
  <si>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C681</t>
  </si>
  <si>
    <t>TUMOR MALIGNO DE LAS GLANDULAS PARAURETRALES</t>
  </si>
  <si>
    <t>C688</t>
  </si>
  <si>
    <t>LESION DE SITIOS CONTIGUOS DE LOS ORGANOS URINARIOS</t>
  </si>
  <si>
    <t>C689</t>
  </si>
  <si>
    <t>TUMOR MALIGNO DE ORGANO URINARIO NO ESPECIFICADO</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</si>
  <si>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</si>
  <si>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</si>
  <si>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</si>
  <si>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</si>
  <si>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</si>
  <si>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</si>
  <si>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</si>
  <si>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</si>
  <si>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</si>
  <si>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</si>
  <si>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</si>
  <si>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</si>
  <si>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</si>
  <si>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</si>
  <si>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</si>
  <si>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</si>
  <si>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</si>
  <si>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</si>
  <si>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</si>
  <si>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</si>
  <si>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</si>
  <si>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</si>
  <si>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</si>
  <si>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</si>
  <si>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</si>
  <si>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</si>
  <si>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</si>
  <si>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</si>
  <si>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</si>
  <si>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</si>
  <si>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</si>
  <si>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</si>
  <si>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</si>
  <si>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</si>
  <si>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</si>
  <si>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</si>
  <si>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</si>
  <si>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</si>
  <si>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</si>
  <si>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</si>
  <si>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</si>
  <si>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</si>
  <si>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</si>
  <si>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</si>
  <si>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</si>
  <si>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</si>
  <si>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</si>
  <si>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</si>
  <si>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</si>
  <si>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</si>
  <si>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</si>
  <si>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</si>
  <si>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</si>
  <si>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</si>
  <si>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</si>
  <si>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</si>
  <si>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</si>
  <si>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</si>
  <si>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</si>
  <si>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</si>
  <si>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</si>
  <si>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</si>
  <si>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C740</t>
  </si>
  <si>
    <t>TUMOR MALIGNO DE LA CORTEZA DE LA GLANDULA SUPRARRENAL</t>
  </si>
  <si>
    <t>C741</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</si>
  <si>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</si>
  <si>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</si>
  <si>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</si>
  <si>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</si>
  <si>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</si>
  <si>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</si>
  <si>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</si>
  <si>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</si>
  <si>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</si>
  <si>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</si>
  <si>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</si>
  <si>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</si>
  <si>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</si>
  <si>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</si>
  <si>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</si>
  <si>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</si>
  <si>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</si>
  <si>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</si>
  <si>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</si>
  <si>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</si>
  <si>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</si>
  <si>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</si>
  <si>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</si>
  <si>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</si>
  <si>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</si>
  <si>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</si>
  <si>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</si>
  <si>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</si>
  <si>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</si>
  <si>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</si>
  <si>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</si>
  <si>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</si>
  <si>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</si>
  <si>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</si>
  <si>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</si>
  <si>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</si>
  <si>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</si>
  <si>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</si>
  <si>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</si>
  <si>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</si>
  <si>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</si>
  <si>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</si>
  <si>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</si>
  <si>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</si>
  <si>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</si>
  <si>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</si>
  <si>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</si>
  <si>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</si>
  <si>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</si>
  <si>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</si>
  <si>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</si>
  <si>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</si>
  <si>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</si>
  <si>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</si>
  <si>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</si>
  <si>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</si>
  <si>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</si>
  <si>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</si>
  <si>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</si>
  <si>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</si>
  <si>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</si>
  <si>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</si>
  <si>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</si>
  <si>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</si>
  <si>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</si>
  <si>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</si>
  <si>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</si>
  <si>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</si>
  <si>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</si>
  <si>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</si>
  <si>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</si>
  <si>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</si>
  <si>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</si>
  <si>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</si>
  <si>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</si>
  <si>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</si>
  <si>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</si>
  <si>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</si>
  <si>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</si>
  <si>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</si>
  <si>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</si>
  <si>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</si>
  <si>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</si>
  <si>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</si>
  <si>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</si>
  <si>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</si>
  <si>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</si>
  <si>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</si>
  <si>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</si>
  <si>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</si>
  <si>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</si>
  <si>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C809</t>
  </si>
  <si>
    <t>TUMOR MALIGNO, SITIO PRIMARIO NO ESPECIFICADO</t>
  </si>
  <si>
    <t>C80X</t>
  </si>
  <si>
    <t>TUMOR MALIGNO DE SITIOS NO ESPECIFICADOS</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</si>
  <si>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</si>
  <si>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</si>
  <si>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</si>
  <si>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</si>
  <si>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</si>
  <si>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</si>
  <si>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</si>
  <si>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</si>
  <si>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C814</t>
  </si>
  <si>
    <t>LINFOMA DE HODGKIN CLASICO RICO EN LINFOCITOS</t>
  </si>
  <si>
    <t>C817</t>
  </si>
  <si>
    <t>OTROS TIPOS DE LINFOMAS DE HODGKIN CLASICOS</t>
  </si>
  <si>
    <t>C819</t>
  </si>
  <si>
    <t>LINFOMA DE HODGKIN, NO ESPECIFICADO</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</si>
  <si>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</si>
  <si>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</si>
  <si>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</si>
  <si>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</si>
  <si>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</si>
  <si>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</si>
  <si>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</si>
  <si>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</si>
  <si>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</si>
  <si>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</si>
  <si>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</si>
  <si>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</si>
  <si>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</si>
  <si>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CUTANEO</t>
  </si>
  <si>
    <t>C827</t>
  </si>
  <si>
    <t>OTROS TIPOS ESPECIFICADOS DE LINFOMA FOLICULAR</t>
  </si>
  <si>
    <t>C829</t>
  </si>
  <si>
    <t>LINFOMA FOLICULAR, SIN OTRA ESPECIFICACION</t>
  </si>
  <si>
    <t>C830</t>
  </si>
  <si>
    <t>LINFOMA DE CELULAS B PEQUENAS</t>
  </si>
  <si>
    <t>C831</t>
  </si>
  <si>
    <t>LINFOMA DE CELULAS DEL MANTO</t>
  </si>
  <si>
    <t>C832</t>
  </si>
  <si>
    <t>LINFOMA NO HODGKIN MIXTO DE CELULAS PEQUEÑAS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</si>
  <si>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</si>
  <si>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</si>
  <si>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</si>
  <si>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</si>
  <si>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</si>
  <si>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</si>
  <si>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</si>
  <si>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</si>
  <si>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</si>
  <si>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</si>
  <si>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</si>
  <si>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</si>
  <si>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</si>
  <si>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</si>
  <si>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</si>
  <si>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</si>
  <si>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</si>
  <si>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</si>
  <si>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</si>
  <si>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</si>
  <si>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</si>
  <si>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</si>
  <si>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</si>
  <si>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</si>
  <si>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</si>
  <si>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</si>
  <si>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</si>
  <si>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ANAPLASICO DE CELULAS GRANDES ALK-POSITIVO</t>
  </si>
  <si>
    <t>C847</t>
  </si>
  <si>
    <t>LINFOMA ANAPLASICO DE CELULAS GRANDES ALK-NEGATIVO</t>
  </si>
  <si>
    <t>C848</t>
  </si>
  <si>
    <t>LINFOMA CUTANEO DE CELULAS T, NO ESPECIFICADO</t>
  </si>
  <si>
    <t>C849</t>
  </si>
  <si>
    <t>LINFOMA DE CELULAS T-NK MADURAS, NO ESPECIFICADO</t>
  </si>
  <si>
    <t>C850</t>
  </si>
  <si>
    <t>LINFOSARCOMA</t>
  </si>
  <si>
    <t>C851</t>
  </si>
  <si>
    <t>LINFOMA DE CELULAS B, SIN OTRA ESPECIFICACION</t>
  </si>
  <si>
    <t>C852</t>
  </si>
  <si>
    <t>LINFOMA MEDIASTINAL DE CELULAS B GRANDES (DEL TIMO)</t>
  </si>
  <si>
    <t>C857</t>
  </si>
  <si>
    <t>OTROS TIPOS ESPECIFICADOS DE LINFOMA NO HODGKIN</t>
  </si>
  <si>
    <t>C859</t>
  </si>
  <si>
    <t>LINFOMA NO HODGKIN, NO ESPECIFICADO</t>
  </si>
  <si>
    <t>C860</t>
  </si>
  <si>
    <t>LINFOMA EXTRANODAL DE CELULAS T-NK, TIPO NASAL</t>
  </si>
  <si>
    <t>C861</t>
  </si>
  <si>
    <t>LINFOMA HEPATOESPLENICO DE CELULAS T</t>
  </si>
  <si>
    <t>C862</t>
  </si>
  <si>
    <t>LINFOMA DE CELULAS T TIPO ENTEROPATIA (INTESTINAL)</t>
  </si>
  <si>
    <t>C863</t>
  </si>
  <si>
    <t>LINFOMA DE CELULAS T TIPO PANICULITIS SUBCUTANEA</t>
  </si>
  <si>
    <t>C864</t>
  </si>
  <si>
    <t>LINFOMA BLASTICO DE CELULAS NK</t>
  </si>
  <si>
    <t>C865</t>
  </si>
  <si>
    <t>LINFOMA ANGIOINMUNOBLASTICO DE CELULAS T</t>
  </si>
  <si>
    <t>C866</t>
  </si>
  <si>
    <t>TRASTORNOS LINFOPROLIFERATIVOS PRIMARIO CUTANEOS DE CELULAS T CD30-POSITIVO</t>
  </si>
  <si>
    <t>C880</t>
  </si>
  <si>
    <t>MACROGLOBULINEMIA DE WALDENSTR¿M</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</si>
  <si>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</si>
  <si>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</si>
  <si>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</si>
  <si>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</si>
  <si>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</si>
  <si>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</si>
  <si>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</si>
  <si>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</si>
  <si>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</si>
  <si>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</si>
  <si>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</si>
  <si>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</si>
  <si>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</si>
  <si>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</si>
  <si>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C901</t>
  </si>
  <si>
    <t>LEUCEMIA DE CELULAS PLASMATICAS</t>
  </si>
  <si>
    <t>C902</t>
  </si>
  <si>
    <t>PLASMOCITOMA EXTRAMEDULAR</t>
  </si>
  <si>
    <t>C903</t>
  </si>
  <si>
    <t>PLASMOCITOMA SOLITARIO</t>
  </si>
  <si>
    <t>C910</t>
  </si>
  <si>
    <t>LEUCEMIA LINFOBLASTICA AGUDA -LLA-</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</si>
  <si>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</si>
  <si>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</si>
  <si>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</si>
  <si>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</si>
  <si>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</si>
  <si>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</si>
  <si>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</si>
  <si>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</si>
  <si>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</si>
  <si>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</si>
  <si>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</si>
  <si>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</si>
  <si>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</si>
  <si>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</si>
  <si>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</si>
  <si>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</si>
  <si>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</si>
  <si>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</si>
  <si>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</si>
  <si>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</si>
  <si>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</si>
  <si>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</si>
  <si>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</si>
  <si>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</si>
  <si>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</si>
  <si>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</si>
  <si>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</si>
  <si>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</si>
  <si>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</si>
  <si>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</si>
  <si>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</si>
  <si>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</si>
  <si>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</si>
  <si>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</si>
  <si>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</si>
  <si>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</si>
  <si>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</si>
  <si>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</si>
  <si>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</si>
  <si>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</si>
  <si>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</si>
  <si>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</si>
  <si>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</si>
  <si>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</si>
  <si>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</si>
  <si>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</si>
  <si>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</si>
  <si>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</si>
  <si>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</si>
  <si>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</si>
  <si>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</si>
  <si>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</si>
  <si>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C941</t>
  </si>
  <si>
    <t>ERITREMIA CRONICA</t>
  </si>
  <si>
    <t>C942</t>
  </si>
  <si>
    <t>LEUCEMIA MEGACARIOBLASTICA AGUDA</t>
  </si>
  <si>
    <t>C943</t>
  </si>
  <si>
    <t>LEUCEMIA DE MASTOCITOS</t>
  </si>
  <si>
    <t>C944</t>
  </si>
  <si>
    <t>PANMIELOSIS AGUDA CON MIELOFIBROSIS</t>
  </si>
  <si>
    <t>C945</t>
  </si>
  <si>
    <t>MIELOFIBROSIS AGUDA</t>
  </si>
  <si>
    <t>C946</t>
  </si>
  <si>
    <t>ENFERMEDAD MIELODISPLASICA Y MIELOPROLIFERATIVA, NO CLASIFICADA EN OTRA PARTE</t>
  </si>
  <si>
    <t>C947</t>
  </si>
  <si>
    <t>OTRAS LEUCEMIAS ESPECIFICADAS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</si>
  <si>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</si>
  <si>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</si>
  <si>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</si>
  <si>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</si>
  <si>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</si>
  <si>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</si>
  <si>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</si>
  <si>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</si>
  <si>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</si>
  <si>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</si>
  <si>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</si>
  <si>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 xml:space="preserve"> HISTIOCITOSIS DE CELULAS DE LANGERHANS MULTIFOCAL Y MULTISISTEMICA (DISEMINADA) -ENFERMEDAD DE LETTERER-SIWE-</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</si>
  <si>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</si>
  <si>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</si>
  <si>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</si>
  <si>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</si>
  <si>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</si>
  <si>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</si>
  <si>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</si>
  <si>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</si>
  <si>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</si>
  <si>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</si>
  <si>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</si>
  <si>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</si>
  <si>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</si>
  <si>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</si>
  <si>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</si>
  <si>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</si>
  <si>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</si>
  <si>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</si>
  <si>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</si>
  <si>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</si>
  <si>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D000</t>
  </si>
  <si>
    <t>CARCINOMA IN SITU DEL LABIO, DE LA CAVIDAD BUCAL Y DE LA FARINGE</t>
  </si>
  <si>
    <t>D001</t>
  </si>
  <si>
    <t>CARCINOMA IN SITU DEL ESOFAGO</t>
  </si>
  <si>
    <t>D002</t>
  </si>
  <si>
    <t>CARCINOMA IN SITU DEL ESTOMAGO</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</si>
  <si>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</si>
  <si>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</si>
  <si>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</si>
  <si>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</si>
  <si>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</si>
  <si>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</si>
  <si>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</si>
  <si>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</si>
  <si>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</si>
  <si>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</si>
  <si>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</si>
  <si>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</si>
  <si>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</si>
  <si>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</si>
  <si>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</si>
  <si>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</si>
  <si>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</si>
  <si>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</si>
  <si>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</si>
  <si>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</si>
  <si>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</si>
  <si>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</si>
  <si>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</si>
  <si>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</si>
  <si>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</si>
  <si>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</si>
  <si>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</si>
  <si>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</si>
  <si>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</si>
  <si>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</si>
  <si>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</si>
  <si>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</si>
  <si>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</si>
  <si>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</si>
  <si>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</si>
  <si>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</si>
  <si>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</si>
  <si>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</si>
  <si>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</si>
  <si>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</si>
  <si>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</si>
  <si>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</si>
  <si>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</si>
  <si>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</si>
  <si>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</si>
  <si>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</si>
  <si>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</si>
  <si>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</si>
  <si>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</si>
  <si>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</si>
  <si>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</si>
  <si>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</si>
  <si>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</si>
  <si>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</si>
  <si>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</si>
  <si>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</si>
  <si>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</si>
  <si>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</si>
  <si>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</si>
  <si>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</si>
  <si>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</si>
  <si>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</si>
  <si>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</si>
  <si>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</si>
  <si>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</si>
  <si>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</si>
  <si>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</si>
  <si>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</si>
  <si>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</si>
  <si>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</si>
  <si>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</si>
  <si>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</si>
  <si>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</si>
  <si>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</si>
  <si>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</si>
  <si>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</si>
  <si>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</si>
  <si>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</si>
  <si>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</si>
  <si>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</si>
  <si>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</si>
  <si>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</si>
  <si>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</si>
  <si>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</si>
  <si>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</si>
  <si>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</si>
  <si>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</si>
  <si>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</si>
  <si>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</si>
  <si>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</si>
  <si>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</si>
  <si>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</si>
  <si>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</si>
  <si>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</si>
  <si>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</si>
  <si>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</si>
  <si>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</si>
  <si>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</si>
  <si>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</si>
  <si>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</si>
  <si>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</si>
  <si>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</si>
  <si>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</si>
  <si>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</si>
  <si>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</si>
  <si>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</si>
  <si>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</si>
  <si>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</si>
  <si>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</si>
  <si>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</si>
  <si>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</si>
  <si>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</si>
  <si>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</si>
  <si>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</si>
  <si>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</si>
  <si>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</si>
  <si>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</si>
  <si>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</si>
  <si>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</si>
  <si>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</si>
  <si>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</si>
  <si>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</si>
  <si>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</si>
  <si>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</si>
  <si>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</si>
  <si>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</si>
  <si>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</si>
  <si>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</si>
  <si>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D117</t>
  </si>
  <si>
    <t>TUMOR BENIGNO DE OTRAS GLANDULAS SALIVALES MAYORES ESPECIFICADAS</t>
  </si>
  <si>
    <t>D119</t>
  </si>
  <si>
    <t>TUMOR BENIGNO DE LA GLANDULA SALIVAL MAYOR, SIN OTRA ESPECIFICACION</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</si>
  <si>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</si>
  <si>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</si>
  <si>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</si>
  <si>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</si>
  <si>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</si>
  <si>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</si>
  <si>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</si>
  <si>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</si>
  <si>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</si>
  <si>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</si>
  <si>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</si>
  <si>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</si>
  <si>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</si>
  <si>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</si>
  <si>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</si>
  <si>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</si>
  <si>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</si>
  <si>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</si>
  <si>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</si>
  <si>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</si>
  <si>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</si>
  <si>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</si>
  <si>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</si>
  <si>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</si>
  <si>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</si>
  <si>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</si>
  <si>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</si>
  <si>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</si>
  <si>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</si>
  <si>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</si>
  <si>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</si>
  <si>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</si>
  <si>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</si>
  <si>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</si>
  <si>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</si>
  <si>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</si>
  <si>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</si>
  <si>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</si>
  <si>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</si>
  <si>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</si>
  <si>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</si>
  <si>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</si>
  <si>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</si>
  <si>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</si>
  <si>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</si>
  <si>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</si>
  <si>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</si>
  <si>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</si>
  <si>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</si>
  <si>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</si>
  <si>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</si>
  <si>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</si>
  <si>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</si>
  <si>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</si>
  <si>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</si>
  <si>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</si>
  <si>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</si>
  <si>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</si>
  <si>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</si>
  <si>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</si>
  <si>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</si>
  <si>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</si>
  <si>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</si>
  <si>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</si>
  <si>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</si>
  <si>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</si>
  <si>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</si>
  <si>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</si>
  <si>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</si>
  <si>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</si>
  <si>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</si>
  <si>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</si>
  <si>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</si>
  <si>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</si>
  <si>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</si>
  <si>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</si>
  <si>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</si>
  <si>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</si>
  <si>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</si>
  <si>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</si>
  <si>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</si>
  <si>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</si>
  <si>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</si>
  <si>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</si>
  <si>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</si>
  <si>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</si>
  <si>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</si>
  <si>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</si>
  <si>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</si>
  <si>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</si>
  <si>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</si>
  <si>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</si>
  <si>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</si>
  <si>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</si>
  <si>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</si>
  <si>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</si>
  <si>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</si>
  <si>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</si>
  <si>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</si>
  <si>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</si>
  <si>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</si>
  <si>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</si>
  <si>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</si>
  <si>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</si>
  <si>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</si>
  <si>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</si>
  <si>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</si>
  <si>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</si>
  <si>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</si>
  <si>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</si>
  <si>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</si>
  <si>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</si>
  <si>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</si>
  <si>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</si>
  <si>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</si>
  <si>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</si>
  <si>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</si>
  <si>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</si>
  <si>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</si>
  <si>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</si>
  <si>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</si>
  <si>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</si>
  <si>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</si>
  <si>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</si>
  <si>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</si>
  <si>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</si>
  <si>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</si>
  <si>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</si>
  <si>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</si>
  <si>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</si>
  <si>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</si>
  <si>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</si>
  <si>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</si>
  <si>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</si>
  <si>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</si>
  <si>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</si>
  <si>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</si>
  <si>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</si>
  <si>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</si>
  <si>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</si>
  <si>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</si>
  <si>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</si>
  <si>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</si>
  <si>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</si>
  <si>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</si>
  <si>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</si>
  <si>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</si>
  <si>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</si>
  <si>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</si>
  <si>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</si>
  <si>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</si>
  <si>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</si>
  <si>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</si>
  <si>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</si>
  <si>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</si>
  <si>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</si>
  <si>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</si>
  <si>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</si>
  <si>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</si>
  <si>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</si>
  <si>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</si>
  <si>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</si>
  <si>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</si>
  <si>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</si>
  <si>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</si>
  <si>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</si>
  <si>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</si>
  <si>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UTERO</t>
  </si>
  <si>
    <t>D251</t>
  </si>
  <si>
    <t>LEIOMIOMA INTRAMURAL DEL UTERO</t>
  </si>
  <si>
    <t>D252</t>
  </si>
  <si>
    <t>LEIOMIOMA SUBSEROSO DEL UTERO</t>
  </si>
  <si>
    <t>D259</t>
  </si>
  <si>
    <t>LEIOMIOMA DEL UTERO, SIN OTRA ESPECIFICACION</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</si>
  <si>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</si>
  <si>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</si>
  <si>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</si>
  <si>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</si>
  <si>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</si>
  <si>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</si>
  <si>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</si>
  <si>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</si>
  <si>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</si>
  <si>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</si>
  <si>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</si>
  <si>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</si>
  <si>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</si>
  <si>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</si>
  <si>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</si>
  <si>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</si>
  <si>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</si>
  <si>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</si>
  <si>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</si>
  <si>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</si>
  <si>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</si>
  <si>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</si>
  <si>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</si>
  <si>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</si>
  <si>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</si>
  <si>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</si>
  <si>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</si>
  <si>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</si>
  <si>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</si>
  <si>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</si>
  <si>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</si>
  <si>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</si>
  <si>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</si>
  <si>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</si>
  <si>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</si>
  <si>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</si>
  <si>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</si>
  <si>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</si>
  <si>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</si>
  <si>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</si>
  <si>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</si>
  <si>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</si>
  <si>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</si>
  <si>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</si>
  <si>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</si>
  <si>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</si>
  <si>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</si>
  <si>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</si>
  <si>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</si>
  <si>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</si>
  <si>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</si>
  <si>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</si>
  <si>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</si>
  <si>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</si>
  <si>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</si>
  <si>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</si>
  <si>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</si>
  <si>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</si>
  <si>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</si>
  <si>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</si>
  <si>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</si>
  <si>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</si>
  <si>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</si>
  <si>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</si>
  <si>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</si>
  <si>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</si>
  <si>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D321</t>
  </si>
  <si>
    <t>TUMOR BENIGNO DE LAS MENINGES RAQUIDEAS</t>
  </si>
  <si>
    <t>D329</t>
  </si>
  <si>
    <t>TUMOR BENIGNO DE LAS MENINGES, PARTE NO ESPECIFICADA</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</si>
  <si>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</si>
  <si>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</si>
  <si>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</si>
  <si>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</si>
  <si>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</si>
  <si>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</si>
  <si>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</si>
  <si>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</si>
  <si>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</si>
  <si>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</si>
  <si>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</si>
  <si>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</si>
  <si>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</si>
  <si>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</si>
  <si>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</si>
  <si>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</si>
  <si>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</si>
  <si>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</si>
  <si>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</si>
  <si>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</si>
  <si>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</si>
  <si>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</si>
  <si>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</si>
  <si>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</si>
  <si>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</si>
  <si>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</si>
  <si>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</si>
  <si>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</si>
  <si>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</si>
  <si>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</si>
  <si>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</si>
  <si>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</si>
  <si>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</si>
  <si>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</si>
  <si>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</si>
  <si>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</si>
  <si>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</si>
  <si>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</si>
  <si>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</si>
  <si>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</si>
  <si>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</si>
  <si>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</si>
  <si>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</si>
  <si>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</si>
  <si>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</si>
  <si>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</si>
  <si>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</si>
  <si>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</si>
  <si>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</si>
  <si>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</si>
  <si>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</si>
  <si>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</si>
  <si>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</si>
  <si>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</si>
  <si>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</si>
  <si>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</si>
  <si>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</si>
  <si>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</si>
  <si>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</si>
  <si>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</si>
  <si>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</si>
  <si>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</si>
  <si>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</si>
  <si>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</si>
  <si>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</si>
  <si>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</si>
  <si>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</si>
  <si>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</si>
  <si>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</si>
  <si>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</si>
  <si>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</si>
  <si>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</si>
  <si>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</si>
  <si>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</si>
  <si>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</si>
  <si>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</si>
  <si>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</si>
  <si>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</si>
  <si>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</si>
  <si>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</si>
  <si>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</si>
  <si>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</si>
  <si>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</si>
  <si>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</si>
  <si>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</si>
  <si>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</si>
  <si>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</si>
  <si>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</si>
  <si>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</si>
  <si>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</si>
  <si>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</si>
  <si>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</si>
  <si>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</si>
  <si>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</si>
  <si>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</si>
  <si>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</si>
  <si>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</si>
  <si>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</si>
  <si>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</si>
  <si>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</si>
  <si>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</si>
  <si>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</si>
  <si>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</si>
  <si>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</si>
  <si>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</si>
  <si>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</si>
  <si>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</si>
  <si>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</si>
  <si>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</si>
  <si>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</si>
  <si>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</si>
  <si>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</si>
  <si>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</si>
  <si>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</si>
  <si>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</si>
  <si>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</si>
  <si>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</si>
  <si>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</si>
  <si>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</si>
  <si>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</si>
  <si>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</si>
  <si>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</si>
  <si>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</si>
  <si>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</si>
  <si>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</si>
  <si>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</si>
  <si>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</si>
  <si>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</si>
  <si>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</si>
  <si>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</si>
  <si>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</si>
  <si>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</si>
  <si>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</si>
  <si>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</si>
  <si>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</si>
  <si>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</si>
  <si>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</si>
  <si>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</si>
  <si>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</si>
  <si>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</si>
  <si>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</si>
  <si>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</si>
  <si>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</si>
  <si>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</si>
  <si>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</si>
  <si>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</si>
  <si>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</si>
  <si>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</si>
  <si>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</si>
  <si>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</si>
  <si>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D460</t>
  </si>
  <si>
    <t>ANEMIA REFRACTARIA SIN SIDEROBLASTOS, ASI DESCRITA</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</si>
  <si>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</si>
  <si>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</si>
  <si>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</si>
  <si>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</si>
  <si>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</si>
  <si>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</si>
  <si>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</si>
  <si>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</si>
  <si>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</si>
  <si>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</si>
  <si>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</si>
  <si>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MIELODISPLASICO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</si>
  <si>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</si>
  <si>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</si>
  <si>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</si>
  <si>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</si>
  <si>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</si>
  <si>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</si>
  <si>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D471</t>
  </si>
  <si>
    <t>ENFERMEDAD MIELOPROLIFERATIVA CRONICA</t>
  </si>
  <si>
    <t>D472</t>
  </si>
  <si>
    <t>GAMMOPATIA MONOCLONAL DE SIGNIFICADO INCIERTO -GMSI-</t>
  </si>
  <si>
    <t>D473</t>
  </si>
  <si>
    <t>TROMBOCITOPENIA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</si>
  <si>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</si>
  <si>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</si>
  <si>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</si>
  <si>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</si>
  <si>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</si>
  <si>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</si>
  <si>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</si>
  <si>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</si>
  <si>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</si>
  <si>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</si>
  <si>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</si>
  <si>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</si>
  <si>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</si>
  <si>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</si>
  <si>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</si>
  <si>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</si>
  <si>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</si>
  <si>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</si>
  <si>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</si>
  <si>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</si>
  <si>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</si>
  <si>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</si>
  <si>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</si>
  <si>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</si>
  <si>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</si>
  <si>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</si>
  <si>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</si>
  <si>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</si>
  <si>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</si>
  <si>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</si>
  <si>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</si>
  <si>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</si>
  <si>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</si>
  <si>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</si>
  <si>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</si>
  <si>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</si>
  <si>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</si>
  <si>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</si>
  <si>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</si>
  <si>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</si>
  <si>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</si>
  <si>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</si>
  <si>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</si>
  <si>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</si>
  <si>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</si>
  <si>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</si>
  <si>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</si>
  <si>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</si>
  <si>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</si>
  <si>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</si>
  <si>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</si>
  <si>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</si>
  <si>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</si>
  <si>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</si>
  <si>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</si>
  <si>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</si>
  <si>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</si>
  <si>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</si>
  <si>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</si>
  <si>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</si>
  <si>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</si>
  <si>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</si>
  <si>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</si>
  <si>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</si>
  <si>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</si>
  <si>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</si>
  <si>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</si>
  <si>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</si>
  <si>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</si>
  <si>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</si>
  <si>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</si>
  <si>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</si>
  <si>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</si>
  <si>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</si>
  <si>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</si>
  <si>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</si>
  <si>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</si>
  <si>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</si>
  <si>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</si>
  <si>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</si>
  <si>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</si>
  <si>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</si>
  <si>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</si>
  <si>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</si>
  <si>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</si>
  <si>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</si>
  <si>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</si>
  <si>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</si>
  <si>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</si>
  <si>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</si>
  <si>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</si>
  <si>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</si>
  <si>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D571</t>
  </si>
  <si>
    <t>ANEMIA FALCIFORME  SIN CRISIS</t>
  </si>
  <si>
    <t>D572</t>
  </si>
  <si>
    <t>TRASTORNOS FALCIFORMES HETEROCIGOTOS DOBLES</t>
  </si>
  <si>
    <t>D573</t>
  </si>
  <si>
    <t>RASGO DREPANOCITICO</t>
  </si>
  <si>
    <t>D578</t>
  </si>
  <si>
    <t>OTROS TRASTORNOS FALCIFORMES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</si>
  <si>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</si>
  <si>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</si>
  <si>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</si>
  <si>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</si>
  <si>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</si>
  <si>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</si>
  <si>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</si>
  <si>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</si>
  <si>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</si>
  <si>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</si>
  <si>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</si>
  <si>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</si>
  <si>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</si>
  <si>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</si>
  <si>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</si>
  <si>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</si>
  <si>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</si>
  <si>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</si>
  <si>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</si>
  <si>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</si>
  <si>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</si>
  <si>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</si>
  <si>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</si>
  <si>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</si>
  <si>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</si>
  <si>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</si>
  <si>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</si>
  <si>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</si>
  <si>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</si>
  <si>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</si>
  <si>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</si>
  <si>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</si>
  <si>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</si>
  <si>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</si>
  <si>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</si>
  <si>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</si>
  <si>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</si>
  <si>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</si>
  <si>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</si>
  <si>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</si>
  <si>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</si>
  <si>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</si>
  <si>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</si>
  <si>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</si>
  <si>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</si>
  <si>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</si>
  <si>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</si>
  <si>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</si>
  <si>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</si>
  <si>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</si>
  <si>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D630</t>
  </si>
  <si>
    <t>ANEMIA EN ENFERMEDAD NEOPLASICA</t>
  </si>
  <si>
    <t>D638</t>
  </si>
  <si>
    <t>ANEMIA EN OTRAS ENFERMEDADES CRONICAS CLASIFICADAS EN OTRA PARTE</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</si>
  <si>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</si>
  <si>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</si>
  <si>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</si>
  <si>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</si>
  <si>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</si>
  <si>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</si>
  <si>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</si>
  <si>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</si>
  <si>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</si>
  <si>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</si>
  <si>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</si>
  <si>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</si>
  <si>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</si>
  <si>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</si>
  <si>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</si>
  <si>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</si>
  <si>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</si>
  <si>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</si>
  <si>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</si>
  <si>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</si>
  <si>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</si>
  <si>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</si>
  <si>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</si>
  <si>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</si>
  <si>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</si>
  <si>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</si>
  <si>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</si>
  <si>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</si>
  <si>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</si>
  <si>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</si>
  <si>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</si>
  <si>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</si>
  <si>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</si>
  <si>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</si>
  <si>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</si>
  <si>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</si>
  <si>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</si>
  <si>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</si>
  <si>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</si>
  <si>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</si>
  <si>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</si>
  <si>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</si>
  <si>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</si>
  <si>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</si>
  <si>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</si>
  <si>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</si>
  <si>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</si>
  <si>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</si>
  <si>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</si>
  <si>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</si>
  <si>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</si>
  <si>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</si>
  <si>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</si>
  <si>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</si>
  <si>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</si>
  <si>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</si>
  <si>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</si>
  <si>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</si>
  <si>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D71X</t>
  </si>
  <si>
    <t>TRASTORNOS FUNCIONALES DE LOS POLIMORFONUCLEARES NEUTROFILOS</t>
  </si>
  <si>
    <t>D720</t>
  </si>
  <si>
    <t>ANOMALIAS GENETICAS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</si>
  <si>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</si>
  <si>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</si>
  <si>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</si>
  <si>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</si>
  <si>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</si>
  <si>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</si>
  <si>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</si>
  <si>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</si>
  <si>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</si>
  <si>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</si>
  <si>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</si>
  <si>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</si>
  <si>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</si>
  <si>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</si>
  <si>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</si>
  <si>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</si>
  <si>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</si>
  <si>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</si>
  <si>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</si>
  <si>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</si>
  <si>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</si>
  <si>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</si>
  <si>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</si>
  <si>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</si>
  <si>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</si>
  <si>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</si>
  <si>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</si>
  <si>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</si>
  <si>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</si>
  <si>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</si>
  <si>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</si>
  <si>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</si>
  <si>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</si>
  <si>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</si>
  <si>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</si>
  <si>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</si>
  <si>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</si>
  <si>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</si>
  <si>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</si>
  <si>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</si>
  <si>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</si>
  <si>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</si>
  <si>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D762</t>
  </si>
  <si>
    <t>SINDROME HEMOFAGOCITICO ASOCIADO A INFECCION</t>
  </si>
  <si>
    <t>D763</t>
  </si>
  <si>
    <t>OTROS SINDROMES HISTIOCITICOS</t>
  </si>
  <si>
    <t>D77X</t>
  </si>
  <si>
    <t>OTROS TRASTORNOS DE LA SANGRE Y DE LOS ORGANOS HEMATOPOYETICOS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</si>
  <si>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</si>
  <si>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</si>
  <si>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</si>
  <si>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</si>
  <si>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</si>
  <si>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</si>
  <si>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</si>
  <si>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</si>
  <si>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</si>
  <si>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</si>
  <si>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</si>
  <si>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</si>
  <si>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</si>
  <si>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</si>
  <si>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</si>
  <si>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</si>
  <si>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</si>
  <si>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</si>
  <si>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</si>
  <si>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</si>
  <si>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</si>
  <si>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</si>
  <si>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</si>
  <si>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</si>
  <si>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</si>
  <si>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</si>
  <si>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</si>
  <si>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</si>
  <si>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</si>
  <si>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</si>
  <si>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</si>
  <si>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</si>
  <si>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</si>
  <si>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</si>
  <si>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</si>
  <si>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</si>
  <si>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</si>
  <si>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</si>
  <si>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</si>
  <si>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</si>
  <si>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</si>
  <si>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</si>
  <si>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</si>
  <si>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</si>
  <si>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</si>
  <si>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</si>
  <si>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</si>
  <si>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</si>
  <si>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</si>
  <si>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</si>
  <si>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</si>
  <si>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</si>
  <si>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</si>
  <si>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</si>
  <si>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</si>
  <si>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</si>
  <si>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</si>
  <si>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</si>
  <si>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</si>
  <si>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</si>
  <si>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</si>
  <si>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</si>
  <si>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</si>
  <si>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</si>
  <si>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</si>
  <si>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</si>
  <si>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D841</t>
  </si>
  <si>
    <t>DEFECTO DEL SISTEMA DEL COMPLEMENTO</t>
  </si>
  <si>
    <t>D848</t>
  </si>
  <si>
    <t>OTRAS INMUNODEFICIENCIAS ESPECIFICADAS</t>
  </si>
  <si>
    <t>D849</t>
  </si>
  <si>
    <t>INMUNODEFICIENCIA, NO ESPECIFICADA</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</si>
  <si>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</si>
  <si>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</si>
  <si>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</si>
  <si>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</si>
  <si>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</si>
  <si>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</si>
  <si>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</si>
  <si>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</si>
  <si>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</si>
  <si>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</si>
  <si>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</si>
  <si>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</si>
  <si>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</si>
  <si>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</si>
  <si>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</si>
  <si>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</si>
  <si>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</si>
  <si>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</si>
  <si>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</si>
  <si>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</si>
  <si>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</si>
  <si>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</si>
  <si>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</si>
  <si>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</si>
  <si>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</si>
  <si>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</si>
  <si>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</si>
  <si>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</si>
  <si>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</si>
  <si>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</si>
  <si>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</si>
  <si>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</si>
  <si>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</si>
  <si>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</si>
  <si>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</si>
  <si>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</si>
  <si>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</si>
  <si>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</si>
  <si>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</si>
  <si>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</si>
  <si>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</si>
  <si>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</si>
  <si>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</si>
  <si>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</si>
  <si>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</si>
  <si>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</si>
  <si>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</si>
  <si>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</si>
  <si>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</si>
  <si>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</si>
  <si>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</si>
  <si>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</si>
  <si>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</si>
  <si>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</si>
  <si>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</si>
  <si>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</si>
  <si>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</si>
  <si>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</si>
  <si>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</si>
  <si>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</si>
  <si>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</si>
  <si>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</si>
  <si>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</si>
  <si>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</si>
  <si>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</si>
  <si>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</si>
  <si>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</si>
  <si>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</si>
  <si>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</si>
  <si>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</si>
  <si>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</si>
  <si>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</si>
  <si>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</si>
  <si>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</si>
  <si>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</si>
  <si>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</si>
  <si>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</si>
  <si>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</si>
  <si>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</si>
  <si>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</si>
  <si>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</si>
  <si>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</si>
  <si>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</si>
  <si>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</si>
  <si>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</si>
  <si>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</si>
  <si>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</si>
  <si>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</si>
  <si>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</si>
  <si>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</si>
  <si>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</si>
  <si>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</si>
  <si>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</si>
  <si>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</si>
  <si>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</si>
  <si>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</si>
  <si>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</si>
  <si>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</si>
  <si>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</si>
  <si>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</si>
  <si>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E071</t>
  </si>
  <si>
    <t>BOCIO DISHORMOGENETICO</t>
  </si>
  <si>
    <t>E078</t>
  </si>
  <si>
    <t>OTROS TRASTORNOS ESPECIFICADOS DE LA GLANDULA TIROIDES</t>
  </si>
  <si>
    <t>E079</t>
  </si>
  <si>
    <t>TRASTORNO DE LA GLANDULA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</si>
  <si>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</si>
  <si>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</si>
  <si>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</si>
  <si>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</si>
  <si>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</si>
  <si>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</si>
  <si>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</si>
  <si>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</si>
  <si>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</si>
  <si>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</si>
  <si>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</si>
  <si>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</si>
  <si>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</si>
  <si>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</si>
  <si>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</si>
  <si>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</si>
  <si>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</si>
  <si>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</si>
  <si>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</si>
  <si>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</si>
  <si>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</si>
  <si>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</si>
  <si>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</si>
  <si>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</si>
  <si>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</si>
  <si>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</si>
  <si>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</si>
  <si>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</si>
  <si>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</si>
  <si>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</si>
  <si>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</si>
  <si>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</si>
  <si>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</si>
  <si>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</si>
  <si>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</si>
  <si>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</si>
  <si>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</si>
  <si>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</si>
  <si>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</si>
  <si>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</si>
  <si>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</si>
  <si>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</si>
  <si>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</si>
  <si>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</si>
  <si>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</si>
  <si>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</si>
  <si>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</si>
  <si>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</si>
  <si>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</si>
  <si>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</si>
  <si>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</si>
  <si>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</si>
  <si>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</si>
  <si>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</si>
  <si>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</si>
  <si>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</si>
  <si>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</si>
  <si>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</si>
  <si>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</si>
  <si>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</si>
  <si>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</si>
  <si>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</si>
  <si>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</si>
  <si>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</si>
  <si>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</si>
  <si>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</si>
  <si>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</si>
  <si>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</si>
  <si>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</si>
  <si>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</si>
  <si>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</si>
  <si>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</si>
  <si>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</si>
  <si>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</si>
  <si>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</si>
  <si>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</si>
  <si>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</si>
  <si>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</si>
  <si>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</si>
  <si>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</si>
  <si>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</si>
  <si>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</si>
  <si>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</si>
  <si>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</si>
  <si>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</si>
  <si>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</si>
  <si>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</si>
  <si>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</si>
  <si>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</si>
  <si>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</si>
  <si>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</si>
  <si>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</si>
  <si>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</si>
  <si>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</si>
  <si>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</si>
  <si>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</si>
  <si>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</si>
  <si>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</si>
  <si>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</si>
  <si>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</si>
  <si>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</si>
  <si>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</si>
  <si>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</si>
  <si>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</si>
  <si>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</si>
  <si>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</si>
  <si>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</si>
  <si>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</si>
  <si>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</si>
  <si>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</si>
  <si>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</si>
  <si>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</si>
  <si>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</si>
  <si>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</si>
  <si>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</si>
  <si>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</si>
  <si>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</si>
  <si>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</si>
  <si>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</si>
  <si>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</si>
  <si>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</si>
  <si>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</si>
  <si>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</si>
  <si>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</si>
  <si>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</si>
  <si>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</si>
  <si>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</si>
  <si>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</si>
  <si>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</si>
  <si>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</si>
  <si>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</si>
  <si>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</si>
  <si>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</si>
  <si>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</si>
  <si>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</si>
  <si>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</si>
  <si>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</si>
  <si>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</si>
  <si>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</si>
  <si>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</si>
  <si>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</si>
  <si>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</si>
  <si>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</si>
  <si>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</si>
  <si>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</si>
  <si>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</si>
  <si>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</si>
  <si>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</si>
  <si>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</si>
  <si>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</si>
  <si>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</si>
  <si>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</si>
  <si>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</si>
  <si>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</si>
  <si>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</si>
  <si>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</si>
  <si>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</si>
  <si>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</si>
  <si>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</si>
  <si>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</si>
  <si>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</si>
  <si>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</si>
  <si>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</si>
  <si>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</si>
  <si>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</si>
  <si>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</si>
  <si>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</si>
  <si>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</si>
  <si>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</si>
  <si>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</si>
  <si>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</si>
  <si>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</si>
  <si>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</si>
  <si>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</si>
  <si>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</si>
  <si>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</si>
  <si>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</si>
  <si>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</si>
  <si>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</si>
  <si>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</si>
  <si>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</si>
  <si>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</si>
  <si>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</si>
  <si>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</si>
  <si>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</si>
  <si>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</si>
  <si>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</si>
  <si>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</si>
  <si>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</si>
  <si>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</si>
  <si>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</si>
  <si>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</si>
  <si>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</si>
  <si>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</si>
  <si>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</si>
  <si>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</si>
  <si>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</si>
  <si>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</si>
  <si>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</si>
  <si>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</si>
  <si>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</si>
  <si>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</si>
  <si>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</si>
  <si>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</si>
  <si>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</si>
  <si>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</si>
  <si>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</si>
  <si>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</si>
  <si>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</si>
  <si>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</si>
  <si>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</si>
  <si>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</si>
  <si>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</si>
  <si>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</si>
  <si>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</si>
  <si>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</si>
  <si>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E291</t>
  </si>
  <si>
    <t>HIPOFUNCION TESTICULAR</t>
  </si>
  <si>
    <t>E298</t>
  </si>
  <si>
    <t>OTRAS DISFUNCIONES TESTICULARES</t>
  </si>
  <si>
    <t>E299</t>
  </si>
  <si>
    <t>DISFUNCION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</si>
  <si>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</si>
  <si>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</si>
  <si>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</si>
  <si>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</si>
  <si>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</si>
  <si>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</si>
  <si>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</si>
  <si>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</si>
  <si>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</si>
  <si>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</si>
  <si>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</si>
  <si>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HIPERFUNCION POLIGLANDULAR</t>
  </si>
  <si>
    <t>E318</t>
  </si>
  <si>
    <t>OTRAS DISFUNCIONES POLIGLANDULARES</t>
  </si>
  <si>
    <t>E319</t>
  </si>
  <si>
    <t>DISFUNCION POLIGLANDULAR, NO ESPECIFICADA</t>
  </si>
  <si>
    <t>E320</t>
  </si>
  <si>
    <t>HIPERPLASIA PERSISTENTE DEL TIMO</t>
  </si>
  <si>
    <t>E321</t>
  </si>
  <si>
    <t>ABSCESO DEL TIMO</t>
  </si>
  <si>
    <t>E328</t>
  </si>
  <si>
    <t>OTRAS ENFERMEDADES DEL TIMO</t>
  </si>
  <si>
    <t>E329</t>
  </si>
  <si>
    <t>ENFERMEDAD DEL TIMO, NO ESPECIFICADA</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</si>
  <si>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</si>
  <si>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</si>
  <si>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</si>
  <si>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</si>
  <si>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</si>
  <si>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</si>
  <si>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</si>
  <si>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</si>
  <si>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</si>
  <si>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</si>
  <si>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</si>
  <si>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</si>
  <si>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</si>
  <si>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</si>
  <si>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</si>
  <si>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</si>
  <si>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</si>
  <si>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</si>
  <si>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</si>
  <si>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</si>
  <si>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</si>
  <si>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</si>
  <si>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E40X</t>
  </si>
  <si>
    <t>KWASHIORKOR</t>
  </si>
  <si>
    <t>E41X</t>
  </si>
  <si>
    <t>MARASMO NUTRICIONAL</t>
  </si>
  <si>
    <t>E42X</t>
  </si>
  <si>
    <t>KWASHIORKOR MARASMATICO</t>
  </si>
  <si>
    <t>E43X</t>
  </si>
  <si>
    <t>DESNUTRICION PROTEICOCALORICA SEVERA, NO ESPECIFICADA</t>
  </si>
  <si>
    <t>E441</t>
  </si>
  <si>
    <t>DESNUTRICION PROTEICOCALORICA LEVE</t>
  </si>
  <si>
    <t>E45X</t>
  </si>
  <si>
    <t>RETARDO DEL DESARROLLO DEBIDO A DESNUTRICION PROTEICOCALORICA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</si>
  <si>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</si>
  <si>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</si>
  <si>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</si>
  <si>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</si>
  <si>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</si>
  <si>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</si>
  <si>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</si>
  <si>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</si>
  <si>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</si>
  <si>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</si>
  <si>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</si>
  <si>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</si>
  <si>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</si>
  <si>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</si>
  <si>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</si>
  <si>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</si>
  <si>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</si>
  <si>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</si>
  <si>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</si>
  <si>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</si>
  <si>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</si>
  <si>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</si>
  <si>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</si>
  <si>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ENCEFALOPATIA DE WERNICKE</t>
  </si>
  <si>
    <t>E518</t>
  </si>
  <si>
    <t>OTRAS MANIFESTACIONES DE LA DEFICIENCIA DE TIAMINA</t>
  </si>
  <si>
    <t>E519</t>
  </si>
  <si>
    <t>DEFICIENCIA DE TIAMINA, NO ESPECIFICADA</t>
  </si>
  <si>
    <t>E52X</t>
  </si>
  <si>
    <t>DEFICIENCIA DE NIACINA -PELAGRA-</t>
  </si>
  <si>
    <t>E530</t>
  </si>
  <si>
    <t>DEFICIENCIA DE RIBOFLAVINA</t>
  </si>
  <si>
    <t>E531</t>
  </si>
  <si>
    <t>DEFICIENCIA DE PIRIDOXINA</t>
  </si>
  <si>
    <t>E538</t>
  </si>
  <si>
    <t>DEFICIENCIA DE OTRAS VITAMINAS DEL GRUPO B</t>
  </si>
  <si>
    <t>E539</t>
  </si>
  <si>
    <t>DEFICIENCIA DE VITAMINA B, NO ESPECIFICADA</t>
  </si>
  <si>
    <t>E54X</t>
  </si>
  <si>
    <t>DEFICIENCIA DE ACIDO ASCORBICO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</si>
  <si>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</si>
  <si>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</si>
  <si>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</si>
  <si>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</si>
  <si>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</si>
  <si>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</si>
  <si>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</si>
  <si>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</si>
  <si>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</si>
  <si>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</si>
  <si>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</si>
  <si>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</si>
  <si>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</si>
  <si>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</si>
  <si>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</si>
  <si>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</si>
  <si>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</si>
  <si>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</si>
  <si>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</si>
  <si>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</si>
  <si>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</si>
  <si>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</si>
  <si>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</si>
  <si>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</si>
  <si>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</si>
  <si>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</si>
  <si>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</si>
  <si>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</si>
  <si>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</si>
  <si>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</si>
  <si>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</si>
  <si>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</si>
  <si>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</si>
  <si>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</si>
  <si>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</si>
  <si>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</si>
  <si>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</si>
  <si>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</si>
  <si>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</si>
  <si>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</si>
  <si>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E631</t>
  </si>
  <si>
    <t>DESEQUILIBRIO DE LOS CONSTITUYENTES EN LA DIETA</t>
  </si>
  <si>
    <t>E638</t>
  </si>
  <si>
    <t>OTRAS DEFICIENCIAS NUTRICIONALES ESPECIFICADAS</t>
  </si>
  <si>
    <t>E639</t>
  </si>
  <si>
    <t>DEFICIENCIA NUTRICIONAL, NO ESPECIFICADA</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</si>
  <si>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</si>
  <si>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</si>
  <si>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</si>
  <si>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</si>
  <si>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</si>
  <si>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</si>
  <si>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</si>
  <si>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</si>
  <si>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</si>
  <si>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</si>
  <si>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</si>
  <si>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</si>
  <si>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</si>
  <si>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</si>
  <si>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</si>
  <si>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CALORIAS</t>
  </si>
  <si>
    <t>E661</t>
  </si>
  <si>
    <t>OBESIDAD INDUCIDA POR DROGAS</t>
  </si>
  <si>
    <t>E662</t>
  </si>
  <si>
    <t>OBESIDAD EXTREMA CON HIPOVENTILACION ALVEOLAR</t>
  </si>
  <si>
    <t>E668</t>
  </si>
  <si>
    <t>OTROS TIPOS DE OBESIDAD</t>
  </si>
  <si>
    <t>E669</t>
  </si>
  <si>
    <t>OBESIDAD, NO ESPECIFICADA</t>
  </si>
  <si>
    <t>E670</t>
  </si>
  <si>
    <t>HIPERVITAMINOSIS A</t>
  </si>
  <si>
    <t>E671</t>
  </si>
  <si>
    <t>HIPERCAROTINEMIA</t>
  </si>
  <si>
    <t>E672</t>
  </si>
  <si>
    <t>SINDROME DE MEGAVITAMINA B6</t>
  </si>
  <si>
    <t>E673</t>
  </si>
  <si>
    <t>HIPERVITAMINOSIS D</t>
  </si>
  <si>
    <t>E678</t>
  </si>
  <si>
    <t>OTROS TIPOS DE HIPERALIMENTACION ESPECIFICADOS</t>
  </si>
  <si>
    <t>E68X</t>
  </si>
  <si>
    <t>SECUELAS DE HIPERALIMENTACION</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</si>
  <si>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</si>
  <si>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</si>
  <si>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</si>
  <si>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</si>
  <si>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</si>
  <si>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</si>
  <si>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</si>
  <si>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</si>
  <si>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</si>
  <si>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</si>
  <si>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</si>
  <si>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</si>
  <si>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</si>
  <si>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</si>
  <si>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</si>
  <si>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</si>
  <si>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</si>
  <si>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</si>
  <si>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</si>
  <si>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</si>
  <si>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</si>
  <si>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</si>
  <si>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</si>
  <si>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</si>
  <si>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</si>
  <si>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</si>
  <si>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</si>
  <si>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</si>
  <si>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</si>
  <si>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</si>
  <si>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</si>
  <si>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</si>
  <si>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</si>
  <si>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</si>
  <si>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</si>
  <si>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</si>
  <si>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</si>
  <si>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</si>
  <si>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E731</t>
  </si>
  <si>
    <t>DEFICIENCIA SECUNDARIA DE LACTASA</t>
  </si>
  <si>
    <t>E738</t>
  </si>
  <si>
    <t>OTROS TIPOS DE INTOLERANCIA A LA LACTOSA</t>
  </si>
  <si>
    <t>E739</t>
  </si>
  <si>
    <t>INTOLERANCIA A LA LACTOSA, NO ESPECIFICADA</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</si>
  <si>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</si>
  <si>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</si>
  <si>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</si>
  <si>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</si>
  <si>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</si>
  <si>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</si>
  <si>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</si>
  <si>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</si>
  <si>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</si>
  <si>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</si>
  <si>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</si>
  <si>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</si>
  <si>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</si>
  <si>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</si>
  <si>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</si>
  <si>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</si>
  <si>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</si>
  <si>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</si>
  <si>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</si>
  <si>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</si>
  <si>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</si>
  <si>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</si>
  <si>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</si>
  <si>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</si>
  <si>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</si>
  <si>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</si>
  <si>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</si>
  <si>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</si>
  <si>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</si>
  <si>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</si>
  <si>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</si>
  <si>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</si>
  <si>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</si>
  <si>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</si>
  <si>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</si>
  <si>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</si>
  <si>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</si>
  <si>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</si>
  <si>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</si>
  <si>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</si>
  <si>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</si>
  <si>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</si>
  <si>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</si>
  <si>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</si>
  <si>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</si>
  <si>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</si>
  <si>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</si>
  <si>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</si>
  <si>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</si>
  <si>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</si>
  <si>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</si>
  <si>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</si>
  <si>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</si>
  <si>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</si>
  <si>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</si>
  <si>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</si>
  <si>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</si>
  <si>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</si>
  <si>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</si>
  <si>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</si>
  <si>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</si>
  <si>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</si>
  <si>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</si>
  <si>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</si>
  <si>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</si>
  <si>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</si>
  <si>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</si>
  <si>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</si>
  <si>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</si>
  <si>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</si>
  <si>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</si>
  <si>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</si>
  <si>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</si>
  <si>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</si>
  <si>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</si>
  <si>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</si>
  <si>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</si>
  <si>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</si>
  <si>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</si>
  <si>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</si>
  <si>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</si>
  <si>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</si>
  <si>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</si>
  <si>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</si>
  <si>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</si>
  <si>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</si>
  <si>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</si>
  <si>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</si>
  <si>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</si>
  <si>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</si>
  <si>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</si>
  <si>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</si>
  <si>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</si>
  <si>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</si>
  <si>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</si>
  <si>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</si>
  <si>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</si>
  <si>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</si>
  <si>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</si>
  <si>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</si>
  <si>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</si>
  <si>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</si>
  <si>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</si>
  <si>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</si>
  <si>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</si>
  <si>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</si>
  <si>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</si>
  <si>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</si>
  <si>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</si>
  <si>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</si>
  <si>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</si>
  <si>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</si>
  <si>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</si>
  <si>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</si>
  <si>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</si>
  <si>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</si>
  <si>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</si>
  <si>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</si>
  <si>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</si>
  <si>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</si>
  <si>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</si>
  <si>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</si>
  <si>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</si>
  <si>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</si>
  <si>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</si>
  <si>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</si>
  <si>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</si>
  <si>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</si>
  <si>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</si>
  <si>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</si>
  <si>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</si>
  <si>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</si>
  <si>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</si>
  <si>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</si>
  <si>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</si>
  <si>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</si>
  <si>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</si>
  <si>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</si>
  <si>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</si>
  <si>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</si>
  <si>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</si>
  <si>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</si>
  <si>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</si>
  <si>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</si>
  <si>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</si>
  <si>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</si>
  <si>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</si>
  <si>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</si>
  <si>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</si>
  <si>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</si>
  <si>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</si>
  <si>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</si>
  <si>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</si>
  <si>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</si>
  <si>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</si>
  <si>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</si>
  <si>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</si>
  <si>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</si>
  <si>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</si>
  <si>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</si>
  <si>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</si>
  <si>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</si>
  <si>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</si>
  <si>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</si>
  <si>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</si>
  <si>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</si>
  <si>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</si>
  <si>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</si>
  <si>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</si>
  <si>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</si>
  <si>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</si>
  <si>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</si>
  <si>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</si>
  <si>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</si>
  <si>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</si>
  <si>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</si>
  <si>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</si>
  <si>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</si>
  <si>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</si>
  <si>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</si>
  <si>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F000</t>
  </si>
  <si>
    <t>DEMENCIA  EN LA ENFERMEDAD DE ALZHEIMER, DE COMIENZO TEMPRANO</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</si>
  <si>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</si>
  <si>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</si>
  <si>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</si>
  <si>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</si>
  <si>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</si>
  <si>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</si>
  <si>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</si>
  <si>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</si>
  <si>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</si>
  <si>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</si>
  <si>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</si>
  <si>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</si>
  <si>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</si>
  <si>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</si>
  <si>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</si>
  <si>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</si>
  <si>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</si>
  <si>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</si>
  <si>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</si>
  <si>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</si>
  <si>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</si>
  <si>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</si>
  <si>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</si>
  <si>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</si>
  <si>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</si>
  <si>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</si>
  <si>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</si>
  <si>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</si>
  <si>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</si>
  <si>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</si>
  <si>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</si>
  <si>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</si>
  <si>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F04X</t>
  </si>
  <si>
    <t>SINDROME AMNESICO ORGANICO,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</si>
  <si>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</si>
  <si>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</si>
  <si>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</si>
  <si>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</si>
  <si>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</si>
  <si>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</si>
  <si>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</si>
  <si>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</si>
  <si>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</si>
  <si>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</si>
  <si>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</si>
  <si>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</si>
  <si>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</si>
  <si>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</si>
  <si>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</si>
  <si>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</si>
  <si>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</si>
  <si>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</si>
  <si>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</si>
  <si>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</si>
  <si>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</si>
  <si>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</si>
  <si>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</si>
  <si>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</si>
  <si>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</si>
  <si>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</si>
  <si>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</si>
  <si>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</si>
  <si>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</si>
  <si>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</si>
  <si>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</si>
  <si>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</si>
  <si>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</si>
  <si>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</si>
  <si>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</si>
  <si>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</si>
  <si>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</si>
  <si>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</si>
  <si>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</si>
  <si>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</si>
  <si>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</si>
  <si>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</si>
  <si>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</si>
  <si>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</si>
  <si>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</si>
  <si>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</si>
  <si>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</si>
  <si>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</si>
  <si>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</si>
  <si>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</si>
  <si>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</si>
  <si>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</si>
  <si>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</si>
  <si>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</si>
  <si>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</si>
  <si>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</si>
  <si>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</si>
  <si>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</si>
  <si>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</si>
  <si>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</si>
  <si>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</si>
  <si>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</si>
  <si>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</si>
  <si>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</si>
  <si>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</si>
  <si>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</si>
  <si>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</si>
  <si>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</si>
  <si>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</si>
  <si>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</si>
  <si>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</si>
  <si>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</si>
  <si>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</si>
  <si>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</si>
  <si>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</si>
  <si>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</si>
  <si>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</si>
  <si>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</si>
  <si>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</si>
  <si>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</si>
  <si>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</si>
  <si>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</si>
  <si>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</si>
  <si>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</si>
  <si>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</si>
  <si>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</si>
  <si>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</si>
  <si>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</si>
  <si>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</si>
  <si>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</si>
  <si>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</si>
  <si>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</si>
  <si>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</si>
  <si>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</si>
  <si>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</si>
  <si>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</si>
  <si>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</si>
  <si>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</si>
  <si>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</si>
  <si>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</si>
  <si>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</si>
  <si>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</si>
  <si>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</si>
  <si>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</si>
  <si>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</si>
  <si>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</si>
  <si>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</si>
  <si>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</si>
  <si>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</si>
  <si>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</si>
  <si>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</si>
  <si>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</si>
  <si>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</si>
  <si>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</si>
  <si>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</si>
  <si>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</si>
  <si>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</si>
  <si>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</si>
  <si>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</si>
  <si>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</si>
  <si>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</si>
  <si>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</si>
  <si>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</si>
  <si>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</si>
  <si>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</si>
  <si>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</si>
  <si>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</si>
  <si>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</si>
  <si>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</si>
  <si>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</si>
  <si>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</si>
  <si>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</si>
  <si>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</si>
  <si>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</si>
  <si>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</si>
  <si>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</si>
  <si>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</si>
  <si>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</si>
  <si>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</si>
  <si>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</si>
  <si>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</si>
  <si>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</si>
  <si>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</si>
  <si>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</si>
  <si>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</si>
  <si>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</si>
  <si>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</si>
  <si>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</si>
  <si>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</si>
  <si>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</si>
  <si>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</si>
  <si>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</si>
  <si>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</si>
  <si>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</si>
  <si>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</si>
  <si>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</si>
  <si>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</si>
  <si>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</si>
  <si>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</si>
  <si>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</si>
  <si>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</si>
  <si>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</si>
  <si>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</si>
  <si>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</si>
  <si>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</si>
  <si>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</si>
  <si>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</si>
  <si>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</si>
  <si>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</si>
  <si>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</si>
  <si>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</si>
  <si>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</si>
  <si>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</si>
  <si>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</si>
  <si>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</si>
  <si>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</si>
  <si>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</si>
  <si>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</si>
  <si>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</si>
  <si>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</si>
  <si>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</si>
  <si>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</si>
  <si>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</si>
  <si>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</si>
  <si>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</si>
  <si>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</si>
  <si>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</si>
  <si>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</si>
  <si>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</si>
  <si>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</si>
  <si>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</si>
  <si>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</si>
  <si>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</si>
  <si>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</si>
  <si>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</si>
  <si>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</si>
  <si>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</si>
  <si>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</si>
  <si>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</si>
  <si>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</si>
  <si>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</si>
  <si>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</si>
  <si>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</si>
  <si>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</si>
  <si>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</si>
  <si>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</si>
  <si>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</si>
  <si>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</si>
  <si>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</si>
  <si>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</si>
  <si>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</si>
  <si>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</si>
  <si>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</si>
  <si>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</si>
  <si>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</si>
  <si>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</si>
  <si>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</si>
  <si>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</si>
  <si>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</si>
  <si>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</si>
  <si>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</si>
  <si>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</si>
  <si>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</si>
  <si>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</si>
  <si>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</si>
  <si>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</si>
  <si>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</si>
  <si>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</si>
  <si>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</si>
  <si>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</si>
  <si>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</si>
  <si>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</si>
  <si>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</si>
  <si>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</si>
  <si>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</si>
  <si>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</si>
  <si>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</si>
  <si>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</si>
  <si>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</si>
  <si>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</si>
  <si>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</si>
  <si>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</si>
  <si>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</si>
  <si>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</si>
  <si>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</si>
  <si>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</si>
  <si>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</si>
  <si>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</si>
  <si>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</si>
  <si>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</si>
  <si>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</si>
  <si>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</si>
  <si>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</si>
  <si>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</si>
  <si>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</si>
  <si>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</si>
  <si>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</si>
  <si>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</si>
  <si>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</si>
  <si>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</si>
  <si>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F220</t>
  </si>
  <si>
    <t>TRASTORNO DELIRANTE</t>
  </si>
  <si>
    <t>F228</t>
  </si>
  <si>
    <t>OTROS TRASTORNOS DELIRANTES PERSISTENTES</t>
  </si>
  <si>
    <t>F229</t>
  </si>
  <si>
    <t>TRASTORNOS DELIRANTE PERSISTENTE, NO ESPECIFICADO</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</si>
  <si>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</si>
  <si>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</si>
  <si>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</si>
  <si>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</si>
  <si>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</si>
  <si>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</si>
  <si>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</si>
  <si>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</si>
  <si>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</si>
  <si>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</si>
  <si>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</si>
  <si>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</si>
  <si>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</si>
  <si>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</si>
  <si>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</si>
  <si>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</si>
  <si>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</si>
  <si>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</si>
  <si>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</si>
  <si>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</si>
  <si>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</si>
  <si>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</si>
  <si>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</si>
  <si>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</si>
  <si>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</si>
  <si>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</si>
  <si>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</si>
  <si>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</si>
  <si>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F300</t>
  </si>
  <si>
    <t>HIPOMANIA</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</si>
  <si>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</si>
  <si>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</si>
  <si>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</si>
  <si>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</si>
  <si>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</si>
  <si>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</si>
  <si>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</si>
  <si>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</si>
  <si>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</si>
  <si>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</si>
  <si>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</si>
  <si>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</si>
  <si>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</si>
  <si>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</si>
  <si>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</si>
  <si>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</si>
  <si>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</si>
  <si>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</si>
  <si>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</si>
  <si>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</si>
  <si>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</si>
  <si>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</si>
  <si>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</si>
  <si>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</si>
  <si>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</si>
  <si>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</si>
  <si>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</si>
  <si>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</si>
  <si>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</si>
  <si>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</si>
  <si>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</si>
  <si>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</si>
  <si>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</si>
  <si>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</si>
  <si>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</si>
  <si>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</si>
  <si>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</si>
  <si>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</si>
  <si>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</si>
  <si>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</si>
  <si>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</si>
  <si>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</si>
  <si>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</si>
  <si>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</si>
  <si>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</si>
  <si>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</si>
  <si>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</si>
  <si>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</si>
  <si>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</si>
  <si>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</si>
  <si>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</si>
  <si>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</si>
  <si>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</si>
  <si>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</si>
  <si>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</si>
  <si>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</si>
  <si>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</si>
  <si>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</si>
  <si>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</si>
  <si>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</si>
  <si>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</si>
  <si>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</si>
  <si>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</si>
  <si>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</si>
  <si>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</si>
  <si>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</si>
  <si>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</si>
  <si>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</si>
  <si>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</si>
  <si>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</si>
  <si>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</si>
  <si>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</si>
  <si>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</si>
  <si>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</si>
  <si>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</si>
  <si>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</si>
  <si>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</si>
  <si>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</si>
  <si>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</si>
  <si>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</si>
  <si>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</si>
  <si>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</si>
  <si>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</si>
  <si>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</si>
  <si>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</si>
  <si>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</si>
  <si>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</si>
  <si>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</si>
  <si>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</si>
  <si>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</si>
  <si>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</si>
  <si>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</si>
  <si>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</si>
  <si>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</si>
  <si>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</si>
  <si>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</si>
  <si>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</si>
  <si>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</si>
  <si>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</si>
  <si>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</si>
  <si>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</si>
  <si>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</si>
  <si>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</si>
  <si>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</si>
  <si>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F431</t>
  </si>
  <si>
    <t>TRASTORNO DE ESTRES POSTRAUMATICO</t>
  </si>
  <si>
    <t>F432</t>
  </si>
  <si>
    <t>TRASTORNOS DE ADAPTACION</t>
  </si>
  <si>
    <t>F438</t>
  </si>
  <si>
    <t>OTRAS REACCIONES AL ESTRES GRAVE</t>
  </si>
  <si>
    <t>F439</t>
  </si>
  <si>
    <t>REACCION AL ESTRES GRAVE, NO ESPECIFICADA</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</si>
  <si>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</si>
  <si>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</si>
  <si>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</si>
  <si>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</si>
  <si>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</si>
  <si>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</si>
  <si>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</si>
  <si>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</si>
  <si>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</si>
  <si>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</si>
  <si>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</si>
  <si>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</si>
  <si>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</si>
  <si>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</si>
  <si>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</si>
  <si>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</si>
  <si>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</si>
  <si>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</si>
  <si>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</si>
  <si>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</si>
  <si>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</si>
  <si>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</si>
  <si>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</si>
  <si>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</si>
  <si>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</si>
  <si>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</si>
  <si>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</si>
  <si>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</si>
  <si>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</si>
  <si>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</si>
  <si>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</si>
  <si>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</si>
  <si>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</si>
  <si>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</si>
  <si>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</si>
  <si>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</si>
  <si>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F481</t>
  </si>
  <si>
    <t>SINDROME DE DESPERSONALIZACION Y DESVINCULACION DE LA REALIDAD</t>
  </si>
  <si>
    <t>F488</t>
  </si>
  <si>
    <t>OTROS TRASTORNOS NEUROTICOS ESPECIFICADOS</t>
  </si>
  <si>
    <t>F489</t>
  </si>
  <si>
    <t>TRASTORNO NEUROTICO, NO ESPECIFICADO</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</si>
  <si>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</si>
  <si>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</si>
  <si>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</si>
  <si>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</si>
  <si>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</si>
  <si>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</si>
  <si>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</si>
  <si>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</si>
  <si>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</si>
  <si>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</si>
  <si>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</si>
  <si>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</si>
  <si>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</si>
  <si>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</si>
  <si>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</si>
  <si>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</si>
  <si>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</si>
  <si>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</si>
  <si>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</si>
  <si>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</si>
  <si>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</si>
  <si>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</si>
  <si>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</si>
  <si>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</si>
  <si>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</si>
  <si>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</si>
  <si>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</si>
  <si>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</si>
  <si>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</si>
  <si>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</si>
  <si>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</si>
  <si>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</si>
  <si>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</si>
  <si>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</si>
  <si>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</si>
  <si>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</si>
  <si>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</si>
  <si>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</si>
  <si>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</si>
  <si>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</si>
  <si>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</si>
  <si>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</si>
  <si>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</si>
  <si>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</si>
  <si>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</si>
  <si>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</si>
  <si>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</si>
  <si>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</si>
  <si>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</si>
  <si>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</si>
  <si>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</si>
  <si>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</si>
  <si>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</si>
  <si>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</si>
  <si>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</si>
  <si>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</si>
  <si>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</si>
  <si>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</si>
  <si>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</si>
  <si>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</si>
  <si>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</si>
  <si>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</si>
  <si>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F55X</t>
  </si>
  <si>
    <t>ABUSO DE SUSTANCIAS QUE NO PRODUCEN DEPENDENCIA</t>
  </si>
  <si>
    <t>F59X</t>
  </si>
  <si>
    <t>SINDROMES DEL COMPORTAMIENTO ASOCIADOS CON ALTERACIONES FISIOLOGICAS Y FACTORES FISICOS, NO ESPECIFICADOS</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</si>
  <si>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</si>
  <si>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</si>
  <si>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</si>
  <si>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</si>
  <si>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</si>
  <si>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</si>
  <si>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</si>
  <si>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</si>
  <si>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</si>
  <si>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</si>
  <si>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</si>
  <si>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</si>
  <si>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</si>
  <si>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</si>
  <si>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</si>
  <si>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</si>
  <si>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</si>
  <si>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</si>
  <si>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</si>
  <si>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</si>
  <si>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</si>
  <si>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</si>
  <si>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</si>
  <si>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</si>
  <si>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</si>
  <si>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</si>
  <si>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</si>
  <si>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</si>
  <si>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</si>
  <si>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</si>
  <si>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</si>
  <si>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</si>
  <si>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</si>
  <si>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</si>
  <si>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</si>
  <si>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</si>
  <si>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</si>
  <si>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</si>
  <si>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</si>
  <si>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</si>
  <si>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</si>
  <si>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</si>
  <si>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</si>
  <si>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</si>
  <si>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</si>
  <si>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</si>
  <si>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</si>
  <si>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</si>
  <si>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</si>
  <si>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</si>
  <si>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</si>
  <si>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</si>
  <si>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</si>
  <si>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</si>
  <si>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</si>
  <si>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</si>
  <si>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</si>
  <si>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</si>
  <si>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</si>
  <si>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</si>
  <si>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</si>
  <si>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</si>
  <si>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</si>
  <si>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</si>
  <si>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</si>
  <si>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</si>
  <si>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</si>
  <si>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</si>
  <si>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</si>
  <si>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</si>
  <si>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</si>
  <si>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</si>
  <si>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</si>
  <si>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</si>
  <si>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</si>
  <si>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</si>
  <si>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</si>
  <si>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</si>
  <si>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</si>
  <si>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</si>
  <si>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</si>
  <si>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</si>
  <si>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</si>
  <si>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</si>
  <si>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</si>
  <si>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</si>
  <si>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</si>
  <si>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</si>
  <si>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</si>
  <si>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</si>
  <si>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</si>
  <si>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</si>
  <si>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</si>
  <si>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</si>
  <si>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</si>
  <si>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</si>
  <si>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</si>
  <si>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</si>
  <si>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</si>
  <si>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</si>
  <si>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</si>
  <si>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</si>
  <si>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</si>
  <si>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</si>
  <si>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</si>
  <si>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</si>
  <si>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</si>
  <si>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</si>
  <si>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</si>
  <si>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</si>
  <si>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</si>
  <si>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</si>
  <si>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</si>
  <si>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</si>
  <si>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</si>
  <si>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</si>
  <si>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</si>
  <si>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</si>
  <si>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</si>
  <si>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</si>
  <si>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</si>
  <si>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</si>
  <si>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</si>
  <si>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</si>
  <si>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</si>
  <si>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</si>
  <si>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</si>
  <si>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</si>
  <si>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</si>
  <si>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</si>
  <si>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</si>
  <si>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</si>
  <si>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</si>
  <si>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</si>
  <si>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</si>
  <si>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</si>
  <si>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</si>
  <si>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</si>
  <si>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</si>
  <si>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</si>
  <si>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</si>
  <si>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</si>
  <si>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</si>
  <si>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</si>
  <si>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</si>
  <si>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</si>
  <si>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</si>
  <si>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</si>
  <si>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</si>
  <si>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</si>
  <si>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</si>
  <si>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</si>
  <si>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</si>
  <si>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</si>
  <si>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</si>
  <si>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</si>
  <si>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</si>
  <si>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</si>
  <si>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</si>
  <si>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</si>
  <si>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</si>
  <si>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</si>
  <si>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</si>
  <si>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</si>
  <si>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F840</t>
  </si>
  <si>
    <t>AUTISMO EN LA NINEZ</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</si>
  <si>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</si>
  <si>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</si>
  <si>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</si>
  <si>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</si>
  <si>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</si>
  <si>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</si>
  <si>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</si>
  <si>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</si>
  <si>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</si>
  <si>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</si>
  <si>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</si>
  <si>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</si>
  <si>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</si>
  <si>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</si>
  <si>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</si>
  <si>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</si>
  <si>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</si>
  <si>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</si>
  <si>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F900</t>
  </si>
  <si>
    <t>PERTURBACION DE LA ACTIVIDAD Y DE LA ATENCION</t>
  </si>
  <si>
    <t>F901</t>
  </si>
  <si>
    <t>TRASTORNO HIPERCINETICO DE LA CONDUCTA</t>
  </si>
  <si>
    <t>F908</t>
  </si>
  <si>
    <t>OTROS TRASTORNOS HIPERCINETICOS</t>
  </si>
  <si>
    <t>F909</t>
  </si>
  <si>
    <t>TRASTORNO HIPERCINETICO,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</si>
  <si>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</si>
  <si>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</si>
  <si>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</si>
  <si>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</si>
  <si>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</si>
  <si>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</si>
  <si>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</si>
  <si>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</si>
  <si>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</si>
  <si>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</si>
  <si>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</si>
  <si>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</si>
  <si>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</si>
  <si>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</si>
  <si>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</si>
  <si>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</si>
  <si>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</si>
  <si>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</si>
  <si>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</si>
  <si>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SEPARACION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</si>
  <si>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</si>
  <si>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</si>
  <si>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</si>
  <si>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</si>
  <si>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</si>
  <si>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</si>
  <si>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</si>
  <si>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</si>
  <si>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</si>
  <si>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</si>
  <si>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</si>
  <si>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</si>
  <si>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</si>
  <si>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</si>
  <si>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</si>
  <si>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</si>
  <si>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</si>
  <si>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</si>
  <si>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</si>
  <si>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</si>
  <si>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</si>
  <si>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</si>
  <si>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</si>
  <si>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</si>
  <si>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</si>
  <si>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</si>
  <si>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</si>
  <si>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</si>
  <si>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</si>
  <si>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</si>
  <si>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</si>
  <si>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</si>
  <si>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</si>
  <si>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</si>
  <si>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</si>
  <si>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</si>
  <si>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</si>
  <si>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</si>
  <si>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</si>
  <si>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</si>
  <si>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</si>
  <si>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</si>
  <si>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</si>
  <si>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</si>
  <si>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</si>
  <si>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OTROS TRASTORNOS EMOCIONALES Y DEL COMPORTAMIENTO QUE APARECEN HABITUALMENTE EN LA NINEZ Y EN LA ADOLESCENCIA</t>
  </si>
  <si>
    <t>F989</t>
  </si>
  <si>
    <t>TRASTORNOS NO ESPECIFICADOS, EMOCIONALES Y DEL COMPORTAMIENTO, QUE APARECEN HABITUALMENTE EN LA NINEZ Y EN LA ADOLESCENCIA</t>
  </si>
  <si>
    <t>F99X</t>
  </si>
  <si>
    <t>TRASTORNO MENTAL, NO ESPECIFICADO</t>
  </si>
  <si>
    <t>G000</t>
  </si>
  <si>
    <t>MENINGITIS POR HEMOFILOS</t>
  </si>
  <si>
    <t>G001</t>
  </si>
  <si>
    <t>MENINGITIS  NEUMOCOCICA</t>
  </si>
  <si>
    <t>G002</t>
  </si>
  <si>
    <t>MENINGITIS ESTREPTOCOCICA</t>
  </si>
  <si>
    <t>G003</t>
  </si>
  <si>
    <t>MENINGITIS ESTAFILOCOCICA</t>
  </si>
  <si>
    <t>G008</t>
  </si>
  <si>
    <t>OTRAS MENINGITIS BACTERIANAS</t>
  </si>
  <si>
    <t>G01X</t>
  </si>
  <si>
    <t>MENINGITIS EN ENFERMEDADES BACTERIANAS CLASIFICADAS EN OTRA PARTE</t>
  </si>
  <si>
    <t>G020</t>
  </si>
  <si>
    <t>MENINGITIS EN ENFERMEDADES VIRALES CLASIFICADAS EN OTRA PARTE</t>
  </si>
  <si>
    <t>G021</t>
  </si>
  <si>
    <t>MENINGITIS EN MICOSIS</t>
  </si>
  <si>
    <t>G028</t>
  </si>
  <si>
    <t>MENINGITIS EN OTRAS ENFERMEDADES INFECCIOSAS Y PARASITARIAS ESPECIFICADAS CLASIFICADAS EN OTRA PARTE</t>
  </si>
  <si>
    <t>G030</t>
  </si>
  <si>
    <t>MENINGITIS APIOGENA</t>
  </si>
  <si>
    <t>G031</t>
  </si>
  <si>
    <t>MENINGITIS CRONICA</t>
  </si>
  <si>
    <t>G032</t>
  </si>
  <si>
    <t>MENINGITIS RECURRENTE BENIGNA -MOLLARET-</t>
  </si>
  <si>
    <t>G038</t>
  </si>
  <si>
    <t>MENINGITIS DEBIDAS A OTRAS CAUSAS ESPECIFICADAS</t>
  </si>
  <si>
    <t>G039</t>
  </si>
  <si>
    <t>MENINGITIS, NO ESPECIFICADA</t>
  </si>
  <si>
    <t>G040</t>
  </si>
  <si>
    <t>ENCEFALITIS AGUDA DISEMINADA</t>
  </si>
  <si>
    <t>G041</t>
  </si>
  <si>
    <t>PARAPLEJIA ESPASTICA TROPICAL</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</si>
  <si>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</si>
  <si>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</si>
  <si>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</si>
  <si>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</si>
  <si>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</si>
  <si>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</si>
  <si>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</si>
  <si>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</si>
  <si>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</si>
  <si>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</si>
  <si>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</si>
  <si>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</si>
  <si>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</si>
  <si>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ENCEFALITIS, MIELITIS Y ENCEFALOMIELITIS EN ENFERMEDADES CLASIFICADAS EN OTRA PARTE</t>
  </si>
  <si>
    <t>G060</t>
  </si>
  <si>
    <t>ABSCESO Y GRANULOMA INTRACRANEAL</t>
  </si>
  <si>
    <t>G061</t>
  </si>
  <si>
    <t>ABSCESO Y GRANULOMA INTRARRAQUIDEO</t>
  </si>
  <si>
    <t>G062</t>
  </si>
  <si>
    <t>ABSCESO EXTRADURAL Y SUBDURAL, NO ESPECIFICADO</t>
  </si>
  <si>
    <t>G07X</t>
  </si>
  <si>
    <t>ABSCESO Y GRANULOMA INTRACRANEAL E INTRARRAQUIDEO EN ENFERMEDADES CLASIFICADAS EN OTRA PARTE</t>
  </si>
  <si>
    <t>G08X</t>
  </si>
  <si>
    <t>FLEBITIS Y TROMBOFLEBITIS INTRACRANEAL E INTRARRAQUIDEA</t>
  </si>
  <si>
    <t>G09X</t>
  </si>
  <si>
    <t>SECUELAS DE ENFERMEDADES INFLAMATORIAS DEL SISTEMA NERVIOSO CENTRAL</t>
  </si>
  <si>
    <t>G10X</t>
  </si>
  <si>
    <t>ENFERMEDAD DE HUNTINGTON</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</si>
  <si>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</si>
  <si>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</si>
  <si>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</si>
  <si>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</si>
  <si>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</si>
  <si>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</si>
  <si>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</si>
  <si>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</si>
  <si>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</si>
  <si>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</si>
  <si>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</si>
  <si>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</si>
  <si>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</si>
  <si>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</si>
  <si>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</si>
  <si>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</si>
  <si>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</si>
  <si>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</si>
  <si>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</si>
  <si>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</si>
  <si>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</si>
  <si>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</si>
  <si>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</si>
  <si>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</si>
  <si>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</si>
  <si>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</si>
  <si>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</si>
  <si>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</si>
  <si>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</si>
  <si>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</si>
  <si>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</si>
  <si>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</si>
  <si>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</si>
  <si>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</si>
  <si>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G20X</t>
  </si>
  <si>
    <t>ENFERMEDAD DE PARKINSON</t>
  </si>
  <si>
    <t>G210</t>
  </si>
  <si>
    <t>SINDROME NEUROLEPTICO MALIGNO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</si>
  <si>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</si>
  <si>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</si>
  <si>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</si>
  <si>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</si>
  <si>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</si>
  <si>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</si>
  <si>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</si>
  <si>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</si>
  <si>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</si>
  <si>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</si>
  <si>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</si>
  <si>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</si>
  <si>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</si>
  <si>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</si>
  <si>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G230</t>
  </si>
  <si>
    <t>ENFERMEDAD DE HALLERVORDEN-SPATZ</t>
  </si>
  <si>
    <t>G231</t>
  </si>
  <si>
    <t>OFTALMOPLEJIA SUPRANUCLEAR PROGRESIVA -STEELE-RICHARDSON-OLSZEWSKI-</t>
  </si>
  <si>
    <t>G232</t>
  </si>
  <si>
    <t>DEGENERACION NIGROESTRIADA</t>
  </si>
  <si>
    <t>G238</t>
  </si>
  <si>
    <t>OTRAS ENFERMEDADES DEGENERATIVAS ESPECIFICAS DE LOS NUCLEOS DE LA BASE</t>
  </si>
  <si>
    <t>G239</t>
  </si>
  <si>
    <t>ENFERMEDAD DEGENERATIVA DE LOS NUCLEOS DE LA BASE, NO ESPECIFICADA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</si>
  <si>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</si>
  <si>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</si>
  <si>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</si>
  <si>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</si>
  <si>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</si>
  <si>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</si>
  <si>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</si>
  <si>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</si>
  <si>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</si>
  <si>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</si>
  <si>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</si>
  <si>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</si>
  <si>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</si>
  <si>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</si>
  <si>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</si>
  <si>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</si>
  <si>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</si>
  <si>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</si>
  <si>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</si>
  <si>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</si>
  <si>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</si>
  <si>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</si>
  <si>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</si>
  <si>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</si>
  <si>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</si>
  <si>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</si>
  <si>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</si>
  <si>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</si>
  <si>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</si>
  <si>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</si>
  <si>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</si>
  <si>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OTROS TRASTORNOS EXTRAPIRAMIDALES Y DEL MOVIMIENTO</t>
  </si>
  <si>
    <t>G259</t>
  </si>
  <si>
    <t>TRASTORNO EXTRAPIRAMIDAL Y DEL MOVIMIENTO, NO ESPECIFICADO</t>
  </si>
  <si>
    <t>G26X</t>
  </si>
  <si>
    <t>TRASTORNOS EXTRAPIRAMIDALES Y DEL MOVIMIENTO EN ENFERMEDADES CLASIFICADAS EN OTRA PARTE</t>
  </si>
  <si>
    <t>G300</t>
  </si>
  <si>
    <t>ENFERMEDAD DE ALZHEIMER DE COMIENZO TEMPRANO</t>
  </si>
  <si>
    <t>G301</t>
  </si>
  <si>
    <t>ENFERMEDAD DE ALZHEIMER DE COMIENZO TARDIO</t>
  </si>
  <si>
    <t>G308</t>
  </si>
  <si>
    <t>OTROS TIPOS DE ENFERMEDAD DE ALZHEIMER</t>
  </si>
  <si>
    <t>G309</t>
  </si>
  <si>
    <t>ENFERMEDAD DE ALZHEIMER, NO ESPECIFICADA</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</si>
  <si>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</si>
  <si>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</si>
  <si>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</si>
  <si>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</si>
  <si>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</si>
  <si>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</si>
  <si>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</si>
  <si>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</si>
  <si>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</si>
  <si>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</si>
  <si>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</si>
  <si>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</si>
  <si>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G328</t>
  </si>
  <si>
    <t>OTROS TRASTORNOS DEGENERATIVOS ESPECIFICADOS DEL SISTEMA NERVIOSO EN ENFERMEDADES  CLASIFICADAS EN OTRA PARTE</t>
  </si>
  <si>
    <t>G35X</t>
  </si>
  <si>
    <t>ESCLEROSIS MULTIPLE</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</si>
  <si>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</si>
  <si>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</si>
  <si>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</si>
  <si>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</si>
  <si>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</si>
  <si>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</si>
  <si>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</si>
  <si>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</si>
  <si>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</si>
  <si>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</si>
  <si>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</si>
  <si>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</si>
  <si>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</si>
  <si>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</si>
  <si>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</si>
  <si>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</si>
  <si>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</si>
  <si>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</si>
  <si>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</si>
  <si>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</si>
  <si>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</si>
  <si>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</si>
  <si>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</si>
  <si>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</si>
  <si>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</si>
  <si>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</si>
  <si>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</si>
  <si>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</si>
  <si>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</si>
  <si>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</si>
  <si>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</si>
  <si>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</si>
  <si>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</si>
  <si>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</si>
  <si>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</si>
  <si>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</si>
  <si>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</si>
  <si>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</si>
  <si>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</si>
  <si>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</si>
  <si>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</si>
  <si>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</si>
  <si>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</si>
  <si>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</si>
  <si>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</si>
  <si>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</si>
  <si>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</si>
  <si>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</si>
  <si>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</si>
  <si>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</si>
  <si>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</si>
  <si>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</si>
  <si>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</si>
  <si>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</si>
  <si>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</si>
  <si>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</si>
  <si>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G431</t>
  </si>
  <si>
    <t>MIGRANA CON AURA -MIGRANA CLASICA-</t>
  </si>
  <si>
    <t>G432</t>
  </si>
  <si>
    <t>ESTADO MIGRANOSO</t>
  </si>
  <si>
    <t>G433</t>
  </si>
  <si>
    <t>MIGRANA COMPLICADA</t>
  </si>
  <si>
    <t>G438</t>
  </si>
  <si>
    <t>OTRAS MIGRANAS</t>
  </si>
  <si>
    <t>G439</t>
  </si>
  <si>
    <t>MIGRANA, NO ESPECIFICADA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</si>
  <si>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</si>
  <si>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</si>
  <si>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</si>
  <si>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</si>
  <si>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</si>
  <si>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</si>
  <si>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</si>
  <si>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</si>
  <si>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</si>
  <si>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</si>
  <si>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</si>
  <si>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</si>
  <si>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</si>
  <si>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</si>
  <si>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</si>
  <si>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</si>
  <si>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</si>
  <si>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</si>
  <si>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</si>
  <si>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</si>
  <si>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</si>
  <si>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</si>
  <si>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</si>
  <si>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</si>
  <si>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</si>
  <si>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</si>
  <si>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</si>
  <si>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</si>
  <si>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</si>
  <si>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</si>
  <si>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</si>
  <si>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</si>
  <si>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</si>
  <si>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</si>
  <si>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</si>
  <si>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</si>
  <si>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</si>
  <si>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</si>
  <si>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</si>
  <si>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</si>
  <si>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</si>
  <si>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</si>
  <si>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</si>
  <si>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</si>
  <si>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</si>
  <si>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</si>
  <si>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</si>
  <si>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</si>
  <si>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</si>
  <si>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</si>
  <si>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</si>
  <si>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</si>
  <si>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</si>
  <si>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</si>
  <si>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</si>
  <si>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</si>
  <si>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</si>
  <si>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</si>
  <si>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</si>
  <si>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</si>
  <si>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G501</t>
  </si>
  <si>
    <t>DOLOR FACIAL ATIPICO</t>
  </si>
  <si>
    <t>G508</t>
  </si>
  <si>
    <t>OTROS TRASTORNOS DEL TRIGEMINO</t>
  </si>
  <si>
    <t>G509</t>
  </si>
  <si>
    <t>TRASTORNO DEL TRIGEMINO, NO ESPECIFICADO</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</si>
  <si>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</si>
  <si>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</si>
  <si>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</si>
  <si>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</si>
  <si>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</si>
  <si>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</si>
  <si>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</si>
  <si>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</si>
  <si>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</si>
  <si>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</si>
  <si>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</si>
  <si>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</si>
  <si>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</si>
  <si>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</si>
  <si>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</si>
  <si>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</si>
  <si>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</si>
  <si>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</si>
  <si>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</si>
  <si>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</si>
  <si>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</si>
  <si>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</si>
  <si>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</si>
  <si>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</si>
  <si>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</si>
  <si>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</si>
  <si>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</si>
  <si>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</si>
  <si>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</si>
  <si>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</si>
  <si>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</si>
  <si>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</si>
  <si>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</si>
  <si>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</si>
  <si>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</si>
  <si>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</si>
  <si>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</si>
  <si>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</si>
  <si>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</si>
  <si>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</si>
  <si>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</si>
  <si>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</si>
  <si>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</si>
  <si>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</si>
  <si>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</si>
  <si>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</si>
  <si>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</si>
  <si>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</si>
  <si>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</si>
  <si>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</si>
  <si>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</si>
  <si>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</si>
  <si>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</si>
  <si>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</si>
  <si>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</si>
  <si>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</si>
  <si>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</si>
  <si>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</si>
  <si>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</si>
  <si>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</si>
  <si>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</si>
  <si>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</si>
  <si>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</si>
  <si>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</si>
  <si>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</si>
  <si>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</si>
  <si>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</si>
  <si>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</si>
  <si>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</si>
  <si>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</si>
  <si>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</si>
  <si>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</si>
  <si>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</si>
  <si>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</si>
  <si>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</si>
  <si>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</si>
  <si>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</si>
  <si>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</si>
  <si>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</si>
  <si>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</si>
  <si>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</si>
  <si>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</si>
  <si>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</si>
  <si>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</si>
  <si>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</si>
  <si>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</si>
  <si>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</si>
  <si>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</si>
  <si>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</si>
  <si>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</si>
  <si>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</si>
  <si>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</si>
  <si>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</si>
  <si>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</si>
  <si>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</si>
  <si>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</si>
  <si>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</si>
  <si>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</si>
  <si>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</si>
  <si>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</si>
  <si>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</si>
  <si>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</si>
  <si>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G587</t>
  </si>
  <si>
    <t>MONONEURITIS MULTIPLE</t>
  </si>
  <si>
    <t>G588</t>
  </si>
  <si>
    <t>OTRAS MONONEUROPATIAS ESPECIFICADAS</t>
  </si>
  <si>
    <t>G589</t>
  </si>
  <si>
    <t>MONONEUROPATIA, NO ESPECIFICADA</t>
  </si>
  <si>
    <t>G590</t>
  </si>
  <si>
    <t>MONONEUROPATIA DIABETICA</t>
  </si>
  <si>
    <t>G598</t>
  </si>
  <si>
    <t>OTRAS MONONEUROPATIAS EN ENFERMEDADES CLASIFICADAS EN OTRA PARTE</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</si>
  <si>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</si>
  <si>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</si>
  <si>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</si>
  <si>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</si>
  <si>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</si>
  <si>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</si>
  <si>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</si>
  <si>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</si>
  <si>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</si>
  <si>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</si>
  <si>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</si>
  <si>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</si>
  <si>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</si>
  <si>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</si>
  <si>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G611</t>
  </si>
  <si>
    <t>NEUROPATIA AL SUERO</t>
  </si>
  <si>
    <t>G618</t>
  </si>
  <si>
    <t>OTRAS POLINEUROPATIAS INFLAMATORIAS</t>
  </si>
  <si>
    <t>G619</t>
  </si>
  <si>
    <t>POLINEUROPATIA INFLAMATORIA, NO ESPECIFICADA</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</si>
  <si>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</si>
  <si>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</si>
  <si>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</si>
  <si>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</si>
  <si>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</si>
  <si>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</si>
  <si>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</si>
  <si>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</si>
  <si>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</si>
  <si>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</si>
  <si>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</si>
  <si>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</si>
  <si>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</si>
  <si>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</si>
  <si>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</si>
  <si>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</si>
  <si>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</si>
  <si>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</si>
  <si>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</si>
  <si>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</si>
  <si>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</si>
  <si>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</si>
  <si>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</si>
  <si>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</si>
  <si>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</si>
  <si>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</si>
  <si>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</si>
  <si>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</si>
  <si>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</si>
  <si>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</si>
  <si>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</si>
  <si>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</si>
  <si>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</si>
  <si>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</si>
  <si>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</si>
  <si>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</si>
  <si>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</si>
  <si>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</si>
  <si>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</si>
  <si>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</si>
  <si>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</si>
  <si>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</si>
  <si>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</si>
  <si>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</si>
  <si>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</si>
  <si>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</si>
  <si>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</si>
  <si>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</si>
  <si>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</si>
  <si>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</si>
  <si>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</si>
  <si>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</si>
  <si>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</si>
  <si>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</si>
  <si>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</si>
  <si>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</si>
  <si>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</si>
  <si>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</si>
  <si>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</si>
  <si>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</si>
  <si>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</si>
  <si>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</si>
  <si>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</si>
  <si>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</si>
  <si>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</si>
  <si>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</si>
  <si>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</si>
  <si>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</si>
  <si>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</si>
  <si>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</si>
  <si>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</si>
  <si>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</si>
  <si>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</si>
  <si>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</si>
  <si>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</si>
  <si>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</si>
  <si>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</si>
  <si>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</si>
  <si>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</si>
  <si>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</si>
  <si>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</si>
  <si>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</si>
  <si>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</si>
  <si>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</si>
  <si>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</si>
  <si>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</si>
  <si>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</si>
  <si>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</si>
  <si>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</si>
  <si>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</si>
  <si>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</si>
  <si>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 xml:space="preserve">OTROS TIPOS DE PARALISIS CEREBRAL </t>
  </si>
  <si>
    <t>G809</t>
  </si>
  <si>
    <t>PARALISIS CEREBRAL, SIN OTRA ESPECIFICACION</t>
  </si>
  <si>
    <t>G810</t>
  </si>
  <si>
    <t>HEMIPLEJIA FLACIDA</t>
  </si>
  <si>
    <t>G811</t>
  </si>
  <si>
    <t>HEMIPLEJIA ESPASTICA</t>
  </si>
  <si>
    <t>G819</t>
  </si>
  <si>
    <t>HEMIPLEJIA, NO ESPECIFICADA</t>
  </si>
  <si>
    <t>G820</t>
  </si>
  <si>
    <t>PARAPLEJIA FLACIDA</t>
  </si>
  <si>
    <t>G821</t>
  </si>
  <si>
    <t>PARAPLEJIA ESPASTICA</t>
  </si>
  <si>
    <t>G823</t>
  </si>
  <si>
    <t>CUADRIPLEJIA FLACIDA</t>
  </si>
  <si>
    <t>G824</t>
  </si>
  <si>
    <t>CUADRIPLEJIA ESPASTICA</t>
  </si>
  <si>
    <t>G825</t>
  </si>
  <si>
    <t>CUADRIPLEJIA, NO ESPECIFICADA</t>
  </si>
  <si>
    <t>G830</t>
  </si>
  <si>
    <t>DIPLEJIA DE LOS MIEMBROS SUPERIORES</t>
  </si>
  <si>
    <t>G831</t>
  </si>
  <si>
    <t>MONOPLEJIA DE MIEMBRO INFERIOR</t>
  </si>
  <si>
    <t>G832</t>
  </si>
  <si>
    <t>MONOPLEJIA DE MIEMBRO SUPERIOR</t>
  </si>
  <si>
    <t>G833</t>
  </si>
  <si>
    <t>MONOPLEJIA, NO ESPECIFICADA</t>
  </si>
  <si>
    <t>G834</t>
  </si>
  <si>
    <t>SINDROME DE LA COLA DE CABALLO</t>
  </si>
  <si>
    <t>G838</t>
  </si>
  <si>
    <t>OTROS SINDROMES PARALITICOS ESPECIFICADOS</t>
  </si>
  <si>
    <t>G839</t>
  </si>
  <si>
    <t>SINDROME PARALITICO, NO ESPECIFICADO</t>
  </si>
  <si>
    <t>G900</t>
  </si>
  <si>
    <t>NEUROPATIA AUTONOMA PERIFERICA IDIOPATICA</t>
  </si>
  <si>
    <t>G901</t>
  </si>
  <si>
    <t>DISAUTONOMIA FAMILIAR -SINDROME DE RILEY-DAY-</t>
  </si>
  <si>
    <t>G902</t>
  </si>
  <si>
    <t>SINDROME DE HORNER</t>
  </si>
  <si>
    <t>G903</t>
  </si>
  <si>
    <t>DEGENERACION DE SISTEMAS MULTIPLES</t>
  </si>
  <si>
    <t>G904</t>
  </si>
  <si>
    <t>DISREFLEXIA AUTONOMICA</t>
  </si>
  <si>
    <t>G908</t>
  </si>
  <si>
    <t>OTROS TRASTORNOS DEL SISTEMA NERVIOSO AUTONOMO</t>
  </si>
  <si>
    <t>G909</t>
  </si>
  <si>
    <t>TRASTORNO DEL SISTEMA NERVIOSO AUTONOMO, NO ESPECIFICADO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</si>
  <si>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</si>
  <si>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</si>
  <si>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</si>
  <si>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</si>
  <si>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</si>
  <si>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</si>
  <si>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</si>
  <si>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</si>
  <si>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</si>
  <si>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</si>
  <si>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</si>
  <si>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</si>
  <si>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</si>
  <si>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</si>
  <si>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</si>
  <si>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</si>
  <si>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</si>
  <si>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</si>
  <si>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</si>
  <si>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</si>
  <si>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</si>
  <si>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</si>
  <si>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</si>
  <si>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</si>
  <si>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</si>
  <si>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</si>
  <si>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</si>
  <si>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</si>
  <si>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</si>
  <si>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</si>
  <si>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</si>
  <si>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</si>
  <si>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</si>
  <si>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</si>
  <si>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</si>
  <si>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</si>
  <si>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</si>
  <si>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</si>
  <si>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</si>
  <si>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</si>
  <si>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</si>
  <si>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</si>
  <si>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</si>
  <si>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</si>
  <si>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</si>
  <si>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</si>
  <si>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</si>
  <si>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</si>
  <si>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</si>
  <si>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</si>
  <si>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</si>
  <si>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</si>
  <si>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</si>
  <si>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</si>
  <si>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</si>
  <si>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</si>
  <si>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</si>
  <si>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</si>
  <si>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</si>
  <si>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</si>
  <si>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</si>
  <si>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</si>
  <si>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</si>
  <si>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</si>
  <si>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</si>
  <si>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</si>
  <si>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</si>
  <si>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</si>
  <si>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</si>
  <si>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</si>
  <si>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</si>
  <si>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</si>
  <si>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</si>
  <si>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</si>
  <si>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</si>
  <si>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</si>
  <si>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</si>
  <si>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</si>
  <si>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</si>
  <si>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</si>
  <si>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</si>
  <si>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</si>
  <si>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H001</t>
  </si>
  <si>
    <t>CALACIO -CHALAZION-</t>
  </si>
  <si>
    <t>H010</t>
  </si>
  <si>
    <t>BLEFARITIS</t>
  </si>
  <si>
    <t>H011</t>
  </si>
  <si>
    <t>DERMATOSIS NO INFECCIOSA DEL PARPADO</t>
  </si>
  <si>
    <t>H018</t>
  </si>
  <si>
    <t>OTRAS INFLAMACIONES ESPECIFICADAS DEL PARPADO</t>
  </si>
  <si>
    <t>H019</t>
  </si>
  <si>
    <t>INFLAMACION DEL PARPADO, NO ESPECIFICADA</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</si>
  <si>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</si>
  <si>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</si>
  <si>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</si>
  <si>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</si>
  <si>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</si>
  <si>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</si>
  <si>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</si>
  <si>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</si>
  <si>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</si>
  <si>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</si>
  <si>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</si>
  <si>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</si>
  <si>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</si>
  <si>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</si>
  <si>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</si>
  <si>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</si>
  <si>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</si>
  <si>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</si>
  <si>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</si>
  <si>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</si>
  <si>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</si>
  <si>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</si>
  <si>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</si>
  <si>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</si>
  <si>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</si>
  <si>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</si>
  <si>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</si>
  <si>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</si>
  <si>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</si>
  <si>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</si>
  <si>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</si>
  <si>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</si>
  <si>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</si>
  <si>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</si>
  <si>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</si>
  <si>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</si>
  <si>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</si>
  <si>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</si>
  <si>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</si>
  <si>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</si>
  <si>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</si>
  <si>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</si>
  <si>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</si>
  <si>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</si>
  <si>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</si>
  <si>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</si>
  <si>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</si>
  <si>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</si>
  <si>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</si>
  <si>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</si>
  <si>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</si>
  <si>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</si>
  <si>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</si>
  <si>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</si>
  <si>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</si>
  <si>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</si>
  <si>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</si>
  <si>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</si>
  <si>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</si>
  <si>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</si>
  <si>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</si>
  <si>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</si>
  <si>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</si>
  <si>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</si>
  <si>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</si>
  <si>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</si>
  <si>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</si>
  <si>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</si>
  <si>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</si>
  <si>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</si>
  <si>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</si>
  <si>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</si>
  <si>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</si>
  <si>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</si>
  <si>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</si>
  <si>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</si>
  <si>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</si>
  <si>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</si>
  <si>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</si>
  <si>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</si>
  <si>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</si>
  <si>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</si>
  <si>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</si>
  <si>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</si>
  <si>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</si>
  <si>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</si>
  <si>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</si>
  <si>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</si>
  <si>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</si>
  <si>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</si>
  <si>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</si>
  <si>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</si>
  <si>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</si>
  <si>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</si>
  <si>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</si>
  <si>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</si>
  <si>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</si>
  <si>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</si>
  <si>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</si>
  <si>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</si>
  <si>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</si>
  <si>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</si>
  <si>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</si>
  <si>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</si>
  <si>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</si>
  <si>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</si>
  <si>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</si>
  <si>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</si>
  <si>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</si>
  <si>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</si>
  <si>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H151</t>
  </si>
  <si>
    <t>EPISCLERITIS</t>
  </si>
  <si>
    <t>H158</t>
  </si>
  <si>
    <t>OTROS TRASTORNOS DE LA ESCLEROTICA</t>
  </si>
  <si>
    <t>H159</t>
  </si>
  <si>
    <t>TRASTORNO DE LA ESCLEROTICA, NO ESPECIFICADO</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</si>
  <si>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</si>
  <si>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</si>
  <si>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</si>
  <si>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</si>
  <si>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</si>
  <si>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</si>
  <si>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</si>
  <si>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</si>
  <si>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</si>
  <si>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</si>
  <si>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</si>
  <si>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</si>
  <si>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</si>
  <si>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</si>
  <si>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</si>
  <si>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</si>
  <si>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H171</t>
  </si>
  <si>
    <t>OTRAS OPACIDADES CENTRALES DE LA CORNEA</t>
  </si>
  <si>
    <t>H178</t>
  </si>
  <si>
    <t>OTRAS OPACIDADES O CICATRICES DE LA CORNEA</t>
  </si>
  <si>
    <t>H179</t>
  </si>
  <si>
    <t>CICATRIZ U OPACIDAD DE LA CORNEA,  NO ESPECIFICADA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</si>
  <si>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</si>
  <si>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</si>
  <si>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</si>
  <si>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</si>
  <si>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</si>
  <si>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</si>
  <si>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</si>
  <si>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</si>
  <si>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</si>
  <si>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</si>
  <si>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</si>
  <si>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</si>
  <si>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</si>
  <si>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</si>
  <si>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</si>
  <si>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</si>
  <si>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</si>
  <si>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</si>
  <si>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</si>
  <si>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</si>
  <si>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</si>
  <si>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</si>
  <si>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</si>
  <si>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</si>
  <si>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</si>
  <si>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</si>
  <si>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</si>
  <si>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</si>
  <si>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</si>
  <si>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</si>
  <si>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</si>
  <si>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</si>
  <si>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</si>
  <si>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</si>
  <si>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</si>
  <si>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</si>
  <si>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</si>
  <si>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</si>
  <si>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</si>
  <si>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</si>
  <si>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</si>
  <si>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</si>
  <si>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</si>
  <si>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</si>
  <si>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</si>
  <si>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</si>
  <si>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</si>
  <si>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</si>
  <si>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</si>
  <si>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</si>
  <si>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</si>
  <si>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</si>
  <si>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</si>
  <si>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</si>
  <si>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</si>
  <si>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</si>
  <si>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</si>
  <si>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</si>
  <si>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</si>
  <si>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</si>
  <si>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</si>
  <si>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</si>
  <si>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</si>
  <si>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</si>
  <si>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</si>
  <si>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</si>
  <si>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</si>
  <si>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</si>
  <si>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</si>
  <si>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</si>
  <si>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</si>
  <si>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</si>
  <si>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</si>
  <si>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</si>
  <si>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</si>
  <si>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</si>
  <si>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</si>
  <si>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</si>
  <si>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</si>
  <si>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</si>
  <si>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</si>
  <si>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</si>
  <si>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</si>
  <si>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</si>
  <si>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</si>
  <si>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</si>
  <si>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</si>
  <si>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</si>
  <si>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</si>
  <si>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LUXACION DEL CRISTALINO</t>
  </si>
  <si>
    <t>H278</t>
  </si>
  <si>
    <t>OTROS TRASTORNOS ESPECIFICADOS DEL CRISTALINO</t>
  </si>
  <si>
    <t>H279</t>
  </si>
  <si>
    <t>TRASTORNO DEL CRISTALINO, NO ESPECIFICADO</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</si>
  <si>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</si>
  <si>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</si>
  <si>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</si>
  <si>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</si>
  <si>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</si>
  <si>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</si>
  <si>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</si>
  <si>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</si>
  <si>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</si>
  <si>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</si>
  <si>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</si>
  <si>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</si>
  <si>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</si>
  <si>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</si>
  <si>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</si>
  <si>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</si>
  <si>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</si>
  <si>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</si>
  <si>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</si>
  <si>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</si>
  <si>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</si>
  <si>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</si>
  <si>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</si>
  <si>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</si>
  <si>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</si>
  <si>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</si>
  <si>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</si>
  <si>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</si>
  <si>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</si>
  <si>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</si>
  <si>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</si>
  <si>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</si>
  <si>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</si>
  <si>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</si>
  <si>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H328</t>
  </si>
  <si>
    <t>OTROS TRASTORNOS CORIORRETINIANOS EN ENFERMEDADES CLASIFICADAS EN OTRA PARTE</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</si>
  <si>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</si>
  <si>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</si>
  <si>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</si>
  <si>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</si>
  <si>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</si>
  <si>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</si>
  <si>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</si>
  <si>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</si>
  <si>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</si>
  <si>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</si>
  <si>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</si>
  <si>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</si>
  <si>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</si>
  <si>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</si>
  <si>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</si>
  <si>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</si>
  <si>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</si>
  <si>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</si>
  <si>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</si>
  <si>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</si>
  <si>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</si>
  <si>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</si>
  <si>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</si>
  <si>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</si>
  <si>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</si>
  <si>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</si>
  <si>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</si>
  <si>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</si>
  <si>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</si>
  <si>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</si>
  <si>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</si>
  <si>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</si>
  <si>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</si>
  <si>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</si>
  <si>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</si>
  <si>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</si>
  <si>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</si>
  <si>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</si>
  <si>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</si>
  <si>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</si>
  <si>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</si>
  <si>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</si>
  <si>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</si>
  <si>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</si>
  <si>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H368</t>
  </si>
  <si>
    <t>OTROS TRASTORNOS DE LA RETINA EN ENFERMEDADES CLASIFICADAS EN OTRA PARTE</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</si>
  <si>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</si>
  <si>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</si>
  <si>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</si>
  <si>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</si>
  <si>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</si>
  <si>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</si>
  <si>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</si>
  <si>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</si>
  <si>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</si>
  <si>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</si>
  <si>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</si>
  <si>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</si>
  <si>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</si>
  <si>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</si>
  <si>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</si>
  <si>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</si>
  <si>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</si>
  <si>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</si>
  <si>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</si>
  <si>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</si>
  <si>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H428</t>
  </si>
  <si>
    <t>GLAUCOMA EN OTRAS ENFERMEDADES CLASIFICADAS EN OTRA PARTE</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</si>
  <si>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</si>
  <si>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</si>
  <si>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</si>
  <si>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</si>
  <si>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</si>
  <si>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</si>
  <si>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</si>
  <si>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</si>
  <si>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</si>
  <si>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</si>
  <si>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</si>
  <si>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</si>
  <si>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</si>
  <si>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</si>
  <si>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</si>
  <si>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</si>
  <si>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</si>
  <si>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</si>
  <si>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</si>
  <si>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</si>
  <si>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</si>
  <si>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</si>
  <si>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</si>
  <si>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</si>
  <si>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</si>
  <si>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</si>
  <si>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</si>
  <si>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</si>
  <si>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</si>
  <si>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</si>
  <si>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</si>
  <si>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</si>
  <si>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</si>
  <si>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</si>
  <si>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</si>
  <si>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</si>
  <si>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</si>
  <si>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</si>
  <si>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H46X</t>
  </si>
  <si>
    <t>NEURITIS OPTICA</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</si>
  <si>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</si>
  <si>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</si>
  <si>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</si>
  <si>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</si>
  <si>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</si>
  <si>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</si>
  <si>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</si>
  <si>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</si>
  <si>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</si>
  <si>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</si>
  <si>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</si>
  <si>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</si>
  <si>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</si>
  <si>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</si>
  <si>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</si>
  <si>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</si>
  <si>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</si>
  <si>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</si>
  <si>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</si>
  <si>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</si>
  <si>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</si>
  <si>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</si>
  <si>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</si>
  <si>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</si>
  <si>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</si>
  <si>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</si>
  <si>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</si>
  <si>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</si>
  <si>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</si>
  <si>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</si>
  <si>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</si>
  <si>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</si>
  <si>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</si>
  <si>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</si>
  <si>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</si>
  <si>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</si>
  <si>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</si>
  <si>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</si>
  <si>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</si>
  <si>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</si>
  <si>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</si>
  <si>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</si>
  <si>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</si>
  <si>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</si>
  <si>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</si>
  <si>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</si>
  <si>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</si>
  <si>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</si>
  <si>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</si>
  <si>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</si>
  <si>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</si>
  <si>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</si>
  <si>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</si>
  <si>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</si>
  <si>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</si>
  <si>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</si>
  <si>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</si>
  <si>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</si>
  <si>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</si>
  <si>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</si>
  <si>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</si>
  <si>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</si>
  <si>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</si>
  <si>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</si>
  <si>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</si>
  <si>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</si>
  <si>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</si>
  <si>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</si>
  <si>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</si>
  <si>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</si>
  <si>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</si>
  <si>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</si>
  <si>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</si>
  <si>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</si>
  <si>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</si>
  <si>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</si>
  <si>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</si>
  <si>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</si>
  <si>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</si>
  <si>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</si>
  <si>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</si>
  <si>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</si>
  <si>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</si>
  <si>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</si>
  <si>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</si>
  <si>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</si>
  <si>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</si>
  <si>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</si>
  <si>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</si>
  <si>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</si>
  <si>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</si>
  <si>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</si>
  <si>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</si>
  <si>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</si>
  <si>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</si>
  <si>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</si>
  <si>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</si>
  <si>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</si>
  <si>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</si>
  <si>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</si>
  <si>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</si>
  <si>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</si>
  <si>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</si>
  <si>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</si>
  <si>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</si>
  <si>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</si>
  <si>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</si>
  <si>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</si>
  <si>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</si>
  <si>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</si>
  <si>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</si>
  <si>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</si>
  <si>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</si>
  <si>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</si>
  <si>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</si>
  <si>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</si>
  <si>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</si>
  <si>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</si>
  <si>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H570</t>
  </si>
  <si>
    <t>ANOMALIAS DE LA FUNCION PUPILAR</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</si>
  <si>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</si>
  <si>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</si>
  <si>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</si>
  <si>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</si>
  <si>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</si>
  <si>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</si>
  <si>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</si>
  <si>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</si>
  <si>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</si>
  <si>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</si>
  <si>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</si>
  <si>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</si>
  <si>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</si>
  <si>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</si>
  <si>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</si>
  <si>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</si>
  <si>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</si>
  <si>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</si>
  <si>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</si>
  <si>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</si>
  <si>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</si>
  <si>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</si>
  <si>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</si>
  <si>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</si>
  <si>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</si>
  <si>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</si>
  <si>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</si>
  <si>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</si>
  <si>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</si>
  <si>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</si>
  <si>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</si>
  <si>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</si>
  <si>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</si>
  <si>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</si>
  <si>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</si>
  <si>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</si>
  <si>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</si>
  <si>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</si>
  <si>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</si>
  <si>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</si>
  <si>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</si>
  <si>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</si>
  <si>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</si>
  <si>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</si>
  <si>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</si>
  <si>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</si>
  <si>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</si>
  <si>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</si>
  <si>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</si>
  <si>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</si>
  <si>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</si>
  <si>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</si>
  <si>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</si>
  <si>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</si>
  <si>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</si>
  <si>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</si>
  <si>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</si>
  <si>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</si>
  <si>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</si>
  <si>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</si>
  <si>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</si>
  <si>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</si>
  <si>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</si>
  <si>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</si>
  <si>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</si>
  <si>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</si>
  <si>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</si>
  <si>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</si>
  <si>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</si>
  <si>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</si>
  <si>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</si>
  <si>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</si>
  <si>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H661</t>
  </si>
  <si>
    <t>OTITIS MEDIA TUBOTIMPANICA SUPURATIVA CRONICA</t>
  </si>
  <si>
    <t>H662</t>
  </si>
  <si>
    <t>OTITIS MEDIA SUPURATIVA CRONICA ATICOANTRAL</t>
  </si>
  <si>
    <t>H663</t>
  </si>
  <si>
    <t>OTRAS OTITIS MEDIAS CRONICAS SUPURATIVAS</t>
  </si>
  <si>
    <t>H669</t>
  </si>
  <si>
    <t>OTITIS MEDIA, NO ESPECIFICADA</t>
  </si>
  <si>
    <t>H670</t>
  </si>
  <si>
    <t>OTITIS MEDIA EN ENFERMEDADES BACTERIANAS CLASIFICADAS EN OTRA PARTE</t>
  </si>
  <si>
    <t>H671</t>
  </si>
  <si>
    <t>OTITIS MEDIA EN ENFERMEDADES VIRALES CLASIFICADAS EN OTRA PARTE</t>
  </si>
  <si>
    <t>H678</t>
  </si>
  <si>
    <t>OTITIS MEDIA EN OTRAS ENFERMEDADES CLASIFICADAS EN OTRA PARTE</t>
  </si>
  <si>
    <t>H680</t>
  </si>
  <si>
    <t>SALPINGITIS EUSTAQUIANA</t>
  </si>
  <si>
    <t>H681</t>
  </si>
  <si>
    <t>OBSTRUCCION DE LA TROMPA DE EUSTAQUIO</t>
  </si>
  <si>
    <t>H690</t>
  </si>
  <si>
    <t>DISTENSION DE LA TROMPA DE EUSTAQUIO</t>
  </si>
  <si>
    <t>H698</t>
  </si>
  <si>
    <t>OTROS TRASTORNOS ESPECIFICADOS DE LA TROMPA DE EUSTAQUIO</t>
  </si>
  <si>
    <t>H699</t>
  </si>
  <si>
    <t>TRASTORNO DE LA TROMPA DE EUSTAQUIO, NO ESPECIFICADO</t>
  </si>
  <si>
    <t>H700</t>
  </si>
  <si>
    <t>MASTOIDITIS AGUDA</t>
  </si>
  <si>
    <t>H701</t>
  </si>
  <si>
    <t>MASTOIDITIS CRONICA</t>
  </si>
  <si>
    <t>H702</t>
  </si>
  <si>
    <t>PETROSITIS</t>
  </si>
  <si>
    <t>H708</t>
  </si>
  <si>
    <t>OTRAS MASTOIDITIS Y AFECCIONES RELACIONADAS</t>
  </si>
  <si>
    <t>H709</t>
  </si>
  <si>
    <t>MASTOIDITIS, NO ESPECIFICADA</t>
  </si>
  <si>
    <t>H71X</t>
  </si>
  <si>
    <t>COLESTEATOMA DEL OIDO MEDIO</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</si>
  <si>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</si>
  <si>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</si>
  <si>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</si>
  <si>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</si>
  <si>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</si>
  <si>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</si>
  <si>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</si>
  <si>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</si>
  <si>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</si>
  <si>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</si>
  <si>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</si>
  <si>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</si>
  <si>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H731</t>
  </si>
  <si>
    <t>MIRINGITIS CRONICA</t>
  </si>
  <si>
    <t>H738</t>
  </si>
  <si>
    <t>OTROS TRASTORNOS ESPECIFICADOS DE LA MEMBRANA TIMPANICA</t>
  </si>
  <si>
    <t>H739</t>
  </si>
  <si>
    <t>TRASTORNO DE LA MEMBRANA TIMPANICA, NO ESPECIFICADO</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</si>
  <si>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</si>
  <si>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</si>
  <si>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</si>
  <si>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</si>
  <si>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</si>
  <si>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</si>
  <si>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</si>
  <si>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</si>
  <si>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</si>
  <si>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</si>
  <si>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</si>
  <si>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</si>
  <si>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</si>
  <si>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</si>
  <si>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</si>
  <si>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</si>
  <si>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H758</t>
  </si>
  <si>
    <t>OTROS TRASTORNOS ESPECIFICADOS DEL OIDO MEDIO Y DE LA APOFISIS MASTOIDES EN ENFERMEDADES CLASIFICADAS EN OTRA PARTE</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</si>
  <si>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</si>
  <si>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</si>
  <si>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</si>
  <si>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</si>
  <si>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</si>
  <si>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</si>
  <si>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</si>
  <si>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</si>
  <si>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</si>
  <si>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</si>
  <si>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</si>
  <si>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</si>
  <si>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</si>
  <si>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</si>
  <si>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</si>
  <si>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</si>
  <si>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</si>
  <si>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</si>
  <si>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</si>
  <si>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</si>
  <si>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</si>
  <si>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</si>
  <si>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</si>
  <si>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</si>
  <si>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</si>
  <si>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</si>
  <si>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</si>
  <si>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</si>
  <si>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</si>
  <si>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</si>
  <si>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</si>
  <si>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</si>
  <si>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</si>
  <si>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</si>
  <si>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</si>
  <si>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</si>
  <si>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</si>
  <si>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</si>
  <si>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</si>
  <si>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</si>
  <si>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</si>
  <si>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</si>
  <si>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</si>
  <si>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</si>
  <si>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</si>
  <si>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</si>
  <si>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</si>
  <si>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</si>
  <si>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</si>
  <si>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</si>
  <si>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</si>
  <si>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</si>
  <si>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</si>
  <si>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</si>
  <si>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</si>
  <si>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</si>
  <si>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</si>
  <si>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</si>
  <si>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</si>
  <si>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</si>
  <si>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</si>
  <si>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</si>
  <si>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</si>
  <si>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</si>
  <si>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</si>
  <si>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</si>
  <si>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</si>
  <si>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</si>
  <si>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</si>
  <si>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</si>
  <si>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</si>
  <si>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</si>
  <si>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</si>
  <si>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</si>
  <si>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</si>
  <si>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</si>
  <si>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</si>
  <si>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</si>
  <si>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</si>
  <si>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</si>
  <si>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</si>
  <si>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</si>
  <si>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</si>
  <si>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</si>
  <si>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</si>
  <si>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</si>
  <si>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</si>
  <si>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</si>
  <si>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H948</t>
  </si>
  <si>
    <t>OTROS TRASTORNOS ESPECIFICADOS DEL OIDO EN ENFERMEDADES CLASIFICADAS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</si>
  <si>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</si>
  <si>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</si>
  <si>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</si>
  <si>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</si>
  <si>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</si>
  <si>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</si>
  <si>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</si>
  <si>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</si>
  <si>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</si>
  <si>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</si>
  <si>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</si>
  <si>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</si>
  <si>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</si>
  <si>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</si>
  <si>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</si>
  <si>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</si>
  <si>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</si>
  <si>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</si>
  <si>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</si>
  <si>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</si>
  <si>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</si>
  <si>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</si>
  <si>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I029</t>
  </si>
  <si>
    <t>COREA REUMATICA SIN MENCION DE COMPLICACION CARDIACA</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</si>
  <si>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</si>
  <si>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</si>
  <si>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</si>
  <si>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</si>
  <si>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</si>
  <si>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</si>
  <si>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</si>
  <si>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</si>
  <si>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</si>
  <si>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</si>
  <si>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</si>
  <si>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</si>
  <si>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</si>
  <si>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</si>
  <si>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</si>
  <si>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</si>
  <si>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</si>
  <si>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</si>
  <si>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</si>
  <si>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</si>
  <si>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</si>
  <si>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</si>
  <si>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</si>
  <si>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</si>
  <si>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</si>
  <si>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</si>
  <si>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</si>
  <si>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</si>
  <si>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</si>
  <si>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</si>
  <si>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</si>
  <si>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</si>
  <si>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</si>
  <si>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</si>
  <si>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</si>
  <si>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</si>
  <si>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</si>
  <si>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</si>
  <si>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</si>
  <si>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</si>
  <si>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</si>
  <si>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</si>
  <si>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</si>
  <si>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</si>
  <si>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</si>
  <si>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</si>
  <si>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</si>
  <si>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</si>
  <si>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</si>
  <si>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</si>
  <si>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</si>
  <si>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</si>
  <si>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</si>
  <si>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</si>
  <si>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I110</t>
  </si>
  <si>
    <t>ENFERMEDAD CARDIACA HIPERTENSIVA CON INSUFICIENCIA CARDIACA (CONGESTIVA)</t>
  </si>
  <si>
    <t>I119</t>
  </si>
  <si>
    <t>ENFERMEDAD CARDIACA HIPERTENSIVA SIN INSUFICIENCIA CARDIACA (CONGESTIVA)</t>
  </si>
  <si>
    <t>I120</t>
  </si>
  <si>
    <t>ENFERMEDAD RENAL HIPERTENSIVA CON INSUFICIENCIA RENAL</t>
  </si>
  <si>
    <t>I129</t>
  </si>
  <si>
    <t>ENFERMEDAD RENAL HIPERTENSIVA SIN INSUFICIENCIA RENAL</t>
  </si>
  <si>
    <t>I130</t>
  </si>
  <si>
    <t>ENFERMEDAD CARDIORRENAL HIPERTENSIVA CON INSUFICIENCIA CARDIACA (CONGESTIVA)</t>
  </si>
  <si>
    <t>I131</t>
  </si>
  <si>
    <t>ENFERMEDAD CARDIORRENAL HIPERTENSIVA CON INSUFICIENCIA RENAL</t>
  </si>
  <si>
    <t>I132</t>
  </si>
  <si>
    <t xml:space="preserve">ENFERMEDAD CARDIORRENAL HIPERTENSIVA CON INSUFICIENCIA CARDIACA (CONGESTIVA) E INSUFICIENCIA RENAL </t>
  </si>
  <si>
    <t>I139</t>
  </si>
  <si>
    <t>ENFERMEDAD CARDIORRENAL HIPERTENSIVA, NO ESPECIFICADA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</si>
  <si>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</si>
  <si>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</si>
  <si>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</si>
  <si>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</si>
  <si>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</si>
  <si>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</si>
  <si>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</si>
  <si>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</si>
  <si>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</si>
  <si>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</si>
  <si>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</si>
  <si>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</si>
  <si>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I201</t>
  </si>
  <si>
    <t>ANGINA DE PECHO CON ESPASMO DOCUMENTADO</t>
  </si>
  <si>
    <t>I208</t>
  </si>
  <si>
    <t>OTRAS FORMAS ESPECIFICADAS DE ANGINA DE PECHO</t>
  </si>
  <si>
    <t>I209</t>
  </si>
  <si>
    <t>ANGINA DE PECHO, NO ESPECIFICADA</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</si>
  <si>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</si>
  <si>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</si>
  <si>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</si>
  <si>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</si>
  <si>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</si>
  <si>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</si>
  <si>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</si>
  <si>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</si>
  <si>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</si>
  <si>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</si>
  <si>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</si>
  <si>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</si>
  <si>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</si>
  <si>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</si>
  <si>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</si>
  <si>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</si>
  <si>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</si>
  <si>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</si>
  <si>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</si>
  <si>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</si>
  <si>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</si>
  <si>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</si>
  <si>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</si>
  <si>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</si>
  <si>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</si>
  <si>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</si>
  <si>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</si>
  <si>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</si>
  <si>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</si>
  <si>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</si>
  <si>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</si>
  <si>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</si>
  <si>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</si>
  <si>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</si>
  <si>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</si>
  <si>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</si>
  <si>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</si>
  <si>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</si>
  <si>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</si>
  <si>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</si>
  <si>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</si>
  <si>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</si>
  <si>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</si>
  <si>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</si>
  <si>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</si>
  <si>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</si>
  <si>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</si>
  <si>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</si>
  <si>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</si>
  <si>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</si>
  <si>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</si>
  <si>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</si>
  <si>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</si>
  <si>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</si>
  <si>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</si>
  <si>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</si>
  <si>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</si>
  <si>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</si>
  <si>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</si>
  <si>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</si>
  <si>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</si>
  <si>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</si>
  <si>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</si>
  <si>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</si>
  <si>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I269</t>
  </si>
  <si>
    <t>EMBOLIA PULMONAR SIN MENCION DE CORAZON PULMONAR AGUDO</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</si>
  <si>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</si>
  <si>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</si>
  <si>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</si>
  <si>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</si>
  <si>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</si>
  <si>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</si>
  <si>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</si>
  <si>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</si>
  <si>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</si>
  <si>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</si>
  <si>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</si>
  <si>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</si>
  <si>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</si>
  <si>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</si>
  <si>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</si>
  <si>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</si>
  <si>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</si>
  <si>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</si>
  <si>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</si>
  <si>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IDIOPATICA AGUDA INESPECIFICA</t>
  </si>
  <si>
    <t>I301</t>
  </si>
  <si>
    <t>PERICARDITIS INFECCIOSA</t>
  </si>
  <si>
    <t>I308</t>
  </si>
  <si>
    <t>OTRAS FORMAS DE PERICARDITIS AGUDA</t>
  </si>
  <si>
    <t>I309</t>
  </si>
  <si>
    <t>PERICARDITIS AGUDA, NO ESPECIFICADA</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</si>
  <si>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</si>
  <si>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</si>
  <si>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</si>
  <si>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</si>
  <si>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</si>
  <si>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</si>
  <si>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</si>
  <si>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</si>
  <si>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</si>
  <si>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</si>
  <si>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</si>
  <si>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</si>
  <si>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</si>
  <si>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</si>
  <si>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</si>
  <si>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</si>
  <si>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</si>
  <si>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</si>
  <si>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I330</t>
  </si>
  <si>
    <t>ENDOCARDITIS INFECCIOSA AGUDA Y SUBAGUDA</t>
  </si>
  <si>
    <t>I339</t>
  </si>
  <si>
    <t>ENDOCARDITIS AGUDA, NO ESPECIFICADA</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</si>
  <si>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</si>
  <si>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</si>
  <si>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</si>
  <si>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</si>
  <si>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</si>
  <si>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</si>
  <si>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</si>
  <si>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</si>
  <si>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</si>
  <si>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</si>
  <si>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</si>
  <si>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</si>
  <si>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</si>
  <si>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</si>
  <si>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</si>
  <si>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</si>
  <si>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</si>
  <si>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</si>
  <si>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</si>
  <si>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</si>
  <si>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</si>
  <si>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</si>
  <si>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</si>
  <si>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</si>
  <si>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</si>
  <si>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</si>
  <si>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</si>
  <si>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</si>
  <si>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</si>
  <si>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</si>
  <si>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</si>
  <si>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</si>
  <si>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</si>
  <si>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</si>
  <si>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</si>
  <si>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</si>
  <si>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</si>
  <si>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</si>
  <si>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</si>
  <si>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</si>
  <si>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</si>
  <si>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</si>
  <si>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</si>
  <si>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</si>
  <si>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</si>
  <si>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</si>
  <si>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</si>
  <si>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</si>
  <si>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</si>
  <si>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</si>
  <si>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</si>
  <si>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</si>
  <si>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</si>
  <si>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</si>
  <si>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</si>
  <si>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</si>
  <si>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I401</t>
  </si>
  <si>
    <t>MIOCARDITIS AISLADA</t>
  </si>
  <si>
    <t>I408</t>
  </si>
  <si>
    <t>OTRAS MIOCARDITIS AGUDAS</t>
  </si>
  <si>
    <t>I409</t>
  </si>
  <si>
    <t>MIOCARDITIS AGUDA, NO ESPECIFICADA</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</si>
  <si>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</si>
  <si>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</si>
  <si>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</si>
  <si>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</si>
  <si>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</si>
  <si>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</si>
  <si>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</si>
  <si>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</si>
  <si>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</si>
  <si>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</si>
  <si>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</si>
  <si>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</si>
  <si>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</si>
  <si>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</si>
  <si>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</si>
  <si>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</si>
  <si>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</si>
  <si>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</si>
  <si>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</si>
  <si>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</si>
  <si>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</si>
  <si>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</si>
  <si>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</si>
  <si>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</si>
  <si>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</si>
  <si>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</si>
  <si>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</si>
  <si>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</si>
  <si>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</si>
  <si>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</si>
  <si>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</si>
  <si>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</si>
  <si>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</si>
  <si>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</si>
  <si>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</si>
  <si>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</si>
  <si>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</si>
  <si>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</si>
  <si>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</si>
  <si>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</si>
  <si>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</si>
  <si>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</si>
  <si>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</si>
  <si>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</si>
  <si>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</si>
  <si>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</si>
  <si>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</si>
  <si>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</si>
  <si>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</si>
  <si>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</si>
  <si>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</si>
  <si>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</si>
  <si>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</si>
  <si>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</si>
  <si>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</si>
  <si>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</si>
  <si>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</si>
  <si>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</si>
  <si>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</si>
  <si>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</si>
  <si>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</si>
  <si>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</si>
  <si>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</si>
  <si>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</si>
  <si>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</si>
  <si>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</si>
  <si>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</si>
  <si>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</si>
  <si>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</si>
  <si>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</si>
  <si>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</si>
  <si>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</si>
  <si>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I461</t>
  </si>
  <si>
    <t>MUERTE CARDIACA SUBITA, ASI DESCRITA</t>
  </si>
  <si>
    <t>I469</t>
  </si>
  <si>
    <t>PARO CARDIACO, NO ESPECIFICADO</t>
  </si>
  <si>
    <t>I470</t>
  </si>
  <si>
    <t>ARRITMIA POR REENTRADA VENTRICULAR</t>
  </si>
  <si>
    <t>I471</t>
  </si>
  <si>
    <t>TAQUICARDIA SUPRAVENTRICULAR</t>
  </si>
  <si>
    <t>I472</t>
  </si>
  <si>
    <t>TAQUICARDIA VENTRICULAR</t>
  </si>
  <si>
    <t>I479</t>
  </si>
  <si>
    <t>TAQUICARDIA PAROXISTICA, NO ESPECIFICADA</t>
  </si>
  <si>
    <t>I480</t>
  </si>
  <si>
    <t>FIBRILACION AURICULAR PAROXISTICA</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</si>
  <si>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</si>
  <si>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</si>
  <si>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</si>
  <si>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</si>
  <si>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</si>
  <si>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</si>
  <si>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</si>
  <si>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</si>
  <si>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</si>
  <si>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</si>
  <si>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</si>
  <si>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FIBRILACION Y ALETEO AURICULAR</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</si>
  <si>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</si>
  <si>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</si>
  <si>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</si>
  <si>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</si>
  <si>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</si>
  <si>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</si>
  <si>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</si>
  <si>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</si>
  <si>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</si>
  <si>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</si>
  <si>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</si>
  <si>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</si>
  <si>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</si>
  <si>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</si>
  <si>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</si>
  <si>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</si>
  <si>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</si>
  <si>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</si>
  <si>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I501</t>
  </si>
  <si>
    <t>INSUFICIENCIA VENTRICULAR IZQUIERDA</t>
  </si>
  <si>
    <t>I509</t>
  </si>
  <si>
    <t>INSUFICIENCIA CARDIACA, NO ESPECIFICADA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</si>
  <si>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</si>
  <si>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</si>
  <si>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</si>
  <si>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</si>
  <si>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</si>
  <si>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</si>
  <si>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</si>
  <si>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</si>
  <si>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</si>
  <si>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</si>
  <si>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</si>
  <si>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</si>
  <si>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</si>
  <si>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</si>
  <si>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</si>
  <si>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</si>
  <si>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</si>
  <si>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</si>
  <si>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</si>
  <si>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</si>
  <si>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</si>
  <si>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</si>
  <si>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</si>
  <si>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</si>
  <si>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</si>
  <si>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</si>
  <si>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</si>
  <si>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</si>
  <si>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</si>
  <si>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</si>
  <si>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</si>
  <si>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</si>
  <si>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</si>
  <si>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</si>
  <si>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</si>
  <si>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</si>
  <si>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</si>
  <si>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</si>
  <si>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</si>
  <si>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</si>
  <si>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</si>
  <si>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</si>
  <si>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</si>
  <si>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</si>
  <si>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</si>
  <si>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</si>
  <si>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</si>
  <si>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</si>
  <si>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</si>
  <si>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</si>
  <si>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</si>
  <si>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</si>
  <si>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</si>
  <si>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</si>
  <si>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</si>
  <si>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</si>
  <si>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</si>
  <si>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</si>
  <si>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</si>
  <si>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</si>
  <si>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</si>
  <si>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</si>
  <si>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</si>
  <si>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</si>
  <si>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</si>
  <si>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</si>
  <si>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I621</t>
  </si>
  <si>
    <t>HEMORRAGIA EXTRADURAL NO TRAUMATICA</t>
  </si>
  <si>
    <t>I629</t>
  </si>
  <si>
    <t>HEMORRAGIA INTRACRANEAL (NO TRAUMATICA), NO ESPECIFICADA</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</si>
  <si>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</si>
  <si>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</si>
  <si>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</si>
  <si>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</si>
  <si>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</si>
  <si>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</si>
  <si>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</si>
  <si>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</si>
  <si>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</si>
  <si>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</si>
  <si>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</si>
  <si>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</si>
  <si>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</si>
  <si>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</si>
  <si>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</si>
  <si>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</si>
  <si>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</si>
  <si>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</si>
  <si>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</si>
  <si>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</si>
  <si>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</si>
  <si>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</si>
  <si>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</si>
  <si>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</si>
  <si>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</si>
  <si>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</si>
  <si>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</si>
  <si>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</si>
  <si>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</si>
  <si>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</si>
  <si>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</si>
  <si>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</si>
  <si>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</si>
  <si>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</si>
  <si>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</si>
  <si>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</si>
  <si>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</si>
  <si>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</si>
  <si>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</si>
  <si>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</si>
  <si>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</si>
  <si>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</si>
  <si>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</si>
  <si>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</si>
  <si>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</si>
  <si>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</si>
  <si>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</si>
  <si>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</si>
  <si>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</si>
  <si>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</si>
  <si>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</si>
  <si>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</si>
  <si>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</si>
  <si>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</si>
  <si>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</si>
  <si>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</si>
  <si>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</si>
  <si>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</si>
  <si>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</si>
  <si>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</si>
  <si>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</si>
  <si>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</si>
  <si>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</si>
  <si>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</si>
  <si>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</si>
  <si>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</si>
  <si>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</si>
  <si>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</si>
  <si>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</si>
  <si>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</si>
  <si>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</si>
  <si>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</si>
  <si>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</si>
  <si>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</si>
  <si>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</si>
  <si>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</si>
  <si>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</si>
  <si>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</si>
  <si>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</si>
  <si>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</si>
  <si>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</si>
  <si>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</si>
  <si>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</si>
  <si>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</si>
  <si>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</si>
  <si>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 xml:space="preserve">SECUELAS DE OTRAS ENFERMEDADES CEREBROVASCULARES Y DE LAS NO ESPECIFICADAS </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</si>
  <si>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</si>
  <si>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</si>
  <si>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</si>
  <si>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</si>
  <si>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</si>
  <si>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</si>
  <si>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</si>
  <si>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</si>
  <si>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</si>
  <si>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</si>
  <si>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</si>
  <si>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</si>
  <si>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</si>
  <si>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</si>
  <si>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</si>
  <si>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</si>
  <si>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</si>
  <si>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</si>
  <si>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</si>
  <si>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</si>
  <si>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</si>
  <si>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</si>
  <si>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</si>
  <si>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</si>
  <si>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</si>
  <si>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</si>
  <si>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</si>
  <si>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</si>
  <si>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</si>
  <si>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</si>
  <si>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</si>
  <si>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</si>
  <si>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</si>
  <si>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</si>
  <si>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</si>
  <si>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</si>
  <si>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</si>
  <si>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</si>
  <si>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</si>
  <si>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</si>
  <si>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</si>
  <si>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</si>
  <si>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</si>
  <si>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</si>
  <si>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</si>
  <si>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</si>
  <si>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</si>
  <si>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</si>
  <si>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I731</t>
  </si>
  <si>
    <t>TROMBOANGEITIS OBLITERANTE -BUERGER-</t>
  </si>
  <si>
    <t>I738</t>
  </si>
  <si>
    <t>OTRAS ENFERMEDADES VASCULARES PERIFERICAS ESPECIFICADAS</t>
  </si>
  <si>
    <t>I739</t>
  </si>
  <si>
    <t>ENFERMEDAD VASCULAR PERIFERICA, NO ESPECIFICADA</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</si>
  <si>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</si>
  <si>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</si>
  <si>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</si>
  <si>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</si>
  <si>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</si>
  <si>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</si>
  <si>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</si>
  <si>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</si>
  <si>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</si>
  <si>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</si>
  <si>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</si>
  <si>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</si>
  <si>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</si>
  <si>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</si>
  <si>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</si>
  <si>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</si>
  <si>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</si>
  <si>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</si>
  <si>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</si>
  <si>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</si>
  <si>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</si>
  <si>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</si>
  <si>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</si>
  <si>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</si>
  <si>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</si>
  <si>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</si>
  <si>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</si>
  <si>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</si>
  <si>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</si>
  <si>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</si>
  <si>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</si>
  <si>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</si>
  <si>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</si>
  <si>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</si>
  <si>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</si>
  <si>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</si>
  <si>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I781</t>
  </si>
  <si>
    <t>NEVO, NO NEOPLASICO</t>
  </si>
  <si>
    <t>I788</t>
  </si>
  <si>
    <t>OTRAS ENFERMEDADES DE LOS CAPILARES</t>
  </si>
  <si>
    <t>I789</t>
  </si>
  <si>
    <t>ENFERMEDAD DE LOS VASOS CAPILARES, NO ESPECIFICADA</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</si>
  <si>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</si>
  <si>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</si>
  <si>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</si>
  <si>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</si>
  <si>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</si>
  <si>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</si>
  <si>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</si>
  <si>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</si>
  <si>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</si>
  <si>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</si>
  <si>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</si>
  <si>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</si>
  <si>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</si>
  <si>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</si>
  <si>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</si>
  <si>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</si>
  <si>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</si>
  <si>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</si>
  <si>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</si>
  <si>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</si>
  <si>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</si>
  <si>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</si>
  <si>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</si>
  <si>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</si>
  <si>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</si>
  <si>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</si>
  <si>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</si>
  <si>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</si>
  <si>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</si>
  <si>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</si>
  <si>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</si>
  <si>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</si>
  <si>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</si>
  <si>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</si>
  <si>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</si>
  <si>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</si>
  <si>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</si>
  <si>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</si>
  <si>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</si>
  <si>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</si>
  <si>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</si>
  <si>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</si>
  <si>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</si>
  <si>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</si>
  <si>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</si>
  <si>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</si>
  <si>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</si>
  <si>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</si>
  <si>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</si>
  <si>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</si>
  <si>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</si>
  <si>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</si>
  <si>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</si>
  <si>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</si>
  <si>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</si>
  <si>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</si>
  <si>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</si>
  <si>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</si>
  <si>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</si>
  <si>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</si>
  <si>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</si>
  <si>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</si>
  <si>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</si>
  <si>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</si>
  <si>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I859</t>
  </si>
  <si>
    <t>VARICES ESOFAGICAS SIN HEMORRAGIA</t>
  </si>
  <si>
    <t>I860</t>
  </si>
  <si>
    <t>VARICES SUBLINGUALES</t>
  </si>
  <si>
    <t>I861</t>
  </si>
  <si>
    <t>VARICES ESCROTALES</t>
  </si>
  <si>
    <t>I862</t>
  </si>
  <si>
    <t>VARICES PELVICAS</t>
  </si>
  <si>
    <t>I863</t>
  </si>
  <si>
    <t>VARICES DE LA VULVA</t>
  </si>
  <si>
    <t>I864</t>
  </si>
  <si>
    <t>VARICES GASTRICAS</t>
  </si>
  <si>
    <t>I868</t>
  </si>
  <si>
    <t>VARICES EN OTROS SITIOS ESPECIFICADOS</t>
  </si>
  <si>
    <t>I870</t>
  </si>
  <si>
    <t>SINDROME POSTROMBOTICO</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</si>
  <si>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</si>
  <si>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</si>
  <si>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</si>
  <si>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</si>
  <si>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</si>
  <si>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</si>
  <si>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</si>
  <si>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</si>
  <si>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</si>
  <si>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</si>
  <si>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I881</t>
  </si>
  <si>
    <t>LINFADENITIS CRONICA, EXCEPTO LA MESENTERICA</t>
  </si>
  <si>
    <t>I888</t>
  </si>
  <si>
    <t>OTRAS LINFADENITIS INESPECIFICAS</t>
  </si>
  <si>
    <t>I889</t>
  </si>
  <si>
    <t>LINFADENITIS INESPECIFICA NO ESPECIFICADA</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</si>
  <si>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</si>
  <si>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</si>
  <si>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</si>
  <si>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</si>
  <si>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</si>
  <si>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</si>
  <si>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</si>
  <si>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</si>
  <si>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</si>
  <si>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</si>
  <si>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I951</t>
  </si>
  <si>
    <t>HIPOTENSION ORTOSTATICA</t>
  </si>
  <si>
    <t>I952</t>
  </si>
  <si>
    <t>HIPOTENSION DEBIDA A DROGAS</t>
  </si>
  <si>
    <t>I958</t>
  </si>
  <si>
    <t>OTROS TIPOS DE HIPOTENSION</t>
  </si>
  <si>
    <t>I959</t>
  </si>
  <si>
    <t>HIPOTENSION, NO ESPECIFICADA</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</si>
  <si>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</si>
  <si>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</si>
  <si>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</si>
  <si>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</si>
  <si>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</si>
  <si>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</si>
  <si>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</si>
  <si>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</si>
  <si>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</si>
  <si>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</si>
  <si>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</si>
  <si>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I981</t>
  </si>
  <si>
    <t>TRASTORNOS CARDIOVASCULARES EN OTRAS ENFERMEDADES INFECCIOSAS Y PARASITARIAS CLASIFICADAS EN OTRA PARTE</t>
  </si>
  <si>
    <t>I982</t>
  </si>
  <si>
    <t>VARICES ESOFAGICAS SIN HEMORRAGIA EN ENFERMEDADES CLASIFICADAS EN OTRA PARTE</t>
  </si>
  <si>
    <t>I983</t>
  </si>
  <si>
    <t>VARICES ESOFAGICAS CON HEMORRAGIA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</si>
  <si>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</si>
  <si>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</si>
  <si>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</si>
  <si>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</si>
  <si>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</si>
  <si>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COMUN-</t>
  </si>
  <si>
    <t>J010</t>
  </si>
  <si>
    <t>SINUSITIS MAXILAR AGUDA</t>
  </si>
  <si>
    <t>J011</t>
  </si>
  <si>
    <t>SINUSITIS FRONTAL AGUDA</t>
  </si>
  <si>
    <t>J012</t>
  </si>
  <si>
    <t>SINUSITIS ETMOIDAL AGUDA</t>
  </si>
  <si>
    <t>J013</t>
  </si>
  <si>
    <t>SINUSITIS ESFENOIDAL AGUDA</t>
  </si>
  <si>
    <t>J020</t>
  </si>
  <si>
    <t>FARINGITIS ESTREPTOCOCICA</t>
  </si>
  <si>
    <t>J028</t>
  </si>
  <si>
    <t>FARINGITIS AGUDA DEBIDA A OTROS MICROORGANISMOS ESPECIFICADOS</t>
  </si>
  <si>
    <t>J029</t>
  </si>
  <si>
    <t>FARINGITIS AGUDA, NO ESPECIFICADA</t>
  </si>
  <si>
    <t>J030</t>
  </si>
  <si>
    <t>AMIGDALITIS ESTREPTOCOCICA</t>
  </si>
  <si>
    <t>J038</t>
  </si>
  <si>
    <t>AMIGDALITIS AGUDA DEBIDA A OTROS MICROORGANISMOS ESPECIFICADOS</t>
  </si>
  <si>
    <t>J039</t>
  </si>
  <si>
    <t>AMIGDALITIS AGUDA, NO ESPECIFICADA</t>
  </si>
  <si>
    <t>J040</t>
  </si>
  <si>
    <t>LARINGITIS AGUDA</t>
  </si>
  <si>
    <t>J041</t>
  </si>
  <si>
    <t>TRAQUEITIS AGUDA</t>
  </si>
  <si>
    <t>J050</t>
  </si>
  <si>
    <t>LARINGITIS OBSTRUCTIVA, AGUDA -CRUP-</t>
  </si>
  <si>
    <t>J051</t>
  </si>
  <si>
    <t>EPIGLOTITIS AGUDA</t>
  </si>
  <si>
    <t>J060</t>
  </si>
  <si>
    <t>LARINGOFARINGITIS AGUDA</t>
  </si>
  <si>
    <t>J068</t>
  </si>
  <si>
    <t>OTRAS INFECCIONES AGUDAS DE SITIOS MULTIPLES DE LAS VIAS RESPIRATORIAS SUPERIORES</t>
  </si>
  <si>
    <t>J09X</t>
  </si>
  <si>
    <t>INFLUENZA DEBIDA A CIERTOS VIRUS DE LA INFLUENZA IDENTIFICADOS</t>
  </si>
  <si>
    <t>J100</t>
  </si>
  <si>
    <t>INFLUENZA CON NEUMONIA,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</si>
  <si>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</si>
  <si>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</si>
  <si>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</si>
  <si>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</si>
  <si>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</si>
  <si>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</si>
  <si>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J111</t>
  </si>
  <si>
    <t>INFLUENZA CON OTRAS MANIFESTACIONES RESPIRATORIAS, VIRUS NO IDENTIFICADO</t>
  </si>
  <si>
    <t>J118</t>
  </si>
  <si>
    <t>INFLUENZA CON OTRAS MANIFESTACIONES, VIRUS NO IDENTIFICADO</t>
  </si>
  <si>
    <t>J120</t>
  </si>
  <si>
    <t>NEUMONIA DEBIDA A ADENOVIRUS</t>
  </si>
  <si>
    <t>J122</t>
  </si>
  <si>
    <t>NEUMONIA DEBIDA A VIRUS PARAINFLUENZA</t>
  </si>
  <si>
    <t>J123</t>
  </si>
  <si>
    <t>NEUMONIA DEBIDA A METANEUMOVIRUS HUMANO</t>
  </si>
  <si>
    <t>J128</t>
  </si>
  <si>
    <t>NEUMONIA DEBIDA A OTROS VIRUS</t>
  </si>
  <si>
    <t>J13X</t>
  </si>
  <si>
    <t>NEUMONIA DEBIDA A STREPTOCOCCUS PNEUMONIAE</t>
  </si>
  <si>
    <t>J14X</t>
  </si>
  <si>
    <t>NEUMONIA DEBIDA A HAEMOPHILUS INFLUENZAE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</si>
  <si>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</si>
  <si>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</si>
  <si>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</si>
  <si>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</si>
  <si>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</si>
  <si>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</si>
  <si>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</si>
  <si>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</si>
  <si>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</si>
  <si>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</si>
  <si>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</si>
  <si>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</si>
  <si>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</si>
  <si>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</si>
  <si>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J158</t>
  </si>
  <si>
    <t>OTRAS NEUMONIAS BACTERIANAS</t>
  </si>
  <si>
    <t>J160</t>
  </si>
  <si>
    <t>NEUMONIA DEBIDA A CLAMIDIAS</t>
  </si>
  <si>
    <t>J168</t>
  </si>
  <si>
    <t>NEUMONIA DEBIDA A OTROS MICROORGANISMOS INFECCIOSOS ESPECIFICADOS</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</si>
  <si>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</si>
  <si>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</si>
  <si>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</si>
  <si>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</si>
  <si>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</si>
  <si>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</si>
  <si>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</si>
  <si>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</si>
  <si>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</si>
  <si>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</si>
  <si>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</si>
  <si>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</si>
  <si>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J182</t>
  </si>
  <si>
    <t>NEUMONIA HIPOSTATICA,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</si>
  <si>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</si>
  <si>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</si>
  <si>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</si>
  <si>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</si>
  <si>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</si>
  <si>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</si>
  <si>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</si>
  <si>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</si>
  <si>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</si>
  <si>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</si>
  <si>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</si>
  <si>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</si>
  <si>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</si>
  <si>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</si>
  <si>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</si>
  <si>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</si>
  <si>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</si>
  <si>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</si>
  <si>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</si>
  <si>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</si>
  <si>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J211</t>
  </si>
  <si>
    <t>BRONQUIOLITIS AGUDA DEBIDA A METANEUMOVIRUS HUMANO</t>
  </si>
  <si>
    <t>J218</t>
  </si>
  <si>
    <t>BRONQUIOLITIS AGUDA DEBIDA A OTROS MICROORGANISMOS ESPECIFICADOS</t>
  </si>
  <si>
    <t>J300</t>
  </si>
  <si>
    <t>RINITIS VASOMOTORA</t>
  </si>
  <si>
    <t>J301</t>
  </si>
  <si>
    <t>RINITIS ALERGICA DEBIDA AL POLEN</t>
  </si>
  <si>
    <t>J302</t>
  </si>
  <si>
    <t>OTRA RINITIS ALERGICA ESTACIONAL</t>
  </si>
  <si>
    <t>J303</t>
  </si>
  <si>
    <t>OTRAS RINITIS ALERGICAS</t>
  </si>
  <si>
    <t>J304</t>
  </si>
  <si>
    <t>RINITIS ALERGICA, NO ESPECIFICADA</t>
  </si>
  <si>
    <t>J310</t>
  </si>
  <si>
    <t>RINITIS CRONICA</t>
  </si>
  <si>
    <t>J311</t>
  </si>
  <si>
    <t>RINOFARINGITIS CRONICA</t>
  </si>
  <si>
    <t>J312</t>
  </si>
  <si>
    <t>FARINGITIS CRONICA</t>
  </si>
  <si>
    <t>J320</t>
  </si>
  <si>
    <t>SINUSITIS MAXILAR CRONICA</t>
  </si>
  <si>
    <t>J321</t>
  </si>
  <si>
    <t>SINUSITIS FRONTAL CRONICA</t>
  </si>
  <si>
    <t>J322</t>
  </si>
  <si>
    <t>SINUSITIS ETMOIDAL CRONICA</t>
  </si>
  <si>
    <t>J323</t>
  </si>
  <si>
    <t>SINUSITIS ESFENOIDAL CRONICA</t>
  </si>
  <si>
    <t>J328</t>
  </si>
  <si>
    <t>OTRAS SINUSITIS CRONICAS</t>
  </si>
  <si>
    <t>J329</t>
  </si>
  <si>
    <t>SINUSITIS CRONICA, NO ESPECIFICADA</t>
  </si>
  <si>
    <t>J330</t>
  </si>
  <si>
    <t>POLIPO DE LA CAVIDAD NASAL</t>
  </si>
  <si>
    <t>J331</t>
  </si>
  <si>
    <t>DEGENERACION POLIPOIDE DE SENO PARANASAL</t>
  </si>
  <si>
    <t>J338</t>
  </si>
  <si>
    <t>OTROS POLIPOS DE LOS SENOS PARANASALES</t>
  </si>
  <si>
    <t>J339</t>
  </si>
  <si>
    <t>POLIPO NASAL, NO ESPECIFICADO</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</si>
  <si>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</si>
  <si>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</si>
  <si>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</si>
  <si>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</si>
  <si>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</si>
  <si>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</si>
  <si>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</si>
  <si>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</si>
  <si>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</si>
  <si>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</si>
  <si>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</si>
  <si>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</si>
  <si>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</si>
  <si>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</si>
  <si>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</si>
  <si>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</si>
  <si>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</si>
  <si>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</si>
  <si>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</si>
  <si>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</si>
  <si>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</si>
  <si>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</si>
  <si>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</si>
  <si>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</si>
  <si>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J370</t>
  </si>
  <si>
    <t>LARINGITIS CRONICA</t>
  </si>
  <si>
    <t>J371</t>
  </si>
  <si>
    <t>LARINGOTRAQUEITIS CRONICA</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</si>
  <si>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</si>
  <si>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</si>
  <si>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</si>
  <si>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</si>
  <si>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</si>
  <si>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</si>
  <si>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</si>
  <si>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</si>
  <si>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</si>
  <si>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</si>
  <si>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</si>
  <si>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</si>
  <si>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</si>
  <si>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</si>
  <si>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</si>
  <si>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</si>
  <si>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</si>
  <si>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</si>
  <si>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J391</t>
  </si>
  <si>
    <t>OTROS ABSCESOS DE LA FARINGE</t>
  </si>
  <si>
    <t>J392</t>
  </si>
  <si>
    <t>OTRAS ENFERMEDADES DE LA FARINGE</t>
  </si>
  <si>
    <t>J398</t>
  </si>
  <si>
    <t>OTRAS ENFERMEDADES ESPECIFICADAS DE LAS VIAS RESPIRATORIAS SUPERIORES</t>
  </si>
  <si>
    <t>J399</t>
  </si>
  <si>
    <t>ENFERMEDAD DE LAS VIAS RESPIRATORIAS SUPERIORES, NO ESPECIFICADA</t>
  </si>
  <si>
    <t>J40X</t>
  </si>
  <si>
    <t>BRONQUITIS, NO ESPECIFICADA COMO AGUDA O CRONICA</t>
  </si>
  <si>
    <t>J410</t>
  </si>
  <si>
    <t>BRONQUITIS CRONICA SIMPLE</t>
  </si>
  <si>
    <t>J411</t>
  </si>
  <si>
    <t>BRONQUITIS CRONICA MUCOPURULENTA</t>
  </si>
  <si>
    <t>J418</t>
  </si>
  <si>
    <t>BRONQUITIS CRONICA MIXTA SIMPLE Y MUCOPURULENTA</t>
  </si>
  <si>
    <t>J42X</t>
  </si>
  <si>
    <t>BRONQUITIS CRONICA NO ESPECIFICADA</t>
  </si>
  <si>
    <t>J430</t>
  </si>
  <si>
    <t>SINDROME DE MACLEOD</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</si>
  <si>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</si>
  <si>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</si>
  <si>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</si>
  <si>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</si>
  <si>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</si>
  <si>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</si>
  <si>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</si>
  <si>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</si>
  <si>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</si>
  <si>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</si>
  <si>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</si>
  <si>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</si>
  <si>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</si>
  <si>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</si>
  <si>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</si>
  <si>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</si>
  <si>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</si>
  <si>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</si>
  <si>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J451</t>
  </si>
  <si>
    <t>ASMA NO ALERGICA</t>
  </si>
  <si>
    <t>J458</t>
  </si>
  <si>
    <t>ASMA MIXTA</t>
  </si>
  <si>
    <t>J47X</t>
  </si>
  <si>
    <t>BRONQUIECTASIA</t>
  </si>
  <si>
    <t>J60X</t>
  </si>
  <si>
    <t>NEUMOCONIOSIS DE LOS MINEROS DEL CARBON</t>
  </si>
  <si>
    <t>J61X</t>
  </si>
  <si>
    <t>NEUMOCONIOSIS DEBIDA AL ASBESTO Y A OTRAS FIBRAS MINERALES</t>
  </si>
  <si>
    <t>J620</t>
  </si>
  <si>
    <t>NEUMOCONIOSIS DEBIDA A POLVO DE TALCO</t>
  </si>
  <si>
    <t>J628</t>
  </si>
  <si>
    <t>NEUMOCONIOSIS DEBIDA A OTROS POLVOS QUE CONTIENEN SILICE</t>
  </si>
  <si>
    <t>J630</t>
  </si>
  <si>
    <t>ALUMINOSIS (DEL PULMON)</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</si>
  <si>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</si>
  <si>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</si>
  <si>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</si>
  <si>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</si>
  <si>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</si>
  <si>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</si>
  <si>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</si>
  <si>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</si>
  <si>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</si>
  <si>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</si>
  <si>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</si>
  <si>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</si>
  <si>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</si>
  <si>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</si>
  <si>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</si>
  <si>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</si>
  <si>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</si>
  <si>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</si>
  <si>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</si>
  <si>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</si>
  <si>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</si>
  <si>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</si>
  <si>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</si>
  <si>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VIAS AEREAS DEBIDA A OTROS POLVOS ORGANICOS ESPECIFICOS</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</si>
  <si>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</si>
  <si>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</si>
  <si>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</si>
  <si>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</si>
  <si>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</si>
  <si>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</si>
  <si>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</si>
  <si>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</si>
  <si>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</si>
  <si>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</si>
  <si>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</si>
  <si>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</si>
  <si>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</si>
  <si>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</si>
  <si>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</si>
  <si>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</si>
  <si>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</si>
  <si>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</si>
  <si>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</si>
  <si>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</si>
  <si>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</si>
  <si>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</si>
  <si>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</si>
  <si>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</si>
  <si>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</si>
  <si>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</si>
  <si>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</si>
  <si>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</si>
  <si>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</si>
  <si>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</si>
  <si>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</si>
  <si>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</si>
  <si>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</si>
  <si>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</si>
  <si>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</si>
  <si>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</si>
  <si>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J691</t>
  </si>
  <si>
    <t>NEUMONITIS DEBIDA A ASPIRACION DE ACEITES Y ESENCIAS</t>
  </si>
  <si>
    <t>J698</t>
  </si>
  <si>
    <t>NEUMONITIS DEBIDA A ASPIRACION DE OTROS SOLIDOS Y LIQUIDOS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</si>
  <si>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</si>
  <si>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</si>
  <si>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</si>
  <si>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</si>
  <si>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</si>
  <si>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</si>
  <si>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</si>
  <si>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</si>
  <si>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</si>
  <si>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</si>
  <si>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</si>
  <si>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</si>
  <si>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</si>
  <si>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</si>
  <si>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</si>
  <si>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</si>
  <si>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</si>
  <si>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</si>
  <si>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</si>
  <si>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</si>
  <si>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</si>
  <si>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</si>
  <si>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</si>
  <si>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</si>
  <si>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</si>
  <si>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</si>
  <si>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</si>
  <si>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</si>
  <si>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</si>
  <si>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</si>
  <si>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J851</t>
  </si>
  <si>
    <t>ABSCESO DEL PULMON CON NEUMONIA</t>
  </si>
  <si>
    <t>J852</t>
  </si>
  <si>
    <t>ABSCESO DEL PULMON SIN NEUMONIA</t>
  </si>
  <si>
    <t>J853</t>
  </si>
  <si>
    <t>ABSCESO DEL MEDIASTINO</t>
  </si>
  <si>
    <t>J860</t>
  </si>
  <si>
    <t>PIOTORAX CON FISTULA</t>
  </si>
  <si>
    <t>J869</t>
  </si>
  <si>
    <t>PIOTORAX SIN FISTULA</t>
  </si>
  <si>
    <t>J90X</t>
  </si>
  <si>
    <t>DERRAME PLEURAL NO CLASIFICADO EN OTRA PARTE</t>
  </si>
  <si>
    <t>J91X</t>
  </si>
  <si>
    <t>DERRAME PLEURAL EN AFECCIONES CLASIFICADAS EN OTRA PARTE</t>
  </si>
  <si>
    <t>J920</t>
  </si>
  <si>
    <t>PAQUIPLEURITIS CON ASBESTOSIS</t>
  </si>
  <si>
    <t>J929</t>
  </si>
  <si>
    <t>PAQUIPLEURITIS SIN ASBESTOSIS</t>
  </si>
  <si>
    <t>J930</t>
  </si>
  <si>
    <t>NEUMOTORAX ESPONTANEO A PRESION</t>
  </si>
  <si>
    <t>J931</t>
  </si>
  <si>
    <t>OTROS TIPOS DE NEUMOTORAX ESPONTANEO</t>
  </si>
  <si>
    <t>J938</t>
  </si>
  <si>
    <t>OTROS NEUMOTORAX</t>
  </si>
  <si>
    <t>J939</t>
  </si>
  <si>
    <t>NEUMOTORAX, NO ESPECIFICADO</t>
  </si>
  <si>
    <t>J940</t>
  </si>
  <si>
    <t>QUILOTORAX</t>
  </si>
  <si>
    <t>J941</t>
  </si>
  <si>
    <t>FIBROTORAX</t>
  </si>
  <si>
    <t>J942</t>
  </si>
  <si>
    <t>HEMOTORAX</t>
  </si>
  <si>
    <t>J948</t>
  </si>
  <si>
    <t>OTRAS AFECCIONES ESPECIFICADAS DE LA PLEURA</t>
  </si>
  <si>
    <t>J949</t>
  </si>
  <si>
    <t>AFECCION PLEURAL, NO ESPECIFICADA</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</si>
  <si>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</si>
  <si>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</si>
  <si>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</si>
  <si>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</si>
  <si>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</si>
  <si>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</si>
  <si>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</si>
  <si>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</si>
  <si>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</si>
  <si>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</si>
  <si>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</si>
  <si>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</si>
  <si>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</si>
  <si>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</si>
  <si>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</si>
  <si>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</si>
  <si>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J961</t>
  </si>
  <si>
    <t>INSUFICIENCIA RESPIRATORIA CRONICA</t>
  </si>
  <si>
    <t>J969</t>
  </si>
  <si>
    <t>INSUFICIENCIA RESPIRATORIA, NO ESPECIFICADA</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</si>
  <si>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</si>
  <si>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</si>
  <si>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</si>
  <si>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</si>
  <si>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</si>
  <si>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</si>
  <si>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</si>
  <si>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</si>
  <si>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</si>
  <si>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</si>
  <si>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</si>
  <si>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</si>
  <si>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</si>
  <si>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</si>
  <si>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J988</t>
  </si>
  <si>
    <t>OTROS TRASTORNOS RESPIRATORIOS ESPECIFICADOS</t>
  </si>
  <si>
    <t>J989</t>
  </si>
  <si>
    <t>TRASTORNO RESPIRATORIO, NO ESPECIFICADO</t>
  </si>
  <si>
    <t>J990</t>
  </si>
  <si>
    <t>ENFERMEDAD PULMONAR REUMATOIDE</t>
  </si>
  <si>
    <t>J991</t>
  </si>
  <si>
    <t>TRASTORNOS RESPIRATORIOS EN OTROS TRASTORNOS DIFUSOS DEL TEJIDO CONJUNTIVO</t>
  </si>
  <si>
    <t>J998</t>
  </si>
  <si>
    <t>TRASTORNOS RESPIRATORIOS EN OTRAS ENFERMEDADES CLASIFICADAS EN OTRA PARTE</t>
  </si>
  <si>
    <t>K000</t>
  </si>
  <si>
    <t>ANODONCIA</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</si>
  <si>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</si>
  <si>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</si>
  <si>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</si>
  <si>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</si>
  <si>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</si>
  <si>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</si>
  <si>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</si>
  <si>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</si>
  <si>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</si>
  <si>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</si>
  <si>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</si>
  <si>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</si>
  <si>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</si>
  <si>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</si>
  <si>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</si>
  <si>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</si>
  <si>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</si>
  <si>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</si>
  <si>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</si>
  <si>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</si>
  <si>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</si>
  <si>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</si>
  <si>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</si>
  <si>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</si>
  <si>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</si>
  <si>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</si>
  <si>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</si>
  <si>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</si>
  <si>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</si>
  <si>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</si>
  <si>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</si>
  <si>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</si>
  <si>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</si>
  <si>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</si>
  <si>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</si>
  <si>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</si>
  <si>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</si>
  <si>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</si>
  <si>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</si>
  <si>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</si>
  <si>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</si>
  <si>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</si>
  <si>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</si>
  <si>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</si>
  <si>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</si>
  <si>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</si>
  <si>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</si>
  <si>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</si>
  <si>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</si>
  <si>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</si>
  <si>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</si>
  <si>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</si>
  <si>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</si>
  <si>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</si>
  <si>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</si>
  <si>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</si>
  <si>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</si>
  <si>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</si>
  <si>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</si>
  <si>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</si>
  <si>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</si>
  <si>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</si>
  <si>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</si>
  <si>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</si>
  <si>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</si>
  <si>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</si>
  <si>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</si>
  <si>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</si>
  <si>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</si>
  <si>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</si>
  <si>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</si>
  <si>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</si>
  <si>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</si>
  <si>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</si>
  <si>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</si>
  <si>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</si>
  <si>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</si>
  <si>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</si>
  <si>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</si>
  <si>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</si>
  <si>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</si>
  <si>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</si>
  <si>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</si>
  <si>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</si>
  <si>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</si>
  <si>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</si>
  <si>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</si>
  <si>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</si>
  <si>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</si>
  <si>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</si>
  <si>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</si>
  <si>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</si>
  <si>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</si>
  <si>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</si>
  <si>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</si>
  <si>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</si>
  <si>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</si>
  <si>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</si>
  <si>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</si>
  <si>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</si>
  <si>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</si>
  <si>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</si>
  <si>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</si>
  <si>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</si>
  <si>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</si>
  <si>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</si>
  <si>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</si>
  <si>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</si>
  <si>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</si>
  <si>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</si>
  <si>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</si>
  <si>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</si>
  <si>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</si>
  <si>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</si>
  <si>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</si>
  <si>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</si>
  <si>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</si>
  <si>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</si>
  <si>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</si>
  <si>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</si>
  <si>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</si>
  <si>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</si>
  <si>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</si>
  <si>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</si>
  <si>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</si>
  <si>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</si>
  <si>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</si>
  <si>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</si>
  <si>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</si>
  <si>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</si>
  <si>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</si>
  <si>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</si>
  <si>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</si>
  <si>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</si>
  <si>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</si>
  <si>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</si>
  <si>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</si>
  <si>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</si>
  <si>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</si>
  <si>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</si>
  <si>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</si>
  <si>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</si>
  <si>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</si>
  <si>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</si>
  <si>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</si>
  <si>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</si>
  <si>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</si>
  <si>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</si>
  <si>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</si>
  <si>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</si>
  <si>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</si>
  <si>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</si>
  <si>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</si>
  <si>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</si>
  <si>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</si>
  <si>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</si>
  <si>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K111</t>
  </si>
  <si>
    <t>HIPERTROFIA DE GLANDULA SALIVAL</t>
  </si>
  <si>
    <t>K112</t>
  </si>
  <si>
    <t>SIALADENITIS</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</si>
  <si>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</si>
  <si>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</si>
  <si>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</si>
  <si>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</si>
  <si>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</si>
  <si>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</si>
  <si>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</si>
  <si>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</si>
  <si>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</si>
  <si>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</si>
  <si>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</si>
  <si>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</si>
  <si>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</si>
  <si>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</si>
  <si>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K121</t>
  </si>
  <si>
    <t>OTRAS FORMAS DE ESTOMATITIS</t>
  </si>
  <si>
    <t>K122</t>
  </si>
  <si>
    <t>CELULITIS Y ABSCESO DE BOCA</t>
  </si>
  <si>
    <t>K123</t>
  </si>
  <si>
    <t>MUCOSITIS ORAL (ULCERATIVA)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</si>
  <si>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</si>
  <si>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</si>
  <si>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</si>
  <si>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</si>
  <si>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</si>
  <si>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</si>
  <si>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</si>
  <si>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</si>
  <si>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</si>
  <si>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</si>
  <si>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</si>
  <si>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</si>
  <si>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</si>
  <si>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</si>
  <si>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</si>
  <si>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</si>
  <si>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</si>
  <si>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</si>
  <si>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</si>
  <si>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</si>
  <si>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</si>
  <si>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</si>
  <si>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</si>
  <si>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</si>
  <si>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</si>
  <si>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</si>
  <si>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</si>
  <si>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</si>
  <si>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</si>
  <si>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</si>
  <si>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</si>
  <si>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</si>
  <si>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</si>
  <si>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</si>
  <si>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</si>
  <si>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</si>
  <si>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</si>
  <si>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GASTROESOFAGICO CON ESOFAGITIS</t>
  </si>
  <si>
    <t>K219</t>
  </si>
  <si>
    <t>ENFERMEDAD DEL REFLUJO GASTROESOFAGICO SIN ESOFAGITIS</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</si>
  <si>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</si>
  <si>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</si>
  <si>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</si>
  <si>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</si>
  <si>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</si>
  <si>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</si>
  <si>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</si>
  <si>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</si>
  <si>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</si>
  <si>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</si>
  <si>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</si>
  <si>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</si>
  <si>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</si>
  <si>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</si>
  <si>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</si>
  <si>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 xml:space="preserve">ESOFAGO DE BARRETT        </t>
  </si>
  <si>
    <t>K228</t>
  </si>
  <si>
    <t>OTRAS ENFERMEDADES ESPECIFICADAS DEL ESOFAGO</t>
  </si>
  <si>
    <t>K229</t>
  </si>
  <si>
    <t>ENFERMEDAD DEL ESOFAGO, NO ESPECIFICADA</t>
  </si>
  <si>
    <t>K230</t>
  </si>
  <si>
    <t>ESOFAGITIS TUBERCULOSA</t>
  </si>
  <si>
    <t>K231</t>
  </si>
  <si>
    <t>MEGAESOFAGO EN LA ENFERMEDAD DE CHAGAS</t>
  </si>
  <si>
    <t>K238</t>
  </si>
  <si>
    <t>TRASTORNOS DEL ESOFAGO EN OTRAS ENFERMEDADES CLASIFICADAS EN OTRA PARTE</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</si>
  <si>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</si>
  <si>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</si>
  <si>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</si>
  <si>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</si>
  <si>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</si>
  <si>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</si>
  <si>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</si>
  <si>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</si>
  <si>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</si>
  <si>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</si>
  <si>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</si>
  <si>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</si>
  <si>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</si>
  <si>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</si>
  <si>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</si>
  <si>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</si>
  <si>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</si>
  <si>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</si>
  <si>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</si>
  <si>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</si>
  <si>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</si>
  <si>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</si>
  <si>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</si>
  <si>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</si>
  <si>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</si>
  <si>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</si>
  <si>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</si>
  <si>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</si>
  <si>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</si>
  <si>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</si>
  <si>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</si>
  <si>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</si>
  <si>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</si>
  <si>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</si>
  <si>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</si>
  <si>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</si>
  <si>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</si>
  <si>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</si>
  <si>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</si>
  <si>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</si>
  <si>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</si>
  <si>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</si>
  <si>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</si>
  <si>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</si>
  <si>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</si>
  <si>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</si>
  <si>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</si>
  <si>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</si>
  <si>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</si>
  <si>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</si>
  <si>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</si>
  <si>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</si>
  <si>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</si>
  <si>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</si>
  <si>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</si>
  <si>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</si>
  <si>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</si>
  <si>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</si>
  <si>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</si>
  <si>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</si>
  <si>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</si>
  <si>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</si>
  <si>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</si>
  <si>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</si>
  <si>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</si>
  <si>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</si>
  <si>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</si>
  <si>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</si>
  <si>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</si>
  <si>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</si>
  <si>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</si>
  <si>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</si>
  <si>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</si>
  <si>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</si>
  <si>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</si>
  <si>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</si>
  <si>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</si>
  <si>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</si>
  <si>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</si>
  <si>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</si>
  <si>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</si>
  <si>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</si>
  <si>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</si>
  <si>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</si>
  <si>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</si>
  <si>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</si>
  <si>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</si>
  <si>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</si>
  <si>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</si>
  <si>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</si>
  <si>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</si>
  <si>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</si>
  <si>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</si>
  <si>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</si>
  <si>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</si>
  <si>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</si>
  <si>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</si>
  <si>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</si>
  <si>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</si>
  <si>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</si>
  <si>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</si>
  <si>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</si>
  <si>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</si>
  <si>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</si>
  <si>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</si>
  <si>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</si>
  <si>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</si>
  <si>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</si>
  <si>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</si>
  <si>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</si>
  <si>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</si>
  <si>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</si>
  <si>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</si>
  <si>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</si>
  <si>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</si>
  <si>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</si>
  <si>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</si>
  <si>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</si>
  <si>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</si>
  <si>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K353</t>
  </si>
  <si>
    <t>APENDICITIS AGUDA CON PERITONITIS LOCALIZADA</t>
  </si>
  <si>
    <t>K358</t>
  </si>
  <si>
    <t>OTRAS APENDICITIS AGUDAS, Y LAS NO ESPECIFICADAS</t>
  </si>
  <si>
    <t>K359</t>
  </si>
  <si>
    <t>APENDICITIS AGUDA NO ESPECIFICADA</t>
  </si>
  <si>
    <t>K36X</t>
  </si>
  <si>
    <t>OTROS TIPOS DE APENDICITIS</t>
  </si>
  <si>
    <t>K37X</t>
  </si>
  <si>
    <t>APENDICITIS, NO ESPECIFICADA</t>
  </si>
  <si>
    <t>K380</t>
  </si>
  <si>
    <t>HIPERPLASIA DEL APENDICE</t>
  </si>
  <si>
    <t>K381</t>
  </si>
  <si>
    <t>CONCRECIONES APENDICULARES</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</si>
  <si>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</si>
  <si>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</si>
  <si>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</si>
  <si>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</si>
  <si>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</si>
  <si>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</si>
  <si>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</si>
  <si>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</si>
  <si>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</si>
  <si>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</si>
  <si>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</si>
  <si>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</si>
  <si>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</si>
  <si>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</si>
  <si>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</si>
  <si>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</si>
  <si>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</si>
  <si>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</si>
  <si>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</si>
  <si>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</si>
  <si>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</si>
  <si>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</si>
  <si>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</si>
  <si>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</si>
  <si>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</si>
  <si>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</si>
  <si>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</si>
  <si>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</si>
  <si>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</si>
  <si>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</si>
  <si>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</si>
  <si>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</si>
  <si>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</si>
  <si>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</si>
  <si>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K421</t>
  </si>
  <si>
    <t>HERNIA UMBILICAL CON GANGRENA</t>
  </si>
  <si>
    <t>K429</t>
  </si>
  <si>
    <t>HERNIA UMBILICAL SIN OBSTRUCCION NI GANGRENA</t>
  </si>
  <si>
    <t>K430</t>
  </si>
  <si>
    <t>HERNIA INCISIONAL CON OBSTRUCCION, SIN GANGRENA</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</si>
  <si>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</si>
  <si>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</si>
  <si>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</si>
  <si>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</si>
  <si>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</si>
  <si>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</si>
  <si>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</si>
  <si>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</si>
  <si>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</si>
  <si>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</si>
  <si>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</si>
  <si>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</si>
  <si>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</si>
  <si>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</si>
  <si>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</si>
  <si>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</si>
  <si>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</si>
  <si>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</si>
  <si>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K441</t>
  </si>
  <si>
    <t>HERNIA DIAFRAGMATICA CON GANGRENA</t>
  </si>
  <si>
    <t>K449</t>
  </si>
  <si>
    <t>HERNIA DIAFRAGMATICA SIN OBSTRUCCION NI GANGRENA</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</si>
  <si>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</si>
  <si>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</si>
  <si>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</si>
  <si>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</si>
  <si>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</si>
  <si>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</si>
  <si>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K460</t>
  </si>
  <si>
    <t>HERNIA ABDOMINAL NO ESPECIFICADA, CON OBSTRUCCION, SIN GANGRENA</t>
  </si>
  <si>
    <t>K461</t>
  </si>
  <si>
    <t>HERNIA ABDOMINAL NO ESPECIFICADA, CON GANGRENA</t>
  </si>
  <si>
    <t>K469</t>
  </si>
  <si>
    <t>HERNIA ABDOMINAL NO ESPECIFICADA, SIN OBSTRUCCION NI GANGRENA</t>
  </si>
  <si>
    <t>K500</t>
  </si>
  <si>
    <t>ENFERMEDAD DE CROHN DEL INTESTINO DELGADO</t>
  </si>
  <si>
    <t>K501</t>
  </si>
  <si>
    <t>ENFERMEDAD DE CROHN DEL INTESTINO GRUESO</t>
  </si>
  <si>
    <t>K508</t>
  </si>
  <si>
    <t>OTROS TIPOS DE ENFERMEDAD DE CROHN</t>
  </si>
  <si>
    <t>K509</t>
  </si>
  <si>
    <t>ENFERMEDAD DE CROHN, NO ESPECIFICADA</t>
  </si>
  <si>
    <t>K510</t>
  </si>
  <si>
    <t xml:space="preserve">PANCOLITIS ULCERATIVA (CRONICA) </t>
  </si>
  <si>
    <t>K511</t>
  </si>
  <si>
    <t>ILEOCOLITIS (CRONICA) ULCERATIVA</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</si>
  <si>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</si>
  <si>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</si>
  <si>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</si>
  <si>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</si>
  <si>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</si>
  <si>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</si>
  <si>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</si>
  <si>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</si>
  <si>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</si>
  <si>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</si>
  <si>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</si>
  <si>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</si>
  <si>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</si>
  <si>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</si>
  <si>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</si>
  <si>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</si>
  <si>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</si>
  <si>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</si>
  <si>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</si>
  <si>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</si>
  <si>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</si>
  <si>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</si>
  <si>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</si>
  <si>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</si>
  <si>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</si>
  <si>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</si>
  <si>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</si>
  <si>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</si>
  <si>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</si>
  <si>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</si>
  <si>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</si>
  <si>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</si>
  <si>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</si>
  <si>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</si>
  <si>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</si>
  <si>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</si>
  <si>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</si>
  <si>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</si>
  <si>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</si>
  <si>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</si>
  <si>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</si>
  <si>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</si>
  <si>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</si>
  <si>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</si>
  <si>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</si>
  <si>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</si>
  <si>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</si>
  <si>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</si>
  <si>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</si>
  <si>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</si>
  <si>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</si>
  <si>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</si>
  <si>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</si>
  <si>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</si>
  <si>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</si>
  <si>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</si>
  <si>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</si>
  <si>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</si>
  <si>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</si>
  <si>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</si>
  <si>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</si>
  <si>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</si>
  <si>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</si>
  <si>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</si>
  <si>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</si>
  <si>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</si>
  <si>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</si>
  <si>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SINDROME DEL COLON IRRITABLE CON DIARREA</t>
  </si>
  <si>
    <t>K589</t>
  </si>
  <si>
    <t>SINDROME DEL COLON IRRITABLE SIN DIARREA</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</si>
  <si>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</si>
  <si>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</si>
  <si>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</si>
  <si>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</si>
  <si>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</si>
  <si>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</si>
  <si>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</si>
  <si>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</si>
  <si>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</si>
  <si>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</si>
  <si>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</si>
  <si>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</si>
  <si>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</si>
  <si>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</si>
  <si>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</si>
  <si>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CRONICA</t>
  </si>
  <si>
    <t>K602</t>
  </si>
  <si>
    <t>FISURA ANAL, NO ESPECIFICADA</t>
  </si>
  <si>
    <t>K603</t>
  </si>
  <si>
    <t>FISTULA ANAL</t>
  </si>
  <si>
    <t>K604</t>
  </si>
  <si>
    <t>FISTULA RECTAL</t>
  </si>
  <si>
    <t>K605</t>
  </si>
  <si>
    <t>FISTULA ANORRECTAL</t>
  </si>
  <si>
    <t>K610</t>
  </si>
  <si>
    <t>ABSCESO ANAL</t>
  </si>
  <si>
    <t>K611</t>
  </si>
  <si>
    <t>ABSCESO RECTAL</t>
  </si>
  <si>
    <t>K612</t>
  </si>
  <si>
    <t>ABSCESO ANORRECTAL</t>
  </si>
  <si>
    <t>K613</t>
  </si>
  <si>
    <t>ABSCESO ISQUIORRECTAL</t>
  </si>
  <si>
    <t>K614</t>
  </si>
  <si>
    <t>ABSCESO INTRAESFINTERIANO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</si>
  <si>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</si>
  <si>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</si>
  <si>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</si>
  <si>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</si>
  <si>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</si>
  <si>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</si>
  <si>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</si>
  <si>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</si>
  <si>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</si>
  <si>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</si>
  <si>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</si>
  <si>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</si>
  <si>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</si>
  <si>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</si>
  <si>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</si>
  <si>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</si>
  <si>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</si>
  <si>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</si>
  <si>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</si>
  <si>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</si>
  <si>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</si>
  <si>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</si>
  <si>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</si>
  <si>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</si>
  <si>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</si>
  <si>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</si>
  <si>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</si>
  <si>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</si>
  <si>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</si>
  <si>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</si>
  <si>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</si>
  <si>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</si>
  <si>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</si>
  <si>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</si>
  <si>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</si>
  <si>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</si>
  <si>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</si>
  <si>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</si>
  <si>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</si>
  <si>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</si>
  <si>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</si>
  <si>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</si>
  <si>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</si>
  <si>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</si>
  <si>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</si>
  <si>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</si>
  <si>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</si>
  <si>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</si>
  <si>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</si>
  <si>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</si>
  <si>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</si>
  <si>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</si>
  <si>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</si>
  <si>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</si>
  <si>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</si>
  <si>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</si>
  <si>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</si>
  <si>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</si>
  <si>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</si>
  <si>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</si>
  <si>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</si>
  <si>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</si>
  <si>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</si>
  <si>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</si>
  <si>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</si>
  <si>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</si>
  <si>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</si>
  <si>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</si>
  <si>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</si>
  <si>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</si>
  <si>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</si>
  <si>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</si>
  <si>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</si>
  <si>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</si>
  <si>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</si>
  <si>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</si>
  <si>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</si>
  <si>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</si>
  <si>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</si>
  <si>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</si>
  <si>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</si>
  <si>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</si>
  <si>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</si>
  <si>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</si>
  <si>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</si>
  <si>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</si>
  <si>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</si>
  <si>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</si>
  <si>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</si>
  <si>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</si>
  <si>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</si>
  <si>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</si>
  <si>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</si>
  <si>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</si>
  <si>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</si>
  <si>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</si>
  <si>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</si>
  <si>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</si>
  <si>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</si>
  <si>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</si>
  <si>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</si>
  <si>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</si>
  <si>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</si>
  <si>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</si>
  <si>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</si>
  <si>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</si>
  <si>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</si>
  <si>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</si>
  <si>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</si>
  <si>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</si>
  <si>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K721</t>
  </si>
  <si>
    <t>INSUFICIENCIA HEPATICA CRONICA</t>
  </si>
  <si>
    <t>K729</t>
  </si>
  <si>
    <t>INSUFICIENCIA HEPATICA, NO ESPECIFICADA</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</si>
  <si>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</si>
  <si>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</si>
  <si>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</si>
  <si>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</si>
  <si>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</si>
  <si>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</si>
  <si>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</si>
  <si>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</si>
  <si>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</si>
  <si>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</si>
  <si>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</si>
  <si>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</si>
  <si>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</si>
  <si>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</si>
  <si>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</si>
  <si>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</si>
  <si>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</si>
  <si>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</si>
  <si>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</si>
  <si>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</si>
  <si>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</si>
  <si>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</si>
  <si>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</si>
  <si>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</si>
  <si>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</si>
  <si>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</si>
  <si>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</si>
  <si>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</si>
  <si>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</si>
  <si>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</si>
  <si>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</si>
  <si>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</si>
  <si>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</si>
  <si>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</si>
  <si>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</si>
  <si>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</si>
  <si>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</si>
  <si>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</si>
  <si>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</si>
  <si>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</si>
  <si>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</si>
  <si>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</si>
  <si>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</si>
  <si>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</si>
  <si>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</si>
  <si>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</si>
  <si>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</si>
  <si>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</si>
  <si>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</si>
  <si>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</si>
  <si>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</si>
  <si>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</si>
  <si>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</si>
  <si>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</si>
  <si>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</si>
  <si>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</si>
  <si>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</si>
  <si>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</si>
  <si>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</si>
  <si>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</si>
  <si>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K778</t>
  </si>
  <si>
    <t>TRASTORNOS DEL HIGADO EN OTRAS ENFERMEDADES CLASIFICADAS EN OTRA PARTE</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</si>
  <si>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</si>
  <si>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</si>
  <si>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</si>
  <si>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</si>
  <si>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</si>
  <si>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</si>
  <si>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</si>
  <si>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</si>
  <si>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</si>
  <si>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</si>
  <si>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</si>
  <si>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</si>
  <si>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</si>
  <si>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</si>
  <si>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</si>
  <si>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</si>
  <si>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K811</t>
  </si>
  <si>
    <t>COLECISTITIS CRONICA</t>
  </si>
  <si>
    <t>K818</t>
  </si>
  <si>
    <t>OTRAS COLECISTITIS</t>
  </si>
  <si>
    <t>K819</t>
  </si>
  <si>
    <t>COLECISTITIS, NO ESPECIFICADA</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</si>
  <si>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</si>
  <si>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</si>
  <si>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</si>
  <si>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</si>
  <si>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</si>
  <si>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</si>
  <si>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</si>
  <si>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</si>
  <si>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</si>
  <si>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</si>
  <si>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</si>
  <si>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</si>
  <si>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</si>
  <si>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</si>
  <si>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</si>
  <si>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</si>
  <si>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</si>
  <si>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</si>
  <si>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</si>
  <si>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</si>
  <si>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</si>
  <si>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</si>
  <si>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</si>
  <si>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</si>
  <si>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</si>
  <si>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</si>
  <si>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</si>
  <si>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</si>
  <si>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</si>
  <si>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</si>
  <si>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</si>
  <si>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</si>
  <si>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</si>
  <si>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</si>
  <si>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</si>
  <si>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</si>
  <si>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</si>
  <si>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</si>
  <si>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</si>
  <si>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</si>
  <si>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</si>
  <si>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</si>
  <si>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</si>
  <si>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PANCREATITIS AGUDA</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</si>
  <si>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</si>
  <si>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</si>
  <si>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</si>
  <si>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</si>
  <si>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</si>
  <si>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</si>
  <si>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</si>
  <si>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</si>
  <si>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</si>
  <si>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</si>
  <si>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</si>
  <si>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</si>
  <si>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</si>
  <si>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</si>
  <si>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K871</t>
  </si>
  <si>
    <t>TRASTORNOS DEL PANCREAS EN ENFERMEDADES CLASIFICADAS EN OTRA PARTE</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</si>
  <si>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</si>
  <si>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</si>
  <si>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</si>
  <si>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</si>
  <si>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</si>
  <si>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</si>
  <si>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</si>
  <si>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</si>
  <si>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</si>
  <si>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</si>
  <si>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</si>
  <si>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</si>
  <si>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</si>
  <si>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</si>
  <si>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</si>
  <si>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</si>
  <si>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</si>
  <si>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</si>
  <si>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</si>
  <si>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</si>
  <si>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</si>
  <si>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</si>
  <si>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</si>
  <si>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</si>
  <si>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</si>
  <si>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</si>
  <si>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</si>
  <si>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</si>
  <si>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</si>
  <si>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</si>
  <si>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</si>
  <si>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</si>
  <si>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</si>
  <si>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</si>
  <si>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</si>
  <si>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</si>
  <si>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</si>
  <si>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</si>
  <si>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</si>
  <si>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</si>
  <si>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</si>
  <si>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</si>
  <si>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K931</t>
  </si>
  <si>
    <t>MEGACOLON EN LA ENFERMEDAD DE CHAGAS</t>
  </si>
  <si>
    <t>K938</t>
  </si>
  <si>
    <t>TRASTORNOS DE OTROS ORGANOS DIGESTIVOS ESPECIFICADOS EN ENFERMEDADES CLASIFICADAS EN OTRA PARTE</t>
  </si>
  <si>
    <t>L00X</t>
  </si>
  <si>
    <t>SINDROME ESTAFILOCOCICO DE LA PIEL ESCALDADA</t>
  </si>
  <si>
    <t>L010</t>
  </si>
  <si>
    <t>IMPETIGO CUALQUIER SITIO ANATOMICO CUALQUIER ORGANISMO</t>
  </si>
  <si>
    <t>L011</t>
  </si>
  <si>
    <t>IMPETIGINIZACION DE OTRAS DERMATOSIS</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</si>
  <si>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</si>
  <si>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</si>
  <si>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</si>
  <si>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</si>
  <si>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</si>
  <si>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</si>
  <si>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</si>
  <si>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</si>
  <si>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L028</t>
  </si>
  <si>
    <t>ABSCESO CUTANEO, FURUNCULO Y ANTRAX DE OTROS SITIOS</t>
  </si>
  <si>
    <t>L029</t>
  </si>
  <si>
    <t>ABSCESO CUTANEO, FURUNCULO Y ANTRAX DE SITIO NO ESPECIFICADO</t>
  </si>
  <si>
    <t>L033</t>
  </si>
  <si>
    <t>CELULITIS DEL TRONCO</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</si>
  <si>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</si>
  <si>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</si>
  <si>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</si>
  <si>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</si>
  <si>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</si>
  <si>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</si>
  <si>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</si>
  <si>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</si>
  <si>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</si>
  <si>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</si>
  <si>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</si>
  <si>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</si>
  <si>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</si>
  <si>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</si>
  <si>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</si>
  <si>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</si>
  <si>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</si>
  <si>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</si>
  <si>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</si>
  <si>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</si>
  <si>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</si>
  <si>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ESPECIFICADAS DE LA PIEL Y DEL TEJIDO SUBCUTANEO</t>
  </si>
  <si>
    <t>L089</t>
  </si>
  <si>
    <t>INFECCION LOCAL DE LA PIEL Y DEL TEJIDO SUBCUTANEO, NO ESPECIFICADA</t>
  </si>
  <si>
    <t>L100</t>
  </si>
  <si>
    <t>PENFIGO VULGAR</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</si>
  <si>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</si>
  <si>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</si>
  <si>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</si>
  <si>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</si>
  <si>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</si>
  <si>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</si>
  <si>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</si>
  <si>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</si>
  <si>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</si>
  <si>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</si>
  <si>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</si>
  <si>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</si>
  <si>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</si>
  <si>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</si>
  <si>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</si>
  <si>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</si>
  <si>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L111</t>
  </si>
  <si>
    <t>DERMATOSIS ACANTOLITICA TRANSITORIA -GROVER-</t>
  </si>
  <si>
    <t>L118</t>
  </si>
  <si>
    <t>OTROS TRASTORNOS ACANTOLITICOS ESPECIFICADOS</t>
  </si>
  <si>
    <t>L119</t>
  </si>
  <si>
    <t>TRASTORNO ACANTOLITICO, NO ESPECIFICADO</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</si>
  <si>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</si>
  <si>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</si>
  <si>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</si>
  <si>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</si>
  <si>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</si>
  <si>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</si>
  <si>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</si>
  <si>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</si>
  <si>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</si>
  <si>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</si>
  <si>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</si>
  <si>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</si>
  <si>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</si>
  <si>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</si>
  <si>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</si>
  <si>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</si>
  <si>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</si>
  <si>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</si>
  <si>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</si>
  <si>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</si>
  <si>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</si>
  <si>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</si>
  <si>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</si>
  <si>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</si>
  <si>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</si>
  <si>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ATOPICAS</t>
  </si>
  <si>
    <t>L209</t>
  </si>
  <si>
    <t>DERMATITIS ATOPICA, NO ESPECIFICADA</t>
  </si>
  <si>
    <t>L210</t>
  </si>
  <si>
    <t>SEBORREA CAPITIS</t>
  </si>
  <si>
    <t>L211</t>
  </si>
  <si>
    <t>DERMATITIS SEBORREICA INFANTIL</t>
  </si>
  <si>
    <t>L218</t>
  </si>
  <si>
    <t>OTRAS DERMATITIS SEBORREICAS</t>
  </si>
  <si>
    <t>L219</t>
  </si>
  <si>
    <t>DERMATITIS SEBORREICA, NO ESPECIFICADA</t>
  </si>
  <si>
    <t>L22X</t>
  </si>
  <si>
    <t>DERMATITIS DEL PANAL</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</si>
  <si>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</si>
  <si>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</si>
  <si>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</si>
  <si>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</si>
  <si>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</si>
  <si>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</si>
  <si>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</si>
  <si>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</si>
  <si>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</si>
  <si>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</si>
  <si>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</si>
  <si>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</si>
  <si>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</si>
  <si>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</si>
  <si>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</si>
  <si>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</si>
  <si>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</si>
  <si>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</si>
  <si>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</si>
  <si>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</si>
  <si>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</si>
  <si>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</si>
  <si>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</si>
  <si>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</si>
  <si>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</si>
  <si>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</si>
  <si>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</si>
  <si>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</si>
  <si>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</si>
  <si>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</si>
  <si>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</si>
  <si>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</si>
  <si>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</si>
  <si>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</si>
  <si>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</si>
  <si>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</si>
  <si>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</si>
  <si>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</si>
  <si>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</si>
  <si>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</si>
  <si>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</si>
  <si>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</si>
  <si>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</si>
  <si>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</si>
  <si>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</si>
  <si>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</si>
  <si>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</si>
  <si>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</si>
  <si>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</si>
  <si>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</si>
  <si>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</si>
  <si>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</si>
  <si>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</si>
  <si>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</si>
  <si>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</si>
  <si>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</si>
  <si>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</si>
  <si>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</si>
  <si>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</si>
  <si>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</si>
  <si>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</si>
  <si>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</si>
  <si>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</si>
  <si>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</si>
  <si>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</si>
  <si>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</si>
  <si>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</si>
  <si>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</si>
  <si>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</si>
  <si>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</si>
  <si>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</si>
  <si>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</si>
  <si>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</si>
  <si>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</si>
  <si>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</si>
  <si>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</si>
  <si>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</si>
  <si>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</si>
  <si>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</si>
  <si>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</si>
  <si>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</si>
  <si>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</si>
  <si>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</si>
  <si>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</si>
  <si>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</si>
  <si>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</si>
  <si>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</si>
  <si>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</si>
  <si>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</si>
  <si>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</si>
  <si>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</si>
  <si>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</si>
  <si>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</si>
  <si>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</si>
  <si>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</si>
  <si>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</si>
  <si>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</si>
  <si>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</si>
  <si>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</si>
  <si>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</si>
  <si>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</si>
  <si>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</si>
  <si>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</si>
  <si>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</si>
  <si>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</si>
  <si>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</si>
  <si>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</si>
  <si>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</si>
  <si>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</si>
  <si>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</si>
  <si>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</si>
  <si>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</si>
  <si>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</si>
  <si>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</si>
  <si>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</si>
  <si>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</si>
  <si>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</si>
  <si>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</si>
  <si>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</si>
  <si>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</si>
  <si>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L411</t>
  </si>
  <si>
    <t>PITIRIASIS LIQUENOIDE CRONICA</t>
  </si>
  <si>
    <t>L412</t>
  </si>
  <si>
    <t>PAPULOSIS LINFOMATOIDE</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</si>
  <si>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</si>
  <si>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</si>
  <si>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</si>
  <si>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</si>
  <si>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</si>
  <si>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</si>
  <si>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</si>
  <si>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</si>
  <si>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</si>
  <si>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</si>
  <si>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</si>
  <si>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</si>
  <si>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</si>
  <si>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</si>
  <si>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</si>
  <si>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</si>
  <si>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</si>
  <si>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</si>
  <si>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</si>
  <si>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</si>
  <si>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</si>
  <si>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</si>
  <si>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</si>
  <si>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</si>
  <si>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</si>
  <si>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</si>
  <si>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</si>
  <si>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</si>
  <si>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</si>
  <si>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</si>
  <si>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</si>
  <si>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</si>
  <si>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</si>
  <si>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</si>
  <si>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</si>
  <si>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</si>
  <si>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</si>
  <si>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</si>
  <si>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</si>
  <si>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</si>
  <si>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</si>
  <si>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</si>
  <si>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</si>
  <si>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</si>
  <si>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</si>
  <si>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</si>
  <si>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</si>
  <si>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</si>
  <si>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</si>
  <si>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</si>
  <si>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</si>
  <si>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</si>
  <si>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</si>
  <si>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</si>
  <si>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</si>
  <si>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</si>
  <si>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</si>
  <si>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</si>
  <si>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</si>
  <si>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</si>
  <si>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L511</t>
  </si>
  <si>
    <t>ERITEMA MULTIFORME FLICTENULAR</t>
  </si>
  <si>
    <t>L512</t>
  </si>
  <si>
    <t>NECROLISIS EPIDERMICA TOXICA -LYELL-</t>
  </si>
  <si>
    <t>L518</t>
  </si>
  <si>
    <t>OTROS ERITEMAS MULTIFORMES</t>
  </si>
  <si>
    <t>L519</t>
  </si>
  <si>
    <t>ERITEMA MULTIFORME, NO ESPECIFICADO</t>
  </si>
  <si>
    <t>L52X</t>
  </si>
  <si>
    <t>ERITEMA NUDOSO</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</si>
  <si>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</si>
  <si>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</si>
  <si>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</si>
  <si>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</si>
  <si>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</si>
  <si>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</si>
  <si>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</si>
  <si>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</si>
  <si>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</si>
  <si>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</si>
  <si>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</si>
  <si>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</si>
  <si>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</si>
  <si>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</si>
  <si>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L548</t>
  </si>
  <si>
    <t>ERITEMA EN OTRAS ENFERMEDADES CLASIFICADAS EN OTRA PARTE</t>
  </si>
  <si>
    <t>L550</t>
  </si>
  <si>
    <t>QUEMADURA SOLAR DE PRIMER GRADO</t>
  </si>
  <si>
    <t>L551</t>
  </si>
  <si>
    <t>QUEMADURA SOLAR DE SEGUNDO GRADO</t>
  </si>
  <si>
    <t>L552</t>
  </si>
  <si>
    <t>QUEMADURA SOLAR DE TERCER GRADO</t>
  </si>
  <si>
    <t>L558</t>
  </si>
  <si>
    <t>OTRAS QUEMADURAS SOLARES</t>
  </si>
  <si>
    <t>L559</t>
  </si>
  <si>
    <t>QUEMADURA SOLAR, NO ESPECIFICADA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</si>
  <si>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</si>
  <si>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</si>
  <si>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</si>
  <si>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</si>
  <si>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</si>
  <si>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</si>
  <si>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</si>
  <si>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</si>
  <si>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</si>
  <si>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</si>
  <si>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</si>
  <si>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</si>
  <si>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</si>
  <si>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</si>
  <si>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</si>
  <si>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</si>
  <si>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</si>
  <si>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</si>
  <si>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</si>
  <si>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</si>
  <si>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</si>
  <si>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</si>
  <si>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</si>
  <si>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</si>
  <si>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</si>
  <si>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</si>
  <si>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</si>
  <si>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</si>
  <si>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</si>
  <si>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</si>
  <si>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</si>
  <si>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</si>
  <si>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L581</t>
  </si>
  <si>
    <t>RADIODERMATITIS CRONICA</t>
  </si>
  <si>
    <t>L589</t>
  </si>
  <si>
    <t>RADIODERMATITIS, NO ESPECIFICADA</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</si>
  <si>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</si>
  <si>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</si>
  <si>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</si>
  <si>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</si>
  <si>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</si>
  <si>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</si>
  <si>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L600</t>
  </si>
  <si>
    <t>UNA ENCARNADA</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</si>
  <si>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</si>
  <si>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</si>
  <si>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</si>
  <si>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</si>
  <si>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</si>
  <si>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</si>
  <si>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</si>
  <si>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</si>
  <si>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</si>
  <si>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</si>
  <si>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</si>
  <si>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</si>
  <si>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</si>
  <si>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</si>
  <si>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</si>
  <si>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</si>
  <si>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L628</t>
  </si>
  <si>
    <t>TRASTORNOS DE LAS UNAS EN OTRAS ENFERMEDADES CLASIFICADAS EN OTRA PARTE</t>
  </si>
  <si>
    <t>L630</t>
  </si>
  <si>
    <t>ALOPECIA (CAPITIS) TOTAL</t>
  </si>
  <si>
    <t>L631</t>
  </si>
  <si>
    <t>ALOPECIA UNIVERSAL</t>
  </si>
  <si>
    <t>L632</t>
  </si>
  <si>
    <t>OFIASIS</t>
  </si>
  <si>
    <t>L638</t>
  </si>
  <si>
    <t>OTRAS ALOPECIAS AREATAS</t>
  </si>
  <si>
    <t>L639</t>
  </si>
  <si>
    <t>ALOPECIA AREATA, NO ESPECIFICADA</t>
  </si>
  <si>
    <t>L640</t>
  </si>
  <si>
    <t>ALOPECIA ANDROGENA, INDUCIDA POR DROGAS</t>
  </si>
  <si>
    <t>L648</t>
  </si>
  <si>
    <t>OTRAS ALOPECIAS ANDROGENAS</t>
  </si>
  <si>
    <t>L649</t>
  </si>
  <si>
    <t>ALOPECIA ANDROGENA, NO ESPECIFICADA</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</si>
  <si>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</si>
  <si>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</si>
  <si>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</si>
  <si>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</si>
  <si>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</si>
  <si>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</si>
  <si>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</si>
  <si>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</si>
  <si>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</si>
  <si>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</si>
  <si>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</si>
  <si>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</si>
  <si>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</si>
  <si>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</si>
  <si>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</si>
  <si>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</si>
  <si>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</si>
  <si>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</si>
  <si>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</si>
  <si>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</si>
  <si>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</si>
  <si>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</si>
  <si>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</si>
  <si>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</si>
  <si>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</si>
  <si>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</si>
  <si>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</si>
  <si>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VARIACION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</si>
  <si>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</si>
  <si>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</si>
  <si>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</si>
  <si>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</si>
  <si>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</si>
  <si>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</si>
  <si>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</si>
  <si>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</si>
  <si>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</si>
  <si>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</si>
  <si>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</si>
  <si>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</si>
  <si>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</si>
  <si>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</si>
  <si>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</si>
  <si>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</si>
  <si>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</si>
  <si>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</si>
  <si>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</si>
  <si>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</si>
  <si>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</si>
  <si>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</si>
  <si>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</si>
  <si>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</si>
  <si>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</si>
  <si>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</si>
  <si>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</si>
  <si>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</si>
  <si>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</si>
  <si>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</si>
  <si>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</si>
  <si>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</si>
  <si>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</si>
  <si>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</si>
  <si>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L711</t>
  </si>
  <si>
    <t>RINOFIMA</t>
  </si>
  <si>
    <t>L718</t>
  </si>
  <si>
    <t>OTRAS ROSACEAS</t>
  </si>
  <si>
    <t>L719</t>
  </si>
  <si>
    <t>ROSACEA, NO ESPECIFICADA</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</si>
  <si>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</si>
  <si>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</si>
  <si>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</si>
  <si>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</si>
  <si>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</si>
  <si>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</si>
  <si>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</si>
  <si>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</si>
  <si>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</si>
  <si>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</si>
  <si>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</si>
  <si>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</si>
  <si>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</si>
  <si>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</si>
  <si>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</si>
  <si>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</si>
  <si>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</si>
  <si>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</si>
  <si>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</si>
  <si>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</si>
  <si>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</si>
  <si>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</si>
  <si>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</si>
  <si>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</si>
  <si>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</si>
  <si>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</si>
  <si>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</si>
  <si>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</si>
  <si>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</si>
  <si>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</si>
  <si>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</si>
  <si>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</si>
  <si>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</si>
  <si>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</si>
  <si>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</si>
  <si>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</si>
  <si>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L751</t>
  </si>
  <si>
    <t>CROMHIDROSIS</t>
  </si>
  <si>
    <t>L752</t>
  </si>
  <si>
    <t>MILIARIA APOCRINA</t>
  </si>
  <si>
    <t>L758</t>
  </si>
  <si>
    <t>OTROS TRASTORNOS SUDORIPAROS APOCRINOS</t>
  </si>
  <si>
    <t>L759</t>
  </si>
  <si>
    <t>TRASTORNO SUDORIPARO APOCRINO, NO ESPECIFICADO</t>
  </si>
  <si>
    <t>L80X</t>
  </si>
  <si>
    <t>VITILIGO</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</si>
  <si>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</si>
  <si>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</si>
  <si>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</si>
  <si>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</si>
  <si>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</si>
  <si>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</si>
  <si>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</si>
  <si>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</si>
  <si>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</si>
  <si>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</si>
  <si>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</si>
  <si>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</si>
  <si>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</si>
  <si>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</si>
  <si>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</si>
  <si>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</si>
  <si>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</si>
  <si>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</si>
  <si>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</si>
  <si>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</si>
  <si>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</si>
  <si>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</si>
  <si>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</si>
  <si>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</si>
  <si>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</si>
  <si>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</si>
  <si>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</si>
  <si>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</si>
  <si>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</si>
  <si>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</si>
  <si>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</si>
  <si>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</si>
  <si>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</si>
  <si>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</si>
  <si>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</si>
  <si>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</si>
  <si>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</si>
  <si>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</si>
  <si>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</si>
  <si>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</si>
  <si>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</si>
  <si>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</si>
  <si>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</si>
  <si>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</si>
  <si>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</si>
  <si>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</si>
  <si>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</si>
  <si>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</si>
  <si>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</si>
  <si>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</si>
  <si>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</si>
  <si>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</si>
  <si>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L890</t>
  </si>
  <si>
    <t>ULCERA DE DECUBITO Y POR AREA DE PRESION, ETAPA I</t>
  </si>
  <si>
    <t>L891</t>
  </si>
  <si>
    <t>ULCERA DE DECUBITO, ETAPA II</t>
  </si>
  <si>
    <t>L892</t>
  </si>
  <si>
    <t>ULCERA DE DECUBITO, ETAPA III</t>
  </si>
  <si>
    <t>L893</t>
  </si>
  <si>
    <t>ULCERA DE DECUBITO, ETAPA IV</t>
  </si>
  <si>
    <t>L899</t>
  </si>
  <si>
    <t>ULCERA DE DECUBITO Y POR AREA DE PRESION, NO ESPECIFICADA</t>
  </si>
  <si>
    <t>L89X</t>
  </si>
  <si>
    <t>ULCERA DE DECUBITO</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</si>
  <si>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</si>
  <si>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</si>
  <si>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</si>
  <si>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</si>
  <si>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</si>
  <si>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</si>
  <si>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</si>
  <si>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</si>
  <si>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</si>
  <si>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</si>
  <si>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</si>
  <si>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</si>
  <si>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</si>
  <si>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</si>
  <si>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</si>
  <si>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</si>
  <si>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</si>
  <si>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</si>
  <si>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</si>
  <si>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</si>
  <si>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L918</t>
  </si>
  <si>
    <t>OTROS TRASTORNOS HIPERTROFICOS DE LA PIEL</t>
  </si>
  <si>
    <t>L919</t>
  </si>
  <si>
    <t>TRASTORNO HIPERTROFICO DE LA PIEL, NO ESPECIFICADO</t>
  </si>
  <si>
    <t>L920</t>
  </si>
  <si>
    <t>GRANULOMA ANULAR</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</si>
  <si>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</si>
  <si>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</si>
  <si>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</si>
  <si>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</si>
  <si>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</si>
  <si>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</si>
  <si>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</si>
  <si>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</si>
  <si>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</si>
  <si>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</si>
  <si>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</si>
  <si>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</si>
  <si>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L931</t>
  </si>
  <si>
    <t>LUPUS ERITEMATOSO CUTANEO SUBAGUDO</t>
  </si>
  <si>
    <t>L932</t>
  </si>
  <si>
    <t>OTROS LUPUS ERITEMATOSOS LOCALIZADOS</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</si>
  <si>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</si>
  <si>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</si>
  <si>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</si>
  <si>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</si>
  <si>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</si>
  <si>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</si>
  <si>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</si>
  <si>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</si>
  <si>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</si>
  <si>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</si>
  <si>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</si>
  <si>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</si>
  <si>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</si>
  <si>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</si>
  <si>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</si>
  <si>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</si>
  <si>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</si>
  <si>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</si>
  <si>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</si>
  <si>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</si>
  <si>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</si>
  <si>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</si>
  <si>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</si>
  <si>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</si>
  <si>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</si>
  <si>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ESPECIFICACION</t>
  </si>
  <si>
    <t>L97X</t>
  </si>
  <si>
    <t>ULCERA DE MIEMBRO INFERIOR, NO CLASIFICADA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</si>
  <si>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</si>
  <si>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</si>
  <si>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</si>
  <si>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</si>
  <si>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</si>
  <si>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</si>
  <si>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</si>
  <si>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</si>
  <si>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</si>
  <si>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</si>
  <si>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</si>
  <si>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</si>
  <si>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</si>
  <si>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</si>
  <si>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L988</t>
  </si>
  <si>
    <t>OTROS TRASTORNOS ESPECIFICADOS DE LA PIEL Y DEL TEJIDO SUBCUTANEO</t>
  </si>
  <si>
    <t>L989</t>
  </si>
  <si>
    <t>TRASTORNO DE LA PIEL Y DEL TEJIDO SUBCUTANEO, NO ESPECIFICADO</t>
  </si>
  <si>
    <t>L990</t>
  </si>
  <si>
    <t>AMILOIDOSIS DE LA PIEL</t>
  </si>
  <si>
    <t>L998</t>
  </si>
  <si>
    <t>OTROS TRASTORNOS DE LA PIEL Y DEL TEJIDO SUBCUTANEO EN ENFERMEDADES CLASIFICADAS EN OTRA PARTE</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</si>
  <si>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</si>
  <si>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</si>
  <si>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</si>
  <si>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</si>
  <si>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</si>
  <si>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</si>
  <si>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</si>
  <si>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</si>
  <si>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</si>
  <si>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</si>
  <si>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</si>
  <si>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</si>
  <si>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</si>
  <si>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</si>
  <si>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</si>
  <si>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</si>
  <si>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</si>
  <si>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</si>
  <si>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</si>
  <si>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</si>
  <si>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</si>
  <si>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</si>
  <si>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</si>
  <si>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</si>
  <si>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</si>
  <si>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</si>
  <si>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</si>
  <si>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</si>
  <si>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</si>
  <si>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</si>
  <si>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</si>
  <si>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</si>
  <si>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</si>
  <si>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</si>
  <si>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</si>
  <si>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</si>
  <si>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</si>
  <si>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</si>
  <si>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</si>
  <si>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</si>
  <si>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</si>
  <si>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</si>
  <si>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</si>
  <si>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</si>
  <si>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</si>
  <si>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</si>
  <si>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</si>
  <si>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</si>
  <si>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</si>
  <si>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</si>
  <si>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</si>
  <si>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</si>
  <si>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</si>
  <si>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</si>
  <si>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</si>
  <si>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</si>
  <si>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</si>
  <si>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</si>
  <si>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</si>
  <si>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</si>
  <si>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</si>
  <si>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</si>
  <si>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</si>
  <si>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</si>
  <si>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</si>
  <si>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</si>
  <si>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</si>
  <si>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</si>
  <si>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</si>
  <si>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</si>
  <si>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</si>
  <si>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</si>
  <si>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</si>
  <si>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</si>
  <si>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</si>
  <si>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</si>
  <si>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</si>
  <si>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</si>
  <si>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</si>
  <si>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</si>
  <si>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</si>
  <si>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</si>
  <si>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</si>
  <si>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</si>
  <si>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</si>
  <si>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</si>
  <si>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</si>
  <si>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</si>
  <si>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</si>
  <si>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</si>
  <si>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</si>
  <si>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</si>
  <si>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</si>
  <si>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</si>
  <si>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</si>
  <si>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</si>
  <si>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</si>
  <si>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</si>
  <si>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</si>
  <si>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</si>
  <si>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</si>
  <si>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</si>
  <si>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</si>
  <si>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</si>
  <si>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</si>
  <si>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</si>
  <si>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</si>
  <si>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</si>
  <si>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</si>
  <si>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</si>
  <si>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</si>
  <si>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</si>
  <si>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</si>
  <si>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</si>
  <si>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</si>
  <si>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</si>
  <si>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</si>
  <si>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</si>
  <si>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</si>
  <si>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</si>
  <si>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</si>
  <si>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</si>
  <si>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</si>
  <si>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</si>
  <si>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</si>
  <si>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</si>
  <si>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</si>
  <si>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</si>
  <si>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</si>
  <si>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</si>
  <si>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</si>
  <si>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</si>
  <si>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</si>
  <si>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</si>
  <si>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</si>
  <si>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</si>
  <si>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</si>
  <si>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</si>
  <si>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</si>
  <si>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</si>
  <si>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</si>
  <si>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</si>
  <si>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</si>
  <si>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</si>
  <si>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</si>
  <si>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</si>
  <si>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</si>
  <si>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</si>
  <si>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</si>
  <si>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</si>
  <si>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</si>
  <si>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</si>
  <si>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</si>
  <si>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</si>
  <si>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</si>
  <si>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</si>
  <si>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</si>
  <si>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</si>
  <si>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</si>
  <si>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</si>
  <si>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</si>
  <si>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</si>
  <si>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</si>
  <si>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</si>
  <si>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</si>
  <si>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</si>
  <si>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</si>
  <si>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</si>
  <si>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</si>
  <si>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</si>
  <si>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</si>
  <si>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</si>
  <si>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</si>
  <si>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</si>
  <si>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</si>
  <si>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</si>
  <si>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</si>
  <si>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</si>
  <si>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</si>
  <si>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</si>
  <si>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</si>
  <si>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</si>
  <si>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</si>
  <si>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</si>
  <si>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</si>
  <si>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</si>
  <si>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</si>
  <si>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</si>
  <si>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</si>
  <si>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</si>
  <si>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</si>
  <si>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</si>
  <si>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</si>
  <si>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</si>
  <si>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</si>
  <si>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</si>
  <si>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</si>
  <si>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</si>
  <si>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</si>
  <si>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</si>
  <si>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</si>
  <si>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</si>
  <si>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</si>
  <si>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</si>
  <si>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</si>
  <si>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</si>
  <si>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</si>
  <si>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</si>
  <si>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</si>
  <si>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</si>
  <si>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</si>
  <si>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</si>
  <si>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</si>
  <si>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</si>
  <si>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</si>
  <si>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</si>
  <si>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</si>
  <si>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</si>
  <si>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</si>
  <si>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</si>
  <si>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</si>
  <si>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</si>
  <si>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</si>
  <si>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</si>
  <si>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</si>
  <si>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</si>
  <si>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</si>
  <si>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</si>
  <si>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</si>
  <si>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</si>
  <si>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</si>
  <si>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</si>
  <si>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</si>
  <si>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</si>
  <si>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</si>
  <si>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</si>
  <si>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</si>
  <si>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</si>
  <si>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</si>
  <si>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</si>
  <si>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</si>
  <si>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</si>
  <si>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</si>
  <si>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</si>
  <si>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</si>
  <si>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</si>
  <si>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</si>
  <si>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</si>
  <si>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</si>
  <si>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</si>
  <si>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</si>
  <si>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</si>
  <si>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</si>
  <si>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</si>
  <si>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</si>
  <si>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</si>
  <si>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</si>
  <si>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</si>
  <si>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</si>
  <si>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</si>
  <si>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</si>
  <si>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</si>
  <si>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</si>
  <si>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</si>
  <si>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</si>
  <si>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</si>
  <si>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</si>
  <si>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</si>
  <si>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</si>
  <si>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</si>
  <si>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</si>
  <si>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</si>
  <si>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</si>
  <si>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</si>
  <si>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</si>
  <si>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</si>
  <si>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</si>
  <si>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</si>
  <si>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</si>
  <si>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</si>
  <si>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</si>
  <si>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</si>
  <si>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</si>
  <si>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</si>
  <si>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</si>
  <si>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</si>
  <si>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</si>
  <si>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</si>
  <si>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</si>
  <si>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</si>
  <si>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</si>
  <si>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</si>
  <si>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</si>
  <si>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</si>
  <si>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</si>
  <si>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</si>
  <si>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</si>
  <si>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</si>
  <si>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</si>
  <si>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</si>
  <si>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</si>
  <si>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</si>
  <si>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</si>
  <si>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</si>
  <si>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</si>
  <si>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</si>
  <si>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</si>
  <si>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</si>
  <si>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</si>
  <si>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</si>
  <si>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</si>
  <si>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</si>
  <si>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</si>
  <si>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</si>
  <si>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</si>
  <si>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</si>
  <si>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</si>
  <si>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</si>
  <si>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</si>
  <si>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</si>
  <si>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</si>
  <si>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</si>
  <si>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</si>
  <si>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</si>
  <si>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</si>
  <si>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</si>
  <si>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</si>
  <si>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</si>
  <si>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</si>
  <si>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</si>
  <si>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</si>
  <si>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</si>
  <si>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</si>
  <si>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</si>
  <si>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</si>
  <si>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</si>
  <si>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</si>
  <si>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</si>
  <si>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</si>
  <si>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</si>
  <si>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</si>
  <si>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</si>
  <si>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</si>
  <si>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</si>
  <si>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</si>
  <si>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</si>
  <si>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</si>
  <si>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</si>
  <si>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</si>
  <si>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</si>
  <si>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M308</t>
  </si>
  <si>
    <t>OTRAS AFECCIONES RELACIONADAS CON LA POLIARTERITIS NUDOSA</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</si>
  <si>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</si>
  <si>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</si>
  <si>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</si>
  <si>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</si>
  <si>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</si>
  <si>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</si>
  <si>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</si>
  <si>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</si>
  <si>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</si>
  <si>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</si>
  <si>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</si>
  <si>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</si>
  <si>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</si>
  <si>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</si>
  <si>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</si>
  <si>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</si>
  <si>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</si>
  <si>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</si>
  <si>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</si>
  <si>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</si>
  <si>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</si>
  <si>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</si>
  <si>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</si>
  <si>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</si>
  <si>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</si>
  <si>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</si>
  <si>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</si>
  <si>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</si>
  <si>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M330</t>
  </si>
  <si>
    <t>DERMATOMIOSITIS JUVENIL</t>
  </si>
  <si>
    <t>M331</t>
  </si>
  <si>
    <t>OTRAS DERMATOMIOSITIS</t>
  </si>
  <si>
    <t>M332</t>
  </si>
  <si>
    <t>POLIMIOSITIS</t>
  </si>
  <si>
    <t>M339</t>
  </si>
  <si>
    <t>DERMATOPOLIMIOSITIS, NO ESPECIFICADA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</si>
  <si>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</si>
  <si>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</si>
  <si>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</si>
  <si>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</si>
  <si>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</si>
  <si>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</si>
  <si>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</si>
  <si>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</si>
  <si>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</si>
  <si>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</si>
  <si>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</si>
  <si>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</si>
  <si>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</si>
  <si>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</si>
  <si>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</si>
  <si>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</si>
  <si>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</si>
  <si>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</si>
  <si>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</si>
  <si>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</si>
  <si>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</si>
  <si>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</si>
  <si>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</si>
  <si>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</si>
  <si>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</si>
  <si>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</si>
  <si>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</si>
  <si>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</si>
  <si>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</si>
  <si>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</si>
  <si>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</si>
  <si>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</si>
  <si>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</si>
  <si>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</si>
  <si>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</si>
  <si>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</si>
  <si>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</si>
  <si>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</si>
  <si>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</si>
  <si>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</si>
  <si>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</si>
  <si>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</si>
  <si>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</si>
  <si>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</si>
  <si>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</si>
  <si>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</si>
  <si>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</si>
  <si>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</si>
  <si>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</si>
  <si>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</si>
  <si>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</si>
  <si>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</si>
  <si>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</si>
  <si>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</si>
  <si>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</si>
  <si>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</si>
  <si>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</si>
  <si>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</si>
  <si>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</si>
  <si>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</si>
  <si>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</si>
  <si>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</si>
  <si>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</si>
  <si>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</si>
  <si>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</si>
  <si>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</si>
  <si>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</si>
  <si>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</si>
  <si>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</si>
  <si>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</si>
  <si>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</si>
  <si>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</si>
  <si>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</si>
  <si>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</si>
  <si>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</si>
  <si>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</si>
  <si>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</si>
  <si>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</si>
  <si>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</si>
  <si>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</si>
  <si>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</si>
  <si>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</si>
  <si>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</si>
  <si>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</si>
  <si>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</si>
  <si>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</si>
  <si>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</si>
  <si>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</si>
  <si>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</si>
  <si>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</si>
  <si>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</si>
  <si>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</si>
  <si>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</si>
  <si>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</si>
  <si>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M45X</t>
  </si>
  <si>
    <t>ESPONDILITIS ANQUILOSANTE</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</si>
  <si>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</si>
  <si>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</si>
  <si>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</si>
  <si>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</si>
  <si>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</si>
  <si>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</si>
  <si>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</si>
  <si>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</si>
  <si>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</si>
  <si>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</si>
  <si>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</si>
  <si>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</si>
  <si>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</si>
  <si>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</si>
  <si>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</si>
  <si>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</si>
  <si>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</si>
  <si>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</si>
  <si>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</si>
  <si>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</si>
  <si>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</si>
  <si>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</si>
  <si>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</si>
  <si>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</si>
  <si>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</si>
  <si>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</si>
  <si>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</si>
  <si>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</si>
  <si>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</si>
  <si>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</si>
  <si>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</si>
  <si>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</si>
  <si>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</si>
  <si>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</si>
  <si>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</si>
  <si>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</si>
  <si>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</si>
  <si>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</si>
  <si>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</si>
  <si>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</si>
  <si>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</si>
  <si>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</si>
  <si>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</si>
  <si>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</si>
  <si>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</si>
  <si>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</si>
  <si>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</si>
  <si>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</si>
  <si>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</si>
  <si>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</si>
  <si>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</si>
  <si>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</si>
  <si>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</si>
  <si>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</si>
  <si>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</si>
  <si>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</si>
  <si>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</si>
  <si>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</si>
  <si>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</si>
  <si>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</si>
  <si>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</si>
  <si>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</si>
  <si>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</si>
  <si>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</si>
  <si>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</si>
  <si>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</si>
  <si>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</si>
  <si>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</si>
  <si>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</si>
  <si>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</si>
  <si>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M511</t>
  </si>
  <si>
    <t>TRASTORNOS DE DISCO LUMBAR Y OTROS, CON RADICULOPATIA</t>
  </si>
  <si>
    <t>M512</t>
  </si>
  <si>
    <t xml:space="preserve">OTROS DESPLAZAMIENTOS ESPECIFICADOS DE DISCO INTERVERTEBRAL </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</si>
  <si>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</si>
  <si>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</si>
  <si>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</si>
  <si>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</si>
  <si>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</si>
  <si>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</si>
  <si>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</si>
  <si>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</si>
  <si>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</si>
  <si>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</si>
  <si>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</si>
  <si>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</si>
  <si>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</si>
  <si>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</si>
  <si>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</si>
  <si>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</si>
  <si>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</si>
  <si>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</si>
  <si>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</si>
  <si>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</si>
  <si>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</si>
  <si>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</si>
  <si>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</si>
  <si>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</si>
  <si>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</si>
  <si>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</si>
  <si>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</si>
  <si>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</si>
  <si>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</si>
  <si>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</si>
  <si>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</si>
  <si>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</si>
  <si>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</si>
  <si>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</si>
  <si>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</si>
  <si>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</si>
  <si>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</si>
  <si>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</si>
  <si>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</si>
  <si>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</si>
  <si>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</si>
  <si>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</si>
  <si>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</si>
  <si>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</si>
  <si>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</si>
  <si>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</si>
  <si>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</si>
  <si>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</si>
  <si>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</si>
  <si>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</si>
  <si>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</si>
  <si>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</si>
  <si>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</si>
  <si>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</si>
  <si>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</si>
  <si>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</si>
  <si>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</si>
  <si>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</si>
  <si>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</si>
  <si>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</si>
  <si>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</si>
  <si>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</si>
  <si>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</si>
  <si>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</si>
  <si>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</si>
  <si>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</si>
  <si>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</si>
  <si>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</si>
  <si>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</si>
  <si>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</si>
  <si>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</si>
  <si>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</si>
  <si>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</si>
  <si>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</si>
  <si>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</si>
  <si>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</si>
  <si>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</si>
  <si>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</si>
  <si>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</si>
  <si>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</si>
  <si>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</si>
  <si>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</si>
  <si>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</si>
  <si>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</si>
  <si>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</si>
  <si>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</si>
  <si>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</si>
  <si>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</si>
  <si>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</si>
  <si>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</si>
  <si>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</si>
  <si>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</si>
  <si>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</si>
  <si>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</si>
  <si>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</si>
  <si>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</si>
  <si>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</si>
  <si>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</si>
  <si>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</si>
  <si>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</si>
  <si>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</si>
  <si>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</si>
  <si>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</si>
  <si>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</si>
  <si>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</si>
  <si>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</si>
  <si>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</si>
  <si>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</si>
  <si>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</si>
  <si>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</si>
  <si>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</si>
  <si>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</si>
  <si>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</si>
  <si>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</si>
  <si>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</si>
  <si>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</si>
  <si>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</si>
  <si>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</si>
  <si>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</si>
  <si>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</si>
  <si>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</si>
  <si>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</si>
  <si>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</si>
  <si>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</si>
  <si>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</si>
  <si>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</si>
  <si>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</si>
  <si>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</si>
  <si>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</si>
  <si>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</si>
  <si>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</si>
  <si>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</si>
  <si>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M688</t>
  </si>
  <si>
    <t>OTROS TRASTORNOS SINOVIALES Y TENDINOSOS EN ENFERMEDADES CLASIFICADAS EN OTRA PARTE</t>
  </si>
  <si>
    <t>M700</t>
  </si>
  <si>
    <t>SINOVITIS CREPITANTE CRONICA DE LA MANO Y DE LA MUNECA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</si>
  <si>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</si>
  <si>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</si>
  <si>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</si>
  <si>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</si>
  <si>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</si>
  <si>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</si>
  <si>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</si>
  <si>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</si>
  <si>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</si>
  <si>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</si>
  <si>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</si>
  <si>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</si>
  <si>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</si>
  <si>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</si>
  <si>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</si>
  <si>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</si>
  <si>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</si>
  <si>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</si>
  <si>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</si>
  <si>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</si>
  <si>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</si>
  <si>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</si>
  <si>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</si>
  <si>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</si>
  <si>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</si>
  <si>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</si>
  <si>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</si>
  <si>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</si>
  <si>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</si>
  <si>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</si>
  <si>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</si>
  <si>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</si>
  <si>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</si>
  <si>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</si>
  <si>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</si>
  <si>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</si>
  <si>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M721</t>
  </si>
  <si>
    <t>NODULOS INTERFALANGICOS</t>
  </si>
  <si>
    <t>M722</t>
  </si>
  <si>
    <t>FIBROMATOSIS DE LA APONEUROSIS PLANTAR</t>
  </si>
  <si>
    <t>M723</t>
  </si>
  <si>
    <t>FASCITIS NODULAR</t>
  </si>
  <si>
    <t>M724</t>
  </si>
  <si>
    <t>FIBROMATOSIS SEUDOSARCOMATOSA</t>
  </si>
  <si>
    <t>M725</t>
  </si>
  <si>
    <t>FASCITIS NO CLASIFICADA EN OTRA PARTE</t>
  </si>
  <si>
    <t>M726</t>
  </si>
  <si>
    <t>FASCITIS NECROTIZANTE</t>
  </si>
  <si>
    <t>M728</t>
  </si>
  <si>
    <t>OTROS TRASTORNOS FIBROBLASTICOS</t>
  </si>
  <si>
    <t>M729</t>
  </si>
  <si>
    <t>TRASTORNO FIBROBLASTICO, NO ESPECIFICADO</t>
  </si>
  <si>
    <t>M730</t>
  </si>
  <si>
    <t>BURSITIS GONOCOCICA</t>
  </si>
  <si>
    <t>M731</t>
  </si>
  <si>
    <t>BURSITIS SIFILITICA</t>
  </si>
  <si>
    <t>M738</t>
  </si>
  <si>
    <t>OTROS TRASTORNOS DE LOS TEJIDOS BLANDOS EN ENFERMEDADES CLASIFICADAS EN OTRA PARTE</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</si>
  <si>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</si>
  <si>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</si>
  <si>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</si>
  <si>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</si>
  <si>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</si>
  <si>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</si>
  <si>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</si>
  <si>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</si>
  <si>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</si>
  <si>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</si>
  <si>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</si>
  <si>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</si>
  <si>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</si>
  <si>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</si>
  <si>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</si>
  <si>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</si>
  <si>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</si>
  <si>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</si>
  <si>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</si>
  <si>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</si>
  <si>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</si>
  <si>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</si>
  <si>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</si>
  <si>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</si>
  <si>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</si>
  <si>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</si>
  <si>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</si>
  <si>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</si>
  <si>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</si>
  <si>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</si>
  <si>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</si>
  <si>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</si>
  <si>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</si>
  <si>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</si>
  <si>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</si>
  <si>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</si>
  <si>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</si>
  <si>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</si>
  <si>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</si>
  <si>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</si>
  <si>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</si>
  <si>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</si>
  <si>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</si>
  <si>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</si>
  <si>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</si>
  <si>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</si>
  <si>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</si>
  <si>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</si>
  <si>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</si>
  <si>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</si>
  <si>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</si>
  <si>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</si>
  <si>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</si>
  <si>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</si>
  <si>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</si>
  <si>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</si>
  <si>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</si>
  <si>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</si>
  <si>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</si>
  <si>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</si>
  <si>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</si>
  <si>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</si>
  <si>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</si>
  <si>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</si>
  <si>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</si>
  <si>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</si>
  <si>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</si>
  <si>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</si>
  <si>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</si>
  <si>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</si>
  <si>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</si>
  <si>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</si>
  <si>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</si>
  <si>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</si>
  <si>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</si>
  <si>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</si>
  <si>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</si>
  <si>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</si>
  <si>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</si>
  <si>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</si>
  <si>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</si>
  <si>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</si>
  <si>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</si>
  <si>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</si>
  <si>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</si>
  <si>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</si>
  <si>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</si>
  <si>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</si>
  <si>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</si>
  <si>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</si>
  <si>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</si>
  <si>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</si>
  <si>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</si>
  <si>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</si>
  <si>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</si>
  <si>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</si>
  <si>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</si>
  <si>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</si>
  <si>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</si>
  <si>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</si>
  <si>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</si>
  <si>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</si>
  <si>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</si>
  <si>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</si>
  <si>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</si>
  <si>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</si>
  <si>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</si>
  <si>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</si>
  <si>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M821</t>
  </si>
  <si>
    <t>OSTEOPOROSIS EN TRASTORNOS ENDOCRINOS</t>
  </si>
  <si>
    <t>M828</t>
  </si>
  <si>
    <t>OSTEOPOROSIS EN OTRAS ENFERMEDADES CLASIFICADAS EN OTRA PARTE</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</si>
  <si>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</si>
  <si>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</si>
  <si>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</si>
  <si>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</si>
  <si>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</si>
  <si>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</si>
  <si>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</si>
  <si>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</si>
  <si>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</si>
  <si>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</si>
  <si>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</si>
  <si>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</si>
  <si>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</si>
  <si>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</si>
  <si>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</si>
  <si>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</si>
  <si>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</si>
  <si>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</si>
  <si>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</si>
  <si>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</si>
  <si>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</si>
  <si>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</si>
  <si>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</si>
  <si>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</si>
  <si>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</si>
  <si>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</si>
  <si>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</si>
  <si>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</si>
  <si>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</si>
  <si>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</si>
  <si>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</si>
  <si>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</si>
  <si>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</si>
  <si>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</si>
  <si>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</si>
  <si>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</si>
  <si>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</si>
  <si>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</si>
  <si>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</si>
  <si>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</si>
  <si>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</si>
  <si>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</si>
  <si>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</si>
  <si>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</si>
  <si>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</si>
  <si>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</si>
  <si>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</si>
  <si>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</si>
  <si>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</si>
  <si>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</si>
  <si>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</si>
  <si>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</si>
  <si>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</si>
  <si>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</si>
  <si>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</si>
  <si>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</si>
  <si>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</si>
  <si>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</si>
  <si>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</si>
  <si>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</si>
  <si>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M868</t>
  </si>
  <si>
    <t>OTRAS OSTEOMIELITIS</t>
  </si>
  <si>
    <t>M869</t>
  </si>
  <si>
    <t>OSTEOMIELITIS, NO ESPECIFICADA</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</si>
  <si>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</si>
  <si>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</si>
  <si>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</si>
  <si>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</si>
  <si>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</si>
  <si>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</si>
  <si>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</si>
  <si>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</si>
  <si>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</si>
  <si>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</si>
  <si>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</si>
  <si>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</si>
  <si>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</si>
  <si>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</si>
  <si>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M888</t>
  </si>
  <si>
    <t>ENFERMEDAD DE PAGET DE OTROS HUESOS</t>
  </si>
  <si>
    <t>M889</t>
  </si>
  <si>
    <t>ENFERMEDAD OSEA DE PAGET, HUESOS NO ESPECIFICADOS</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</si>
  <si>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</si>
  <si>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</si>
  <si>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</si>
  <si>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</si>
  <si>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</si>
  <si>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</si>
  <si>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</si>
  <si>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</si>
  <si>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</si>
  <si>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</si>
  <si>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</si>
  <si>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</si>
  <si>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</si>
  <si>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</si>
  <si>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</si>
  <si>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</si>
  <si>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</si>
  <si>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</si>
  <si>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</si>
  <si>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</si>
  <si>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</si>
  <si>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</si>
  <si>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</si>
  <si>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</si>
  <si>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</si>
  <si>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</si>
  <si>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</si>
  <si>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</si>
  <si>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</si>
  <si>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</si>
  <si>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</si>
  <si>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</si>
  <si>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</si>
  <si>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</si>
  <si>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</si>
  <si>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</si>
  <si>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</si>
  <si>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</si>
  <si>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</si>
  <si>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</si>
  <si>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</si>
  <si>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</si>
  <si>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</si>
  <si>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</si>
  <si>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</si>
  <si>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</si>
  <si>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</si>
  <si>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</si>
  <si>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</si>
  <si>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</si>
  <si>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</si>
  <si>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</si>
  <si>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</si>
  <si>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</si>
  <si>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</si>
  <si>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</si>
  <si>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</si>
  <si>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</si>
  <si>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</si>
  <si>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</si>
  <si>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</si>
  <si>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</si>
  <si>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</si>
  <si>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</si>
  <si>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</si>
  <si>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</si>
  <si>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</si>
  <si>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</si>
  <si>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</si>
  <si>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</si>
  <si>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</si>
  <si>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</si>
  <si>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</si>
  <si>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</si>
  <si>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</si>
  <si>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</si>
  <si>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</si>
  <si>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</si>
  <si>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</si>
  <si>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</si>
  <si>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</si>
  <si>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</si>
  <si>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</si>
  <si>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</si>
  <si>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</si>
  <si>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</si>
  <si>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</si>
  <si>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</si>
  <si>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</si>
  <si>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</si>
  <si>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</si>
  <si>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</si>
  <si>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</si>
  <si>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</si>
  <si>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</si>
  <si>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</si>
  <si>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</si>
  <si>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</si>
  <si>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</si>
  <si>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</si>
  <si>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</si>
  <si>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</si>
  <si>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</si>
  <si>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</si>
  <si>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</si>
  <si>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</si>
  <si>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</si>
  <si>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</si>
  <si>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</si>
  <si>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</si>
  <si>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</si>
  <si>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</si>
  <si>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</si>
  <si>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</si>
  <si>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</si>
  <si>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</si>
  <si>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</si>
  <si>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</si>
  <si>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</si>
  <si>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</si>
  <si>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</si>
  <si>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</si>
  <si>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</si>
  <si>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</si>
  <si>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</si>
  <si>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</si>
  <si>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</si>
  <si>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</si>
  <si>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</si>
  <si>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</si>
  <si>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</si>
  <si>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</si>
  <si>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</si>
  <si>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</si>
  <si>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</si>
  <si>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</si>
  <si>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</si>
  <si>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</si>
  <si>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</si>
  <si>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</si>
  <si>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</si>
  <si>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</si>
  <si>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</si>
  <si>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</si>
  <si>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</si>
  <si>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</si>
  <si>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</si>
  <si>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</si>
  <si>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</si>
  <si>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</si>
  <si>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</si>
  <si>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</si>
  <si>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</si>
  <si>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</si>
  <si>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</si>
  <si>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</si>
  <si>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</si>
  <si>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</si>
  <si>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</si>
  <si>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</si>
  <si>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</si>
  <si>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</si>
  <si>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</si>
  <si>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</si>
  <si>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</si>
  <si>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</si>
  <si>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</si>
  <si>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</si>
  <si>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</si>
  <si>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</si>
  <si>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</si>
  <si>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</si>
  <si>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</si>
  <si>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</si>
  <si>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</si>
  <si>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</si>
  <si>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</si>
  <si>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</si>
  <si>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</si>
  <si>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</si>
  <si>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</si>
  <si>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</si>
  <si>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</si>
  <si>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</si>
  <si>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</si>
  <si>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</si>
  <si>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</si>
  <si>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</si>
  <si>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</si>
  <si>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</si>
  <si>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</si>
  <si>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</si>
  <si>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</si>
  <si>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</si>
  <si>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</si>
  <si>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</si>
  <si>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</si>
  <si>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</si>
  <si>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</si>
  <si>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</si>
  <si>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</si>
  <si>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</si>
  <si>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</si>
  <si>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</si>
  <si>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</si>
  <si>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</si>
  <si>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</si>
  <si>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</si>
  <si>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</si>
  <si>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</si>
  <si>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</si>
  <si>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</si>
  <si>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</si>
  <si>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</si>
  <si>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</si>
  <si>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</si>
  <si>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</si>
  <si>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</si>
  <si>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</si>
  <si>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</si>
  <si>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</si>
  <si>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</si>
  <si>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</si>
  <si>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</si>
  <si>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</si>
  <si>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</si>
  <si>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</si>
  <si>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</si>
  <si>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</si>
  <si>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</si>
  <si>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</si>
  <si>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</si>
  <si>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</si>
  <si>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</si>
  <si>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</si>
  <si>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</si>
  <si>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</si>
  <si>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</si>
  <si>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</si>
  <si>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</si>
  <si>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</si>
  <si>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</si>
  <si>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</si>
  <si>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</si>
  <si>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</si>
  <si>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</si>
  <si>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</si>
  <si>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</si>
  <si>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</si>
  <si>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</si>
  <si>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</si>
  <si>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</si>
  <si>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</si>
  <si>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</si>
  <si>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</si>
  <si>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</si>
  <si>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</si>
  <si>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</si>
  <si>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</si>
  <si>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</si>
  <si>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</si>
  <si>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</si>
  <si>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</si>
  <si>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</si>
  <si>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</si>
  <si>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</si>
  <si>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</si>
  <si>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</si>
  <si>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</si>
  <si>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</si>
  <si>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</si>
  <si>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</si>
  <si>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</si>
  <si>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</si>
  <si>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</si>
  <si>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</si>
  <si>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</si>
  <si>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</si>
  <si>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</si>
  <si>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</si>
  <si>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</si>
  <si>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</si>
  <si>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</si>
  <si>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</si>
  <si>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</si>
  <si>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</si>
  <si>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</si>
  <si>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</si>
  <si>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</si>
  <si>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</si>
  <si>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</si>
  <si>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</si>
  <si>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</si>
  <si>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</si>
  <si>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</si>
  <si>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</si>
  <si>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</si>
  <si>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</si>
  <si>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</si>
  <si>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</si>
  <si>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</si>
  <si>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</si>
  <si>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</si>
  <si>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</si>
  <si>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</si>
  <si>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</si>
  <si>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</si>
  <si>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</si>
  <si>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</si>
  <si>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</si>
  <si>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</si>
  <si>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</si>
  <si>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</si>
  <si>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</si>
  <si>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</si>
  <si>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</si>
  <si>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</si>
  <si>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</si>
  <si>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</si>
  <si>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</si>
  <si>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</si>
  <si>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</si>
  <si>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</si>
  <si>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</si>
  <si>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</si>
  <si>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</si>
  <si>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</si>
  <si>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</si>
  <si>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</si>
  <si>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</si>
  <si>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N130</t>
  </si>
  <si>
    <t>HIDRONEFROSIS CON OBSTRUCCION DE LA UNION URETERO-PELVICA</t>
  </si>
  <si>
    <t>N131</t>
  </si>
  <si>
    <t>HIDRONEFROSIS CON ESTRECHEZ URETERAL, NO CLASIFICADA EN OTRA PARTE</t>
  </si>
  <si>
    <t>N132</t>
  </si>
  <si>
    <t>HIDRONEFROSIS CON OBSTRUCCION POR CALCULOS DEL RINON Y DEL URETER</t>
  </si>
  <si>
    <t>N133</t>
  </si>
  <si>
    <t>OTRAS HIDRONEFROSIS Y LAS NO ESPECIFICADAS</t>
  </si>
  <si>
    <t>N135</t>
  </si>
  <si>
    <t>TORSION Y ESTRECHEZ DEL URETER SIN HIDRONEFROSIS</t>
  </si>
  <si>
    <t>N136</t>
  </si>
  <si>
    <t>PIONEFROSIS</t>
  </si>
  <si>
    <t>N138</t>
  </si>
  <si>
    <t>OTRAS UROPATIAS OBSTRUCTIVAS Y POR REFLUJO</t>
  </si>
  <si>
    <t>N139</t>
  </si>
  <si>
    <t>UROPATIA OBSTRUCTIVA Y POR REFLUJO, SIN OTRA ESPECIFICACION</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</si>
  <si>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</si>
  <si>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</si>
  <si>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</si>
  <si>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</si>
  <si>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</si>
  <si>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</si>
  <si>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</si>
  <si>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</si>
  <si>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</si>
  <si>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</si>
  <si>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</si>
  <si>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</si>
  <si>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</si>
  <si>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</si>
  <si>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</si>
  <si>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</si>
  <si>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</si>
  <si>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</si>
  <si>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</si>
  <si>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</si>
  <si>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</si>
  <si>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</si>
  <si>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</si>
  <si>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</si>
  <si>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</si>
  <si>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</si>
  <si>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</si>
  <si>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</si>
  <si>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</si>
  <si>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</si>
  <si>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</si>
  <si>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</si>
  <si>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</si>
  <si>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</si>
  <si>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</si>
  <si>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</si>
  <si>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</si>
  <si>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</si>
  <si>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</si>
  <si>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</si>
  <si>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</si>
  <si>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</si>
  <si>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</si>
  <si>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</si>
  <si>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</si>
  <si>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ENFERMEDAD RENAL CRONICA, ETAPA 1</t>
  </si>
  <si>
    <t>N182</t>
  </si>
  <si>
    <t>ENFERMEDAD RENAL CRONICA, ETAPA 2</t>
  </si>
  <si>
    <t>N183</t>
  </si>
  <si>
    <t>ENFERMEDAD RENAL CRONICA, ETAPA 3</t>
  </si>
  <si>
    <t>N184</t>
  </si>
  <si>
    <t>ENFERMEDAD RENAL CRONICA, ETAPA 4</t>
  </si>
  <si>
    <t>N185</t>
  </si>
  <si>
    <t>ENFERMEDAD RENAL CRONICA, ETAPA 5</t>
  </si>
  <si>
    <t>N188</t>
  </si>
  <si>
    <t>OTRAS INSUFICIENCIAS RENALES CRONICAS</t>
  </si>
  <si>
    <t>N189</t>
  </si>
  <si>
    <t>ENFERMEDAD RENAL CRONICA, NO ESPECIFICADA</t>
  </si>
  <si>
    <t>N19X</t>
  </si>
  <si>
    <t>INSUFICIENCIA RENAL NO ESPECIFICADA</t>
  </si>
  <si>
    <t>N200</t>
  </si>
  <si>
    <t>CALCULO DEL RINON</t>
  </si>
  <si>
    <t>N201</t>
  </si>
  <si>
    <t>CALCULO DEL URETER</t>
  </si>
  <si>
    <t>N202</t>
  </si>
  <si>
    <t>CALCULO DEL RINON CON CALCULO DEL URETER</t>
  </si>
  <si>
    <t>N209</t>
  </si>
  <si>
    <t>CALCULO URINARIO, NO ESPECIFICADO</t>
  </si>
  <si>
    <t>N210</t>
  </si>
  <si>
    <t>CALCULO EN LA VEJIGA</t>
  </si>
  <si>
    <t>N211</t>
  </si>
  <si>
    <t>CALCULO EN LA URETRA</t>
  </si>
  <si>
    <t>N218</t>
  </si>
  <si>
    <t>OTROS CALCULOS DE LAS VIAS URINARIAS INFERIORES</t>
  </si>
  <si>
    <t>N219</t>
  </si>
  <si>
    <t>CALCULO DE LAS VIAS URINARIAS INFERIORES, NO ESPECIFICADO</t>
  </si>
  <si>
    <t>N220</t>
  </si>
  <si>
    <t>LITIASIS URINARIA EN ESQUISTOSOMIASIS -BILHARZIASIS-</t>
  </si>
  <si>
    <t>N228</t>
  </si>
  <si>
    <t>CALCULO DE LAS VIAS URINARIAS EN OTRAS ENFERMEDADES CLASIFICADAS EN OTRA PARTE</t>
  </si>
  <si>
    <t>N23X</t>
  </si>
  <si>
    <t>COLICO RENAL, NO ESPECIFICADO</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</si>
  <si>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</si>
  <si>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</si>
  <si>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</si>
  <si>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</si>
  <si>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</si>
  <si>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</si>
  <si>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</si>
  <si>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</si>
  <si>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</si>
  <si>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</si>
  <si>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N270</t>
  </si>
  <si>
    <t>RINON PEQUENO, UNILATERAL</t>
  </si>
  <si>
    <t>N271</t>
  </si>
  <si>
    <t>RINON PEQUENO, BILATERAL</t>
  </si>
  <si>
    <t>N279</t>
  </si>
  <si>
    <t>RINON PEQUENO, NO ESPECIFICADO</t>
  </si>
  <si>
    <t>N280</t>
  </si>
  <si>
    <t>ISQUEMIA E INFARTO DEL RINON</t>
  </si>
  <si>
    <t>N281</t>
  </si>
  <si>
    <t>QUISTE DE RINON, ADQUIRIDO</t>
  </si>
  <si>
    <t>N288</t>
  </si>
  <si>
    <t>OTROS TRASTORNOS ESPECIFICADOS DEL RINON Y DEL URETER</t>
  </si>
  <si>
    <t>N289</t>
  </si>
  <si>
    <t>TRASTORNO DEL RINON Y DEL URETER, NO ESPECIFICADO</t>
  </si>
  <si>
    <t>N290</t>
  </si>
  <si>
    <t>SIFILIS RENAL TARDIA</t>
  </si>
  <si>
    <t>N291</t>
  </si>
  <si>
    <t>OTROS TRASTORNOS DEL RINON Y DEL URETER EN ENFERMEDADES INFECCIOSAS Y PARASITARIAS CLASIFICADAS EN OTRA PARTE</t>
  </si>
  <si>
    <t>N298</t>
  </si>
  <si>
    <t>OTROS TRASTORNOS DEL RINON Y DEL URETER EN OTRAS ENFERMEDADES CLASIFICADAS EN OTRA PARTE</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</si>
  <si>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</si>
  <si>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</si>
  <si>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</si>
  <si>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</si>
  <si>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</si>
  <si>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</si>
  <si>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</si>
  <si>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</si>
  <si>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</si>
  <si>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</si>
  <si>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</si>
  <si>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</si>
  <si>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</si>
  <si>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</si>
  <si>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</si>
  <si>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</si>
  <si>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</si>
  <si>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</si>
  <si>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</si>
  <si>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</si>
  <si>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</si>
  <si>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</si>
  <si>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</si>
  <si>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</si>
  <si>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</si>
  <si>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</si>
  <si>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</si>
  <si>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</si>
  <si>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</si>
  <si>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</si>
  <si>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</si>
  <si>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</si>
  <si>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</si>
  <si>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</si>
  <si>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</si>
  <si>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</si>
  <si>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</si>
  <si>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</si>
  <si>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N338</t>
  </si>
  <si>
    <t>TRASTORNOS DE LA VEJIGA EN OTRAS ENFERMEDADES CLASIFICADAS EN OTRA PARTE</t>
  </si>
  <si>
    <t>N340</t>
  </si>
  <si>
    <t>ABSCESO URETRAL</t>
  </si>
  <si>
    <t>N341</t>
  </si>
  <si>
    <t>URETRITIS NO ESPECIFICA</t>
  </si>
  <si>
    <t>N342</t>
  </si>
  <si>
    <t>OTRAS URETRITIS</t>
  </si>
  <si>
    <t>N343</t>
  </si>
  <si>
    <t>SINDROME URETRAL, NO ESPECIFICADO</t>
  </si>
  <si>
    <t>N350</t>
  </si>
  <si>
    <t>ESTRECHEZ URETRAL POSTRAUMATICA</t>
  </si>
  <si>
    <t>N351</t>
  </si>
  <si>
    <t>ESTRECHEZ URETRAL POSTINFECCION, NO CLASIFICADA EN OTRA PARTE</t>
  </si>
  <si>
    <t>N358</t>
  </si>
  <si>
    <t>OTRAS ESTRECHECES URETRALES</t>
  </si>
  <si>
    <t>N359</t>
  </si>
  <si>
    <t>ESTRECHEZ URETRAL, NO ESPECIFICADA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</si>
  <si>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</si>
  <si>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</si>
  <si>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</si>
  <si>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</si>
  <si>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</si>
  <si>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</si>
  <si>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</si>
  <si>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</si>
  <si>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</si>
  <si>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</si>
  <si>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</si>
  <si>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</si>
  <si>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</si>
  <si>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</si>
  <si>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N378</t>
  </si>
  <si>
    <t>OTROS TRASTORNOS URETRALES EN ENFERMEDADES CLASIFICADAS EN OTRA PARTE</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</si>
  <si>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</si>
  <si>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</si>
  <si>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</si>
  <si>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</si>
  <si>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</si>
  <si>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</si>
  <si>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</si>
  <si>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</si>
  <si>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</si>
  <si>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</si>
  <si>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</si>
  <si>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</si>
  <si>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</si>
  <si>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</si>
  <si>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</si>
  <si>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</si>
  <si>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</si>
  <si>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</si>
  <si>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</si>
  <si>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</si>
  <si>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</si>
  <si>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</si>
  <si>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</si>
  <si>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</si>
  <si>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</si>
  <si>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</si>
  <si>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</si>
  <si>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</si>
  <si>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</si>
  <si>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</si>
  <si>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</si>
  <si>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</si>
  <si>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</si>
  <si>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</si>
  <si>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</si>
  <si>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</si>
  <si>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</si>
  <si>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</si>
  <si>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</si>
  <si>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</si>
  <si>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</si>
  <si>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</si>
  <si>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</si>
  <si>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</si>
  <si>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</si>
  <si>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</si>
  <si>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</si>
  <si>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</si>
  <si>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</si>
  <si>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</si>
  <si>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</si>
  <si>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</si>
  <si>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N459</t>
  </si>
  <si>
    <t>ORQUITIS, EPIDIDIMITIS Y ORQUIEPIDIDIMITIS SIN ABSCESO</t>
  </si>
  <si>
    <t>N46X</t>
  </si>
  <si>
    <t>ESTERILIDAD EN EL VARON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</si>
  <si>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</si>
  <si>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</si>
  <si>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</si>
  <si>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</si>
  <si>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</si>
  <si>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</si>
  <si>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</si>
  <si>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</si>
  <si>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</si>
  <si>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</si>
  <si>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</si>
  <si>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</si>
  <si>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</si>
  <si>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</si>
  <si>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</si>
  <si>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</si>
  <si>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</si>
  <si>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</si>
  <si>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</si>
  <si>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</si>
  <si>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</si>
  <si>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</si>
  <si>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</si>
  <si>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</si>
  <si>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</si>
  <si>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</si>
  <si>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</si>
  <si>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</si>
  <si>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</si>
  <si>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</si>
  <si>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</si>
  <si>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</si>
  <si>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</si>
  <si>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</si>
  <si>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</si>
  <si>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</si>
  <si>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</si>
  <si>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</si>
  <si>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</si>
  <si>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</si>
  <si>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</si>
  <si>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</si>
  <si>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</si>
  <si>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</si>
  <si>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</si>
  <si>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</si>
  <si>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</si>
  <si>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</si>
  <si>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</si>
  <si>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</si>
  <si>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</si>
  <si>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</si>
  <si>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</si>
  <si>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</si>
  <si>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</si>
  <si>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</si>
  <si>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</si>
  <si>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</si>
  <si>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</si>
  <si>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</si>
  <si>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</si>
  <si>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</si>
  <si>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N62X</t>
  </si>
  <si>
    <t>HIPERTROFIA DE LA MAMA</t>
  </si>
  <si>
    <t>N63X</t>
  </si>
  <si>
    <t>MASA NO ESPECIFICADA EN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</si>
  <si>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</si>
  <si>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</si>
  <si>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</si>
  <si>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</si>
  <si>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</si>
  <si>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</si>
  <si>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</si>
  <si>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</si>
  <si>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</si>
  <si>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</si>
  <si>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</si>
  <si>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</si>
  <si>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</si>
  <si>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</si>
  <si>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</si>
  <si>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</si>
  <si>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</si>
  <si>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</si>
  <si>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N701</t>
  </si>
  <si>
    <t>SALPINGITIS Y OOFORITIS CRONICA</t>
  </si>
  <si>
    <t>N709</t>
  </si>
  <si>
    <t>SALPINGITIS Y OOFORITIS, NO ESPECIFICADAS</t>
  </si>
  <si>
    <t>N710</t>
  </si>
  <si>
    <t>ENFERMEDAD INFLAMATORIA AGUDA DEL UTERO</t>
  </si>
  <si>
    <t>N711</t>
  </si>
  <si>
    <t>ENFERMEDAD INFLAMATORIA CRONICA DEL UTERO</t>
  </si>
  <si>
    <t>N719</t>
  </si>
  <si>
    <t>ENFERMEDAD INFLAMATORIA DEL UTERO, NO ESPECIFICADA</t>
  </si>
  <si>
    <t>N72X</t>
  </si>
  <si>
    <t>ENFERMEDAD INFLAMATORIA DEL CUELLO UTERINO</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</si>
  <si>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</si>
  <si>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</si>
  <si>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</si>
  <si>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</si>
  <si>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</si>
  <si>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</si>
  <si>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</si>
  <si>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</si>
  <si>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</si>
  <si>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</si>
  <si>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</si>
  <si>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</si>
  <si>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</si>
  <si>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</si>
  <si>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</si>
  <si>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</si>
  <si>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</si>
  <si>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</si>
  <si>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</si>
  <si>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</si>
  <si>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</si>
  <si>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</si>
  <si>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</si>
  <si>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</si>
  <si>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</si>
  <si>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</si>
  <si>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</si>
  <si>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</si>
  <si>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</si>
  <si>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</si>
  <si>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</si>
  <si>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</si>
  <si>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N751</t>
  </si>
  <si>
    <t>ABSCESO DE LA GLANDULA DE BARTHOLIN</t>
  </si>
  <si>
    <t>N758</t>
  </si>
  <si>
    <t>OTRAS ENFERMEDADES DE LA GLANDULA DE BARTHOLIN</t>
  </si>
  <si>
    <t>N759</t>
  </si>
  <si>
    <t>ENFERMEDAD DE LA GLANDULA DE BARTHOLIN, NO ESPECIFICADA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</si>
  <si>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</si>
  <si>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</si>
  <si>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</si>
  <si>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</si>
  <si>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</si>
  <si>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</si>
  <si>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</si>
  <si>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</si>
  <si>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</si>
  <si>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</si>
  <si>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</si>
  <si>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</si>
  <si>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</si>
  <si>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</si>
  <si>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</si>
  <si>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</si>
  <si>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</si>
  <si>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</si>
  <si>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</si>
  <si>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</si>
  <si>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</si>
  <si>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</si>
  <si>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</si>
  <si>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</si>
  <si>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</si>
  <si>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</si>
  <si>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</si>
  <si>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</si>
  <si>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</si>
  <si>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</si>
  <si>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</si>
  <si>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</si>
  <si>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</si>
  <si>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</si>
  <si>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</si>
  <si>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</si>
  <si>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</si>
  <si>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</si>
  <si>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</si>
  <si>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</si>
  <si>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</si>
  <si>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</si>
  <si>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</si>
  <si>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</si>
  <si>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</si>
  <si>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</si>
  <si>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</si>
  <si>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</si>
  <si>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</si>
  <si>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</si>
  <si>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</si>
  <si>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</si>
  <si>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</si>
  <si>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</si>
  <si>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</si>
  <si>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</si>
  <si>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</si>
  <si>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</si>
  <si>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</si>
  <si>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</si>
  <si>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</si>
  <si>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</si>
  <si>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</si>
  <si>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</si>
  <si>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</si>
  <si>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</si>
  <si>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</si>
  <si>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</si>
  <si>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</si>
  <si>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</si>
  <si>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</si>
  <si>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</si>
  <si>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</si>
  <si>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</si>
  <si>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</si>
  <si>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</si>
  <si>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</si>
  <si>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</si>
  <si>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</si>
  <si>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</si>
  <si>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</si>
  <si>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</si>
  <si>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</si>
  <si>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</si>
  <si>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</si>
  <si>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</si>
  <si>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</si>
  <si>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</si>
  <si>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</si>
  <si>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</si>
  <si>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</si>
  <si>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</si>
  <si>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</si>
  <si>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</si>
  <si>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</si>
  <si>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</si>
  <si>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</si>
  <si>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</si>
  <si>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</si>
  <si>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</si>
  <si>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</si>
  <si>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</si>
  <si>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</si>
  <si>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</si>
  <si>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</si>
  <si>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</si>
  <si>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</si>
  <si>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</si>
  <si>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</si>
  <si>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</si>
  <si>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</si>
  <si>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</si>
  <si>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</si>
  <si>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</si>
  <si>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</si>
  <si>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</si>
  <si>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</si>
  <si>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</si>
  <si>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</si>
  <si>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</si>
  <si>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</si>
  <si>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</si>
  <si>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</si>
  <si>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</si>
  <si>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</si>
  <si>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</si>
  <si>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</si>
  <si>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</si>
  <si>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</si>
  <si>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</si>
  <si>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N871</t>
  </si>
  <si>
    <t>DISPLASIA CERVICAL MODERADA</t>
  </si>
  <si>
    <t>N872</t>
  </si>
  <si>
    <t>DISPLASIA CERVICAL SEVERA, NO CLASIFICADA EN OTRA PARTE</t>
  </si>
  <si>
    <t>N879</t>
  </si>
  <si>
    <t>DISPLASIA DEL CUELLO DEL UTERO, NO ESPECIFICADA</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</si>
  <si>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</si>
  <si>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</si>
  <si>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</si>
  <si>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</si>
  <si>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</si>
  <si>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</si>
  <si>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</si>
  <si>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</si>
  <si>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</si>
  <si>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</si>
  <si>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</si>
  <si>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</si>
  <si>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</si>
  <si>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</si>
  <si>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</si>
  <si>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</si>
  <si>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</si>
  <si>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</si>
  <si>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</si>
  <si>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</si>
  <si>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</si>
  <si>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</si>
  <si>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</si>
  <si>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</si>
  <si>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</si>
  <si>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</si>
  <si>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</si>
  <si>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</si>
  <si>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</si>
  <si>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</si>
  <si>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</si>
  <si>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</si>
  <si>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</si>
  <si>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</si>
  <si>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</si>
  <si>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</si>
  <si>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</si>
  <si>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</si>
  <si>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</si>
  <si>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</si>
  <si>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</si>
  <si>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</si>
  <si>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</si>
  <si>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</si>
  <si>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</si>
  <si>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</si>
  <si>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</si>
  <si>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</si>
  <si>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</si>
  <si>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</si>
  <si>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</si>
  <si>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</si>
  <si>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</si>
  <si>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</si>
  <si>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</si>
  <si>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</si>
  <si>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</si>
  <si>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</si>
  <si>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</si>
  <si>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</si>
  <si>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</si>
  <si>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</si>
  <si>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</si>
  <si>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</si>
  <si>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</si>
  <si>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</si>
  <si>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</si>
  <si>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</si>
  <si>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</si>
  <si>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</si>
  <si>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</si>
  <si>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</si>
  <si>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</si>
  <si>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</si>
  <si>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</si>
  <si>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</si>
  <si>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</si>
  <si>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</si>
  <si>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</si>
  <si>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</si>
  <si>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</si>
  <si>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</si>
  <si>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N938</t>
  </si>
  <si>
    <t>OTRAS HEMORRAGIAS UTERINAS O VAGINALES ANORMALES ESPECIFICADAS</t>
  </si>
  <si>
    <t>N939</t>
  </si>
  <si>
    <t>HEMORRAGIA VAGINAL Y UTERINA ANORMAL, NO ESPECIFICADA</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</si>
  <si>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</si>
  <si>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</si>
  <si>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</si>
  <si>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</si>
  <si>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</si>
  <si>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</si>
  <si>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</si>
  <si>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</si>
  <si>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</si>
  <si>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</si>
  <si>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</si>
  <si>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</si>
  <si>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</si>
  <si>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</si>
  <si>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</si>
  <si>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</si>
  <si>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</si>
  <si>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</si>
  <si>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</si>
  <si>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</si>
  <si>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</si>
  <si>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</si>
  <si>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</si>
  <si>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</si>
  <si>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</si>
  <si>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</si>
  <si>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</si>
  <si>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</si>
  <si>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</si>
  <si>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</si>
  <si>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</si>
  <si>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</si>
  <si>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</si>
  <si>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</si>
  <si>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</si>
  <si>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</si>
  <si>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</si>
  <si>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</si>
  <si>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</si>
  <si>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</si>
  <si>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</si>
  <si>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</si>
  <si>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</si>
  <si>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</si>
  <si>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</si>
  <si>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</si>
  <si>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</si>
  <si>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</si>
  <si>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</si>
  <si>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</si>
  <si>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</si>
  <si>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</si>
  <si>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</si>
  <si>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</si>
  <si>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</si>
  <si>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</si>
  <si>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</si>
  <si>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</si>
  <si>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</si>
  <si>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</si>
  <si>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</si>
  <si>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</si>
  <si>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</si>
  <si>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</si>
  <si>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</si>
  <si>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</si>
  <si>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</si>
  <si>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</si>
  <si>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</si>
  <si>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</si>
  <si>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</si>
  <si>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</si>
  <si>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</si>
  <si>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</si>
  <si>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</si>
  <si>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</si>
  <si>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O001</t>
  </si>
  <si>
    <t>EMBARAZO TUBARICO</t>
  </si>
  <si>
    <t>O002</t>
  </si>
  <si>
    <t>EMBARAZO OVARICO</t>
  </si>
  <si>
    <t>O008</t>
  </si>
  <si>
    <t>OTROS EMBARAZOS ECTOPICOS</t>
  </si>
  <si>
    <t>O009</t>
  </si>
  <si>
    <t>EMBARAZO ECTOPICO, NO ESPECIFICADO</t>
  </si>
  <si>
    <t>O010</t>
  </si>
  <si>
    <t>MOLA HIDATIFORME CLASICA</t>
  </si>
  <si>
    <t>O011</t>
  </si>
  <si>
    <t>MOLA HIDATIFORME, INCOMPLETA O PARCIAL</t>
  </si>
  <si>
    <t>O019</t>
  </si>
  <si>
    <t>MOLA HIDATIFORME, NO ESPECIFICADA</t>
  </si>
  <si>
    <t>O020</t>
  </si>
  <si>
    <t>DETENCION DEL DESARROLLO DEL HUEVO Y MOLA NO HIDATIFORME</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</si>
  <si>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</si>
  <si>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</si>
  <si>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</si>
  <si>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</si>
  <si>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</si>
  <si>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</si>
  <si>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</si>
  <si>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</si>
  <si>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</si>
  <si>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</si>
  <si>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</si>
  <si>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</si>
  <si>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</si>
  <si>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</si>
  <si>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</si>
  <si>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</si>
  <si>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</si>
  <si>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</si>
  <si>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</si>
  <si>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</si>
  <si>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</si>
  <si>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</si>
  <si>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</si>
  <si>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</si>
  <si>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</si>
  <si>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</si>
  <si>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</si>
  <si>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</si>
  <si>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</si>
  <si>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</si>
  <si>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</si>
  <si>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</si>
  <si>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</si>
  <si>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</si>
  <si>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</si>
  <si>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</si>
  <si>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</si>
  <si>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</si>
  <si>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</si>
  <si>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</si>
  <si>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</si>
  <si>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</si>
  <si>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</si>
  <si>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</si>
  <si>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</si>
  <si>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</si>
  <si>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</si>
  <si>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</si>
  <si>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</si>
  <si>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</si>
  <si>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</si>
  <si>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</si>
  <si>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</si>
  <si>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</si>
  <si>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</si>
  <si>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</si>
  <si>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</si>
  <si>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</si>
  <si>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</si>
  <si>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</si>
  <si>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</si>
  <si>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</si>
  <si>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</si>
  <si>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</si>
  <si>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</si>
  <si>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</si>
  <si>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</si>
  <si>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</si>
  <si>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</si>
  <si>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</si>
  <si>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</si>
  <si>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</si>
  <si>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</si>
  <si>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</si>
  <si>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</si>
  <si>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</si>
  <si>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</si>
  <si>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</si>
  <si>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</si>
  <si>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</si>
  <si>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</si>
  <si>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</si>
  <si>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</si>
  <si>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</si>
  <si>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</si>
  <si>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</si>
  <si>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</si>
  <si>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</si>
  <si>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</si>
  <si>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</si>
  <si>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</si>
  <si>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</si>
  <si>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</si>
  <si>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</si>
  <si>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</si>
  <si>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</si>
  <si>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</si>
  <si>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</si>
  <si>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</si>
  <si>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</si>
  <si>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</si>
  <si>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</si>
  <si>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</si>
  <si>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</si>
  <si>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</si>
  <si>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</si>
  <si>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</si>
  <si>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</si>
  <si>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</si>
  <si>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</si>
  <si>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</si>
  <si>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</si>
  <si>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</si>
  <si>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</si>
  <si>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</si>
  <si>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</si>
  <si>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</si>
  <si>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</si>
  <si>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</si>
  <si>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</si>
  <si>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</si>
  <si>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</si>
  <si>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</si>
  <si>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</si>
  <si>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</si>
  <si>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</si>
  <si>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</si>
  <si>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</si>
  <si>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</si>
  <si>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</si>
  <si>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</si>
  <si>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</si>
  <si>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</si>
  <si>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</si>
  <si>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</si>
  <si>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</si>
  <si>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</si>
  <si>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</si>
  <si>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</si>
  <si>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</si>
  <si>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O120</t>
  </si>
  <si>
    <t>EDEMA GESTACIONAL</t>
  </si>
  <si>
    <t>O121</t>
  </si>
  <si>
    <t>PROTEINURIA GESTACIONAL</t>
  </si>
  <si>
    <t>O122</t>
  </si>
  <si>
    <t>EDEMA GESTACIONAL CON PROTEINURIA</t>
  </si>
  <si>
    <t>O13X</t>
  </si>
  <si>
    <t>HIPERTENSION GESTACIONAL -INDUCIDA POR EL EMBARAZO-</t>
  </si>
  <si>
    <t>O140</t>
  </si>
  <si>
    <t>PREECLAMPSIA LEVE A MODERADA</t>
  </si>
  <si>
    <t>O141</t>
  </si>
  <si>
    <t>PREECLAMPSIA SEVERA</t>
  </si>
  <si>
    <t>O142</t>
  </si>
  <si>
    <t>SINDROME HELLP</t>
  </si>
  <si>
    <t>O149</t>
  </si>
  <si>
    <t>PREECLAMPSIA, NO ESPECIFICADA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</si>
  <si>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</si>
  <si>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</si>
  <si>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</si>
  <si>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</si>
  <si>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</si>
  <si>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</si>
  <si>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</si>
  <si>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</si>
  <si>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</si>
  <si>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</si>
  <si>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O200</t>
  </si>
  <si>
    <t>AMENAZA DE ABORTO</t>
  </si>
  <si>
    <t>O208</t>
  </si>
  <si>
    <t>OTRAS HEMORRAGIAS PRECOCES DEL EMBARAZO</t>
  </si>
  <si>
    <t>O209</t>
  </si>
  <si>
    <t>HEMORRAGIA PRECOZ DEL EMBARAZO, SIN OTRA ESPECIFICACION</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</si>
  <si>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</si>
  <si>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</si>
  <si>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</si>
  <si>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</si>
  <si>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</si>
  <si>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</si>
  <si>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</si>
  <si>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</si>
  <si>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</si>
  <si>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</si>
  <si>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</si>
  <si>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</si>
  <si>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</si>
  <si>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</si>
  <si>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</si>
  <si>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</si>
  <si>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</si>
  <si>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</si>
  <si>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</si>
  <si>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</si>
  <si>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</si>
  <si>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</si>
  <si>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</si>
  <si>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</si>
  <si>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</si>
  <si>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</si>
  <si>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</si>
  <si>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</si>
  <si>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</si>
  <si>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</si>
  <si>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</si>
  <si>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</si>
  <si>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</si>
  <si>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</si>
  <si>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</si>
  <si>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</si>
  <si>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</si>
  <si>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</si>
  <si>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</si>
  <si>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</si>
  <si>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</si>
  <si>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</si>
  <si>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</si>
  <si>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</si>
  <si>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</si>
  <si>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</si>
  <si>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</si>
  <si>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</si>
  <si>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</si>
  <si>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</si>
  <si>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</si>
  <si>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</si>
  <si>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</si>
  <si>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</si>
  <si>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O260</t>
  </si>
  <si>
    <t>AUMENTO EXCESIVO DE PESO EN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</si>
  <si>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</si>
  <si>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</si>
  <si>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</si>
  <si>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</si>
  <si>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</si>
  <si>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</si>
  <si>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</si>
  <si>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</si>
  <si>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</si>
  <si>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</si>
  <si>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</si>
  <si>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</si>
  <si>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</si>
  <si>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</si>
  <si>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</si>
  <si>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</si>
  <si>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</si>
  <si>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</si>
  <si>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</si>
  <si>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</si>
  <si>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</si>
  <si>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</si>
  <si>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</si>
  <si>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</si>
  <si>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</si>
  <si>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</si>
  <si>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</si>
  <si>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</si>
  <si>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</si>
  <si>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</si>
  <si>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</si>
  <si>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</si>
  <si>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</si>
  <si>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</si>
  <si>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</si>
  <si>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</si>
  <si>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</si>
  <si>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</si>
  <si>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</si>
  <si>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</si>
  <si>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</si>
  <si>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</si>
  <si>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</si>
  <si>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</si>
  <si>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</si>
  <si>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</si>
  <si>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</si>
  <si>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</si>
  <si>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</si>
  <si>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</si>
  <si>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</si>
  <si>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</si>
  <si>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</si>
  <si>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</si>
  <si>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O301</t>
  </si>
  <si>
    <t>EMBARAZO TRIPLE</t>
  </si>
  <si>
    <t>O302</t>
  </si>
  <si>
    <t>EMBARAZO CUADRUPLE</t>
  </si>
  <si>
    <t>O308</t>
  </si>
  <si>
    <t>OTROS EMBARAZOS MULTIPLES</t>
  </si>
  <si>
    <t>O309</t>
  </si>
  <si>
    <t>EMBARAZO MULTIPLE, NO ESPECIFICADO</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</si>
  <si>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</si>
  <si>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</si>
  <si>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</si>
  <si>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</si>
  <si>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</si>
  <si>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</si>
  <si>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</si>
  <si>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</si>
  <si>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</si>
  <si>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</si>
  <si>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</si>
  <si>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</si>
  <si>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</si>
  <si>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</si>
  <si>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</si>
  <si>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</si>
  <si>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</si>
  <si>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</si>
  <si>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</si>
  <si>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</si>
  <si>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</si>
  <si>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</si>
  <si>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</si>
  <si>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</si>
  <si>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</si>
  <si>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</si>
  <si>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</si>
  <si>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</si>
  <si>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</si>
  <si>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</si>
  <si>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</si>
  <si>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</si>
  <si>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</si>
  <si>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</si>
  <si>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</si>
  <si>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</si>
  <si>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</si>
  <si>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</si>
  <si>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</si>
  <si>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</si>
  <si>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</si>
  <si>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</si>
  <si>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</si>
  <si>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</si>
  <si>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</si>
  <si>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</si>
  <si>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</si>
  <si>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</si>
  <si>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</si>
  <si>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</si>
  <si>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</si>
  <si>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</si>
  <si>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</si>
  <si>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</si>
  <si>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</si>
  <si>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</si>
  <si>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</si>
  <si>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</si>
  <si>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</si>
  <si>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</si>
  <si>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</si>
  <si>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</si>
  <si>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</si>
  <si>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</si>
  <si>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</si>
  <si>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</si>
  <si>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</si>
  <si>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</si>
  <si>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</si>
  <si>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</si>
  <si>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</si>
  <si>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</si>
  <si>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</si>
  <si>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</si>
  <si>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</si>
  <si>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</si>
  <si>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</si>
  <si>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</si>
  <si>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</si>
  <si>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</si>
  <si>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</si>
  <si>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</si>
  <si>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</si>
  <si>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</si>
  <si>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</si>
  <si>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</si>
  <si>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</si>
  <si>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</si>
  <si>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</si>
  <si>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</si>
  <si>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</si>
  <si>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</si>
  <si>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</si>
  <si>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</si>
  <si>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</si>
  <si>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</si>
  <si>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</si>
  <si>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</si>
  <si>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</si>
  <si>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</si>
  <si>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</si>
  <si>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</si>
  <si>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</si>
  <si>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</si>
  <si>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</si>
  <si>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</si>
  <si>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</si>
  <si>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</si>
  <si>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</si>
  <si>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</si>
  <si>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</si>
  <si>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</si>
  <si>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</si>
  <si>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</si>
  <si>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</si>
  <si>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</si>
  <si>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</si>
  <si>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</si>
  <si>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</si>
  <si>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</si>
  <si>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</si>
  <si>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</si>
  <si>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</si>
  <si>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</si>
  <si>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</si>
  <si>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</si>
  <si>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</si>
  <si>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</si>
  <si>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</si>
  <si>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</si>
  <si>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</si>
  <si>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</si>
  <si>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</si>
  <si>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</si>
  <si>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</si>
  <si>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</si>
  <si>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O441</t>
  </si>
  <si>
    <t>PLACENTA PREVIA CON HEMORRAGIA</t>
  </si>
  <si>
    <t>O450</t>
  </si>
  <si>
    <t>DESPRENDIMIENTO PREMATURO DE LA PLACENTA CON DEFECTO DE LA COAGULACION</t>
  </si>
  <si>
    <t>O458</t>
  </si>
  <si>
    <t>OTROS DESPRENDIMIENTOS PREMATUROS DE LA PLACENTA</t>
  </si>
  <si>
    <t>O459</t>
  </si>
  <si>
    <t>DESPRENDIMIENTO PREMATURO DE LA PLACENTA, SIN OTRA ESPECIFICACION</t>
  </si>
  <si>
    <t>O460</t>
  </si>
  <si>
    <t>HEMORRAGIA ANTEPARTO CON DEFECTO DE LA COAGULACION</t>
  </si>
  <si>
    <t>O468</t>
  </si>
  <si>
    <t>OTRAS HEMORRAGIAS ANTEPARTO</t>
  </si>
  <si>
    <t>O469</t>
  </si>
  <si>
    <t>HEMORRAGIA ANTEPARTO, NO ESPECIFICADA</t>
  </si>
  <si>
    <t>O470</t>
  </si>
  <si>
    <t>FALSO TRABAJO DE PARTO ANTES DE LAS 37 SEMANAS COMPLETAS DE GESTACION</t>
  </si>
  <si>
    <t>O471</t>
  </si>
  <si>
    <t>FALSO TRABAJO DE PARTO A LAS 37 Y MAS SEMANAS COMPLETAS DE GESTACION</t>
  </si>
  <si>
    <t>O479</t>
  </si>
  <si>
    <t>FALSO TRABAJO DE PARTO, SIN OTRA ESPECIFICACION</t>
  </si>
  <si>
    <t>O48X</t>
  </si>
  <si>
    <t>EMBARAZO PROLONGADO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</si>
  <si>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</si>
  <si>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</si>
  <si>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</si>
  <si>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</si>
  <si>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</si>
  <si>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</si>
  <si>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</si>
  <si>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ESPONTANEO</t>
  </si>
  <si>
    <t>O60X</t>
  </si>
  <si>
    <t>PARTO PREMATURO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</si>
  <si>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</si>
  <si>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</si>
  <si>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</si>
  <si>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</si>
  <si>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</si>
  <si>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</si>
  <si>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</si>
  <si>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</si>
  <si>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</si>
  <si>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</si>
  <si>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</si>
  <si>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</si>
  <si>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</si>
  <si>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</si>
  <si>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</si>
  <si>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</si>
  <si>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</si>
  <si>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</si>
  <si>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</si>
  <si>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</si>
  <si>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</si>
  <si>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</si>
  <si>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</si>
  <si>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</si>
  <si>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</si>
  <si>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</si>
  <si>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</si>
  <si>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</si>
  <si>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</si>
  <si>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</si>
  <si>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</si>
  <si>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</si>
  <si>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</si>
  <si>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</si>
  <si>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</si>
  <si>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</si>
  <si>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</si>
  <si>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</si>
  <si>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</si>
  <si>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</si>
  <si>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</si>
  <si>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</si>
  <si>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</si>
  <si>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</si>
  <si>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</si>
  <si>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</si>
  <si>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</si>
  <si>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</si>
  <si>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</si>
  <si>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</si>
  <si>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</si>
  <si>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</si>
  <si>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</si>
  <si>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</si>
  <si>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</si>
  <si>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</si>
  <si>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</si>
  <si>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</si>
  <si>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</si>
  <si>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</si>
  <si>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</si>
  <si>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</si>
  <si>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</si>
  <si>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</si>
  <si>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</si>
  <si>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</si>
  <si>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</si>
  <si>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</si>
  <si>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</si>
  <si>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</si>
  <si>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</si>
  <si>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</si>
  <si>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</si>
  <si>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</si>
  <si>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</si>
  <si>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</si>
  <si>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</si>
  <si>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</si>
  <si>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</si>
  <si>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</si>
  <si>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O678</t>
  </si>
  <si>
    <t>OTRAS HEMORRAGIAS INTRAPARTO</t>
  </si>
  <si>
    <t>O679</t>
  </si>
  <si>
    <t>HEMORRAGIA INTRAPARTO, NO ESPECIFICADA</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</si>
  <si>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</si>
  <si>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</si>
  <si>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</si>
  <si>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</si>
  <si>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</si>
  <si>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</si>
  <si>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</si>
  <si>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</si>
  <si>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</si>
  <si>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</si>
  <si>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</si>
  <si>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</si>
  <si>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</si>
  <si>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</si>
  <si>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</si>
  <si>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</si>
  <si>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</si>
  <si>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</si>
  <si>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</si>
  <si>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</si>
  <si>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</si>
  <si>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</si>
  <si>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</si>
  <si>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</si>
  <si>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</si>
  <si>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</si>
  <si>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</si>
  <si>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</si>
  <si>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</si>
  <si>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</si>
  <si>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</si>
  <si>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</si>
  <si>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</si>
  <si>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</si>
  <si>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</si>
  <si>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</si>
  <si>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</si>
  <si>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</si>
  <si>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</si>
  <si>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</si>
  <si>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</si>
  <si>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</si>
  <si>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</si>
  <si>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</si>
  <si>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</si>
  <si>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</si>
  <si>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</si>
  <si>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</si>
  <si>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</si>
  <si>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</si>
  <si>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</si>
  <si>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</si>
  <si>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</si>
  <si>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</si>
  <si>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</si>
  <si>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</si>
  <si>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</si>
  <si>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</si>
  <si>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</si>
  <si>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</si>
  <si>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O721</t>
  </si>
  <si>
    <t>OTRAS HEMORRAGIAS POSTPARTO INMEDIATAS</t>
  </si>
  <si>
    <t>O722</t>
  </si>
  <si>
    <t>HEMORRAGIA POSTPARTO SECUNDARIA O TARDIA</t>
  </si>
  <si>
    <t>O723</t>
  </si>
  <si>
    <t>DEFECTO DE LA COAGULACION POSTPARTO</t>
  </si>
  <si>
    <t>O730</t>
  </si>
  <si>
    <t>RETENCION DE LA PLACENTA SIN HEMORRAGIA</t>
  </si>
  <si>
    <t>O731</t>
  </si>
  <si>
    <t>RETENCION DE FRAGMENTOS DE LA PLACENTA O DE LAS MEMBRANAS, SIN HEMORRAGIA</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</si>
  <si>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</si>
  <si>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</si>
  <si>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</si>
  <si>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</si>
  <si>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</si>
  <si>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</si>
  <si>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</si>
  <si>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</si>
  <si>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</si>
  <si>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</si>
  <si>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</si>
  <si>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</si>
  <si>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</si>
  <si>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</si>
  <si>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</si>
  <si>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</si>
  <si>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</si>
  <si>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</si>
  <si>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</si>
  <si>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</si>
  <si>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</si>
  <si>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</si>
  <si>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</si>
  <si>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</si>
  <si>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</si>
  <si>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</si>
  <si>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</si>
  <si>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</si>
  <si>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</si>
  <si>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</si>
  <si>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</si>
  <si>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</si>
  <si>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</si>
  <si>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</si>
  <si>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</si>
  <si>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</si>
  <si>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</si>
  <si>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</si>
  <si>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</si>
  <si>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</si>
  <si>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</si>
  <si>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</si>
  <si>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</si>
  <si>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</si>
  <si>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</si>
  <si>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</si>
  <si>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</si>
  <si>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</si>
  <si>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</si>
  <si>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</si>
  <si>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</si>
  <si>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</si>
  <si>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</si>
  <si>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</si>
  <si>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</si>
  <si>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</si>
  <si>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</si>
  <si>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</si>
  <si>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</si>
  <si>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</si>
  <si>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</si>
  <si>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</si>
  <si>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</si>
  <si>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</si>
  <si>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</si>
  <si>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</si>
  <si>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</si>
  <si>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</si>
  <si>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</si>
  <si>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</si>
  <si>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</si>
  <si>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</si>
  <si>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</si>
  <si>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</si>
  <si>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</si>
  <si>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</si>
  <si>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</si>
  <si>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</si>
  <si>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</si>
  <si>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</si>
  <si>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</si>
  <si>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</si>
  <si>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</si>
  <si>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</si>
  <si>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</si>
  <si>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</si>
  <si>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</si>
  <si>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</si>
  <si>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</si>
  <si>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</si>
  <si>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</si>
  <si>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</si>
  <si>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</si>
  <si>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</si>
  <si>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</si>
  <si>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SEPSIS PUERPERAL</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</si>
  <si>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</si>
  <si>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</si>
  <si>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</si>
  <si>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</si>
  <si>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</si>
  <si>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</si>
  <si>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</si>
  <si>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</si>
  <si>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</si>
  <si>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</si>
  <si>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</si>
  <si>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</si>
  <si>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</si>
  <si>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</si>
  <si>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</si>
  <si>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</si>
  <si>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</si>
  <si>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</si>
  <si>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</si>
  <si>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</si>
  <si>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</si>
  <si>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</si>
  <si>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</si>
  <si>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</si>
  <si>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</si>
  <si>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</si>
  <si>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</si>
  <si>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</si>
  <si>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</si>
  <si>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</si>
  <si>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</si>
  <si>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</si>
  <si>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</si>
  <si>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</si>
  <si>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</si>
  <si>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</si>
  <si>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</si>
  <si>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</si>
  <si>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</si>
  <si>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</si>
  <si>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</si>
  <si>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</si>
  <si>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</si>
  <si>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</si>
  <si>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</si>
  <si>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</si>
  <si>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</si>
  <si>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</si>
  <si>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</si>
  <si>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</si>
  <si>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</si>
  <si>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</si>
  <si>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</si>
  <si>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</si>
  <si>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</si>
  <si>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</si>
  <si>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</si>
  <si>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</si>
  <si>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</si>
  <si>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</si>
  <si>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</si>
  <si>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</si>
  <si>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</si>
  <si>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</si>
  <si>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</si>
  <si>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</si>
  <si>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</si>
  <si>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</si>
  <si>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</si>
  <si>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</si>
  <si>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O911</t>
  </si>
  <si>
    <t>ABSCESO DE LA MAMA ASOCIADO CON EL PARTO</t>
  </si>
  <si>
    <t>O912</t>
  </si>
  <si>
    <t>MASTITIS NO PURULENTA ASOCIADA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</si>
  <si>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</si>
  <si>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</si>
  <si>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</si>
  <si>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</si>
  <si>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</si>
  <si>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</si>
  <si>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</si>
  <si>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</si>
  <si>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</si>
  <si>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</si>
  <si>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</si>
  <si>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</si>
  <si>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</si>
  <si>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</si>
  <si>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</si>
  <si>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</si>
  <si>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</si>
  <si>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</si>
  <si>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O94X</t>
  </si>
  <si>
    <t>SECUELAS DE COMPLICACIONES DEL EMBARAZO, DEL PARTO Y DEL PUERPERIO</t>
  </si>
  <si>
    <t>O95X</t>
  </si>
  <si>
    <t>MUERTE OBSTETRICA DE CAUSA NO ESPECIFICADA</t>
  </si>
  <si>
    <t>O960</t>
  </si>
  <si>
    <t>MUERTE POR CAUSA OBSTETRICA DIRECTA QUE OCURRE DESPUES DE 42 DIAS PERO ANTES DE UN AÑO DEL PARTO</t>
  </si>
  <si>
    <t>O961</t>
  </si>
  <si>
    <t>MUERTE POR CAUSA OBSTETRICA INDIRECTA QUE OCURRE DESPUES DE 42 DIAS PERO ANTES DE UN AÑO DEL PARTO</t>
  </si>
  <si>
    <t>O969</t>
  </si>
  <si>
    <t>MUERTE POR CAUSA OBSTETRICA NO ESPECIFICADA, QUE OCURRE DESPUES DE 42 DIAS PERO ANTES DE UN AÑO DEL PARTO</t>
  </si>
  <si>
    <t>O96X</t>
  </si>
  <si>
    <t>MUERTE MATERNA DEBIDA A CUALQUIER CAUSA OBSTETRICA QUE OCURRE DESPUES DE 42 DIAS PERO ANTES DE UN AÑO DEL PARTO</t>
  </si>
  <si>
    <t>O970</t>
  </si>
  <si>
    <t>MUERTE POR SECUELAS DE CAUSA OBSTETRICA DIRECTA</t>
  </si>
  <si>
    <t>O971</t>
  </si>
  <si>
    <t>MUERTE POR SECUELAS DE CAUSA OBSTETRICA INDIRECTA</t>
  </si>
  <si>
    <t>O979</t>
  </si>
  <si>
    <t>MUERTE POR SECUELAS DE CAUSA OBSTETRICA NO ESPECIFICADA</t>
  </si>
  <si>
    <t>O97X</t>
  </si>
  <si>
    <t>MUERTE POR SECUELAS DE CAUSAS OBSTETRICAS DIRECTAS</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</si>
  <si>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</si>
  <si>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</si>
  <si>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</si>
  <si>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</si>
  <si>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</si>
  <si>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</si>
  <si>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</si>
  <si>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</si>
  <si>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</si>
  <si>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</si>
  <si>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</si>
  <si>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</si>
  <si>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</si>
  <si>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</si>
  <si>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</si>
  <si>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</si>
  <si>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</si>
  <si>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</si>
  <si>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</si>
  <si>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</si>
  <si>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</si>
  <si>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</si>
  <si>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</si>
  <si>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</si>
  <si>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</si>
  <si>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</si>
  <si>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</si>
  <si>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</si>
  <si>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</si>
  <si>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</si>
  <si>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</si>
  <si>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</si>
  <si>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</si>
  <si>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</si>
  <si>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</si>
  <si>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</si>
  <si>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</si>
  <si>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</si>
  <si>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</si>
  <si>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</si>
  <si>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</si>
  <si>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</si>
  <si>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</si>
  <si>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</si>
  <si>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</si>
  <si>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</si>
  <si>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</si>
  <si>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</si>
  <si>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</si>
  <si>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</si>
  <si>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</si>
  <si>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</si>
  <si>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</si>
  <si>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</si>
  <si>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</si>
  <si>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</si>
  <si>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</si>
  <si>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</si>
  <si>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</si>
  <si>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</si>
  <si>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</si>
  <si>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</si>
  <si>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</si>
  <si>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</si>
  <si>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</si>
  <si>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</si>
  <si>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</si>
  <si>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</si>
  <si>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</si>
  <si>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</si>
  <si>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</si>
  <si>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</si>
  <si>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</si>
  <si>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</si>
  <si>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</si>
  <si>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</si>
  <si>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</si>
  <si>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</si>
  <si>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</si>
  <si>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</si>
  <si>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</si>
  <si>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</si>
  <si>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</si>
  <si>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</si>
  <si>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</si>
  <si>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</si>
  <si>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</si>
  <si>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</si>
  <si>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</si>
  <si>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</si>
  <si>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</si>
  <si>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</si>
  <si>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</si>
  <si>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</si>
  <si>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</si>
  <si>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</si>
  <si>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</si>
  <si>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</si>
  <si>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</si>
  <si>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</si>
  <si>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</si>
  <si>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</si>
  <si>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</si>
  <si>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</si>
  <si>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</si>
  <si>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</si>
  <si>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</si>
  <si>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</si>
  <si>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</si>
  <si>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</si>
  <si>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</si>
  <si>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</si>
  <si>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</si>
  <si>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</si>
  <si>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</si>
  <si>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</si>
  <si>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</si>
  <si>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</si>
  <si>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</si>
  <si>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</si>
  <si>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</si>
  <si>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</si>
  <si>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</si>
  <si>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</si>
  <si>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</si>
  <si>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</si>
  <si>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</si>
  <si>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</si>
  <si>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</si>
  <si>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</si>
  <si>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</si>
  <si>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</si>
  <si>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</si>
  <si>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</si>
  <si>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</si>
  <si>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</si>
  <si>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</si>
  <si>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</si>
  <si>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</si>
  <si>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</si>
  <si>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</si>
  <si>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</si>
  <si>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</si>
  <si>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</si>
  <si>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P071</t>
  </si>
  <si>
    <t>OTRO PESO BAJO AL NACER</t>
  </si>
  <si>
    <t>P072</t>
  </si>
  <si>
    <t>INMATURIDAD EXTREMA</t>
  </si>
  <si>
    <t>P073</t>
  </si>
  <si>
    <t>OTROS RECIEN NACIDOS PRETERMINO</t>
  </si>
  <si>
    <t>P080</t>
  </si>
  <si>
    <t>RECIEN NACIDO EXCEPCIONALMENTE GRANDE</t>
  </si>
  <si>
    <t>P081</t>
  </si>
  <si>
    <t>OTROS RECIEN NACIDOS CON SOBREPESO PARA LA EDAD GESTACIONAL</t>
  </si>
  <si>
    <t>P082</t>
  </si>
  <si>
    <t>RECIEN NACIDO POSTERMINO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</si>
  <si>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</si>
  <si>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</si>
  <si>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</si>
  <si>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</si>
  <si>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</si>
  <si>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</si>
  <si>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</si>
  <si>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</si>
  <si>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</si>
  <si>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</si>
  <si>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</si>
  <si>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</si>
  <si>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</si>
  <si>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</si>
  <si>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</si>
  <si>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</si>
  <si>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</si>
  <si>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</si>
  <si>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</si>
  <si>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</si>
  <si>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</si>
  <si>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</si>
  <si>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</si>
  <si>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</si>
  <si>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</si>
  <si>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</si>
  <si>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</si>
  <si>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</si>
  <si>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</si>
  <si>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</si>
  <si>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</si>
  <si>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</si>
  <si>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</si>
  <si>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</si>
  <si>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</si>
  <si>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</si>
  <si>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</si>
  <si>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</si>
  <si>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</si>
  <si>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</si>
  <si>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</si>
  <si>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</si>
  <si>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</si>
  <si>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</si>
  <si>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</si>
  <si>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</si>
  <si>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</si>
  <si>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</si>
  <si>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</si>
  <si>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</si>
  <si>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</si>
  <si>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</si>
  <si>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</si>
  <si>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</si>
  <si>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</si>
  <si>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</si>
  <si>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</si>
  <si>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</si>
  <si>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</si>
  <si>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</si>
  <si>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</si>
  <si>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</si>
  <si>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</si>
  <si>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</si>
  <si>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</si>
  <si>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</si>
  <si>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</si>
  <si>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</si>
  <si>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</si>
  <si>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</si>
  <si>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</si>
  <si>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</si>
  <si>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</si>
  <si>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</si>
  <si>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</si>
  <si>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</si>
  <si>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</si>
  <si>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</si>
  <si>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</si>
  <si>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</si>
  <si>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</si>
  <si>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</si>
  <si>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</si>
  <si>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</si>
  <si>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</si>
  <si>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</si>
  <si>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</si>
  <si>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</si>
  <si>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P201</t>
  </si>
  <si>
    <t>HIPOXIA INTRAUTERINA NOTADA POR PRIMERA VEZ DURANTE EL TRABAJO DE PARTO Y EL PARTO</t>
  </si>
  <si>
    <t>P209</t>
  </si>
  <si>
    <t>HIPOXIA INTRAUTERINA, NO ESPECIFICADA</t>
  </si>
  <si>
    <t>P210</t>
  </si>
  <si>
    <t>ASFIXIA DEL NACIMIENTO, SEVERA</t>
  </si>
  <si>
    <t>P211</t>
  </si>
  <si>
    <t>ASFIXIA DEL NACIMIENTO, LEVE Y MODERADA</t>
  </si>
  <si>
    <t>P219</t>
  </si>
  <si>
    <t>ASFIXIA DEL NACIMIENTO, NO ESPECIFICADA</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</si>
  <si>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</si>
  <si>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</si>
  <si>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</si>
  <si>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</si>
  <si>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</si>
  <si>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</si>
  <si>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</si>
  <si>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</si>
  <si>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</si>
  <si>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</si>
  <si>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</si>
  <si>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</si>
  <si>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</si>
  <si>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</si>
  <si>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</si>
  <si>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</si>
  <si>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</si>
  <si>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</si>
  <si>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</si>
  <si>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</si>
  <si>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</si>
  <si>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</si>
  <si>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</si>
  <si>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</si>
  <si>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</si>
  <si>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</si>
  <si>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</si>
  <si>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</si>
  <si>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</si>
  <si>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</si>
  <si>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</si>
  <si>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</si>
  <si>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</si>
  <si>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</si>
  <si>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</si>
  <si>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</si>
  <si>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</si>
  <si>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</si>
  <si>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</si>
  <si>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</si>
  <si>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</si>
  <si>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</si>
  <si>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</si>
  <si>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</si>
  <si>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</si>
  <si>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</si>
  <si>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</si>
  <si>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</si>
  <si>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</si>
  <si>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</si>
  <si>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</si>
  <si>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</si>
  <si>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</si>
  <si>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</si>
  <si>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</si>
  <si>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</si>
  <si>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</si>
  <si>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</si>
  <si>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</si>
  <si>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</si>
  <si>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</si>
  <si>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</si>
  <si>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</si>
  <si>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</si>
  <si>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</si>
  <si>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</si>
  <si>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</si>
  <si>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</si>
  <si>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</si>
  <si>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</si>
  <si>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</si>
  <si>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</si>
  <si>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</si>
  <si>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</si>
  <si>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</si>
  <si>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</si>
  <si>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</si>
  <si>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</si>
  <si>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</si>
  <si>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</si>
  <si>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</si>
  <si>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</si>
  <si>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</si>
  <si>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</si>
  <si>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</si>
  <si>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</si>
  <si>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</si>
  <si>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</si>
  <si>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</si>
  <si>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</si>
  <si>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</si>
  <si>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</si>
  <si>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</si>
  <si>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</si>
  <si>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</si>
  <si>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</si>
  <si>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P351</t>
  </si>
  <si>
    <t>INFECCION CITOMEGALOVIRICA CONGENITA</t>
  </si>
  <si>
    <t>P352</t>
  </si>
  <si>
    <t>INFECCIONES CONGENITAS POR VIRUS DEL HERPES SIMPLE</t>
  </si>
  <si>
    <t>P353</t>
  </si>
  <si>
    <t>HEPATITIS VIRAL CONGENITA</t>
  </si>
  <si>
    <t>P358</t>
  </si>
  <si>
    <t>OTRAS ENFERMEDADES VIRALES CONGENITAS</t>
  </si>
  <si>
    <t>P359</t>
  </si>
  <si>
    <t>ENFERMEDAD VIRAL CONGENITA, SIN OTRA ESPECIFICACION</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</si>
  <si>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</si>
  <si>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</si>
  <si>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</si>
  <si>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</si>
  <si>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</si>
  <si>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</si>
  <si>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</si>
  <si>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</si>
  <si>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</si>
  <si>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</si>
  <si>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</si>
  <si>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</si>
  <si>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</si>
  <si>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</si>
  <si>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</si>
  <si>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</si>
  <si>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</si>
  <si>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</si>
  <si>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</si>
  <si>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</si>
  <si>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</si>
  <si>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</si>
  <si>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</si>
  <si>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</si>
  <si>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</si>
  <si>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</si>
  <si>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</si>
  <si>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</si>
  <si>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</si>
  <si>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</si>
  <si>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</si>
  <si>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</si>
  <si>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</si>
  <si>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</si>
  <si>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</si>
  <si>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</si>
  <si>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</si>
  <si>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</si>
  <si>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</si>
  <si>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</si>
  <si>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</si>
  <si>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</si>
  <si>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</si>
  <si>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</si>
  <si>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</si>
  <si>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</si>
  <si>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</si>
  <si>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</si>
  <si>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</si>
  <si>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</si>
  <si>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</si>
  <si>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</si>
  <si>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</si>
  <si>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</si>
  <si>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</si>
  <si>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</si>
  <si>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</si>
  <si>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</si>
  <si>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</si>
  <si>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</si>
  <si>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</si>
  <si>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</si>
  <si>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</si>
  <si>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</si>
  <si>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</si>
  <si>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</si>
  <si>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P518</t>
  </si>
  <si>
    <t>OTRAS HEMORRAGIAS UMBILICALES DEL RECIEN NACIDO</t>
  </si>
  <si>
    <t>P519</t>
  </si>
  <si>
    <t>HEMORRAGIA UMBILICAL DEL RECIEN NACIDO, SIN OTRA ESPECIFICACION</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</si>
  <si>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</si>
  <si>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</si>
  <si>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</si>
  <si>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</si>
  <si>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</si>
  <si>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</si>
  <si>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</si>
  <si>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</si>
  <si>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</si>
  <si>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</si>
  <si>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</si>
  <si>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</si>
  <si>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</si>
  <si>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</si>
  <si>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</si>
  <si>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</si>
  <si>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</si>
  <si>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</si>
  <si>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</si>
  <si>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</si>
  <si>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</si>
  <si>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</si>
  <si>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</si>
  <si>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</si>
  <si>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</si>
  <si>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</si>
  <si>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</si>
  <si>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</si>
  <si>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</si>
  <si>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</si>
  <si>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</si>
  <si>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</si>
  <si>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</si>
  <si>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</si>
  <si>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</si>
  <si>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</si>
  <si>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</si>
  <si>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</si>
  <si>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</si>
  <si>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</si>
  <si>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</si>
  <si>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</si>
  <si>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</si>
  <si>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</si>
  <si>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</si>
  <si>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</si>
  <si>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</si>
  <si>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</si>
  <si>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P569</t>
  </si>
  <si>
    <t>HIDROPESIA FETAL DEBIDA A OTRAS ENFERMEDADES HEMOLITICAS ESPECIFICADAS Y A LAS NO ESPECIFICADAS</t>
  </si>
  <si>
    <t>P570</t>
  </si>
  <si>
    <t>KERNICTERUS DEBIDO A INCOMPATIBILIDAD</t>
  </si>
  <si>
    <t>P578</t>
  </si>
  <si>
    <t>KERNICTERUS DEBIDO A OTRAS CAUSAS ESPECIFICADAS</t>
  </si>
  <si>
    <t>P579</t>
  </si>
  <si>
    <t>KERNICTERUS, NO ESPECIFICADO</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</si>
  <si>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</si>
  <si>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</si>
  <si>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</si>
  <si>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</si>
  <si>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</si>
  <si>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</si>
  <si>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</si>
  <si>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</si>
  <si>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</si>
  <si>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</si>
  <si>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</si>
  <si>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</si>
  <si>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</si>
  <si>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</si>
  <si>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</si>
  <si>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</si>
  <si>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</si>
  <si>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</si>
  <si>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</si>
  <si>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</si>
  <si>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</si>
  <si>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</si>
  <si>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</si>
  <si>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</si>
  <si>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</si>
  <si>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</si>
  <si>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</si>
  <si>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</si>
  <si>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</si>
  <si>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</si>
  <si>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</si>
  <si>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</si>
  <si>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</si>
  <si>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</si>
  <si>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</si>
  <si>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</si>
  <si>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</si>
  <si>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</si>
  <si>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</si>
  <si>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</si>
  <si>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</si>
  <si>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</si>
  <si>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</si>
  <si>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</si>
  <si>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</si>
  <si>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</si>
  <si>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</si>
  <si>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</si>
  <si>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</si>
  <si>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</si>
  <si>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</si>
  <si>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</si>
  <si>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</si>
  <si>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</si>
  <si>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</si>
  <si>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</si>
  <si>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</si>
  <si>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</si>
  <si>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</si>
  <si>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</si>
  <si>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</si>
  <si>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</si>
  <si>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</si>
  <si>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</si>
  <si>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</si>
  <si>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</si>
  <si>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</si>
  <si>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</si>
  <si>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</si>
  <si>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</si>
  <si>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</si>
  <si>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</si>
  <si>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</si>
  <si>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</si>
  <si>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</si>
  <si>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</si>
  <si>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</si>
  <si>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</si>
  <si>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</si>
  <si>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</si>
  <si>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</si>
  <si>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</si>
  <si>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</si>
  <si>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</si>
  <si>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</si>
  <si>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</si>
  <si>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</si>
  <si>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</si>
  <si>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</si>
  <si>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</si>
  <si>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</si>
  <si>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</si>
  <si>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</si>
  <si>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</si>
  <si>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</si>
  <si>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</si>
  <si>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</si>
  <si>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</si>
  <si>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</si>
  <si>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</si>
  <si>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</si>
  <si>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</si>
  <si>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</si>
  <si>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</si>
  <si>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</si>
  <si>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</si>
  <si>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</si>
  <si>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</si>
  <si>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</si>
  <si>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</si>
  <si>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</si>
  <si>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</si>
  <si>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</si>
  <si>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</si>
  <si>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</si>
  <si>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</si>
  <si>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</si>
  <si>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</si>
  <si>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</si>
  <si>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</si>
  <si>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</si>
  <si>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</si>
  <si>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</si>
  <si>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</si>
  <si>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</si>
  <si>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</si>
  <si>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</si>
  <si>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</si>
  <si>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</si>
  <si>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</si>
  <si>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P808</t>
  </si>
  <si>
    <t>OTRAS HIPOTERMIAS DEL RECIEN NACIDO</t>
  </si>
  <si>
    <t>P809</t>
  </si>
  <si>
    <t>HIPOTERMIA DEL RECIEN NACIDO, NO ESPECIFICADA</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</si>
  <si>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</si>
  <si>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</si>
  <si>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</si>
  <si>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</si>
  <si>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</si>
  <si>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</si>
  <si>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</si>
  <si>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</si>
  <si>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</si>
  <si>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</si>
  <si>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</si>
  <si>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</si>
  <si>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</si>
  <si>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</si>
  <si>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</si>
  <si>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</si>
  <si>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</si>
  <si>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</si>
  <si>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</si>
  <si>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</si>
  <si>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</si>
  <si>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</si>
  <si>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</si>
  <si>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</si>
  <si>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</si>
  <si>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</si>
  <si>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</si>
  <si>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</si>
  <si>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</si>
  <si>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</si>
  <si>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</si>
  <si>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</si>
  <si>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</si>
  <si>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</si>
  <si>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</si>
  <si>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</si>
  <si>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</si>
  <si>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</si>
  <si>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</si>
  <si>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</si>
  <si>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P918</t>
  </si>
  <si>
    <t>OTRAS ALTERACIONES CEREBRALES ESPECIFICADAS DEL RECIEN NACIDO</t>
  </si>
  <si>
    <t>P919</t>
  </si>
  <si>
    <t>ALTERACION CEREBRAL NO ESPECIFICADA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</si>
  <si>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</si>
  <si>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</si>
  <si>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</si>
  <si>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</si>
  <si>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</si>
  <si>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</si>
  <si>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</si>
  <si>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</si>
  <si>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</si>
  <si>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</si>
  <si>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</si>
  <si>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</si>
  <si>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</si>
  <si>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</si>
  <si>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</si>
  <si>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</si>
  <si>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</si>
  <si>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</si>
  <si>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</si>
  <si>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</si>
  <si>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</si>
  <si>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</si>
  <si>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</si>
  <si>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</si>
  <si>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</si>
  <si>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</si>
  <si>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</si>
  <si>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</si>
  <si>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</si>
  <si>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</si>
  <si>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</si>
  <si>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</si>
  <si>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</si>
  <si>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</si>
  <si>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</si>
  <si>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</si>
  <si>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</si>
  <si>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</si>
  <si>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</si>
  <si>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</si>
  <si>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</si>
  <si>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</si>
  <si>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</si>
  <si>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</si>
  <si>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</si>
  <si>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</si>
  <si>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</si>
  <si>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</si>
  <si>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</si>
  <si>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</si>
  <si>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</si>
  <si>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</si>
  <si>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</si>
  <si>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</si>
  <si>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</si>
  <si>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</si>
  <si>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</si>
  <si>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</si>
  <si>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</si>
  <si>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</si>
  <si>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</si>
  <si>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</si>
  <si>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</si>
  <si>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</si>
  <si>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</si>
  <si>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</si>
  <si>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Q031</t>
  </si>
  <si>
    <t>ATRESIA DE LOS AGUJEROS DE MAGENDIE Y DE LUSCHKA</t>
  </si>
  <si>
    <t>Q038</t>
  </si>
  <si>
    <t>OTROS HIDROCEFALOS CONGENITOS</t>
  </si>
  <si>
    <t>Q039</t>
  </si>
  <si>
    <t>HIDROCEFALO CONGENITO, NO ESPECIFICADO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</si>
  <si>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</si>
  <si>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</si>
  <si>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</si>
  <si>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</si>
  <si>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</si>
  <si>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</si>
  <si>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</si>
  <si>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</si>
  <si>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</si>
  <si>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</si>
  <si>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</si>
  <si>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</si>
  <si>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</si>
  <si>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</si>
  <si>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</si>
  <si>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</si>
  <si>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</si>
  <si>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</si>
  <si>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</si>
  <si>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</si>
  <si>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</si>
  <si>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</si>
  <si>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</si>
  <si>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</si>
  <si>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</si>
  <si>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</si>
  <si>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</si>
  <si>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</si>
  <si>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</si>
  <si>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</si>
  <si>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</si>
  <si>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</si>
  <si>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</si>
  <si>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</si>
  <si>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</si>
  <si>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</si>
  <si>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</si>
  <si>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</si>
  <si>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</si>
  <si>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</si>
  <si>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</si>
  <si>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</si>
  <si>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</si>
  <si>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</si>
  <si>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</si>
  <si>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</si>
  <si>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</si>
  <si>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</si>
  <si>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</si>
  <si>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</si>
  <si>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</si>
  <si>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</si>
  <si>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</si>
  <si>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</si>
  <si>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Q078</t>
  </si>
  <si>
    <t>OTRAS MALFORMACIONES CONGENITAS DEL SISTEMA NERVIOSO, ESPECIFICADAS</t>
  </si>
  <si>
    <t>Q079</t>
  </si>
  <si>
    <t>OTRAS MALFORMACIONES CONGENITAS DEL SISTEMA NERVIOSO, NO ESPECIFICADA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</si>
  <si>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</si>
  <si>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</si>
  <si>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</si>
  <si>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</si>
  <si>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</si>
  <si>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</si>
  <si>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</si>
  <si>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</si>
  <si>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</si>
  <si>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</si>
  <si>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</si>
  <si>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</si>
  <si>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</si>
  <si>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</si>
  <si>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</si>
  <si>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</si>
  <si>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</si>
  <si>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</si>
  <si>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Q111</t>
  </si>
  <si>
    <t>OTRAS ANOFTALMIAS</t>
  </si>
  <si>
    <t>Q112</t>
  </si>
  <si>
    <t>MICROFTALMIA</t>
  </si>
  <si>
    <t>Q113</t>
  </si>
  <si>
    <t>MACROFTALMIA</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</si>
  <si>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</si>
  <si>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</si>
  <si>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</si>
  <si>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</si>
  <si>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</si>
  <si>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</si>
  <si>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</si>
  <si>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</si>
  <si>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</si>
  <si>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</si>
  <si>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</si>
  <si>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</si>
  <si>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</si>
  <si>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</si>
  <si>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</si>
  <si>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</si>
  <si>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</si>
  <si>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</si>
  <si>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</si>
  <si>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</si>
  <si>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</si>
  <si>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</si>
  <si>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</si>
  <si>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</si>
  <si>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</si>
  <si>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</si>
  <si>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</si>
  <si>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</si>
  <si>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</si>
  <si>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</si>
  <si>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</si>
  <si>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</si>
  <si>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</si>
  <si>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</si>
  <si>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</si>
  <si>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</si>
  <si>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</si>
  <si>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</si>
  <si>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</si>
  <si>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</si>
  <si>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</si>
  <si>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</si>
  <si>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</si>
  <si>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</si>
  <si>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Q158</t>
  </si>
  <si>
    <t>OTRAS MALFORMACIONES CONGENITAS DEL OJO, ESPECIFICADAS</t>
  </si>
  <si>
    <t>Q159</t>
  </si>
  <si>
    <t>MALFORMACIONES CONGENITAS DEL OJO, NO ESPECIFICADAS</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</si>
  <si>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</si>
  <si>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</si>
  <si>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</si>
  <si>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</si>
  <si>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</si>
  <si>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</si>
  <si>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</si>
  <si>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</si>
  <si>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</si>
  <si>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</si>
  <si>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</si>
  <si>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</si>
  <si>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</si>
  <si>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</si>
  <si>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</si>
  <si>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</si>
  <si>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</si>
  <si>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</si>
  <si>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</si>
  <si>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</si>
  <si>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</si>
  <si>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</si>
  <si>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</si>
  <si>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</si>
  <si>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</si>
  <si>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</si>
  <si>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</si>
  <si>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</si>
  <si>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</si>
  <si>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</si>
  <si>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</si>
  <si>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</si>
  <si>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</si>
  <si>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</si>
  <si>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</si>
  <si>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</si>
  <si>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</si>
  <si>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</si>
  <si>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</si>
  <si>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</si>
  <si>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</si>
  <si>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</si>
  <si>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</si>
  <si>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</si>
  <si>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</si>
  <si>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</si>
  <si>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</si>
  <si>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</si>
  <si>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</si>
  <si>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</si>
  <si>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</si>
  <si>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</si>
  <si>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</si>
  <si>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</si>
  <si>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</si>
  <si>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</si>
  <si>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</si>
  <si>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</si>
  <si>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</si>
  <si>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</si>
  <si>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</si>
  <si>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</si>
  <si>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</si>
  <si>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</si>
  <si>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</si>
  <si>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</si>
  <si>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</si>
  <si>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</si>
  <si>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</si>
  <si>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</si>
  <si>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Q211</t>
  </si>
  <si>
    <t>DEFECTO DEL TABIQUE AURICULAR</t>
  </si>
  <si>
    <t>Q214</t>
  </si>
  <si>
    <t>DEFECTO DEL TABIQUE AORTOPULMONAR</t>
  </si>
  <si>
    <t>Q218</t>
  </si>
  <si>
    <t>OTRAS MALFORMACIONES CONGENITAS DE LOS TABIQUES CARDIACOS</t>
  </si>
  <si>
    <t>Q219</t>
  </si>
  <si>
    <t>MALFORMACION CONGENITA DEL TABIQUE CARDIACO, NO ESPECIFICADA</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</si>
  <si>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</si>
  <si>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</si>
  <si>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</si>
  <si>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</si>
  <si>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</si>
  <si>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</si>
  <si>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</si>
  <si>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</si>
  <si>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</si>
  <si>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</si>
  <si>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</si>
  <si>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</si>
  <si>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</si>
  <si>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</si>
  <si>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</si>
  <si>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</si>
  <si>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</si>
  <si>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</si>
  <si>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</si>
  <si>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</si>
  <si>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</si>
  <si>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</si>
  <si>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</si>
  <si>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</si>
  <si>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</si>
  <si>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</si>
  <si>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</si>
  <si>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</si>
  <si>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</si>
  <si>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</si>
  <si>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</si>
  <si>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</si>
  <si>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</si>
  <si>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</si>
  <si>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</si>
  <si>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</si>
  <si>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</si>
  <si>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</si>
  <si>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</si>
  <si>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</si>
  <si>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</si>
  <si>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</si>
  <si>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</si>
  <si>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</si>
  <si>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</si>
  <si>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</si>
  <si>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</si>
  <si>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</si>
  <si>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</si>
  <si>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</si>
  <si>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</si>
  <si>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</si>
  <si>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</si>
  <si>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</si>
  <si>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</si>
  <si>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</si>
  <si>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</si>
  <si>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</si>
  <si>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</si>
  <si>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</si>
  <si>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</si>
  <si>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</si>
  <si>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</si>
  <si>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</si>
  <si>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</si>
  <si>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</si>
  <si>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</si>
  <si>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</si>
  <si>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</si>
  <si>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</si>
  <si>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</si>
  <si>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</si>
  <si>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</si>
  <si>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</si>
  <si>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</si>
  <si>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</si>
  <si>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</si>
  <si>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</si>
  <si>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</si>
  <si>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</si>
  <si>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</si>
  <si>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</si>
  <si>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</si>
  <si>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</si>
  <si>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</si>
  <si>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</si>
  <si>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</si>
  <si>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</si>
  <si>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</si>
  <si>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</si>
  <si>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</si>
  <si>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</si>
  <si>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</si>
  <si>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</si>
  <si>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</si>
  <si>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</si>
  <si>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</si>
  <si>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</si>
  <si>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</si>
  <si>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</si>
  <si>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</si>
  <si>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</si>
  <si>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</si>
  <si>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</si>
  <si>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</si>
  <si>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</si>
  <si>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</si>
  <si>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</si>
  <si>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</si>
  <si>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</si>
  <si>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</si>
  <si>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</si>
  <si>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</si>
  <si>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</si>
  <si>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</si>
  <si>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</si>
  <si>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</si>
  <si>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</si>
  <si>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</si>
  <si>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</si>
  <si>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</si>
  <si>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</si>
  <si>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</si>
  <si>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</si>
  <si>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</si>
  <si>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</si>
  <si>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Q311</t>
  </si>
  <si>
    <t>ESTENOSIS SUBGLOTICA CONGENITA</t>
  </si>
  <si>
    <t>Q312</t>
  </si>
  <si>
    <t>HIPOPLASIA LARINGEA</t>
  </si>
  <si>
    <t>Q313</t>
  </si>
  <si>
    <t>LARINGOCELE</t>
  </si>
  <si>
    <t>Q314</t>
  </si>
  <si>
    <t>ESTRIDOR LARINGEO CONGENITO</t>
  </si>
  <si>
    <t>Q315</t>
  </si>
  <si>
    <t>LARINGOMALASIA CONGENITA</t>
  </si>
  <si>
    <t>Q318</t>
  </si>
  <si>
    <t>OTRAS MALFORMACIONES CONGENITAS DE LA LARINGE</t>
  </si>
  <si>
    <t>Q319</t>
  </si>
  <si>
    <t>MALFORMACION CONGENITA DE LA LARINGE, NO ESPECIFICADA</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</si>
  <si>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</si>
  <si>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</si>
  <si>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</si>
  <si>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</si>
  <si>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</si>
  <si>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</si>
  <si>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</si>
  <si>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</si>
  <si>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</si>
  <si>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</si>
  <si>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</si>
  <si>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</si>
  <si>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</si>
  <si>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</si>
  <si>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</si>
  <si>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</si>
  <si>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</si>
  <si>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</si>
  <si>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</si>
  <si>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</si>
  <si>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</si>
  <si>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</si>
  <si>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</si>
  <si>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</si>
  <si>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</si>
  <si>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</si>
  <si>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</si>
  <si>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</si>
  <si>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</si>
  <si>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</si>
  <si>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</si>
  <si>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</si>
  <si>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</si>
  <si>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</si>
  <si>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</si>
  <si>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</si>
  <si>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</si>
  <si>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</si>
  <si>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Q353</t>
  </si>
  <si>
    <t>FISURA DEL PALADAR BLANDO</t>
  </si>
  <si>
    <t>Q355</t>
  </si>
  <si>
    <t>FISURA DEL PALADAR DURO Y DEL PALADAR BLANDO</t>
  </si>
  <si>
    <t>Q356</t>
  </si>
  <si>
    <t>FISURA DEL PALADAR LINEA MEDIA</t>
  </si>
  <si>
    <t>Q357</t>
  </si>
  <si>
    <t>FISURA DE LA UVULA</t>
  </si>
  <si>
    <t>Q359</t>
  </si>
  <si>
    <t>FISURA DEL PALADAR, SIN OTRA ESPECIFICACION</t>
  </si>
  <si>
    <t>Q360</t>
  </si>
  <si>
    <t>LABIO LEPORINO, BILATERAL</t>
  </si>
  <si>
    <t>Q361</t>
  </si>
  <si>
    <t>LABIO LEPORINO, LINEA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</si>
  <si>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</si>
  <si>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</si>
  <si>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</si>
  <si>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</si>
  <si>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</si>
  <si>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</si>
  <si>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</si>
  <si>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</si>
  <si>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</si>
  <si>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</si>
  <si>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</si>
  <si>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</si>
  <si>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</si>
  <si>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</si>
  <si>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</si>
  <si>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</si>
  <si>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</si>
  <si>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</si>
  <si>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</si>
  <si>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</si>
  <si>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</si>
  <si>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</si>
  <si>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</si>
  <si>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</si>
  <si>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</si>
  <si>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</si>
  <si>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</si>
  <si>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</si>
  <si>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</si>
  <si>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</si>
  <si>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</si>
  <si>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</si>
  <si>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</si>
  <si>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</si>
  <si>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</si>
  <si>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</si>
  <si>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</si>
  <si>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</si>
  <si>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</si>
  <si>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</si>
  <si>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</si>
  <si>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</si>
  <si>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</si>
  <si>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</si>
  <si>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</si>
  <si>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</si>
  <si>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</si>
  <si>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</si>
  <si>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</si>
  <si>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</si>
  <si>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</si>
  <si>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</si>
  <si>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</si>
  <si>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</si>
  <si>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</si>
  <si>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</si>
  <si>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</si>
  <si>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</si>
  <si>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</si>
  <si>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</si>
  <si>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</si>
  <si>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</si>
  <si>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</si>
  <si>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OTRAS MALFORMACIONES CONGENITAS DE LA PARTE SUPERIOR DEL TUBO DIGESTIVO</t>
  </si>
  <si>
    <t>Q409</t>
  </si>
  <si>
    <t>MALFORMACION CONGENITA DE LA PARTE SUPERIOR DEL TUBO DIGESTIVO, NO ESPECIFICADA</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</si>
  <si>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</si>
  <si>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</si>
  <si>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</si>
  <si>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</si>
  <si>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</si>
  <si>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</si>
  <si>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</si>
  <si>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</si>
  <si>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</si>
  <si>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</si>
  <si>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</si>
  <si>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</si>
  <si>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</si>
  <si>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</si>
  <si>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</si>
  <si>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</si>
  <si>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</si>
  <si>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</si>
  <si>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</si>
  <si>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</si>
  <si>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</si>
  <si>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</si>
  <si>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</si>
  <si>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</si>
  <si>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</si>
  <si>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</si>
  <si>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</si>
  <si>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</si>
  <si>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</si>
  <si>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</si>
  <si>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</si>
  <si>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</si>
  <si>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</si>
  <si>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</si>
  <si>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</si>
  <si>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</si>
  <si>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</si>
  <si>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</si>
  <si>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</si>
  <si>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</si>
  <si>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</si>
  <si>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</si>
  <si>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</si>
  <si>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</si>
  <si>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</si>
  <si>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</si>
  <si>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</si>
  <si>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</si>
  <si>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</si>
  <si>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</si>
  <si>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</si>
  <si>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</si>
  <si>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</si>
  <si>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</si>
  <si>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</si>
  <si>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</si>
  <si>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</si>
  <si>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</si>
  <si>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</si>
  <si>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</si>
  <si>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</si>
  <si>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</si>
  <si>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</si>
  <si>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</si>
  <si>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</si>
  <si>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</si>
  <si>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</si>
  <si>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</si>
  <si>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</si>
  <si>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</si>
  <si>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</si>
  <si>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</si>
  <si>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</si>
  <si>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</si>
  <si>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</si>
  <si>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</si>
  <si>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</si>
  <si>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</si>
  <si>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</si>
  <si>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</si>
  <si>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</si>
  <si>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</si>
  <si>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</si>
  <si>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</si>
  <si>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</si>
  <si>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</si>
  <si>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</si>
  <si>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</si>
  <si>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</si>
  <si>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</si>
  <si>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</si>
  <si>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</si>
  <si>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</si>
  <si>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</si>
  <si>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</si>
  <si>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</si>
  <si>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</si>
  <si>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</si>
  <si>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</si>
  <si>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</si>
  <si>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</si>
  <si>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</si>
  <si>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</si>
  <si>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</si>
  <si>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</si>
  <si>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</si>
  <si>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</si>
  <si>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</si>
  <si>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</si>
  <si>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</si>
  <si>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</si>
  <si>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</si>
  <si>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</si>
  <si>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</si>
  <si>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</si>
  <si>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</si>
  <si>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</si>
  <si>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</si>
  <si>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</si>
  <si>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</si>
  <si>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</si>
  <si>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</si>
  <si>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</si>
  <si>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</si>
  <si>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</si>
  <si>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</si>
  <si>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Q531</t>
  </si>
  <si>
    <t>TESTICULO NO DESCENDIDO, UNILATERAL</t>
  </si>
  <si>
    <t>Q532</t>
  </si>
  <si>
    <t>TESTICULO NO DESCENDIDO, BILATERAL</t>
  </si>
  <si>
    <t>Q539</t>
  </si>
  <si>
    <t>TESTICULO NO DESCENDIDO, SIN OTRA ESPECIFICACION</t>
  </si>
  <si>
    <t>Q540</t>
  </si>
  <si>
    <t>HIPOSPADIAS DEL GLANDE</t>
  </si>
  <si>
    <t>Q541</t>
  </si>
  <si>
    <t>HIPOSPADIAS PENEANA</t>
  </si>
  <si>
    <t>Q543</t>
  </si>
  <si>
    <t>HIPOSPADIAS PERINEAL</t>
  </si>
  <si>
    <t>Q544</t>
  </si>
  <si>
    <t>ENCORDAMIENTO CONGENITO DEL PENE</t>
  </si>
  <si>
    <t>Q548</t>
  </si>
  <si>
    <t>OTRAS HIPOSPADIAS</t>
  </si>
  <si>
    <t>Q549</t>
  </si>
  <si>
    <t>HIPOSPADIAS, NO ESPECIFICADA</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</si>
  <si>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</si>
  <si>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</si>
  <si>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</si>
  <si>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</si>
  <si>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</si>
  <si>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</si>
  <si>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</si>
  <si>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</si>
  <si>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</si>
  <si>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</si>
  <si>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</si>
  <si>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</si>
  <si>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</si>
  <si>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</si>
  <si>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</si>
  <si>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</si>
  <si>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</si>
  <si>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</si>
  <si>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</si>
  <si>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</si>
  <si>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</si>
  <si>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</si>
  <si>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</si>
  <si>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</si>
  <si>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</si>
  <si>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</si>
  <si>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</si>
  <si>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</si>
  <si>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</si>
  <si>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</si>
  <si>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</si>
  <si>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</si>
  <si>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</si>
  <si>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</si>
  <si>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</si>
  <si>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</si>
  <si>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</si>
  <si>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</si>
  <si>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</si>
  <si>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</si>
  <si>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</si>
  <si>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</si>
  <si>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</si>
  <si>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</si>
  <si>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</si>
  <si>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</si>
  <si>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</si>
  <si>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</si>
  <si>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</si>
  <si>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</si>
  <si>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</si>
  <si>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</si>
  <si>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</si>
  <si>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</si>
  <si>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</si>
  <si>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</si>
  <si>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</si>
  <si>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</si>
  <si>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</si>
  <si>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</si>
  <si>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</si>
  <si>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</si>
  <si>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</si>
  <si>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</si>
  <si>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</si>
  <si>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</si>
  <si>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</si>
  <si>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</si>
  <si>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</si>
  <si>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</si>
  <si>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</si>
  <si>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</si>
  <si>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</si>
  <si>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</si>
  <si>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</si>
  <si>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</si>
  <si>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</si>
  <si>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</si>
  <si>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</si>
  <si>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</si>
  <si>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</si>
  <si>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</si>
  <si>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</si>
  <si>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</si>
  <si>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</si>
  <si>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</si>
  <si>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</si>
  <si>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</si>
  <si>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</si>
  <si>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</si>
  <si>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</si>
  <si>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</si>
  <si>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</si>
  <si>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</si>
  <si>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</si>
  <si>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</si>
  <si>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</si>
  <si>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</si>
  <si>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</si>
  <si>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</si>
  <si>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</si>
  <si>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</si>
  <si>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</si>
  <si>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</si>
  <si>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</si>
  <si>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</si>
  <si>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</si>
  <si>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</si>
  <si>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</si>
  <si>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</si>
  <si>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</si>
  <si>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</si>
  <si>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</si>
  <si>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</si>
  <si>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</si>
  <si>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</si>
  <si>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</si>
  <si>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</si>
  <si>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</si>
  <si>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</si>
  <si>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</si>
  <si>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</si>
  <si>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</si>
  <si>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</si>
  <si>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</si>
  <si>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</si>
  <si>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</si>
  <si>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</si>
  <si>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</si>
  <si>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</si>
  <si>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</si>
  <si>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</si>
  <si>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</si>
  <si>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</si>
  <si>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</si>
  <si>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</si>
  <si>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</si>
  <si>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</si>
  <si>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</si>
  <si>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</si>
  <si>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</si>
  <si>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</si>
  <si>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</si>
  <si>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</si>
  <si>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</si>
  <si>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</si>
  <si>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</si>
  <si>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</si>
  <si>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</si>
  <si>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</si>
  <si>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</si>
  <si>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</si>
  <si>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</si>
  <si>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</si>
  <si>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</si>
  <si>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</si>
  <si>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</si>
  <si>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</si>
  <si>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</si>
  <si>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</si>
  <si>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</si>
  <si>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</si>
  <si>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</si>
  <si>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</si>
  <si>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</si>
  <si>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</si>
  <si>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</si>
  <si>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</si>
  <si>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</si>
  <si>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</si>
  <si>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</si>
  <si>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</si>
  <si>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</si>
  <si>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</si>
  <si>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</si>
  <si>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</si>
  <si>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</si>
  <si>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</si>
  <si>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</si>
  <si>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</si>
  <si>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Q691</t>
  </si>
  <si>
    <t>PULGAR(ES) SUPERNUMERARIO(S)</t>
  </si>
  <si>
    <t>Q692</t>
  </si>
  <si>
    <t>DEDO(S) SUPERNUMERARIO(S) DEL PIE</t>
  </si>
  <si>
    <t>Q699</t>
  </si>
  <si>
    <t>POLIDACTILIA, NO ESPECIFICADA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</si>
  <si>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</si>
  <si>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</si>
  <si>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</si>
  <si>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</si>
  <si>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</si>
  <si>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</si>
  <si>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</si>
  <si>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</si>
  <si>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</si>
  <si>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</si>
  <si>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</si>
  <si>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</si>
  <si>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</si>
  <si>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</si>
  <si>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</si>
  <si>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</si>
  <si>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</si>
  <si>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</si>
  <si>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</si>
  <si>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</si>
  <si>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</si>
  <si>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</si>
  <si>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</si>
  <si>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</si>
  <si>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</si>
  <si>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</si>
  <si>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</si>
  <si>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</si>
  <si>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</si>
  <si>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</si>
  <si>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</si>
  <si>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</si>
  <si>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</si>
  <si>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</si>
  <si>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</si>
  <si>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</si>
  <si>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</si>
  <si>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</si>
  <si>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</si>
  <si>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</si>
  <si>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</si>
  <si>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</si>
  <si>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</si>
  <si>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</si>
  <si>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</si>
  <si>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</si>
  <si>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</si>
  <si>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</si>
  <si>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</si>
  <si>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</si>
  <si>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</si>
  <si>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</si>
  <si>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Q731</t>
  </si>
  <si>
    <t>FOCOMELIA, MIEMBRO(S) NO ESPECIFICADO(S)</t>
  </si>
  <si>
    <t>Q738</t>
  </si>
  <si>
    <t>OTROS DEFECTOS POR REDUCCION DE MIEMBRO(S) NO ESPECIFICADO(S)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</si>
  <si>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</si>
  <si>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</si>
  <si>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</si>
  <si>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</si>
  <si>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</si>
  <si>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</si>
  <si>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</si>
  <si>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</si>
  <si>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</si>
  <si>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</si>
  <si>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</si>
  <si>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</si>
  <si>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</si>
  <si>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</si>
  <si>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</si>
  <si>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</si>
  <si>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</si>
  <si>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</si>
  <si>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</si>
  <si>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</si>
  <si>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</si>
  <si>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</si>
  <si>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</si>
  <si>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</si>
  <si>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</si>
  <si>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</si>
  <si>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</si>
  <si>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</si>
  <si>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</si>
  <si>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</si>
  <si>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</si>
  <si>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</si>
  <si>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</si>
  <si>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</si>
  <si>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</si>
  <si>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</si>
  <si>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</si>
  <si>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</si>
  <si>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</si>
  <si>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</si>
  <si>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</si>
  <si>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</si>
  <si>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</si>
  <si>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</si>
  <si>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</si>
  <si>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</si>
  <si>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</si>
  <si>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</si>
  <si>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</si>
  <si>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</si>
  <si>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</si>
  <si>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</si>
  <si>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</si>
  <si>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</si>
  <si>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</si>
  <si>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</si>
  <si>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</si>
  <si>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</si>
  <si>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</si>
  <si>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</si>
  <si>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</si>
  <si>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</si>
  <si>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</si>
  <si>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</si>
  <si>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</si>
  <si>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</si>
  <si>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</si>
  <si>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</si>
  <si>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</si>
  <si>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</si>
  <si>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</si>
  <si>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</si>
  <si>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</si>
  <si>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</si>
  <si>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</si>
  <si>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</si>
  <si>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</si>
  <si>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</si>
  <si>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</si>
  <si>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</si>
  <si>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</si>
  <si>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</si>
  <si>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</si>
  <si>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</si>
  <si>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</si>
  <si>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</si>
  <si>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</si>
  <si>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</si>
  <si>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</si>
  <si>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</si>
  <si>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</si>
  <si>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</si>
  <si>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</si>
  <si>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</si>
  <si>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</si>
  <si>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</si>
  <si>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</si>
  <si>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</si>
  <si>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</si>
  <si>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</si>
  <si>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</si>
  <si>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</si>
  <si>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</si>
  <si>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</si>
  <si>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</si>
  <si>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</si>
  <si>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</si>
  <si>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</si>
  <si>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</si>
  <si>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</si>
  <si>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</si>
  <si>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</si>
  <si>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</si>
  <si>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</si>
  <si>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</si>
  <si>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</si>
  <si>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</si>
  <si>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</si>
  <si>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</si>
  <si>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</si>
  <si>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Q811</t>
  </si>
  <si>
    <t>EPIDERMOLISIS BULLOSA LETAL</t>
  </si>
  <si>
    <t>Q812</t>
  </si>
  <si>
    <t>EPIDERMOLISIS BULLOSA DISTROFICA</t>
  </si>
  <si>
    <t>Q818</t>
  </si>
  <si>
    <t>OTRAS EPIDERMOLISIS BULLOSAS</t>
  </si>
  <si>
    <t>Q819</t>
  </si>
  <si>
    <t>EPIDERMOLISIS BULLOSA, NO ESPECIFICADA</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</si>
  <si>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</si>
  <si>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</si>
  <si>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</si>
  <si>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</si>
  <si>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</si>
  <si>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</si>
  <si>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</si>
  <si>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</si>
  <si>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</si>
  <si>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</si>
  <si>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</si>
  <si>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</si>
  <si>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</si>
  <si>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</si>
  <si>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</si>
  <si>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</si>
  <si>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</si>
  <si>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</si>
  <si>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</si>
  <si>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</si>
  <si>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</si>
  <si>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</si>
  <si>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</si>
  <si>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</si>
  <si>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</si>
  <si>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</si>
  <si>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</si>
  <si>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</si>
  <si>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</si>
  <si>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</si>
  <si>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</si>
  <si>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</si>
  <si>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</si>
  <si>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</si>
  <si>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</si>
  <si>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</si>
  <si>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</si>
  <si>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</si>
  <si>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</si>
  <si>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</si>
  <si>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</si>
  <si>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</si>
  <si>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</si>
  <si>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</si>
  <si>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</si>
  <si>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</si>
  <si>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</si>
  <si>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</si>
  <si>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Q851</t>
  </si>
  <si>
    <t>ESCLEROSIS TUBEROSA</t>
  </si>
  <si>
    <t>Q858</t>
  </si>
  <si>
    <t>OTRAS FACOMATOSIS, NO CLASIFICADAS EN OTRA PARTE</t>
  </si>
  <si>
    <t>Q859</t>
  </si>
  <si>
    <t>FACOMATOSIS, NO ESPECIFICADA</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</si>
  <si>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</si>
  <si>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</si>
  <si>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</si>
  <si>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</si>
  <si>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</si>
  <si>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</si>
  <si>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</si>
  <si>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</si>
  <si>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</si>
  <si>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</si>
  <si>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</si>
  <si>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</si>
  <si>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</si>
  <si>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</si>
  <si>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</si>
  <si>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</si>
  <si>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</si>
  <si>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</si>
  <si>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</si>
  <si>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</si>
  <si>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</si>
  <si>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</si>
  <si>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</si>
  <si>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</si>
  <si>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</si>
  <si>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</si>
  <si>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</si>
  <si>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</si>
  <si>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</si>
  <si>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</si>
  <si>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</si>
  <si>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</si>
  <si>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</si>
  <si>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</si>
  <si>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</si>
  <si>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</si>
  <si>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</si>
  <si>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</si>
  <si>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</si>
  <si>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</si>
  <si>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Q901</t>
  </si>
  <si>
    <t>TRISOMIA 21, MOSAICO (POR FALTA DE DISYUNCION MITOTICA)</t>
  </si>
  <si>
    <t>Q902</t>
  </si>
  <si>
    <t>TRISOMIA 21, POR TRANSLOCACION</t>
  </si>
  <si>
    <t>Q909</t>
  </si>
  <si>
    <t>SINDROME DE DOWN, NO ESPECIFICADO</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</si>
  <si>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</si>
  <si>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</si>
  <si>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</si>
  <si>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</si>
  <si>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</si>
  <si>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</si>
  <si>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</si>
  <si>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</si>
  <si>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</si>
  <si>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</si>
  <si>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</si>
  <si>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</si>
  <si>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</si>
  <si>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</si>
  <si>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</si>
  <si>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</si>
  <si>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</si>
  <si>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</si>
  <si>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</si>
  <si>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</si>
  <si>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</si>
  <si>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</si>
  <si>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</si>
  <si>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</si>
  <si>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</si>
  <si>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</si>
  <si>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</si>
  <si>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</si>
  <si>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</si>
  <si>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</si>
  <si>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</si>
  <si>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</si>
  <si>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</si>
  <si>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</si>
  <si>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</si>
  <si>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</si>
  <si>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</si>
  <si>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</si>
  <si>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</si>
  <si>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</si>
  <si>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</si>
  <si>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</si>
  <si>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</si>
  <si>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</si>
  <si>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</si>
  <si>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</si>
  <si>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</si>
  <si>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</si>
  <si>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</si>
  <si>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</si>
  <si>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</si>
  <si>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</si>
  <si>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</si>
  <si>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</si>
  <si>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</si>
  <si>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</si>
  <si>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</si>
  <si>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</si>
  <si>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</si>
  <si>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</si>
  <si>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</si>
  <si>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</si>
  <si>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</si>
  <si>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</si>
  <si>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</si>
  <si>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</si>
  <si>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</si>
  <si>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</si>
  <si>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</si>
  <si>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</si>
  <si>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</si>
  <si>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</si>
  <si>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</si>
  <si>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</si>
  <si>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</si>
  <si>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</si>
  <si>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</si>
  <si>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</si>
  <si>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</si>
  <si>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</si>
  <si>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</si>
  <si>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</si>
  <si>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</si>
  <si>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</si>
  <si>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</si>
  <si>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</si>
  <si>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</si>
  <si>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</si>
  <si>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</si>
  <si>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</si>
  <si>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</si>
  <si>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</si>
  <si>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</si>
  <si>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</si>
  <si>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</si>
  <si>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</si>
  <si>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</si>
  <si>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</si>
  <si>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</si>
  <si>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</si>
  <si>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</si>
  <si>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</si>
  <si>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</si>
  <si>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</si>
  <si>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</si>
  <si>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</si>
  <si>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</si>
  <si>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</si>
  <si>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</si>
  <si>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</si>
  <si>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</si>
  <si>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</si>
  <si>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</si>
  <si>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</si>
  <si>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</si>
  <si>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</si>
  <si>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</si>
  <si>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</si>
  <si>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</si>
  <si>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</si>
  <si>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Q991</t>
  </si>
  <si>
    <t>HERMAFRODITA VERDADERO 46, XX</t>
  </si>
  <si>
    <t>Q992</t>
  </si>
  <si>
    <t>CROMOSOMA X FRAGIL</t>
  </si>
  <si>
    <t>Q998</t>
  </si>
  <si>
    <t>OTRAS ANOMALIAS DE LOS CROMOSOMAS, ESPECIFICADAS</t>
  </si>
  <si>
    <t>Q999</t>
  </si>
  <si>
    <t>ANOMALIA CROMOSOMICA, NO ESPECIFICADA</t>
  </si>
  <si>
    <t>R000</t>
  </si>
  <si>
    <t>TAQUICARDIA, NO ESPECIFICADA</t>
  </si>
  <si>
    <t>R001</t>
  </si>
  <si>
    <t>BRADICARDIA, NO ESPECIFICADA</t>
  </si>
  <si>
    <t>R002</t>
  </si>
  <si>
    <t>PALPITACIONES</t>
  </si>
  <si>
    <t>R008</t>
  </si>
  <si>
    <t>OTRAS ANORMALIDADES DEL LATIDO CARDIACO Y LAS NO ESPECIFICADAS</t>
  </si>
  <si>
    <t>R010</t>
  </si>
  <si>
    <t>SOPLOS CARDIACOS BENIGNOS O INOCENTES</t>
  </si>
  <si>
    <t>R011</t>
  </si>
  <si>
    <t>SOPLO CARDIACO, NO ESPECIFICADO</t>
  </si>
  <si>
    <t>R012</t>
  </si>
  <si>
    <t>OTROS SONIDOS CARDIACOS</t>
  </si>
  <si>
    <t>R02X</t>
  </si>
  <si>
    <t>GANGRENA, NO CLASIFICADA EN OTRA PARTE</t>
  </si>
  <si>
    <t>R030</t>
  </si>
  <si>
    <t>LECTURA ELEVADA DE LA PRESION SANGUINEA, SIN DIAGNOSTICO DE HIPERTENSION</t>
  </si>
  <si>
    <t>R031</t>
  </si>
  <si>
    <t>LECTURA DE PRESION BAJA NO ESPECIFICA</t>
  </si>
  <si>
    <t>R040</t>
  </si>
  <si>
    <t>EPISTAXIS</t>
  </si>
  <si>
    <t>R041</t>
  </si>
  <si>
    <t>HEMORRAGIA DE LA GARGANTA</t>
  </si>
  <si>
    <t>R042</t>
  </si>
  <si>
    <t>HEMOPTISIS</t>
  </si>
  <si>
    <t>R048</t>
  </si>
  <si>
    <t>HEMORRAGIA DE OTROS SITIOS DE LAS VIAS RESPIRATORIAS</t>
  </si>
  <si>
    <t>R049</t>
  </si>
  <si>
    <t>HEMORRAGIA DE LAS VIAS RESPIRATORIAS, NO ESPECIFICADA</t>
  </si>
  <si>
    <t>R05X</t>
  </si>
  <si>
    <t>TOS</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</si>
  <si>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</si>
  <si>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</si>
  <si>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</si>
  <si>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</si>
  <si>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</si>
  <si>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</si>
  <si>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</si>
  <si>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</si>
  <si>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</si>
  <si>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</si>
  <si>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</si>
  <si>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</si>
  <si>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</si>
  <si>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</si>
  <si>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</si>
  <si>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</si>
  <si>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</si>
  <si>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</si>
  <si>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</si>
  <si>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</si>
  <si>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R071</t>
  </si>
  <si>
    <t>DOLOR EN EL PECHO AL RESPIRAR</t>
  </si>
  <si>
    <t>R072</t>
  </si>
  <si>
    <t>DOLOR PRECORDIAL</t>
  </si>
  <si>
    <t>R073</t>
  </si>
  <si>
    <t>OTROS DOLORES EN EL PECHO</t>
  </si>
  <si>
    <t>R074</t>
  </si>
  <si>
    <t>DOLOR EN EL PECHO, NO ESPECIFICADO</t>
  </si>
  <si>
    <t>R090</t>
  </si>
  <si>
    <t>ASFIXIA</t>
  </si>
  <si>
    <t>R091</t>
  </si>
  <si>
    <t>PLEURESIA</t>
  </si>
  <si>
    <t>R092</t>
  </si>
  <si>
    <t>PARO RESPIRATORIO</t>
  </si>
  <si>
    <t>R093</t>
  </si>
  <si>
    <t>ESPUTO ANORMAL</t>
  </si>
  <si>
    <t>R098</t>
  </si>
  <si>
    <t>OTROS SINTOMAS Y SIGNOS ESPECIFICADOS QUE INVOLUCRAN LOS SISTEMAS CIRCULATORIO Y RESPIRATORIO</t>
  </si>
  <si>
    <t>R100</t>
  </si>
  <si>
    <t>ABDOMEN AGUDO</t>
  </si>
  <si>
    <t>R101</t>
  </si>
  <si>
    <t>DOLOR ABDOMINAL LOCALIZADO EN PARTE SUPERIOR</t>
  </si>
  <si>
    <t>R102</t>
  </si>
  <si>
    <t>DOLOR PELVICO Y PERINEAL</t>
  </si>
  <si>
    <t>R104</t>
  </si>
  <si>
    <t>OTROS DOLORES ABDOMINALES Y LOS NO ESPECIFICADOS</t>
  </si>
  <si>
    <t>R11X</t>
  </si>
  <si>
    <t>NAUSEA Y VOMITO</t>
  </si>
  <si>
    <t>R12X</t>
  </si>
  <si>
    <t>ACIDEZ</t>
  </si>
  <si>
    <t>R13X</t>
  </si>
  <si>
    <t>DISFAGIA</t>
  </si>
  <si>
    <t>R14X</t>
  </si>
  <si>
    <t>FLATULENCIA Y AFECCIONES AFINES</t>
  </si>
  <si>
    <t>R15X</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</si>
  <si>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</si>
  <si>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</si>
  <si>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</si>
  <si>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</si>
  <si>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</si>
  <si>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</si>
  <si>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</si>
  <si>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</si>
  <si>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</si>
  <si>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</si>
  <si>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</si>
  <si>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</si>
  <si>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</si>
  <si>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</si>
  <si>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</si>
  <si>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</si>
  <si>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</si>
  <si>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</si>
  <si>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</si>
  <si>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</si>
  <si>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</si>
  <si>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</si>
  <si>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</si>
  <si>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</si>
  <si>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</si>
  <si>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</si>
  <si>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</si>
  <si>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</si>
  <si>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</si>
  <si>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</si>
  <si>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</si>
  <si>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</si>
  <si>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</si>
  <si>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</si>
  <si>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</si>
  <si>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</si>
  <si>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</si>
  <si>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</si>
  <si>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</si>
  <si>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</si>
  <si>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</si>
  <si>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</si>
  <si>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</si>
  <si>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</si>
  <si>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</si>
  <si>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</si>
  <si>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</si>
  <si>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</si>
  <si>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</si>
  <si>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</si>
  <si>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</si>
  <si>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</si>
  <si>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</si>
  <si>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</si>
  <si>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</si>
  <si>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</si>
  <si>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</si>
  <si>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</si>
  <si>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</si>
  <si>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</si>
  <si>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</si>
  <si>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</si>
  <si>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</si>
  <si>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</si>
  <si>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</si>
  <si>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</si>
  <si>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</si>
  <si>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</si>
  <si>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</si>
  <si>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</si>
  <si>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</si>
  <si>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</si>
  <si>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FASCICULACION</t>
  </si>
  <si>
    <t>R258</t>
  </si>
  <si>
    <t>OTROS MOVIMIENTOS ANORMALES INVOLUNTARIOS Y LOS NO ESPECIFICADOS</t>
  </si>
  <si>
    <t>R260</t>
  </si>
  <si>
    <t>MARCHA ATAXICA</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</si>
  <si>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</si>
  <si>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</si>
  <si>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</si>
  <si>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</si>
  <si>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</si>
  <si>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</si>
  <si>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</si>
  <si>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</si>
  <si>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</si>
  <si>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</si>
  <si>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R278</t>
  </si>
  <si>
    <t>OTRAS FALLAS DE LA COORDINACION Y LAS NO ESPECIFICADAS</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</si>
  <si>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</si>
  <si>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</si>
  <si>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</si>
  <si>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</si>
  <si>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</si>
  <si>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</si>
  <si>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</si>
  <si>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</si>
  <si>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</si>
  <si>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</si>
  <si>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</si>
  <si>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</si>
  <si>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</si>
  <si>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</si>
  <si>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</si>
  <si>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</si>
  <si>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R301</t>
  </si>
  <si>
    <t>TENESMO VESICAL</t>
  </si>
  <si>
    <t>R309</t>
  </si>
  <si>
    <t>MICCION DOLOROSA, NO ESPECIFICADA</t>
  </si>
  <si>
    <t>R31X</t>
  </si>
  <si>
    <t>HEMATURIA, NO ESPECIFICADA</t>
  </si>
  <si>
    <t>R32X</t>
  </si>
  <si>
    <t>INCONTINENCIA URINARIA, NO ESPECIFICADA</t>
  </si>
  <si>
    <t>R33X</t>
  </si>
  <si>
    <t>RETENCION DE ORINA</t>
  </si>
  <si>
    <t>R34X</t>
  </si>
  <si>
    <t>ANURIA Y OLIGURIA</t>
  </si>
  <si>
    <t>R35X</t>
  </si>
  <si>
    <t>POLIURIA</t>
  </si>
  <si>
    <t>R36X</t>
  </si>
  <si>
    <t>DESCARGA URETRAL</t>
  </si>
  <si>
    <t>R390</t>
  </si>
  <si>
    <t>EXTRAVASACION DE LA ORINA</t>
  </si>
  <si>
    <t>R391</t>
  </si>
  <si>
    <t>OTRAS DIFICULTADES DE LA MICCION</t>
  </si>
  <si>
    <t>R392</t>
  </si>
  <si>
    <t>UREMIA EXTRARRENAL</t>
  </si>
  <si>
    <t>R400</t>
  </si>
  <si>
    <t>SOMNOLENCIA</t>
  </si>
  <si>
    <t>R401</t>
  </si>
  <si>
    <t>ESTUPOR</t>
  </si>
  <si>
    <t>R402</t>
  </si>
  <si>
    <t>COMA, NO ESPECIFICADO</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</si>
  <si>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</si>
  <si>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</si>
  <si>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</si>
  <si>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</si>
  <si>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</si>
  <si>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</si>
  <si>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</si>
  <si>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</si>
  <si>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</si>
  <si>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</si>
  <si>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</si>
  <si>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</si>
  <si>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</si>
  <si>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</si>
  <si>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</si>
  <si>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</si>
  <si>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</si>
  <si>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</si>
  <si>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</si>
  <si>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</si>
  <si>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</si>
  <si>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</si>
  <si>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</si>
  <si>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</si>
  <si>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</si>
  <si>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</si>
  <si>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</si>
  <si>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</si>
  <si>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</si>
  <si>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</si>
  <si>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</si>
  <si>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</si>
  <si>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</si>
  <si>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</si>
  <si>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</si>
  <si>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</si>
  <si>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</si>
  <si>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</si>
  <si>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</si>
  <si>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</si>
  <si>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</si>
  <si>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</si>
  <si>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</si>
  <si>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</si>
  <si>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</si>
  <si>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</si>
  <si>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</si>
  <si>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</si>
  <si>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</si>
  <si>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</si>
  <si>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</si>
  <si>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</si>
  <si>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</si>
  <si>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</si>
  <si>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</si>
  <si>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</si>
  <si>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</si>
  <si>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</si>
  <si>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</si>
  <si>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</si>
  <si>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</si>
  <si>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</si>
  <si>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</si>
  <si>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</si>
  <si>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</si>
  <si>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</si>
  <si>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</si>
  <si>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</si>
  <si>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</si>
  <si>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</si>
  <si>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</si>
  <si>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</si>
  <si>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</si>
  <si>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</si>
  <si>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</si>
  <si>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</si>
  <si>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</si>
  <si>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</si>
  <si>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</si>
  <si>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SIMBOLICAS Y LAS NO ESPECIFICADAS</t>
  </si>
  <si>
    <t>R490</t>
  </si>
  <si>
    <t>DISFONIA</t>
  </si>
  <si>
    <t>R491</t>
  </si>
  <si>
    <t>AFONIA</t>
  </si>
  <si>
    <t>R492</t>
  </si>
  <si>
    <t>HIPERNASALIDAD E HIPONASALIDAD</t>
  </si>
  <si>
    <t>R498</t>
  </si>
  <si>
    <t>OTRAS ALTERACIONES DE LA VOZ Y LAS NO ESPECIFICADAS</t>
  </si>
  <si>
    <t>R500</t>
  </si>
  <si>
    <t>FIEBRE CON ESCALOFRIO</t>
  </si>
  <si>
    <t>R501</t>
  </si>
  <si>
    <t>FIEBRE PERSISTENTE</t>
  </si>
  <si>
    <t>R502</t>
  </si>
  <si>
    <t>FIEBRE INDUCIDA POR DROGAS</t>
  </si>
  <si>
    <t>R508</t>
  </si>
  <si>
    <t>OTRAS FIEBRES ESPECIFICADAS</t>
  </si>
  <si>
    <t>R51X</t>
  </si>
  <si>
    <t>CEFALEA</t>
  </si>
  <si>
    <t>R520</t>
  </si>
  <si>
    <t>DOLOR AGUDO</t>
  </si>
  <si>
    <t>R521</t>
  </si>
  <si>
    <t>DOLOR CRONICO INTRATABLE</t>
  </si>
  <si>
    <t>R522</t>
  </si>
  <si>
    <t>OTRO DOLOR CRONICO</t>
  </si>
  <si>
    <t>R529</t>
  </si>
  <si>
    <t>DOLOR, NO ESPECIFICADO</t>
  </si>
  <si>
    <t>R53X</t>
  </si>
  <si>
    <t>MALESTAR Y FATIGA</t>
  </si>
  <si>
    <t>R54X</t>
  </si>
  <si>
    <t>SENILIDAD</t>
  </si>
  <si>
    <t>R55X</t>
  </si>
  <si>
    <t>SINCOPE Y COLAPSO</t>
  </si>
  <si>
    <t>R568</t>
  </si>
  <si>
    <t>OTRAS CONVULSIONES Y LAS NO ESPECIFICADAS</t>
  </si>
  <si>
    <t>R570</t>
  </si>
  <si>
    <t>CHOQUE CARDIOGENICO</t>
  </si>
  <si>
    <t>R571</t>
  </si>
  <si>
    <t>CHOQUE HIPOVOLEMICO</t>
  </si>
  <si>
    <t>R578</t>
  </si>
  <si>
    <t>OTRAS FORMAS DE CHOQUE</t>
  </si>
  <si>
    <t>R579</t>
  </si>
  <si>
    <t>CHOQUE, NO ESPECIFICADO</t>
  </si>
  <si>
    <t>R58X</t>
  </si>
  <si>
    <t>HEMORRAGIA, NO CLASIFICADA EN OTRA PARTE</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</si>
  <si>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</si>
  <si>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</si>
  <si>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</si>
  <si>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</si>
  <si>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</si>
  <si>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</si>
  <si>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</si>
  <si>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</si>
  <si>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</si>
  <si>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</si>
  <si>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</si>
  <si>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</si>
  <si>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</si>
  <si>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</si>
  <si>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</si>
  <si>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</si>
  <si>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</si>
  <si>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</si>
  <si>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</si>
  <si>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FISIOLOGICO NORMAL ESPERADO</t>
  </si>
  <si>
    <t>R629</t>
  </si>
  <si>
    <t>FALTA DEL DESARROLLO FISIOLOGICO NORMAL ESPERADO, SIN OTRA ESPECIFICACION</t>
  </si>
  <si>
    <t>R630</t>
  </si>
  <si>
    <t>ANOREXIA</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</si>
  <si>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</si>
  <si>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</si>
  <si>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</si>
  <si>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</si>
  <si>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</si>
  <si>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</si>
  <si>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</si>
  <si>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</si>
  <si>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</si>
  <si>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</si>
  <si>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</si>
  <si>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</si>
  <si>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</si>
  <si>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</si>
  <si>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</si>
  <si>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</si>
  <si>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R650</t>
  </si>
  <si>
    <t>SINDROME DE RESPUESTA INFLAMATORIA SISTEMICA DE ORIGEN INFECCIOSO, SIN FALLA ORGANICA</t>
  </si>
  <si>
    <t>R651</t>
  </si>
  <si>
    <t>SINDROME DE RESPUESTA INFLAMATORIA SISTEMICA DE ORIGEN INFECCIOSO, CON FALLA ORGANICA</t>
  </si>
  <si>
    <t>R652</t>
  </si>
  <si>
    <t>SINDROME DE RESPUESTA INFLAMATORIA SISTEMICA DE ORIGEN NO INFECCIOSO, SIN FALLA ORGANICA</t>
  </si>
  <si>
    <t>R653</t>
  </si>
  <si>
    <t>SINDROME DE RESPUESTA INFLAMATORIA SISTEMICA DE ORIGEN NO INFECCIOSO, CON FALLA ORGANICA</t>
  </si>
  <si>
    <t>R659</t>
  </si>
  <si>
    <t>SINDROME DE RESPUESTA INFLAMATORIA SISTEMICA, NO ESPECIFICADO</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</si>
  <si>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</si>
  <si>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</si>
  <si>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</si>
  <si>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</si>
  <si>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</si>
  <si>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</si>
  <si>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</si>
  <si>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</si>
  <si>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</si>
  <si>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</si>
  <si>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</si>
  <si>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</si>
  <si>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R700</t>
  </si>
  <si>
    <t>VELOCIDAD DE ERITROSEDIMENTACION ELEVADA</t>
  </si>
  <si>
    <t>R701</t>
  </si>
  <si>
    <t>VISCOSIDAD PLASMATICA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</si>
  <si>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</si>
  <si>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</si>
  <si>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</si>
  <si>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</si>
  <si>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</si>
  <si>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</si>
  <si>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</si>
  <si>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</si>
  <si>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</si>
  <si>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ELEVACION DE LOS NIVELES DE TRANSAMINASAS O DESHIDROGENASA LACTICA -DHL-</t>
  </si>
  <si>
    <t>R748</t>
  </si>
  <si>
    <t>NIVELES ANORMALES DE OTRAS ENZIMAS EN SUERO</t>
  </si>
  <si>
    <t>R749</t>
  </si>
  <si>
    <t>NIVEL ANORMAL DE ENZIMAS EN SUERO, NO ESPECIFICADO</t>
  </si>
  <si>
    <t>R75X</t>
  </si>
  <si>
    <t>EVIDENCIAS DE LABORATORIO DEL VIRUS DE LA INMUNODEFICIENCIA HUMANA -VIH-</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</si>
  <si>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</si>
  <si>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</si>
  <si>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</si>
  <si>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</si>
  <si>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</si>
  <si>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</si>
  <si>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</si>
  <si>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</si>
  <si>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</si>
  <si>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</si>
  <si>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</si>
  <si>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</si>
  <si>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</si>
  <si>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</si>
  <si>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</si>
  <si>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</si>
  <si>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</si>
  <si>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</si>
  <si>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</si>
  <si>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</si>
  <si>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</si>
  <si>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</si>
  <si>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</si>
  <si>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</si>
  <si>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</si>
  <si>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</si>
  <si>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</si>
  <si>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</si>
  <si>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</si>
  <si>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</si>
  <si>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</si>
  <si>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</si>
  <si>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</si>
  <si>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</si>
  <si>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</si>
  <si>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</si>
  <si>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</si>
  <si>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</si>
  <si>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</si>
  <si>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</si>
  <si>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</si>
  <si>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</si>
  <si>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</si>
  <si>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QUIMICA SANGUINEA</t>
  </si>
  <si>
    <t>R799</t>
  </si>
  <si>
    <t>HALLAZGO ANORMAL EN LA QUIMICA SANGUINEA, SIN OTRA ESPECIFICACION</t>
  </si>
  <si>
    <t>R80X</t>
  </si>
  <si>
    <t>PROTEINURIA AISLADA</t>
  </si>
  <si>
    <t>R81X</t>
  </si>
  <si>
    <t>GLUCOSURIA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</si>
  <si>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</si>
  <si>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</si>
  <si>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</si>
  <si>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</si>
  <si>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</si>
  <si>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</si>
  <si>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</si>
  <si>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</si>
  <si>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</si>
  <si>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</si>
  <si>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</si>
  <si>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</si>
  <si>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</si>
  <si>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</si>
  <si>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</si>
  <si>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</si>
  <si>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</si>
  <si>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</si>
  <si>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</si>
  <si>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</si>
  <si>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</si>
  <si>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</si>
  <si>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</si>
  <si>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</si>
  <si>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</si>
  <si>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</si>
  <si>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</si>
  <si>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</si>
  <si>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</si>
  <si>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</si>
  <si>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</si>
  <si>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</si>
  <si>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</si>
  <si>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</si>
  <si>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</si>
  <si>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</si>
  <si>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</si>
  <si>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</si>
  <si>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</si>
  <si>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</si>
  <si>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</si>
  <si>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</si>
  <si>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</si>
  <si>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</si>
  <si>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</si>
  <si>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</si>
  <si>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</si>
  <si>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</si>
  <si>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</si>
  <si>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</si>
  <si>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</si>
  <si>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</si>
  <si>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</si>
  <si>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</si>
  <si>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</si>
  <si>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</si>
  <si>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</si>
  <si>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</si>
  <si>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</si>
  <si>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</si>
  <si>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</si>
  <si>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</si>
  <si>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</si>
  <si>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</si>
  <si>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</si>
  <si>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</si>
  <si>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</si>
  <si>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</si>
  <si>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</si>
  <si>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</si>
  <si>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</si>
  <si>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</si>
  <si>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</si>
  <si>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</si>
  <si>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</si>
  <si>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</si>
  <si>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</si>
  <si>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</si>
  <si>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</si>
  <si>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</si>
  <si>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</si>
  <si>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</si>
  <si>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</si>
  <si>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</si>
  <si>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</si>
  <si>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</si>
  <si>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</si>
  <si>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</si>
  <si>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</si>
  <si>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</si>
  <si>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</si>
  <si>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</si>
  <si>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</si>
  <si>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</si>
  <si>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</si>
  <si>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</si>
  <si>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</si>
  <si>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</si>
  <si>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</si>
  <si>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</si>
  <si>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</si>
  <si>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</si>
  <si>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</si>
  <si>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</si>
  <si>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</si>
  <si>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</si>
  <si>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</si>
  <si>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</si>
  <si>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</si>
  <si>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</si>
  <si>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</si>
  <si>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</si>
  <si>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</si>
  <si>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</si>
  <si>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</si>
  <si>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</si>
  <si>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</si>
  <si>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</si>
  <si>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</si>
  <si>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</si>
  <si>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</si>
  <si>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</si>
  <si>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</si>
  <si>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</si>
  <si>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</si>
  <si>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</si>
  <si>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</si>
  <si>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</si>
  <si>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</si>
  <si>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</si>
  <si>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</si>
  <si>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</si>
  <si>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</si>
  <si>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</si>
  <si>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</si>
  <si>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</si>
  <si>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</si>
  <si>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</si>
  <si>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</si>
  <si>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</si>
  <si>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</si>
  <si>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</si>
  <si>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R908</t>
  </si>
  <si>
    <t>OTROS HALLAZGOS ANORMALES EN DIAGNOSTICO POR IMAGEN DEL SISTEMA NERVIOSO CENTRAL</t>
  </si>
  <si>
    <t>R91X</t>
  </si>
  <si>
    <t>HALLAZGOS ANORMALES EN DIAGNOSTICO POR IMAGEN DEL PULMON</t>
  </si>
  <si>
    <t>R92X</t>
  </si>
  <si>
    <t>HALLAZGOS ANORMALES EN DIAGNOSTICO POR IMAGEN DE LA MAMA</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</si>
  <si>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</si>
  <si>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</si>
  <si>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</si>
  <si>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</si>
  <si>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</si>
  <si>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</si>
  <si>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</si>
  <si>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</si>
  <si>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</si>
  <si>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</si>
  <si>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</si>
  <si>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</si>
  <si>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</si>
  <si>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</si>
  <si>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</si>
  <si>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</si>
  <si>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</si>
  <si>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</si>
  <si>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</si>
  <si>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</si>
  <si>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</si>
  <si>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</si>
  <si>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</si>
  <si>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</si>
  <si>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</si>
  <si>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</si>
  <si>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</si>
  <si>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</si>
  <si>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</si>
  <si>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</si>
  <si>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</si>
  <si>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</si>
  <si>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</si>
  <si>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</si>
  <si>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</si>
  <si>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</si>
  <si>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</si>
  <si>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</si>
  <si>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R959</t>
  </si>
  <si>
    <t>SINDROME DE LA MUERTE SUBITA INFANTIL, SIN MENCION DE AUTOPSIA</t>
  </si>
  <si>
    <t>R95X</t>
  </si>
  <si>
    <t>SINDROME DE LA MUERTE SUBITA INFANTIL</t>
  </si>
  <si>
    <t>R960</t>
  </si>
  <si>
    <t>MUERTE INSTANTANEA</t>
  </si>
  <si>
    <t>R961</t>
  </si>
  <si>
    <t>MUERTE QUE OCURRE EN MENOS DE 24 HORAS DEL INICIO DE LOS SINTOMAS, NO EXPLICADA DE OTRA FORMA</t>
  </si>
  <si>
    <t>R98X</t>
  </si>
  <si>
    <t>MUERTE SIN ASISTENCIA</t>
  </si>
  <si>
    <t>R99X</t>
  </si>
  <si>
    <t>OTRAS CAUSAS MAL DEFINIDAS Y LAS NO ESPECIFICADAS DE MORTALIDAD</t>
  </si>
  <si>
    <t>S000</t>
  </si>
  <si>
    <t>TRAUMATISMO SUPERFICIAL DEL CUERO CABELLUDO</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</si>
  <si>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</si>
  <si>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</si>
  <si>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</si>
  <si>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</si>
  <si>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</si>
  <si>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</si>
  <si>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</si>
  <si>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</si>
  <si>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</si>
  <si>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</si>
  <si>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</si>
  <si>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</si>
  <si>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</si>
  <si>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</si>
  <si>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</si>
  <si>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</si>
  <si>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</si>
  <si>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</si>
  <si>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</si>
  <si>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</si>
  <si>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</si>
  <si>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</si>
  <si>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</si>
  <si>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</si>
  <si>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</si>
  <si>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</si>
  <si>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</si>
  <si>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</si>
  <si>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</si>
  <si>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</si>
  <si>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</si>
  <si>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</si>
  <si>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</si>
  <si>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</si>
  <si>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</si>
  <si>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</si>
  <si>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</si>
  <si>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</si>
  <si>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</si>
  <si>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</si>
  <si>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</si>
  <si>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</si>
  <si>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</si>
  <si>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</si>
  <si>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</si>
  <si>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</si>
  <si>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</si>
  <si>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</si>
  <si>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</si>
  <si>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</si>
  <si>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</si>
  <si>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</si>
  <si>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</si>
  <si>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</si>
  <si>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</si>
  <si>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</si>
  <si>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</si>
  <si>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</si>
  <si>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</si>
  <si>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</si>
  <si>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</si>
  <si>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</si>
  <si>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</si>
  <si>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</si>
  <si>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</si>
  <si>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</si>
  <si>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</si>
  <si>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</si>
  <si>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</si>
  <si>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</si>
  <si>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</si>
  <si>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</si>
  <si>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</si>
  <si>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</si>
  <si>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</si>
  <si>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</si>
  <si>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</si>
  <si>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</si>
  <si>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</si>
  <si>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</si>
  <si>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</si>
  <si>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</si>
  <si>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</si>
  <si>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</si>
  <si>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</si>
  <si>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</si>
  <si>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</si>
  <si>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</si>
  <si>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</si>
  <si>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</si>
  <si>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</si>
  <si>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</si>
  <si>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</si>
  <si>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</si>
  <si>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</si>
  <si>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</si>
  <si>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</si>
  <si>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</si>
  <si>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</si>
  <si>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</si>
  <si>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</si>
  <si>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</si>
  <si>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</si>
  <si>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</si>
  <si>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</si>
  <si>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</si>
  <si>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</si>
  <si>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</si>
  <si>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</si>
  <si>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</si>
  <si>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</si>
  <si>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</si>
  <si>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</si>
  <si>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</si>
  <si>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</si>
  <si>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</si>
  <si>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</si>
  <si>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</si>
  <si>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</si>
  <si>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</si>
  <si>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</si>
  <si>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</si>
  <si>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</si>
  <si>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</si>
  <si>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</si>
  <si>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</si>
  <si>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</si>
  <si>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</si>
  <si>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</si>
  <si>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</si>
  <si>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</si>
  <si>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</si>
  <si>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</si>
  <si>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</si>
  <si>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</si>
  <si>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</si>
  <si>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</si>
  <si>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</si>
  <si>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</si>
  <si>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</si>
  <si>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</si>
  <si>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</si>
  <si>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</si>
  <si>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</si>
  <si>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</si>
  <si>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</si>
  <si>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</si>
  <si>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</si>
  <si>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</si>
  <si>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</si>
  <si>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</si>
  <si>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</si>
  <si>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</si>
  <si>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</si>
  <si>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</si>
  <si>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</si>
  <si>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</si>
  <si>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</si>
  <si>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</si>
  <si>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</si>
  <si>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</si>
  <si>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</si>
  <si>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</si>
  <si>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</si>
  <si>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</si>
  <si>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</si>
  <si>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</si>
  <si>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</si>
  <si>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</si>
  <si>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</si>
  <si>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</si>
  <si>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</si>
  <si>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</si>
  <si>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</si>
  <si>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</si>
  <si>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</si>
  <si>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</si>
  <si>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</si>
  <si>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</si>
  <si>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</si>
  <si>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</si>
  <si>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</si>
  <si>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</si>
  <si>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</si>
  <si>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</si>
  <si>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</si>
  <si>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</si>
  <si>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</si>
  <si>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</si>
  <si>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</si>
  <si>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</si>
  <si>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</si>
  <si>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</si>
  <si>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</si>
  <si>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</si>
  <si>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</si>
  <si>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</si>
  <si>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</si>
  <si>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</si>
  <si>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</si>
  <si>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</si>
  <si>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</si>
  <si>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</si>
  <si>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</si>
  <si>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</si>
  <si>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</si>
  <si>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</si>
  <si>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</si>
  <si>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</si>
  <si>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</si>
  <si>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</si>
  <si>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</si>
  <si>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</si>
  <si>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</si>
  <si>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</si>
  <si>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</si>
  <si>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</si>
  <si>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</si>
  <si>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</si>
  <si>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</si>
  <si>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</si>
  <si>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</si>
  <si>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</si>
  <si>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</si>
  <si>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</si>
  <si>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</si>
  <si>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</si>
  <si>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</si>
  <si>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</si>
  <si>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</si>
  <si>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</si>
  <si>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</si>
  <si>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S170</t>
  </si>
  <si>
    <t>TRAUMATISMO POR APLASTAMIENTO DE LA LARINGE Y DE LA TRAQUEA</t>
  </si>
  <si>
    <t>S178</t>
  </si>
  <si>
    <t>TRAUMATISMO POR APLASTAMIENTO DE OTRAS PARTES DEL CUELLO</t>
  </si>
  <si>
    <t>S179</t>
  </si>
  <si>
    <t>TRAUMATISMO POR APLASTAMIENTO DEL CUELLO, PARTE NO ESPECIFICADA</t>
  </si>
  <si>
    <t>S18X</t>
  </si>
  <si>
    <t>AMPUTACION TRAUMATICA A NIVEL DEL CUELLO</t>
  </si>
  <si>
    <t>S197</t>
  </si>
  <si>
    <t>TRAUMATISMOS MULTIPLES DEL CUELLO</t>
  </si>
  <si>
    <t>S198</t>
  </si>
  <si>
    <t>OTROS TRAUMATISMOS DEL CUELLO, ESPECIFICADOS</t>
  </si>
  <si>
    <t>S199</t>
  </si>
  <si>
    <t>TRAUMATISMO DEL CUELLO, NO ESPECIFICADO</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</si>
  <si>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</si>
  <si>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</si>
  <si>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</si>
  <si>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</si>
  <si>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</si>
  <si>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</si>
  <si>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</si>
  <si>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</si>
  <si>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</si>
  <si>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</si>
  <si>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</si>
  <si>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</si>
  <si>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</si>
  <si>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</si>
  <si>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</si>
  <si>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</si>
  <si>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</si>
  <si>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</si>
  <si>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</si>
  <si>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</si>
  <si>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</si>
  <si>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</si>
  <si>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</si>
  <si>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</si>
  <si>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</si>
  <si>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</si>
  <si>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</si>
  <si>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</si>
  <si>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</si>
  <si>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</si>
  <si>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</si>
  <si>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</si>
  <si>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</si>
  <si>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</si>
  <si>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</si>
  <si>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</si>
  <si>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</si>
  <si>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</si>
  <si>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</si>
  <si>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</si>
  <si>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</si>
  <si>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</si>
  <si>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</si>
  <si>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</si>
  <si>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</si>
  <si>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</si>
  <si>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</si>
  <si>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</si>
  <si>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</si>
  <si>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</si>
  <si>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</si>
  <si>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</si>
  <si>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</si>
  <si>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</si>
  <si>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</si>
  <si>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</si>
  <si>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</si>
  <si>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</si>
  <si>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</si>
  <si>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</si>
  <si>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</si>
  <si>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</si>
  <si>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</si>
  <si>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</si>
  <si>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</si>
  <si>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</si>
  <si>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</si>
  <si>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</si>
  <si>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</si>
  <si>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</si>
  <si>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</si>
  <si>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</si>
  <si>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</si>
  <si>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</si>
  <si>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</si>
  <si>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</si>
  <si>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</si>
  <si>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</si>
  <si>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</si>
  <si>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</si>
  <si>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</si>
  <si>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</si>
  <si>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</si>
  <si>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</si>
  <si>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</si>
  <si>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</si>
  <si>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</si>
  <si>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</si>
  <si>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S268</t>
  </si>
  <si>
    <t>OTROS TRAUMATISMOS DEL CORAZON</t>
  </si>
  <si>
    <t>S269</t>
  </si>
  <si>
    <t>TRAUMATISMO DEL CORAZON, NO ESPECIFICADO</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</si>
  <si>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</si>
  <si>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</si>
  <si>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</si>
  <si>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</si>
  <si>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</si>
  <si>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</si>
  <si>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</si>
  <si>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</si>
  <si>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</si>
  <si>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</si>
  <si>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</si>
  <si>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</si>
  <si>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</si>
  <si>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</si>
  <si>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</si>
  <si>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</si>
  <si>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</si>
  <si>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</si>
  <si>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</si>
  <si>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</si>
  <si>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</si>
  <si>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</si>
  <si>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S281</t>
  </si>
  <si>
    <t>AMPUTACION TRAUMATICA DE PARTE DEL TORAX</t>
  </si>
  <si>
    <t>S290</t>
  </si>
  <si>
    <t>TRAUMATISMO DE TENDON Y MUSCULOS A NIVEL DEL TORAX</t>
  </si>
  <si>
    <t>S297</t>
  </si>
  <si>
    <t>TRAUMATISMOS MULTIPLES DEL TORAX</t>
  </si>
  <si>
    <t>S298</t>
  </si>
  <si>
    <t>OTROS TRAUMATISMOS DEL TORAX, ESPECIFICADOS</t>
  </si>
  <si>
    <t>S299</t>
  </si>
  <si>
    <t>TRAUMATISMO DEL TORAX, NO ESPECIFICADO</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</si>
  <si>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</si>
  <si>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</si>
  <si>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</si>
  <si>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</si>
  <si>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</si>
  <si>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</si>
  <si>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</si>
  <si>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</si>
  <si>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</si>
  <si>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</si>
  <si>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</si>
  <si>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</si>
  <si>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</si>
  <si>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</si>
  <si>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</si>
  <si>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</si>
  <si>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</si>
  <si>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</si>
  <si>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</si>
  <si>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</si>
  <si>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</si>
  <si>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</si>
  <si>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</si>
  <si>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</si>
  <si>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</si>
  <si>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</si>
  <si>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</si>
  <si>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</si>
  <si>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</si>
  <si>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</si>
  <si>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</si>
  <si>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</si>
  <si>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</si>
  <si>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</si>
  <si>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</si>
  <si>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</si>
  <si>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</si>
  <si>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</si>
  <si>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</si>
  <si>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</si>
  <si>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</si>
  <si>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</si>
  <si>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</si>
  <si>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</si>
  <si>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</si>
  <si>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</si>
  <si>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</si>
  <si>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</si>
  <si>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</si>
  <si>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</si>
  <si>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</si>
  <si>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</si>
  <si>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</si>
  <si>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</si>
  <si>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</si>
  <si>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</si>
  <si>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</si>
  <si>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</si>
  <si>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</si>
  <si>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</si>
  <si>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</si>
  <si>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</si>
  <si>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</si>
  <si>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</si>
  <si>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</si>
  <si>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</si>
  <si>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</si>
  <si>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</si>
  <si>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</si>
  <si>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</si>
  <si>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</si>
  <si>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</si>
  <si>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</si>
  <si>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</si>
  <si>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</si>
  <si>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</si>
  <si>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</si>
  <si>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</si>
  <si>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</si>
  <si>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</si>
  <si>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</si>
  <si>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</si>
  <si>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</si>
  <si>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</si>
  <si>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</si>
  <si>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</si>
  <si>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</si>
  <si>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</si>
  <si>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</si>
  <si>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</si>
  <si>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</si>
  <si>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</si>
  <si>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</si>
  <si>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</si>
  <si>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</si>
  <si>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</si>
  <si>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</si>
  <si>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</si>
  <si>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</si>
  <si>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</si>
  <si>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</si>
  <si>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</si>
  <si>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</si>
  <si>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</si>
  <si>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</si>
  <si>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</si>
  <si>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</si>
  <si>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</si>
  <si>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</si>
  <si>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</si>
  <si>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</si>
  <si>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</si>
  <si>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</si>
  <si>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</si>
  <si>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</si>
  <si>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</si>
  <si>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</si>
  <si>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</si>
  <si>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</si>
  <si>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</si>
  <si>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</si>
  <si>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</si>
  <si>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</si>
  <si>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</si>
  <si>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</si>
  <si>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</si>
  <si>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</si>
  <si>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</si>
  <si>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</si>
  <si>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</si>
  <si>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</si>
  <si>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</si>
  <si>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</si>
  <si>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</si>
  <si>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</si>
  <si>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</si>
  <si>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</si>
  <si>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</si>
  <si>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</si>
  <si>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</si>
  <si>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</si>
  <si>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</si>
  <si>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</si>
  <si>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</si>
  <si>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</si>
  <si>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</si>
  <si>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</si>
  <si>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</si>
  <si>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</si>
  <si>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</si>
  <si>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</si>
  <si>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</si>
  <si>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</si>
  <si>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</si>
  <si>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</si>
  <si>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</si>
  <si>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</si>
  <si>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</si>
  <si>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</si>
  <si>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</si>
  <si>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</si>
  <si>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</si>
  <si>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S411</t>
  </si>
  <si>
    <t>HERIDA DEL BRAZO</t>
  </si>
  <si>
    <t>S417</t>
  </si>
  <si>
    <t>HERIDAS MULTIPLES DEL HOMBRO Y DEL BRAZO</t>
  </si>
  <si>
    <t>S418</t>
  </si>
  <si>
    <t>HERIDA DE OTRAS PARTES Y DE LAS NO ESPECIFICADAS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</si>
  <si>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</si>
  <si>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</si>
  <si>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</si>
  <si>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</si>
  <si>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</si>
  <si>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</si>
  <si>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</si>
  <si>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</si>
  <si>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</si>
  <si>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</si>
  <si>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</si>
  <si>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</si>
  <si>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</si>
  <si>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</si>
  <si>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</si>
  <si>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</si>
  <si>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</si>
  <si>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</si>
  <si>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</si>
  <si>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</si>
  <si>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</si>
  <si>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</si>
  <si>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</si>
  <si>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</si>
  <si>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</si>
  <si>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</si>
  <si>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</si>
  <si>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</si>
  <si>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</si>
  <si>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</si>
  <si>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</si>
  <si>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</si>
  <si>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</si>
  <si>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</si>
  <si>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</si>
  <si>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</si>
  <si>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</si>
  <si>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</si>
  <si>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</si>
  <si>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</si>
  <si>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</si>
  <si>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</si>
  <si>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</si>
  <si>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</si>
  <si>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</si>
  <si>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</si>
  <si>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</si>
  <si>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</si>
  <si>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</si>
  <si>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</si>
  <si>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</si>
  <si>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</si>
  <si>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</si>
  <si>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</si>
  <si>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</si>
  <si>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</si>
  <si>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</si>
  <si>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</si>
  <si>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</si>
  <si>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</si>
  <si>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</si>
  <si>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</si>
  <si>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</si>
  <si>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</si>
  <si>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</si>
  <si>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</si>
  <si>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</si>
  <si>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</si>
  <si>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</si>
  <si>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</si>
  <si>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</si>
  <si>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</si>
  <si>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</si>
  <si>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</si>
  <si>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</si>
  <si>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</si>
  <si>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</si>
  <si>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</si>
  <si>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</si>
  <si>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</si>
  <si>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S480</t>
  </si>
  <si>
    <t>AMPUTACION TRAUMATICA EN LA ARTICULACION DEL HOMBRO</t>
  </si>
  <si>
    <t>S481</t>
  </si>
  <si>
    <t>AMPUTACION TRAUMATICA A NIVEL ENTRE EL HOMBRO Y EL CODO</t>
  </si>
  <si>
    <t>S489</t>
  </si>
  <si>
    <t>AMPUTACION TRAUMATICA DEL HOMBRO Y DEL BRAZO, NIVEL NO ESPECIFICADO</t>
  </si>
  <si>
    <t>S497</t>
  </si>
  <si>
    <t>TRAUMATISMOS MULTIPLES DEL HOMBRO Y DEL BRAZO</t>
  </si>
  <si>
    <t>S498</t>
  </si>
  <si>
    <t>OTROS TRAUMATISMOS ESPECIFICADOS DEL HOMBRO Y DEL BRAZO</t>
  </si>
  <si>
    <t>S499</t>
  </si>
  <si>
    <t>TRAUMATISMOS NO ESPECIFICADOS DEL HOMBRO Y DEL BRAZO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</si>
  <si>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</si>
  <si>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</si>
  <si>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</si>
  <si>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</si>
  <si>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</si>
  <si>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</si>
  <si>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</si>
  <si>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</si>
  <si>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</si>
  <si>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</si>
  <si>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</si>
  <si>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</si>
  <si>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S517</t>
  </si>
  <si>
    <t>HERIDAS MULTIPLES DEL ANTEBRAZO</t>
  </si>
  <si>
    <t>S518</t>
  </si>
  <si>
    <t>HERIDA DE OTRAS PARTES DEL ANTEBRAZO</t>
  </si>
  <si>
    <t>S519</t>
  </si>
  <si>
    <t>HERIDA DEL ANTEBRAZO, PARTE NO ESPECIFICADA</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</si>
  <si>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</si>
  <si>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</si>
  <si>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</si>
  <si>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</si>
  <si>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</si>
  <si>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</si>
  <si>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</si>
  <si>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</si>
  <si>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</si>
  <si>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</si>
  <si>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</si>
  <si>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</si>
  <si>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</si>
  <si>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</si>
  <si>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</si>
  <si>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</si>
  <si>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</si>
  <si>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</si>
  <si>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</si>
  <si>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</si>
  <si>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</si>
  <si>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</si>
  <si>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</si>
  <si>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</si>
  <si>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</si>
  <si>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</si>
  <si>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</si>
  <si>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</si>
  <si>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</si>
  <si>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</si>
  <si>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</si>
  <si>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</si>
  <si>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</si>
  <si>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</si>
  <si>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</si>
  <si>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</si>
  <si>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</si>
  <si>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</si>
  <si>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</si>
  <si>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</si>
  <si>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</si>
  <si>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</si>
  <si>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</si>
  <si>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</si>
  <si>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</si>
  <si>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</si>
  <si>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</si>
  <si>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</si>
  <si>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</si>
  <si>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</si>
  <si>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</si>
  <si>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</si>
  <si>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</si>
  <si>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</si>
  <si>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</si>
  <si>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</si>
  <si>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</si>
  <si>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</si>
  <si>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</si>
  <si>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</si>
  <si>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</si>
  <si>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</si>
  <si>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</si>
  <si>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</si>
  <si>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</si>
  <si>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</si>
  <si>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</si>
  <si>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</si>
  <si>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</si>
  <si>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</si>
  <si>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</si>
  <si>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</si>
  <si>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</si>
  <si>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</si>
  <si>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S578</t>
  </si>
  <si>
    <t>TRAUMATISMO POR APLASTAMIENTO DE OTRAS PARTES DEL ANTEBRAZO</t>
  </si>
  <si>
    <t>S579</t>
  </si>
  <si>
    <t>TRAUMATISMO POR APLASTAMIENTO DEL ANTEBRAZO, PARTE NO ESPECIFICADA</t>
  </si>
  <si>
    <t>S580</t>
  </si>
  <si>
    <t>AMPUTACION TRAUMATICA A NIVEL DEL CODO</t>
  </si>
  <si>
    <t>S581</t>
  </si>
  <si>
    <t>AMPUTACION TRAUMATICA NIVEL ENTRE EL CODO Y LA MUNECA</t>
  </si>
  <si>
    <t>S589</t>
  </si>
  <si>
    <t>AMPUTACION TRAUMATICA DEL ANTEBRAZO, NIVEL NO ESPECIFICADO</t>
  </si>
  <si>
    <t>S597</t>
  </si>
  <si>
    <t>OTROS TRAUMATISMOS MULTIPLES DEL ANTEBRAZO</t>
  </si>
  <si>
    <t>S598</t>
  </si>
  <si>
    <t>OTROS TRAUMATISMOS ESPECIFICADOS DEL ANTEBRAZO</t>
  </si>
  <si>
    <t>S599</t>
  </si>
  <si>
    <t>TRAUMATISMO NO ESPECIFICADO DEL ANTEBRAZO</t>
  </si>
  <si>
    <t>S600</t>
  </si>
  <si>
    <t>CONTUSION DE DEDO(S) DE LA MANO, SIN DANO DE LA(S) UNA(S)</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</si>
  <si>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</si>
  <si>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</si>
  <si>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</si>
  <si>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</si>
  <si>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</si>
  <si>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</si>
  <si>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</si>
  <si>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</si>
  <si>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</si>
  <si>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</si>
  <si>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</si>
  <si>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</si>
  <si>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</si>
  <si>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</si>
  <si>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</si>
  <si>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</si>
  <si>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</si>
  <si>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</si>
  <si>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</si>
  <si>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</si>
  <si>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</si>
  <si>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</si>
  <si>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</si>
  <si>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</si>
  <si>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</si>
  <si>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</si>
  <si>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</si>
  <si>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</si>
  <si>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</si>
  <si>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</si>
  <si>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</si>
  <si>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</si>
  <si>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</si>
  <si>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</si>
  <si>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</si>
  <si>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</si>
  <si>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</si>
  <si>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</si>
  <si>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</si>
  <si>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</si>
  <si>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</si>
  <si>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</si>
  <si>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</si>
  <si>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</si>
  <si>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</si>
  <si>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</si>
  <si>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</si>
  <si>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</si>
  <si>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</si>
  <si>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</si>
  <si>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</si>
  <si>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</si>
  <si>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</si>
  <si>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</si>
  <si>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</si>
  <si>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</si>
  <si>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</si>
  <si>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</si>
  <si>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</si>
  <si>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</si>
  <si>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</si>
  <si>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</si>
  <si>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</si>
  <si>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</si>
  <si>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</si>
  <si>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</si>
  <si>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</si>
  <si>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</si>
  <si>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</si>
  <si>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</si>
  <si>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</si>
  <si>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</si>
  <si>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</si>
  <si>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</si>
  <si>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</si>
  <si>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</si>
  <si>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</si>
  <si>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</si>
  <si>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</si>
  <si>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</si>
  <si>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</si>
  <si>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</si>
  <si>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</si>
  <si>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</si>
  <si>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</si>
  <si>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</si>
  <si>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</si>
  <si>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</si>
  <si>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</si>
  <si>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</si>
  <si>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</si>
  <si>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</si>
  <si>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</si>
  <si>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</si>
  <si>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</si>
  <si>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</si>
  <si>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</si>
  <si>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</si>
  <si>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</si>
  <si>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</si>
  <si>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</si>
  <si>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</si>
  <si>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</si>
  <si>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</si>
  <si>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</si>
  <si>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</si>
  <si>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</si>
  <si>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</si>
  <si>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</si>
  <si>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</si>
  <si>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S678</t>
  </si>
  <si>
    <t>TRAUMATISMO POR APLASTAMIENTO DE OTRAS PARTES Y DE LAS NO ESPECIFICADAS DE LA MUNECA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</si>
  <si>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</si>
  <si>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</si>
  <si>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</si>
  <si>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</si>
  <si>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</si>
  <si>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</si>
  <si>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</si>
  <si>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</si>
  <si>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</si>
  <si>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</si>
  <si>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</si>
  <si>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</si>
  <si>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</si>
  <si>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</si>
  <si>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</si>
  <si>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</si>
  <si>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S698</t>
  </si>
  <si>
    <t>OTROS TRAUMATISMOS ESPECIFICADOS DE LA MUNECA Y DE LA MANO</t>
  </si>
  <si>
    <t>S699</t>
  </si>
  <si>
    <t>TRAUMATISMO NO ESPECIFICADO DE LA MUNECA Y DE LA MANO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</si>
  <si>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</si>
  <si>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</si>
  <si>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</si>
  <si>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</si>
  <si>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</si>
  <si>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</si>
  <si>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</si>
  <si>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</si>
  <si>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</si>
  <si>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</si>
  <si>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</si>
  <si>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</si>
  <si>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</si>
  <si>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</si>
  <si>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</si>
  <si>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MULTIPLES DE LA CADERA Y DEL MUSLO</t>
  </si>
  <si>
    <t>S718</t>
  </si>
  <si>
    <t>HERIDA DE OTRAS PARTES Y DE LAS NO ESPECIFICADAS DE LA CINTURA PELVICA</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</si>
  <si>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</si>
  <si>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</si>
  <si>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</si>
  <si>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</si>
  <si>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</si>
  <si>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</si>
  <si>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</si>
  <si>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</si>
  <si>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</si>
  <si>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</si>
  <si>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</si>
  <si>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</si>
  <si>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</si>
  <si>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</si>
  <si>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</si>
  <si>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</si>
  <si>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</si>
  <si>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</si>
  <si>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S731</t>
  </si>
  <si>
    <t>ESGUINCES Y TORCEDURAS DE LA CADERA</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</si>
  <si>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</si>
  <si>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</si>
  <si>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</si>
  <si>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</si>
  <si>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</si>
  <si>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</si>
  <si>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</si>
  <si>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</si>
  <si>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</si>
  <si>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</si>
  <si>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</si>
  <si>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</si>
  <si>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</si>
  <si>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</si>
  <si>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</si>
  <si>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</si>
  <si>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</si>
  <si>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</si>
  <si>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</si>
  <si>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</si>
  <si>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</si>
  <si>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</si>
  <si>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</si>
  <si>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</si>
  <si>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</si>
  <si>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</si>
  <si>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</si>
  <si>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</si>
  <si>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</si>
  <si>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</si>
  <si>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</si>
  <si>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</si>
  <si>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</si>
  <si>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</si>
  <si>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</si>
  <si>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</si>
  <si>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</si>
  <si>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</si>
  <si>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S771</t>
  </si>
  <si>
    <t>TRAUMATISMO POR APLASTAMIENTO DEL MUSLO</t>
  </si>
  <si>
    <t>S772</t>
  </si>
  <si>
    <t>TRAUMATISMO POR APLASTAMIENTO DE LA CADERA CON EL MUSLO</t>
  </si>
  <si>
    <t>S780</t>
  </si>
  <si>
    <t>AMPUTACION TRAUMATICA DE LA ARTICULACION DE LA CADERA</t>
  </si>
  <si>
    <t>S781</t>
  </si>
  <si>
    <t>AMPUTACION TRAUMATICA EN ALGUN NIVEL ENTRE LA CADERA Y LA RODILLA</t>
  </si>
  <si>
    <t>S789</t>
  </si>
  <si>
    <t>AMPUTACION TRAUMATICA DE CADERA Y MUSLO, NIVEL NO ESPECIFICADO</t>
  </si>
  <si>
    <t>S797</t>
  </si>
  <si>
    <t>TRAUMATISMOS MULTIPLES DE LA CADERA Y DEL MUSLO</t>
  </si>
  <si>
    <t>S798</t>
  </si>
  <si>
    <t>OTROS TRAUMATISMOS ESPECIFICADOS DE LA CADERA Y DEL MUSLO</t>
  </si>
  <si>
    <t>S799</t>
  </si>
  <si>
    <t>TRAUMATISMO NO ESPECIFICADO DE LA CADERA Y DEL MUSLO</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</si>
  <si>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</si>
  <si>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</si>
  <si>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</si>
  <si>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</si>
  <si>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</si>
  <si>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</si>
  <si>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</si>
  <si>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</si>
  <si>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</si>
  <si>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</si>
  <si>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</si>
  <si>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</si>
  <si>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S817</t>
  </si>
  <si>
    <t>HERIDAS MULTIPLES DE LA PIERNA</t>
  </si>
  <si>
    <t>S818</t>
  </si>
  <si>
    <t>HERIDA DE OTRAS PARTES DE LA PIERNA</t>
  </si>
  <si>
    <t>S819</t>
  </si>
  <si>
    <t>HERIDA DE LA PIERNA, PARTE NO ESPECIFICADA</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</si>
  <si>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</si>
  <si>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</si>
  <si>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</si>
  <si>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</si>
  <si>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</si>
  <si>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</si>
  <si>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</si>
  <si>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</si>
  <si>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</si>
  <si>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</si>
  <si>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</si>
  <si>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</si>
  <si>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</si>
  <si>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</si>
  <si>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</si>
  <si>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</si>
  <si>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</si>
  <si>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</si>
  <si>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</si>
  <si>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</si>
  <si>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</si>
  <si>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</si>
  <si>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</si>
  <si>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</si>
  <si>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</si>
  <si>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</si>
  <si>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</si>
  <si>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</si>
  <si>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</si>
  <si>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</si>
  <si>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</si>
  <si>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</si>
  <si>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</si>
  <si>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</si>
  <si>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</si>
  <si>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</si>
  <si>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</si>
  <si>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</si>
  <si>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</si>
  <si>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</si>
  <si>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</si>
  <si>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</si>
  <si>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</si>
  <si>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</si>
  <si>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</si>
  <si>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</si>
  <si>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</si>
  <si>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</si>
  <si>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</si>
  <si>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</si>
  <si>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</si>
  <si>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</si>
  <si>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</si>
  <si>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</si>
  <si>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</si>
  <si>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</si>
  <si>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</si>
  <si>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</si>
  <si>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</si>
  <si>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</si>
  <si>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</si>
  <si>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</si>
  <si>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</si>
  <si>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</si>
  <si>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</si>
  <si>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</si>
  <si>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</si>
  <si>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</si>
  <si>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</si>
  <si>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</si>
  <si>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</si>
  <si>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</si>
  <si>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</si>
  <si>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</si>
  <si>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</si>
  <si>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</si>
  <si>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</si>
  <si>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</si>
  <si>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</si>
  <si>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</si>
  <si>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</si>
  <si>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</si>
  <si>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S878</t>
  </si>
  <si>
    <t>TRAUMATISMO POR APLASTAMIENTO DE OTRAS PARTES Y DE LAS NO ESPECIFICADAS DE LA PIERNA</t>
  </si>
  <si>
    <t>S880</t>
  </si>
  <si>
    <t>AMPUTACION TRAUMATICA A NIVEL DE LA RODILLA</t>
  </si>
  <si>
    <t>S881</t>
  </si>
  <si>
    <t>AMPUTACION TRAUMATICA EN ALGUN NIVEL ENTRE LA RODILLA Y EL TOBILLO</t>
  </si>
  <si>
    <t>S889</t>
  </si>
  <si>
    <t>AMPUTACION TRAUMATICA DE LA PIERNA, NIVEL NO ESPECIFICADO</t>
  </si>
  <si>
    <t>S897</t>
  </si>
  <si>
    <t>TRAUMATISMOS MULTIPLES DE LA PIERNA</t>
  </si>
  <si>
    <t>S898</t>
  </si>
  <si>
    <t>OTROS TRAUMATISMOS DE LA PIERNA, ESPECIFICADOS</t>
  </si>
  <si>
    <t>S899</t>
  </si>
  <si>
    <t>TRAUMATISMO DE LA PIERNA, NO ESPECIFICADO</t>
  </si>
  <si>
    <t>S900</t>
  </si>
  <si>
    <t>CONTUSION DEL TOBILLO</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</si>
  <si>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</si>
  <si>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</si>
  <si>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</si>
  <si>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</si>
  <si>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</si>
  <si>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</si>
  <si>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</si>
  <si>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</si>
  <si>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</si>
  <si>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</si>
  <si>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</si>
  <si>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</si>
  <si>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</si>
  <si>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</si>
  <si>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</si>
  <si>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</si>
  <si>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</si>
  <si>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</si>
  <si>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</si>
  <si>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</si>
  <si>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</si>
  <si>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</si>
  <si>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</si>
  <si>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</si>
  <si>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</si>
  <si>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</si>
  <si>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</si>
  <si>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</si>
  <si>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</si>
  <si>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</si>
  <si>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</si>
  <si>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</si>
  <si>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</si>
  <si>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</si>
  <si>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</si>
  <si>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</si>
  <si>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</si>
  <si>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</si>
  <si>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</si>
  <si>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</si>
  <si>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</si>
  <si>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</si>
  <si>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</si>
  <si>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</si>
  <si>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</si>
  <si>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</si>
  <si>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</si>
  <si>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</si>
  <si>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</si>
  <si>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</si>
  <si>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</si>
  <si>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</si>
  <si>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</si>
  <si>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</si>
  <si>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</si>
  <si>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</si>
  <si>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</si>
  <si>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</si>
  <si>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</si>
  <si>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</si>
  <si>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</si>
  <si>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</si>
  <si>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</si>
  <si>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</si>
  <si>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</si>
  <si>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</si>
  <si>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</si>
  <si>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</si>
  <si>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</si>
  <si>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</si>
  <si>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</si>
  <si>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</si>
  <si>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</si>
  <si>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</si>
  <si>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</si>
  <si>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</si>
  <si>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</si>
  <si>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</si>
  <si>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</si>
  <si>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</si>
  <si>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</si>
  <si>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</si>
  <si>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</si>
  <si>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</si>
  <si>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</si>
  <si>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</si>
  <si>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</si>
  <si>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</si>
  <si>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</si>
  <si>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</si>
  <si>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</si>
  <si>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</si>
  <si>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</si>
  <si>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</si>
  <si>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</si>
  <si>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</si>
  <si>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</si>
  <si>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</si>
  <si>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</si>
  <si>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</si>
  <si>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</si>
  <si>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</si>
  <si>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</si>
  <si>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</si>
  <si>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</si>
  <si>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</si>
  <si>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</si>
  <si>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</si>
  <si>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</si>
  <si>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</si>
  <si>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</si>
  <si>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</si>
  <si>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</si>
  <si>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</si>
  <si>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</si>
  <si>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</si>
  <si>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</si>
  <si>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</si>
  <si>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</si>
  <si>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</si>
  <si>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</si>
  <si>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</si>
  <si>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</si>
  <si>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</si>
  <si>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</si>
  <si>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</si>
  <si>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</si>
  <si>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</si>
  <si>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</si>
  <si>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</si>
  <si>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</si>
  <si>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</si>
  <si>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</si>
  <si>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</si>
  <si>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</si>
  <si>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</si>
  <si>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</si>
  <si>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</si>
  <si>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</si>
  <si>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</si>
  <si>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</si>
  <si>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</si>
  <si>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</si>
  <si>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</si>
  <si>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</si>
  <si>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</si>
  <si>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</si>
  <si>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</si>
  <si>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</si>
  <si>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</si>
  <si>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</si>
  <si>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</si>
  <si>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</si>
  <si>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</si>
  <si>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</si>
  <si>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</si>
  <si>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</si>
  <si>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</si>
  <si>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</si>
  <si>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</si>
  <si>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</si>
  <si>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</si>
  <si>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</si>
  <si>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</si>
  <si>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</si>
  <si>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</si>
  <si>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</si>
  <si>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</si>
  <si>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</si>
  <si>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</si>
  <si>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</si>
  <si>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</si>
  <si>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</si>
  <si>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</si>
  <si>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</si>
  <si>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</si>
  <si>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</si>
  <si>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</si>
  <si>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</si>
  <si>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</si>
  <si>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</si>
  <si>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</si>
  <si>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</si>
  <si>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</si>
  <si>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</si>
  <si>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</si>
  <si>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</si>
  <si>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</si>
  <si>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</si>
  <si>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</si>
  <si>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</si>
  <si>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</si>
  <si>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</si>
  <si>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</si>
  <si>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</si>
  <si>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</si>
  <si>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</si>
  <si>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</si>
  <si>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</si>
  <si>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</si>
  <si>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</si>
  <si>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</si>
  <si>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</si>
  <si>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</si>
  <si>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</si>
  <si>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</si>
  <si>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</si>
  <si>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</si>
  <si>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</si>
  <si>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</si>
  <si>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</si>
  <si>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</si>
  <si>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</si>
  <si>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</si>
  <si>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</si>
  <si>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</si>
  <si>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</si>
  <si>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</si>
  <si>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</si>
  <si>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</si>
  <si>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</si>
  <si>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</si>
  <si>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</si>
  <si>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</si>
  <si>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T08X</t>
  </si>
  <si>
    <t>FRACTURA DE LA COLUMNA VERTEBRAL,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</si>
  <si>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</si>
  <si>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</si>
  <si>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</si>
  <si>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</si>
  <si>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</si>
  <si>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</si>
  <si>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</si>
  <si>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</si>
  <si>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</si>
  <si>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</si>
  <si>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</si>
  <si>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</si>
  <si>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</si>
  <si>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</si>
  <si>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</si>
  <si>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</si>
  <si>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</si>
  <si>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</si>
  <si>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</si>
  <si>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</si>
  <si>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</si>
  <si>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</si>
  <si>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</si>
  <si>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</si>
  <si>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</si>
  <si>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</si>
  <si>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</si>
  <si>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</si>
  <si>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</si>
  <si>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</si>
  <si>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</si>
  <si>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</si>
  <si>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</si>
  <si>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</si>
  <si>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</si>
  <si>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</si>
  <si>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</si>
  <si>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</si>
  <si>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</si>
  <si>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</si>
  <si>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</si>
  <si>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</si>
  <si>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</si>
  <si>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</si>
  <si>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</si>
  <si>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</si>
  <si>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</si>
  <si>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</si>
  <si>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</si>
  <si>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</si>
  <si>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</si>
  <si>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</si>
  <si>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</si>
  <si>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</si>
  <si>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</si>
  <si>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</si>
  <si>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</si>
  <si>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</si>
  <si>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</si>
  <si>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</si>
  <si>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</si>
  <si>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</si>
  <si>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</si>
  <si>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</si>
  <si>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</si>
  <si>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</si>
  <si>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</si>
  <si>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</si>
  <si>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</si>
  <si>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</si>
  <si>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</si>
  <si>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</si>
  <si>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</si>
  <si>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</si>
  <si>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</si>
  <si>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</si>
  <si>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</si>
  <si>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</si>
  <si>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</si>
  <si>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</si>
  <si>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</si>
  <si>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</si>
  <si>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</si>
  <si>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</si>
  <si>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</si>
  <si>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</si>
  <si>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</si>
  <si>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</si>
  <si>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T170</t>
  </si>
  <si>
    <t>CUERPO EXTRANO EN SENO PARANASAL</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</si>
  <si>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</si>
  <si>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</si>
  <si>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</si>
  <si>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</si>
  <si>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</si>
  <si>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</si>
  <si>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</si>
  <si>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</si>
  <si>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</si>
  <si>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</si>
  <si>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</si>
  <si>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</si>
  <si>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</si>
  <si>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</si>
  <si>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</si>
  <si>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</si>
  <si>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</si>
  <si>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</si>
  <si>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</si>
  <si>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</si>
  <si>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</si>
  <si>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</si>
  <si>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</si>
  <si>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</si>
  <si>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</si>
  <si>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</si>
  <si>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</si>
  <si>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</si>
  <si>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</si>
  <si>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</si>
  <si>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</si>
  <si>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</si>
  <si>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</si>
  <si>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</si>
  <si>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</si>
  <si>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</si>
  <si>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</si>
  <si>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</si>
  <si>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</si>
  <si>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</si>
  <si>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</si>
  <si>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</si>
  <si>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</si>
  <si>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</si>
  <si>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</si>
  <si>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</si>
  <si>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</si>
  <si>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</si>
  <si>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</si>
  <si>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</si>
  <si>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</si>
  <si>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</si>
  <si>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</si>
  <si>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</si>
  <si>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</si>
  <si>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</si>
  <si>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</si>
  <si>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</si>
  <si>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</si>
  <si>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</si>
  <si>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</si>
  <si>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</si>
  <si>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</si>
  <si>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</si>
  <si>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</si>
  <si>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</si>
  <si>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</si>
  <si>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</si>
  <si>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</si>
  <si>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</si>
  <si>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</si>
  <si>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</si>
  <si>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</si>
  <si>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</si>
  <si>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</si>
  <si>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</si>
  <si>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</si>
  <si>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</si>
  <si>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</si>
  <si>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</si>
  <si>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</si>
  <si>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</si>
  <si>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</si>
  <si>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</si>
  <si>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</si>
  <si>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</si>
  <si>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</si>
  <si>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</si>
  <si>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</si>
  <si>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</si>
  <si>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</si>
  <si>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</si>
  <si>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</si>
  <si>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</si>
  <si>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</si>
  <si>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</si>
  <si>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</si>
  <si>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</si>
  <si>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</si>
  <si>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</si>
  <si>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</si>
  <si>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</si>
  <si>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</si>
  <si>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</si>
  <si>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</si>
  <si>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</si>
  <si>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</si>
  <si>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</si>
  <si>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</si>
  <si>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</si>
  <si>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</si>
  <si>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</si>
  <si>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</si>
  <si>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</si>
  <si>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</si>
  <si>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</si>
  <si>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</si>
  <si>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</si>
  <si>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</si>
  <si>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</si>
  <si>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</si>
  <si>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</si>
  <si>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</si>
  <si>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</si>
  <si>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</si>
  <si>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</si>
  <si>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</si>
  <si>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</si>
  <si>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</si>
  <si>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</si>
  <si>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</si>
  <si>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</si>
  <si>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</si>
  <si>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</si>
  <si>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</si>
  <si>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</si>
  <si>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</si>
  <si>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</si>
  <si>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</si>
  <si>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</si>
  <si>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</si>
  <si>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</si>
  <si>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</si>
  <si>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</si>
  <si>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</si>
  <si>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</si>
  <si>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</si>
  <si>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</si>
  <si>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</si>
  <si>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</si>
  <si>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</si>
  <si>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</si>
  <si>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</si>
  <si>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</si>
  <si>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</si>
  <si>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</si>
  <si>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</si>
  <si>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</si>
  <si>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</si>
  <si>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</si>
  <si>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</si>
  <si>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</si>
  <si>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</si>
  <si>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</si>
  <si>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</si>
  <si>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</si>
  <si>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</si>
  <si>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</si>
  <si>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</si>
  <si>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</si>
  <si>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</si>
  <si>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</si>
  <si>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</si>
  <si>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</si>
  <si>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</si>
  <si>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</si>
  <si>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</si>
  <si>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</si>
  <si>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</si>
  <si>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</si>
  <si>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</si>
  <si>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</si>
  <si>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</si>
  <si>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</si>
  <si>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</si>
  <si>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</si>
  <si>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</si>
  <si>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</si>
  <si>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</si>
  <si>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</si>
  <si>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</si>
  <si>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</si>
  <si>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</si>
  <si>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</si>
  <si>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</si>
  <si>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</si>
  <si>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</si>
  <si>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</si>
  <si>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</si>
  <si>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</si>
  <si>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</si>
  <si>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</si>
  <si>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</si>
  <si>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</si>
  <si>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</si>
  <si>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</si>
  <si>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</si>
  <si>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</si>
  <si>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</si>
  <si>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</si>
  <si>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</si>
  <si>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</si>
  <si>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</si>
  <si>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</si>
  <si>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</si>
  <si>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</si>
  <si>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</si>
  <si>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</si>
  <si>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</si>
  <si>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</si>
  <si>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</si>
  <si>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</si>
  <si>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</si>
  <si>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</si>
  <si>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</si>
  <si>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</si>
  <si>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</si>
  <si>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</si>
  <si>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</si>
  <si>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</si>
  <si>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</si>
  <si>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</si>
  <si>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</si>
  <si>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</si>
  <si>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</si>
  <si>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</si>
  <si>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</si>
  <si>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</si>
  <si>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</si>
  <si>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</si>
  <si>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</si>
  <si>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</si>
  <si>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</si>
  <si>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</si>
  <si>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</si>
  <si>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</si>
  <si>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</si>
  <si>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</si>
  <si>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</si>
  <si>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</si>
  <si>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</si>
  <si>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</si>
  <si>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</si>
  <si>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</si>
  <si>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</si>
  <si>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</si>
  <si>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</si>
  <si>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</si>
  <si>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</si>
  <si>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</si>
  <si>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</si>
  <si>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</si>
  <si>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</si>
  <si>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</si>
  <si>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</si>
  <si>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</si>
  <si>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</si>
  <si>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</si>
  <si>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</si>
  <si>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</si>
  <si>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</si>
  <si>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</si>
  <si>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</si>
  <si>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</si>
  <si>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</si>
  <si>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</si>
  <si>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</si>
  <si>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</si>
  <si>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</si>
  <si>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</si>
  <si>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</si>
  <si>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</si>
  <si>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</si>
  <si>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</si>
  <si>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</si>
  <si>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</si>
  <si>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</si>
  <si>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</si>
  <si>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</si>
  <si>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</si>
  <si>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</si>
  <si>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</si>
  <si>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</si>
  <si>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</si>
  <si>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</si>
  <si>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</si>
  <si>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</si>
  <si>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</si>
  <si>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</si>
  <si>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</si>
  <si>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</si>
  <si>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</si>
  <si>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</si>
  <si>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</si>
  <si>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</si>
  <si>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</si>
  <si>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</si>
  <si>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</si>
  <si>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</si>
  <si>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</si>
  <si>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</si>
  <si>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</si>
  <si>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</si>
  <si>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</si>
  <si>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</si>
  <si>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</si>
  <si>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</si>
  <si>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</si>
  <si>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</si>
  <si>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</si>
  <si>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</si>
  <si>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</si>
  <si>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</si>
  <si>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</si>
  <si>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</si>
  <si>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</si>
  <si>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</si>
  <si>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</si>
  <si>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</si>
  <si>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</si>
  <si>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</si>
  <si>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</si>
  <si>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</si>
  <si>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</si>
  <si>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</si>
  <si>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</si>
  <si>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</si>
  <si>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</si>
  <si>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</si>
  <si>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</si>
  <si>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</si>
  <si>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</si>
  <si>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</si>
  <si>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</si>
  <si>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</si>
  <si>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</si>
  <si>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</si>
  <si>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</si>
  <si>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</si>
  <si>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</si>
  <si>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</si>
  <si>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</si>
  <si>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</si>
  <si>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</si>
  <si>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</si>
  <si>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</si>
  <si>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</si>
  <si>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</si>
  <si>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</si>
  <si>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</si>
  <si>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</si>
  <si>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</si>
  <si>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</si>
  <si>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</si>
  <si>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</si>
  <si>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</si>
  <si>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</si>
  <si>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</si>
  <si>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</si>
  <si>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</si>
  <si>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</si>
  <si>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</si>
  <si>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</si>
  <si>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</si>
  <si>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</si>
  <si>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</si>
  <si>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</si>
  <si>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</si>
  <si>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</si>
  <si>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</si>
  <si>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</si>
  <si>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</si>
  <si>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</si>
  <si>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</si>
  <si>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</si>
  <si>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</si>
  <si>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</si>
  <si>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</si>
  <si>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</si>
  <si>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</si>
  <si>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</si>
  <si>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</si>
  <si>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</si>
  <si>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</si>
  <si>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</si>
  <si>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</si>
  <si>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</si>
  <si>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</si>
  <si>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</si>
  <si>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</si>
  <si>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</si>
  <si>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</si>
  <si>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</si>
  <si>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</si>
  <si>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</si>
  <si>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 xml:space="preserve"> 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</si>
  <si>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</si>
  <si>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</si>
  <si>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</si>
  <si>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</si>
  <si>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</si>
  <si>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</si>
  <si>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</si>
  <si>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</si>
  <si>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</si>
  <si>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</si>
  <si>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</si>
  <si>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</si>
  <si>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</si>
  <si>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</si>
  <si>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</si>
  <si>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</si>
  <si>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</si>
  <si>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</si>
  <si>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</si>
  <si>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</si>
  <si>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</si>
  <si>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</si>
  <si>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</si>
  <si>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</si>
  <si>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</si>
  <si>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</si>
  <si>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</si>
  <si>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</si>
  <si>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</si>
  <si>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</si>
  <si>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</si>
  <si>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</si>
  <si>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</si>
  <si>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</si>
  <si>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</si>
  <si>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</si>
  <si>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</si>
  <si>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</si>
  <si>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</si>
  <si>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</si>
  <si>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</si>
  <si>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</si>
  <si>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</si>
  <si>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</si>
  <si>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</si>
  <si>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</si>
  <si>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</si>
  <si>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</si>
  <si>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</si>
  <si>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</si>
  <si>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</si>
  <si>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</si>
  <si>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</si>
  <si>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</si>
  <si>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</si>
  <si>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</si>
  <si>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</si>
  <si>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</si>
  <si>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</si>
  <si>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</si>
  <si>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</si>
  <si>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</si>
  <si>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</si>
  <si>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</si>
  <si>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</si>
  <si>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</si>
  <si>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</si>
  <si>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</si>
  <si>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</si>
  <si>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</si>
  <si>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</si>
  <si>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</si>
  <si>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</si>
  <si>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</si>
  <si>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</si>
  <si>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</si>
  <si>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</si>
  <si>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</si>
  <si>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</si>
  <si>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</si>
  <si>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</si>
  <si>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</si>
  <si>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</si>
  <si>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</si>
  <si>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</si>
  <si>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</si>
  <si>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</si>
  <si>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</si>
  <si>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</si>
  <si>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</si>
  <si>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</si>
  <si>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</si>
  <si>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</si>
  <si>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</si>
  <si>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</si>
  <si>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</si>
  <si>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</si>
  <si>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</si>
  <si>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</si>
  <si>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</si>
  <si>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</si>
  <si>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</si>
  <si>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</si>
  <si>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</si>
  <si>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</si>
  <si>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</si>
  <si>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</si>
  <si>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</si>
  <si>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</si>
  <si>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</si>
  <si>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</si>
  <si>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</si>
  <si>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</si>
  <si>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</si>
  <si>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</si>
  <si>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</si>
  <si>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</si>
  <si>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</si>
  <si>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</si>
  <si>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</si>
  <si>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</si>
  <si>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</si>
  <si>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</si>
  <si>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</si>
  <si>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</si>
  <si>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</si>
  <si>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</si>
  <si>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</si>
  <si>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</si>
  <si>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</si>
  <si>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</si>
  <si>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</si>
  <si>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</si>
  <si>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</si>
  <si>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</si>
  <si>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</si>
  <si>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</si>
  <si>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</si>
  <si>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</si>
  <si>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</si>
  <si>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</si>
  <si>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</si>
  <si>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</si>
  <si>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</si>
  <si>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</si>
  <si>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</si>
  <si>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</si>
  <si>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</si>
  <si>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</si>
  <si>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</si>
  <si>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</si>
  <si>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</si>
  <si>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</si>
  <si>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</si>
  <si>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</si>
  <si>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</si>
  <si>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</si>
  <si>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</si>
  <si>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</si>
  <si>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</si>
  <si>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</si>
  <si>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</si>
  <si>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</si>
  <si>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</si>
  <si>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</si>
  <si>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</si>
  <si>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</si>
  <si>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</si>
  <si>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</si>
  <si>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</si>
  <si>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</si>
  <si>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</si>
  <si>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</si>
  <si>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</si>
  <si>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</si>
  <si>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</si>
  <si>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</si>
  <si>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</si>
  <si>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</si>
  <si>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</si>
  <si>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</si>
  <si>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</si>
  <si>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</si>
  <si>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</si>
  <si>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</si>
  <si>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</si>
  <si>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</si>
  <si>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</si>
  <si>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</si>
  <si>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</si>
  <si>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</si>
  <si>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</si>
  <si>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</si>
  <si>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</si>
  <si>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</si>
  <si>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</si>
  <si>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</si>
  <si>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</si>
  <si>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</si>
  <si>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</si>
  <si>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</si>
  <si>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</si>
  <si>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</si>
  <si>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</si>
  <si>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</si>
  <si>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</si>
  <si>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</si>
  <si>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</si>
  <si>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</si>
  <si>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</si>
  <si>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</si>
  <si>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</si>
  <si>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</si>
  <si>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</si>
  <si>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</si>
  <si>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</si>
  <si>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</si>
  <si>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</si>
  <si>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</si>
  <si>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</si>
  <si>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</si>
  <si>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</si>
  <si>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</si>
  <si>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</si>
  <si>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</si>
  <si>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</si>
  <si>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</si>
  <si>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</si>
  <si>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</si>
  <si>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</si>
  <si>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</si>
  <si>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</si>
  <si>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</si>
  <si>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</si>
  <si>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</si>
  <si>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</si>
  <si>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</si>
  <si>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</si>
  <si>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</si>
  <si>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</si>
  <si>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</si>
  <si>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</si>
  <si>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</si>
  <si>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</si>
  <si>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</si>
  <si>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</si>
  <si>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</si>
  <si>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</si>
  <si>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</si>
  <si>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</si>
  <si>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</si>
  <si>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</si>
  <si>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</si>
  <si>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</si>
  <si>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</si>
  <si>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</si>
  <si>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</si>
  <si>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</si>
  <si>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</si>
  <si>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</si>
  <si>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</si>
  <si>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</si>
  <si>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</si>
  <si>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</si>
  <si>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</si>
  <si>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</si>
  <si>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</si>
  <si>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</si>
  <si>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</si>
  <si>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</si>
  <si>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</si>
  <si>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</si>
  <si>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</si>
  <si>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</si>
  <si>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</si>
  <si>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</si>
  <si>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</si>
  <si>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</si>
  <si>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</si>
  <si>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</si>
  <si>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</si>
  <si>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</si>
  <si>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</si>
  <si>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</si>
  <si>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</si>
  <si>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</si>
  <si>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</si>
  <si>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</si>
  <si>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</si>
  <si>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</si>
  <si>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</si>
  <si>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</si>
  <si>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</si>
  <si>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</si>
  <si>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</si>
  <si>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</si>
  <si>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</si>
  <si>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</si>
  <si>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</si>
  <si>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</si>
  <si>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</si>
  <si>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</si>
  <si>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</si>
  <si>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</si>
  <si>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</si>
  <si>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</si>
  <si>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</si>
  <si>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</si>
  <si>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</si>
  <si>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</si>
  <si>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</si>
  <si>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</si>
  <si>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</si>
  <si>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</si>
  <si>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</si>
  <si>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</si>
  <si>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</si>
  <si>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</si>
  <si>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</si>
  <si>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</si>
  <si>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</si>
  <si>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</si>
  <si>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</si>
  <si>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</si>
  <si>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</si>
  <si>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</si>
  <si>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</si>
  <si>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</si>
  <si>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</si>
  <si>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</si>
  <si>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</si>
  <si>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</si>
  <si>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</si>
  <si>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</si>
  <si>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</si>
  <si>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</si>
  <si>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</si>
  <si>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</si>
  <si>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</si>
  <si>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</si>
  <si>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</si>
  <si>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</si>
  <si>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</si>
  <si>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</si>
  <si>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</si>
  <si>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</si>
  <si>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</si>
  <si>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</si>
  <si>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</si>
  <si>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</si>
  <si>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</si>
  <si>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</si>
  <si>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</si>
  <si>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</si>
  <si>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</si>
  <si>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</si>
  <si>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</si>
  <si>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</si>
  <si>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</si>
  <si>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</si>
  <si>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</si>
  <si>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</si>
  <si>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</si>
  <si>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</si>
  <si>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</si>
  <si>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</si>
  <si>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</si>
  <si>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</si>
  <si>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</si>
  <si>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</si>
  <si>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</si>
  <si>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</si>
  <si>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</si>
  <si>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</si>
  <si>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</si>
  <si>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</si>
  <si>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</si>
  <si>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</si>
  <si>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</si>
  <si>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</si>
  <si>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</si>
  <si>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</si>
  <si>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</si>
  <si>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</si>
  <si>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</si>
  <si>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</si>
  <si>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</si>
  <si>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</si>
  <si>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</si>
  <si>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</si>
  <si>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</si>
  <si>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</si>
  <si>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</si>
  <si>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</si>
  <si>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</si>
  <si>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</si>
  <si>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</si>
  <si>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INMERSION</t>
  </si>
  <si>
    <t>T691</t>
  </si>
  <si>
    <t>SABANON(ES)</t>
  </si>
  <si>
    <t>T698</t>
  </si>
  <si>
    <t>OTROS EFECTOS ESPECIFICADOS DE LA REDUCCION DE LA TEMPERATURA</t>
  </si>
  <si>
    <t>T699</t>
  </si>
  <si>
    <t>EFECTO DE LA REDUCCION DE LA TEMPERATURA, NO ESPECIFICADO</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</si>
  <si>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</si>
  <si>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</si>
  <si>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</si>
  <si>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</si>
  <si>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</si>
  <si>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</si>
  <si>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</si>
  <si>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</si>
  <si>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</si>
  <si>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</si>
  <si>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</si>
  <si>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</si>
  <si>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</si>
  <si>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</si>
  <si>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</si>
  <si>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</si>
  <si>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</si>
  <si>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</si>
  <si>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</si>
  <si>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</si>
  <si>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</si>
  <si>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</si>
  <si>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</si>
  <si>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</si>
  <si>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</si>
  <si>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</si>
  <si>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</si>
  <si>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</si>
  <si>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</si>
  <si>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T741</t>
  </si>
  <si>
    <t>ABUSO FISICO</t>
  </si>
  <si>
    <t>T742</t>
  </si>
  <si>
    <t>ABUSO SEXUAL</t>
  </si>
  <si>
    <t>T743</t>
  </si>
  <si>
    <t>ABUSO PSICOLOGICO</t>
  </si>
  <si>
    <t>T748</t>
  </si>
  <si>
    <t>OTROS SINDROMES DEL MALTRATO</t>
  </si>
  <si>
    <t>T749</t>
  </si>
  <si>
    <t>SINDROME DEL MALTRATO, NO ESPECIFICADO</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</si>
  <si>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</si>
  <si>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</si>
  <si>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</si>
  <si>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</si>
  <si>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</si>
  <si>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</si>
  <si>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</si>
  <si>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</si>
  <si>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</si>
  <si>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</si>
  <si>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</si>
  <si>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</si>
  <si>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</si>
  <si>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</si>
  <si>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</si>
  <si>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</si>
  <si>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</si>
  <si>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</si>
  <si>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</si>
  <si>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</si>
  <si>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</si>
  <si>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</si>
  <si>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</si>
  <si>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</si>
  <si>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</si>
  <si>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</si>
  <si>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</si>
  <si>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</si>
  <si>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</si>
  <si>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</si>
  <si>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</si>
  <si>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</si>
  <si>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</si>
  <si>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</si>
  <si>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</si>
  <si>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</si>
  <si>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</si>
  <si>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</si>
  <si>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</si>
  <si>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</si>
  <si>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</si>
  <si>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</si>
  <si>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</si>
  <si>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</si>
  <si>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</si>
  <si>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</si>
  <si>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</si>
  <si>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</si>
  <si>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</si>
  <si>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</si>
  <si>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</si>
  <si>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</si>
  <si>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</si>
  <si>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</si>
  <si>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</si>
  <si>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</si>
  <si>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</si>
  <si>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</si>
  <si>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</si>
  <si>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</si>
  <si>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</si>
  <si>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</si>
  <si>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</si>
  <si>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</si>
  <si>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</si>
  <si>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</si>
  <si>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</si>
  <si>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</si>
  <si>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</si>
  <si>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</si>
  <si>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</si>
  <si>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</si>
  <si>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</si>
  <si>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</si>
  <si>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</si>
  <si>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</si>
  <si>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</si>
  <si>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</si>
  <si>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</si>
  <si>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</si>
  <si>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</si>
  <si>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</si>
  <si>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</si>
  <si>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</si>
  <si>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</si>
  <si>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</si>
  <si>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</si>
  <si>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</si>
  <si>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</si>
  <si>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</si>
  <si>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</si>
  <si>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</si>
  <si>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</si>
  <si>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</si>
  <si>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</si>
  <si>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</si>
  <si>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</si>
  <si>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</si>
  <si>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</si>
  <si>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</si>
  <si>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</si>
  <si>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</si>
  <si>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</si>
  <si>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</si>
  <si>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</si>
  <si>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</si>
  <si>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</si>
  <si>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</si>
  <si>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</si>
  <si>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</si>
  <si>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</si>
  <si>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</si>
  <si>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</si>
  <si>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</si>
  <si>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</si>
  <si>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</si>
  <si>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</si>
  <si>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</si>
  <si>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</si>
  <si>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</si>
  <si>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</si>
  <si>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</si>
  <si>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</si>
  <si>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</si>
  <si>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</si>
  <si>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</si>
  <si>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</si>
  <si>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</si>
  <si>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</si>
  <si>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</si>
  <si>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</si>
  <si>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</si>
  <si>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</si>
  <si>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</si>
  <si>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</si>
  <si>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</si>
  <si>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</si>
  <si>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</si>
  <si>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</si>
  <si>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</si>
  <si>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</si>
  <si>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</si>
  <si>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</si>
  <si>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</si>
  <si>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</si>
  <si>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</si>
  <si>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</si>
  <si>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</si>
  <si>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</si>
  <si>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</si>
  <si>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</si>
  <si>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</si>
  <si>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</si>
  <si>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</si>
  <si>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</si>
  <si>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</si>
  <si>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</si>
  <si>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</si>
  <si>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</si>
  <si>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</si>
  <si>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</si>
  <si>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</si>
  <si>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</si>
  <si>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</si>
  <si>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</si>
  <si>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</si>
  <si>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</si>
  <si>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</si>
  <si>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</si>
  <si>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</si>
  <si>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</si>
  <si>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</si>
  <si>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</si>
  <si>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</si>
  <si>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</si>
  <si>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</si>
  <si>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</si>
  <si>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</si>
  <si>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</si>
  <si>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</si>
  <si>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</si>
  <si>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</si>
  <si>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</si>
  <si>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</si>
  <si>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</si>
  <si>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</si>
  <si>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</si>
  <si>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</si>
  <si>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</si>
  <si>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</si>
  <si>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</si>
  <si>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</si>
  <si>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</si>
  <si>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</si>
  <si>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</si>
  <si>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</si>
  <si>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</si>
  <si>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</si>
  <si>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</si>
  <si>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</si>
  <si>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</si>
  <si>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</si>
  <si>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</si>
  <si>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</si>
  <si>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</si>
  <si>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</si>
  <si>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</si>
  <si>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</si>
  <si>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</si>
  <si>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</si>
  <si>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</si>
  <si>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</si>
  <si>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</si>
  <si>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</si>
  <si>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</si>
  <si>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</si>
  <si>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</si>
  <si>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</si>
  <si>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</si>
  <si>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</si>
  <si>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</si>
  <si>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</si>
  <si>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</si>
  <si>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</si>
  <si>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</si>
  <si>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</si>
  <si>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</si>
  <si>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</si>
  <si>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</si>
  <si>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</si>
  <si>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</si>
  <si>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</si>
  <si>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</si>
  <si>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</si>
  <si>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</si>
  <si>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</si>
  <si>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</si>
  <si>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</si>
  <si>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</si>
  <si>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</si>
  <si>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</si>
  <si>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</si>
  <si>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</si>
  <si>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</si>
  <si>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</si>
  <si>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</si>
  <si>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</si>
  <si>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</si>
  <si>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</si>
  <si>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</si>
  <si>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</si>
  <si>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</si>
  <si>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</si>
  <si>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</si>
  <si>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</si>
  <si>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</si>
  <si>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</si>
  <si>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</si>
  <si>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</si>
  <si>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</si>
  <si>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</si>
  <si>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</si>
  <si>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</si>
  <si>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</si>
  <si>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</si>
  <si>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</si>
  <si>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</si>
  <si>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</si>
  <si>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</si>
  <si>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</si>
  <si>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</si>
  <si>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</si>
  <si>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</si>
  <si>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</si>
  <si>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</si>
  <si>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</si>
  <si>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</si>
  <si>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</si>
  <si>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T941</t>
  </si>
  <si>
    <t>SECUELAS DE TRAUMATISMOS DE REGIONES NO ESPECIFICADAS DEL CUERPO</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</si>
  <si>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</si>
  <si>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</si>
  <si>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</si>
  <si>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</si>
  <si>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</si>
  <si>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</si>
  <si>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</si>
  <si>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</si>
  <si>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</si>
  <si>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</si>
  <si>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</si>
  <si>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</si>
  <si>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</si>
  <si>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</si>
  <si>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</si>
  <si>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</si>
  <si>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T97X</t>
  </si>
  <si>
    <t>SECUELAS DE EFECTOS  TOXICOS DE SUSTANCIAS DE PROCEDENCIA PRINCIPALMENTE NO MEDICINAL</t>
  </si>
  <si>
    <t>T980</t>
  </si>
  <si>
    <t>SECUELAS DE EFECTOS DE CUERPOS EXTRANOS QUE PENETRAN EN ORIFICIOS NATURALES</t>
  </si>
  <si>
    <t>T981</t>
  </si>
  <si>
    <t>SECUELAS DE OTROS EFECTOS Y LOS NO ESPECIFICADOS DE CAUSAS EXTERNAS</t>
  </si>
  <si>
    <t>T982</t>
  </si>
  <si>
    <t>SECUELAS DE CIERTAS COMPLICACIONES PRECOCES DE LOS TRAUMATISMOS</t>
  </si>
  <si>
    <t>T983</t>
  </si>
  <si>
    <t>SECUELAS DE COMPLICACIONES DE LA ATENCION MEDICA Y QUIRURGICA, NO CLASIFICADAS EN OTRAS PARTE</t>
  </si>
  <si>
    <t>COVID-19 (virus identificado)</t>
  </si>
  <si>
    <t>U072</t>
  </si>
  <si>
    <t>COVID-19 (virus no identificado)</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</si>
  <si>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</si>
  <si>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</si>
  <si>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</si>
  <si>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</si>
  <si>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</si>
  <si>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</si>
  <si>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</si>
  <si>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</si>
  <si>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</si>
  <si>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</si>
  <si>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</si>
  <si>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</si>
  <si>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</si>
  <si>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</si>
  <si>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</si>
  <si>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</si>
  <si>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</si>
  <si>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</si>
  <si>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</si>
  <si>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</si>
  <si>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</si>
  <si>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</si>
  <si>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</si>
  <si>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</si>
  <si>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</si>
  <si>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</si>
  <si>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</si>
  <si>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</si>
  <si>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</si>
  <si>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</si>
  <si>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</si>
  <si>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</si>
  <si>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</si>
  <si>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</si>
  <si>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</si>
  <si>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</si>
  <si>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</si>
  <si>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</si>
  <si>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</si>
  <si>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</si>
  <si>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</si>
  <si>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</si>
  <si>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</si>
  <si>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</si>
  <si>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</si>
  <si>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</si>
  <si>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</si>
  <si>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</si>
  <si>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</si>
  <si>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</si>
  <si>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</si>
  <si>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</si>
  <si>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</si>
  <si>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</si>
  <si>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</si>
  <si>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</si>
  <si>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</si>
  <si>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</si>
  <si>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</si>
  <si>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</si>
  <si>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</si>
  <si>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</si>
  <si>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</si>
  <si>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</si>
  <si>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</si>
  <si>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</si>
  <si>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</si>
  <si>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</si>
  <si>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</si>
  <si>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</si>
  <si>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</si>
  <si>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</si>
  <si>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</si>
  <si>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</si>
  <si>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</si>
  <si>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</si>
  <si>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</si>
  <si>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</si>
  <si>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</si>
  <si>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</si>
  <si>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</si>
  <si>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</si>
  <si>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</si>
  <si>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</si>
  <si>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</si>
  <si>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</si>
  <si>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</si>
  <si>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</si>
  <si>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</si>
  <si>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</si>
  <si>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</si>
  <si>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</si>
  <si>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</si>
  <si>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</si>
  <si>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</si>
  <si>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</si>
  <si>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</si>
  <si>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</si>
  <si>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</si>
  <si>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</si>
  <si>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</si>
  <si>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</si>
  <si>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</si>
  <si>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</si>
  <si>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</si>
  <si>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</si>
  <si>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</si>
  <si>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</si>
  <si>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</si>
  <si>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</si>
  <si>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</si>
  <si>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</si>
  <si>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</si>
  <si>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</si>
  <si>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</si>
  <si>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</si>
  <si>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</si>
  <si>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</si>
  <si>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</si>
  <si>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</si>
  <si>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</si>
  <si>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</si>
  <si>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</si>
  <si>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</si>
  <si>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</si>
  <si>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</si>
  <si>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</si>
  <si>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</si>
  <si>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</si>
  <si>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</si>
  <si>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</si>
  <si>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</si>
  <si>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</si>
  <si>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</si>
  <si>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</si>
  <si>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</si>
  <si>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</si>
  <si>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</si>
  <si>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</si>
  <si>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</si>
  <si>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</si>
  <si>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</si>
  <si>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</si>
  <si>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</si>
  <si>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</si>
  <si>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</si>
  <si>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</si>
  <si>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</si>
  <si>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</si>
  <si>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</si>
  <si>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</si>
  <si>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</si>
  <si>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</si>
  <si>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</si>
  <si>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</si>
  <si>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</si>
  <si>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</si>
  <si>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</si>
  <si>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</si>
  <si>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</si>
  <si>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</si>
  <si>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</si>
  <si>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</si>
  <si>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</si>
  <si>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</si>
  <si>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</si>
  <si>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</si>
  <si>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</si>
  <si>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</si>
  <si>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</si>
  <si>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</si>
  <si>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</si>
  <si>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</si>
  <si>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</si>
  <si>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</si>
  <si>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</si>
  <si>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</si>
  <si>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</si>
  <si>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</si>
  <si>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</si>
  <si>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</si>
  <si>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</si>
  <si>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</si>
  <si>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</si>
  <si>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</si>
  <si>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</si>
  <si>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</si>
  <si>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</si>
  <si>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</si>
  <si>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</si>
  <si>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</si>
  <si>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</si>
  <si>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</si>
  <si>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</si>
  <si>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</si>
  <si>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</si>
  <si>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</si>
  <si>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</si>
  <si>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</si>
  <si>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</si>
  <si>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</si>
  <si>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</si>
  <si>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</si>
  <si>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</si>
  <si>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</si>
  <si>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</si>
  <si>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</si>
  <si>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</si>
  <si>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</si>
  <si>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</si>
  <si>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</si>
  <si>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</si>
  <si>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</si>
  <si>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</si>
  <si>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</si>
  <si>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</si>
  <si>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</si>
  <si>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</si>
  <si>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</si>
  <si>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</si>
  <si>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</si>
  <si>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</si>
  <si>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</si>
  <si>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</si>
  <si>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</si>
  <si>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</si>
  <si>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</si>
  <si>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</si>
  <si>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</si>
  <si>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</si>
  <si>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</si>
  <si>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</si>
  <si>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</si>
  <si>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</si>
  <si>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</si>
  <si>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</si>
  <si>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</si>
  <si>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</si>
  <si>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</si>
  <si>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</si>
  <si>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</si>
  <si>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</si>
  <si>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</si>
  <si>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</si>
  <si>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</si>
  <si>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</si>
  <si>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</si>
  <si>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</si>
  <si>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</si>
  <si>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</si>
  <si>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</si>
  <si>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</si>
  <si>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</si>
  <si>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</si>
  <si>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</si>
  <si>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</si>
  <si>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</si>
  <si>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</si>
  <si>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</si>
  <si>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</si>
  <si>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</si>
  <si>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</si>
  <si>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</si>
  <si>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</si>
  <si>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</si>
  <si>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</si>
  <si>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</si>
  <si>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</si>
  <si>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</si>
  <si>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</si>
  <si>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</si>
  <si>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</si>
  <si>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</si>
  <si>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</si>
  <si>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</si>
  <si>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</si>
  <si>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</si>
  <si>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</si>
  <si>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</si>
  <si>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</si>
  <si>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</si>
  <si>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</si>
  <si>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</si>
  <si>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</si>
  <si>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</si>
  <si>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</si>
  <si>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</si>
  <si>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</si>
  <si>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</si>
  <si>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</si>
  <si>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</si>
  <si>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</si>
  <si>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</si>
  <si>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</si>
  <si>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</si>
  <si>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</si>
  <si>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</si>
  <si>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</si>
  <si>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</si>
  <si>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</si>
  <si>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</si>
  <si>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</si>
  <si>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</si>
  <si>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</si>
  <si>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</si>
  <si>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</si>
  <si>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</si>
  <si>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</si>
  <si>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</si>
  <si>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</si>
  <si>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</si>
  <si>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</si>
  <si>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</si>
  <si>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</si>
  <si>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</si>
  <si>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</si>
  <si>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</si>
  <si>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</si>
  <si>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</si>
  <si>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</si>
  <si>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</si>
  <si>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</si>
  <si>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</si>
  <si>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</si>
  <si>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</si>
  <si>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</si>
  <si>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</si>
  <si>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</si>
  <si>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</si>
  <si>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</si>
  <si>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</si>
  <si>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</si>
  <si>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</si>
  <si>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</si>
  <si>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</si>
  <si>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</si>
  <si>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</si>
  <si>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</si>
  <si>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</si>
  <si>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</si>
  <si>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</si>
  <si>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</si>
  <si>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</si>
  <si>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</si>
  <si>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</si>
  <si>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</si>
  <si>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</si>
  <si>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</si>
  <si>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</si>
  <si>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</si>
  <si>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</si>
  <si>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</si>
  <si>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</si>
  <si>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</si>
  <si>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</si>
  <si>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</si>
  <si>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</si>
  <si>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</si>
  <si>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</si>
  <si>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</si>
  <si>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</si>
  <si>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</si>
  <si>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</si>
  <si>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</si>
  <si>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</si>
  <si>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</si>
  <si>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</si>
  <si>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</si>
  <si>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</si>
  <si>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</si>
  <si>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</si>
  <si>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</si>
  <si>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</si>
  <si>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</si>
  <si>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</si>
  <si>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</si>
  <si>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</si>
  <si>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</si>
  <si>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</si>
  <si>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</si>
  <si>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</si>
  <si>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</si>
  <si>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</si>
  <si>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</si>
  <si>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</si>
  <si>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</si>
  <si>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</si>
  <si>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</si>
  <si>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</si>
  <si>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</si>
  <si>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</si>
  <si>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</si>
  <si>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</si>
  <si>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</si>
  <si>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</si>
  <si>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</si>
  <si>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</si>
  <si>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</si>
  <si>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</si>
  <si>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</si>
  <si>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</si>
  <si>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</si>
  <si>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</si>
  <si>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</si>
  <si>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</si>
  <si>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</si>
  <si>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</si>
  <si>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</si>
  <si>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</si>
  <si>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</si>
  <si>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</si>
  <si>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</si>
  <si>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</si>
  <si>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</si>
  <si>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</si>
  <si>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</si>
  <si>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</si>
  <si>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</si>
  <si>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</si>
  <si>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</si>
  <si>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</si>
  <si>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</si>
  <si>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</si>
  <si>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</si>
  <si>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</si>
  <si>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</si>
  <si>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</si>
  <si>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</si>
  <si>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</si>
  <si>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</si>
  <si>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</si>
  <si>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</si>
  <si>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</si>
  <si>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</si>
  <si>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</si>
  <si>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</si>
  <si>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</si>
  <si>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</si>
  <si>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</si>
  <si>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</si>
  <si>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</si>
  <si>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</si>
  <si>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</si>
  <si>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</si>
  <si>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</si>
  <si>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</si>
  <si>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</si>
  <si>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</si>
  <si>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</si>
  <si>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</si>
  <si>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</si>
  <si>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</si>
  <si>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</si>
  <si>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</si>
  <si>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</si>
  <si>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</si>
  <si>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</si>
  <si>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</si>
  <si>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</si>
  <si>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</si>
  <si>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</si>
  <si>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</si>
  <si>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</si>
  <si>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</si>
  <si>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</si>
  <si>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</si>
  <si>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</si>
  <si>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</si>
  <si>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</si>
  <si>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</si>
  <si>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</si>
  <si>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</si>
  <si>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</si>
  <si>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</si>
  <si>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</si>
  <si>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</si>
  <si>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</si>
  <si>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</si>
  <si>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</si>
  <si>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</si>
  <si>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</si>
  <si>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</si>
  <si>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</si>
  <si>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</si>
  <si>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</si>
  <si>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</si>
  <si>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</si>
  <si>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</si>
  <si>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</si>
  <si>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</si>
  <si>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</si>
  <si>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</si>
  <si>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</si>
  <si>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</si>
  <si>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</si>
  <si>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</si>
  <si>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</si>
  <si>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</si>
  <si>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</si>
  <si>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</si>
  <si>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</si>
  <si>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</si>
  <si>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</si>
  <si>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</si>
  <si>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</si>
  <si>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</si>
  <si>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</si>
  <si>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</si>
  <si>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</si>
  <si>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</si>
  <si>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</si>
  <si>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</si>
  <si>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</si>
  <si>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</si>
  <si>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</si>
  <si>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</si>
  <si>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</si>
  <si>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</si>
  <si>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</si>
  <si>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</si>
  <si>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</si>
  <si>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</si>
  <si>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</si>
  <si>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</si>
  <si>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</si>
  <si>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</si>
  <si>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</si>
  <si>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</si>
  <si>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</si>
  <si>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</si>
  <si>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</si>
  <si>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</si>
  <si>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</si>
  <si>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</si>
  <si>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</si>
  <si>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</si>
  <si>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</si>
  <si>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</si>
  <si>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</si>
  <si>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</si>
  <si>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</si>
  <si>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</si>
  <si>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</si>
  <si>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</si>
  <si>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</si>
  <si>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</si>
  <si>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</si>
  <si>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</si>
  <si>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</si>
  <si>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</si>
  <si>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</si>
  <si>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</si>
  <si>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</si>
  <si>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</si>
  <si>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</si>
  <si>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</si>
  <si>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</si>
  <si>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</si>
  <si>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</si>
  <si>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</si>
  <si>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</si>
  <si>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</si>
  <si>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</si>
  <si>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</si>
  <si>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</si>
  <si>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</si>
  <si>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</si>
  <si>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</si>
  <si>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</si>
  <si>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</si>
  <si>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</si>
  <si>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</si>
  <si>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</si>
  <si>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</si>
  <si>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</si>
  <si>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</si>
  <si>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</si>
  <si>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</si>
  <si>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</si>
  <si>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</si>
  <si>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</si>
  <si>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</si>
  <si>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</si>
  <si>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</si>
  <si>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</si>
  <si>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</si>
  <si>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</si>
  <si>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</si>
  <si>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</si>
  <si>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</si>
  <si>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</si>
  <si>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</si>
  <si>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</si>
  <si>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</si>
  <si>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</si>
  <si>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</si>
  <si>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</si>
  <si>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</si>
  <si>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</si>
  <si>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</si>
  <si>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</si>
  <si>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</si>
  <si>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</si>
  <si>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</si>
  <si>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</si>
  <si>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</si>
  <si>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</si>
  <si>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</si>
  <si>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</si>
  <si>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</si>
  <si>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</si>
  <si>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</si>
  <si>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</si>
  <si>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</si>
  <si>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</si>
  <si>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</si>
  <si>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</si>
  <si>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</si>
  <si>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</si>
  <si>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</si>
  <si>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</si>
  <si>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</si>
  <si>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</si>
  <si>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</si>
  <si>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</si>
  <si>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</si>
  <si>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</si>
  <si>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</si>
  <si>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</si>
  <si>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</si>
  <si>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</si>
  <si>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</si>
  <si>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</si>
  <si>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</si>
  <si>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</si>
  <si>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</si>
  <si>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</si>
  <si>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</si>
  <si>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</si>
  <si>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</si>
  <si>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</si>
  <si>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</si>
  <si>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</si>
  <si>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</si>
  <si>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</si>
  <si>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</si>
  <si>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</si>
  <si>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</si>
  <si>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</si>
  <si>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</si>
  <si>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</si>
  <si>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</si>
  <si>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</si>
  <si>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</si>
  <si>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</si>
  <si>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</si>
  <si>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</si>
  <si>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</si>
  <si>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</si>
  <si>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</si>
  <si>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</si>
  <si>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</si>
  <si>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</si>
  <si>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</si>
  <si>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</si>
  <si>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</si>
  <si>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</si>
  <si>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</si>
  <si>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</si>
  <si>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</si>
  <si>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</si>
  <si>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</si>
  <si>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</si>
  <si>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</si>
  <si>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</si>
  <si>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</si>
  <si>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</si>
  <si>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</si>
  <si>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</si>
  <si>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</si>
  <si>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</si>
  <si>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</si>
  <si>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</si>
  <si>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</si>
  <si>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</si>
  <si>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</si>
  <si>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</si>
  <si>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</si>
  <si>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</si>
  <si>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</si>
  <si>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</si>
  <si>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</si>
  <si>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</si>
  <si>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</si>
  <si>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</si>
  <si>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</si>
  <si>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</si>
  <si>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</si>
  <si>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</si>
  <si>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</si>
  <si>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</si>
  <si>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</si>
  <si>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</si>
  <si>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</si>
  <si>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</si>
  <si>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</si>
  <si>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</si>
  <si>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</si>
  <si>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</si>
  <si>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</si>
  <si>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</si>
  <si>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</si>
  <si>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</si>
  <si>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</si>
  <si>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</si>
  <si>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</si>
  <si>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</si>
  <si>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</si>
  <si>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</si>
  <si>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</si>
  <si>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</si>
  <si>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</si>
  <si>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</si>
  <si>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</si>
  <si>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</si>
  <si>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</si>
  <si>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</si>
  <si>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</si>
  <si>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</si>
  <si>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</si>
  <si>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</si>
  <si>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</si>
  <si>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</si>
  <si>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</si>
  <si>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</si>
  <si>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</si>
  <si>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</si>
  <si>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</si>
  <si>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</si>
  <si>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</si>
  <si>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</si>
  <si>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</si>
  <si>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</si>
  <si>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</si>
  <si>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</si>
  <si>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</si>
  <si>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</si>
  <si>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</si>
  <si>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</si>
  <si>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</si>
  <si>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</si>
  <si>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</si>
  <si>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</si>
  <si>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</si>
  <si>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</si>
  <si>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</si>
  <si>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</si>
  <si>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</si>
  <si>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</si>
  <si>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</si>
  <si>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</si>
  <si>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</si>
  <si>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</si>
  <si>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</si>
  <si>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</si>
  <si>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</si>
  <si>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</si>
  <si>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</si>
  <si>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</si>
  <si>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</si>
  <si>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</si>
  <si>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</si>
  <si>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</si>
  <si>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</si>
  <si>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</si>
  <si>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</si>
  <si>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</si>
  <si>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</si>
  <si>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</si>
  <si>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</si>
  <si>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</si>
  <si>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</si>
  <si>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</si>
  <si>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</si>
  <si>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</si>
  <si>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</si>
  <si>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</si>
  <si>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</si>
  <si>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</si>
  <si>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</si>
  <si>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</si>
  <si>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</si>
  <si>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</si>
  <si>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</si>
  <si>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</si>
  <si>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</si>
  <si>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</si>
  <si>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</si>
  <si>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</si>
  <si>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</si>
  <si>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</si>
  <si>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</si>
  <si>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</si>
  <si>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</si>
  <si>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</si>
  <si>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</si>
  <si>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</si>
  <si>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</si>
  <si>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</si>
  <si>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</si>
  <si>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</si>
  <si>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</si>
  <si>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</si>
  <si>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</si>
  <si>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</si>
  <si>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</si>
  <si>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</si>
  <si>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</si>
  <si>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</si>
  <si>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</si>
  <si>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</si>
  <si>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</si>
  <si>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</si>
  <si>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</si>
  <si>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</si>
  <si>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</si>
  <si>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</si>
  <si>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</si>
  <si>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</si>
  <si>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</si>
  <si>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</si>
  <si>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</si>
  <si>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</si>
  <si>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</si>
  <si>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</si>
  <si>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</si>
  <si>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</si>
  <si>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</si>
  <si>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</si>
  <si>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</si>
  <si>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</si>
  <si>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</si>
  <si>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</si>
  <si>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</si>
  <si>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</si>
  <si>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</si>
  <si>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</si>
  <si>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</si>
  <si>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</si>
  <si>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</si>
  <si>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</si>
  <si>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</si>
  <si>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</si>
  <si>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</si>
  <si>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</si>
  <si>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</si>
  <si>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</si>
  <si>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</si>
  <si>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</si>
  <si>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</si>
  <si>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</si>
  <si>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</si>
  <si>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</si>
  <si>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</si>
  <si>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</si>
  <si>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</si>
  <si>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</si>
  <si>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</si>
  <si>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</si>
  <si>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</si>
  <si>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</si>
  <si>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</si>
  <si>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</si>
  <si>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</si>
  <si>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</si>
  <si>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</si>
  <si>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</si>
  <si>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</si>
  <si>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</si>
  <si>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</si>
  <si>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</si>
  <si>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</si>
  <si>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</si>
  <si>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</si>
  <si>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</si>
  <si>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</si>
  <si>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</si>
  <si>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</si>
  <si>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</si>
  <si>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</si>
  <si>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</si>
  <si>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</si>
  <si>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</si>
  <si>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</si>
  <si>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</si>
  <si>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</si>
  <si>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</si>
  <si>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</si>
  <si>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</si>
  <si>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</si>
  <si>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</si>
  <si>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</si>
  <si>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</si>
  <si>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</si>
  <si>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</si>
  <si>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</si>
  <si>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</si>
  <si>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</si>
  <si>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</si>
  <si>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</si>
  <si>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</si>
  <si>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</si>
  <si>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</si>
  <si>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</si>
  <si>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</si>
  <si>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</si>
  <si>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</si>
  <si>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</si>
  <si>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</si>
  <si>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</si>
  <si>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</si>
  <si>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</si>
  <si>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</si>
  <si>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</si>
  <si>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</si>
  <si>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</si>
  <si>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</si>
  <si>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</si>
  <si>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</si>
  <si>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</si>
  <si>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</si>
  <si>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</si>
  <si>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</si>
  <si>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</si>
  <si>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</si>
  <si>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</si>
  <si>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</si>
  <si>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</si>
  <si>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</si>
  <si>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</si>
  <si>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</si>
  <si>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</si>
  <si>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</si>
  <si>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</si>
  <si>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</si>
  <si>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</si>
  <si>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</si>
  <si>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</si>
  <si>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</si>
  <si>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</si>
  <si>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</si>
  <si>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</si>
  <si>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</si>
  <si>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</si>
  <si>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</si>
  <si>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</si>
  <si>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</si>
  <si>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</si>
  <si>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</si>
  <si>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</si>
  <si>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</si>
  <si>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</si>
  <si>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</si>
  <si>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</si>
  <si>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</si>
  <si>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</si>
  <si>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</si>
  <si>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</si>
  <si>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</si>
  <si>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</si>
  <si>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</si>
  <si>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</si>
  <si>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</si>
  <si>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</si>
  <si>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</si>
  <si>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</si>
  <si>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</si>
  <si>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</si>
  <si>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</si>
  <si>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</si>
  <si>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</si>
  <si>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</si>
  <si>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</si>
  <si>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</si>
  <si>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</si>
  <si>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</si>
  <si>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</si>
  <si>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</si>
  <si>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</si>
  <si>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</si>
  <si>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</si>
  <si>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</si>
  <si>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</si>
  <si>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</si>
  <si>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</si>
  <si>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</si>
  <si>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</si>
  <si>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</si>
  <si>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</si>
  <si>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</si>
  <si>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</si>
  <si>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</si>
  <si>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</si>
  <si>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</si>
  <si>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</si>
  <si>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</si>
  <si>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</si>
  <si>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</si>
  <si>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</si>
  <si>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</si>
  <si>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</si>
  <si>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</si>
  <si>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</si>
  <si>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</si>
  <si>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</si>
  <si>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</si>
  <si>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</si>
  <si>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</si>
  <si>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</si>
  <si>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</si>
  <si>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</si>
  <si>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</si>
  <si>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</si>
  <si>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</si>
  <si>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</si>
  <si>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</si>
  <si>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</si>
  <si>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</si>
  <si>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</si>
  <si>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</si>
  <si>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</si>
  <si>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</si>
  <si>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</si>
  <si>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</si>
  <si>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</si>
  <si>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</si>
  <si>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</si>
  <si>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</si>
  <si>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</si>
  <si>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</si>
  <si>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</si>
  <si>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</si>
  <si>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</si>
  <si>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</si>
  <si>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</si>
  <si>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</si>
  <si>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</si>
  <si>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</si>
  <si>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</si>
  <si>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</si>
  <si>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</si>
  <si>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</si>
  <si>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</si>
  <si>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</si>
  <si>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</si>
  <si>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</si>
  <si>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</si>
  <si>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</si>
  <si>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</si>
  <si>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</si>
  <si>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</si>
  <si>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</si>
  <si>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</si>
  <si>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</si>
  <si>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</si>
  <si>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</si>
  <si>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</si>
  <si>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</si>
  <si>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</si>
  <si>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</si>
  <si>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</si>
  <si>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</si>
  <si>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</si>
  <si>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</si>
  <si>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</si>
  <si>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</si>
  <si>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</si>
  <si>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</si>
  <si>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</si>
  <si>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</si>
  <si>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</si>
  <si>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</si>
  <si>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</si>
  <si>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</si>
  <si>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</si>
  <si>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</si>
  <si>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</si>
  <si>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</si>
  <si>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</si>
  <si>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</si>
  <si>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</si>
  <si>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</si>
  <si>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</si>
  <si>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</si>
  <si>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</si>
  <si>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</si>
  <si>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</si>
  <si>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</si>
  <si>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</si>
  <si>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</si>
  <si>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</si>
  <si>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</si>
  <si>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</si>
  <si>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</si>
  <si>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</si>
  <si>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</si>
  <si>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</si>
  <si>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</si>
  <si>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</si>
  <si>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</si>
  <si>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</si>
  <si>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</si>
  <si>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</si>
  <si>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</si>
  <si>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</si>
  <si>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</si>
  <si>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</si>
  <si>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</si>
  <si>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</si>
  <si>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</si>
  <si>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</si>
  <si>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</si>
  <si>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</si>
  <si>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</si>
  <si>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</si>
  <si>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</si>
  <si>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</si>
  <si>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</si>
  <si>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</si>
  <si>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</si>
  <si>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</si>
  <si>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</si>
  <si>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</si>
  <si>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</si>
  <si>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</si>
  <si>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</si>
  <si>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</si>
  <si>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</si>
  <si>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</si>
  <si>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</si>
  <si>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</si>
  <si>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</si>
  <si>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</si>
  <si>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</si>
  <si>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</si>
  <si>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</si>
  <si>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</si>
  <si>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</si>
  <si>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</si>
  <si>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</si>
  <si>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</si>
  <si>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</si>
  <si>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</si>
  <si>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</si>
  <si>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</si>
  <si>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</si>
  <si>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</si>
  <si>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</si>
  <si>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</si>
  <si>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</si>
  <si>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</si>
  <si>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</si>
  <si>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</si>
  <si>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</si>
  <si>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</si>
  <si>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</si>
  <si>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</si>
  <si>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</si>
  <si>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</si>
  <si>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</si>
  <si>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</si>
  <si>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</si>
  <si>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</si>
  <si>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</si>
  <si>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</si>
  <si>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</si>
  <si>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</si>
  <si>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</si>
  <si>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</si>
  <si>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</si>
  <si>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</si>
  <si>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</si>
  <si>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</si>
  <si>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</si>
  <si>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</si>
  <si>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</si>
  <si>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</si>
  <si>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</si>
  <si>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</si>
  <si>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</si>
  <si>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</si>
  <si>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</si>
  <si>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</si>
  <si>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</si>
  <si>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</si>
  <si>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</si>
  <si>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</si>
  <si>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</si>
  <si>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</si>
  <si>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</si>
  <si>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</si>
  <si>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</si>
  <si>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</si>
  <si>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</si>
  <si>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</si>
  <si>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</si>
  <si>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</si>
  <si>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</si>
  <si>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</si>
  <si>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</si>
  <si>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</si>
  <si>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</si>
  <si>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</si>
  <si>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</si>
  <si>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</si>
  <si>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</si>
  <si>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</si>
  <si>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</si>
  <si>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</si>
  <si>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</si>
  <si>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</si>
  <si>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</si>
  <si>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</si>
  <si>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</si>
  <si>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</si>
  <si>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</si>
  <si>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</si>
  <si>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</si>
  <si>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</si>
  <si>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</si>
  <si>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</si>
  <si>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</si>
  <si>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</si>
  <si>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</si>
  <si>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</si>
  <si>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</si>
  <si>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</si>
  <si>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</si>
  <si>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</si>
  <si>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</si>
  <si>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</si>
  <si>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</si>
  <si>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</si>
  <si>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</si>
  <si>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</si>
  <si>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</si>
  <si>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</si>
  <si>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</si>
  <si>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</si>
  <si>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</si>
  <si>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</si>
  <si>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</si>
  <si>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</si>
  <si>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</si>
  <si>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</si>
  <si>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</si>
  <si>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</si>
  <si>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</si>
  <si>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</si>
  <si>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</si>
  <si>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</si>
  <si>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</si>
  <si>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</si>
  <si>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</si>
  <si>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</si>
  <si>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</si>
  <si>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</si>
  <si>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</si>
  <si>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</si>
  <si>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</si>
  <si>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</si>
  <si>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</si>
  <si>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</si>
  <si>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</si>
  <si>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</si>
  <si>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</si>
  <si>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</si>
  <si>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</si>
  <si>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</si>
  <si>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</si>
  <si>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</si>
  <si>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</si>
  <si>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</si>
  <si>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</si>
  <si>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</si>
  <si>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</si>
  <si>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</si>
  <si>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</si>
  <si>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</si>
  <si>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</si>
  <si>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</si>
  <si>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</si>
  <si>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</si>
  <si>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</si>
  <si>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</si>
  <si>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</si>
  <si>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</si>
  <si>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</si>
  <si>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</si>
  <si>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</si>
  <si>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</si>
  <si>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</si>
  <si>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</si>
  <si>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</si>
  <si>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</si>
  <si>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</si>
  <si>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</si>
  <si>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</si>
  <si>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</si>
  <si>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</si>
  <si>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</si>
  <si>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</si>
  <si>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</si>
  <si>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</si>
  <si>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</si>
  <si>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</si>
  <si>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</si>
  <si>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</si>
  <si>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</si>
  <si>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</si>
  <si>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</si>
  <si>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</si>
  <si>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</si>
  <si>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</si>
  <si>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</si>
  <si>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</si>
  <si>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</si>
  <si>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</si>
  <si>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</si>
  <si>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</si>
  <si>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</si>
  <si>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</si>
  <si>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</si>
  <si>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</si>
  <si>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</si>
  <si>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</si>
  <si>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</si>
  <si>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</si>
  <si>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</si>
  <si>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</si>
  <si>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</si>
  <si>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</si>
  <si>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</si>
  <si>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</si>
  <si>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</si>
  <si>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</si>
  <si>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</si>
  <si>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</si>
  <si>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</si>
  <si>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</si>
  <si>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</si>
  <si>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</si>
  <si>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</si>
  <si>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</si>
  <si>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</si>
  <si>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</si>
  <si>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</si>
  <si>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</si>
  <si>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</si>
  <si>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</si>
  <si>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</si>
  <si>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</si>
  <si>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</si>
  <si>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</si>
  <si>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</si>
  <si>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</si>
  <si>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</si>
  <si>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</si>
  <si>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</si>
  <si>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</si>
  <si>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</si>
  <si>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</si>
  <si>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</si>
  <si>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</si>
  <si>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</si>
  <si>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</si>
  <si>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</si>
  <si>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</si>
  <si>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</si>
  <si>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</si>
  <si>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</si>
  <si>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</si>
  <si>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</si>
  <si>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</si>
  <si>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</si>
  <si>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</si>
  <si>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</si>
  <si>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</si>
  <si>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</si>
  <si>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</si>
  <si>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</si>
  <si>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</si>
  <si>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</si>
  <si>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</si>
  <si>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</si>
  <si>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</si>
  <si>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</si>
  <si>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</si>
  <si>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</si>
  <si>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</si>
  <si>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</si>
  <si>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</si>
  <si>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</si>
  <si>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</si>
  <si>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</si>
  <si>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</si>
  <si>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</si>
  <si>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</si>
  <si>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</si>
  <si>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</si>
  <si>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</si>
  <si>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</si>
  <si>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</si>
  <si>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</si>
  <si>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</si>
  <si>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</si>
  <si>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</si>
  <si>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</si>
  <si>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</si>
  <si>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</si>
  <si>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</si>
  <si>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</si>
  <si>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</si>
  <si>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</si>
  <si>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</si>
  <si>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</si>
  <si>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</si>
  <si>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</si>
  <si>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</si>
  <si>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</si>
  <si>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</si>
  <si>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</si>
  <si>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</si>
  <si>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</si>
  <si>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</si>
  <si>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</si>
  <si>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</si>
  <si>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</si>
  <si>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</si>
  <si>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</si>
  <si>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</si>
  <si>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</si>
  <si>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</si>
  <si>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</si>
  <si>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</si>
  <si>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</si>
  <si>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</si>
  <si>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</si>
  <si>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</si>
  <si>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</si>
  <si>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</si>
  <si>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</si>
  <si>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</si>
  <si>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</si>
  <si>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</si>
  <si>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</si>
  <si>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</si>
  <si>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</si>
  <si>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</si>
  <si>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</si>
  <si>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</si>
  <si>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</si>
  <si>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</si>
  <si>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</si>
  <si>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</si>
  <si>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</si>
  <si>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</si>
  <si>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</si>
  <si>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</si>
  <si>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</si>
  <si>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</si>
  <si>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</si>
  <si>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</si>
  <si>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</si>
  <si>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</si>
  <si>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</si>
  <si>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</si>
  <si>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</si>
  <si>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</si>
  <si>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</si>
  <si>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</si>
  <si>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</si>
  <si>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</si>
  <si>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</si>
  <si>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</si>
  <si>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</si>
  <si>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</si>
  <si>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</si>
  <si>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</si>
  <si>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</si>
  <si>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</si>
  <si>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</si>
  <si>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</si>
  <si>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</si>
  <si>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</si>
  <si>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</si>
  <si>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</si>
  <si>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</si>
  <si>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</si>
  <si>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</si>
  <si>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</si>
  <si>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</si>
  <si>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</si>
  <si>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</si>
  <si>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</si>
  <si>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</si>
  <si>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</si>
  <si>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</si>
  <si>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</si>
  <si>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</si>
  <si>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</si>
  <si>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</si>
  <si>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</si>
  <si>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</si>
  <si>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</si>
  <si>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</si>
  <si>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</si>
  <si>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</si>
  <si>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</si>
  <si>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</si>
  <si>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</si>
  <si>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</si>
  <si>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</si>
  <si>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</si>
  <si>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</si>
  <si>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</si>
  <si>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</si>
  <si>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</si>
  <si>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</si>
  <si>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</si>
  <si>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</si>
  <si>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</si>
  <si>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</si>
  <si>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</si>
  <si>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</si>
  <si>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</si>
  <si>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</si>
  <si>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</si>
  <si>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</si>
  <si>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</si>
  <si>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</si>
  <si>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</si>
  <si>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</si>
  <si>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</si>
  <si>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</si>
  <si>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</si>
  <si>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</si>
  <si>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</si>
  <si>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</si>
  <si>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</si>
  <si>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</si>
  <si>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</si>
  <si>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V99X</t>
  </si>
  <si>
    <t>ACCIDENTE DE TRANSPORTE NO ESPECIFICADO</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</si>
  <si>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</si>
  <si>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</si>
  <si>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</si>
  <si>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</si>
  <si>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</si>
  <si>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</si>
  <si>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</si>
  <si>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</si>
  <si>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</si>
  <si>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</si>
  <si>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</si>
  <si>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</si>
  <si>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</si>
  <si>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</si>
  <si>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</si>
  <si>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</si>
  <si>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</si>
  <si>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</si>
  <si>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</si>
  <si>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</si>
  <si>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</si>
  <si>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</si>
  <si>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</si>
  <si>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</si>
  <si>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</si>
  <si>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</si>
  <si>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</si>
  <si>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</si>
  <si>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</si>
  <si>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</si>
  <si>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</si>
  <si>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</si>
  <si>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</si>
  <si>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</si>
  <si>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</si>
  <si>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</si>
  <si>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</si>
  <si>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</si>
  <si>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</si>
  <si>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</si>
  <si>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</si>
  <si>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</si>
  <si>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</si>
  <si>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</si>
  <si>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</si>
  <si>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</si>
  <si>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</si>
  <si>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</si>
  <si>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</si>
  <si>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</si>
  <si>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</si>
  <si>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</si>
  <si>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</si>
  <si>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</si>
  <si>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</si>
  <si>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</si>
  <si>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</si>
  <si>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</si>
  <si>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</si>
  <si>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</si>
  <si>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</si>
  <si>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</si>
  <si>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</si>
  <si>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</si>
  <si>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</si>
  <si>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</si>
  <si>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</si>
  <si>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</si>
  <si>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</si>
  <si>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</si>
  <si>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</si>
  <si>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</si>
  <si>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</si>
  <si>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</si>
  <si>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</si>
  <si>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</si>
  <si>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</si>
  <si>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</si>
  <si>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</si>
  <si>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</si>
  <si>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</si>
  <si>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</si>
  <si>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</si>
  <si>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</si>
  <si>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</si>
  <si>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</si>
  <si>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</si>
  <si>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</si>
  <si>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</si>
  <si>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</si>
  <si>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</si>
  <si>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</si>
  <si>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</si>
  <si>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</si>
  <si>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</si>
  <si>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</si>
  <si>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</si>
  <si>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</si>
  <si>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</si>
  <si>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</si>
  <si>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</si>
  <si>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</si>
  <si>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</si>
  <si>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</si>
  <si>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</si>
  <si>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</si>
  <si>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</si>
  <si>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</si>
  <si>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</si>
  <si>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</si>
  <si>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</si>
  <si>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</si>
  <si>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</si>
  <si>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</si>
  <si>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</si>
  <si>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</si>
  <si>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</si>
  <si>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</si>
  <si>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</si>
  <si>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</si>
  <si>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</si>
  <si>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</si>
  <si>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</si>
  <si>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</si>
  <si>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</si>
  <si>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</si>
  <si>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</si>
  <si>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</si>
  <si>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</si>
  <si>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</si>
  <si>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</si>
  <si>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</si>
  <si>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</si>
  <si>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</si>
  <si>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</si>
  <si>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</si>
  <si>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</si>
  <si>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</si>
  <si>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</si>
  <si>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</si>
  <si>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</si>
  <si>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</si>
  <si>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</si>
  <si>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</si>
  <si>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</si>
  <si>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</si>
  <si>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</si>
  <si>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</si>
  <si>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</si>
  <si>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</si>
  <si>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</si>
  <si>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</si>
  <si>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</si>
  <si>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</si>
  <si>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</si>
  <si>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</si>
  <si>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</si>
  <si>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</si>
  <si>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</si>
  <si>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</si>
  <si>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</si>
  <si>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</si>
  <si>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</si>
  <si>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</si>
  <si>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</si>
  <si>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</si>
  <si>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</si>
  <si>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</si>
  <si>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</si>
  <si>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</si>
  <si>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</si>
  <si>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</si>
  <si>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</si>
  <si>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</si>
  <si>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</si>
  <si>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</si>
  <si>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</si>
  <si>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</si>
  <si>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</si>
  <si>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</si>
  <si>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</si>
  <si>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</si>
  <si>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</si>
  <si>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</si>
  <si>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</si>
  <si>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</si>
  <si>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</si>
  <si>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</si>
  <si>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</si>
  <si>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</si>
  <si>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</si>
  <si>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</si>
  <si>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</si>
  <si>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</si>
  <si>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</si>
  <si>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</si>
  <si>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</si>
  <si>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</si>
  <si>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</si>
  <si>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</si>
  <si>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</si>
  <si>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</si>
  <si>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</si>
  <si>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</si>
  <si>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</si>
  <si>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</si>
  <si>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</si>
  <si>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</si>
  <si>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</si>
  <si>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</si>
  <si>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</si>
  <si>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</si>
  <si>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</si>
  <si>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</si>
  <si>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</si>
  <si>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</si>
  <si>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</si>
  <si>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</si>
  <si>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</si>
  <si>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</si>
  <si>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</si>
  <si>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</si>
  <si>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</si>
  <si>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</si>
  <si>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</si>
  <si>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</si>
  <si>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</si>
  <si>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</si>
  <si>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</si>
  <si>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</si>
  <si>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</si>
  <si>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</si>
  <si>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</si>
  <si>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</si>
  <si>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</si>
  <si>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</si>
  <si>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</si>
  <si>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</si>
  <si>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</si>
  <si>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</si>
  <si>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</si>
  <si>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</si>
  <si>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</si>
  <si>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</si>
  <si>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</si>
  <si>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</si>
  <si>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</si>
  <si>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</si>
  <si>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</si>
  <si>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</si>
  <si>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</si>
  <si>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</si>
  <si>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</si>
  <si>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</si>
  <si>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</si>
  <si>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</si>
  <si>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</si>
  <si>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</si>
  <si>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</si>
  <si>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</si>
  <si>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</si>
  <si>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</si>
  <si>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</si>
  <si>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</si>
  <si>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</si>
  <si>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</si>
  <si>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</si>
  <si>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</si>
  <si>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</si>
  <si>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</si>
  <si>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</si>
  <si>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</si>
  <si>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</si>
  <si>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</si>
  <si>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</si>
  <si>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</si>
  <si>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</si>
  <si>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</si>
  <si>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</si>
  <si>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</si>
  <si>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</si>
  <si>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</si>
  <si>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</si>
  <si>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</si>
  <si>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</si>
  <si>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</si>
  <si>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</si>
  <si>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</si>
  <si>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</si>
  <si>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</si>
  <si>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</si>
  <si>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</si>
  <si>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</si>
  <si>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</si>
  <si>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</si>
  <si>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</si>
  <si>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</si>
  <si>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</si>
  <si>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</si>
  <si>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</si>
  <si>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</si>
  <si>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</si>
  <si>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</si>
  <si>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</si>
  <si>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</si>
  <si>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</si>
  <si>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</si>
  <si>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</si>
  <si>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</si>
  <si>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</si>
  <si>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</si>
  <si>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</si>
  <si>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</si>
  <si>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</si>
  <si>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</si>
  <si>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</si>
  <si>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</si>
  <si>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</si>
  <si>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</si>
  <si>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</si>
  <si>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</si>
  <si>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</si>
  <si>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</si>
  <si>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</si>
  <si>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</si>
  <si>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</si>
  <si>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</si>
  <si>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</si>
  <si>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</si>
  <si>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</si>
  <si>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</si>
  <si>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</si>
  <si>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</si>
  <si>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</si>
  <si>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</si>
  <si>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</si>
  <si>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</si>
  <si>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</si>
  <si>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</si>
  <si>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</si>
  <si>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</si>
  <si>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</si>
  <si>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</si>
  <si>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</si>
  <si>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</si>
  <si>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</si>
  <si>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</si>
  <si>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</si>
  <si>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</si>
  <si>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</si>
  <si>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</si>
  <si>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</si>
  <si>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</si>
  <si>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</si>
  <si>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</si>
  <si>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</si>
  <si>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</si>
  <si>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</si>
  <si>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</si>
  <si>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</si>
  <si>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</si>
  <si>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</si>
  <si>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</si>
  <si>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</si>
  <si>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</si>
  <si>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</si>
  <si>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</si>
  <si>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</si>
  <si>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</si>
  <si>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</si>
  <si>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</si>
  <si>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</si>
  <si>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</si>
  <si>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</si>
  <si>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</si>
  <si>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</si>
  <si>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</si>
  <si>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</si>
  <si>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</si>
  <si>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</si>
  <si>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</si>
  <si>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</si>
  <si>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</si>
  <si>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</si>
  <si>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</si>
  <si>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</si>
  <si>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</si>
  <si>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</si>
  <si>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</si>
  <si>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</si>
  <si>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</si>
  <si>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</si>
  <si>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</si>
  <si>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</si>
  <si>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</si>
  <si>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</si>
  <si>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</si>
  <si>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</si>
  <si>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</si>
  <si>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</si>
  <si>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</si>
  <si>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</si>
  <si>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</si>
  <si>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</si>
  <si>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</si>
  <si>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</si>
  <si>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</si>
  <si>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</si>
  <si>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</si>
  <si>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</si>
  <si>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</si>
  <si>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</si>
  <si>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</si>
  <si>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</si>
  <si>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</si>
  <si>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</si>
  <si>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</si>
  <si>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</si>
  <si>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</si>
  <si>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</si>
  <si>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</si>
  <si>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</si>
  <si>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</si>
  <si>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</si>
  <si>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</si>
  <si>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</si>
  <si>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</si>
  <si>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</si>
  <si>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</si>
  <si>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</si>
  <si>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</si>
  <si>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</si>
  <si>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</si>
  <si>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</si>
  <si>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</si>
  <si>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</si>
  <si>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</si>
  <si>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</si>
  <si>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</si>
  <si>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</si>
  <si>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</si>
  <si>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</si>
  <si>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</si>
  <si>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</si>
  <si>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</si>
  <si>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</si>
  <si>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</si>
  <si>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</si>
  <si>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</si>
  <si>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</si>
  <si>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</si>
  <si>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</si>
  <si>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</si>
  <si>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</si>
  <si>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</si>
  <si>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</si>
  <si>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</si>
  <si>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</si>
  <si>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</si>
  <si>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</si>
  <si>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</si>
  <si>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</si>
  <si>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</si>
  <si>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</si>
  <si>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</si>
  <si>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</si>
  <si>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</si>
  <si>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</si>
  <si>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</si>
  <si>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</si>
  <si>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</si>
  <si>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</si>
  <si>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</si>
  <si>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</si>
  <si>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</si>
  <si>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</si>
  <si>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</si>
  <si>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</si>
  <si>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</si>
  <si>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</si>
  <si>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</si>
  <si>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</si>
  <si>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</si>
  <si>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</si>
  <si>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</si>
  <si>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</si>
  <si>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</si>
  <si>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</si>
  <si>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</si>
  <si>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</si>
  <si>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</si>
  <si>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</si>
  <si>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</si>
  <si>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</si>
  <si>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</si>
  <si>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</si>
  <si>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</si>
  <si>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</si>
  <si>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</si>
  <si>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</si>
  <si>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</si>
  <si>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</si>
  <si>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</si>
  <si>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</si>
  <si>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</si>
  <si>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</si>
  <si>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</si>
  <si>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</si>
  <si>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</si>
  <si>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</si>
  <si>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</si>
  <si>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</si>
  <si>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</si>
  <si>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</si>
  <si>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</si>
  <si>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</si>
  <si>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</si>
  <si>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</si>
  <si>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</si>
  <si>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</si>
  <si>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</si>
  <si>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DAGA O PUNAL, VIVIENDA</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</si>
  <si>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</si>
  <si>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</si>
  <si>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</si>
  <si>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</si>
  <si>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</si>
  <si>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</si>
  <si>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</si>
  <si>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</si>
  <si>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</si>
  <si>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</si>
  <si>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</si>
  <si>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</si>
  <si>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</si>
  <si>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</si>
  <si>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</si>
  <si>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CUCHILLO, ESPADA, DAGA O PUNAL, OTRO LUGAR ESPECIFICADO</t>
  </si>
  <si>
    <t>W269</t>
  </si>
  <si>
    <t>CONTACTO TRAUMATICO CON CUCHILLO, ESPADA, DAGA O PUNAL, LUGAR NO ESPECIFICADO</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</si>
  <si>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</si>
  <si>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</si>
  <si>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</si>
  <si>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</si>
  <si>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</si>
  <si>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</si>
  <si>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</si>
  <si>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</si>
  <si>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</si>
  <si>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</si>
  <si>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</si>
  <si>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</si>
  <si>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</si>
  <si>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</si>
  <si>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</si>
  <si>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</si>
  <si>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</si>
  <si>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</si>
  <si>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</si>
  <si>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</si>
  <si>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</si>
  <si>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</si>
  <si>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</si>
  <si>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</si>
  <si>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</si>
  <si>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</si>
  <si>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</si>
  <si>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</si>
  <si>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</si>
  <si>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</si>
  <si>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</si>
  <si>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</si>
  <si>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</si>
  <si>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</si>
  <si>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</si>
  <si>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</si>
  <si>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</si>
  <si>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</si>
  <si>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</si>
  <si>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</si>
  <si>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</si>
  <si>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</si>
  <si>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</si>
  <si>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</si>
  <si>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</si>
  <si>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</si>
  <si>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</si>
  <si>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</si>
  <si>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</si>
  <si>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</si>
  <si>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</si>
  <si>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</si>
  <si>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</si>
  <si>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</si>
  <si>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</si>
  <si>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</si>
  <si>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</si>
  <si>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</si>
  <si>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</si>
  <si>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</si>
  <si>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</si>
  <si>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</si>
  <si>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</si>
  <si>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</si>
  <si>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</si>
  <si>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</si>
  <si>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</si>
  <si>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</si>
  <si>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</si>
  <si>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</si>
  <si>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</si>
  <si>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</si>
  <si>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</si>
  <si>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</si>
  <si>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</si>
  <si>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</si>
  <si>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</si>
  <si>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</si>
  <si>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</si>
  <si>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</si>
  <si>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</si>
  <si>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</si>
  <si>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</si>
  <si>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</si>
  <si>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</si>
  <si>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</si>
  <si>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</si>
  <si>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</si>
  <si>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</si>
  <si>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</si>
  <si>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</si>
  <si>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</si>
  <si>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</si>
  <si>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</si>
  <si>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</si>
  <si>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</si>
  <si>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</si>
  <si>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</si>
  <si>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</si>
  <si>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</si>
  <si>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</si>
  <si>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</si>
  <si>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</si>
  <si>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</si>
  <si>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</si>
  <si>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</si>
  <si>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</si>
  <si>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</si>
  <si>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</si>
  <si>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</si>
  <si>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</si>
  <si>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</si>
  <si>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</si>
  <si>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</si>
  <si>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</si>
  <si>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</si>
  <si>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</si>
  <si>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</si>
  <si>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</si>
  <si>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</si>
  <si>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</si>
  <si>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</si>
  <si>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</si>
  <si>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</si>
  <si>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</si>
  <si>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</si>
  <si>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</si>
  <si>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</si>
  <si>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</si>
  <si>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</si>
  <si>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</si>
  <si>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</si>
  <si>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</si>
  <si>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</si>
  <si>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</si>
  <si>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</si>
  <si>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</si>
  <si>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</si>
  <si>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</si>
  <si>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</si>
  <si>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</si>
  <si>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</si>
  <si>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</si>
  <si>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</si>
  <si>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</si>
  <si>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</si>
  <si>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</si>
  <si>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</si>
  <si>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</si>
  <si>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</si>
  <si>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</si>
  <si>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</si>
  <si>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</si>
  <si>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</si>
  <si>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</si>
  <si>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</si>
  <si>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</si>
  <si>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</si>
  <si>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</si>
  <si>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</si>
  <si>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</si>
  <si>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</si>
  <si>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</si>
  <si>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</si>
  <si>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</si>
  <si>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</si>
  <si>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</si>
  <si>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</si>
  <si>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</si>
  <si>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</si>
  <si>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</si>
  <si>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</si>
  <si>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</si>
  <si>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</si>
  <si>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</si>
  <si>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</si>
  <si>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</si>
  <si>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</si>
  <si>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</si>
  <si>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</si>
  <si>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</si>
  <si>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</si>
  <si>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</si>
  <si>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</si>
  <si>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</si>
  <si>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</si>
  <si>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</si>
  <si>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</si>
  <si>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</si>
  <si>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</si>
  <si>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</si>
  <si>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</si>
  <si>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</si>
  <si>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</si>
  <si>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</si>
  <si>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</si>
  <si>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</si>
  <si>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</si>
  <si>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</si>
  <si>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</si>
  <si>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</si>
  <si>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</si>
  <si>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</si>
  <si>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</si>
  <si>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</si>
  <si>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</si>
  <si>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</si>
  <si>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</si>
  <si>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</si>
  <si>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</si>
  <si>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</si>
  <si>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</si>
  <si>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</si>
  <si>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</si>
  <si>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</si>
  <si>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</si>
  <si>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</si>
  <si>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</si>
  <si>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</si>
  <si>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</si>
  <si>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</si>
  <si>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</si>
  <si>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</si>
  <si>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</si>
  <si>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</si>
  <si>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</si>
  <si>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</si>
  <si>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</si>
  <si>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</si>
  <si>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</si>
  <si>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</si>
  <si>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</si>
  <si>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</si>
  <si>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</si>
  <si>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</si>
  <si>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</si>
  <si>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</si>
  <si>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</si>
  <si>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</si>
  <si>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</si>
  <si>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</si>
  <si>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</si>
  <si>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</si>
  <si>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</si>
  <si>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</si>
  <si>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</si>
  <si>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</si>
  <si>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</si>
  <si>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</si>
  <si>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</si>
  <si>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</si>
  <si>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</si>
  <si>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</si>
  <si>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</si>
  <si>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</si>
  <si>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</si>
  <si>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</si>
  <si>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</si>
  <si>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</si>
  <si>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</si>
  <si>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</si>
  <si>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</si>
  <si>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</si>
  <si>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</si>
  <si>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</si>
  <si>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</si>
  <si>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</si>
  <si>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</si>
  <si>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</si>
  <si>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</si>
  <si>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</si>
  <si>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</si>
  <si>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</si>
  <si>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</si>
  <si>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</si>
  <si>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</si>
  <si>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</si>
  <si>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</si>
  <si>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</si>
  <si>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</si>
  <si>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</si>
  <si>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</si>
  <si>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</si>
  <si>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</si>
  <si>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</si>
  <si>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</si>
  <si>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</si>
  <si>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</si>
  <si>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</si>
  <si>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</si>
  <si>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</si>
  <si>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</si>
  <si>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</si>
  <si>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</si>
  <si>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</si>
  <si>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</si>
  <si>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</si>
  <si>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</si>
  <si>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</si>
  <si>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</si>
  <si>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</si>
  <si>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</si>
  <si>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</si>
  <si>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</si>
  <si>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</si>
  <si>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</si>
  <si>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</si>
  <si>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</si>
  <si>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</si>
  <si>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</si>
  <si>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</si>
  <si>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</si>
  <si>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</si>
  <si>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</si>
  <si>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</si>
  <si>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</si>
  <si>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</si>
  <si>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</si>
  <si>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</si>
  <si>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</si>
  <si>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</si>
  <si>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</si>
  <si>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</si>
  <si>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</si>
  <si>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</si>
  <si>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</si>
  <si>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</si>
  <si>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</si>
  <si>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</si>
  <si>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</si>
  <si>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</si>
  <si>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</si>
  <si>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</si>
  <si>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</si>
  <si>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</si>
  <si>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</si>
  <si>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</si>
  <si>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</si>
  <si>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</si>
  <si>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</si>
  <si>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</si>
  <si>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</si>
  <si>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</si>
  <si>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</si>
  <si>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</si>
  <si>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</si>
  <si>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</si>
  <si>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</si>
  <si>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</si>
  <si>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</si>
  <si>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</si>
  <si>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</si>
  <si>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</si>
  <si>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</si>
  <si>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</si>
  <si>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</si>
  <si>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</si>
  <si>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</si>
  <si>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</si>
  <si>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</si>
  <si>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</si>
  <si>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</si>
  <si>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</si>
  <si>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</si>
  <si>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</si>
  <si>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</si>
  <si>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</si>
  <si>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</si>
  <si>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</si>
  <si>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</si>
  <si>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</si>
  <si>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</si>
  <si>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</si>
  <si>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</si>
  <si>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</si>
  <si>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</si>
  <si>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</si>
  <si>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</si>
  <si>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</si>
  <si>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</si>
  <si>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</si>
  <si>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</si>
  <si>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</si>
  <si>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</si>
  <si>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</si>
  <si>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</si>
  <si>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</si>
  <si>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</si>
  <si>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</si>
  <si>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</si>
  <si>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</si>
  <si>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</si>
  <si>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</si>
  <si>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</si>
  <si>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</si>
  <si>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</si>
  <si>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</si>
  <si>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</si>
  <si>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</si>
  <si>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</si>
  <si>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</si>
  <si>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</si>
  <si>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</si>
  <si>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</si>
  <si>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</si>
  <si>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</si>
  <si>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</si>
  <si>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</si>
  <si>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</si>
  <si>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</si>
  <si>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</si>
  <si>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</si>
  <si>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</si>
  <si>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</si>
  <si>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</si>
  <si>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</si>
  <si>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</si>
  <si>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</si>
  <si>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</si>
  <si>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</si>
  <si>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</si>
  <si>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</si>
  <si>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</si>
  <si>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</si>
  <si>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</si>
  <si>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</si>
  <si>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</si>
  <si>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</si>
  <si>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</si>
  <si>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</si>
  <si>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</si>
  <si>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</si>
  <si>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</si>
  <si>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</si>
  <si>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</si>
  <si>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</si>
  <si>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</si>
  <si>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</si>
  <si>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</si>
  <si>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</si>
  <si>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</si>
  <si>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</si>
  <si>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</si>
  <si>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</si>
  <si>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</si>
  <si>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</si>
  <si>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</si>
  <si>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</si>
  <si>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</si>
  <si>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</si>
  <si>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</si>
  <si>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</si>
  <si>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</si>
  <si>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</si>
  <si>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</si>
  <si>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</si>
  <si>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</si>
  <si>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</si>
  <si>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</si>
  <si>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</si>
  <si>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</si>
  <si>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</si>
  <si>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</si>
  <si>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</si>
  <si>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</si>
  <si>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</si>
  <si>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</si>
  <si>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</si>
  <si>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</si>
  <si>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</si>
  <si>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</si>
  <si>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</si>
  <si>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</si>
  <si>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</si>
  <si>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</si>
  <si>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</si>
  <si>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</si>
  <si>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</si>
  <si>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</si>
  <si>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</si>
  <si>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</si>
  <si>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</si>
  <si>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</si>
  <si>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</si>
  <si>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</si>
  <si>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</si>
  <si>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</si>
  <si>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</si>
  <si>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</si>
  <si>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</si>
  <si>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</si>
  <si>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</si>
  <si>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</si>
  <si>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</si>
  <si>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</si>
  <si>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</si>
  <si>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</si>
  <si>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</si>
  <si>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</si>
  <si>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</si>
  <si>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</si>
  <si>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</si>
  <si>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</si>
  <si>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</si>
  <si>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</si>
  <si>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</si>
  <si>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</si>
  <si>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</si>
  <si>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</si>
  <si>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</si>
  <si>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</si>
  <si>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</si>
  <si>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</si>
  <si>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</si>
  <si>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</si>
  <si>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</si>
  <si>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</si>
  <si>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</si>
  <si>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</si>
  <si>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</si>
  <si>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</si>
  <si>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</si>
  <si>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</si>
  <si>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</si>
  <si>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</si>
  <si>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</si>
  <si>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</si>
  <si>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</si>
  <si>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</si>
  <si>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</si>
  <si>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</si>
  <si>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</si>
  <si>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</si>
  <si>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</si>
  <si>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</si>
  <si>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</si>
  <si>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</si>
  <si>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</si>
  <si>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</si>
  <si>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</si>
  <si>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</si>
  <si>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</si>
  <si>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</si>
  <si>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</si>
  <si>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</si>
  <si>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</si>
  <si>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</si>
  <si>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</si>
  <si>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</si>
  <si>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</si>
  <si>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</si>
  <si>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</si>
  <si>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</si>
  <si>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</si>
  <si>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</si>
  <si>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</si>
  <si>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</si>
  <si>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</si>
  <si>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</si>
  <si>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</si>
  <si>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</si>
  <si>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</si>
  <si>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</si>
  <si>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</si>
  <si>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</si>
  <si>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</si>
  <si>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</si>
  <si>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</si>
  <si>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</si>
  <si>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</si>
  <si>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</si>
  <si>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</si>
  <si>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</si>
  <si>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</si>
  <si>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</si>
  <si>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</si>
  <si>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</si>
  <si>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</si>
  <si>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</si>
  <si>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</si>
  <si>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</si>
  <si>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</si>
  <si>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</si>
  <si>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</si>
  <si>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</si>
  <si>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</si>
  <si>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</si>
  <si>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</si>
  <si>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</si>
  <si>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</si>
  <si>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</si>
  <si>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</si>
  <si>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</si>
  <si>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</si>
  <si>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</si>
  <si>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</si>
  <si>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</si>
  <si>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</si>
  <si>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</si>
  <si>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</si>
  <si>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</si>
  <si>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</si>
  <si>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</si>
  <si>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</si>
  <si>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</si>
  <si>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</si>
  <si>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</si>
  <si>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</si>
  <si>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</si>
  <si>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</si>
  <si>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</si>
  <si>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</si>
  <si>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</si>
  <si>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</si>
  <si>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</si>
  <si>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</si>
  <si>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</si>
  <si>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</si>
  <si>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</si>
  <si>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</si>
  <si>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</si>
  <si>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</si>
  <si>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</si>
  <si>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</si>
  <si>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</si>
  <si>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</si>
  <si>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</si>
  <si>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</si>
  <si>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</si>
  <si>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</si>
  <si>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</si>
  <si>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</si>
  <si>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</si>
  <si>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</si>
  <si>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</si>
  <si>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</si>
  <si>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</si>
  <si>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</si>
  <si>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</si>
  <si>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</si>
  <si>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</si>
  <si>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</si>
  <si>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</si>
  <si>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</si>
  <si>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</si>
  <si>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</si>
  <si>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</si>
  <si>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</si>
  <si>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</si>
  <si>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</si>
  <si>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</si>
  <si>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</si>
  <si>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</si>
  <si>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</si>
  <si>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</si>
  <si>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</si>
  <si>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</si>
  <si>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</si>
  <si>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</si>
  <si>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</si>
  <si>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</si>
  <si>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</si>
  <si>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</si>
  <si>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</si>
  <si>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</si>
  <si>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</si>
  <si>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</si>
  <si>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</si>
  <si>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</si>
  <si>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</si>
  <si>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</si>
  <si>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</si>
  <si>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</si>
  <si>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</si>
  <si>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</si>
  <si>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</si>
  <si>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</si>
  <si>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</si>
  <si>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</si>
  <si>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</si>
  <si>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</si>
  <si>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</si>
  <si>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</si>
  <si>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</si>
  <si>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</si>
  <si>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</si>
  <si>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</si>
  <si>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</si>
  <si>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</si>
  <si>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</si>
  <si>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</si>
  <si>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</si>
  <si>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</si>
  <si>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</si>
  <si>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</si>
  <si>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</si>
  <si>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</si>
  <si>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</si>
  <si>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</si>
  <si>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</si>
  <si>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</si>
  <si>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</si>
  <si>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</si>
  <si>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</si>
  <si>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</si>
  <si>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</si>
  <si>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</si>
  <si>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</si>
  <si>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</si>
  <si>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</si>
  <si>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</si>
  <si>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</si>
  <si>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</si>
  <si>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</si>
  <si>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</si>
  <si>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</si>
  <si>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</si>
  <si>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</si>
  <si>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</si>
  <si>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</si>
  <si>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</si>
  <si>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</si>
  <si>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</si>
  <si>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</si>
  <si>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</si>
  <si>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</si>
  <si>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</si>
  <si>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</si>
  <si>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</si>
  <si>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</si>
  <si>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</si>
  <si>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</si>
  <si>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</si>
  <si>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</si>
  <si>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</si>
  <si>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</si>
  <si>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</si>
  <si>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</si>
  <si>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</si>
  <si>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</si>
  <si>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</si>
  <si>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</si>
  <si>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</si>
  <si>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</si>
  <si>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</si>
  <si>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</si>
  <si>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</si>
  <si>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</si>
  <si>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</si>
  <si>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</si>
  <si>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</si>
  <si>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</si>
  <si>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</si>
  <si>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</si>
  <si>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</si>
  <si>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</si>
  <si>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</si>
  <si>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</si>
  <si>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</si>
  <si>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</si>
  <si>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</si>
  <si>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</si>
  <si>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</si>
  <si>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</si>
  <si>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</si>
  <si>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</si>
  <si>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</si>
  <si>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</si>
  <si>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</si>
  <si>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</si>
  <si>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</si>
  <si>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</si>
  <si>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</si>
  <si>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</si>
  <si>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</si>
  <si>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</si>
  <si>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</si>
  <si>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</si>
  <si>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</si>
  <si>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</si>
  <si>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</si>
  <si>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</si>
  <si>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</si>
  <si>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</si>
  <si>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</si>
  <si>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</si>
  <si>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</si>
  <si>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</si>
  <si>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</si>
  <si>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</si>
  <si>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</si>
  <si>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</si>
  <si>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</si>
  <si>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</si>
  <si>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</si>
  <si>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</si>
  <si>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</si>
  <si>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</si>
  <si>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</si>
  <si>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</si>
  <si>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</si>
  <si>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</si>
  <si>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</si>
  <si>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</si>
  <si>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</si>
  <si>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</si>
  <si>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</si>
  <si>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</si>
  <si>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</si>
  <si>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</si>
  <si>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</si>
  <si>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</si>
  <si>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</si>
  <si>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</si>
  <si>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</si>
  <si>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</si>
  <si>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</si>
  <si>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</si>
  <si>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</si>
  <si>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</si>
  <si>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</si>
  <si>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</si>
  <si>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</si>
  <si>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</si>
  <si>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</si>
  <si>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</si>
  <si>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</si>
  <si>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</si>
  <si>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</si>
  <si>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</si>
  <si>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</si>
  <si>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</si>
  <si>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</si>
  <si>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</si>
  <si>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</si>
  <si>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</si>
  <si>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</si>
  <si>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</si>
  <si>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</si>
  <si>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</si>
  <si>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</si>
  <si>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</si>
  <si>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</si>
  <si>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</si>
  <si>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</si>
  <si>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</si>
  <si>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</si>
  <si>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</si>
  <si>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</si>
  <si>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</si>
  <si>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</si>
  <si>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</si>
  <si>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</si>
  <si>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</si>
  <si>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</si>
  <si>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</si>
  <si>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</si>
  <si>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</si>
  <si>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</si>
  <si>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</si>
  <si>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</si>
  <si>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</si>
  <si>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</si>
  <si>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</si>
  <si>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</si>
  <si>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</si>
  <si>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</si>
  <si>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</si>
  <si>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</si>
  <si>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</si>
  <si>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</si>
  <si>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</si>
  <si>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</si>
  <si>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</si>
  <si>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</si>
  <si>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</si>
  <si>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</si>
  <si>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</si>
  <si>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</si>
  <si>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</si>
  <si>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</si>
  <si>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</si>
  <si>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</si>
  <si>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</si>
  <si>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</si>
  <si>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</si>
  <si>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</si>
  <si>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</si>
  <si>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</si>
  <si>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</si>
  <si>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</si>
  <si>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</si>
  <si>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</si>
  <si>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</si>
  <si>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</si>
  <si>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</si>
  <si>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</si>
  <si>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</si>
  <si>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</si>
  <si>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</si>
  <si>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</si>
  <si>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</si>
  <si>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</si>
  <si>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</si>
  <si>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</si>
  <si>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</si>
  <si>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</si>
  <si>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</si>
  <si>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</si>
  <si>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</si>
  <si>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</si>
  <si>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</si>
  <si>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</si>
  <si>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</si>
  <si>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</si>
  <si>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</si>
  <si>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</si>
  <si>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</si>
  <si>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</si>
  <si>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</si>
  <si>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</si>
  <si>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</si>
  <si>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</si>
  <si>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</si>
  <si>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</si>
  <si>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</si>
  <si>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</si>
  <si>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</si>
  <si>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</si>
  <si>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</si>
  <si>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</si>
  <si>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</si>
  <si>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</si>
  <si>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</si>
  <si>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</si>
  <si>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</si>
  <si>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</si>
  <si>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</si>
  <si>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</si>
  <si>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</si>
  <si>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</si>
  <si>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</si>
  <si>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</si>
  <si>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</si>
  <si>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</si>
  <si>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</si>
  <si>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</si>
  <si>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</si>
  <si>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</si>
  <si>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</si>
  <si>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</si>
  <si>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</si>
  <si>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</si>
  <si>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</si>
  <si>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</si>
  <si>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</si>
  <si>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</si>
  <si>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</si>
  <si>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</si>
  <si>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</si>
  <si>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</si>
  <si>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</si>
  <si>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</si>
  <si>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</si>
  <si>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</si>
  <si>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</si>
  <si>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</si>
  <si>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</si>
  <si>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</si>
  <si>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</si>
  <si>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</si>
  <si>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</si>
  <si>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</si>
  <si>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</si>
  <si>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</si>
  <si>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</si>
  <si>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</si>
  <si>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</si>
  <si>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</si>
  <si>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</si>
  <si>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</si>
  <si>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</si>
  <si>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</si>
  <si>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</si>
  <si>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</si>
  <si>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</si>
  <si>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</si>
  <si>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</si>
  <si>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</si>
  <si>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</si>
  <si>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</si>
  <si>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</si>
  <si>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</si>
  <si>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</si>
  <si>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</si>
  <si>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</si>
  <si>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</si>
  <si>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</si>
  <si>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</si>
  <si>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</si>
  <si>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</si>
  <si>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</si>
  <si>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</si>
  <si>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</si>
  <si>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</si>
  <si>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</si>
  <si>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</si>
  <si>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</si>
  <si>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</si>
  <si>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</si>
  <si>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</si>
  <si>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</si>
  <si>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</si>
  <si>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</si>
  <si>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</si>
  <si>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</si>
  <si>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</si>
  <si>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</si>
  <si>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</si>
  <si>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</si>
  <si>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</si>
  <si>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</si>
  <si>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</si>
  <si>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</si>
  <si>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</si>
  <si>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</si>
  <si>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</si>
  <si>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</si>
  <si>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</si>
  <si>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</si>
  <si>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</si>
  <si>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</si>
  <si>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</si>
  <si>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</si>
  <si>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</si>
  <si>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</si>
  <si>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</si>
  <si>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</si>
  <si>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</si>
  <si>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</si>
  <si>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</si>
  <si>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</si>
  <si>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</si>
  <si>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</si>
  <si>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</si>
  <si>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</si>
  <si>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</si>
  <si>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</si>
  <si>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</si>
  <si>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</si>
  <si>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</si>
  <si>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</si>
  <si>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</si>
  <si>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</si>
  <si>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</si>
  <si>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</si>
  <si>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</si>
  <si>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</si>
  <si>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</si>
  <si>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</si>
  <si>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</si>
  <si>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</si>
  <si>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</si>
  <si>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</si>
  <si>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</si>
  <si>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</si>
  <si>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</si>
  <si>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</si>
  <si>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</si>
  <si>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</si>
  <si>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</si>
  <si>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</si>
  <si>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</si>
  <si>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</si>
  <si>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</si>
  <si>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</si>
  <si>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</si>
  <si>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</si>
  <si>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</si>
  <si>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</si>
  <si>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</si>
  <si>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</si>
  <si>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</si>
  <si>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</si>
  <si>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</si>
  <si>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</si>
  <si>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</si>
  <si>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</si>
  <si>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</si>
  <si>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</si>
  <si>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</si>
  <si>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</si>
  <si>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</si>
  <si>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</si>
  <si>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</si>
  <si>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</si>
  <si>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</si>
  <si>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</si>
  <si>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</si>
  <si>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</si>
  <si>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</si>
  <si>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</si>
  <si>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</si>
  <si>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</si>
  <si>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</si>
  <si>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</si>
  <si>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</si>
  <si>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</si>
  <si>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</si>
  <si>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</si>
  <si>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</si>
  <si>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</si>
  <si>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</si>
  <si>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</si>
  <si>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</si>
  <si>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</si>
  <si>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</si>
  <si>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</si>
  <si>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</si>
  <si>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</si>
  <si>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</si>
  <si>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</si>
  <si>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</si>
  <si>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</si>
  <si>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</si>
  <si>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</si>
  <si>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</si>
  <si>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</si>
  <si>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</si>
  <si>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</si>
  <si>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</si>
  <si>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</si>
  <si>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</si>
  <si>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</si>
  <si>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</si>
  <si>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</si>
  <si>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</si>
  <si>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</si>
  <si>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</si>
  <si>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</si>
  <si>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</si>
  <si>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</si>
  <si>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</si>
  <si>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</si>
  <si>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</si>
  <si>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</si>
  <si>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</si>
  <si>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</si>
  <si>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</si>
  <si>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</si>
  <si>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</si>
  <si>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</si>
  <si>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</si>
  <si>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</si>
  <si>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</si>
  <si>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</si>
  <si>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</si>
  <si>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</si>
  <si>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</si>
  <si>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</si>
  <si>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</si>
  <si>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</si>
  <si>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</si>
  <si>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</si>
  <si>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</si>
  <si>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</si>
  <si>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</si>
  <si>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</si>
  <si>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</si>
  <si>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</si>
  <si>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</si>
  <si>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</si>
  <si>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</si>
  <si>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</si>
  <si>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</si>
  <si>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</si>
  <si>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</si>
  <si>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</si>
  <si>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</si>
  <si>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</si>
  <si>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</si>
  <si>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</si>
  <si>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</si>
  <si>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</si>
  <si>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</si>
  <si>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</si>
  <si>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</si>
  <si>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</si>
  <si>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</si>
  <si>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</si>
  <si>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</si>
  <si>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</si>
  <si>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</si>
  <si>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</si>
  <si>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</si>
  <si>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</si>
  <si>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</si>
  <si>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</si>
  <si>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</si>
  <si>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</si>
  <si>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</si>
  <si>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</si>
  <si>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</si>
  <si>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</si>
  <si>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</si>
  <si>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</si>
  <si>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</si>
  <si>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</si>
  <si>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</si>
  <si>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</si>
  <si>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</si>
  <si>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</si>
  <si>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</si>
  <si>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</si>
  <si>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</si>
  <si>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</si>
  <si>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</si>
  <si>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</si>
  <si>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</si>
  <si>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</si>
  <si>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</si>
  <si>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</si>
  <si>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</si>
  <si>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</si>
  <si>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</si>
  <si>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</si>
  <si>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</si>
  <si>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</si>
  <si>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</si>
  <si>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</si>
  <si>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</si>
  <si>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</si>
  <si>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</si>
  <si>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</si>
  <si>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</si>
  <si>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</si>
  <si>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</si>
  <si>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</si>
  <si>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</si>
  <si>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</si>
  <si>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</si>
  <si>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</si>
  <si>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</si>
  <si>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</si>
  <si>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</si>
  <si>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</si>
  <si>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</si>
  <si>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</si>
  <si>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</si>
  <si>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</si>
  <si>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</si>
  <si>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</si>
  <si>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</si>
  <si>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</si>
  <si>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</si>
  <si>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</si>
  <si>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</si>
  <si>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</si>
  <si>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</si>
  <si>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</si>
  <si>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</si>
  <si>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</si>
  <si>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</si>
  <si>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</si>
  <si>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</si>
  <si>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</si>
  <si>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</si>
  <si>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</si>
  <si>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</si>
  <si>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</si>
  <si>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</si>
  <si>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</si>
  <si>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</si>
  <si>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</si>
  <si>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</si>
  <si>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</si>
  <si>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</si>
  <si>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</si>
  <si>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</si>
  <si>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</si>
  <si>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</si>
  <si>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</si>
  <si>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</si>
  <si>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</si>
  <si>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</si>
  <si>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</si>
  <si>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</si>
  <si>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</si>
  <si>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</si>
  <si>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</si>
  <si>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</si>
  <si>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</si>
  <si>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</si>
  <si>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</si>
  <si>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</si>
  <si>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</si>
  <si>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</si>
  <si>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</si>
  <si>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</si>
  <si>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</si>
  <si>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</si>
  <si>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</si>
  <si>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</si>
  <si>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</si>
  <si>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</si>
  <si>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</si>
  <si>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</si>
  <si>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</si>
  <si>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</si>
  <si>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</si>
  <si>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</si>
  <si>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</si>
  <si>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</si>
  <si>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</si>
  <si>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</si>
  <si>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</si>
  <si>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</si>
  <si>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</si>
  <si>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</si>
  <si>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</si>
  <si>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</si>
  <si>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</si>
  <si>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</si>
  <si>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</si>
  <si>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</si>
  <si>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</si>
  <si>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</si>
  <si>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</si>
  <si>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</si>
  <si>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</si>
  <si>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</si>
  <si>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</si>
  <si>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</si>
  <si>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</si>
  <si>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</si>
  <si>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</si>
  <si>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</si>
  <si>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</si>
  <si>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</si>
  <si>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</si>
  <si>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</si>
  <si>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</si>
  <si>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</si>
  <si>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</si>
  <si>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</si>
  <si>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</si>
  <si>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</si>
  <si>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</si>
  <si>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</si>
  <si>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</si>
  <si>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</si>
  <si>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</si>
  <si>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</si>
  <si>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</si>
  <si>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</si>
  <si>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</si>
  <si>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</si>
  <si>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</si>
  <si>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</si>
  <si>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</si>
  <si>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</si>
  <si>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</si>
  <si>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</si>
  <si>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</si>
  <si>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</si>
  <si>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</si>
  <si>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</si>
  <si>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</si>
  <si>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</si>
  <si>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</si>
  <si>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</si>
  <si>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</si>
  <si>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</si>
  <si>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</si>
  <si>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</si>
  <si>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</si>
  <si>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</si>
  <si>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</si>
  <si>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</si>
  <si>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</si>
  <si>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</si>
  <si>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</si>
  <si>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</si>
  <si>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</si>
  <si>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</si>
  <si>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</si>
  <si>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</si>
  <si>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</si>
  <si>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</si>
  <si>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</si>
  <si>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</si>
  <si>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</si>
  <si>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</si>
  <si>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</si>
  <si>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</si>
  <si>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</si>
  <si>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</si>
  <si>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</si>
  <si>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</si>
  <si>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</si>
  <si>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</si>
  <si>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</si>
  <si>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</si>
  <si>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</si>
  <si>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</si>
  <si>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</si>
  <si>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</si>
  <si>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</si>
  <si>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</si>
  <si>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</si>
  <si>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</si>
  <si>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</si>
  <si>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</si>
  <si>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</si>
  <si>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</si>
  <si>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</si>
  <si>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</si>
  <si>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</si>
  <si>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</si>
  <si>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</si>
  <si>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</si>
  <si>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</si>
  <si>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</si>
  <si>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</si>
  <si>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</si>
  <si>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</si>
  <si>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</si>
  <si>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</si>
  <si>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</si>
  <si>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</si>
  <si>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</si>
  <si>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</si>
  <si>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</si>
  <si>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</si>
  <si>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</si>
  <si>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</si>
  <si>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</si>
  <si>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</si>
  <si>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</si>
  <si>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</si>
  <si>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</si>
  <si>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</si>
  <si>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</si>
  <si>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</si>
  <si>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</si>
  <si>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</si>
  <si>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</si>
  <si>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</si>
  <si>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</si>
  <si>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</si>
  <si>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</si>
  <si>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</si>
  <si>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</si>
  <si>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</si>
  <si>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</si>
  <si>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</si>
  <si>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</si>
  <si>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</si>
  <si>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</si>
  <si>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</si>
  <si>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</si>
  <si>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</si>
  <si>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</si>
  <si>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</si>
  <si>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</si>
  <si>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</si>
  <si>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</si>
  <si>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</si>
  <si>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</si>
  <si>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</si>
  <si>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</si>
  <si>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</si>
  <si>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</si>
  <si>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</si>
  <si>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</si>
  <si>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</si>
  <si>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</si>
  <si>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</si>
  <si>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</si>
  <si>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</si>
  <si>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</si>
  <si>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</si>
  <si>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</si>
  <si>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</si>
  <si>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</si>
  <si>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</si>
  <si>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</si>
  <si>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</si>
  <si>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</si>
  <si>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</si>
  <si>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</si>
  <si>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</si>
  <si>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</si>
  <si>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</si>
  <si>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</si>
  <si>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</si>
  <si>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</si>
  <si>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</si>
  <si>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</si>
  <si>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</si>
  <si>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</si>
  <si>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</si>
  <si>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</si>
  <si>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</si>
  <si>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</si>
  <si>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</si>
  <si>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</si>
  <si>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</si>
  <si>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</si>
  <si>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</si>
  <si>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</si>
  <si>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</si>
  <si>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</si>
  <si>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</si>
  <si>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</si>
  <si>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</si>
  <si>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</si>
  <si>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</si>
  <si>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</si>
  <si>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</si>
  <si>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</si>
  <si>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</si>
  <si>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</si>
  <si>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</si>
  <si>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</si>
  <si>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</si>
  <si>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</si>
  <si>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</si>
  <si>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</si>
  <si>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</si>
  <si>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</si>
  <si>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</si>
  <si>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</si>
  <si>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</si>
  <si>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</si>
  <si>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</si>
  <si>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</si>
  <si>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</si>
  <si>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</si>
  <si>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</si>
  <si>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</si>
  <si>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</si>
  <si>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</si>
  <si>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</si>
  <si>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</si>
  <si>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</si>
  <si>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</si>
  <si>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</si>
  <si>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</si>
  <si>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</si>
  <si>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</si>
  <si>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</si>
  <si>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</si>
  <si>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</si>
  <si>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</si>
  <si>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</si>
  <si>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</si>
  <si>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</si>
  <si>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</si>
  <si>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</si>
  <si>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</si>
  <si>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</si>
  <si>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</si>
  <si>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</si>
  <si>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</si>
  <si>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</si>
  <si>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</si>
  <si>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</si>
  <si>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</si>
  <si>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</si>
  <si>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</si>
  <si>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</si>
  <si>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</si>
  <si>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</si>
  <si>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</si>
  <si>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</si>
  <si>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</si>
  <si>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</si>
  <si>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</si>
  <si>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</si>
  <si>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</si>
  <si>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</si>
  <si>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</si>
  <si>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</si>
  <si>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</si>
  <si>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</si>
  <si>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</si>
  <si>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</si>
  <si>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</si>
  <si>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</si>
  <si>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</si>
  <si>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</si>
  <si>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</si>
  <si>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</si>
  <si>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</si>
  <si>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</si>
  <si>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</si>
  <si>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</si>
  <si>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</si>
  <si>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</si>
  <si>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</si>
  <si>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</si>
  <si>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</si>
  <si>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</si>
  <si>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</si>
  <si>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</si>
  <si>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</si>
  <si>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</si>
  <si>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</si>
  <si>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</si>
  <si>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</si>
  <si>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</si>
  <si>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</si>
  <si>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</si>
  <si>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</si>
  <si>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</si>
  <si>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</si>
  <si>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</si>
  <si>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</si>
  <si>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</si>
  <si>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</si>
  <si>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</si>
  <si>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</si>
  <si>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</si>
  <si>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</si>
  <si>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</si>
  <si>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</si>
  <si>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</si>
  <si>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</si>
  <si>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</si>
  <si>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</si>
  <si>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</si>
  <si>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</si>
  <si>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</si>
  <si>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</si>
  <si>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</si>
  <si>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</si>
  <si>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</si>
  <si>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</si>
  <si>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</si>
  <si>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</si>
  <si>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</si>
  <si>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</si>
  <si>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</si>
  <si>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</si>
  <si>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</si>
  <si>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</si>
  <si>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</si>
  <si>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</si>
  <si>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</si>
  <si>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</si>
  <si>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</si>
  <si>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</si>
  <si>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</si>
  <si>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</si>
  <si>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</si>
  <si>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</si>
  <si>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</si>
  <si>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</si>
  <si>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</si>
  <si>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</si>
  <si>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</si>
  <si>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</si>
  <si>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</si>
  <si>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</si>
  <si>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</si>
  <si>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</si>
  <si>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</si>
  <si>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</si>
  <si>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</si>
  <si>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</si>
  <si>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</si>
  <si>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</si>
  <si>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</si>
  <si>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</si>
  <si>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</si>
  <si>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</si>
  <si>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</si>
  <si>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</si>
  <si>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</si>
  <si>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</si>
  <si>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</si>
  <si>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</si>
  <si>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</si>
  <si>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</si>
  <si>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</si>
  <si>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</si>
  <si>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</si>
  <si>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</si>
  <si>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</si>
  <si>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</si>
  <si>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</si>
  <si>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</si>
  <si>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</si>
  <si>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</si>
  <si>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</si>
  <si>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</si>
  <si>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</si>
  <si>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</si>
  <si>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</si>
  <si>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</si>
  <si>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</si>
  <si>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</si>
  <si>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</si>
  <si>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</si>
  <si>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</si>
  <si>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</si>
  <si>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</si>
  <si>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</si>
  <si>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</si>
  <si>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</si>
  <si>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</si>
  <si>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</si>
  <si>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</si>
  <si>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</si>
  <si>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</si>
  <si>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</si>
  <si>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</si>
  <si>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</si>
  <si>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</si>
  <si>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</si>
  <si>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</si>
  <si>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</si>
  <si>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</si>
  <si>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</si>
  <si>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</si>
  <si>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</si>
  <si>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</si>
  <si>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</si>
  <si>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</si>
  <si>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</si>
  <si>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</si>
  <si>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</si>
  <si>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</si>
  <si>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</si>
  <si>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</si>
  <si>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</si>
  <si>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</si>
  <si>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</si>
  <si>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</si>
  <si>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</si>
  <si>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</si>
  <si>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</si>
  <si>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</si>
  <si>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</si>
  <si>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</si>
  <si>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</si>
  <si>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</si>
  <si>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</si>
  <si>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</si>
  <si>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</si>
  <si>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</si>
  <si>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</si>
  <si>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</si>
  <si>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</si>
  <si>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</si>
  <si>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</si>
  <si>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</si>
  <si>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</si>
  <si>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</si>
  <si>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</si>
  <si>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</si>
  <si>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</si>
  <si>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</si>
  <si>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</si>
  <si>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</si>
  <si>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</si>
  <si>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</si>
  <si>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</si>
  <si>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</si>
  <si>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</si>
  <si>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</si>
  <si>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</si>
  <si>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</si>
  <si>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</si>
  <si>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</si>
  <si>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</si>
  <si>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</si>
  <si>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</si>
  <si>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</si>
  <si>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</si>
  <si>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</si>
  <si>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</si>
  <si>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</si>
  <si>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</si>
  <si>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</si>
  <si>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</si>
  <si>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</si>
  <si>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</si>
  <si>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</si>
  <si>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</si>
  <si>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</si>
  <si>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</si>
  <si>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</si>
  <si>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</si>
  <si>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</si>
  <si>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</si>
  <si>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</si>
  <si>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</si>
  <si>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</si>
  <si>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</si>
  <si>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</si>
  <si>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</si>
  <si>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</si>
  <si>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</si>
  <si>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</si>
  <si>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</si>
  <si>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</si>
  <si>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</si>
  <si>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</si>
  <si>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</si>
  <si>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</si>
  <si>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</si>
  <si>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</si>
  <si>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</si>
  <si>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</si>
  <si>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</si>
  <si>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</si>
  <si>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</si>
  <si>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</si>
  <si>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</si>
  <si>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</si>
  <si>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</si>
  <si>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</si>
  <si>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</si>
  <si>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</si>
  <si>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</si>
  <si>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</si>
  <si>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</si>
  <si>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</si>
  <si>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</si>
  <si>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</si>
  <si>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</si>
  <si>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</si>
  <si>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</si>
  <si>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</si>
  <si>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</si>
  <si>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</si>
  <si>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</si>
  <si>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</si>
  <si>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</si>
  <si>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</si>
  <si>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</si>
  <si>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</si>
  <si>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</si>
  <si>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</si>
  <si>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</si>
  <si>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</si>
  <si>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</si>
  <si>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</si>
  <si>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</si>
  <si>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</si>
  <si>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</si>
  <si>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</si>
  <si>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</si>
  <si>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</si>
  <si>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</si>
  <si>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</si>
  <si>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</si>
  <si>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</si>
  <si>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</si>
  <si>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</si>
  <si>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</si>
  <si>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</si>
  <si>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</si>
  <si>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</si>
  <si>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</si>
  <si>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</si>
  <si>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</si>
  <si>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</si>
  <si>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</si>
  <si>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</si>
  <si>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</si>
  <si>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</si>
  <si>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</si>
  <si>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</si>
  <si>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</si>
  <si>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</si>
  <si>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</si>
  <si>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</si>
  <si>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</si>
  <si>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 xml:space="preserve">VICTIMA DE MOVIMIENTOS CATACLISMICOS DE LA TIERRA CAUSADOS POR TERREMOTO </t>
  </si>
  <si>
    <t>X341</t>
  </si>
  <si>
    <t xml:space="preserve">VICTIMA DE TSUNAMI </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</si>
  <si>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</si>
  <si>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</si>
  <si>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</si>
  <si>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</si>
  <si>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</si>
  <si>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</si>
  <si>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</si>
  <si>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AREAS DE SERVICIO</t>
  </si>
  <si>
    <t>X346</t>
  </si>
  <si>
    <t>VICTIMA DE TERREMOTO: AREA INDUSTRIAL Y DE LA CONSTRUCCION</t>
  </si>
  <si>
    <t>X347</t>
  </si>
  <si>
    <t>VICTIMA DE TERREMOTO: GRANJA</t>
  </si>
  <si>
    <t>X348</t>
  </si>
  <si>
    <t xml:space="preserve">VICTIMA DE OTROS EFECTOS DE TERREMOTO ESPECIFICADOS </t>
  </si>
  <si>
    <t>X349</t>
  </si>
  <si>
    <t xml:space="preserve">VICTIMA DE EFECTOS DE TERREMOTO NO ESPECIFICADOS </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</si>
  <si>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</si>
  <si>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</si>
  <si>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</si>
  <si>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</si>
  <si>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</si>
  <si>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</si>
  <si>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</si>
  <si>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</si>
  <si>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</si>
  <si>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</si>
  <si>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</si>
  <si>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</si>
  <si>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</si>
  <si>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</si>
  <si>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</si>
  <si>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</si>
  <si>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</si>
  <si>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</si>
  <si>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</si>
  <si>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</si>
  <si>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</si>
  <si>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</si>
  <si>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</si>
  <si>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</si>
  <si>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</si>
  <si>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</si>
  <si>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</si>
  <si>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</si>
  <si>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</si>
  <si>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</si>
  <si>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</si>
  <si>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</si>
  <si>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</si>
  <si>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</si>
  <si>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</si>
  <si>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</si>
  <si>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</si>
  <si>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</si>
  <si>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</si>
  <si>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</si>
  <si>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</si>
  <si>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</si>
  <si>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</si>
  <si>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</si>
  <si>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</si>
  <si>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</si>
  <si>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</si>
  <si>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</si>
  <si>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</si>
  <si>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</si>
  <si>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</si>
  <si>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</si>
  <si>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</si>
  <si>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</si>
  <si>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</si>
  <si>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</si>
  <si>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</si>
  <si>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</si>
  <si>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</si>
  <si>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</si>
  <si>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</si>
  <si>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</si>
  <si>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</si>
  <si>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</si>
  <si>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</si>
  <si>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</si>
  <si>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</si>
  <si>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</si>
  <si>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</si>
  <si>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</si>
  <si>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</si>
  <si>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</si>
  <si>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</si>
  <si>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</si>
  <si>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</si>
  <si>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</si>
  <si>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</si>
  <si>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</si>
  <si>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</si>
  <si>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</si>
  <si>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</si>
  <si>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</si>
  <si>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</si>
  <si>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</si>
  <si>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</si>
  <si>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</si>
  <si>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</si>
  <si>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</si>
  <si>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</si>
  <si>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</si>
  <si>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</si>
  <si>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</si>
  <si>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</si>
  <si>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</si>
  <si>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</si>
  <si>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</si>
  <si>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</si>
  <si>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</si>
  <si>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</si>
  <si>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</si>
  <si>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</si>
  <si>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</si>
  <si>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</si>
  <si>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</si>
  <si>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</si>
  <si>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</si>
  <si>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</si>
  <si>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</si>
  <si>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</si>
  <si>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</si>
  <si>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</si>
  <si>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</si>
  <si>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</si>
  <si>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</si>
  <si>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</si>
  <si>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</si>
  <si>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</si>
  <si>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</si>
  <si>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</si>
  <si>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</si>
  <si>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</si>
  <si>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</si>
  <si>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</si>
  <si>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</si>
  <si>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</si>
  <si>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</si>
  <si>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</si>
  <si>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</si>
  <si>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</si>
  <si>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</si>
  <si>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</si>
  <si>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</si>
  <si>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</si>
  <si>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</si>
  <si>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</si>
  <si>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</si>
  <si>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</si>
  <si>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</si>
  <si>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</si>
  <si>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</si>
  <si>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</si>
  <si>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</si>
  <si>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</si>
  <si>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</si>
  <si>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</si>
  <si>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</si>
  <si>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</si>
  <si>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</si>
  <si>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</si>
  <si>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</si>
  <si>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</si>
  <si>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</si>
  <si>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</si>
  <si>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</si>
  <si>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</si>
  <si>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</si>
  <si>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</si>
  <si>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</si>
  <si>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</si>
  <si>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</si>
  <si>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</si>
  <si>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</si>
  <si>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</si>
  <si>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</si>
  <si>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</si>
  <si>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</si>
  <si>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</si>
  <si>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</si>
  <si>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</si>
  <si>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</si>
  <si>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</si>
  <si>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</si>
  <si>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</si>
  <si>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</si>
  <si>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</si>
  <si>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</si>
  <si>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</si>
  <si>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</si>
  <si>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</si>
  <si>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</si>
  <si>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</si>
  <si>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</si>
  <si>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</si>
  <si>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</si>
  <si>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</si>
  <si>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</si>
  <si>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</si>
  <si>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</si>
  <si>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</si>
  <si>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</si>
  <si>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</si>
  <si>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</si>
  <si>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</si>
  <si>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</si>
  <si>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</si>
  <si>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</si>
  <si>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</si>
  <si>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</si>
  <si>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</si>
  <si>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</si>
  <si>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</si>
  <si>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</si>
  <si>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</si>
  <si>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</si>
  <si>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</si>
  <si>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</si>
  <si>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</si>
  <si>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</si>
  <si>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</si>
  <si>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</si>
  <si>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</si>
  <si>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</si>
  <si>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</si>
  <si>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</si>
  <si>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</si>
  <si>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</si>
  <si>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</si>
  <si>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</si>
  <si>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</si>
  <si>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</si>
  <si>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</si>
  <si>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</si>
  <si>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</si>
  <si>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</si>
  <si>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</si>
  <si>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</si>
  <si>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</si>
  <si>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</si>
  <si>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</si>
  <si>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</si>
  <si>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</si>
  <si>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</si>
  <si>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</si>
  <si>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</si>
  <si>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</si>
  <si>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</si>
  <si>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</si>
  <si>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</si>
  <si>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</si>
  <si>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</si>
  <si>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</si>
  <si>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</si>
  <si>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</si>
  <si>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</si>
  <si>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</si>
  <si>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</si>
  <si>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</si>
  <si>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</si>
  <si>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</si>
  <si>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</si>
  <si>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</si>
  <si>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</si>
  <si>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</si>
  <si>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</si>
  <si>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</si>
  <si>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</si>
  <si>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</si>
  <si>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</si>
  <si>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</si>
  <si>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</si>
  <si>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</si>
  <si>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</si>
  <si>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</si>
  <si>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</si>
  <si>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</si>
  <si>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</si>
  <si>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</si>
  <si>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</si>
  <si>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</si>
  <si>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</si>
  <si>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</si>
  <si>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</si>
  <si>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</si>
  <si>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</si>
  <si>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</si>
  <si>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</si>
  <si>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</si>
  <si>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</si>
  <si>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</si>
  <si>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</si>
  <si>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</si>
  <si>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</si>
  <si>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</si>
  <si>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</si>
  <si>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</si>
  <si>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</si>
  <si>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</si>
  <si>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</si>
  <si>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</si>
  <si>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</si>
  <si>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</si>
  <si>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</si>
  <si>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</si>
  <si>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</si>
  <si>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</si>
  <si>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</si>
  <si>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</si>
  <si>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</si>
  <si>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</si>
  <si>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</si>
  <si>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</si>
  <si>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</si>
  <si>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</si>
  <si>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</si>
  <si>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</si>
  <si>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</si>
  <si>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</si>
  <si>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</si>
  <si>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</si>
  <si>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</si>
  <si>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</si>
  <si>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</si>
  <si>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</si>
  <si>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</si>
  <si>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</si>
  <si>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</si>
  <si>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</si>
  <si>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</si>
  <si>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</si>
  <si>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</si>
  <si>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</si>
  <si>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</si>
  <si>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</si>
  <si>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</si>
  <si>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</si>
  <si>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</si>
  <si>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</si>
  <si>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</si>
  <si>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</si>
  <si>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</si>
  <si>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</si>
  <si>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</si>
  <si>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</si>
  <si>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</si>
  <si>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</si>
  <si>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</si>
  <si>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</si>
  <si>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</si>
  <si>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</si>
  <si>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</si>
  <si>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</si>
  <si>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</si>
  <si>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</si>
  <si>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</si>
  <si>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</si>
  <si>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</si>
  <si>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</si>
  <si>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</si>
  <si>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</si>
  <si>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</si>
  <si>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</si>
  <si>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</si>
  <si>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</si>
  <si>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</si>
  <si>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</si>
  <si>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</si>
  <si>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</si>
  <si>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</si>
  <si>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</si>
  <si>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</si>
  <si>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</si>
  <si>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</si>
  <si>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</si>
  <si>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</si>
  <si>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</si>
  <si>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</si>
  <si>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</si>
  <si>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</si>
  <si>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</si>
  <si>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</si>
  <si>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</si>
  <si>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</si>
  <si>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</si>
  <si>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</si>
  <si>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</si>
  <si>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</si>
  <si>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</si>
  <si>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</si>
  <si>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</si>
  <si>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</si>
  <si>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</si>
  <si>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</si>
  <si>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</si>
  <si>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</si>
  <si>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</si>
  <si>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</si>
  <si>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</si>
  <si>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</si>
  <si>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</si>
  <si>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</si>
  <si>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</si>
  <si>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</si>
  <si>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</si>
  <si>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</si>
  <si>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</si>
  <si>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</si>
  <si>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</si>
  <si>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</si>
  <si>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</si>
  <si>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</si>
  <si>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</si>
  <si>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</si>
  <si>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</si>
  <si>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</si>
  <si>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</si>
  <si>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</si>
  <si>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</si>
  <si>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</si>
  <si>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</si>
  <si>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</si>
  <si>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</si>
  <si>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</si>
  <si>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</si>
  <si>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</si>
  <si>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</si>
  <si>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</si>
  <si>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</si>
  <si>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</si>
  <si>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</si>
  <si>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</si>
  <si>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</si>
  <si>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</si>
  <si>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</si>
  <si>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</si>
  <si>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</si>
  <si>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</si>
  <si>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</si>
  <si>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</si>
  <si>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</si>
  <si>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</si>
  <si>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</si>
  <si>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</si>
  <si>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</si>
  <si>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</si>
  <si>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</si>
  <si>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</si>
  <si>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</si>
  <si>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</si>
  <si>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</si>
  <si>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</si>
  <si>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</si>
  <si>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 xml:space="preserve">EXPOSICION A FACTORES NO ESPECIFICADOS, QUE CAUSAN FRACTURA </t>
  </si>
  <si>
    <t>X591</t>
  </si>
  <si>
    <t>EXPOSICION A FACTORES NO ESPECIFICADOS: INSTITUCION RESIDENCIAL</t>
  </si>
  <si>
    <t>X592</t>
  </si>
  <si>
    <t>EXPOSICION A FACTORES NO ESPECIFICADOS: ESCUELAS OTRAS INSTITUCIONES Y AREAS ADMINISTRATIVAS PUBLICAS</t>
  </si>
  <si>
    <t>X593</t>
  </si>
  <si>
    <t>EXPOSICION A FACTORES NO ESPECIFICADOS: AREAS DE DEPORTE Y ATLETISMO</t>
  </si>
  <si>
    <t>X594</t>
  </si>
  <si>
    <t>EXPOSICION A FACTORES NO ESPECIFICADOS: CALLES Y CARRETERAS</t>
  </si>
  <si>
    <t>X595</t>
  </si>
  <si>
    <t>EXPOSICION A FACTORES NO ESPECIFICADOS: COMERCIO Y AREAS DE SERVICIO</t>
  </si>
  <si>
    <t>X596</t>
  </si>
  <si>
    <t>EXPOSICION A FACTORES NO ESPECIFICADOS: AREA INDUSTRIAL Y DE LA CONSTRUCCION</t>
  </si>
  <si>
    <t>X597</t>
  </si>
  <si>
    <t>EXPOSICION A FACTORES NO ESPECIFICADOS: GRANJA</t>
  </si>
  <si>
    <t>X598</t>
  </si>
  <si>
    <t>EXPOSICION A FACTORES NO ESPECIFICADOS: OTRO LUGAR ESPECIFICADO</t>
  </si>
  <si>
    <t>X599</t>
  </si>
  <si>
    <t xml:space="preserve">EXPOSICION A FACTORES NO ESPECIFICADOS QUE CAUSAN OTRAS LESIONES Y LAS NO ESPECIFICADAS </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</si>
  <si>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</si>
  <si>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</si>
  <si>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</si>
  <si>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</si>
  <si>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</si>
  <si>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</si>
  <si>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</si>
  <si>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</si>
  <si>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</si>
  <si>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</si>
  <si>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</si>
  <si>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</si>
  <si>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</si>
  <si>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</si>
  <si>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</si>
  <si>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</si>
  <si>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</si>
  <si>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</si>
  <si>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</si>
  <si>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</si>
  <si>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</si>
  <si>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</si>
  <si>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</si>
  <si>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</si>
  <si>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</si>
  <si>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</si>
  <si>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</si>
  <si>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</si>
  <si>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</si>
  <si>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</si>
  <si>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</si>
  <si>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</si>
  <si>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</si>
  <si>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</si>
  <si>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</si>
  <si>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</si>
  <si>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</si>
  <si>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</si>
  <si>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</si>
  <si>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</si>
  <si>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</si>
  <si>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</si>
  <si>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</si>
  <si>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</si>
  <si>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</si>
  <si>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</si>
  <si>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</si>
  <si>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</si>
  <si>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</si>
  <si>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</si>
  <si>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</si>
  <si>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</si>
  <si>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</si>
  <si>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</si>
  <si>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</si>
  <si>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</si>
  <si>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</si>
  <si>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</si>
  <si>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</si>
  <si>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</si>
  <si>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</si>
  <si>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</si>
  <si>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</si>
  <si>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</si>
  <si>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</si>
  <si>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</si>
  <si>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</si>
  <si>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</si>
  <si>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</si>
  <si>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</si>
  <si>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</si>
  <si>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</si>
  <si>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</si>
  <si>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</si>
  <si>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</si>
  <si>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</si>
  <si>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</si>
  <si>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</si>
  <si>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</si>
  <si>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</si>
  <si>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</si>
  <si>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</si>
  <si>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</si>
  <si>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</si>
  <si>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</si>
  <si>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</si>
  <si>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</si>
  <si>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</si>
  <si>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</si>
  <si>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</si>
  <si>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</si>
  <si>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</si>
  <si>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</si>
  <si>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</si>
  <si>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</si>
  <si>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</si>
  <si>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</si>
  <si>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</si>
  <si>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</si>
  <si>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</si>
  <si>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</si>
  <si>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</si>
  <si>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</si>
  <si>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</si>
  <si>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</si>
  <si>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</si>
  <si>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</si>
  <si>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</si>
  <si>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</si>
  <si>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</si>
  <si>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</si>
  <si>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</si>
  <si>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</si>
  <si>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</si>
  <si>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</si>
  <si>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</si>
  <si>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</si>
  <si>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</si>
  <si>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</si>
  <si>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</si>
  <si>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</si>
  <si>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</si>
  <si>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</si>
  <si>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</si>
  <si>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</si>
  <si>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</si>
  <si>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</si>
  <si>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</si>
  <si>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</si>
  <si>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</si>
  <si>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</si>
  <si>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</si>
  <si>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</si>
  <si>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</si>
  <si>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</si>
  <si>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</si>
  <si>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</si>
  <si>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</si>
  <si>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</si>
  <si>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</si>
  <si>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</si>
  <si>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</si>
  <si>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</si>
  <si>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</si>
  <si>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</si>
  <si>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</si>
  <si>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</si>
  <si>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</si>
  <si>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</si>
  <si>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</si>
  <si>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</si>
  <si>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</si>
  <si>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</si>
  <si>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</si>
  <si>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</si>
  <si>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</si>
  <si>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</si>
  <si>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</si>
  <si>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</si>
  <si>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</si>
  <si>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</si>
  <si>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</si>
  <si>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</si>
  <si>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</si>
  <si>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</si>
  <si>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</si>
  <si>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</si>
  <si>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</si>
  <si>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</si>
  <si>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</si>
  <si>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</si>
  <si>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</si>
  <si>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</si>
  <si>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</si>
  <si>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</si>
  <si>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</si>
  <si>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</si>
  <si>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</si>
  <si>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</si>
  <si>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</si>
  <si>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</si>
  <si>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</si>
  <si>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</si>
  <si>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</si>
  <si>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</si>
  <si>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</si>
  <si>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</si>
  <si>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</si>
  <si>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</si>
  <si>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</si>
  <si>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</si>
  <si>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</si>
  <si>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</si>
  <si>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</si>
  <si>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</si>
  <si>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</si>
  <si>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</si>
  <si>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</si>
  <si>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</si>
  <si>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</si>
  <si>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</si>
  <si>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</si>
  <si>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</si>
  <si>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</si>
  <si>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</si>
  <si>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</si>
  <si>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</si>
  <si>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</si>
  <si>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</si>
  <si>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</si>
  <si>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</si>
  <si>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</si>
  <si>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</si>
  <si>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</si>
  <si>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</si>
  <si>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</si>
  <si>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</si>
  <si>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</si>
  <si>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</si>
  <si>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</si>
  <si>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</si>
  <si>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</si>
  <si>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</si>
  <si>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</si>
  <si>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</si>
  <si>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</si>
  <si>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</si>
  <si>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</si>
  <si>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</si>
  <si>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</si>
  <si>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</si>
  <si>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</si>
  <si>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</si>
  <si>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</si>
  <si>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</si>
  <si>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</si>
  <si>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</si>
  <si>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</si>
  <si>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</si>
  <si>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</si>
  <si>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</si>
  <si>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</si>
  <si>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</si>
  <si>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</si>
  <si>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</si>
  <si>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</si>
  <si>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</si>
  <si>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</si>
  <si>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</si>
  <si>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</si>
  <si>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</si>
  <si>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</si>
  <si>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</si>
  <si>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</si>
  <si>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</si>
  <si>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</si>
  <si>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</si>
  <si>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</si>
  <si>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</si>
  <si>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</si>
  <si>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</si>
  <si>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</si>
  <si>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</si>
  <si>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</si>
  <si>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</si>
  <si>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</si>
  <si>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</si>
  <si>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</si>
  <si>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</si>
  <si>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</si>
  <si>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</si>
  <si>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</si>
  <si>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</si>
  <si>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</si>
  <si>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</si>
  <si>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</si>
  <si>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</si>
  <si>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</si>
  <si>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</si>
  <si>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</si>
  <si>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</si>
  <si>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</si>
  <si>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</si>
  <si>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</si>
  <si>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</si>
  <si>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</si>
  <si>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</si>
  <si>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</si>
  <si>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</si>
  <si>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</si>
  <si>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</si>
  <si>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</si>
  <si>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</si>
  <si>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</si>
  <si>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</si>
  <si>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</si>
  <si>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</si>
  <si>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</si>
  <si>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</si>
  <si>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</si>
  <si>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</si>
  <si>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</si>
  <si>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</si>
  <si>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</si>
  <si>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</si>
  <si>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</si>
  <si>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</si>
  <si>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</si>
  <si>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</si>
  <si>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</si>
  <si>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</si>
  <si>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</si>
  <si>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</si>
  <si>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</si>
  <si>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</si>
  <si>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</si>
  <si>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</si>
  <si>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</si>
  <si>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</si>
  <si>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</si>
  <si>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</si>
  <si>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</si>
  <si>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</si>
  <si>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</si>
  <si>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</si>
  <si>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</si>
  <si>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</si>
  <si>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</si>
  <si>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</si>
  <si>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</si>
  <si>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</si>
  <si>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</si>
  <si>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</si>
  <si>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</si>
  <si>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</si>
  <si>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</si>
  <si>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</si>
  <si>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</si>
  <si>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</si>
  <si>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</si>
  <si>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</si>
  <si>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</si>
  <si>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</si>
  <si>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</si>
  <si>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</si>
  <si>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</si>
  <si>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</si>
  <si>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</si>
  <si>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</si>
  <si>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</si>
  <si>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</si>
  <si>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</si>
  <si>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</si>
  <si>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</si>
  <si>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</si>
  <si>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</si>
  <si>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</si>
  <si>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</si>
  <si>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</si>
  <si>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</si>
  <si>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</si>
  <si>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</si>
  <si>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</si>
  <si>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</si>
  <si>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</si>
  <si>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</si>
  <si>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</si>
  <si>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</si>
  <si>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</si>
  <si>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</si>
  <si>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</si>
  <si>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</si>
  <si>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</si>
  <si>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</si>
  <si>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</si>
  <si>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</si>
  <si>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</si>
  <si>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</si>
  <si>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</si>
  <si>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</si>
  <si>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</si>
  <si>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</si>
  <si>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</si>
  <si>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</si>
  <si>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</si>
  <si>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</si>
  <si>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</si>
  <si>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</si>
  <si>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</si>
  <si>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</si>
  <si>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</si>
  <si>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</si>
  <si>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</si>
  <si>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</si>
  <si>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</si>
  <si>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</si>
  <si>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</si>
  <si>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</si>
  <si>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</si>
  <si>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</si>
  <si>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</si>
  <si>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</si>
  <si>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</si>
  <si>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</si>
  <si>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</si>
  <si>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</si>
  <si>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</si>
  <si>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</si>
  <si>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</si>
  <si>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</si>
  <si>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</si>
  <si>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</si>
  <si>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</si>
  <si>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</si>
  <si>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</si>
  <si>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</si>
  <si>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</si>
  <si>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</si>
  <si>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</si>
  <si>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</si>
  <si>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</si>
  <si>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</si>
  <si>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</si>
  <si>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</si>
  <si>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</si>
  <si>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</si>
  <si>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</si>
  <si>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</si>
  <si>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</si>
  <si>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</si>
  <si>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</si>
  <si>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</si>
  <si>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</si>
  <si>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</si>
  <si>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</si>
  <si>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</si>
  <si>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</si>
  <si>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</si>
  <si>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</si>
  <si>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</si>
  <si>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</si>
  <si>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</si>
  <si>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</si>
  <si>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</si>
  <si>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</si>
  <si>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</si>
  <si>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</si>
  <si>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</si>
  <si>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</si>
  <si>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</si>
  <si>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</si>
  <si>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</si>
  <si>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</si>
  <si>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</si>
  <si>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</si>
  <si>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</si>
  <si>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</si>
  <si>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</si>
  <si>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</si>
  <si>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</si>
  <si>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</si>
  <si>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</si>
  <si>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</si>
  <si>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</si>
  <si>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</si>
  <si>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</si>
  <si>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</si>
  <si>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</si>
  <si>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</si>
  <si>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</si>
  <si>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</si>
  <si>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</si>
  <si>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</si>
  <si>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</si>
  <si>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</si>
  <si>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</si>
  <si>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</si>
  <si>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</si>
  <si>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</si>
  <si>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</si>
  <si>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</si>
  <si>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</si>
  <si>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</si>
  <si>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</si>
  <si>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</si>
  <si>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</si>
  <si>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</si>
  <si>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</si>
  <si>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</si>
  <si>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</si>
  <si>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</si>
  <si>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</si>
  <si>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</si>
  <si>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</si>
  <si>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</si>
  <si>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</si>
  <si>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</si>
  <si>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</si>
  <si>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</si>
  <si>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</si>
  <si>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</si>
  <si>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</si>
  <si>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</si>
  <si>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</si>
  <si>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</si>
  <si>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</si>
  <si>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</si>
  <si>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</si>
  <si>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</si>
  <si>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</si>
  <si>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</si>
  <si>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</si>
  <si>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</si>
  <si>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</si>
  <si>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</si>
  <si>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</si>
  <si>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</si>
  <si>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</si>
  <si>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</si>
  <si>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</si>
  <si>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</si>
  <si>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</si>
  <si>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</si>
  <si>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</si>
  <si>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</si>
  <si>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</si>
  <si>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</si>
  <si>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</si>
  <si>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</si>
  <si>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</si>
  <si>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</si>
  <si>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</si>
  <si>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</si>
  <si>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</si>
  <si>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</si>
  <si>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</si>
  <si>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</si>
  <si>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</si>
  <si>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</si>
  <si>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</si>
  <si>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</si>
  <si>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</si>
  <si>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</si>
  <si>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</si>
  <si>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</si>
  <si>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</si>
  <si>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</si>
  <si>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</si>
  <si>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</si>
  <si>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</si>
  <si>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</si>
  <si>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</si>
  <si>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</si>
  <si>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</si>
  <si>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</si>
  <si>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</si>
  <si>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</si>
  <si>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</si>
  <si>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</si>
  <si>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</si>
  <si>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</si>
  <si>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</si>
  <si>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</si>
  <si>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</si>
  <si>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</si>
  <si>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</si>
  <si>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</si>
  <si>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</si>
  <si>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</si>
  <si>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</si>
  <si>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</si>
  <si>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</si>
  <si>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</si>
  <si>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</si>
  <si>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</si>
  <si>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</si>
  <si>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</si>
  <si>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</si>
  <si>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</si>
  <si>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</si>
  <si>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</si>
  <si>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</si>
  <si>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</si>
  <si>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</si>
  <si>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</si>
  <si>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</si>
  <si>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</si>
  <si>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</si>
  <si>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</si>
  <si>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</si>
  <si>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</si>
  <si>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</si>
  <si>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</si>
  <si>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</si>
  <si>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</si>
  <si>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</si>
  <si>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</si>
  <si>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</si>
  <si>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</si>
  <si>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</si>
  <si>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</si>
  <si>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</si>
  <si>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</si>
  <si>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</si>
  <si>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</si>
  <si>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</si>
  <si>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</si>
  <si>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</si>
  <si>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</si>
  <si>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</si>
  <si>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</si>
  <si>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</si>
  <si>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</si>
  <si>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</si>
  <si>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</si>
  <si>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</si>
  <si>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</si>
  <si>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</si>
  <si>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</si>
  <si>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</si>
  <si>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</si>
  <si>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</si>
  <si>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</si>
  <si>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</si>
  <si>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</si>
  <si>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</si>
  <si>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</si>
  <si>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</si>
  <si>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</si>
  <si>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</si>
  <si>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</si>
  <si>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</si>
  <si>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</si>
  <si>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</si>
  <si>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</si>
  <si>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</si>
  <si>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</si>
  <si>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</si>
  <si>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</si>
  <si>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</si>
  <si>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</si>
  <si>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</si>
  <si>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</si>
  <si>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</si>
  <si>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</si>
  <si>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</si>
  <si>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</si>
  <si>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</si>
  <si>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</si>
  <si>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</si>
  <si>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</si>
  <si>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</si>
  <si>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</si>
  <si>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</si>
  <si>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</si>
  <si>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</si>
  <si>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</si>
  <si>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</si>
  <si>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</si>
  <si>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</si>
  <si>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</si>
  <si>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</si>
  <si>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</si>
  <si>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</si>
  <si>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</si>
  <si>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</si>
  <si>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</si>
  <si>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</si>
  <si>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</si>
  <si>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</si>
  <si>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</si>
  <si>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</si>
  <si>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</si>
  <si>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</si>
  <si>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</si>
  <si>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</si>
  <si>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</si>
  <si>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</si>
  <si>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</si>
  <si>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</si>
  <si>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</si>
  <si>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</si>
  <si>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</si>
  <si>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</si>
  <si>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</si>
  <si>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</si>
  <si>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</si>
  <si>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</si>
  <si>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</si>
  <si>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</si>
  <si>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</si>
  <si>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</si>
  <si>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</si>
  <si>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</si>
  <si>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</si>
  <si>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</si>
  <si>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</si>
  <si>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</si>
  <si>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</si>
  <si>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</si>
  <si>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</si>
  <si>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</si>
  <si>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</si>
  <si>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</si>
  <si>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</si>
  <si>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</si>
  <si>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</si>
  <si>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</si>
  <si>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</si>
  <si>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</si>
  <si>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</si>
  <si>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</si>
  <si>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</si>
  <si>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</si>
  <si>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</si>
  <si>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</si>
  <si>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</si>
  <si>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</si>
  <si>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</si>
  <si>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</si>
  <si>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</si>
  <si>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</si>
  <si>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</si>
  <si>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</si>
  <si>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</si>
  <si>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</si>
  <si>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</si>
  <si>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</si>
  <si>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</si>
  <si>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</si>
  <si>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</si>
  <si>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</si>
  <si>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</si>
  <si>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</si>
  <si>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</si>
  <si>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</si>
  <si>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</si>
  <si>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</si>
  <si>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</si>
  <si>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</si>
  <si>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</si>
  <si>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</si>
  <si>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</si>
  <si>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</si>
  <si>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</si>
  <si>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</si>
  <si>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</si>
  <si>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</si>
  <si>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</si>
  <si>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</si>
  <si>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</si>
  <si>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</si>
  <si>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</si>
  <si>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</si>
  <si>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</si>
  <si>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</si>
  <si>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</si>
  <si>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</si>
  <si>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</si>
  <si>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</si>
  <si>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</si>
  <si>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</si>
  <si>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</si>
  <si>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</si>
  <si>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</si>
  <si>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</si>
  <si>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</si>
  <si>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</si>
  <si>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</si>
  <si>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</si>
  <si>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</si>
  <si>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</si>
  <si>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</si>
  <si>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</si>
  <si>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</si>
  <si>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</si>
  <si>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</si>
  <si>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</si>
  <si>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</si>
  <si>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</si>
  <si>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</si>
  <si>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</si>
  <si>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</si>
  <si>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</si>
  <si>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</si>
  <si>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</si>
  <si>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</si>
  <si>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</si>
  <si>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</si>
  <si>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</si>
  <si>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</si>
  <si>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</si>
  <si>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</si>
  <si>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</si>
  <si>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</si>
  <si>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</si>
  <si>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</si>
  <si>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</si>
  <si>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</si>
  <si>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</si>
  <si>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</si>
  <si>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</si>
  <si>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</si>
  <si>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</si>
  <si>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</si>
  <si>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</si>
  <si>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</si>
  <si>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</si>
  <si>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</si>
  <si>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</si>
  <si>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</si>
  <si>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</si>
  <si>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</si>
  <si>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</si>
  <si>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</si>
  <si>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</si>
  <si>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</si>
  <si>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</si>
  <si>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</si>
  <si>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</si>
  <si>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</si>
  <si>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</si>
  <si>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</si>
  <si>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</si>
  <si>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</si>
  <si>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</si>
  <si>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</si>
  <si>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</si>
  <si>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</si>
  <si>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</si>
  <si>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</si>
  <si>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</si>
  <si>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</si>
  <si>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</si>
  <si>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</si>
  <si>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</si>
  <si>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</si>
  <si>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</si>
  <si>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</si>
  <si>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</si>
  <si>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</si>
  <si>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</si>
  <si>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</si>
  <si>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</si>
  <si>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</si>
  <si>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</si>
  <si>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</si>
  <si>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</si>
  <si>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</si>
  <si>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</si>
  <si>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</si>
  <si>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</si>
  <si>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</si>
  <si>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</si>
  <si>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</si>
  <si>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</si>
  <si>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</si>
  <si>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</si>
  <si>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</si>
  <si>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</si>
  <si>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</si>
  <si>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</si>
  <si>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</si>
  <si>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</si>
  <si>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</si>
  <si>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</si>
  <si>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</si>
  <si>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</si>
  <si>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</si>
  <si>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</si>
  <si>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</si>
  <si>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</si>
  <si>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</si>
  <si>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</si>
  <si>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</si>
  <si>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</si>
  <si>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</si>
  <si>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</si>
  <si>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</si>
  <si>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</si>
  <si>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</si>
  <si>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</si>
  <si>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</si>
  <si>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</si>
  <si>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</si>
  <si>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</si>
  <si>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</si>
  <si>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</si>
  <si>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</si>
  <si>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</si>
  <si>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</si>
  <si>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</si>
  <si>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</si>
  <si>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</si>
  <si>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</si>
  <si>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</si>
  <si>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</si>
  <si>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</si>
  <si>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</si>
  <si>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</si>
  <si>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</si>
  <si>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</si>
  <si>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</si>
  <si>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</si>
  <si>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</si>
  <si>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</si>
  <si>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</si>
  <si>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</si>
  <si>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</si>
  <si>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</si>
  <si>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</si>
  <si>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</si>
  <si>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</si>
  <si>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</si>
  <si>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</si>
  <si>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</si>
  <si>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</si>
  <si>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</si>
  <si>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</si>
  <si>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</si>
  <si>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</si>
  <si>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</si>
  <si>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</si>
  <si>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</si>
  <si>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</si>
  <si>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</si>
  <si>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</si>
  <si>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</si>
  <si>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</si>
  <si>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</si>
  <si>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</si>
  <si>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</si>
  <si>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</si>
  <si>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</si>
  <si>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</si>
  <si>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</si>
  <si>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</si>
  <si>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</si>
  <si>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</si>
  <si>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</si>
  <si>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</si>
  <si>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</si>
  <si>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</si>
  <si>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</si>
  <si>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</si>
  <si>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</si>
  <si>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</si>
  <si>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</si>
  <si>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</si>
  <si>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</si>
  <si>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</si>
  <si>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</si>
  <si>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</si>
  <si>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</si>
  <si>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</si>
  <si>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</si>
  <si>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</si>
  <si>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</si>
  <si>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</si>
  <si>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</si>
  <si>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</si>
  <si>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</si>
  <si>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</si>
  <si>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</si>
  <si>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</si>
  <si>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</si>
  <si>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</si>
  <si>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</si>
  <si>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</si>
  <si>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</si>
  <si>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</si>
  <si>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</si>
  <si>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</si>
  <si>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</si>
  <si>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</si>
  <si>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</si>
  <si>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</si>
  <si>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</si>
  <si>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</si>
  <si>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</si>
  <si>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</si>
  <si>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</si>
  <si>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</si>
  <si>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</si>
  <si>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</si>
  <si>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</si>
  <si>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</si>
  <si>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</si>
  <si>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</si>
  <si>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</si>
  <si>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</si>
  <si>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</si>
  <si>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</si>
  <si>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</si>
  <si>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</si>
  <si>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</si>
  <si>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</si>
  <si>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</si>
  <si>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</si>
  <si>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</si>
  <si>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</si>
  <si>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</si>
  <si>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</si>
  <si>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</si>
  <si>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</si>
  <si>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</si>
  <si>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</si>
  <si>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</si>
  <si>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</si>
  <si>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</si>
  <si>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</si>
  <si>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</si>
  <si>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</si>
  <si>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</si>
  <si>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</si>
  <si>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</si>
  <si>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</si>
  <si>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</si>
  <si>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</si>
  <si>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</si>
  <si>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</si>
  <si>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</si>
  <si>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</si>
  <si>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</si>
  <si>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</si>
  <si>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</si>
  <si>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</si>
  <si>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</si>
  <si>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</si>
  <si>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</si>
  <si>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</si>
  <si>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</si>
  <si>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</si>
  <si>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</si>
  <si>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</si>
  <si>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</si>
  <si>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</si>
  <si>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</si>
  <si>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</si>
  <si>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</si>
  <si>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</si>
  <si>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</si>
  <si>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</si>
  <si>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</si>
  <si>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</si>
  <si>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</si>
  <si>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</si>
  <si>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</si>
  <si>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</si>
  <si>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</si>
  <si>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</si>
  <si>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</si>
  <si>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</si>
  <si>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</si>
  <si>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</si>
  <si>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</si>
  <si>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</si>
  <si>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</si>
  <si>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</si>
  <si>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</si>
  <si>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</si>
  <si>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</si>
  <si>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</si>
  <si>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</si>
  <si>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</si>
  <si>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</si>
  <si>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</si>
  <si>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</si>
  <si>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</si>
  <si>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</si>
  <si>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</si>
  <si>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</si>
  <si>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</si>
  <si>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</si>
  <si>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</si>
  <si>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</si>
  <si>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</si>
  <si>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</si>
  <si>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</si>
  <si>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</si>
  <si>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</si>
  <si>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</si>
  <si>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</si>
  <si>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</si>
  <si>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</si>
  <si>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</si>
  <si>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</si>
  <si>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</si>
  <si>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</si>
  <si>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</si>
  <si>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</si>
  <si>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</si>
  <si>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</si>
  <si>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</si>
  <si>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</si>
  <si>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</si>
  <si>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</si>
  <si>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</si>
  <si>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</si>
  <si>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</si>
  <si>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</si>
  <si>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</si>
  <si>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</si>
  <si>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</si>
  <si>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</si>
  <si>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</si>
  <si>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</si>
  <si>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</si>
  <si>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</si>
  <si>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</si>
  <si>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</si>
  <si>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</si>
  <si>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</si>
  <si>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</si>
  <si>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</si>
  <si>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</si>
  <si>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</si>
  <si>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</si>
  <si>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</si>
  <si>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</si>
  <si>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</si>
  <si>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</si>
  <si>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</si>
  <si>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</si>
  <si>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</si>
  <si>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</si>
  <si>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</si>
  <si>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</si>
  <si>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</si>
  <si>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</si>
  <si>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</si>
  <si>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</si>
  <si>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</si>
  <si>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</si>
  <si>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</si>
  <si>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</si>
  <si>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</si>
  <si>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</si>
  <si>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</si>
  <si>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</si>
  <si>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</si>
  <si>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</si>
  <si>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</si>
  <si>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</si>
  <si>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</si>
  <si>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</si>
  <si>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</si>
  <si>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</si>
  <si>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</si>
  <si>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</si>
  <si>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</si>
  <si>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</si>
  <si>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</si>
  <si>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</si>
  <si>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</si>
  <si>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</si>
  <si>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</si>
  <si>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</si>
  <si>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</si>
  <si>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</si>
  <si>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</si>
  <si>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</si>
  <si>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</si>
  <si>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</si>
  <si>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</si>
  <si>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</si>
  <si>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</si>
  <si>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</si>
  <si>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</si>
  <si>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</si>
  <si>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</si>
  <si>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</si>
  <si>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</si>
  <si>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</si>
  <si>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</si>
  <si>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</si>
  <si>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</si>
  <si>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</si>
  <si>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</si>
  <si>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</si>
  <si>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</si>
  <si>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</si>
  <si>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</si>
  <si>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</si>
  <si>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</si>
  <si>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</si>
  <si>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</si>
  <si>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</si>
  <si>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</si>
  <si>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</si>
  <si>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</si>
  <si>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</si>
  <si>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</si>
  <si>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</si>
  <si>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</si>
  <si>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</si>
  <si>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</si>
  <si>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</si>
  <si>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</si>
  <si>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</si>
  <si>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</si>
  <si>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</si>
  <si>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</si>
  <si>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</si>
  <si>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</si>
  <si>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</si>
  <si>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</si>
  <si>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</si>
  <si>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</si>
  <si>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</si>
  <si>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</si>
  <si>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</si>
  <si>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</si>
  <si>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</si>
  <si>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</si>
  <si>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</si>
  <si>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</si>
  <si>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</si>
  <si>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</si>
  <si>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</si>
  <si>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</si>
  <si>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</si>
  <si>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</si>
  <si>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</si>
  <si>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</si>
  <si>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</si>
  <si>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</si>
  <si>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</si>
  <si>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</si>
  <si>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</si>
  <si>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</si>
  <si>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</si>
  <si>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</si>
  <si>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</si>
  <si>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</si>
  <si>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</si>
  <si>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</si>
  <si>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</si>
  <si>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</si>
  <si>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</si>
  <si>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</si>
  <si>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</si>
  <si>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</si>
  <si>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</si>
  <si>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</si>
  <si>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</si>
  <si>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</si>
  <si>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</si>
  <si>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</si>
  <si>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</si>
  <si>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</si>
  <si>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</si>
  <si>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</si>
  <si>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</si>
  <si>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</si>
  <si>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</si>
  <si>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</si>
  <si>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</si>
  <si>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</si>
  <si>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</si>
  <si>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</si>
  <si>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</si>
  <si>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</si>
  <si>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</si>
  <si>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</si>
  <si>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</si>
  <si>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</si>
  <si>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</si>
  <si>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</si>
  <si>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</si>
  <si>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</si>
  <si>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</si>
  <si>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</si>
  <si>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</si>
  <si>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</si>
  <si>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</si>
  <si>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</si>
  <si>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</si>
  <si>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</si>
  <si>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</si>
  <si>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</si>
  <si>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</si>
  <si>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</si>
  <si>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</si>
  <si>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</si>
  <si>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</si>
  <si>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</si>
  <si>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</si>
  <si>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</si>
  <si>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</si>
  <si>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</si>
  <si>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</si>
  <si>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</si>
  <si>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</si>
  <si>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</si>
  <si>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</si>
  <si>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</si>
  <si>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</si>
  <si>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</si>
  <si>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</si>
  <si>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</si>
  <si>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</si>
  <si>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</si>
  <si>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</si>
  <si>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</si>
  <si>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</si>
  <si>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</si>
  <si>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</si>
  <si>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</si>
  <si>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</si>
  <si>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</si>
  <si>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</si>
  <si>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</si>
  <si>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</si>
  <si>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</si>
  <si>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</si>
  <si>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</si>
  <si>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</si>
  <si>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</si>
  <si>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</si>
  <si>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</si>
  <si>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</si>
  <si>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</si>
  <si>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</si>
  <si>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</si>
  <si>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</si>
  <si>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</si>
  <si>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</si>
  <si>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</si>
  <si>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</si>
  <si>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</si>
  <si>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</si>
  <si>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</si>
  <si>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</si>
  <si>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</si>
  <si>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</si>
  <si>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</si>
  <si>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</si>
  <si>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</si>
  <si>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</si>
  <si>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</si>
  <si>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</si>
  <si>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</si>
  <si>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</si>
  <si>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</si>
  <si>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</si>
  <si>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</si>
  <si>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</si>
  <si>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</si>
  <si>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</si>
  <si>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</si>
  <si>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</si>
  <si>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</si>
  <si>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</si>
  <si>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</si>
  <si>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</si>
  <si>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</si>
  <si>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</si>
  <si>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</si>
  <si>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</si>
  <si>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</si>
  <si>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</si>
  <si>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</si>
  <si>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</si>
  <si>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</si>
  <si>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</si>
  <si>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</si>
  <si>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</si>
  <si>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</si>
  <si>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</si>
  <si>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</si>
  <si>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</si>
  <si>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</si>
  <si>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</si>
  <si>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</si>
  <si>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</si>
  <si>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</si>
  <si>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</si>
  <si>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</si>
  <si>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</si>
  <si>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</si>
  <si>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</si>
  <si>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</si>
  <si>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</si>
  <si>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</si>
  <si>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</si>
  <si>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</si>
  <si>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</si>
  <si>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</si>
  <si>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</si>
  <si>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</si>
  <si>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</si>
  <si>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</si>
  <si>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</si>
  <si>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</si>
  <si>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</si>
  <si>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</si>
  <si>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</si>
  <si>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</si>
  <si>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</si>
  <si>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</si>
  <si>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</si>
  <si>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</si>
  <si>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</si>
  <si>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</si>
  <si>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</si>
  <si>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</si>
  <si>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</si>
  <si>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</si>
  <si>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</si>
  <si>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</si>
  <si>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</si>
  <si>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</si>
  <si>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</si>
  <si>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</si>
  <si>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</si>
  <si>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</si>
  <si>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</si>
  <si>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</si>
  <si>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</si>
  <si>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</si>
  <si>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</si>
  <si>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</si>
  <si>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</si>
  <si>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</si>
  <si>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</si>
  <si>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</si>
  <si>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</si>
  <si>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</si>
  <si>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</si>
  <si>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</si>
  <si>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</si>
  <si>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</si>
  <si>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</si>
  <si>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</si>
  <si>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</si>
  <si>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</si>
  <si>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</si>
  <si>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</si>
  <si>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</si>
  <si>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</si>
  <si>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</si>
  <si>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</si>
  <si>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</si>
  <si>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</si>
  <si>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</si>
  <si>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</si>
  <si>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</si>
  <si>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</si>
  <si>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</si>
  <si>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</si>
  <si>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</si>
  <si>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</si>
  <si>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</si>
  <si>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</si>
  <si>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</si>
  <si>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</si>
  <si>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</si>
  <si>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</si>
  <si>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</si>
  <si>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</si>
  <si>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</si>
  <si>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</si>
  <si>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</si>
  <si>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</si>
  <si>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</si>
  <si>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</si>
  <si>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</si>
  <si>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</si>
  <si>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</si>
  <si>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</si>
  <si>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</si>
  <si>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</si>
  <si>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</si>
  <si>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</si>
  <si>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</si>
  <si>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</si>
  <si>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</si>
  <si>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</si>
  <si>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</si>
  <si>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</si>
  <si>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</si>
  <si>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</si>
  <si>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</si>
  <si>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</si>
  <si>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</si>
  <si>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</si>
  <si>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</si>
  <si>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</si>
  <si>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</si>
  <si>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</si>
  <si>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</si>
  <si>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</si>
  <si>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</si>
  <si>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</si>
  <si>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</si>
  <si>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</si>
  <si>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</si>
  <si>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</si>
  <si>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</si>
  <si>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</si>
  <si>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</si>
  <si>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</si>
  <si>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</si>
  <si>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</si>
  <si>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</si>
  <si>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</si>
  <si>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</si>
  <si>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</si>
  <si>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</si>
  <si>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</si>
  <si>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</si>
  <si>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</si>
  <si>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</si>
  <si>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</si>
  <si>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</si>
  <si>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</si>
  <si>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</si>
  <si>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</si>
  <si>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</si>
  <si>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</si>
  <si>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</si>
  <si>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</si>
  <si>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</si>
  <si>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</si>
  <si>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</si>
  <si>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</si>
  <si>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</si>
  <si>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</si>
  <si>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</si>
  <si>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</si>
  <si>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</si>
  <si>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</si>
  <si>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</si>
  <si>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</si>
  <si>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</si>
  <si>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</si>
  <si>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</si>
  <si>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</si>
  <si>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</si>
  <si>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</si>
  <si>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</si>
  <si>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</si>
  <si>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</si>
  <si>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</si>
  <si>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</si>
  <si>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</si>
  <si>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</si>
  <si>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</si>
  <si>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</si>
  <si>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</si>
  <si>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</si>
  <si>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</si>
  <si>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</si>
  <si>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</si>
  <si>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</si>
  <si>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</si>
  <si>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</si>
  <si>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</si>
  <si>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</si>
  <si>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</si>
  <si>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</si>
  <si>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</si>
  <si>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</si>
  <si>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</si>
  <si>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</si>
  <si>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</si>
  <si>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</si>
  <si>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</si>
  <si>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</si>
  <si>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</si>
  <si>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</si>
  <si>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</si>
  <si>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</si>
  <si>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</si>
  <si>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</si>
  <si>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</si>
  <si>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</si>
  <si>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</si>
  <si>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</si>
  <si>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</si>
  <si>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</si>
  <si>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</si>
  <si>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</si>
  <si>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</si>
  <si>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</si>
  <si>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</si>
  <si>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</si>
  <si>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</si>
  <si>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</si>
  <si>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</si>
  <si>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</si>
  <si>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</si>
  <si>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</si>
  <si>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</si>
  <si>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</si>
  <si>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</si>
  <si>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</si>
  <si>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</si>
  <si>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</si>
  <si>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</si>
  <si>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</si>
  <si>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</si>
  <si>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</si>
  <si>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</si>
  <si>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</si>
  <si>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</si>
  <si>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</si>
  <si>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</si>
  <si>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</si>
  <si>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</si>
  <si>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</si>
  <si>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</si>
  <si>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</si>
  <si>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</si>
  <si>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</si>
  <si>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</si>
  <si>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</si>
  <si>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</si>
  <si>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</si>
  <si>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</si>
  <si>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</si>
  <si>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</si>
  <si>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</si>
  <si>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</si>
  <si>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</si>
  <si>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</si>
  <si>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</si>
  <si>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</si>
  <si>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</si>
  <si>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</si>
  <si>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</si>
  <si>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</si>
  <si>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</si>
  <si>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</si>
  <si>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</si>
  <si>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</si>
  <si>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</si>
  <si>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</si>
  <si>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</si>
  <si>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</si>
  <si>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</si>
  <si>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</si>
  <si>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</si>
  <si>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</si>
  <si>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</si>
  <si>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</si>
  <si>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</si>
  <si>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</si>
  <si>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</si>
  <si>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</si>
  <si>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</si>
  <si>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</si>
  <si>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</si>
  <si>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</si>
  <si>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</si>
  <si>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</si>
  <si>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</si>
  <si>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</si>
  <si>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</si>
  <si>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</si>
  <si>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</si>
  <si>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</si>
  <si>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</si>
  <si>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</si>
  <si>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</si>
  <si>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</si>
  <si>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</si>
  <si>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</si>
  <si>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</si>
  <si>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</si>
  <si>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</si>
  <si>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</si>
  <si>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</si>
  <si>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</si>
  <si>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</si>
  <si>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</si>
  <si>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</si>
  <si>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</si>
  <si>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</si>
  <si>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</si>
  <si>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</si>
  <si>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</si>
  <si>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</si>
  <si>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</si>
  <si>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</si>
  <si>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</si>
  <si>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</si>
  <si>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</si>
  <si>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</si>
  <si>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</si>
  <si>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</si>
  <si>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</si>
  <si>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</si>
  <si>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</si>
  <si>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</si>
  <si>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</si>
  <si>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</si>
  <si>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</si>
  <si>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</si>
  <si>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</si>
  <si>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</si>
  <si>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</si>
  <si>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</si>
  <si>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</si>
  <si>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</si>
  <si>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</si>
  <si>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</si>
  <si>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</si>
  <si>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</si>
  <si>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</si>
  <si>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</si>
  <si>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</si>
  <si>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</si>
  <si>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</si>
  <si>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</si>
  <si>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</si>
  <si>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</si>
  <si>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</si>
  <si>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</si>
  <si>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</si>
  <si>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</si>
  <si>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</si>
  <si>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</si>
  <si>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</si>
  <si>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</si>
  <si>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</si>
  <si>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</si>
  <si>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</si>
  <si>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</si>
  <si>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</si>
  <si>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</si>
  <si>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</si>
  <si>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</si>
  <si>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</si>
  <si>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</si>
  <si>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</si>
  <si>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</si>
  <si>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</si>
  <si>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</si>
  <si>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</si>
  <si>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</si>
  <si>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</si>
  <si>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</si>
  <si>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</si>
  <si>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</si>
  <si>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</si>
  <si>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</si>
  <si>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</si>
  <si>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</si>
  <si>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</si>
  <si>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</si>
  <si>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</si>
  <si>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</si>
  <si>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</si>
  <si>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</si>
  <si>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</si>
  <si>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</si>
  <si>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</si>
  <si>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</si>
  <si>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</si>
  <si>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</si>
  <si>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</si>
  <si>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</si>
  <si>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</si>
  <si>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</si>
  <si>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</si>
  <si>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</si>
  <si>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</si>
  <si>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</si>
  <si>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</si>
  <si>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</si>
  <si>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</si>
  <si>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</si>
  <si>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</si>
  <si>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</si>
  <si>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</si>
  <si>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</si>
  <si>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</si>
  <si>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</si>
  <si>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</si>
  <si>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</si>
  <si>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</si>
  <si>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</si>
  <si>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</si>
  <si>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</si>
  <si>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</si>
  <si>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</si>
  <si>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</si>
  <si>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</si>
  <si>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</si>
  <si>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</si>
  <si>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</si>
  <si>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</si>
  <si>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</si>
  <si>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</si>
  <si>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</si>
  <si>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</si>
  <si>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</si>
  <si>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</si>
  <si>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</si>
  <si>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</si>
  <si>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</si>
  <si>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</si>
  <si>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</si>
  <si>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</si>
  <si>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</si>
  <si>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</si>
  <si>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</si>
  <si>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</si>
  <si>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</si>
  <si>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</si>
  <si>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</si>
  <si>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</si>
  <si>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</si>
  <si>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</si>
  <si>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</si>
  <si>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</si>
  <si>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</si>
  <si>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</si>
  <si>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</si>
  <si>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</si>
  <si>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</si>
  <si>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</si>
  <si>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</si>
  <si>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</si>
  <si>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</si>
  <si>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</si>
  <si>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</si>
  <si>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</si>
  <si>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</si>
  <si>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</si>
  <si>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</si>
  <si>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</si>
  <si>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</si>
  <si>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</si>
  <si>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</si>
  <si>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</si>
  <si>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</si>
  <si>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</si>
  <si>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</si>
  <si>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</si>
  <si>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</si>
  <si>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</si>
  <si>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</si>
  <si>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</si>
  <si>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</si>
  <si>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</si>
  <si>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</si>
  <si>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</si>
  <si>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</si>
  <si>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</si>
  <si>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</si>
  <si>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</si>
  <si>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</si>
  <si>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</si>
  <si>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</si>
  <si>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</si>
  <si>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</si>
  <si>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</si>
  <si>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</si>
  <si>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</si>
  <si>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</si>
  <si>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</si>
  <si>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</si>
  <si>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</si>
  <si>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</si>
  <si>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</si>
  <si>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</si>
  <si>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</si>
  <si>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</si>
  <si>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</si>
  <si>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</si>
  <si>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</si>
  <si>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</si>
  <si>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</si>
  <si>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</si>
  <si>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</si>
  <si>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</si>
  <si>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</si>
  <si>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</si>
  <si>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</si>
  <si>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</si>
  <si>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</si>
  <si>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</si>
  <si>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</si>
  <si>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</si>
  <si>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</si>
  <si>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</si>
  <si>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</si>
  <si>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</si>
  <si>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</si>
  <si>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</si>
  <si>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</si>
  <si>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</si>
  <si>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</si>
  <si>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</si>
  <si>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</si>
  <si>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</si>
  <si>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</si>
  <si>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</si>
  <si>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</si>
  <si>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</si>
  <si>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</si>
  <si>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</si>
  <si>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</si>
  <si>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</si>
  <si>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</si>
  <si>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</si>
  <si>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</si>
  <si>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</si>
  <si>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</si>
  <si>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</si>
  <si>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</si>
  <si>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</si>
  <si>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</si>
  <si>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</si>
  <si>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</si>
  <si>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</si>
  <si>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</si>
  <si>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</si>
  <si>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</si>
  <si>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</si>
  <si>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</si>
  <si>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</si>
  <si>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</si>
  <si>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</si>
  <si>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</si>
  <si>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</si>
  <si>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</si>
  <si>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</si>
  <si>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</si>
  <si>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</si>
  <si>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</si>
  <si>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</si>
  <si>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</si>
  <si>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</si>
  <si>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</si>
  <si>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</si>
  <si>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</si>
  <si>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</si>
  <si>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</si>
  <si>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</si>
  <si>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</si>
  <si>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</si>
  <si>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</si>
  <si>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</si>
  <si>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</si>
  <si>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</si>
  <si>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</si>
  <si>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</si>
  <si>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</si>
  <si>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</si>
  <si>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</si>
  <si>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</si>
  <si>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</si>
  <si>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</si>
  <si>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</si>
  <si>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</si>
  <si>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</si>
  <si>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</si>
  <si>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</si>
  <si>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</si>
  <si>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</si>
  <si>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</si>
  <si>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</si>
  <si>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Y69X</t>
  </si>
  <si>
    <t>INCIDENTES NO ESPECIFICADOS DURANTE LA ATENCION MEDICA Y QUIRURGICA</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</si>
  <si>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</si>
  <si>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</si>
  <si>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</si>
  <si>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</si>
  <si>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</si>
  <si>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</si>
  <si>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</si>
  <si>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</si>
  <si>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</si>
  <si>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</si>
  <si>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</si>
  <si>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</si>
  <si>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</si>
  <si>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</si>
  <si>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</si>
  <si>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</si>
  <si>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</si>
  <si>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</si>
  <si>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</si>
  <si>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</si>
  <si>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</si>
  <si>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</si>
  <si>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</si>
  <si>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</si>
  <si>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</si>
  <si>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</si>
  <si>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</si>
  <si>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</si>
  <si>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</si>
  <si>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</si>
  <si>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</si>
  <si>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</si>
  <si>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</si>
  <si>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</si>
  <si>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</si>
  <si>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</si>
  <si>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</si>
  <si>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</si>
  <si>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</si>
  <si>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</si>
  <si>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</si>
  <si>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</si>
  <si>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</si>
  <si>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</si>
  <si>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</si>
  <si>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</si>
  <si>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</si>
  <si>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</si>
  <si>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</si>
  <si>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</si>
  <si>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</si>
  <si>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</si>
  <si>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</si>
  <si>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</si>
  <si>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</si>
  <si>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</si>
  <si>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</si>
  <si>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</si>
  <si>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</si>
  <si>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</si>
  <si>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</si>
  <si>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</si>
  <si>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</si>
  <si>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</si>
  <si>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</si>
  <si>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</si>
  <si>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</si>
  <si>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</si>
  <si>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</si>
  <si>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</si>
  <si>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</si>
  <si>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</si>
  <si>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</si>
  <si>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</si>
  <si>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</si>
  <si>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</si>
  <si>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</si>
  <si>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</si>
  <si>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</si>
  <si>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</si>
  <si>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</si>
  <si>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</si>
  <si>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</si>
  <si>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</si>
  <si>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</si>
  <si>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</si>
  <si>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</si>
  <si>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</si>
  <si>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</si>
  <si>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</si>
  <si>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</si>
  <si>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</si>
  <si>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</si>
  <si>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</si>
  <si>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</si>
  <si>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</si>
  <si>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</si>
  <si>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</si>
  <si>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</si>
  <si>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</si>
  <si>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</si>
  <si>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</si>
  <si>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</si>
  <si>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</si>
  <si>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</si>
  <si>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</si>
  <si>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</si>
  <si>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</si>
  <si>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</si>
  <si>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</si>
  <si>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</si>
  <si>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</si>
  <si>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</si>
  <si>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</si>
  <si>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</si>
  <si>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</si>
  <si>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</si>
  <si>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</si>
  <si>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</si>
  <si>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</si>
  <si>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</si>
  <si>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</si>
  <si>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</si>
  <si>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</si>
  <si>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</si>
  <si>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</si>
  <si>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</si>
  <si>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</si>
  <si>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</si>
  <si>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</si>
  <si>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</si>
  <si>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</si>
  <si>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</si>
  <si>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</si>
  <si>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</si>
  <si>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</si>
  <si>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</si>
  <si>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</si>
  <si>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</si>
  <si>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</si>
  <si>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</si>
  <si>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</si>
  <si>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</si>
  <si>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</si>
  <si>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</si>
  <si>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</si>
  <si>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</si>
  <si>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</si>
  <si>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</si>
  <si>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</si>
  <si>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</si>
  <si>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</si>
  <si>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</si>
  <si>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</si>
  <si>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</si>
  <si>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</si>
  <si>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</si>
  <si>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</si>
  <si>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</si>
  <si>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</si>
  <si>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</si>
  <si>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</si>
  <si>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</si>
  <si>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</si>
  <si>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</si>
  <si>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</si>
  <si>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</si>
  <si>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</si>
  <si>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</si>
  <si>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</si>
  <si>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</si>
  <si>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</si>
  <si>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</si>
  <si>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</si>
  <si>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</si>
  <si>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</si>
  <si>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</si>
  <si>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</si>
  <si>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</si>
  <si>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INTENCION NO DETERMINADA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</si>
  <si>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</si>
  <si>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</si>
  <si>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</si>
  <si>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</si>
  <si>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</si>
  <si>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</si>
  <si>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</si>
  <si>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</si>
  <si>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</si>
  <si>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</si>
  <si>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</si>
  <si>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</si>
  <si>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</si>
  <si>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</si>
  <si>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</si>
  <si>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</si>
  <si>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</si>
  <si>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</si>
  <si>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</si>
  <si>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</si>
  <si>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</si>
  <si>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</si>
  <si>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</si>
  <si>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</si>
  <si>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</si>
  <si>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</si>
  <si>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</si>
  <si>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</si>
  <si>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</si>
  <si>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</si>
  <si>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</si>
  <si>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</si>
  <si>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</si>
  <si>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</si>
  <si>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</si>
  <si>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</si>
  <si>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</si>
  <si>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</si>
  <si>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</si>
  <si>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</si>
  <si>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</si>
  <si>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</si>
  <si>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</si>
  <si>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</si>
  <si>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</si>
  <si>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</si>
  <si>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</si>
  <si>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</si>
  <si>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</si>
  <si>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</si>
  <si>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Z000</t>
  </si>
  <si>
    <t>EXAMEN MEDICO GENERAL</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</si>
  <si>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</si>
  <si>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</si>
  <si>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</si>
  <si>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</si>
  <si>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</si>
  <si>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</si>
  <si>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</si>
  <si>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</si>
  <si>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</si>
  <si>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</si>
  <si>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</si>
  <si>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</si>
  <si>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</si>
  <si>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</si>
  <si>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</si>
  <si>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</si>
  <si>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</si>
  <si>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</si>
  <si>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</si>
  <si>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</si>
  <si>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</si>
  <si>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</si>
  <si>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</si>
  <si>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</si>
  <si>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</si>
  <si>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</si>
  <si>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</si>
  <si>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</si>
  <si>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</si>
  <si>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</si>
  <si>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</si>
  <si>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</si>
  <si>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</si>
  <si>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</si>
  <si>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</si>
  <si>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</si>
  <si>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</si>
  <si>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</si>
  <si>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</si>
  <si>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</si>
  <si>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</si>
  <si>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</si>
  <si>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</si>
  <si>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</si>
  <si>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</si>
  <si>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</si>
  <si>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</si>
  <si>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</si>
  <si>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</si>
  <si>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</si>
  <si>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</si>
  <si>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</si>
  <si>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</si>
  <si>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</si>
  <si>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</si>
  <si>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</si>
  <si>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</si>
  <si>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</si>
  <si>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</si>
  <si>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</si>
  <si>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</si>
  <si>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</si>
  <si>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</si>
  <si>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</si>
  <si>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</si>
  <si>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</si>
  <si>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</si>
  <si>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</si>
  <si>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</si>
  <si>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</si>
  <si>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</si>
  <si>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</si>
  <si>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</si>
  <si>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</si>
  <si>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</si>
  <si>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</si>
  <si>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</si>
  <si>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</si>
  <si>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</si>
  <si>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</si>
  <si>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</si>
  <si>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</si>
  <si>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</si>
  <si>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</si>
  <si>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</si>
  <si>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</si>
  <si>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</si>
  <si>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</si>
  <si>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</si>
  <si>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</si>
  <si>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</si>
  <si>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</si>
  <si>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</si>
  <si>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</si>
  <si>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</si>
  <si>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</si>
  <si>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</si>
  <si>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</si>
  <si>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</si>
  <si>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</si>
  <si>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</si>
  <si>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</si>
  <si>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</si>
  <si>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</si>
  <si>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</si>
  <si>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</si>
  <si>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</si>
  <si>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</si>
  <si>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</si>
  <si>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</si>
  <si>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</si>
  <si>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</si>
  <si>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</si>
  <si>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</si>
  <si>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</si>
  <si>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</si>
  <si>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</si>
  <si>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</si>
  <si>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</si>
  <si>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</si>
  <si>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</si>
  <si>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</si>
  <si>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</si>
  <si>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</si>
  <si>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</si>
  <si>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</si>
  <si>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</si>
  <si>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</si>
  <si>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</si>
  <si>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</si>
  <si>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</si>
  <si>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</si>
  <si>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</si>
  <si>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</si>
  <si>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</si>
  <si>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</si>
  <si>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</si>
  <si>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</si>
  <si>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</si>
  <si>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</si>
  <si>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</si>
  <si>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</si>
  <si>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</si>
  <si>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</si>
  <si>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</si>
  <si>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</si>
  <si>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</si>
  <si>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</si>
  <si>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</si>
  <si>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</si>
  <si>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</si>
  <si>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</si>
  <si>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</si>
  <si>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</si>
  <si>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</si>
  <si>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</si>
  <si>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</si>
  <si>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</si>
  <si>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</si>
  <si>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</si>
  <si>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</si>
  <si>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</si>
  <si>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</si>
  <si>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</si>
  <si>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</si>
  <si>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</si>
  <si>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</si>
  <si>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</si>
  <si>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</si>
  <si>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</si>
  <si>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</si>
  <si>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</si>
  <si>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</si>
  <si>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</si>
  <si>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</si>
  <si>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</si>
  <si>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</si>
  <si>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</si>
  <si>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</si>
  <si>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</si>
  <si>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</si>
  <si>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</si>
  <si>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</si>
  <si>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</si>
  <si>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</si>
  <si>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</si>
  <si>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</si>
  <si>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</si>
  <si>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</si>
  <si>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</si>
  <si>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</si>
  <si>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</si>
  <si>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</si>
  <si>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</si>
  <si>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</si>
  <si>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</si>
  <si>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</si>
  <si>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</si>
  <si>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</si>
  <si>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</si>
  <si>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</si>
  <si>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</si>
  <si>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</si>
  <si>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</si>
  <si>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</si>
  <si>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</si>
  <si>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</si>
  <si>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</si>
  <si>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</si>
  <si>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</si>
  <si>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</si>
  <si>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</si>
  <si>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</si>
  <si>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</si>
  <si>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</si>
  <si>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</si>
  <si>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</si>
  <si>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PORTADOR DE AGENTES DE HEPATITIS VIRAL</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</si>
  <si>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</si>
  <si>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</si>
  <si>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</si>
  <si>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</si>
  <si>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</si>
  <si>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</si>
  <si>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</si>
  <si>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</si>
  <si>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</si>
  <si>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</si>
  <si>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</si>
  <si>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</si>
  <si>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</si>
  <si>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</si>
  <si>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</si>
  <si>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</si>
  <si>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</si>
  <si>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</si>
  <si>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</si>
  <si>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</si>
  <si>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</si>
  <si>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</si>
  <si>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</si>
  <si>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</si>
  <si>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</si>
  <si>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</si>
  <si>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</si>
  <si>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</si>
  <si>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</si>
  <si>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</si>
  <si>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</si>
  <si>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</si>
  <si>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</si>
  <si>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</si>
  <si>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</si>
  <si>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</si>
  <si>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</si>
  <si>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</si>
  <si>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</si>
  <si>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</si>
  <si>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Z251</t>
  </si>
  <si>
    <t>NECESIDAD DE INMUNIZACION CONTRA LA INFLUENZA -GRIPE-</t>
  </si>
  <si>
    <t>Z258</t>
  </si>
  <si>
    <t>NECESIDAD DE INMUNIZACION CONTRA OTRAS ENFERMEDADES VIRALES UNICAS ESPECIFICADAS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</si>
  <si>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</si>
  <si>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</si>
  <si>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</si>
  <si>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</si>
  <si>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</si>
  <si>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</si>
  <si>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</si>
  <si>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</si>
  <si>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</si>
  <si>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</si>
  <si>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</si>
  <si>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</si>
  <si>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</si>
  <si>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</si>
  <si>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</si>
  <si>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</si>
  <si>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</si>
  <si>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</si>
  <si>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</si>
  <si>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</si>
  <si>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</si>
  <si>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</si>
  <si>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</si>
  <si>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</si>
  <si>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</si>
  <si>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</si>
  <si>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</si>
  <si>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</si>
  <si>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</si>
  <si>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</si>
  <si>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</si>
  <si>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</si>
  <si>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</si>
  <si>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</si>
  <si>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</si>
  <si>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</si>
  <si>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</si>
  <si>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</si>
  <si>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</si>
  <si>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</si>
  <si>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</si>
  <si>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</si>
  <si>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</si>
  <si>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</si>
  <si>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</si>
  <si>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</si>
  <si>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</si>
  <si>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</si>
  <si>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</si>
  <si>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</si>
  <si>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</si>
  <si>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</si>
  <si>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</si>
  <si>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</si>
  <si>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</si>
  <si>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</si>
  <si>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</si>
  <si>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</si>
  <si>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</si>
  <si>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</si>
  <si>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</si>
  <si>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</si>
  <si>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</si>
  <si>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</si>
  <si>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</si>
  <si>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</si>
  <si>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</si>
  <si>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</si>
  <si>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</si>
  <si>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</si>
  <si>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</si>
  <si>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</si>
  <si>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</si>
  <si>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</si>
  <si>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</si>
  <si>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</si>
  <si>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Z321</t>
  </si>
  <si>
    <t>EMBARAZO CONFIRMADO</t>
  </si>
  <si>
    <t>Z33X</t>
  </si>
  <si>
    <t>ESTADO DE EMBARAZO, INCIDENTAL</t>
  </si>
  <si>
    <t>Z340</t>
  </si>
  <si>
    <t>SUPERVISION DE PRIMER EMBARAZO NORMAL</t>
  </si>
  <si>
    <t>Z348</t>
  </si>
  <si>
    <t>SUPERVISION DE OTROS EMBARAZOS NORMALES</t>
  </si>
  <si>
    <t>Z349</t>
  </si>
  <si>
    <t>SUPERVISION DE EMBARAZO NORMAL NO ESPECIFICADO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</si>
  <si>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</si>
  <si>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</si>
  <si>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</si>
  <si>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</si>
  <si>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</si>
  <si>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</si>
  <si>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</si>
  <si>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</si>
  <si>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</si>
  <si>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</si>
  <si>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</si>
  <si>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</si>
  <si>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</si>
  <si>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</si>
  <si>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</si>
  <si>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</si>
  <si>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</si>
  <si>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</si>
  <si>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</si>
  <si>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</si>
  <si>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</si>
  <si>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</si>
  <si>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</si>
  <si>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</si>
  <si>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</si>
  <si>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</si>
  <si>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</si>
  <si>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</si>
  <si>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</si>
  <si>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</si>
  <si>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</si>
  <si>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</si>
  <si>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</si>
  <si>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</si>
  <si>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</si>
  <si>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</si>
  <si>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</si>
  <si>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</si>
  <si>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</si>
  <si>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</si>
  <si>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</si>
  <si>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</si>
  <si>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</si>
  <si>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</si>
  <si>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</si>
  <si>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</si>
  <si>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</si>
  <si>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</si>
  <si>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</si>
  <si>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</si>
  <si>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</si>
  <si>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</si>
  <si>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</si>
  <si>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</si>
  <si>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</si>
  <si>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</si>
  <si>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</si>
  <si>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</si>
  <si>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</si>
  <si>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</si>
  <si>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</si>
  <si>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</si>
  <si>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</si>
  <si>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</si>
  <si>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</si>
  <si>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</si>
  <si>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</si>
  <si>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</si>
  <si>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</si>
  <si>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</si>
  <si>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</si>
  <si>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</si>
  <si>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</si>
  <si>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</si>
  <si>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Z391</t>
  </si>
  <si>
    <t>ATENCION Y EXAMEN DE MADRE EN PERIODO DE LACTANCIA</t>
  </si>
  <si>
    <t>Z392</t>
  </si>
  <si>
    <t>SEGUIMIENTO POSTPARTO, DE RUTINA</t>
  </si>
  <si>
    <t>Z400</t>
  </si>
  <si>
    <t>CIRUGIA PROFILACTICA POR FACTORES DE RIESGO RELACIONADOS CON TUMORES MALIGNOS</t>
  </si>
  <si>
    <t>Z408</t>
  </si>
  <si>
    <t>OTRA CIRUGIA PROFILACTICA</t>
  </si>
  <si>
    <t>Z409</t>
  </si>
  <si>
    <t>CIRUGIA PROFILACTICA NO ESPECIFICADA</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</si>
  <si>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</si>
  <si>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</si>
  <si>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</si>
  <si>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</si>
  <si>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</si>
  <si>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</si>
  <si>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</si>
  <si>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</si>
  <si>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</si>
  <si>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</si>
  <si>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</si>
  <si>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</si>
  <si>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</si>
  <si>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</si>
  <si>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</si>
  <si>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</si>
  <si>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</si>
  <si>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</si>
  <si>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</si>
  <si>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</si>
  <si>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</si>
  <si>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</si>
  <si>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</si>
  <si>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</si>
  <si>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</si>
  <si>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</si>
  <si>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</si>
  <si>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</si>
  <si>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</si>
  <si>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</si>
  <si>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</si>
  <si>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</si>
  <si>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</si>
  <si>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</si>
  <si>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</si>
  <si>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</si>
  <si>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</si>
  <si>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</si>
  <si>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</si>
  <si>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</si>
  <si>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</si>
  <si>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</si>
  <si>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</si>
  <si>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</si>
  <si>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</si>
  <si>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</si>
  <si>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</si>
  <si>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</si>
  <si>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</si>
  <si>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</si>
  <si>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</si>
  <si>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</si>
  <si>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</si>
  <si>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</si>
  <si>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</si>
  <si>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</si>
  <si>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</si>
  <si>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</si>
  <si>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</si>
  <si>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</si>
  <si>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</si>
  <si>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</si>
  <si>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</si>
  <si>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</si>
  <si>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</si>
  <si>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</si>
  <si>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</si>
  <si>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</si>
  <si>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</si>
  <si>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</si>
  <si>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</si>
  <si>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</si>
  <si>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</si>
  <si>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</si>
  <si>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</si>
  <si>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</si>
  <si>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</si>
  <si>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</si>
  <si>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</si>
  <si>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</si>
  <si>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</si>
  <si>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</si>
  <si>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</si>
  <si>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</si>
  <si>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</si>
  <si>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</si>
  <si>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</si>
  <si>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</si>
  <si>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</si>
  <si>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</si>
  <si>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</si>
  <si>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</si>
  <si>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Z478</t>
  </si>
  <si>
    <t>OTROS CUIDADOS ESPECIFICADOS POSTERIORES A LA ORTOPEDIA</t>
  </si>
  <si>
    <t>Z479</t>
  </si>
  <si>
    <t>CUIDADO POSTERIOR A LA ORTOPEDIA, NO ESPECIFICADO</t>
  </si>
  <si>
    <t>Z480</t>
  </si>
  <si>
    <t>ATENCION DE LOS APOSITOS Y SUTURAS</t>
  </si>
  <si>
    <t>Z488</t>
  </si>
  <si>
    <t>OTROS CUIDADOS ESPECIFICADOS POSTERIORES A LA CIRUGIA</t>
  </si>
  <si>
    <t>Z489</t>
  </si>
  <si>
    <t>CUIDADO POSTERIOR A LA CIRUGIA, NO ESPECIFICADO</t>
  </si>
  <si>
    <t>Z490</t>
  </si>
  <si>
    <t>CUIDADOS PREPARATORIOS PARA DIALISIS</t>
  </si>
  <si>
    <t>Z491</t>
  </si>
  <si>
    <t>DIALISIS EXTRACORPOREA</t>
  </si>
  <si>
    <t>Z492</t>
  </si>
  <si>
    <t>OTRAS DIALISIS</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</si>
  <si>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</si>
  <si>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</si>
  <si>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</si>
  <si>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</si>
  <si>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</si>
  <si>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</si>
  <si>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</si>
  <si>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</si>
  <si>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</si>
  <si>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</si>
  <si>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</si>
  <si>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</si>
  <si>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</si>
  <si>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</si>
  <si>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</si>
  <si>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</si>
  <si>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</si>
  <si>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</si>
  <si>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</si>
  <si>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</si>
  <si>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</si>
  <si>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</si>
  <si>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</si>
  <si>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</si>
  <si>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</si>
  <si>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</si>
  <si>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</si>
  <si>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</si>
  <si>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</si>
  <si>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</si>
  <si>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</si>
  <si>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</si>
  <si>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</si>
  <si>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</si>
  <si>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</si>
  <si>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</si>
  <si>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</si>
  <si>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</si>
  <si>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</si>
  <si>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</si>
  <si>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</si>
  <si>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</si>
  <si>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</si>
  <si>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</si>
  <si>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</si>
  <si>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</si>
  <si>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</si>
  <si>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</si>
  <si>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</si>
  <si>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</si>
  <si>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</si>
  <si>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</si>
  <si>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</si>
  <si>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</si>
  <si>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</si>
  <si>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</si>
  <si>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</si>
  <si>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</si>
  <si>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</si>
  <si>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</si>
  <si>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</si>
  <si>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</si>
  <si>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</si>
  <si>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</si>
  <si>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</si>
  <si>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</si>
  <si>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</si>
  <si>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</si>
  <si>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</si>
  <si>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</si>
  <si>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</si>
  <si>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</si>
  <si>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</si>
  <si>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</si>
  <si>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</si>
  <si>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</si>
  <si>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</si>
  <si>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</si>
  <si>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</si>
  <si>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</si>
  <si>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</si>
  <si>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</si>
  <si>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</si>
  <si>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</si>
  <si>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</si>
  <si>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</si>
  <si>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</si>
  <si>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</si>
  <si>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</si>
  <si>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</si>
  <si>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</si>
  <si>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</si>
  <si>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</si>
  <si>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</si>
  <si>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</si>
  <si>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</si>
  <si>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</si>
  <si>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</si>
  <si>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</si>
  <si>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</si>
  <si>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</si>
  <si>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</si>
  <si>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</si>
  <si>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</si>
  <si>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</si>
  <si>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</si>
  <si>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</si>
  <si>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</si>
  <si>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</si>
  <si>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</si>
  <si>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</si>
  <si>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</si>
  <si>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</si>
  <si>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</si>
  <si>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</si>
  <si>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</si>
  <si>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</si>
  <si>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</si>
  <si>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</si>
  <si>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</si>
  <si>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</si>
  <si>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</si>
  <si>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</si>
  <si>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</si>
  <si>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</si>
  <si>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</si>
  <si>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</si>
  <si>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</si>
  <si>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</si>
  <si>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</si>
  <si>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</si>
  <si>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</si>
  <si>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</si>
  <si>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</si>
  <si>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</si>
  <si>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EXPOSICION AL RUIDO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</si>
  <si>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</si>
  <si>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</si>
  <si>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</si>
  <si>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</si>
  <si>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</si>
  <si>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</si>
  <si>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</si>
  <si>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</si>
  <si>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</si>
  <si>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</si>
  <si>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</si>
  <si>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</si>
  <si>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</si>
  <si>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</si>
  <si>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</si>
  <si>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</si>
  <si>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</si>
  <si>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</si>
  <si>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</si>
  <si>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</si>
  <si>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</si>
  <si>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</si>
  <si>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</si>
  <si>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</si>
  <si>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</si>
  <si>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</si>
  <si>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</si>
  <si>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</si>
  <si>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</si>
  <si>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</si>
  <si>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</si>
  <si>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</si>
  <si>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</si>
  <si>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</si>
  <si>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</si>
  <si>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</si>
  <si>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</si>
  <si>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</si>
  <si>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</si>
  <si>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</si>
  <si>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</si>
  <si>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</si>
  <si>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</si>
  <si>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</si>
  <si>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</si>
  <si>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</si>
  <si>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</si>
  <si>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</si>
  <si>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</si>
  <si>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</si>
  <si>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</si>
  <si>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</si>
  <si>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</si>
  <si>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</si>
  <si>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</si>
  <si>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</si>
  <si>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</si>
  <si>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</si>
  <si>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</si>
  <si>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</si>
  <si>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</si>
  <si>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</si>
  <si>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</si>
  <si>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</si>
  <si>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</si>
  <si>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</si>
  <si>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</si>
  <si>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</si>
  <si>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</si>
  <si>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</si>
  <si>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</si>
  <si>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</si>
  <si>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</si>
  <si>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</si>
  <si>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</si>
  <si>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</si>
  <si>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</si>
  <si>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</si>
  <si>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</si>
  <si>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</si>
  <si>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</si>
  <si>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</si>
  <si>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</si>
  <si>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</si>
  <si>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</si>
  <si>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</si>
  <si>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</si>
  <si>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</si>
  <si>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</si>
  <si>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</si>
  <si>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</si>
  <si>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</si>
  <si>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</si>
  <si>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</si>
  <si>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</si>
  <si>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</si>
  <si>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</si>
  <si>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</si>
  <si>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</si>
  <si>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</si>
  <si>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</si>
  <si>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</si>
  <si>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</si>
  <si>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</si>
  <si>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</si>
  <si>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</si>
  <si>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</si>
  <si>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</si>
  <si>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</si>
  <si>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</si>
  <si>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</si>
  <si>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</si>
  <si>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</si>
  <si>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</si>
  <si>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</si>
  <si>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</si>
  <si>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</si>
  <si>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</si>
  <si>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</si>
  <si>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</si>
  <si>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</si>
  <si>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</si>
  <si>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</si>
  <si>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</si>
  <si>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</si>
  <si>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</si>
  <si>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</si>
  <si>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</si>
  <si>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</si>
  <si>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</si>
  <si>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</si>
  <si>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</si>
  <si>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</si>
  <si>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</si>
  <si>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</si>
  <si>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</si>
  <si>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</si>
  <si>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</si>
  <si>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</si>
  <si>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</si>
  <si>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</si>
  <si>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</si>
  <si>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</si>
  <si>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</si>
  <si>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</si>
  <si>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</si>
  <si>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</si>
  <si>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</si>
  <si>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</si>
  <si>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</si>
  <si>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</si>
  <si>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</si>
  <si>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</si>
  <si>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</si>
  <si>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</si>
  <si>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</si>
  <si>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</si>
  <si>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</si>
  <si>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</si>
  <si>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</si>
  <si>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</si>
  <si>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</si>
  <si>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</si>
  <si>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</si>
  <si>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</si>
  <si>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</si>
  <si>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</si>
  <si>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</si>
  <si>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</si>
  <si>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</si>
  <si>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</si>
  <si>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</si>
  <si>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</si>
  <si>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</si>
  <si>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</si>
  <si>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</si>
  <si>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</si>
  <si>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</si>
  <si>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</si>
  <si>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</si>
  <si>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</si>
  <si>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</si>
  <si>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</si>
  <si>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</si>
  <si>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</si>
  <si>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</si>
  <si>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</si>
  <si>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</si>
  <si>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</si>
  <si>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</si>
  <si>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</si>
  <si>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</si>
  <si>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</si>
  <si>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</si>
  <si>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</si>
  <si>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</si>
  <si>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</si>
  <si>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</si>
  <si>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</si>
  <si>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</si>
  <si>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</si>
  <si>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</si>
  <si>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</si>
  <si>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</si>
  <si>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</si>
  <si>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</si>
  <si>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</si>
  <si>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</si>
  <si>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</si>
  <si>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</si>
  <si>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</si>
  <si>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</si>
  <si>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</si>
  <si>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</si>
  <si>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</si>
  <si>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</si>
  <si>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</si>
  <si>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</si>
  <si>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</si>
  <si>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</si>
  <si>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</si>
  <si>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</si>
  <si>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</si>
  <si>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</si>
  <si>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</si>
  <si>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</si>
  <si>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</si>
  <si>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</si>
  <si>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</si>
  <si>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</si>
  <si>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</si>
  <si>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</si>
  <si>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</si>
  <si>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</si>
  <si>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</si>
  <si>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</si>
  <si>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</si>
  <si>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</si>
  <si>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</si>
  <si>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</si>
  <si>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</si>
  <si>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</si>
  <si>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</si>
  <si>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</si>
  <si>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</si>
  <si>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</si>
  <si>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</si>
  <si>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</si>
  <si>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</si>
  <si>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</si>
  <si>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</si>
  <si>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</si>
  <si>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</si>
  <si>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</si>
  <si>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</si>
  <si>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</si>
  <si>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</si>
  <si>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</si>
  <si>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</si>
  <si>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</si>
  <si>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</si>
  <si>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</si>
  <si>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</si>
  <si>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</si>
  <si>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</si>
  <si>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</si>
  <si>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</si>
  <si>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</si>
  <si>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</si>
  <si>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</si>
  <si>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</si>
  <si>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</si>
  <si>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</si>
  <si>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</si>
  <si>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</si>
  <si>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</si>
  <si>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</si>
  <si>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</si>
  <si>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</si>
  <si>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</si>
  <si>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</si>
  <si>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</si>
  <si>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</si>
  <si>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</si>
  <si>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</si>
  <si>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</si>
  <si>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</si>
  <si>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</si>
  <si>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</si>
  <si>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</si>
  <si>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</si>
  <si>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</si>
  <si>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</si>
  <si>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</si>
  <si>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</si>
  <si>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</si>
  <si>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</si>
  <si>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</si>
  <si>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</si>
  <si>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</si>
  <si>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</si>
  <si>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</si>
  <si>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</si>
  <si>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</si>
  <si>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</si>
  <si>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</si>
  <si>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</si>
  <si>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</si>
  <si>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</si>
  <si>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</si>
  <si>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</si>
  <si>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</si>
  <si>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</si>
  <si>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</si>
  <si>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</si>
  <si>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</si>
  <si>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</si>
  <si>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</si>
  <si>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</si>
  <si>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</si>
  <si>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</si>
  <si>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</si>
  <si>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</si>
  <si>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</si>
  <si>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</si>
  <si>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</si>
  <si>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</si>
  <si>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</si>
  <si>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</si>
  <si>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</si>
  <si>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</si>
  <si>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</si>
  <si>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</si>
  <si>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</si>
  <si>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</si>
  <si>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</si>
  <si>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</si>
  <si>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</si>
  <si>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</si>
  <si>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</si>
  <si>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</si>
  <si>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</si>
  <si>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</si>
  <si>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</si>
  <si>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</si>
  <si>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</si>
  <si>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</si>
  <si>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</si>
  <si>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</si>
  <si>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</si>
  <si>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</si>
  <si>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</si>
  <si>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</si>
  <si>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</si>
  <si>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</si>
  <si>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</si>
  <si>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</si>
  <si>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</si>
  <si>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</si>
  <si>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</si>
  <si>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</si>
  <si>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</si>
  <si>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</si>
  <si>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</si>
  <si>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</si>
  <si>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</si>
  <si>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</si>
  <si>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</si>
  <si>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</si>
  <si>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</si>
  <si>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</si>
  <si>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</si>
  <si>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</si>
  <si>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</si>
  <si>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</si>
  <si>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</si>
  <si>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</si>
  <si>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</si>
  <si>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</si>
  <si>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</si>
  <si>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</si>
  <si>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</si>
  <si>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</si>
  <si>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</si>
  <si>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</si>
  <si>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</si>
  <si>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</si>
  <si>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</si>
  <si>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</si>
  <si>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</si>
  <si>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</si>
  <si>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</si>
  <si>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</si>
  <si>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</si>
  <si>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</si>
  <si>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</si>
  <si>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</si>
  <si>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</si>
  <si>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</si>
  <si>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</si>
  <si>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</si>
  <si>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</si>
  <si>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</si>
  <si>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</si>
  <si>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</si>
  <si>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</si>
  <si>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</si>
  <si>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</si>
  <si>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</si>
  <si>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</si>
  <si>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</si>
  <si>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</si>
  <si>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</si>
  <si>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</si>
  <si>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</si>
  <si>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</si>
  <si>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</si>
  <si>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</si>
  <si>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</si>
  <si>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</si>
  <si>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</si>
  <si>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</si>
  <si>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</si>
  <si>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</si>
  <si>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</si>
  <si>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</si>
  <si>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</si>
  <si>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</si>
  <si>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</si>
  <si>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</si>
  <si>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</si>
  <si>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</si>
  <si>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</si>
  <si>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</si>
  <si>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</si>
  <si>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</si>
  <si>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</si>
  <si>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</si>
  <si>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</si>
  <si>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</si>
  <si>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</si>
  <si>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</si>
  <si>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</si>
  <si>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</si>
  <si>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</si>
  <si>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</si>
  <si>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</si>
  <si>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</si>
  <si>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</si>
  <si>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</si>
  <si>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</si>
  <si>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</si>
  <si>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Z918</t>
  </si>
  <si>
    <t>HISTORIA PERSONAL DE OTROS FACTORES DE RIESGO, NO CLASIFICADOS EN OTRA PARTE</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</si>
  <si>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</si>
  <si>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</si>
  <si>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</si>
  <si>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</si>
  <si>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</si>
  <si>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</si>
  <si>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</si>
  <si>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</si>
  <si>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</si>
  <si>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</si>
  <si>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</si>
  <si>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</si>
  <si>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</si>
  <si>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</si>
  <si>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</si>
  <si>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</si>
  <si>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</si>
  <si>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</si>
  <si>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</si>
  <si>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</si>
  <si>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</si>
  <si>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</si>
  <si>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</si>
  <si>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</si>
  <si>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</si>
  <si>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</si>
  <si>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</si>
  <si>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</si>
  <si>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</si>
  <si>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</si>
  <si>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</si>
  <si>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</si>
  <si>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</si>
  <si>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</si>
  <si>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</si>
  <si>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</si>
  <si>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</si>
  <si>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</si>
  <si>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</si>
  <si>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</si>
  <si>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</si>
  <si>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</si>
  <si>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</si>
  <si>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</si>
  <si>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</si>
  <si>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</si>
  <si>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</si>
  <si>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</si>
  <si>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</si>
  <si>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</si>
  <si>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</si>
  <si>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</si>
  <si>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</si>
  <si>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</si>
  <si>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</si>
  <si>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</si>
  <si>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</si>
  <si>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</si>
  <si>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</si>
  <si>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</si>
  <si>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</si>
  <si>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</si>
  <si>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</si>
  <si>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</si>
  <si>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</si>
  <si>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</si>
  <si>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</si>
  <si>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</si>
  <si>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</si>
  <si>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</si>
  <si>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</si>
  <si>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</si>
  <si>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</si>
  <si>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</si>
  <si>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</si>
  <si>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</si>
  <si>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</si>
  <si>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</si>
  <si>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</si>
  <si>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</si>
  <si>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</si>
  <si>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</si>
  <si>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</si>
  <si>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</si>
  <si>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</si>
  <si>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</si>
  <si>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</si>
  <si>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</si>
  <si>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</si>
  <si>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</si>
  <si>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</si>
  <si>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</si>
  <si>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</si>
  <si>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</si>
  <si>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</si>
  <si>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</si>
  <si>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</si>
  <si>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</si>
  <si>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</si>
  <si>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</si>
  <si>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</si>
  <si>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</si>
  <si>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</si>
  <si>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</si>
  <si>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</si>
  <si>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</si>
  <si>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</si>
  <si>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</si>
  <si>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Z981</t>
  </si>
  <si>
    <t>ESTADO DE ARTRODESIS</t>
  </si>
  <si>
    <t>Z982</t>
  </si>
  <si>
    <t>PRESENCIA DE DISPOSITIVO PARA DRENAJE DE LIQUIDO CEFALORRAQUIDEO</t>
  </si>
  <si>
    <t>Z988</t>
  </si>
  <si>
    <t>OTROS ESTADOS POSTQUIRURGICOS ESPECIFICADOS</t>
  </si>
  <si>
    <t>Z990</t>
  </si>
  <si>
    <t>DEPENDENCIA DE ASPIRADOR</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</si>
  <si>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</si>
  <si>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</si>
  <si>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</si>
  <si>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</si>
  <si>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</si>
  <si>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</si>
  <si>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</si>
  <si>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</si>
  <si>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</si>
  <si>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</si>
  <si>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</si>
  <si>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</si>
  <si>
    <t>Cultivo</t>
  </si>
  <si>
    <t>Por Dosis</t>
  </si>
  <si>
    <t>Reacción 
adversa</t>
  </si>
  <si>
    <t>Por dosis</t>
  </si>
  <si>
    <t>RXN adversa</t>
  </si>
  <si>
    <t>601-4</t>
  </si>
  <si>
    <t>602-3</t>
  </si>
  <si>
    <t>604-3</t>
  </si>
  <si>
    <t>605-6</t>
  </si>
  <si>
    <t>606-5</t>
  </si>
  <si>
    <t>UCI 06</t>
  </si>
  <si>
    <t>cultivo</t>
  </si>
  <si>
    <t>NI</t>
  </si>
  <si>
    <t>602-2</t>
  </si>
  <si>
    <t>603-1</t>
  </si>
  <si>
    <t>604-1</t>
  </si>
  <si>
    <t>605-4</t>
  </si>
  <si>
    <t>UCI 02</t>
  </si>
  <si>
    <t>602-5</t>
  </si>
  <si>
    <t>ObsAisl 1</t>
  </si>
  <si>
    <t>UCI 04</t>
  </si>
  <si>
    <t>SERVICIO</t>
  </si>
  <si>
    <t>% Uso inadecuado</t>
  </si>
  <si>
    <t>% Uso adecuado</t>
  </si>
  <si>
    <t>% intervenciones</t>
  </si>
  <si>
    <t>Tipo de intervenciones</t>
  </si>
  <si>
    <t>Cambio</t>
  </si>
  <si>
    <t>Modificación</t>
  </si>
  <si>
    <t>1041633640</t>
  </si>
  <si>
    <t>ANGELA MARIA POSADA GONZALEZ</t>
  </si>
  <si>
    <t>1031944635</t>
  </si>
  <si>
    <t>IKER YULIAN DAVID MARTINEZ</t>
  </si>
  <si>
    <t>1026004290</t>
  </si>
  <si>
    <t>MARIA JOSE CASTAÑO MARIN</t>
  </si>
  <si>
    <t>1011420925</t>
  </si>
  <si>
    <t>ALAN CAMILO MUÑOZ ZAPATA</t>
  </si>
  <si>
    <t>1247049299</t>
  </si>
  <si>
    <t>ANALIZ VICTORIA GONZALEZ FUENTES</t>
  </si>
  <si>
    <t>1023544374</t>
  </si>
  <si>
    <t>SANTIAGO  GONZALEZ OSORIO</t>
  </si>
  <si>
    <t>1031949871</t>
  </si>
  <si>
    <t>CIELO MARIA TEQUIA BUCAMA</t>
  </si>
  <si>
    <t>1023639296</t>
  </si>
  <si>
    <t>MICHEL  GRAJALES</t>
  </si>
  <si>
    <t>1025909918</t>
  </si>
  <si>
    <t>MARIANGEL  CASTAÑO POSADA</t>
  </si>
  <si>
    <t>1025776579</t>
  </si>
  <si>
    <t>JULIETA  GONZALEZ CADAVID</t>
  </si>
  <si>
    <t>1025909844</t>
  </si>
  <si>
    <t>ASHLEY VICTORIA ANGULO GARCIA</t>
  </si>
  <si>
    <t>1032262943</t>
  </si>
  <si>
    <t>SALONAE  GUISAO MONTOYA</t>
  </si>
  <si>
    <t>1078474669</t>
  </si>
  <si>
    <t>CATALINA  GONZALEZ TUNAY</t>
  </si>
  <si>
    <t>23099110655662</t>
  </si>
  <si>
    <t>HIJO DE EMILSE PAOLA OSORIO</t>
  </si>
  <si>
    <t>1023664134</t>
  </si>
  <si>
    <t>ERICK  OROZCO GOMEZ</t>
  </si>
  <si>
    <t>1018273143</t>
  </si>
  <si>
    <t>NICOL DAHIANA OSORIO ORTIZ</t>
  </si>
  <si>
    <t>1018276805</t>
  </si>
  <si>
    <t>SANTIAGO  GALLEGO CASTRILLON</t>
  </si>
  <si>
    <t>1021948405</t>
  </si>
  <si>
    <t>ÁLAN SAMUEL VALLEJO GARCIA</t>
  </si>
  <si>
    <t>1025907262</t>
  </si>
  <si>
    <t>LIAM MATIAS ESPINAL RESTREPO</t>
  </si>
  <si>
    <t>1032195341</t>
  </si>
  <si>
    <t>ROBER ANDRES VARGAS TONCEL</t>
  </si>
  <si>
    <t>1025776778</t>
  </si>
  <si>
    <t>AMAIA  VALENCIA QUINTERO</t>
  </si>
  <si>
    <t>1031946972</t>
  </si>
  <si>
    <t>MAXIMILIANO  AGUDELO SERNA</t>
  </si>
  <si>
    <t>UCE 03</t>
  </si>
  <si>
    <t>UCE 07</t>
  </si>
  <si>
    <t>UCI 01</t>
  </si>
  <si>
    <t>UCI 05</t>
  </si>
  <si>
    <t>UCE 08AISL</t>
  </si>
  <si>
    <t>604-6</t>
  </si>
  <si>
    <t>604-2</t>
  </si>
  <si>
    <t>604-5</t>
  </si>
  <si>
    <t xml:space="preserve"> 5 DÍAS</t>
  </si>
  <si>
    <t>7 DÍAS</t>
  </si>
  <si>
    <t>C/24 HORAS 75MG</t>
  </si>
  <si>
    <t>ANALISIS TB</t>
  </si>
  <si>
    <t>VICTOR ALFONSO FLOREZ AGUDELO</t>
  </si>
  <si>
    <t>JULIETA  MARULANDA RODRIGUEZ</t>
  </si>
  <si>
    <t>ADHARA  GALEANO</t>
  </si>
  <si>
    <t>THARA MARIAM PEÑA ANGULO</t>
  </si>
  <si>
    <t>ANTHONY  BLANCO GELEZ</t>
  </si>
  <si>
    <t>DARIANA MILAGROS YEPES VERGARA</t>
  </si>
  <si>
    <t>ANGELESS SOFIA QUINTERO CAMARGO</t>
  </si>
  <si>
    <t>JEHILYN  HENAO BERMUDEZ</t>
  </si>
  <si>
    <t>CHLOE  HENAO VILLEGAS</t>
  </si>
  <si>
    <t>MIA  ANDRADES MURILLO</t>
  </si>
  <si>
    <t>SARAY  MARTINEZ MAYA</t>
  </si>
  <si>
    <t>MARIA STEFANNY QUINTERO HENAO</t>
  </si>
  <si>
    <t>VEN005084</t>
  </si>
  <si>
    <t>DIEGO RAFAEL MORALES FLAMEZ</t>
  </si>
  <si>
    <t>ASHLY JIREH CASTILLO SANCHEZ</t>
  </si>
  <si>
    <t>MARIANA  LOPEZ MUNERA</t>
  </si>
  <si>
    <t>NICOLAS  MONTOYA BEDOYA</t>
  </si>
  <si>
    <t>LIAM DAVID GONZALEZ MARRUGO</t>
  </si>
  <si>
    <t>LUCIANA  LEAL TANGARIFE</t>
  </si>
  <si>
    <t>MATEO  VALENCIA VASQUEZ</t>
  </si>
  <si>
    <t>JULIETA  GARCIA RODRIGUEZ</t>
  </si>
  <si>
    <t>Fluconazol 50 mg/5 ml Polvo para Suspension Frasco X 20 ml</t>
  </si>
  <si>
    <t>Nistatina 100.000 U/ml Suspension Oral Frasco X 60 ml</t>
  </si>
  <si>
    <t>Aisl 706</t>
  </si>
  <si>
    <t>709-4</t>
  </si>
  <si>
    <t>501-4</t>
  </si>
  <si>
    <t>709-6</t>
  </si>
  <si>
    <t>Aisl 703</t>
  </si>
  <si>
    <t>709-1</t>
  </si>
  <si>
    <t>710-5</t>
  </si>
  <si>
    <t>506-2</t>
  </si>
  <si>
    <t>708-3</t>
  </si>
  <si>
    <t>502-4</t>
  </si>
  <si>
    <t>708-6</t>
  </si>
  <si>
    <t>503-5</t>
  </si>
  <si>
    <t>708-4</t>
  </si>
  <si>
    <t>Aisl 702</t>
  </si>
  <si>
    <t>Aisl 707</t>
  </si>
  <si>
    <t>Aisl 701</t>
  </si>
  <si>
    <t>Aisl 500</t>
  </si>
  <si>
    <t>710-1</t>
  </si>
  <si>
    <t>502-5</t>
  </si>
  <si>
    <t>502-3</t>
  </si>
  <si>
    <t>Aisl 705</t>
  </si>
  <si>
    <t>506-1</t>
  </si>
  <si>
    <t>FECHA</t>
  </si>
  <si>
    <t xml:space="preserve">FECHA </t>
  </si>
  <si>
    <t>Infecciones del tracto urinario</t>
  </si>
  <si>
    <t>infecciones de tejido blando</t>
  </si>
  <si>
    <t>Neumonia</t>
  </si>
  <si>
    <t>ALTA, CEFALEXINA 7 DÍAS</t>
  </si>
  <si>
    <t>PROFILACTICO</t>
  </si>
  <si>
    <t>CUI</t>
  </si>
  <si>
    <t>Trimetoprim - Sulfametoxazol (80 - 400) mg/5ml Sol Iny</t>
  </si>
  <si>
    <t>TRIMEtoprim-SULFAmetoxazol (40-200)mg/5 ml SUSP</t>
  </si>
  <si>
    <t>Piperacilina - Tazobactam 4500 mg Polvo para Inyeccion</t>
  </si>
  <si>
    <t>Nitrofurantoina 50 mg Capsula</t>
  </si>
  <si>
    <t>Nitrofurantoina 100 mg Capsula</t>
  </si>
  <si>
    <t>Gentamicina 80 mg/2 ml Solucion Inyectable</t>
  </si>
  <si>
    <t>Gentamicina 40 mg/1 ml Solucion Inyectable</t>
  </si>
  <si>
    <t>Gentamicina 20 mg/2 ml Solucion Inyectable</t>
  </si>
  <si>
    <t>Ciprofloxacina (Clorhidrato) 500 mg de Base Tableta</t>
  </si>
  <si>
    <t>Cefalexina 250 mg/5 ml (5%) Suspension Oral Frasco X 60 ml</t>
  </si>
  <si>
    <t>AMPIcilina 250 mg/5 mL (5%) Polvo para Suspension Oral 60 ml</t>
  </si>
  <si>
    <t>AMPIcilina Anhidra o Trihidrato 500 mg Tableta</t>
  </si>
  <si>
    <t>Ampicilina Sodica/Sulbactam Sodico 1,5 g Polvo para iny (adulto)</t>
  </si>
  <si>
    <t>Doxiciclina 100 mg Capsula</t>
  </si>
  <si>
    <t>VO</t>
  </si>
  <si>
    <t>Linezolid 600 mg Tableta (REG)</t>
  </si>
  <si>
    <t>Linezolid 2 mg/ml Sln Inyectable x 300 ml (REG)</t>
  </si>
  <si>
    <t>Daptomicina 350mg solucion inyectable (REG)</t>
  </si>
  <si>
    <t>AMOXicilina 500 mg Capsula</t>
  </si>
  <si>
    <t>AZITromicina 500 mg Tableta</t>
  </si>
  <si>
    <t>PENIcilina G BENZAtinica 1.200.000 U Polvo para INYeccion</t>
  </si>
  <si>
    <t>PENIcilina G PROCAinica 400.000 U Polvo para INYeccion</t>
  </si>
  <si>
    <t>PENIcilina G SODica 1.000.000 U Polvo para INYeccion</t>
  </si>
  <si>
    <t>Cefotaxime 1000 mg Polvo para inyeccion</t>
  </si>
  <si>
    <t>Oseltamivir 75 mg Capsula (REG) (SP)</t>
  </si>
  <si>
    <t>Ceftazidima 1000 mg polvo para inyeccion</t>
  </si>
  <si>
    <t>Meropenem (REG) 1000 mg Polvo para Inyeccion</t>
  </si>
  <si>
    <t>RIFAMpicina 300 mg CAPsula</t>
  </si>
  <si>
    <t>MARIANTONIA  BURITICA RESTREPO</t>
  </si>
  <si>
    <t>MARIA ANTONIA HENAO FONNEGRA</t>
  </si>
  <si>
    <t>MARIANGEL  SOSA ISAZA</t>
  </si>
  <si>
    <t>MARTIN ALEJANDRO LONDOÑO JARAMILLO</t>
  </si>
  <si>
    <t>ASHLEY  MEDINA VINASCO</t>
  </si>
  <si>
    <t>HEINNI KARINA CHAMARRA OBISPO</t>
  </si>
  <si>
    <t>JERONIMO  VELEZ ARENAS</t>
  </si>
  <si>
    <t>ALAN ZAID CORREA ECHEVERRY</t>
  </si>
  <si>
    <t>EMILIANO  CARDONA MONTES</t>
  </si>
  <si>
    <t>SAMANTHA VALENTINA CARMONA GARCIA</t>
  </si>
  <si>
    <t>JUAN ANDRES PATIÑO ROLDAN</t>
  </si>
  <si>
    <t>ISABELLA  MANCO LUNA</t>
  </si>
  <si>
    <t>YOBANIEL DAVID DOMICO PERNIA</t>
  </si>
  <si>
    <t>SAMUEL  GARCIA JARAMILLO</t>
  </si>
  <si>
    <t>601-3</t>
  </si>
  <si>
    <t>601-6</t>
  </si>
  <si>
    <t>602-1</t>
  </si>
  <si>
    <t>603-5</t>
  </si>
  <si>
    <t>604-4</t>
  </si>
  <si>
    <t>606-1</t>
  </si>
  <si>
    <t>606-2</t>
  </si>
  <si>
    <t>Obs 10</t>
  </si>
  <si>
    <t>S2 Silla 4</t>
  </si>
  <si>
    <t>S3 Silla12</t>
  </si>
  <si>
    <t>UCE 02</t>
  </si>
  <si>
    <t>UCE 04</t>
  </si>
  <si>
    <t>UCE 05</t>
  </si>
  <si>
    <t>UCI 07</t>
  </si>
  <si>
    <t>Dosis recetada</t>
  </si>
  <si>
    <t>AXEL EMILIANO SEGURA TORRES</t>
  </si>
  <si>
    <t>SARA CAMILA ZAPATA ATEHORTUA</t>
  </si>
  <si>
    <t>MARIENT  GOMEZ GALEANO</t>
  </si>
  <si>
    <t>ADHARA  MEDINA DURANGO</t>
  </si>
  <si>
    <t>GABRIELA  ROLDAN TORRES</t>
  </si>
  <si>
    <t>MADISON  VARELA VIDAL</t>
  </si>
  <si>
    <t>CATALINA  GRACIANO SIERRA</t>
  </si>
  <si>
    <t>LUCIANA  GUARIN AGUDELO</t>
  </si>
  <si>
    <t>MARIANGEL  PEREA CASTRO</t>
  </si>
  <si>
    <t>GABRIELA  ORTIZ CALLEJAS</t>
  </si>
  <si>
    <t>IAN DAVID PERALTA CARDONA</t>
  </si>
  <si>
    <t>MIGUEL ANGEL TORRES HENAO</t>
  </si>
  <si>
    <t>EMILY  QUINTERO LOPEZ</t>
  </si>
  <si>
    <t>SARAY  TAMAYO QUEJADA</t>
  </si>
  <si>
    <t>JUAN CAMILO MURILLO ATEHORTUA</t>
  </si>
  <si>
    <t>NOAH  BEDOYA RENTERIA</t>
  </si>
  <si>
    <t>VAHIOLETH SOFIA MOSQUERA MANCO</t>
  </si>
  <si>
    <t>SALOME  BEDOYA BECERRA</t>
  </si>
  <si>
    <t>LIAM DAVID RIVERA PEREA</t>
  </si>
  <si>
    <t>MARIA ANGEL TORO ARISTIZABAL</t>
  </si>
  <si>
    <t>MARIA PAZ ARBOLEDA GIL</t>
  </si>
  <si>
    <t>VALERYN ELENA VIANA CASTAÑO</t>
  </si>
  <si>
    <t>ALEXANDRA  SANCHEZ TORO</t>
  </si>
  <si>
    <t>MARIA BELEN ESTRADA PEREZ</t>
  </si>
  <si>
    <t>EMILIANO  LONDOÑO RINCON</t>
  </si>
  <si>
    <t>Clotrimazol 1% Crema Topica Tubo X 40 G</t>
  </si>
  <si>
    <t>U</t>
  </si>
  <si>
    <t>T</t>
  </si>
  <si>
    <t>501-2</t>
  </si>
  <si>
    <t>501-3</t>
  </si>
  <si>
    <t>502-1</t>
  </si>
  <si>
    <t>503-3</t>
  </si>
  <si>
    <t>504-1</t>
  </si>
  <si>
    <t>504-2</t>
  </si>
  <si>
    <t>504-6</t>
  </si>
  <si>
    <t>505-2</t>
  </si>
  <si>
    <t>505-3</t>
  </si>
  <si>
    <t>505-5</t>
  </si>
  <si>
    <t>505-6</t>
  </si>
  <si>
    <t>506-5</t>
  </si>
  <si>
    <t>506-6</t>
  </si>
  <si>
    <t>709-2</t>
  </si>
  <si>
    <t>709-3</t>
  </si>
  <si>
    <t>709-5</t>
  </si>
  <si>
    <t>710-6</t>
  </si>
  <si>
    <t>Aisl 704</t>
  </si>
  <si>
    <t>EMMANUEL  MORALES CASTAÑO</t>
  </si>
  <si>
    <t>DYLAN ALEXANDER HENAO CARTAGENA</t>
  </si>
  <si>
    <t>SUSANA  RAMIREZ MARTINEZ</t>
  </si>
  <si>
    <t>DOMINIC  MACEA SISTIAGA</t>
  </si>
  <si>
    <t>EMILY GUADALUPE VASQUEZ GOMEZ</t>
  </si>
  <si>
    <t>JAYLYN DANITZA SANTANDER ACEVEDO</t>
  </si>
  <si>
    <t>ISABELLA  CARDONA PAREJA</t>
  </si>
  <si>
    <t>CRISTIAN ALEJANDRO VARGAS TORRES</t>
  </si>
  <si>
    <t>ISAAC  RODRIGUEZ MOLINA</t>
  </si>
  <si>
    <t>LIAM  CHAVARRIA CHAVEZ</t>
  </si>
  <si>
    <t>YANG ALEXANDER BETANCUR SUAREZ</t>
  </si>
  <si>
    <t>EMILY  LOPERA MURILLO</t>
  </si>
  <si>
    <t>HELLEN  MONSALVE TEJADA</t>
  </si>
  <si>
    <t>ISABELLA  LONDOÑO SUAREZ</t>
  </si>
  <si>
    <t>ISABELLA  PALACIOS PEREA</t>
  </si>
  <si>
    <t>SAHARA VALENTINA AVILA RESTREPO</t>
  </si>
  <si>
    <t>LUIS CRISTOBAL AGUIRRE AREIZA</t>
  </si>
  <si>
    <t>VALENTINA  ALVARAN JIMENEZ</t>
  </si>
  <si>
    <t>QUENEDI ALEJANDRO BAILARIN DUARTE</t>
  </si>
  <si>
    <t>BENJAMIN RAUL HERNANDEZ GARCIA</t>
  </si>
  <si>
    <t>SAIFER DAVID SIMANCAS PAJARO</t>
  </si>
  <si>
    <t>1155216942</t>
  </si>
  <si>
    <t>KAROL DAYANA POSSO ORTIZ</t>
  </si>
  <si>
    <t>JUAN MANUEL MONTOYA RODRIGUEZ</t>
  </si>
  <si>
    <t>A972</t>
  </si>
  <si>
    <t>DENGUE SEVERO</t>
  </si>
  <si>
    <t>601-1</t>
  </si>
  <si>
    <t>601-5</t>
  </si>
  <si>
    <t>602-6</t>
  </si>
  <si>
    <t>603-4</t>
  </si>
  <si>
    <t>603-6</t>
  </si>
  <si>
    <t>605-2</t>
  </si>
  <si>
    <t>605-5</t>
  </si>
  <si>
    <t>606-4</t>
  </si>
  <si>
    <t>606-6</t>
  </si>
  <si>
    <t>Aisl 600</t>
  </si>
  <si>
    <t>UCE 06</t>
  </si>
  <si>
    <t>UCI 08</t>
  </si>
  <si>
    <t>NA</t>
  </si>
  <si>
    <t>CAMBIO CEFAZOLINA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</si>
</sst>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2" x14ac:knownFonts="1">
    <font>
      <sz val="11"/>
      <color rgb="FF000000"/>
      <name val="Calibri"/>
    </font>
    <font>
      <sz val="10"/>
      <color rgb="FF000000"/>
      <name val="Helvetica"/>
      <family val="2"/>
    </font>
    <font>
      <sz val="12"/>
      <color rgb="FF000000"/>
      <name val="Helvetica"/>
      <family val="2"/>
    </font>
    <font>
      <sz val="12"/>
      <color rgb="FF000000"/>
      <name val="Calibri"/>
      <family val="2"/>
    </font>
    <font>
      <sz val="10"/>
      <color rgb="FF000000"/>
      <name val="Helvetica"/>
      <family val="2"/>
    </font>
    <font>
      <sz val="12"/>
      <color rgb="FF000000"/>
      <name val="Arial"/>
      <family val="2"/>
    </font>
    <font>
      <sz val="11"/>
      <color rgb="FF000000"/>
      <name val="Arial"/>
      <family val="2"/>
    </font>
    <font>
      <b/>
      <sz val="11"/>
      <color rgb="FF000000"/>
      <name val="Calibri"/>
      <family val="2"/>
    </font>
    <font>
      <sz val="10"/>
      <color rgb="FF000000"/>
      <name val="Calibri"/>
      <family val="2"/>
    </font>
    <font>
      <sz val="11"/>
      <color rgb="FF000000"/>
      <name val="Calibri"/>
      <family val="2"/>
    </font>
    <font>
      <sz val="10"/>
      <color rgb="FF000000"/>
      <name val="Arial"/>
      <family val="2"/>
    </font>
    <font>
      <b/>
      <sz val="10"/>
      <color rgb="FF000000"/>
      <name val="Arial"/>
      <family val="2"/>
    </font>
    <font>
      <b/>
      <sz val="11"/>
      <color theme="1"/>
      <name val="Calibri"/>
      <family val="2"/>
      <scheme val="minor"/>
    </font>
    <font>
      <b/>
      <sz val="11"/>
      <color rgb="FF000000"/>
      <name val="Calibri"/>
      <family val="2"/>
      <scheme val="minor"/>
    </font>
    <font>
      <sz val="8"/>
      <color theme="1"/>
      <name val="Calibri"/>
      <family val="2"/>
      <scheme val="minor"/>
    </font>
    <font>
      <b/>
      <sz val="9"/>
      <color indexed="81"/>
      <name val="Tahoma"/>
      <family val="2"/>
    </font>
    <font>
      <sz val="9"/>
      <color indexed="81"/>
      <name val="Tahoma"/>
      <family val="2"/>
    </font>
    <font>
      <b/>
      <sz val="10"/>
      <color rgb="FF000000"/>
      <name val="Helvetica"/>
      <family val="2"/>
    </font>
    <font>
      <sz val="11"/>
      <color rgb="FF000000"/>
      <name val="Helvetica"/>
      <family val="2"/>
    </font>
    <font>
      <sz val="11"/>
      <color rgb="FF000000"/>
      <name val="Calibri"/>
      <family val="2"/>
    </font>
    <font>
      <sz val="10"/>
      <color rgb="FF000000"/>
      <name val="Helvetica"/>
      <family val="2"/>
    </font>
    <font>
      <sz val="10"/>
      <color rgb="FF000000"/>
      <name val="Helvetica"/>
    </font>
  </fonts>
  <fills count="13">
    <fill>
      <patternFill patternType="none"/>
    </fill>
    <fill>
      <patternFill patternType="gray125"/>
    </fill>
    <fill>
      <patternFill patternType="solid">
        <fgColor rgb="FF9BAFDE"/>
      </patternFill>
    </fill>
    <fill>
      <patternFill patternType="solid">
        <fgColor rgb="FFFFFF0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59999389629810485"/>
        <bgColor indexed="64"/>
      </patternFill>
    </fill>
    <fill>
      <patternFill patternType="solid">
        <fgColor rgb="FFEFEFEF"/>
      </patternFill>
    </fill>
    <fill>
      <patternFill patternType="solid">
        <fgColor theme="1" tint="0.499984740745262"/>
        <bgColor indexed="64"/>
      </patternFill>
    </fill>
    <fill>
      <patternFill patternType="solid">
        <fgColor theme="5"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666666"/>
      </left>
      <right style="thin">
        <color rgb="FF666666"/>
      </right>
      <top style="thin">
        <color rgb="FF666666"/>
      </top>
      <bottom style="thin">
        <color rgb="FF666666"/>
      </bottom>
      <diagonal/>
    </border>
    <border>
      <left/>
      <right style="thin">
        <color rgb="FF666666"/>
      </right>
      <top style="thin">
        <color rgb="FF666666"/>
      </top>
      <bottom style="thin">
        <color rgb="FF666666"/>
      </bottom>
      <diagonal/>
    </border>
    <border>
      <left/>
      <right style="thin">
        <color rgb="FF666666"/>
      </right>
      <top style="thin">
        <color rgb="FF666666"/>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666666"/>
      </left>
      <right/>
      <top style="thin">
        <color rgb="FF666666"/>
      </top>
      <bottom style="thin">
        <color rgb="FF666666"/>
      </bottom>
      <diagonal/>
    </border>
    <border>
      <left style="thin">
        <color indexed="64"/>
      </left>
      <right/>
      <top/>
      <bottom/>
      <diagonal/>
    </border>
  </borders>
  <cellStyleXfs count="2">
    <xf numFmtId="0" fontId="0" fillId="0" borderId="0"/>
    <xf numFmtId="9" fontId="19" fillId="0" borderId="0" applyFont="0" applyFill="0" applyBorder="0" applyAlignment="0" applyProtection="0"/>
  </cellStyleXfs>
  <cellXfs count="229">
    <xf numFmtId="0" fontId="0" fillId="0" borderId="0" xfId="0"/>
    <xf numFmtId="0" fontId="3" fillId="0" borderId="0" xfId="0" applyFont="1" applyAlignment="1">
      <alignment wrapText="1"/>
    </xf>
    <xf numFmtId="0" fontId="0" fillId="0" borderId="1" xfId="0" applyBorder="1"/>
    <xf numFmtId="0" fontId="0" fillId="0" borderId="1" xfId="0" applyFill="1" applyBorder="1"/>
    <xf numFmtId="0" fontId="1" fillId="0" borderId="1" xfId="0" applyNumberFormat="1" applyFont="1" applyFill="1" applyBorder="1" applyAlignment="1">
      <alignment horizontal="left" wrapText="1"/>
    </xf>
    <xf numFmtId="0" fontId="1" fillId="0" borderId="1" xfId="0" applyNumberFormat="1" applyFont="1" applyFill="1" applyBorder="1" applyAlignment="1">
      <alignment horizontal="right" wrapText="1"/>
    </xf>
    <xf numFmtId="0" fontId="0" fillId="0" borderId="0" xfId="0" applyFill="1" applyBorder="1"/>
    <xf numFmtId="0" fontId="0" fillId="0" borderId="0" xfId="0" applyBorder="1"/>
    <xf numFmtId="0" fontId="0" fillId="3" borderId="0" xfId="0" applyFill="1"/>
    <xf numFmtId="0" fontId="0" fillId="0" borderId="0" xfId="0" applyFill="1"/>
    <xf numFmtId="0" fontId="1" fillId="0" borderId="0" xfId="0" applyNumberFormat="1" applyFont="1" applyFill="1" applyBorder="1" applyAlignment="1">
      <alignment horizontal="left" wrapText="1"/>
    </xf>
    <xf numFmtId="0" fontId="1" fillId="0" borderId="0" xfId="0" applyNumberFormat="1" applyFont="1" applyFill="1" applyBorder="1" applyAlignment="1">
      <alignment horizontal="right" wrapText="1"/>
    </xf>
    <xf numFmtId="0" fontId="4" fillId="0" borderId="5" xfId="0" applyNumberFormat="1" applyFont="1" applyFill="1" applyBorder="1" applyAlignment="1">
      <alignment horizontal="left" wrapText="1"/>
    </xf>
    <xf numFmtId="0" fontId="4" fillId="0" borderId="5" xfId="0" applyNumberFormat="1" applyFont="1" applyFill="1" applyBorder="1" applyAlignment="1">
      <alignment horizontal="right" wrapText="1"/>
    </xf>
    <xf numFmtId="0" fontId="0" fillId="3" borderId="1" xfId="0" applyFill="1" applyBorder="1"/>
    <xf numFmtId="0" fontId="2" fillId="2" borderId="1" xfId="0" applyFont="1" applyFill="1" applyBorder="1" applyAlignment="1">
      <alignment horizontal="center" textRotation="90" wrapText="1"/>
    </xf>
    <xf numFmtId="0" fontId="4" fillId="0" borderId="0" xfId="0" applyNumberFormat="1" applyFont="1" applyFill="1" applyBorder="1" applyAlignment="1">
      <alignment horizontal="left" wrapText="1"/>
    </xf>
    <xf numFmtId="0" fontId="1" fillId="0" borderId="5"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1" fillId="0" borderId="0" xfId="0" applyNumberFormat="1" applyFont="1" applyFill="1" applyBorder="1" applyAlignment="1">
      <alignment horizontal="left" vertical="center" wrapText="1"/>
    </xf>
    <xf numFmtId="0" fontId="0" fillId="0" borderId="1" xfId="0" applyFill="1" applyBorder="1" applyAlignment="1">
      <alignment horizontal="left" vertical="center"/>
    </xf>
    <xf numFmtId="0" fontId="0" fillId="0" borderId="0" xfId="0" applyFill="1" applyAlignment="1">
      <alignment horizontal="left" vertical="center"/>
    </xf>
    <xf numFmtId="0" fontId="0" fillId="0" borderId="0" xfId="0" applyFill="1" applyBorder="1" applyAlignment="1">
      <alignment horizontal="left" vertical="center"/>
    </xf>
    <xf numFmtId="0" fontId="0" fillId="0" borderId="0" xfId="0" applyBorder="1" applyAlignment="1"/>
    <xf numFmtId="0" fontId="0" fillId="0" borderId="1" xfId="0" applyFill="1" applyBorder="1" applyAlignment="1">
      <alignment vertical="center"/>
    </xf>
    <xf numFmtId="0" fontId="4"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wrapText="1"/>
    </xf>
    <xf numFmtId="0" fontId="4" fillId="0" borderId="1" xfId="0" applyNumberFormat="1" applyFont="1" applyFill="1" applyBorder="1" applyAlignment="1">
      <alignment horizontal="right" wrapText="1"/>
    </xf>
    <xf numFmtId="1" fontId="0" fillId="0" borderId="1" xfId="0" applyNumberFormat="1" applyFill="1" applyBorder="1" applyAlignment="1">
      <alignment horizontal="left" vertical="center"/>
    </xf>
    <xf numFmtId="0" fontId="1" fillId="3" borderId="1" xfId="0" applyNumberFormat="1" applyFont="1" applyFill="1" applyBorder="1" applyAlignment="1">
      <alignment horizontal="left" vertical="center" wrapText="1"/>
    </xf>
    <xf numFmtId="0" fontId="0" fillId="3" borderId="1" xfId="0" applyFill="1" applyBorder="1" applyAlignment="1">
      <alignment horizontal="left" vertical="center"/>
    </xf>
    <xf numFmtId="0" fontId="4" fillId="3" borderId="1" xfId="0" applyNumberFormat="1" applyFont="1" applyFill="1" applyBorder="1" applyAlignment="1">
      <alignment horizontal="left"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justify" vertical="center" wrapText="1"/>
    </xf>
    <xf numFmtId="49" fontId="6"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0" fontId="8" fillId="0" borderId="0" xfId="0" applyFont="1"/>
    <xf numFmtId="0" fontId="8" fillId="0" borderId="1" xfId="0" applyFont="1" applyFill="1" applyBorder="1"/>
    <xf numFmtId="0" fontId="8" fillId="0" borderId="0" xfId="0" applyFont="1" applyFill="1"/>
    <xf numFmtId="0" fontId="1" fillId="0" borderId="5" xfId="0" applyNumberFormat="1" applyFont="1" applyFill="1" applyBorder="1" applyAlignment="1">
      <alignment horizontal="left" wrapText="1"/>
    </xf>
    <xf numFmtId="0" fontId="0" fillId="0" borderId="0" xfId="0" applyFill="1" applyBorder="1" applyAlignment="1"/>
    <xf numFmtId="0" fontId="9" fillId="0" borderId="0" xfId="0" applyFont="1" applyFill="1" applyBorder="1"/>
    <xf numFmtId="0" fontId="9" fillId="0" borderId="0" xfId="0" applyFont="1"/>
    <xf numFmtId="0" fontId="9" fillId="0" borderId="0" xfId="0" applyFont="1" applyFill="1" applyBorder="1" applyAlignment="1"/>
    <xf numFmtId="0" fontId="9" fillId="0" borderId="0" xfId="0" applyFont="1" applyBorder="1"/>
    <xf numFmtId="0" fontId="0" fillId="0" borderId="0" xfId="0" applyNumberFormat="1" applyBorder="1"/>
    <xf numFmtId="0" fontId="1" fillId="3" borderId="1" xfId="0" applyNumberFormat="1" applyFont="1" applyFill="1" applyBorder="1" applyAlignment="1">
      <alignment horizontal="left" wrapText="1"/>
    </xf>
    <xf numFmtId="0" fontId="6" fillId="0" borderId="0" xfId="0" applyFont="1" applyAlignment="1">
      <alignment horizontal="center" vertical="center" wrapText="1"/>
    </xf>
    <xf numFmtId="0" fontId="6" fillId="0" borderId="0" xfId="0" applyFont="1" applyAlignment="1">
      <alignment horizontal="justify" vertical="center" wrapText="1"/>
    </xf>
    <xf numFmtId="0" fontId="8" fillId="3" borderId="0" xfId="0" applyFont="1" applyFill="1"/>
    <xf numFmtId="0" fontId="10" fillId="4" borderId="1" xfId="0" applyFont="1" applyFill="1" applyBorder="1" applyAlignment="1">
      <alignment horizontal="center"/>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49" fontId="10" fillId="5"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49" fontId="10" fillId="6"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center"/>
    </xf>
    <xf numFmtId="3" fontId="10" fillId="7" borderId="1" xfId="0" applyNumberFormat="1" applyFont="1" applyFill="1" applyBorder="1" applyAlignment="1">
      <alignment horizontal="center" vertical="center" wrapText="1"/>
    </xf>
    <xf numFmtId="0" fontId="0" fillId="4" borderId="1" xfId="0" applyFill="1" applyBorder="1"/>
    <xf numFmtId="0" fontId="10" fillId="4" borderId="1" xfId="0" applyFont="1" applyFill="1" applyBorder="1" applyAlignment="1">
      <alignment vertical="center" wrapText="1"/>
    </xf>
    <xf numFmtId="0" fontId="9" fillId="4" borderId="1" xfId="0" applyFont="1" applyFill="1" applyBorder="1"/>
    <xf numFmtId="0" fontId="0" fillId="4" borderId="1" xfId="0" applyFill="1" applyBorder="1" applyAlignment="1"/>
    <xf numFmtId="0" fontId="0" fillId="9" borderId="1" xfId="0" applyFill="1" applyBorder="1"/>
    <xf numFmtId="0" fontId="9" fillId="9" borderId="1" xfId="0" applyFont="1" applyFill="1" applyBorder="1"/>
    <xf numFmtId="0" fontId="0" fillId="9" borderId="1" xfId="0" applyFill="1" applyBorder="1" applyAlignment="1"/>
    <xf numFmtId="0" fontId="9" fillId="9" borderId="1" xfId="0" applyFont="1" applyFill="1" applyBorder="1" applyAlignment="1"/>
    <xf numFmtId="0" fontId="1" fillId="4" borderId="1" xfId="0" applyNumberFormat="1" applyFont="1" applyFill="1" applyBorder="1" applyAlignment="1">
      <alignment horizontal="left" vertical="center" wrapText="1"/>
    </xf>
    <xf numFmtId="0" fontId="0" fillId="9" borderId="1" xfId="0" applyNumberFormat="1" applyFill="1" applyBorder="1"/>
    <xf numFmtId="0" fontId="8" fillId="0" borderId="1" xfId="0" applyFont="1" applyFill="1" applyBorder="1" applyAlignment="1">
      <alignment vertical="center"/>
    </xf>
    <xf numFmtId="0" fontId="4" fillId="0" borderId="1" xfId="0" applyNumberFormat="1" applyFont="1" applyFill="1" applyBorder="1" applyAlignment="1">
      <alignment horizontal="right" vertical="center" wrapText="1"/>
    </xf>
    <xf numFmtId="0" fontId="7" fillId="3" borderId="2" xfId="0" applyFont="1" applyFill="1" applyBorder="1" applyAlignment="1"/>
    <xf numFmtId="0" fontId="7" fillId="3" borderId="8" xfId="0" applyFont="1" applyFill="1" applyBorder="1" applyAlignment="1"/>
    <xf numFmtId="0" fontId="7" fillId="3" borderId="9" xfId="0" applyFont="1" applyFill="1" applyBorder="1" applyAlignment="1"/>
    <xf numFmtId="0" fontId="0" fillId="0" borderId="0" xfId="0" applyNumberFormat="1" applyFill="1" applyBorder="1"/>
    <xf numFmtId="49" fontId="10" fillId="0" borderId="0" xfId="0" applyNumberFormat="1" applyFont="1" applyFill="1" applyBorder="1" applyAlignment="1">
      <alignment horizontal="center" vertical="center" wrapText="1"/>
    </xf>
    <xf numFmtId="49" fontId="10" fillId="0" borderId="0" xfId="0" applyNumberFormat="1" applyFont="1" applyFill="1" applyBorder="1" applyAlignment="1">
      <alignment horizontal="center"/>
    </xf>
    <xf numFmtId="0" fontId="10" fillId="0" borderId="0" xfId="0" applyFont="1" applyFill="1" applyBorder="1" applyAlignment="1">
      <alignment horizontal="center" vertical="center" wrapText="1"/>
    </xf>
    <xf numFmtId="0" fontId="10" fillId="0" borderId="0" xfId="0" applyFont="1" applyFill="1" applyBorder="1" applyAlignment="1">
      <alignment horizontal="center"/>
    </xf>
    <xf numFmtId="0" fontId="11" fillId="0" borderId="0"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3" fillId="0" borderId="1" xfId="0" applyFont="1" applyBorder="1" applyAlignment="1" applyProtection="1">
      <alignment horizontal="center" vertical="center" wrapText="1"/>
    </xf>
    <xf numFmtId="0" fontId="14" fillId="0" borderId="1" xfId="0" applyFont="1" applyBorder="1" applyAlignment="1" applyProtection="1">
      <alignment horizontal="center" textRotation="45"/>
    </xf>
    <xf numFmtId="0" fontId="0" fillId="0" borderId="1" xfId="0" applyBorder="1" applyAlignment="1" applyProtection="1">
      <alignment horizontal="center" vertical="center"/>
    </xf>
    <xf numFmtId="1" fontId="0" fillId="0" borderId="1" xfId="0" applyNumberFormat="1" applyBorder="1" applyAlignment="1" applyProtection="1">
      <alignment horizontal="center"/>
    </xf>
    <xf numFmtId="0" fontId="0" fillId="0" borderId="1" xfId="0" applyBorder="1" applyAlignment="1" applyProtection="1">
      <alignment horizontal="center"/>
      <protection locked="0"/>
    </xf>
    <xf numFmtId="9" fontId="0" fillId="0" borderId="1" xfId="0" applyNumberFormat="1" applyBorder="1" applyAlignment="1" applyProtection="1">
      <alignment horizontal="center"/>
    </xf>
    <xf numFmtId="0" fontId="0" fillId="0" borderId="0" xfId="0" applyAlignment="1">
      <alignment textRotation="90"/>
    </xf>
    <xf numFmtId="0" fontId="4" fillId="0" borderId="6" xfId="0" applyNumberFormat="1" applyFont="1" applyFill="1" applyBorder="1" applyAlignment="1">
      <alignment horizontal="left" wrapText="1"/>
    </xf>
    <xf numFmtId="0" fontId="4" fillId="0" borderId="9" xfId="0" applyNumberFormat="1" applyFont="1"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textRotation="90"/>
    </xf>
    <xf numFmtId="0" fontId="4" fillId="0" borderId="9" xfId="0" applyNumberFormat="1" applyFont="1" applyFill="1" applyBorder="1" applyAlignment="1">
      <alignment horizontal="center" vertical="center" wrapText="1"/>
    </xf>
    <xf numFmtId="0" fontId="1" fillId="0" borderId="9" xfId="0" applyNumberFormat="1" applyFont="1" applyFill="1" applyBorder="1" applyAlignment="1">
      <alignment horizontal="left" vertical="center" wrapText="1"/>
    </xf>
    <xf numFmtId="0" fontId="1" fillId="0" borderId="7" xfId="0" applyNumberFormat="1" applyFont="1" applyFill="1" applyBorder="1" applyAlignment="1">
      <alignment horizontal="left" wrapText="1"/>
    </xf>
    <xf numFmtId="0" fontId="4" fillId="0" borderId="11" xfId="0" applyNumberFormat="1" applyFont="1" applyFill="1" applyBorder="1" applyAlignment="1">
      <alignment horizontal="left" vertical="center" wrapText="1"/>
    </xf>
    <xf numFmtId="1" fontId="12" fillId="0" borderId="1" xfId="0" applyNumberFormat="1" applyFont="1" applyBorder="1" applyAlignment="1" applyProtection="1">
      <alignment horizontal="center" vertical="center"/>
    </xf>
    <xf numFmtId="1" fontId="9" fillId="0" borderId="1" xfId="0" applyNumberFormat="1" applyFont="1" applyFill="1" applyBorder="1" applyAlignment="1">
      <alignment horizontal="left" vertical="center"/>
    </xf>
    <xf numFmtId="0" fontId="9" fillId="0" borderId="1" xfId="0" applyFont="1" applyFill="1" applyBorder="1" applyAlignment="1">
      <alignment horizontal="left" vertical="center"/>
    </xf>
    <xf numFmtId="0" fontId="12" fillId="11" borderId="1" xfId="0" applyFont="1" applyFill="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1" xfId="0" applyFill="1" applyBorder="1" applyAlignment="1">
      <alignment horizontal="left"/>
    </xf>
    <xf numFmtId="0" fontId="0" fillId="0" borderId="4" xfId="0" applyBorder="1" applyAlignment="1">
      <alignment horizontal="center"/>
    </xf>
    <xf numFmtId="0" fontId="0" fillId="0" borderId="2" xfId="0" applyFill="1" applyBorder="1" applyAlignment="1">
      <alignment horizontal="left"/>
    </xf>
    <xf numFmtId="0" fontId="9" fillId="0" borderId="1" xfId="0" applyFont="1" applyFill="1" applyBorder="1" applyAlignment="1">
      <alignment horizontal="left"/>
    </xf>
    <xf numFmtId="0" fontId="0" fillId="0" borderId="1" xfId="0" applyBorder="1" applyAlignment="1">
      <alignment horizontal="left"/>
    </xf>
    <xf numFmtId="0" fontId="12" fillId="0" borderId="0" xfId="0" applyFont="1" applyAlignment="1">
      <alignment horizontal="left"/>
    </xf>
    <xf numFmtId="0" fontId="12" fillId="0" borderId="0" xfId="0" applyFont="1"/>
    <xf numFmtId="0" fontId="0" fillId="0" borderId="0" xfId="0" applyFill="1" applyBorder="1" applyAlignment="1">
      <alignment horizontal="center"/>
    </xf>
    <xf numFmtId="0" fontId="12" fillId="0" borderId="1" xfId="0" applyFont="1" applyFill="1" applyBorder="1" applyAlignment="1"/>
    <xf numFmtId="0" fontId="3" fillId="0" borderId="1" xfId="0" applyFont="1" applyFill="1" applyBorder="1" applyAlignment="1">
      <alignment wrapText="1"/>
    </xf>
    <xf numFmtId="0" fontId="3" fillId="0" borderId="1" xfId="0" applyFont="1" applyBorder="1" applyAlignment="1">
      <alignment wrapText="1"/>
    </xf>
    <xf numFmtId="0" fontId="0" fillId="0" borderId="1" xfId="0" applyBorder="1" applyAlignment="1">
      <alignment textRotation="90" wrapText="1"/>
    </xf>
    <xf numFmtId="0" fontId="0" fillId="0" borderId="0" xfId="0" applyFill="1" applyAlignment="1">
      <alignment textRotation="90"/>
    </xf>
    <xf numFmtId="0" fontId="3" fillId="3" borderId="1" xfId="0" applyFont="1" applyFill="1" applyBorder="1" applyAlignment="1">
      <alignment wrapText="1"/>
    </xf>
    <xf numFmtId="0" fontId="2" fillId="0" borderId="1" xfId="0" applyNumberFormat="1" applyFont="1" applyFill="1" applyBorder="1" applyAlignment="1">
      <alignment horizontal="left" wrapText="1"/>
    </xf>
    <xf numFmtId="0" fontId="0" fillId="0" borderId="9" xfId="0" applyFill="1" applyBorder="1"/>
    <xf numFmtId="0" fontId="0" fillId="0" borderId="9" xfId="0" applyFill="1" applyBorder="1" applyAlignment="1">
      <alignment horizontal="center" vertical="center"/>
    </xf>
    <xf numFmtId="0" fontId="9" fillId="0" borderId="9" xfId="0" applyFont="1" applyFill="1" applyBorder="1"/>
    <xf numFmtId="0" fontId="14" fillId="3" borderId="1" xfId="0" applyFont="1" applyFill="1" applyBorder="1" applyAlignment="1" applyProtection="1">
      <alignment horizontal="center" textRotation="45"/>
    </xf>
    <xf numFmtId="1" fontId="13" fillId="0" borderId="1" xfId="0" applyNumberFormat="1" applyFont="1" applyBorder="1" applyAlignment="1" applyProtection="1">
      <alignment horizontal="center" vertical="center" wrapText="1"/>
    </xf>
    <xf numFmtId="0" fontId="13" fillId="0" borderId="1" xfId="0" applyFont="1" applyBorder="1" applyAlignment="1" applyProtection="1">
      <alignment horizontal="center" vertical="center" wrapText="1"/>
      <protection locked="0"/>
    </xf>
    <xf numFmtId="0" fontId="2" fillId="2" borderId="1" xfId="0" applyFont="1" applyFill="1" applyBorder="1" applyAlignment="1">
      <alignment horizontal="center" textRotation="90" wrapText="1"/>
    </xf>
    <xf numFmtId="0" fontId="17" fillId="0" borderId="1" xfId="0" applyNumberFormat="1" applyFont="1" applyFill="1" applyBorder="1" applyAlignment="1">
      <alignment horizontal="left" vertical="center" wrapText="1"/>
    </xf>
    <xf numFmtId="0" fontId="17" fillId="3" borderId="1" xfId="0" applyNumberFormat="1" applyFont="1" applyFill="1" applyBorder="1" applyAlignment="1">
      <alignment horizontal="left" vertical="center" wrapText="1"/>
    </xf>
    <xf numFmtId="0" fontId="2" fillId="2" borderId="1" xfId="0" applyFont="1" applyFill="1" applyBorder="1" applyAlignment="1">
      <alignment horizontal="center" textRotation="90" wrapText="1"/>
    </xf>
    <xf numFmtId="0" fontId="2" fillId="2" borderId="1" xfId="0" applyFont="1" applyFill="1" applyBorder="1" applyAlignment="1">
      <alignment horizontal="center" textRotation="90" wrapText="1"/>
    </xf>
    <xf numFmtId="0" fontId="2" fillId="2" borderId="4" xfId="0" applyFont="1" applyFill="1" applyBorder="1" applyAlignment="1">
      <alignment horizontal="center" textRotation="90" wrapText="1"/>
    </xf>
    <xf numFmtId="0" fontId="4" fillId="10" borderId="1" xfId="0" applyNumberFormat="1" applyFont="1" applyFill="1" applyBorder="1" applyAlignment="1">
      <alignment horizontal="left" wrapText="1"/>
    </xf>
    <xf numFmtId="0" fontId="4" fillId="10" borderId="0" xfId="0" applyNumberFormat="1" applyFont="1" applyFill="1" applyBorder="1" applyAlignment="1">
      <alignment horizontal="left" wrapText="1"/>
    </xf>
    <xf numFmtId="0" fontId="2" fillId="2" borderId="1" xfId="0" applyFont="1" applyFill="1" applyBorder="1" applyAlignment="1">
      <alignment horizontal="center" textRotation="90" wrapText="1"/>
    </xf>
    <xf numFmtId="0" fontId="18" fillId="2" borderId="1" xfId="0" applyFont="1" applyFill="1" applyBorder="1" applyAlignment="1">
      <alignment horizontal="center" textRotation="90" wrapText="1"/>
    </xf>
    <xf numFmtId="0" fontId="18" fillId="0" borderId="5" xfId="0" applyNumberFormat="1" applyFont="1" applyFill="1" applyBorder="1" applyAlignment="1">
      <alignment horizontal="left" wrapText="1"/>
    </xf>
    <xf numFmtId="0" fontId="18" fillId="0" borderId="5" xfId="0" applyNumberFormat="1" applyFont="1" applyFill="1" applyBorder="1" applyAlignment="1">
      <alignment horizontal="right" wrapText="1"/>
    </xf>
    <xf numFmtId="0" fontId="18" fillId="0" borderId="6" xfId="0" applyNumberFormat="1" applyFont="1" applyFill="1" applyBorder="1" applyAlignment="1">
      <alignment horizontal="left" wrapText="1"/>
    </xf>
    <xf numFmtId="0" fontId="18" fillId="0" borderId="1" xfId="0" applyNumberFormat="1" applyFont="1" applyFill="1" applyBorder="1" applyAlignment="1">
      <alignment horizontal="left" wrapText="1"/>
    </xf>
    <xf numFmtId="0" fontId="0" fillId="0" borderId="0" xfId="0" applyProtection="1">
      <protection locked="0"/>
    </xf>
    <xf numFmtId="0" fontId="12" fillId="0" borderId="1" xfId="0" applyFont="1" applyBorder="1" applyAlignment="1" applyProtection="1">
      <alignment horizontal="center"/>
    </xf>
    <xf numFmtId="0" fontId="0" fillId="0" borderId="0" xfId="0" applyProtection="1"/>
    <xf numFmtId="10" fontId="0" fillId="0" borderId="0" xfId="0" applyNumberFormat="1" applyProtection="1"/>
    <xf numFmtId="0" fontId="0" fillId="0" borderId="1" xfId="0" applyFill="1" applyBorder="1" applyAlignment="1" applyProtection="1">
      <alignment horizontal="center" vertical="center"/>
    </xf>
    <xf numFmtId="0" fontId="0" fillId="0" borderId="0" xfId="0" applyAlignment="1" applyProtection="1">
      <alignment horizontal="center"/>
    </xf>
    <xf numFmtId="164" fontId="0" fillId="0" borderId="1" xfId="0" applyNumberFormat="1" applyBorder="1" applyAlignment="1" applyProtection="1">
      <alignment horizontal="center"/>
      <protection locked="0"/>
    </xf>
    <xf numFmtId="0" fontId="12" fillId="0" borderId="0" xfId="0" applyFont="1" applyBorder="1" applyAlignment="1" applyProtection="1"/>
    <xf numFmtId="0" fontId="12" fillId="0" borderId="4" xfId="0" applyFont="1" applyBorder="1" applyAlignment="1" applyProtection="1">
      <alignment vertical="center"/>
    </xf>
    <xf numFmtId="0" fontId="0" fillId="0" borderId="1" xfId="1" applyNumberFormat="1" applyFont="1" applyBorder="1" applyAlignment="1" applyProtection="1">
      <alignment horizontal="center"/>
    </xf>
    <xf numFmtId="2" fontId="0" fillId="0" borderId="1" xfId="1" applyNumberFormat="1" applyFont="1" applyBorder="1" applyAlignment="1" applyProtection="1">
      <alignment horizontal="center"/>
    </xf>
    <xf numFmtId="0" fontId="12" fillId="0" borderId="1" xfId="0" applyFont="1" applyBorder="1" applyAlignment="1" applyProtection="1">
      <alignment horizontal="center"/>
    </xf>
    <xf numFmtId="0" fontId="12" fillId="0" borderId="0" xfId="0" applyFont="1" applyBorder="1" applyAlignment="1" applyProtection="1">
      <alignment horizontal="center"/>
    </xf>
    <xf numFmtId="2" fontId="0" fillId="0" borderId="0" xfId="1" applyNumberFormat="1" applyFont="1" applyBorder="1" applyAlignment="1" applyProtection="1">
      <alignment horizontal="center"/>
    </xf>
    <xf numFmtId="9" fontId="0" fillId="0" borderId="0" xfId="0" applyNumberFormat="1" applyBorder="1" applyAlignment="1" applyProtection="1">
      <alignment horizontal="center"/>
    </xf>
    <xf numFmtId="0" fontId="0" fillId="0" borderId="0" xfId="0" applyBorder="1" applyProtection="1"/>
    <xf numFmtId="0" fontId="4" fillId="3" borderId="5" xfId="0" applyNumberFormat="1" applyFont="1" applyFill="1" applyBorder="1" applyAlignment="1">
      <alignment horizontal="left" wrapText="1"/>
    </xf>
    <xf numFmtId="0" fontId="4" fillId="3" borderId="5" xfId="0" applyNumberFormat="1" applyFont="1" applyFill="1" applyBorder="1" applyAlignment="1">
      <alignment horizontal="right" wrapText="1"/>
    </xf>
    <xf numFmtId="0" fontId="2" fillId="3" borderId="1" xfId="0" applyNumberFormat="1" applyFont="1" applyFill="1" applyBorder="1" applyAlignment="1">
      <alignment horizontal="left" wrapText="1"/>
    </xf>
    <xf numFmtId="0" fontId="9" fillId="0" borderId="1" xfId="0" applyFont="1" applyFill="1" applyBorder="1"/>
    <xf numFmtId="0" fontId="2" fillId="2" borderId="4" xfId="0" applyFont="1" applyFill="1" applyBorder="1" applyAlignment="1">
      <alignment horizontal="center" textRotation="90" wrapText="1"/>
    </xf>
    <xf numFmtId="0" fontId="2" fillId="2" borderId="1" xfId="0" applyFont="1" applyFill="1" applyBorder="1" applyAlignment="1">
      <alignment horizontal="center" textRotation="90" wrapText="1"/>
    </xf>
    <xf numFmtId="0" fontId="11" fillId="8" borderId="10" xfId="0" applyFont="1" applyFill="1" applyBorder="1" applyAlignment="1">
      <alignment horizontal="center" vertical="center" wrapText="1"/>
    </xf>
    <xf numFmtId="0" fontId="20" fillId="0" borderId="1" xfId="0" applyNumberFormat="1" applyFont="1" applyFill="1" applyBorder="1" applyAlignment="1">
      <alignment horizontal="left" wrapText="1"/>
    </xf>
    <xf numFmtId="0" fontId="20" fillId="0" borderId="1" xfId="0" applyNumberFormat="1" applyFont="1" applyFill="1" applyBorder="1" applyAlignment="1">
      <alignment horizontal="right" wrapText="1"/>
    </xf>
    <xf numFmtId="0" fontId="0" fillId="0" borderId="4" xfId="0" applyBorder="1"/>
    <xf numFmtId="14" fontId="0" fillId="0" borderId="0" xfId="0" applyNumberFormat="1"/>
    <xf numFmtId="0" fontId="2" fillId="2" borderId="1" xfId="0" applyFont="1" applyFill="1" applyBorder="1" applyAlignment="1">
      <alignment horizontal="center" textRotation="90" wrapText="1"/>
    </xf>
    <xf numFmtId="0" fontId="10" fillId="5" borderId="1" xfId="0" applyNumberFormat="1" applyFont="1" applyFill="1" applyBorder="1" applyAlignment="1">
      <alignment horizontal="center" vertical="center" wrapText="1"/>
    </xf>
    <xf numFmtId="0" fontId="9" fillId="0" borderId="1" xfId="0" applyFont="1" applyBorder="1"/>
    <xf numFmtId="0" fontId="11" fillId="8" borderId="3" xfId="0" applyFont="1" applyFill="1" applyBorder="1" applyAlignment="1">
      <alignment horizontal="center" vertical="center" wrapText="1"/>
    </xf>
    <xf numFmtId="0" fontId="11" fillId="8" borderId="3" xfId="0" applyFont="1" applyFill="1" applyBorder="1" applyAlignment="1">
      <alignment horizontal="center" vertical="center"/>
    </xf>
    <xf numFmtId="0" fontId="11" fillId="8" borderId="16" xfId="0" applyFont="1" applyFill="1" applyBorder="1" applyAlignment="1">
      <alignment horizontal="center" vertical="center" wrapText="1"/>
    </xf>
    <xf numFmtId="0" fontId="10" fillId="5" borderId="1" xfId="0" applyFont="1" applyFill="1" applyBorder="1" applyAlignment="1">
      <alignment horizontal="center"/>
    </xf>
    <xf numFmtId="0" fontId="10" fillId="6" borderId="1" xfId="0" applyFont="1" applyFill="1" applyBorder="1" applyAlignment="1">
      <alignment horizontal="center"/>
    </xf>
    <xf numFmtId="0" fontId="10" fillId="3" borderId="1" xfId="0" applyFont="1" applyFill="1" applyBorder="1" applyAlignment="1">
      <alignment horizontal="center"/>
    </xf>
    <xf numFmtId="0" fontId="11" fillId="8" borderId="17" xfId="0" applyFont="1" applyFill="1" applyBorder="1" applyAlignment="1">
      <alignment horizontal="center" vertical="center" wrapText="1"/>
    </xf>
    <xf numFmtId="0" fontId="11" fillId="8" borderId="18" xfId="0" applyFont="1" applyFill="1" applyBorder="1" applyAlignment="1">
      <alignment horizontal="center" vertical="center" wrapText="1"/>
    </xf>
    <xf numFmtId="0" fontId="17" fillId="3" borderId="2" xfId="0" applyNumberFormat="1" applyFont="1" applyFill="1" applyBorder="1" applyAlignment="1">
      <alignment horizontal="left" vertical="center" wrapText="1"/>
    </xf>
    <xf numFmtId="0" fontId="17" fillId="0" borderId="2" xfId="0" applyNumberFormat="1" applyFont="1" applyFill="1" applyBorder="1" applyAlignment="1">
      <alignment horizontal="left" vertical="center" wrapText="1"/>
    </xf>
    <xf numFmtId="0" fontId="2" fillId="3" borderId="9" xfId="0" applyNumberFormat="1" applyFont="1" applyFill="1" applyBorder="1" applyAlignment="1">
      <alignment horizontal="left" wrapText="1"/>
    </xf>
    <xf numFmtId="0" fontId="0" fillId="3" borderId="0" xfId="0" applyFill="1" applyBorder="1" applyAlignment="1">
      <alignment horizontal="left" vertical="center"/>
    </xf>
    <xf numFmtId="0" fontId="3" fillId="0" borderId="0" xfId="0" applyFont="1" applyBorder="1" applyAlignment="1">
      <alignment wrapText="1"/>
    </xf>
    <xf numFmtId="0" fontId="4" fillId="3" borderId="0" xfId="0" applyNumberFormat="1" applyFont="1" applyFill="1" applyBorder="1" applyAlignment="1">
      <alignment horizontal="left" wrapText="1"/>
    </xf>
    <xf numFmtId="0" fontId="17" fillId="3" borderId="0" xfId="0" applyNumberFormat="1" applyFont="1" applyFill="1" applyBorder="1" applyAlignment="1">
      <alignment horizontal="left" vertical="center" wrapText="1"/>
    </xf>
    <xf numFmtId="0" fontId="17" fillId="0" borderId="0" xfId="0" applyNumberFormat="1" applyFont="1" applyFill="1" applyBorder="1" applyAlignment="1">
      <alignment horizontal="left" vertical="center" wrapText="1"/>
    </xf>
    <xf numFmtId="0" fontId="2" fillId="2" borderId="0" xfId="0" applyFont="1" applyFill="1" applyBorder="1" applyAlignment="1">
      <alignment horizontal="center" textRotation="90" wrapText="1"/>
    </xf>
    <xf numFmtId="0" fontId="4" fillId="3" borderId="19" xfId="0" applyNumberFormat="1" applyFont="1" applyFill="1" applyBorder="1" applyAlignment="1">
      <alignment horizontal="left" wrapText="1"/>
    </xf>
    <xf numFmtId="0" fontId="4" fillId="0" borderId="19" xfId="0" applyNumberFormat="1" applyFont="1" applyFill="1" applyBorder="1" applyAlignment="1">
      <alignment horizontal="left" wrapText="1"/>
    </xf>
    <xf numFmtId="0" fontId="21" fillId="0" borderId="5" xfId="0" applyNumberFormat="1" applyFont="1" applyFill="1" applyBorder="1" applyAlignment="1">
      <alignment horizontal="left" wrapText="1"/>
    </xf>
    <xf numFmtId="0" fontId="21" fillId="0" borderId="5" xfId="0" applyNumberFormat="1" applyFont="1" applyFill="1" applyBorder="1" applyAlignment="1">
      <alignment horizontal="right" wrapText="1"/>
    </xf>
    <xf numFmtId="0" fontId="3" fillId="0" borderId="0" xfId="0" applyFont="1" applyFill="1" applyAlignment="1">
      <alignment wrapText="1"/>
    </xf>
    <xf numFmtId="0" fontId="9" fillId="3" borderId="1" xfId="0" applyFont="1" applyFill="1" applyBorder="1" applyAlignment="1">
      <alignment horizontal="left" vertical="center"/>
    </xf>
    <xf numFmtId="0" fontId="21" fillId="3" borderId="5" xfId="0" applyNumberFormat="1" applyFont="1" applyFill="1" applyBorder="1" applyAlignment="1">
      <alignment horizontal="left" wrapText="1"/>
    </xf>
    <xf numFmtId="0" fontId="21" fillId="3" borderId="5" xfId="0" applyNumberFormat="1" applyFont="1" applyFill="1" applyBorder="1" applyAlignment="1">
      <alignment horizontal="right" wrapText="1"/>
    </xf>
    <xf numFmtId="1" fontId="9" fillId="3" borderId="1" xfId="0" applyNumberFormat="1" applyFont="1" applyFill="1" applyBorder="1" applyAlignment="1">
      <alignment horizontal="left" vertical="center"/>
    </xf>
    <xf numFmtId="0" fontId="2" fillId="2" borderId="4" xfId="0" applyFont="1" applyFill="1" applyBorder="1" applyAlignment="1">
      <alignment horizontal="center" textRotation="90" wrapText="1"/>
    </xf>
    <xf numFmtId="0" fontId="2" fillId="2" borderId="3" xfId="0" applyFont="1" applyFill="1" applyBorder="1" applyAlignment="1">
      <alignment horizontal="center" textRotation="90" wrapText="1"/>
    </xf>
    <xf numFmtId="0" fontId="2" fillId="2" borderId="15" xfId="0" applyFont="1" applyFill="1" applyBorder="1" applyAlignment="1">
      <alignment horizontal="center" textRotation="90" wrapText="1"/>
    </xf>
    <xf numFmtId="0" fontId="2" fillId="2" borderId="4" xfId="0" applyFont="1" applyFill="1" applyBorder="1" applyAlignment="1">
      <alignment horizontal="center" wrapText="1"/>
    </xf>
    <xf numFmtId="0" fontId="2" fillId="2" borderId="3" xfId="0" applyFont="1" applyFill="1" applyBorder="1" applyAlignment="1">
      <alignment horizontal="center" wrapText="1"/>
    </xf>
    <xf numFmtId="0" fontId="2" fillId="2" borderId="18" xfId="0" applyFont="1" applyFill="1" applyBorder="1" applyAlignment="1">
      <alignment horizontal="center" wrapText="1"/>
    </xf>
    <xf numFmtId="0" fontId="2" fillId="2" borderId="16" xfId="0" applyFont="1" applyFill="1" applyBorder="1" applyAlignment="1">
      <alignment horizontal="center" wrapText="1"/>
    </xf>
    <xf numFmtId="0" fontId="2" fillId="2" borderId="1" xfId="0" applyFont="1" applyFill="1" applyBorder="1" applyAlignment="1">
      <alignment horizontal="center" wrapText="1"/>
    </xf>
    <xf numFmtId="0" fontId="2" fillId="2" borderId="1" xfId="0" applyFont="1" applyFill="1" applyBorder="1" applyAlignment="1">
      <alignment horizontal="center" textRotation="90" wrapText="1"/>
    </xf>
    <xf numFmtId="0" fontId="2" fillId="2" borderId="15" xfId="0" applyFont="1" applyFill="1" applyBorder="1" applyAlignment="1">
      <alignment horizontal="center" wrapText="1"/>
    </xf>
    <xf numFmtId="1" fontId="2" fillId="2" borderId="1" xfId="0" applyNumberFormat="1" applyFont="1" applyFill="1" applyBorder="1" applyAlignment="1">
      <alignment horizontal="center" wrapText="1"/>
    </xf>
    <xf numFmtId="0" fontId="2" fillId="2" borderId="2" xfId="0" applyFont="1" applyFill="1" applyBorder="1" applyAlignment="1">
      <alignment horizontal="center" textRotation="90" wrapText="1"/>
    </xf>
    <xf numFmtId="0" fontId="2" fillId="2" borderId="20" xfId="0" applyFont="1" applyFill="1" applyBorder="1" applyAlignment="1">
      <alignment horizontal="center" textRotation="90" wrapText="1"/>
    </xf>
    <xf numFmtId="0" fontId="2" fillId="2" borderId="16" xfId="0" applyFont="1" applyFill="1" applyBorder="1" applyAlignment="1">
      <alignment horizontal="center" textRotation="90" wrapText="1"/>
    </xf>
    <xf numFmtId="0" fontId="2" fillId="2" borderId="0" xfId="0" applyFont="1" applyFill="1" applyBorder="1" applyAlignment="1">
      <alignment horizontal="center" textRotation="90" wrapText="1"/>
    </xf>
    <xf numFmtId="0" fontId="2" fillId="2" borderId="0" xfId="0" applyFont="1" applyFill="1" applyBorder="1" applyAlignment="1">
      <alignment horizontal="center" wrapText="1"/>
    </xf>
    <xf numFmtId="0" fontId="18" fillId="2" borderId="4" xfId="0" applyFont="1" applyFill="1" applyBorder="1" applyAlignment="1">
      <alignment horizontal="center" wrapText="1"/>
    </xf>
    <xf numFmtId="0" fontId="18" fillId="2" borderId="3" xfId="0" applyFont="1" applyFill="1" applyBorder="1" applyAlignment="1">
      <alignment horizontal="center" wrapText="1"/>
    </xf>
    <xf numFmtId="0" fontId="18" fillId="2" borderId="4" xfId="0" applyFont="1" applyFill="1" applyBorder="1" applyAlignment="1">
      <alignment horizontal="center" textRotation="90" wrapText="1"/>
    </xf>
    <xf numFmtId="0" fontId="18" fillId="2" borderId="3" xfId="0" applyFont="1" applyFill="1" applyBorder="1" applyAlignment="1">
      <alignment horizontal="center" textRotation="90" wrapText="1"/>
    </xf>
    <xf numFmtId="0" fontId="18" fillId="2" borderId="15" xfId="0" applyFont="1" applyFill="1" applyBorder="1" applyAlignment="1">
      <alignment horizontal="center" textRotation="90" wrapText="1"/>
    </xf>
    <xf numFmtId="0" fontId="18" fillId="2" borderId="1" xfId="0" applyFont="1" applyFill="1" applyBorder="1" applyAlignment="1">
      <alignment horizontal="center" wrapText="1"/>
    </xf>
    <xf numFmtId="0" fontId="8" fillId="0" borderId="4" xfId="0" applyFont="1" applyFill="1" applyBorder="1" applyAlignment="1">
      <alignment horizontal="center" vertical="center"/>
    </xf>
    <xf numFmtId="0" fontId="8" fillId="0" borderId="3" xfId="0" applyFont="1" applyFill="1" applyBorder="1" applyAlignment="1">
      <alignment horizontal="center" vertical="center"/>
    </xf>
    <xf numFmtId="0" fontId="13" fillId="0" borderId="12" xfId="0" applyFont="1" applyBorder="1" applyAlignment="1" applyProtection="1">
      <alignment horizontal="center" vertical="center" wrapText="1"/>
    </xf>
    <xf numFmtId="0" fontId="13" fillId="0" borderId="13" xfId="0" applyFont="1" applyBorder="1" applyAlignment="1" applyProtection="1">
      <alignment horizontal="center" vertical="center" wrapText="1"/>
    </xf>
    <xf numFmtId="0" fontId="13" fillId="0" borderId="14" xfId="0" applyFont="1" applyBorder="1" applyAlignment="1" applyProtection="1">
      <alignment horizontal="center" vertical="center" wrapText="1"/>
    </xf>
    <xf numFmtId="0" fontId="11" fillId="12" borderId="2"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11" fillId="8" borderId="0" xfId="0" applyFont="1" applyFill="1" applyBorder="1" applyAlignment="1">
      <alignment horizontal="center" vertical="center" wrapText="1"/>
    </xf>
    <xf numFmtId="0" fontId="12" fillId="0" borderId="1" xfId="0" applyFont="1" applyBorder="1" applyAlignment="1" applyProtection="1">
      <alignment horizontal="center"/>
    </xf>
  </cellXfs>
  <cellStyles count="2">
    <cellStyle name="Normal" xfId="0" builtinId="0"/>
    <cellStyle name="Porcentaje" xfId="1" builtinId="5"/>
  </cellStyles>
  <dxfs count="64">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
      <fill>
        <patternFill>
          <bgColor theme="7" tint="0.39994506668294322"/>
        </patternFill>
      </fill>
    </dxf>
    <dxf>
      <fill>
        <patternFill>
          <bgColor rgb="FFFFFF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Gráficas!$C$3</c:f>
              <c:strCache>
                <c:ptCount val="1"/>
                <c:pt idx="0">
                  <c:v>% Uso</c:v>
                </c:pt>
              </c:strCache>
            </c:strRef>
          </c:tx>
          <c:invertIfNegative val="0"/>
          <c:cat>
            <c:strRef>
              <c:f>Gráficas!$B$4:$B$8</c:f>
              <c:strCache>
                <c:ptCount val="5"/>
                <c:pt idx="0">
                  <c:v>5 PISO</c:v>
                </c:pt>
                <c:pt idx="1">
                  <c:v>6 PISO</c:v>
                </c:pt>
                <c:pt idx="2">
                  <c:v>7 PISO</c:v>
                </c:pt>
                <c:pt idx="3">
                  <c:v>UCI</c:v>
                </c:pt>
                <c:pt idx="4">
                  <c:v>URGENCIAS</c:v>
                </c:pt>
              </c:strCache>
            </c:strRef>
          </c:cat>
          <c:val>
            <c:numRef>
              <c:f>Gráficas!$C$4:$C$8</c:f>
              <c:numCache>
                <c:formatCode>0%</c:formatCode>
                <c:ptCount val="5"/>
                <c:pt idx="0">
                  <c:v>0.22222222222222221</c:v>
                </c:pt>
                <c:pt idx="1">
                  <c:v>0.39622641509433965</c:v>
                </c:pt>
                <c:pt idx="2">
                  <c:v>0</c:v>
                </c:pt>
                <c:pt idx="3">
                  <c:v>0</c:v>
                </c:pt>
                <c:pt idx="4">
                  <c:v>0</c:v>
                </c:pt>
              </c:numCache>
            </c:numRef>
          </c:val>
        </c:ser>
        <c:dLbls>
          <c:showLegendKey val="0"/>
          <c:showVal val="0"/>
          <c:showCatName val="0"/>
          <c:showSerName val="0"/>
          <c:showPercent val="0"/>
          <c:showBubbleSize val="0"/>
        </c:dLbls>
        <c:gapWidth val="150"/>
        <c:shape val="cylinder"/>
        <c:axId val="246063104"/>
        <c:axId val="227170496"/>
        <c:axId val="0"/>
      </c:bar3DChart>
      <c:catAx>
        <c:axId val="246063104"/>
        <c:scaling>
          <c:orientation val="minMax"/>
        </c:scaling>
        <c:delete val="0"/>
        <c:axPos val="b"/>
        <c:numFmt formatCode="General" sourceLinked="0"/>
        <c:majorTickMark val="none"/>
        <c:minorTickMark val="none"/>
        <c:tickLblPos val="nextTo"/>
        <c:crossAx val="227170496"/>
        <c:crosses val="autoZero"/>
        <c:auto val="1"/>
        <c:lblAlgn val="ctr"/>
        <c:lblOffset val="100"/>
        <c:noMultiLvlLbl val="0"/>
      </c:catAx>
      <c:valAx>
        <c:axId val="227170496"/>
        <c:scaling>
          <c:orientation val="minMax"/>
          <c:max val="1"/>
        </c:scaling>
        <c:delete val="0"/>
        <c:axPos val="l"/>
        <c:title>
          <c:tx>
            <c:rich>
              <a:bodyPr/>
              <a:lstStyle/>
              <a:p>
                <a:pPr>
                  <a:defRPr/>
                </a:pPr>
                <a:r>
                  <a:rPr lang="en-US"/>
                  <a:t>%</a:t>
                </a:r>
              </a:p>
            </c:rich>
          </c:tx>
          <c:overlay val="0"/>
        </c:title>
        <c:numFmt formatCode="0%" sourceLinked="1"/>
        <c:majorTickMark val="none"/>
        <c:minorTickMark val="none"/>
        <c:tickLblPos val="nextTo"/>
        <c:crossAx val="246063104"/>
        <c:crosses val="autoZero"/>
        <c:crossBetween val="between"/>
      </c:valAx>
      <c:dTable>
        <c:showHorzBorder val="1"/>
        <c:showVertBorder val="1"/>
        <c:showOutline val="1"/>
        <c:showKeys val="1"/>
      </c:dTable>
      <c:spPr>
        <a:noFill/>
        <a:ln w="25400">
          <a:noFill/>
        </a:ln>
      </c:spPr>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Gráficas!$C$10</c:f>
              <c:strCache>
                <c:ptCount val="1"/>
                <c:pt idx="0">
                  <c:v>% Uso inadecuado</c:v>
                </c:pt>
              </c:strCache>
            </c:strRef>
          </c:tx>
          <c:invertIfNegative val="0"/>
          <c:dPt>
            <c:idx val="0"/>
            <c:invertIfNegative val="0"/>
            <c:bubble3D val="0"/>
            <c:spPr>
              <a:solidFill>
                <a:schemeClr val="accent6">
                  <a:lumMod val="60000"/>
                  <a:lumOff val="40000"/>
                </a:schemeClr>
              </a:solidFill>
            </c:spPr>
          </c:dPt>
          <c:dPt>
            <c:idx val="1"/>
            <c:invertIfNegative val="0"/>
            <c:bubble3D val="0"/>
            <c:spPr>
              <a:solidFill>
                <a:schemeClr val="accent5">
                  <a:lumMod val="75000"/>
                </a:schemeClr>
              </a:solidFill>
            </c:spPr>
          </c:dPt>
          <c:dPt>
            <c:idx val="2"/>
            <c:invertIfNegative val="0"/>
            <c:bubble3D val="0"/>
            <c:spPr>
              <a:solidFill>
                <a:srgbClr val="FF0000"/>
              </a:solidFill>
            </c:spPr>
          </c:dPt>
          <c:dPt>
            <c:idx val="3"/>
            <c:invertIfNegative val="0"/>
            <c:bubble3D val="0"/>
            <c:spPr>
              <a:solidFill>
                <a:schemeClr val="tx1">
                  <a:lumMod val="50000"/>
                  <a:lumOff val="50000"/>
                </a:schemeClr>
              </a:solidFill>
            </c:spPr>
          </c:dPt>
          <c:dPt>
            <c:idx val="5"/>
            <c:invertIfNegative val="0"/>
            <c:bubble3D val="0"/>
            <c:spPr>
              <a:solidFill>
                <a:srgbClr val="00B050"/>
              </a:solidFill>
            </c:spPr>
          </c:dPt>
          <c:dPt>
            <c:idx val="6"/>
            <c:invertIfNegative val="0"/>
            <c:bubble3D val="0"/>
            <c:spPr>
              <a:solidFill>
                <a:schemeClr val="accent6">
                  <a:lumMod val="75000"/>
                </a:schemeClr>
              </a:solidFill>
            </c:spPr>
          </c:dPt>
          <c:cat>
            <c:strRef>
              <c:f>Gráficas!$B$11:$B$15</c:f>
              <c:strCache>
                <c:ptCount val="5"/>
                <c:pt idx="0">
                  <c:v>5 PISO</c:v>
                </c:pt>
                <c:pt idx="1">
                  <c:v>6 PISO</c:v>
                </c:pt>
                <c:pt idx="2">
                  <c:v>7 PISO</c:v>
                </c:pt>
                <c:pt idx="3">
                  <c:v>UCI</c:v>
                </c:pt>
                <c:pt idx="4">
                  <c:v>URGENCIAS</c:v>
                </c:pt>
              </c:strCache>
            </c:strRef>
          </c:cat>
          <c:val>
            <c:numRef>
              <c:f>Gráficas!$C$11:$C$15</c:f>
              <c:numCache>
                <c:formatCode>0%</c:formatCode>
                <c:ptCount val="5"/>
                <c:pt idx="0">
                  <c:v>0.25</c:v>
                </c:pt>
                <c:pt idx="1">
                  <c:v>0.19047619047619047</c:v>
                </c:pt>
                <c:pt idx="2">
                  <c:v>0</c:v>
                </c:pt>
                <c:pt idx="3">
                  <c:v>0.13333333333333333</c:v>
                </c:pt>
                <c:pt idx="4">
                  <c:v>0</c:v>
                </c:pt>
              </c:numCache>
            </c:numRef>
          </c:val>
        </c:ser>
        <c:dLbls>
          <c:showLegendKey val="0"/>
          <c:showVal val="0"/>
          <c:showCatName val="0"/>
          <c:showSerName val="0"/>
          <c:showPercent val="0"/>
          <c:showBubbleSize val="0"/>
        </c:dLbls>
        <c:gapWidth val="150"/>
        <c:shape val="cylinder"/>
        <c:axId val="246064640"/>
        <c:axId val="254304256"/>
        <c:axId val="0"/>
      </c:bar3DChart>
      <c:catAx>
        <c:axId val="246064640"/>
        <c:scaling>
          <c:orientation val="minMax"/>
        </c:scaling>
        <c:delete val="0"/>
        <c:axPos val="b"/>
        <c:numFmt formatCode="General" sourceLinked="0"/>
        <c:majorTickMark val="none"/>
        <c:minorTickMark val="none"/>
        <c:tickLblPos val="nextTo"/>
        <c:crossAx val="254304256"/>
        <c:crosses val="autoZero"/>
        <c:auto val="1"/>
        <c:lblAlgn val="ctr"/>
        <c:lblOffset val="100"/>
        <c:noMultiLvlLbl val="0"/>
      </c:catAx>
      <c:valAx>
        <c:axId val="254304256"/>
        <c:scaling>
          <c:orientation val="minMax"/>
        </c:scaling>
        <c:delete val="0"/>
        <c:axPos val="l"/>
        <c:title>
          <c:tx>
            <c:rich>
              <a:bodyPr/>
              <a:lstStyle/>
              <a:p>
                <a:pPr>
                  <a:defRPr/>
                </a:pPr>
                <a:r>
                  <a:rPr lang="en-US"/>
                  <a:t>%</a:t>
                </a:r>
              </a:p>
            </c:rich>
          </c:tx>
          <c:layout>
            <c:manualLayout>
              <c:xMode val="edge"/>
              <c:yMode val="edge"/>
              <c:x val="0.15773031496062992"/>
              <c:y val="0.43954037241407817"/>
            </c:manualLayout>
          </c:layout>
          <c:overlay val="0"/>
        </c:title>
        <c:numFmt formatCode="0%" sourceLinked="1"/>
        <c:majorTickMark val="none"/>
        <c:minorTickMark val="none"/>
        <c:tickLblPos val="nextTo"/>
        <c:crossAx val="246064640"/>
        <c:crosses val="autoZero"/>
        <c:crossBetween val="between"/>
      </c:valAx>
      <c:dTable>
        <c:showHorzBorder val="1"/>
        <c:showVertBorder val="1"/>
        <c:showOutline val="1"/>
        <c:showKeys val="1"/>
      </c:dTable>
      <c:spPr>
        <a:noFill/>
        <a:ln w="25400">
          <a:noFill/>
        </a:ln>
      </c:spPr>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Gráficas!$C$17</c:f>
              <c:strCache>
                <c:ptCount val="1"/>
                <c:pt idx="0">
                  <c:v>% intervenciones</c:v>
                </c:pt>
              </c:strCache>
            </c:strRef>
          </c:tx>
          <c:spPr>
            <a:solidFill>
              <a:schemeClr val="accent2">
                <a:lumMod val="60000"/>
                <a:lumOff val="40000"/>
              </a:schemeClr>
            </a:solidFill>
          </c:spPr>
          <c:invertIfNegative val="0"/>
          <c:cat>
            <c:strRef>
              <c:f>Gráficas!$B$18:$B$22</c:f>
              <c:strCache>
                <c:ptCount val="5"/>
                <c:pt idx="0">
                  <c:v>5 PISO</c:v>
                </c:pt>
                <c:pt idx="1">
                  <c:v>6 PISO</c:v>
                </c:pt>
                <c:pt idx="2">
                  <c:v>7 PISO</c:v>
                </c:pt>
                <c:pt idx="3">
                  <c:v>UCI</c:v>
                </c:pt>
                <c:pt idx="4">
                  <c:v>URGENCIAS</c:v>
                </c:pt>
              </c:strCache>
            </c:strRef>
          </c:cat>
          <c:val>
            <c:numRef>
              <c:f>Gráficas!$C$18:$C$22</c:f>
              <c:numCache>
                <c:formatCode>0%</c:formatCode>
                <c:ptCount val="5"/>
                <c:pt idx="0">
                  <c:v>0.125</c:v>
                </c:pt>
                <c:pt idx="1">
                  <c:v>0.2857142857142857</c:v>
                </c:pt>
                <c:pt idx="2">
                  <c:v>7.1428571428571425E-2</c:v>
                </c:pt>
                <c:pt idx="3">
                  <c:v>0.46666666666666662</c:v>
                </c:pt>
                <c:pt idx="4">
                  <c:v>0</c:v>
                </c:pt>
              </c:numCache>
            </c:numRef>
          </c:val>
        </c:ser>
        <c:dLbls>
          <c:showLegendKey val="0"/>
          <c:showVal val="0"/>
          <c:showCatName val="0"/>
          <c:showSerName val="0"/>
          <c:showPercent val="0"/>
          <c:showBubbleSize val="0"/>
        </c:dLbls>
        <c:gapWidth val="150"/>
        <c:shape val="cylinder"/>
        <c:axId val="246065664"/>
        <c:axId val="254305984"/>
        <c:axId val="0"/>
      </c:bar3DChart>
      <c:catAx>
        <c:axId val="246065664"/>
        <c:scaling>
          <c:orientation val="minMax"/>
        </c:scaling>
        <c:delete val="0"/>
        <c:axPos val="b"/>
        <c:numFmt formatCode="General" sourceLinked="0"/>
        <c:majorTickMark val="none"/>
        <c:minorTickMark val="none"/>
        <c:tickLblPos val="nextTo"/>
        <c:crossAx val="254305984"/>
        <c:crosses val="autoZero"/>
        <c:auto val="1"/>
        <c:lblAlgn val="ctr"/>
        <c:lblOffset val="100"/>
        <c:noMultiLvlLbl val="0"/>
      </c:catAx>
      <c:valAx>
        <c:axId val="254305984"/>
        <c:scaling>
          <c:orientation val="minMax"/>
        </c:scaling>
        <c:delete val="0"/>
        <c:axPos val="l"/>
        <c:title>
          <c:tx>
            <c:rich>
              <a:bodyPr/>
              <a:lstStyle/>
              <a:p>
                <a:pPr>
                  <a:defRPr/>
                </a:pPr>
                <a:r>
                  <a:rPr lang="en-US"/>
                  <a:t>%</a:t>
                </a:r>
              </a:p>
            </c:rich>
          </c:tx>
          <c:layout>
            <c:manualLayout>
              <c:xMode val="edge"/>
              <c:yMode val="edge"/>
              <c:x val="0.14119488188976378"/>
              <c:y val="0.44776866433362494"/>
            </c:manualLayout>
          </c:layout>
          <c:overlay val="0"/>
        </c:title>
        <c:numFmt formatCode="0%" sourceLinked="1"/>
        <c:majorTickMark val="none"/>
        <c:minorTickMark val="none"/>
        <c:tickLblPos val="nextTo"/>
        <c:crossAx val="246065664"/>
        <c:crosses val="autoZero"/>
        <c:crossBetween val="between"/>
      </c:valAx>
      <c:dTable>
        <c:showHorzBorder val="1"/>
        <c:showVertBorder val="1"/>
        <c:showOutline val="1"/>
        <c:showKeys val="1"/>
      </c:dTable>
      <c:spPr>
        <a:noFill/>
        <a:ln w="25400">
          <a:noFill/>
        </a:ln>
      </c:spPr>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Tipo</a:t>
            </a:r>
            <a:r>
              <a:rPr lang="es-CO" baseline="0"/>
              <a:t> de intervenciones</a:t>
            </a:r>
          </a:p>
        </c:rich>
      </c:tx>
      <c:overlay val="0"/>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0.20549265263366384"/>
          <c:y val="0.1952134431471928"/>
          <c:w val="0.73277543581722249"/>
          <c:h val="0.39598108971318347"/>
        </c:manualLayout>
      </c:layout>
      <c:bar3DChart>
        <c:barDir val="col"/>
        <c:grouping val="clustered"/>
        <c:varyColors val="0"/>
        <c:ser>
          <c:idx val="0"/>
          <c:order val="0"/>
          <c:tx>
            <c:strRef>
              <c:f>Gráficas!$C$25</c:f>
              <c:strCache>
                <c:ptCount val="1"/>
                <c:pt idx="0">
                  <c:v>Suspensión</c:v>
                </c:pt>
              </c:strCache>
            </c:strRef>
          </c:tx>
          <c:invertIfNegative val="0"/>
          <c:cat>
            <c:strRef>
              <c:f>Gráficas!$B$26:$B$30</c:f>
              <c:strCache>
                <c:ptCount val="5"/>
                <c:pt idx="0">
                  <c:v>5 PISO</c:v>
                </c:pt>
                <c:pt idx="1">
                  <c:v>6 PISO</c:v>
                </c:pt>
                <c:pt idx="2">
                  <c:v>7 PISO</c:v>
                </c:pt>
                <c:pt idx="3">
                  <c:v>UCI</c:v>
                </c:pt>
                <c:pt idx="4">
                  <c:v>URGENCIAS</c:v>
                </c:pt>
              </c:strCache>
            </c:strRef>
          </c:cat>
          <c:val>
            <c:numRef>
              <c:f>Gráficas!$C$26:$C$30</c:f>
              <c:numCache>
                <c:formatCode>General</c:formatCode>
                <c:ptCount val="5"/>
                <c:pt idx="0">
                  <c:v>1</c:v>
                </c:pt>
                <c:pt idx="1">
                  <c:v>6</c:v>
                </c:pt>
                <c:pt idx="2">
                  <c:v>1</c:v>
                </c:pt>
                <c:pt idx="3">
                  <c:v>5</c:v>
                </c:pt>
                <c:pt idx="4">
                  <c:v>0</c:v>
                </c:pt>
              </c:numCache>
            </c:numRef>
          </c:val>
        </c:ser>
        <c:ser>
          <c:idx val="1"/>
          <c:order val="1"/>
          <c:tx>
            <c:strRef>
              <c:f>Gráficas!$D$25</c:f>
              <c:strCache>
                <c:ptCount val="1"/>
                <c:pt idx="0">
                  <c:v>Cambio</c:v>
                </c:pt>
              </c:strCache>
            </c:strRef>
          </c:tx>
          <c:invertIfNegative val="0"/>
          <c:cat>
            <c:strRef>
              <c:f>Gráficas!$B$26:$B$30</c:f>
              <c:strCache>
                <c:ptCount val="5"/>
                <c:pt idx="0">
                  <c:v>5 PISO</c:v>
                </c:pt>
                <c:pt idx="1">
                  <c:v>6 PISO</c:v>
                </c:pt>
                <c:pt idx="2">
                  <c:v>7 PISO</c:v>
                </c:pt>
                <c:pt idx="3">
                  <c:v>UCI</c:v>
                </c:pt>
                <c:pt idx="4">
                  <c:v>URGENCIAS</c:v>
                </c:pt>
              </c:strCache>
            </c:strRef>
          </c:cat>
          <c:val>
            <c:numRef>
              <c:f>Gráficas!$D$26:$D$30</c:f>
              <c:numCache>
                <c:formatCode>0.00</c:formatCode>
                <c:ptCount val="5"/>
                <c:pt idx="0">
                  <c:v>0</c:v>
                </c:pt>
                <c:pt idx="1">
                  <c:v>0</c:v>
                </c:pt>
                <c:pt idx="2">
                  <c:v>0</c:v>
                </c:pt>
                <c:pt idx="3">
                  <c:v>2</c:v>
                </c:pt>
                <c:pt idx="4">
                  <c:v>0</c:v>
                </c:pt>
              </c:numCache>
            </c:numRef>
          </c:val>
        </c:ser>
        <c:ser>
          <c:idx val="2"/>
          <c:order val="2"/>
          <c:tx>
            <c:strRef>
              <c:f>Gráficas!$E$25</c:f>
              <c:strCache>
                <c:ptCount val="1"/>
                <c:pt idx="0">
                  <c:v>Modificación</c:v>
                </c:pt>
              </c:strCache>
            </c:strRef>
          </c:tx>
          <c:invertIfNegative val="0"/>
          <c:cat>
            <c:strRef>
              <c:f>Gráficas!$B$26:$B$30</c:f>
              <c:strCache>
                <c:ptCount val="5"/>
                <c:pt idx="0">
                  <c:v>5 PISO</c:v>
                </c:pt>
                <c:pt idx="1">
                  <c:v>6 PISO</c:v>
                </c:pt>
                <c:pt idx="2">
                  <c:v>7 PISO</c:v>
                </c:pt>
                <c:pt idx="3">
                  <c:v>UCI</c:v>
                </c:pt>
                <c:pt idx="4">
                  <c:v>URGENCIAS</c:v>
                </c:pt>
              </c:strCache>
            </c:strRef>
          </c:cat>
          <c:val>
            <c:numRef>
              <c:f>Gráficas!$E$26:$E$30</c:f>
              <c:numCache>
                <c:formatCode>0%</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150"/>
        <c:shape val="cylinder"/>
        <c:axId val="251286016"/>
        <c:axId val="253976576"/>
        <c:axId val="0"/>
      </c:bar3DChart>
      <c:catAx>
        <c:axId val="251286016"/>
        <c:scaling>
          <c:orientation val="minMax"/>
        </c:scaling>
        <c:delete val="0"/>
        <c:axPos val="b"/>
        <c:numFmt formatCode="General" sourceLinked="0"/>
        <c:majorTickMark val="none"/>
        <c:minorTickMark val="none"/>
        <c:tickLblPos val="nextTo"/>
        <c:crossAx val="253976576"/>
        <c:crosses val="autoZero"/>
        <c:auto val="1"/>
        <c:lblAlgn val="ctr"/>
        <c:lblOffset val="100"/>
        <c:noMultiLvlLbl val="0"/>
      </c:catAx>
      <c:valAx>
        <c:axId val="253976576"/>
        <c:scaling>
          <c:orientation val="minMax"/>
        </c:scaling>
        <c:delete val="0"/>
        <c:axPos val="l"/>
        <c:title>
          <c:tx>
            <c:rich>
              <a:bodyPr/>
              <a:lstStyle/>
              <a:p>
                <a:pPr>
                  <a:defRPr/>
                </a:pPr>
                <a:r>
                  <a:rPr lang="en-US"/>
                  <a:t>%</a:t>
                </a:r>
              </a:p>
            </c:rich>
          </c:tx>
          <c:overlay val="0"/>
        </c:title>
        <c:numFmt formatCode="General" sourceLinked="1"/>
        <c:majorTickMark val="none"/>
        <c:minorTickMark val="none"/>
        <c:tickLblPos val="nextTo"/>
        <c:crossAx val="251286016"/>
        <c:crosses val="autoZero"/>
        <c:crossBetween val="between"/>
      </c:valAx>
      <c:dTable>
        <c:showHorzBorder val="1"/>
        <c:showVertBorder val="1"/>
        <c:showOutline val="1"/>
        <c:showKeys val="1"/>
      </c:dTable>
      <c:spPr>
        <a:noFill/>
        <a:ln w="25400">
          <a:noFill/>
        </a:ln>
      </c:spPr>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Gráficas!$F$10</c:f>
              <c:strCache>
                <c:ptCount val="1"/>
                <c:pt idx="0">
                  <c:v>% Uso adecuado</c:v>
                </c:pt>
              </c:strCache>
            </c:strRef>
          </c:tx>
          <c:spPr>
            <a:solidFill>
              <a:srgbClr val="00B050"/>
            </a:solidFill>
          </c:spPr>
          <c:invertIfNegative val="0"/>
          <c:cat>
            <c:strRef>
              <c:f>Gráficas!$E$11:$E$15</c:f>
              <c:strCache>
                <c:ptCount val="5"/>
                <c:pt idx="0">
                  <c:v>5 PISO</c:v>
                </c:pt>
                <c:pt idx="1">
                  <c:v>6 PISO</c:v>
                </c:pt>
                <c:pt idx="2">
                  <c:v>7 PISO</c:v>
                </c:pt>
                <c:pt idx="3">
                  <c:v>UCI</c:v>
                </c:pt>
                <c:pt idx="4">
                  <c:v>URGENCIAS</c:v>
                </c:pt>
              </c:strCache>
            </c:strRef>
          </c:cat>
          <c:val>
            <c:numRef>
              <c:f>Gráficas!$F$11:$F$15</c:f>
              <c:numCache>
                <c:formatCode>0.0%</c:formatCode>
                <c:ptCount val="5"/>
                <c:pt idx="0">
                  <c:v>0.75</c:v>
                </c:pt>
                <c:pt idx="1">
                  <c:v>0.80952380952380953</c:v>
                </c:pt>
                <c:pt idx="2">
                  <c:v>1</c:v>
                </c:pt>
                <c:pt idx="3">
                  <c:v>0.8666666666666667</c:v>
                </c:pt>
                <c:pt idx="4">
                  <c:v>1</c:v>
                </c:pt>
              </c:numCache>
            </c:numRef>
          </c:val>
        </c:ser>
        <c:dLbls>
          <c:showLegendKey val="0"/>
          <c:showVal val="0"/>
          <c:showCatName val="0"/>
          <c:showSerName val="0"/>
          <c:showPercent val="0"/>
          <c:showBubbleSize val="0"/>
        </c:dLbls>
        <c:gapWidth val="150"/>
        <c:shape val="cylinder"/>
        <c:axId val="263213568"/>
        <c:axId val="253978304"/>
        <c:axId val="0"/>
      </c:bar3DChart>
      <c:catAx>
        <c:axId val="263213568"/>
        <c:scaling>
          <c:orientation val="minMax"/>
        </c:scaling>
        <c:delete val="0"/>
        <c:axPos val="b"/>
        <c:numFmt formatCode="General" sourceLinked="0"/>
        <c:majorTickMark val="none"/>
        <c:minorTickMark val="none"/>
        <c:tickLblPos val="nextTo"/>
        <c:crossAx val="253978304"/>
        <c:crosses val="autoZero"/>
        <c:auto val="1"/>
        <c:lblAlgn val="ctr"/>
        <c:lblOffset val="100"/>
        <c:noMultiLvlLbl val="0"/>
      </c:catAx>
      <c:valAx>
        <c:axId val="253978304"/>
        <c:scaling>
          <c:orientation val="minMax"/>
        </c:scaling>
        <c:delete val="0"/>
        <c:axPos val="l"/>
        <c:title>
          <c:overlay val="0"/>
        </c:title>
        <c:numFmt formatCode="0.0%" sourceLinked="1"/>
        <c:majorTickMark val="none"/>
        <c:minorTickMark val="none"/>
        <c:tickLblPos val="nextTo"/>
        <c:crossAx val="263213568"/>
        <c:crosses val="autoZero"/>
        <c:crossBetween val="between"/>
      </c:valAx>
      <c:dTable>
        <c:showHorzBorder val="1"/>
        <c:showVertBorder val="1"/>
        <c:showOutline val="1"/>
        <c:showKeys val="1"/>
      </c:dTable>
      <c:spPr>
        <a:noFill/>
        <a:ln w="25400">
          <a:noFill/>
        </a:ln>
      </c:spPr>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Gráficas!$C$33</c:f>
              <c:strCache>
                <c:ptCount val="1"/>
                <c:pt idx="0">
                  <c:v>Cultivo</c:v>
                </c:pt>
              </c:strCache>
            </c:strRef>
          </c:tx>
          <c:spPr>
            <a:solidFill>
              <a:schemeClr val="accent5">
                <a:lumMod val="75000"/>
              </a:schemeClr>
            </a:solidFill>
          </c:spPr>
          <c:invertIfNegative val="0"/>
          <c:cat>
            <c:strRef>
              <c:f>Gráficas!$B$34:$B$38</c:f>
              <c:strCache>
                <c:ptCount val="5"/>
                <c:pt idx="0">
                  <c:v>5 PISO</c:v>
                </c:pt>
                <c:pt idx="1">
                  <c:v>6 PISO</c:v>
                </c:pt>
                <c:pt idx="2">
                  <c:v>7 PISO</c:v>
                </c:pt>
                <c:pt idx="3">
                  <c:v>UCI</c:v>
                </c:pt>
                <c:pt idx="4">
                  <c:v>URGENCIAS</c:v>
                </c:pt>
              </c:strCache>
            </c:strRef>
          </c:cat>
          <c:val>
            <c:numRef>
              <c:f>Gráficas!$C$34:$C$38</c:f>
              <c:numCache>
                <c:formatCode>General</c:formatCode>
                <c:ptCount val="5"/>
                <c:pt idx="0">
                  <c:v>5</c:v>
                </c:pt>
                <c:pt idx="1">
                  <c:v>1</c:v>
                </c:pt>
                <c:pt idx="2">
                  <c:v>2</c:v>
                </c:pt>
                <c:pt idx="3">
                  <c:v>7</c:v>
                </c:pt>
                <c:pt idx="4">
                  <c:v>0</c:v>
                </c:pt>
              </c:numCache>
            </c:numRef>
          </c:val>
        </c:ser>
        <c:dLbls>
          <c:showLegendKey val="0"/>
          <c:showVal val="0"/>
          <c:showCatName val="0"/>
          <c:showSerName val="0"/>
          <c:showPercent val="0"/>
          <c:showBubbleSize val="0"/>
        </c:dLbls>
        <c:gapWidth val="150"/>
        <c:shape val="cylinder"/>
        <c:axId val="263216640"/>
        <c:axId val="253980032"/>
        <c:axId val="0"/>
      </c:bar3DChart>
      <c:catAx>
        <c:axId val="263216640"/>
        <c:scaling>
          <c:orientation val="minMax"/>
        </c:scaling>
        <c:delete val="0"/>
        <c:axPos val="b"/>
        <c:numFmt formatCode="General" sourceLinked="0"/>
        <c:majorTickMark val="none"/>
        <c:minorTickMark val="none"/>
        <c:tickLblPos val="nextTo"/>
        <c:crossAx val="253980032"/>
        <c:crosses val="autoZero"/>
        <c:auto val="1"/>
        <c:lblAlgn val="ctr"/>
        <c:lblOffset val="100"/>
        <c:noMultiLvlLbl val="0"/>
      </c:catAx>
      <c:valAx>
        <c:axId val="253980032"/>
        <c:scaling>
          <c:orientation val="minMax"/>
        </c:scaling>
        <c:delete val="0"/>
        <c:axPos val="l"/>
        <c:title>
          <c:tx>
            <c:rich>
              <a:bodyPr/>
              <a:lstStyle/>
              <a:p>
                <a:pPr>
                  <a:defRPr/>
                </a:pPr>
                <a:r>
                  <a:rPr lang="en-US"/>
                  <a:t>%</a:t>
                </a:r>
              </a:p>
            </c:rich>
          </c:tx>
          <c:layout>
            <c:manualLayout>
              <c:xMode val="edge"/>
              <c:yMode val="edge"/>
              <c:x val="0.14119488188976378"/>
              <c:y val="0.44776866433362494"/>
            </c:manualLayout>
          </c:layout>
          <c:overlay val="0"/>
        </c:title>
        <c:numFmt formatCode="General" sourceLinked="1"/>
        <c:majorTickMark val="none"/>
        <c:minorTickMark val="none"/>
        <c:tickLblPos val="nextTo"/>
        <c:crossAx val="263216640"/>
        <c:crosses val="autoZero"/>
        <c:crossBetween val="between"/>
      </c:valAx>
      <c:dTable>
        <c:showHorzBorder val="1"/>
        <c:showVertBorder val="1"/>
        <c:showOutline val="1"/>
        <c:showKeys val="1"/>
      </c:dTable>
      <c:spPr>
        <a:noFill/>
        <a:ln w="25400">
          <a:noFill/>
        </a:ln>
      </c:spPr>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438150</xdr:colOff>
      <xdr:row>0</xdr:row>
      <xdr:rowOff>123825</xdr:rowOff>
    </xdr:from>
    <xdr:to>
      <xdr:col>12</xdr:col>
      <xdr:colOff>438150</xdr:colOff>
      <xdr:row>10</xdr:row>
      <xdr:rowOff>9525</xdr:rowOff>
    </xdr:to>
    <xdr:graphicFrame macro="">
      <xdr:nvGraphicFramePr>
        <xdr:cNvPr id="2"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27</xdr:row>
      <xdr:rowOff>9525</xdr:rowOff>
    </xdr:from>
    <xdr:to>
      <xdr:col>19</xdr:col>
      <xdr:colOff>19050</xdr:colOff>
      <xdr:row>36</xdr:row>
      <xdr:rowOff>142875</xdr:rowOff>
    </xdr:to>
    <xdr:graphicFrame macro="">
      <xdr:nvGraphicFramePr>
        <xdr:cNvPr id="3" name="6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466725</xdr:colOff>
      <xdr:row>11</xdr:row>
      <xdr:rowOff>47625</xdr:rowOff>
    </xdr:from>
    <xdr:to>
      <xdr:col>12</xdr:col>
      <xdr:colOff>466725</xdr:colOff>
      <xdr:row>22</xdr:row>
      <xdr:rowOff>114300</xdr:rowOff>
    </xdr:to>
    <xdr:graphicFrame macro="">
      <xdr:nvGraphicFramePr>
        <xdr:cNvPr id="4" name="7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95250</xdr:colOff>
      <xdr:row>13</xdr:row>
      <xdr:rowOff>0</xdr:rowOff>
    </xdr:from>
    <xdr:to>
      <xdr:col>20</xdr:col>
      <xdr:colOff>304800</xdr:colOff>
      <xdr:row>26</xdr:row>
      <xdr:rowOff>66675</xdr:rowOff>
    </xdr:to>
    <xdr:graphicFrame macro="">
      <xdr:nvGraphicFramePr>
        <xdr:cNvPr id="5" name="8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685800</xdr:colOff>
      <xdr:row>0</xdr:row>
      <xdr:rowOff>66675</xdr:rowOff>
    </xdr:from>
    <xdr:to>
      <xdr:col>18</xdr:col>
      <xdr:colOff>685800</xdr:colOff>
      <xdr:row>11</xdr:row>
      <xdr:rowOff>142875</xdr:rowOff>
    </xdr:to>
    <xdr:graphicFrame macro="">
      <xdr:nvGraphicFramePr>
        <xdr:cNvPr id="6"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466725</xdr:colOff>
      <xdr:row>24</xdr:row>
      <xdr:rowOff>9525</xdr:rowOff>
    </xdr:from>
    <xdr:to>
      <xdr:col>12</xdr:col>
      <xdr:colOff>466725</xdr:colOff>
      <xdr:row>35</xdr:row>
      <xdr:rowOff>76200</xdr:rowOff>
    </xdr:to>
    <xdr:graphicFrame macro="">
      <xdr:nvGraphicFramePr>
        <xdr:cNvPr id="7" name="7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6.%20Rondas%20PROA/2023/2.%20AGOSTO/RONDA%20PROA%20AGOS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MANA_1"/>
      <sheetName val="MES"/>
      <sheetName val="SEMANA_3"/>
      <sheetName val="SEMANA_4"/>
      <sheetName val="SEMANA_5"/>
      <sheetName val="RESUMEN"/>
      <sheetName val="Graficas"/>
      <sheetName val="LISTAS"/>
      <sheetName val="Hoja1"/>
    </sheetNames>
    <sheetDataSet>
      <sheetData sheetId="0"/>
      <sheetData sheetId="1"/>
      <sheetData sheetId="2"/>
      <sheetData sheetId="3"/>
      <sheetData sheetId="4"/>
      <sheetData sheetId="5">
        <row r="3">
          <cell r="K3">
            <v>0</v>
          </cell>
        </row>
        <row r="4">
          <cell r="K4">
            <v>0</v>
          </cell>
        </row>
        <row r="5">
          <cell r="K5">
            <v>0</v>
          </cell>
          <cell r="L5">
            <v>0</v>
          </cell>
          <cell r="M5" t="e">
            <v>#DIV/0!</v>
          </cell>
        </row>
        <row r="7">
          <cell r="K7">
            <v>0</v>
          </cell>
        </row>
        <row r="8">
          <cell r="K8">
            <v>0</v>
          </cell>
        </row>
      </sheetData>
      <sheetData sheetId="6"/>
      <sheetData sheetId="7"/>
      <sheetData sheetId="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398"/>
  <sheetViews>
    <sheetView view="pageBreakPreview" zoomScale="70" zoomScaleNormal="100" zoomScaleSheetLayoutView="70" workbookViewId="0">
      <selection activeCell="U29" sqref="U29"/>
    </sheetView>
  </sheetViews>
  <sheetFormatPr baseColWidth="10" defaultRowHeight="30" customHeight="1" x14ac:dyDescent="0.25"/>
  <cols>
    <col min="1" max="1" width="3.7109375" customWidth="1"/>
    <col min="2" max="2" width="10.5703125" customWidth="1"/>
    <col min="3" max="3" width="20.7109375" customWidth="1"/>
    <col min="4" max="4" width="45" customWidth="1"/>
    <col min="5" max="5" width="48.85546875" customWidth="1"/>
    <col min="6" max="6" width="7" customWidth="1"/>
    <col min="7" max="12" width="4.7109375" customWidth="1"/>
    <col min="13" max="17" width="5.7109375" style="1" customWidth="1"/>
    <col min="18" max="18" width="31.7109375" customWidth="1"/>
    <col min="19" max="19" width="6.85546875" customWidth="1"/>
    <col min="20" max="20" width="56.140625" style="2" customWidth="1"/>
    <col min="21" max="21" width="8.85546875" style="7" customWidth="1"/>
    <col min="22" max="26" width="7.7109375" style="1" customWidth="1"/>
    <col min="27" max="27" width="9.7109375" style="1" customWidth="1"/>
    <col min="28" max="28" width="13.42578125" style="182" bestFit="1" customWidth="1"/>
    <col min="29" max="30" width="7.7109375" customWidth="1"/>
  </cols>
  <sheetData>
    <row r="1" spans="1:30" ht="30" customHeight="1" x14ac:dyDescent="0.25">
      <c r="B1" t="s">
        <v>25548</v>
      </c>
      <c r="C1" s="166">
        <v>45209</v>
      </c>
      <c r="T1" s="165"/>
    </row>
    <row r="2" spans="1:30" ht="27" customHeight="1" x14ac:dyDescent="0.25">
      <c r="A2" s="199" t="s">
        <v>39</v>
      </c>
      <c r="B2" s="199" t="s">
        <v>10</v>
      </c>
      <c r="C2" s="199" t="s">
        <v>0</v>
      </c>
      <c r="D2" s="199" t="s">
        <v>1</v>
      </c>
      <c r="E2" s="199" t="s">
        <v>2</v>
      </c>
      <c r="F2" s="196" t="s">
        <v>3</v>
      </c>
      <c r="G2" s="196" t="s">
        <v>4</v>
      </c>
      <c r="H2" s="196" t="s">
        <v>5</v>
      </c>
      <c r="I2" s="196" t="s">
        <v>6</v>
      </c>
      <c r="J2" s="196" t="s">
        <v>31</v>
      </c>
      <c r="K2" s="196" t="s">
        <v>32</v>
      </c>
      <c r="L2" s="196" t="s">
        <v>25430</v>
      </c>
      <c r="M2" s="196" t="s">
        <v>33</v>
      </c>
      <c r="N2" s="203" t="s">
        <v>36</v>
      </c>
      <c r="O2" s="203"/>
      <c r="P2" s="203"/>
      <c r="Q2" s="203"/>
      <c r="R2" s="199" t="s">
        <v>7</v>
      </c>
      <c r="S2" s="196" t="s">
        <v>8</v>
      </c>
      <c r="T2" s="201" t="s">
        <v>9</v>
      </c>
      <c r="U2" s="203" t="s">
        <v>3</v>
      </c>
      <c r="V2" s="204" t="s">
        <v>117</v>
      </c>
      <c r="W2" s="204" t="s">
        <v>152</v>
      </c>
      <c r="X2" s="204" t="s">
        <v>170</v>
      </c>
      <c r="Y2" s="204" t="s">
        <v>212</v>
      </c>
      <c r="Z2" s="204" t="s">
        <v>218</v>
      </c>
      <c r="AA2" s="196" t="s">
        <v>25612</v>
      </c>
      <c r="AC2" s="90"/>
      <c r="AD2" s="90"/>
    </row>
    <row r="3" spans="1:30" ht="65.25" customHeight="1" x14ac:dyDescent="0.25">
      <c r="A3" s="200"/>
      <c r="B3" s="200"/>
      <c r="C3" s="200"/>
      <c r="D3" s="200"/>
      <c r="E3" s="200"/>
      <c r="F3" s="197"/>
      <c r="G3" s="197"/>
      <c r="H3" s="197"/>
      <c r="I3" s="197"/>
      <c r="J3" s="197"/>
      <c r="K3" s="197"/>
      <c r="L3" s="197"/>
      <c r="M3" s="198"/>
      <c r="N3" s="126" t="s">
        <v>34</v>
      </c>
      <c r="O3" s="126" t="s">
        <v>35</v>
      </c>
      <c r="P3" s="126" t="s">
        <v>25423</v>
      </c>
      <c r="Q3" s="126" t="s">
        <v>25422</v>
      </c>
      <c r="R3" s="200"/>
      <c r="S3" s="197"/>
      <c r="T3" s="202"/>
      <c r="U3" s="203"/>
      <c r="V3" s="204"/>
      <c r="W3" s="204"/>
      <c r="X3" s="204"/>
      <c r="Y3" s="204"/>
      <c r="Z3" s="204"/>
      <c r="AA3" s="197"/>
      <c r="AB3" s="186"/>
      <c r="AC3" s="90"/>
      <c r="AD3" s="90"/>
    </row>
    <row r="4" spans="1:30" s="8" customFormat="1" ht="30" customHeight="1" x14ac:dyDescent="0.25">
      <c r="A4" s="31">
        <v>1</v>
      </c>
      <c r="B4" s="156" t="s">
        <v>25424</v>
      </c>
      <c r="C4" s="156" t="s">
        <v>25475</v>
      </c>
      <c r="D4" s="156" t="s">
        <v>25476</v>
      </c>
      <c r="E4" s="156" t="s">
        <v>17</v>
      </c>
      <c r="F4" s="157">
        <v>400</v>
      </c>
      <c r="G4" s="156" t="s">
        <v>11</v>
      </c>
      <c r="H4" s="157">
        <v>6</v>
      </c>
      <c r="I4" s="156" t="s">
        <v>12</v>
      </c>
      <c r="J4" s="14"/>
      <c r="K4" s="14"/>
      <c r="L4" s="14"/>
      <c r="M4" s="14"/>
      <c r="N4" s="14"/>
      <c r="O4" s="14"/>
      <c r="P4" s="14"/>
      <c r="Q4" s="14"/>
      <c r="R4" s="14"/>
      <c r="S4" s="156" t="s">
        <v>28</v>
      </c>
      <c r="T4" s="187" t="s">
        <v>29</v>
      </c>
      <c r="U4" s="31">
        <f>+V4*(W4+X4+Y4+Z4)</f>
        <v>3145.5</v>
      </c>
      <c r="V4" s="128">
        <v>6.99</v>
      </c>
      <c r="W4" s="30">
        <f>IFERROR(VLOOKUP(VLOOKUP(E4,'Dosis Mx'!$R$1:$X$19,1,FALSE),'Dosis Mx'!$R$1:$X$19,6,FALSE),0)</f>
        <v>0</v>
      </c>
      <c r="X4" s="30">
        <f>IFERROR(VLOOKUP(VLOOKUP(E4,'Dosis Mx'!$R$20:$X$36,1,FALSE),'Dosis Mx'!$R$20:$X$36,6,FALSE),0)</f>
        <v>0</v>
      </c>
      <c r="Y4" s="30">
        <f>IFERROR(VLOOKUP(VLOOKUP(E4,'Dosis Mx'!$R$37:$X$54,1,FALSE),'Dosis Mx'!$R$37:$X$54,6,FALSE),0)</f>
        <v>200</v>
      </c>
      <c r="Z4" s="30">
        <f>IFERROR(VLOOKUP(VLOOKUP(E4,'Dosis Mx'!$R$55:$X$78,1,FALSE),'Dosis Mx'!$R$55:$X$78,6,FALSE),0)</f>
        <v>250</v>
      </c>
      <c r="AA4" s="30">
        <f>+F4*(24/H4)</f>
        <v>1600</v>
      </c>
      <c r="AB4" s="158">
        <v>5</v>
      </c>
      <c r="AC4" s="118"/>
    </row>
    <row r="5" spans="1:30" s="8" customFormat="1" ht="30" customHeight="1" x14ac:dyDescent="0.25">
      <c r="A5" s="31">
        <v>2</v>
      </c>
      <c r="B5" s="156" t="s">
        <v>25432</v>
      </c>
      <c r="C5" s="156" t="s">
        <v>25465</v>
      </c>
      <c r="D5" s="156" t="s">
        <v>25466</v>
      </c>
      <c r="E5" s="156" t="s">
        <v>13</v>
      </c>
      <c r="F5" s="157">
        <v>500</v>
      </c>
      <c r="G5" s="156" t="s">
        <v>11</v>
      </c>
      <c r="H5" s="157">
        <v>6</v>
      </c>
      <c r="I5" s="156" t="s">
        <v>12</v>
      </c>
      <c r="J5" s="14"/>
      <c r="K5" s="14"/>
      <c r="L5" s="14"/>
      <c r="M5" s="14"/>
      <c r="N5" s="14"/>
      <c r="O5" s="14"/>
      <c r="P5" s="14"/>
      <c r="Q5" s="14"/>
      <c r="R5" s="14"/>
      <c r="S5" s="156" t="s">
        <v>23</v>
      </c>
      <c r="T5" s="187" t="s">
        <v>24</v>
      </c>
      <c r="U5" s="31">
        <f t="shared" ref="U5:U30" si="0">+V5*(W5+X5+Y5+Z5)</f>
        <v>3226.5</v>
      </c>
      <c r="V5" s="127">
        <v>7.17</v>
      </c>
      <c r="W5" s="30">
        <f>IFERROR(VLOOKUP(VLOOKUP(E5,'Dosis Mx'!$R$1:$X$19,1,FALSE),'Dosis Mx'!$R$1:$X$19,6,FALSE),0)</f>
        <v>0</v>
      </c>
      <c r="X5" s="30">
        <f>IFERROR(VLOOKUP(VLOOKUP(E5,'Dosis Mx'!$R$20:$X$36,1,FALSE),'Dosis Mx'!$R$20:$X$36,6,FALSE),0)</f>
        <v>0</v>
      </c>
      <c r="Y5" s="30">
        <f>IFERROR(VLOOKUP(VLOOKUP(E5,'Dosis Mx'!$R$37:$X$54,1,FALSE),'Dosis Mx'!$R$37:$X$54,6,FALSE),0)</f>
        <v>200</v>
      </c>
      <c r="Z5" s="30">
        <f>IFERROR(VLOOKUP(VLOOKUP(E5,'Dosis Mx'!$R$55:$X$78,1,FALSE),'Dosis Mx'!$R$55:$X$78,6,FALSE),0)</f>
        <v>250</v>
      </c>
      <c r="AA5" s="30">
        <f t="shared" ref="AA5:AA61" si="1">+F5*(24/H5)</f>
        <v>2000</v>
      </c>
      <c r="AB5" s="158">
        <v>6</v>
      </c>
      <c r="AC5" s="118"/>
    </row>
    <row r="6" spans="1:30" s="8" customFormat="1" ht="30" customHeight="1" x14ac:dyDescent="0.25">
      <c r="A6" s="31">
        <v>3</v>
      </c>
      <c r="B6" s="156" t="s">
        <v>25425</v>
      </c>
      <c r="C6" s="156" t="s">
        <v>25481</v>
      </c>
      <c r="D6" s="156" t="s">
        <v>25482</v>
      </c>
      <c r="E6" s="156" t="s">
        <v>17</v>
      </c>
      <c r="F6" s="157">
        <v>750</v>
      </c>
      <c r="G6" s="156" t="s">
        <v>11</v>
      </c>
      <c r="H6" s="157">
        <v>6</v>
      </c>
      <c r="I6" s="156" t="s">
        <v>12</v>
      </c>
      <c r="J6" s="14"/>
      <c r="K6" s="14"/>
      <c r="L6" s="14"/>
      <c r="M6" s="14"/>
      <c r="N6" s="14"/>
      <c r="O6" s="14"/>
      <c r="P6" s="14"/>
      <c r="Q6" s="14"/>
      <c r="R6" s="14"/>
      <c r="S6" s="156" t="s">
        <v>47</v>
      </c>
      <c r="T6" s="187" t="s">
        <v>30</v>
      </c>
      <c r="U6" s="31">
        <f t="shared" si="0"/>
        <v>4140</v>
      </c>
      <c r="V6" s="128">
        <v>9.1999999999999993</v>
      </c>
      <c r="W6" s="30">
        <f>IFERROR(VLOOKUP(VLOOKUP(E6,'Dosis Mx'!$R$1:$X$19,1,FALSE),'Dosis Mx'!$R$1:$X$19,6,FALSE),0)</f>
        <v>0</v>
      </c>
      <c r="X6" s="30">
        <f>IFERROR(VLOOKUP(VLOOKUP(E6,'Dosis Mx'!$R$20:$X$36,1,FALSE),'Dosis Mx'!$R$20:$X$36,6,FALSE),0)</f>
        <v>0</v>
      </c>
      <c r="Y6" s="30">
        <f>IFERROR(VLOOKUP(VLOOKUP(E6,'Dosis Mx'!$R$37:$X$54,1,FALSE),'Dosis Mx'!$R$37:$X$54,6,FALSE),0)</f>
        <v>200</v>
      </c>
      <c r="Z6" s="30">
        <f>IFERROR(VLOOKUP(VLOOKUP(E6,'Dosis Mx'!$R$55:$X$78,1,FALSE),'Dosis Mx'!$R$55:$X$78,6,FALSE),0)</f>
        <v>250</v>
      </c>
      <c r="AA6" s="30">
        <f t="shared" si="1"/>
        <v>3000</v>
      </c>
      <c r="AB6" s="158">
        <v>7</v>
      </c>
      <c r="AC6" s="118"/>
    </row>
    <row r="7" spans="1:30" s="8" customFormat="1" ht="30" customHeight="1" x14ac:dyDescent="0.25">
      <c r="A7" s="31">
        <v>4</v>
      </c>
      <c r="B7" s="156" t="s">
        <v>25437</v>
      </c>
      <c r="C7" s="156" t="s">
        <v>25469</v>
      </c>
      <c r="D7" s="156" t="s">
        <v>25470</v>
      </c>
      <c r="E7" s="156" t="s">
        <v>18</v>
      </c>
      <c r="F7" s="157">
        <v>570</v>
      </c>
      <c r="G7" s="156" t="s">
        <v>11</v>
      </c>
      <c r="H7" s="157">
        <v>6</v>
      </c>
      <c r="I7" s="156" t="s">
        <v>12</v>
      </c>
      <c r="J7" s="14"/>
      <c r="K7" s="14"/>
      <c r="L7" s="14"/>
      <c r="M7" s="14"/>
      <c r="N7" s="14"/>
      <c r="O7" s="14"/>
      <c r="P7" s="14"/>
      <c r="Q7" s="14"/>
      <c r="R7" s="14"/>
      <c r="S7" s="156" t="s">
        <v>25</v>
      </c>
      <c r="T7" s="187" t="s">
        <v>26</v>
      </c>
      <c r="U7" s="31">
        <f t="shared" si="0"/>
        <v>2080</v>
      </c>
      <c r="V7" s="127">
        <v>10.4</v>
      </c>
      <c r="W7" s="30">
        <f>IFERROR(VLOOKUP(VLOOKUP(E7,'Dosis Mx'!$R$1:$X$19,1,FALSE),'Dosis Mx'!$R$1:$X$19,6,FALSE),0)</f>
        <v>0</v>
      </c>
      <c r="X7" s="30">
        <f>IFERROR(VLOOKUP(VLOOKUP(E7,'Dosis Mx'!$R$20:$X$36,1,FALSE),'Dosis Mx'!$R$20:$X$36,6,FALSE),0)</f>
        <v>0</v>
      </c>
      <c r="Y7" s="30">
        <f>IFERROR(VLOOKUP(VLOOKUP(E7,'Dosis Mx'!$R$37:$X$54,1,FALSE),'Dosis Mx'!$R$37:$X$54,6,FALSE),0)</f>
        <v>200</v>
      </c>
      <c r="Z7" s="30">
        <f>IFERROR(VLOOKUP(VLOOKUP(E7,'Dosis Mx'!$R$55:$X$78,1,FALSE),'Dosis Mx'!$R$55:$X$78,6,FALSE),0)</f>
        <v>0</v>
      </c>
      <c r="AA7" s="30">
        <f t="shared" si="1"/>
        <v>2280</v>
      </c>
      <c r="AB7" s="158" t="s">
        <v>272</v>
      </c>
      <c r="AC7" s="118">
        <v>9</v>
      </c>
    </row>
    <row r="8" spans="1:30" s="8" customFormat="1" ht="30" customHeight="1" x14ac:dyDescent="0.25">
      <c r="A8" s="31">
        <v>5</v>
      </c>
      <c r="B8" s="156" t="s">
        <v>25433</v>
      </c>
      <c r="C8" s="156" t="s">
        <v>25467</v>
      </c>
      <c r="D8" s="156" t="s">
        <v>25468</v>
      </c>
      <c r="E8" s="156" t="s">
        <v>37</v>
      </c>
      <c r="F8" s="157">
        <v>125</v>
      </c>
      <c r="G8" s="156" t="s">
        <v>11</v>
      </c>
      <c r="H8" s="157">
        <v>24</v>
      </c>
      <c r="I8" s="156" t="s">
        <v>12</v>
      </c>
      <c r="J8" s="14"/>
      <c r="K8" s="14"/>
      <c r="L8" s="14"/>
      <c r="M8" s="14"/>
      <c r="N8" s="14"/>
      <c r="O8" s="14"/>
      <c r="P8" s="14"/>
      <c r="Q8" s="14"/>
      <c r="R8" s="14"/>
      <c r="S8" s="156" t="s">
        <v>25</v>
      </c>
      <c r="T8" s="187" t="s">
        <v>26</v>
      </c>
      <c r="U8" s="31">
        <f t="shared" si="0"/>
        <v>117</v>
      </c>
      <c r="V8" s="128">
        <v>15.6</v>
      </c>
      <c r="W8" s="30">
        <f>IFERROR(VLOOKUP(VLOOKUP(E8,'Dosis Mx'!$R$1:$X$19,1,FALSE),'Dosis Mx'!$R$1:$X$19,6,FALSE),0)</f>
        <v>0</v>
      </c>
      <c r="X8" s="30">
        <f>IFERROR(VLOOKUP(VLOOKUP(E8,'Dosis Mx'!$R$20:$X$36,1,FALSE),'Dosis Mx'!$R$20:$X$36,6,FALSE),0)</f>
        <v>0</v>
      </c>
      <c r="Y8" s="30">
        <f>IFERROR(VLOOKUP(VLOOKUP(E8,'Dosis Mx'!$R$37:$X$54,1,FALSE),'Dosis Mx'!$R$37:$X$54,6,FALSE),0)</f>
        <v>7.5</v>
      </c>
      <c r="Z8" s="30">
        <f>IFERROR(VLOOKUP(VLOOKUP(E8,'Dosis Mx'!$R$55:$X$78,1,FALSE),'Dosis Mx'!$R$55:$X$78,6,FALSE),0)</f>
        <v>0</v>
      </c>
      <c r="AA8" s="30">
        <f t="shared" si="1"/>
        <v>125</v>
      </c>
      <c r="AB8" s="158" t="s">
        <v>317</v>
      </c>
      <c r="AC8" s="118">
        <v>12</v>
      </c>
    </row>
    <row r="9" spans="1:30" s="8" customFormat="1" ht="30" customHeight="1" x14ac:dyDescent="0.25">
      <c r="A9" s="31">
        <v>6</v>
      </c>
      <c r="B9" s="156" t="s">
        <v>25433</v>
      </c>
      <c r="C9" s="156" t="s">
        <v>25467</v>
      </c>
      <c r="D9" s="156" t="s">
        <v>25468</v>
      </c>
      <c r="E9" s="156" t="s">
        <v>13</v>
      </c>
      <c r="F9" s="157">
        <v>625</v>
      </c>
      <c r="G9" s="156" t="s">
        <v>11</v>
      </c>
      <c r="H9" s="157">
        <v>6</v>
      </c>
      <c r="I9" s="156" t="s">
        <v>12</v>
      </c>
      <c r="J9" s="14"/>
      <c r="K9" s="14"/>
      <c r="L9" s="14"/>
      <c r="M9" s="14"/>
      <c r="N9" s="14"/>
      <c r="O9" s="14"/>
      <c r="P9" s="14"/>
      <c r="Q9" s="14"/>
      <c r="R9" s="14"/>
      <c r="S9" s="156" t="s">
        <v>25</v>
      </c>
      <c r="T9" s="187" t="s">
        <v>26</v>
      </c>
      <c r="U9" s="31">
        <f t="shared" si="0"/>
        <v>7200</v>
      </c>
      <c r="V9" s="127">
        <v>16</v>
      </c>
      <c r="W9" s="30">
        <f>IFERROR(VLOOKUP(VLOOKUP(E9,'Dosis Mx'!$R$1:$X$19,1,FALSE),'Dosis Mx'!$R$1:$X$19,6,FALSE),0)</f>
        <v>0</v>
      </c>
      <c r="X9" s="30">
        <f>IFERROR(VLOOKUP(VLOOKUP(E9,'Dosis Mx'!$R$20:$X$36,1,FALSE),'Dosis Mx'!$R$20:$X$36,6,FALSE),0)</f>
        <v>0</v>
      </c>
      <c r="Y9" s="30">
        <f>IFERROR(VLOOKUP(VLOOKUP(E9,'Dosis Mx'!$R$37:$X$54,1,FALSE),'Dosis Mx'!$R$37:$X$54,6,FALSE),0)</f>
        <v>200</v>
      </c>
      <c r="Z9" s="30">
        <f>IFERROR(VLOOKUP(VLOOKUP(E9,'Dosis Mx'!$R$55:$X$78,1,FALSE),'Dosis Mx'!$R$55:$X$78,6,FALSE),0)</f>
        <v>250</v>
      </c>
      <c r="AA9" s="30">
        <f t="shared" si="1"/>
        <v>2500</v>
      </c>
      <c r="AB9" s="181"/>
    </row>
    <row r="10" spans="1:30" s="8" customFormat="1" ht="30" customHeight="1" x14ac:dyDescent="0.25">
      <c r="A10" s="31">
        <v>7</v>
      </c>
      <c r="B10" s="156" t="s">
        <v>25434</v>
      </c>
      <c r="C10" s="156" t="s">
        <v>25489</v>
      </c>
      <c r="D10" s="156" t="s">
        <v>25490</v>
      </c>
      <c r="E10" s="156" t="s">
        <v>19</v>
      </c>
      <c r="F10" s="157">
        <v>140</v>
      </c>
      <c r="G10" s="156" t="s">
        <v>11</v>
      </c>
      <c r="H10" s="157">
        <v>24</v>
      </c>
      <c r="I10" s="156" t="s">
        <v>12</v>
      </c>
      <c r="J10" s="14"/>
      <c r="K10" s="14"/>
      <c r="L10" s="14"/>
      <c r="M10" s="14"/>
      <c r="N10" s="14"/>
      <c r="O10" s="14"/>
      <c r="P10" s="14"/>
      <c r="Q10" s="14"/>
      <c r="R10" s="14"/>
      <c r="S10" s="156" t="s">
        <v>25</v>
      </c>
      <c r="T10" s="187" t="s">
        <v>26</v>
      </c>
      <c r="U10" s="31">
        <f t="shared" si="0"/>
        <v>4655</v>
      </c>
      <c r="V10" s="128">
        <v>9.8000000000000007</v>
      </c>
      <c r="W10" s="30">
        <f>IFERROR(VLOOKUP(VLOOKUP(E10,'Dosis Mx'!$R$1:$X$19,1,FALSE),'Dosis Mx'!$R$1:$X$19,6,FALSE),0)</f>
        <v>300</v>
      </c>
      <c r="X10" s="30">
        <f>IFERROR(VLOOKUP(VLOOKUP(E10,'Dosis Mx'!$R$20:$X$36,1,FALSE),'Dosis Mx'!$R$20:$X$36,6,FALSE),0)</f>
        <v>0</v>
      </c>
      <c r="Y10" s="30">
        <f>IFERROR(VLOOKUP(VLOOKUP(E10,'Dosis Mx'!$R$37:$X$54,1,FALSE),'Dosis Mx'!$R$37:$X$54,6,FALSE),0)</f>
        <v>75</v>
      </c>
      <c r="Z10" s="30">
        <f>IFERROR(VLOOKUP(VLOOKUP(E10,'Dosis Mx'!$R$55:$X$78,1,FALSE),'Dosis Mx'!$R$55:$X$78,6,FALSE),0)</f>
        <v>100</v>
      </c>
      <c r="AA10" s="30">
        <f t="shared" si="1"/>
        <v>140</v>
      </c>
      <c r="AB10" s="181"/>
    </row>
    <row r="11" spans="1:30" s="8" customFormat="1" ht="30" customHeight="1" x14ac:dyDescent="0.25">
      <c r="A11" s="31">
        <v>8</v>
      </c>
      <c r="B11" s="156" t="s">
        <v>25497</v>
      </c>
      <c r="C11" s="156" t="s">
        <v>25483</v>
      </c>
      <c r="D11" s="156" t="s">
        <v>25484</v>
      </c>
      <c r="E11" s="156" t="s">
        <v>17</v>
      </c>
      <c r="F11" s="157">
        <v>800</v>
      </c>
      <c r="G11" s="156" t="s">
        <v>11</v>
      </c>
      <c r="H11" s="157">
        <v>6</v>
      </c>
      <c r="I11" s="156" t="s">
        <v>12</v>
      </c>
      <c r="J11" s="14"/>
      <c r="K11" s="14"/>
      <c r="L11" s="14"/>
      <c r="M11" s="14"/>
      <c r="N11" s="14"/>
      <c r="O11" s="14"/>
      <c r="P11" s="14"/>
      <c r="Q11" s="14"/>
      <c r="R11" s="14"/>
      <c r="S11" s="156" t="s">
        <v>51</v>
      </c>
      <c r="T11" s="187" t="s">
        <v>44</v>
      </c>
      <c r="U11" s="31">
        <f t="shared" si="0"/>
        <v>20475</v>
      </c>
      <c r="V11" s="128">
        <v>45.5</v>
      </c>
      <c r="W11" s="30">
        <f>IFERROR(VLOOKUP(VLOOKUP(E11,'Dosis Mx'!$R$1:$X$19,1,FALSE),'Dosis Mx'!$R$1:$X$19,6,FALSE),0)</f>
        <v>0</v>
      </c>
      <c r="X11" s="30">
        <f>IFERROR(VLOOKUP(VLOOKUP(E11,'Dosis Mx'!$R$20:$X$36,1,FALSE),'Dosis Mx'!$R$20:$X$36,6,FALSE),0)</f>
        <v>0</v>
      </c>
      <c r="Y11" s="30">
        <f>IFERROR(VLOOKUP(VLOOKUP(E11,'Dosis Mx'!$R$37:$X$54,1,FALSE),'Dosis Mx'!$R$37:$X$54,6,FALSE),0)</f>
        <v>200</v>
      </c>
      <c r="Z11" s="30">
        <f>IFERROR(VLOOKUP(VLOOKUP(E11,'Dosis Mx'!$R$55:$X$78,1,FALSE),'Dosis Mx'!$R$55:$X$78,6,FALSE),0)</f>
        <v>250</v>
      </c>
      <c r="AA11" s="30">
        <f t="shared" si="1"/>
        <v>3200</v>
      </c>
      <c r="AB11" s="181"/>
    </row>
    <row r="12" spans="1:30" s="8" customFormat="1" ht="30" customHeight="1" x14ac:dyDescent="0.25">
      <c r="A12" s="31">
        <v>9</v>
      </c>
      <c r="B12" s="156" t="s">
        <v>25426</v>
      </c>
      <c r="C12" s="156" t="s">
        <v>25485</v>
      </c>
      <c r="D12" s="156" t="s">
        <v>25486</v>
      </c>
      <c r="E12" s="156" t="s">
        <v>13</v>
      </c>
      <c r="F12" s="157">
        <v>500</v>
      </c>
      <c r="G12" s="156" t="s">
        <v>11</v>
      </c>
      <c r="H12" s="157">
        <v>6</v>
      </c>
      <c r="I12" s="156" t="s">
        <v>12</v>
      </c>
      <c r="J12" s="14"/>
      <c r="K12" s="14"/>
      <c r="L12" s="14"/>
      <c r="M12" s="14"/>
      <c r="N12" s="14"/>
      <c r="O12" s="14"/>
      <c r="P12" s="14"/>
      <c r="Q12" s="14"/>
      <c r="R12" s="14"/>
      <c r="S12" s="156" t="s">
        <v>51</v>
      </c>
      <c r="T12" s="187" t="s">
        <v>44</v>
      </c>
      <c r="U12" s="31">
        <f t="shared" si="0"/>
        <v>6300</v>
      </c>
      <c r="V12" s="128">
        <v>14</v>
      </c>
      <c r="W12" s="30">
        <f>IFERROR(VLOOKUP(VLOOKUP(E12,'Dosis Mx'!$R$1:$X$19,1,FALSE),'Dosis Mx'!$R$1:$X$19,6,FALSE),0)</f>
        <v>0</v>
      </c>
      <c r="X12" s="30">
        <f>IFERROR(VLOOKUP(VLOOKUP(E12,'Dosis Mx'!$R$20:$X$36,1,FALSE),'Dosis Mx'!$R$20:$X$36,6,FALSE),0)</f>
        <v>0</v>
      </c>
      <c r="Y12" s="30">
        <f>IFERROR(VLOOKUP(VLOOKUP(E12,'Dosis Mx'!$R$37:$X$54,1,FALSE),'Dosis Mx'!$R$37:$X$54,6,FALSE),0)</f>
        <v>200</v>
      </c>
      <c r="Z12" s="30">
        <f>IFERROR(VLOOKUP(VLOOKUP(E12,'Dosis Mx'!$R$55:$X$78,1,FALSE),'Dosis Mx'!$R$55:$X$78,6,FALSE),0)</f>
        <v>250</v>
      </c>
      <c r="AA12" s="30">
        <f t="shared" si="1"/>
        <v>2000</v>
      </c>
      <c r="AB12" s="181"/>
    </row>
    <row r="13" spans="1:30" s="8" customFormat="1" ht="30" customHeight="1" x14ac:dyDescent="0.25">
      <c r="A13" s="31">
        <v>10</v>
      </c>
      <c r="B13" s="156" t="s">
        <v>25498</v>
      </c>
      <c r="C13" s="156" t="s">
        <v>25487</v>
      </c>
      <c r="D13" s="156" t="s">
        <v>25488</v>
      </c>
      <c r="E13" s="156" t="s">
        <v>18</v>
      </c>
      <c r="F13" s="157">
        <v>400</v>
      </c>
      <c r="G13" s="156" t="s">
        <v>11</v>
      </c>
      <c r="H13" s="157">
        <v>6</v>
      </c>
      <c r="I13" s="156" t="s">
        <v>12</v>
      </c>
      <c r="J13" s="14"/>
      <c r="K13" s="14"/>
      <c r="L13" s="14"/>
      <c r="M13" s="14"/>
      <c r="N13" s="14"/>
      <c r="O13" s="14"/>
      <c r="P13" s="14"/>
      <c r="Q13" s="14"/>
      <c r="R13" s="14"/>
      <c r="S13" s="156" t="s">
        <v>25</v>
      </c>
      <c r="T13" s="187" t="s">
        <v>26</v>
      </c>
      <c r="U13" s="31">
        <f t="shared" si="0"/>
        <v>8000</v>
      </c>
      <c r="V13" s="128">
        <v>40</v>
      </c>
      <c r="W13" s="30">
        <f>IFERROR(VLOOKUP(VLOOKUP(E13,'Dosis Mx'!$R$1:$X$19,1,FALSE),'Dosis Mx'!$R$1:$X$19,6,FALSE),0)</f>
        <v>0</v>
      </c>
      <c r="X13" s="30">
        <f>IFERROR(VLOOKUP(VLOOKUP(E13,'Dosis Mx'!$R$20:$X$36,1,FALSE),'Dosis Mx'!$R$20:$X$36,6,FALSE),0)</f>
        <v>0</v>
      </c>
      <c r="Y13" s="30">
        <f>IFERROR(VLOOKUP(VLOOKUP(E13,'Dosis Mx'!$R$37:$X$54,1,FALSE),'Dosis Mx'!$R$37:$X$54,6,FALSE),0)</f>
        <v>200</v>
      </c>
      <c r="Z13" s="30">
        <f>IFERROR(VLOOKUP(VLOOKUP(E13,'Dosis Mx'!$R$55:$X$78,1,FALSE),'Dosis Mx'!$R$55:$X$78,6,FALSE),0)</f>
        <v>0</v>
      </c>
      <c r="AA13" s="30">
        <f t="shared" si="1"/>
        <v>1600</v>
      </c>
      <c r="AB13" s="181"/>
    </row>
    <row r="14" spans="1:30" s="8" customFormat="1" ht="30" customHeight="1" x14ac:dyDescent="0.25">
      <c r="A14" s="31">
        <v>11</v>
      </c>
      <c r="B14" s="156" t="s">
        <v>25496</v>
      </c>
      <c r="C14" s="156" t="s">
        <v>25479</v>
      </c>
      <c r="D14" s="156" t="s">
        <v>25480</v>
      </c>
      <c r="E14" s="156" t="s">
        <v>18</v>
      </c>
      <c r="F14" s="157">
        <v>550</v>
      </c>
      <c r="G14" s="156" t="s">
        <v>11</v>
      </c>
      <c r="H14" s="157">
        <v>6</v>
      </c>
      <c r="I14" s="156" t="s">
        <v>12</v>
      </c>
      <c r="J14" s="14"/>
      <c r="K14" s="14"/>
      <c r="L14" s="14"/>
      <c r="M14" s="14"/>
      <c r="N14" s="14"/>
      <c r="O14" s="14"/>
      <c r="P14" s="14"/>
      <c r="Q14" s="14"/>
      <c r="R14" s="14"/>
      <c r="S14" s="156" t="s">
        <v>28</v>
      </c>
      <c r="T14" s="187" t="s">
        <v>29</v>
      </c>
      <c r="U14" s="31">
        <f t="shared" si="0"/>
        <v>2200</v>
      </c>
      <c r="V14" s="128">
        <v>11</v>
      </c>
      <c r="W14" s="30">
        <f>IFERROR(VLOOKUP(VLOOKUP(E14,'Dosis Mx'!$R$1:$X$19,1,FALSE),'Dosis Mx'!$R$1:$X$19,6,FALSE),0)</f>
        <v>0</v>
      </c>
      <c r="X14" s="30">
        <f>IFERROR(VLOOKUP(VLOOKUP(E14,'Dosis Mx'!$R$20:$X$36,1,FALSE),'Dosis Mx'!$R$20:$X$36,6,FALSE),0)</f>
        <v>0</v>
      </c>
      <c r="Y14" s="30">
        <f>IFERROR(VLOOKUP(VLOOKUP(E14,'Dosis Mx'!$R$37:$X$54,1,FALSE),'Dosis Mx'!$R$37:$X$54,6,FALSE),0)</f>
        <v>200</v>
      </c>
      <c r="Z14" s="30">
        <f>IFERROR(VLOOKUP(VLOOKUP(E14,'Dosis Mx'!$R$55:$X$78,1,FALSE),'Dosis Mx'!$R$55:$X$78,6,FALSE),0)</f>
        <v>0</v>
      </c>
      <c r="AA14" s="30">
        <f t="shared" si="1"/>
        <v>2200</v>
      </c>
      <c r="AB14" s="181"/>
    </row>
    <row r="15" spans="1:30" s="8" customFormat="1" ht="30" customHeight="1" x14ac:dyDescent="0.25">
      <c r="A15" s="31">
        <v>12</v>
      </c>
      <c r="B15" s="156" t="s">
        <v>25435</v>
      </c>
      <c r="C15" s="156" t="s">
        <v>25477</v>
      </c>
      <c r="D15" s="156" t="s">
        <v>25478</v>
      </c>
      <c r="E15" s="156" t="s">
        <v>17</v>
      </c>
      <c r="F15" s="157">
        <v>850</v>
      </c>
      <c r="G15" s="156" t="s">
        <v>11</v>
      </c>
      <c r="H15" s="157">
        <v>6</v>
      </c>
      <c r="I15" s="156" t="s">
        <v>12</v>
      </c>
      <c r="J15" s="14"/>
      <c r="K15" s="14"/>
      <c r="L15" s="14"/>
      <c r="M15" s="14"/>
      <c r="N15" s="14"/>
      <c r="O15" s="14"/>
      <c r="P15" s="14"/>
      <c r="Q15" s="14"/>
      <c r="R15" s="14"/>
      <c r="S15" s="156" t="s">
        <v>28</v>
      </c>
      <c r="T15" s="187" t="s">
        <v>29</v>
      </c>
      <c r="U15" s="31">
        <f t="shared" si="0"/>
        <v>3689.9999999999995</v>
      </c>
      <c r="V15" s="128">
        <v>8.1999999999999993</v>
      </c>
      <c r="W15" s="30">
        <f>IFERROR(VLOOKUP(VLOOKUP(E15,'Dosis Mx'!$R$1:$X$19,1,FALSE),'Dosis Mx'!$R$1:$X$19,6,FALSE),0)</f>
        <v>0</v>
      </c>
      <c r="X15" s="30">
        <f>IFERROR(VLOOKUP(VLOOKUP(E15,'Dosis Mx'!$R$20:$X$36,1,FALSE),'Dosis Mx'!$R$20:$X$36,6,FALSE),0)</f>
        <v>0</v>
      </c>
      <c r="Y15" s="30">
        <f>IFERROR(VLOOKUP(VLOOKUP(E15,'Dosis Mx'!$R$37:$X$54,1,FALSE),'Dosis Mx'!$R$37:$X$54,6,FALSE),0)</f>
        <v>200</v>
      </c>
      <c r="Z15" s="30">
        <f>IFERROR(VLOOKUP(VLOOKUP(E15,'Dosis Mx'!$R$55:$X$78,1,FALSE),'Dosis Mx'!$R$55:$X$78,6,FALSE),0)</f>
        <v>250</v>
      </c>
      <c r="AA15" s="30">
        <f t="shared" si="1"/>
        <v>3400</v>
      </c>
      <c r="AB15" s="181"/>
    </row>
    <row r="16" spans="1:30" s="8" customFormat="1" ht="30" customHeight="1" x14ac:dyDescent="0.25">
      <c r="A16" s="31">
        <v>13</v>
      </c>
      <c r="B16" s="156" t="s">
        <v>25427</v>
      </c>
      <c r="C16" s="156" t="s">
        <v>25459</v>
      </c>
      <c r="D16" s="156" t="s">
        <v>25460</v>
      </c>
      <c r="E16" s="156" t="s">
        <v>18</v>
      </c>
      <c r="F16" s="157">
        <v>390</v>
      </c>
      <c r="G16" s="156" t="s">
        <v>11</v>
      </c>
      <c r="H16" s="157">
        <v>6</v>
      </c>
      <c r="I16" s="156" t="s">
        <v>12</v>
      </c>
      <c r="J16" s="14"/>
      <c r="K16" s="14"/>
      <c r="L16" s="14"/>
      <c r="M16" s="14"/>
      <c r="N16" s="14"/>
      <c r="O16" s="14"/>
      <c r="P16" s="14"/>
      <c r="Q16" s="14"/>
      <c r="R16" s="14"/>
      <c r="S16" s="156" t="s">
        <v>196</v>
      </c>
      <c r="T16" s="187" t="s">
        <v>197</v>
      </c>
      <c r="U16" s="31">
        <f t="shared" si="0"/>
        <v>1960.0000000000002</v>
      </c>
      <c r="V16" s="128">
        <v>9.8000000000000007</v>
      </c>
      <c r="W16" s="30">
        <f>IFERROR(VLOOKUP(VLOOKUP(E16,'Dosis Mx'!$R$1:$X$19,1,FALSE),'Dosis Mx'!$R$1:$X$19,6,FALSE),0)</f>
        <v>0</v>
      </c>
      <c r="X16" s="30">
        <f>IFERROR(VLOOKUP(VLOOKUP(E16,'Dosis Mx'!$R$20:$X$36,1,FALSE),'Dosis Mx'!$R$20:$X$36,6,FALSE),0)</f>
        <v>0</v>
      </c>
      <c r="Y16" s="30">
        <f>IFERROR(VLOOKUP(VLOOKUP(E16,'Dosis Mx'!$R$37:$X$54,1,FALSE),'Dosis Mx'!$R$37:$X$54,6,FALSE),0)</f>
        <v>200</v>
      </c>
      <c r="Z16" s="30">
        <f>IFERROR(VLOOKUP(VLOOKUP(E16,'Dosis Mx'!$R$55:$X$78,1,FALSE),'Dosis Mx'!$R$55:$X$78,6,FALSE),0)</f>
        <v>0</v>
      </c>
      <c r="AA16" s="30">
        <f t="shared" si="1"/>
        <v>1560</v>
      </c>
      <c r="AB16" s="181"/>
    </row>
    <row r="17" spans="1:28" s="8" customFormat="1" ht="30" customHeight="1" x14ac:dyDescent="0.25">
      <c r="A17" s="31">
        <v>14</v>
      </c>
      <c r="B17" s="156" t="s">
        <v>25428</v>
      </c>
      <c r="C17" s="156" t="s">
        <v>25463</v>
      </c>
      <c r="D17" s="156" t="s">
        <v>25464</v>
      </c>
      <c r="E17" s="156" t="s">
        <v>17</v>
      </c>
      <c r="F17" s="157">
        <v>600</v>
      </c>
      <c r="G17" s="156" t="s">
        <v>11</v>
      </c>
      <c r="H17" s="157">
        <v>6</v>
      </c>
      <c r="I17" s="156" t="s">
        <v>12</v>
      </c>
      <c r="J17" s="14"/>
      <c r="K17" s="14"/>
      <c r="L17" s="14"/>
      <c r="M17" s="14"/>
      <c r="N17" s="14"/>
      <c r="O17" s="14"/>
      <c r="P17" s="14"/>
      <c r="Q17" s="14"/>
      <c r="R17" s="14"/>
      <c r="S17" s="156" t="s">
        <v>23</v>
      </c>
      <c r="T17" s="187" t="s">
        <v>24</v>
      </c>
      <c r="U17" s="31">
        <f t="shared" si="0"/>
        <v>7245.0000000000009</v>
      </c>
      <c r="V17" s="128">
        <v>16.100000000000001</v>
      </c>
      <c r="W17" s="30">
        <f>IFERROR(VLOOKUP(VLOOKUP(E17,'Dosis Mx'!$R$1:$X$19,1,FALSE),'Dosis Mx'!$R$1:$X$19,6,FALSE),0)</f>
        <v>0</v>
      </c>
      <c r="X17" s="30">
        <f>IFERROR(VLOOKUP(VLOOKUP(E17,'Dosis Mx'!$R$20:$X$36,1,FALSE),'Dosis Mx'!$R$20:$X$36,6,FALSE),0)</f>
        <v>0</v>
      </c>
      <c r="Y17" s="30">
        <f>IFERROR(VLOOKUP(VLOOKUP(E17,'Dosis Mx'!$R$37:$X$54,1,FALSE),'Dosis Mx'!$R$37:$X$54,6,FALSE),0)</f>
        <v>200</v>
      </c>
      <c r="Z17" s="30">
        <f>IFERROR(VLOOKUP(VLOOKUP(E17,'Dosis Mx'!$R$55:$X$78,1,FALSE),'Dosis Mx'!$R$55:$X$78,6,FALSE),0)</f>
        <v>250</v>
      </c>
      <c r="AA17" s="30">
        <f t="shared" si="1"/>
        <v>2400</v>
      </c>
      <c r="AB17" s="181"/>
    </row>
    <row r="18" spans="1:28" ht="30" customHeight="1" x14ac:dyDescent="0.25">
      <c r="A18" s="26">
        <v>15</v>
      </c>
      <c r="B18" s="12" t="s">
        <v>25438</v>
      </c>
      <c r="C18" s="12" t="s">
        <v>25473</v>
      </c>
      <c r="D18" s="12" t="s">
        <v>25474</v>
      </c>
      <c r="E18" s="12" t="s">
        <v>62</v>
      </c>
      <c r="F18" s="13">
        <v>100</v>
      </c>
      <c r="G18" s="12" t="s">
        <v>11</v>
      </c>
      <c r="H18" s="13">
        <v>8</v>
      </c>
      <c r="I18" s="12" t="s">
        <v>12</v>
      </c>
      <c r="J18" s="159" t="s">
        <v>58</v>
      </c>
      <c r="K18" s="3"/>
      <c r="L18" s="159" t="s">
        <v>57</v>
      </c>
      <c r="M18" s="3"/>
      <c r="N18" s="3"/>
      <c r="O18" s="3"/>
      <c r="P18" s="3"/>
      <c r="Q18" s="3"/>
      <c r="R18" s="159"/>
      <c r="S18" s="12" t="s">
        <v>127</v>
      </c>
      <c r="T18" s="188" t="s">
        <v>128</v>
      </c>
      <c r="U18" s="31">
        <f t="shared" si="0"/>
        <v>6400</v>
      </c>
      <c r="V18" s="127">
        <v>16</v>
      </c>
      <c r="W18" s="30">
        <f>IFERROR(VLOOKUP(VLOOKUP(E18,'Dosis Mx'!$R$1:$X$19,1,FALSE),'Dosis Mx'!$R$1:$X$19,6,FALSE),0)</f>
        <v>0</v>
      </c>
      <c r="X18" s="30">
        <f>IFERROR(VLOOKUP(VLOOKUP(E18,'Dosis Mx'!$R$20:$X$36,1,FALSE),'Dosis Mx'!$R$20:$X$36,6,FALSE),0)</f>
        <v>200</v>
      </c>
      <c r="Y18" s="30">
        <f>IFERROR(VLOOKUP(VLOOKUP(E18,'Dosis Mx'!$R$37:$X$54,1,FALSE),'Dosis Mx'!$R$37:$X$54,6,FALSE),0)</f>
        <v>0</v>
      </c>
      <c r="Z18" s="30">
        <f>IFERROR(VLOOKUP(VLOOKUP(E18,'Dosis Mx'!$R$55:$X$78,1,FALSE),'Dosis Mx'!$R$55:$X$78,6,FALSE),0)</f>
        <v>200</v>
      </c>
      <c r="AA18" s="30">
        <f t="shared" si="1"/>
        <v>300</v>
      </c>
      <c r="AB18" s="22"/>
    </row>
    <row r="19" spans="1:28" ht="30" customHeight="1" x14ac:dyDescent="0.25">
      <c r="A19" s="26">
        <v>16</v>
      </c>
      <c r="B19" s="12" t="s">
        <v>25491</v>
      </c>
      <c r="C19" s="12" t="s">
        <v>25447</v>
      </c>
      <c r="D19" s="12" t="s">
        <v>25448</v>
      </c>
      <c r="E19" s="12" t="s">
        <v>37</v>
      </c>
      <c r="F19" s="13">
        <v>500</v>
      </c>
      <c r="G19" s="12" t="s">
        <v>11</v>
      </c>
      <c r="H19" s="13">
        <v>24</v>
      </c>
      <c r="I19" s="12" t="s">
        <v>12</v>
      </c>
      <c r="J19" s="159" t="s">
        <v>58</v>
      </c>
      <c r="K19" s="3"/>
      <c r="L19" s="159" t="s">
        <v>57</v>
      </c>
      <c r="M19" s="3"/>
      <c r="N19" s="3"/>
      <c r="O19" s="3"/>
      <c r="P19" s="3"/>
      <c r="Q19" s="3"/>
      <c r="R19" s="159"/>
      <c r="S19" s="12" t="s">
        <v>6943</v>
      </c>
      <c r="T19" s="188" t="s">
        <v>6944</v>
      </c>
      <c r="U19" s="31">
        <f t="shared" si="0"/>
        <v>27.75</v>
      </c>
      <c r="V19" s="128">
        <v>3.7</v>
      </c>
      <c r="W19" s="30">
        <f>IFERROR(VLOOKUP(VLOOKUP(E19,'Dosis Mx'!$R$1:$X$19,1,FALSE),'Dosis Mx'!$R$1:$X$19,6,FALSE),0)</f>
        <v>0</v>
      </c>
      <c r="X19" s="30">
        <f>IFERROR(VLOOKUP(VLOOKUP(E19,'Dosis Mx'!$R$20:$X$36,1,FALSE),'Dosis Mx'!$R$20:$X$36,6,FALSE),0)</f>
        <v>0</v>
      </c>
      <c r="Y19" s="30">
        <f>IFERROR(VLOOKUP(VLOOKUP(E19,'Dosis Mx'!$R$37:$X$54,1,FALSE),'Dosis Mx'!$R$37:$X$54,6,FALSE),0)</f>
        <v>7.5</v>
      </c>
      <c r="Z19" s="30">
        <f>IFERROR(VLOOKUP(VLOOKUP(E19,'Dosis Mx'!$R$55:$X$78,1,FALSE),'Dosis Mx'!$R$55:$X$78,6,FALSE),0)</f>
        <v>0</v>
      </c>
      <c r="AA19" s="30">
        <f t="shared" si="1"/>
        <v>500</v>
      </c>
      <c r="AB19" s="22"/>
    </row>
    <row r="20" spans="1:28" ht="30" customHeight="1" x14ac:dyDescent="0.25">
      <c r="A20" s="26">
        <v>17</v>
      </c>
      <c r="B20" s="12" t="s">
        <v>25491</v>
      </c>
      <c r="C20" s="12" t="s">
        <v>25447</v>
      </c>
      <c r="D20" s="12" t="s">
        <v>25448</v>
      </c>
      <c r="E20" s="12" t="s">
        <v>18</v>
      </c>
      <c r="F20" s="13">
        <v>2000</v>
      </c>
      <c r="G20" s="12" t="s">
        <v>11</v>
      </c>
      <c r="H20" s="13">
        <v>6</v>
      </c>
      <c r="I20" s="12" t="s">
        <v>12</v>
      </c>
      <c r="J20" s="159" t="s">
        <v>58</v>
      </c>
      <c r="K20" s="3"/>
      <c r="L20" s="159" t="s">
        <v>57</v>
      </c>
      <c r="M20" s="3"/>
      <c r="N20" s="3"/>
      <c r="O20" s="3"/>
      <c r="P20" s="3"/>
      <c r="Q20" s="3"/>
      <c r="R20" s="159"/>
      <c r="S20" s="12" t="s">
        <v>6943</v>
      </c>
      <c r="T20" s="188" t="s">
        <v>6944</v>
      </c>
      <c r="U20" s="31">
        <f t="shared" si="0"/>
        <v>940</v>
      </c>
      <c r="V20" s="127">
        <v>4.7</v>
      </c>
      <c r="W20" s="30">
        <f>IFERROR(VLOOKUP(VLOOKUP(E20,'Dosis Mx'!$R$1:$X$19,1,FALSE),'Dosis Mx'!$R$1:$X$19,6,FALSE),0)</f>
        <v>0</v>
      </c>
      <c r="X20" s="30">
        <f>IFERROR(VLOOKUP(VLOOKUP(E20,'Dosis Mx'!$R$20:$X$36,1,FALSE),'Dosis Mx'!$R$20:$X$36,6,FALSE),0)</f>
        <v>0</v>
      </c>
      <c r="Y20" s="30">
        <f>IFERROR(VLOOKUP(VLOOKUP(E20,'Dosis Mx'!$R$37:$X$54,1,FALSE),'Dosis Mx'!$R$37:$X$54,6,FALSE),0)</f>
        <v>200</v>
      </c>
      <c r="Z20" s="30">
        <f>IFERROR(VLOOKUP(VLOOKUP(E20,'Dosis Mx'!$R$55:$X$78,1,FALSE),'Dosis Mx'!$R$55:$X$78,6,FALSE),0)</f>
        <v>0</v>
      </c>
      <c r="AA20" s="30">
        <f t="shared" si="1"/>
        <v>8000</v>
      </c>
      <c r="AB20" s="181"/>
    </row>
    <row r="21" spans="1:28" ht="30" customHeight="1" x14ac:dyDescent="0.25">
      <c r="A21" s="26">
        <v>18</v>
      </c>
      <c r="B21" s="12" t="s">
        <v>25492</v>
      </c>
      <c r="C21" s="12" t="s">
        <v>25451</v>
      </c>
      <c r="D21" s="12" t="s">
        <v>25452</v>
      </c>
      <c r="E21" s="12" t="s">
        <v>17</v>
      </c>
      <c r="F21" s="13">
        <v>245</v>
      </c>
      <c r="G21" s="12" t="s">
        <v>11</v>
      </c>
      <c r="H21" s="13">
        <v>6</v>
      </c>
      <c r="I21" s="12" t="s">
        <v>12</v>
      </c>
      <c r="J21" s="3"/>
      <c r="K21" s="3"/>
      <c r="L21" s="3"/>
      <c r="M21" s="3"/>
      <c r="N21" s="3"/>
      <c r="O21" s="3"/>
      <c r="P21" s="3"/>
      <c r="Q21" s="3"/>
      <c r="R21" s="159" t="s">
        <v>59</v>
      </c>
      <c r="S21" s="12" t="s">
        <v>15</v>
      </c>
      <c r="T21" s="188" t="s">
        <v>16</v>
      </c>
      <c r="U21" s="31">
        <f t="shared" si="0"/>
        <v>3195</v>
      </c>
      <c r="V21" s="128">
        <v>7.1</v>
      </c>
      <c r="W21" s="30">
        <f>IFERROR(VLOOKUP(VLOOKUP(E21,'Dosis Mx'!$R$1:$X$19,1,FALSE),'Dosis Mx'!$R$1:$X$19,6,FALSE),0)</f>
        <v>0</v>
      </c>
      <c r="X21" s="30">
        <f>IFERROR(VLOOKUP(VLOOKUP(E21,'Dosis Mx'!$R$20:$X$36,1,FALSE),'Dosis Mx'!$R$20:$X$36,6,FALSE),0)</f>
        <v>0</v>
      </c>
      <c r="Y21" s="30">
        <f>IFERROR(VLOOKUP(VLOOKUP(E21,'Dosis Mx'!$R$37:$X$54,1,FALSE),'Dosis Mx'!$R$37:$X$54,6,FALSE),0)</f>
        <v>200</v>
      </c>
      <c r="Z21" s="30">
        <f>IFERROR(VLOOKUP(VLOOKUP(E21,'Dosis Mx'!$R$55:$X$78,1,FALSE),'Dosis Mx'!$R$55:$X$78,6,FALSE),0)</f>
        <v>250</v>
      </c>
      <c r="AA21" s="30">
        <f t="shared" si="1"/>
        <v>980</v>
      </c>
      <c r="AB21" s="22"/>
    </row>
    <row r="22" spans="1:28" ht="30" customHeight="1" x14ac:dyDescent="0.25">
      <c r="A22" s="26">
        <v>19</v>
      </c>
      <c r="B22" s="12" t="s">
        <v>25495</v>
      </c>
      <c r="C22" s="12" t="s">
        <v>25461</v>
      </c>
      <c r="D22" s="12" t="s">
        <v>25462</v>
      </c>
      <c r="E22" s="12" t="s">
        <v>18</v>
      </c>
      <c r="F22" s="13">
        <v>1250</v>
      </c>
      <c r="G22" s="12" t="s">
        <v>11</v>
      </c>
      <c r="H22" s="13">
        <v>6</v>
      </c>
      <c r="I22" s="12" t="s">
        <v>12</v>
      </c>
      <c r="J22" s="159" t="s">
        <v>58</v>
      </c>
      <c r="K22" s="3"/>
      <c r="L22" s="3"/>
      <c r="M22" s="3"/>
      <c r="N22" s="3"/>
      <c r="O22" s="3"/>
      <c r="P22" s="3"/>
      <c r="Q22" s="3"/>
      <c r="R22" s="159"/>
      <c r="S22" s="12" t="s">
        <v>7868</v>
      </c>
      <c r="T22" s="188" t="s">
        <v>7869</v>
      </c>
      <c r="U22" s="31">
        <f t="shared" si="0"/>
        <v>1700</v>
      </c>
      <c r="V22" s="128">
        <v>8.5</v>
      </c>
      <c r="W22" s="30">
        <f>IFERROR(VLOOKUP(VLOOKUP(E22,'Dosis Mx'!$R$1:$X$19,1,FALSE),'Dosis Mx'!$R$1:$X$19,6,FALSE),0)</f>
        <v>0</v>
      </c>
      <c r="X22" s="30">
        <f>IFERROR(VLOOKUP(VLOOKUP(E22,'Dosis Mx'!$R$20:$X$36,1,FALSE),'Dosis Mx'!$R$20:$X$36,6,FALSE),0)</f>
        <v>0</v>
      </c>
      <c r="Y22" s="30">
        <f>IFERROR(VLOOKUP(VLOOKUP(E22,'Dosis Mx'!$R$37:$X$54,1,FALSE),'Dosis Mx'!$R$37:$X$54,6,FALSE),0)</f>
        <v>200</v>
      </c>
      <c r="Z22" s="30">
        <f>IFERROR(VLOOKUP(VLOOKUP(E22,'Dosis Mx'!$R$55:$X$78,1,FALSE),'Dosis Mx'!$R$55:$X$78,6,FALSE),0)</f>
        <v>0</v>
      </c>
      <c r="AA22" s="30">
        <f t="shared" si="1"/>
        <v>5000</v>
      </c>
      <c r="AB22" s="22"/>
    </row>
    <row r="23" spans="1:28" ht="30" customHeight="1" x14ac:dyDescent="0.25">
      <c r="A23" s="26">
        <v>20</v>
      </c>
      <c r="B23" s="12" t="s">
        <v>25493</v>
      </c>
      <c r="C23" s="12" t="s">
        <v>25455</v>
      </c>
      <c r="D23" s="12" t="s">
        <v>25456</v>
      </c>
      <c r="E23" s="12" t="s">
        <v>18</v>
      </c>
      <c r="F23" s="13">
        <v>280</v>
      </c>
      <c r="G23" s="12" t="s">
        <v>11</v>
      </c>
      <c r="H23" s="13">
        <v>6</v>
      </c>
      <c r="I23" s="12" t="s">
        <v>12</v>
      </c>
      <c r="J23" s="3" t="s">
        <v>25431</v>
      </c>
      <c r="K23" s="3"/>
      <c r="L23" s="159" t="s">
        <v>57</v>
      </c>
      <c r="M23" s="159" t="s">
        <v>57</v>
      </c>
      <c r="N23" s="3"/>
      <c r="O23" s="3"/>
      <c r="P23" s="3"/>
      <c r="Q23" s="3"/>
      <c r="R23" s="159"/>
      <c r="S23" s="12" t="s">
        <v>15</v>
      </c>
      <c r="T23" s="188" t="s">
        <v>16</v>
      </c>
      <c r="U23" s="31">
        <f t="shared" si="0"/>
        <v>1800</v>
      </c>
      <c r="V23" s="127">
        <v>9</v>
      </c>
      <c r="W23" s="30">
        <f>IFERROR(VLOOKUP(VLOOKUP(E23,'Dosis Mx'!$R$1:$X$19,1,FALSE),'Dosis Mx'!$R$1:$X$19,6,FALSE),0)</f>
        <v>0</v>
      </c>
      <c r="X23" s="30">
        <f>IFERROR(VLOOKUP(VLOOKUP(E23,'Dosis Mx'!$R$20:$X$36,1,FALSE),'Dosis Mx'!$R$20:$X$36,6,FALSE),0)</f>
        <v>0</v>
      </c>
      <c r="Y23" s="30">
        <f>IFERROR(VLOOKUP(VLOOKUP(E23,'Dosis Mx'!$R$37:$X$54,1,FALSE),'Dosis Mx'!$R$37:$X$54,6,FALSE),0)</f>
        <v>200</v>
      </c>
      <c r="Z23" s="30">
        <f>IFERROR(VLOOKUP(VLOOKUP(E23,'Dosis Mx'!$R$55:$X$78,1,FALSE),'Dosis Mx'!$R$55:$X$78,6,FALSE),0)</f>
        <v>0</v>
      </c>
      <c r="AA23" s="30">
        <f t="shared" si="1"/>
        <v>1120</v>
      </c>
      <c r="AB23" s="22"/>
    </row>
    <row r="24" spans="1:28" ht="30" customHeight="1" x14ac:dyDescent="0.25">
      <c r="A24" s="26">
        <v>21</v>
      </c>
      <c r="B24" s="12" t="s">
        <v>25493</v>
      </c>
      <c r="C24" s="12" t="s">
        <v>25455</v>
      </c>
      <c r="D24" s="12" t="s">
        <v>25456</v>
      </c>
      <c r="E24" s="12" t="s">
        <v>37</v>
      </c>
      <c r="F24" s="13">
        <v>45</v>
      </c>
      <c r="G24" s="12" t="s">
        <v>11</v>
      </c>
      <c r="H24" s="13">
        <v>24</v>
      </c>
      <c r="I24" s="12" t="s">
        <v>12</v>
      </c>
      <c r="J24" s="3" t="s">
        <v>25431</v>
      </c>
      <c r="K24" s="3"/>
      <c r="L24" s="159" t="s">
        <v>57</v>
      </c>
      <c r="M24" s="159" t="s">
        <v>57</v>
      </c>
      <c r="N24" s="3"/>
      <c r="O24" s="3"/>
      <c r="P24" s="3"/>
      <c r="Q24" s="3"/>
      <c r="R24" s="159"/>
      <c r="S24" s="12" t="s">
        <v>15</v>
      </c>
      <c r="T24" s="188" t="s">
        <v>16</v>
      </c>
      <c r="U24" s="31">
        <f t="shared" si="0"/>
        <v>49.125</v>
      </c>
      <c r="V24" s="128">
        <v>6.55</v>
      </c>
      <c r="W24" s="30">
        <f>IFERROR(VLOOKUP(VLOOKUP(E24,'Dosis Mx'!$R$1:$X$19,1,FALSE),'Dosis Mx'!$R$1:$X$19,6,FALSE),0)</f>
        <v>0</v>
      </c>
      <c r="X24" s="30">
        <f>IFERROR(VLOOKUP(VLOOKUP(E24,'Dosis Mx'!$R$20:$X$36,1,FALSE),'Dosis Mx'!$R$20:$X$36,6,FALSE),0)</f>
        <v>0</v>
      </c>
      <c r="Y24" s="30">
        <f>IFERROR(VLOOKUP(VLOOKUP(E24,'Dosis Mx'!$R$37:$X$54,1,FALSE),'Dosis Mx'!$R$37:$X$54,6,FALSE),0)</f>
        <v>7.5</v>
      </c>
      <c r="Z24" s="30">
        <f>IFERROR(VLOOKUP(VLOOKUP(E24,'Dosis Mx'!$R$55:$X$78,1,FALSE),'Dosis Mx'!$R$55:$X$78,6,FALSE),0)</f>
        <v>0</v>
      </c>
      <c r="AA24" s="30">
        <f t="shared" si="1"/>
        <v>45</v>
      </c>
      <c r="AB24" s="22"/>
    </row>
    <row r="25" spans="1:28" ht="30" customHeight="1" x14ac:dyDescent="0.25">
      <c r="A25" s="26">
        <v>22</v>
      </c>
      <c r="B25" s="12" t="s">
        <v>25436</v>
      </c>
      <c r="C25" s="12" t="s">
        <v>25453</v>
      </c>
      <c r="D25" s="12" t="s">
        <v>25454</v>
      </c>
      <c r="E25" s="12" t="s">
        <v>18</v>
      </c>
      <c r="F25" s="13">
        <v>450</v>
      </c>
      <c r="G25" s="12" t="s">
        <v>11</v>
      </c>
      <c r="H25" s="13">
        <v>6</v>
      </c>
      <c r="I25" s="12" t="s">
        <v>12</v>
      </c>
      <c r="J25" s="159" t="s">
        <v>58</v>
      </c>
      <c r="K25" s="3"/>
      <c r="L25" s="3"/>
      <c r="M25" s="3"/>
      <c r="N25" s="3"/>
      <c r="O25" s="3"/>
      <c r="P25" s="3"/>
      <c r="Q25" s="3"/>
      <c r="R25" s="159" t="s">
        <v>25499</v>
      </c>
      <c r="S25" s="12" t="s">
        <v>15</v>
      </c>
      <c r="T25" s="188" t="s">
        <v>16</v>
      </c>
      <c r="U25" s="31">
        <f t="shared" si="0"/>
        <v>540</v>
      </c>
      <c r="V25" s="127">
        <v>2.7</v>
      </c>
      <c r="W25" s="30">
        <f>IFERROR(VLOOKUP(VLOOKUP(E25,'Dosis Mx'!$R$1:$X$19,1,FALSE),'Dosis Mx'!$R$1:$X$19,6,FALSE),0)</f>
        <v>0</v>
      </c>
      <c r="X25" s="30">
        <f>IFERROR(VLOOKUP(VLOOKUP(E25,'Dosis Mx'!$R$20:$X$36,1,FALSE),'Dosis Mx'!$R$20:$X$36,6,FALSE),0)</f>
        <v>0</v>
      </c>
      <c r="Y25" s="30">
        <f>IFERROR(VLOOKUP(VLOOKUP(E25,'Dosis Mx'!$R$37:$X$54,1,FALSE),'Dosis Mx'!$R$37:$X$54,6,FALSE),0)</f>
        <v>200</v>
      </c>
      <c r="Z25" s="30">
        <f>IFERROR(VLOOKUP(VLOOKUP(E25,'Dosis Mx'!$R$55:$X$78,1,FALSE),'Dosis Mx'!$R$55:$X$78,6,FALSE),0)</f>
        <v>0</v>
      </c>
      <c r="AA25" s="30">
        <f t="shared" si="1"/>
        <v>1800</v>
      </c>
      <c r="AB25" s="22"/>
    </row>
    <row r="26" spans="1:28" ht="30" customHeight="1" x14ac:dyDescent="0.25">
      <c r="A26" s="26">
        <v>23</v>
      </c>
      <c r="B26" s="12" t="s">
        <v>25439</v>
      </c>
      <c r="C26" s="12" t="s">
        <v>25449</v>
      </c>
      <c r="D26" s="12" t="s">
        <v>25450</v>
      </c>
      <c r="E26" s="12" t="s">
        <v>38</v>
      </c>
      <c r="F26" s="13">
        <v>200</v>
      </c>
      <c r="G26" s="12" t="s">
        <v>11</v>
      </c>
      <c r="H26" s="13">
        <v>8</v>
      </c>
      <c r="I26" s="12" t="s">
        <v>12</v>
      </c>
      <c r="J26" s="159" t="s">
        <v>58</v>
      </c>
      <c r="K26" s="3"/>
      <c r="L26" s="159" t="s">
        <v>57</v>
      </c>
      <c r="M26" s="3"/>
      <c r="N26" s="159" t="s">
        <v>57</v>
      </c>
      <c r="O26" s="3"/>
      <c r="P26" s="3"/>
      <c r="Q26" s="3"/>
      <c r="R26" s="159" t="s">
        <v>25500</v>
      </c>
      <c r="S26" s="12" t="s">
        <v>6943</v>
      </c>
      <c r="T26" s="188" t="s">
        <v>6944</v>
      </c>
      <c r="U26" s="31">
        <f t="shared" si="0"/>
        <v>0</v>
      </c>
      <c r="V26" s="127"/>
      <c r="W26" s="30">
        <f>IFERROR(VLOOKUP(VLOOKUP(E26,'Dosis Mx'!$R$1:$X$19,1,FALSE),'Dosis Mx'!$R$1:$X$19,6,FALSE),0)</f>
        <v>90</v>
      </c>
      <c r="X26" s="30">
        <f>IFERROR(VLOOKUP(VLOOKUP(E26,'Dosis Mx'!$R$20:$X$36,1,FALSE),'Dosis Mx'!$R$20:$X$36,6,FALSE),0)</f>
        <v>0</v>
      </c>
      <c r="Y26" s="30">
        <f>IFERROR(VLOOKUP(VLOOKUP(E26,'Dosis Mx'!$R$37:$X$54,1,FALSE),'Dosis Mx'!$R$37:$X$54,6,FALSE),0)</f>
        <v>0</v>
      </c>
      <c r="Z26" s="30">
        <f>IFERROR(VLOOKUP(VLOOKUP(E26,'Dosis Mx'!$R$55:$X$78,1,FALSE),'Dosis Mx'!$R$55:$X$78,6,FALSE),0)</f>
        <v>150</v>
      </c>
      <c r="AA26" s="30">
        <f t="shared" si="1"/>
        <v>600</v>
      </c>
      <c r="AB26" s="22"/>
    </row>
    <row r="27" spans="1:28" ht="30" customHeight="1" x14ac:dyDescent="0.25">
      <c r="A27" s="26">
        <v>24</v>
      </c>
      <c r="B27" s="12" t="s">
        <v>25494</v>
      </c>
      <c r="C27" s="12" t="s">
        <v>25457</v>
      </c>
      <c r="D27" s="12" t="s">
        <v>25458</v>
      </c>
      <c r="E27" s="12" t="s">
        <v>94</v>
      </c>
      <c r="F27" s="13">
        <v>190</v>
      </c>
      <c r="G27" s="12" t="s">
        <v>11</v>
      </c>
      <c r="H27" s="13">
        <v>6</v>
      </c>
      <c r="I27" s="12" t="s">
        <v>12</v>
      </c>
      <c r="J27" s="159" t="s">
        <v>58</v>
      </c>
      <c r="K27" s="3"/>
      <c r="L27" s="159" t="s">
        <v>57</v>
      </c>
      <c r="M27" s="159" t="s">
        <v>57</v>
      </c>
      <c r="N27" s="3"/>
      <c r="O27" s="3"/>
      <c r="P27" s="3"/>
      <c r="Q27" s="3"/>
      <c r="R27" s="159"/>
      <c r="S27" s="12" t="s">
        <v>256</v>
      </c>
      <c r="T27" s="188" t="s">
        <v>257</v>
      </c>
      <c r="U27" s="31">
        <f t="shared" si="0"/>
        <v>0</v>
      </c>
      <c r="V27" s="127"/>
      <c r="W27" s="30">
        <f>IFERROR(VLOOKUP(VLOOKUP(E27,'Dosis Mx'!$R$1:$X$19,1,FALSE),'Dosis Mx'!$R$1:$X$19,6,FALSE),0)</f>
        <v>0</v>
      </c>
      <c r="X27" s="30">
        <f>IFERROR(VLOOKUP(VLOOKUP(E27,'Dosis Mx'!$R$20:$X$36,1,FALSE),'Dosis Mx'!$R$20:$X$36,6,FALSE),0)</f>
        <v>60</v>
      </c>
      <c r="Y27" s="30">
        <f>IFERROR(VLOOKUP(VLOOKUP(E27,'Dosis Mx'!$R$37:$X$54,1,FALSE),'Dosis Mx'!$R$37:$X$54,6,FALSE),0)</f>
        <v>60</v>
      </c>
      <c r="Z27" s="30">
        <f>IFERROR(VLOOKUP(VLOOKUP(E27,'Dosis Mx'!$R$55:$X$78,1,FALSE),'Dosis Mx'!$R$55:$X$78,6,FALSE),0)</f>
        <v>60</v>
      </c>
      <c r="AA27" s="30">
        <f t="shared" si="1"/>
        <v>760</v>
      </c>
      <c r="AB27" s="22"/>
    </row>
    <row r="28" spans="1:28" ht="30" customHeight="1" x14ac:dyDescent="0.25">
      <c r="A28" s="26">
        <v>25</v>
      </c>
      <c r="B28" s="12" t="s">
        <v>25494</v>
      </c>
      <c r="C28" s="12" t="s">
        <v>25457</v>
      </c>
      <c r="D28" s="12" t="s">
        <v>25458</v>
      </c>
      <c r="E28" s="12" t="s">
        <v>19</v>
      </c>
      <c r="F28" s="13">
        <v>640</v>
      </c>
      <c r="G28" s="12" t="s">
        <v>11</v>
      </c>
      <c r="H28" s="13">
        <v>12</v>
      </c>
      <c r="I28" s="12" t="s">
        <v>12</v>
      </c>
      <c r="J28" s="159" t="s">
        <v>58</v>
      </c>
      <c r="K28" s="3"/>
      <c r="L28" s="159" t="s">
        <v>57</v>
      </c>
      <c r="M28" s="3"/>
      <c r="N28" s="3"/>
      <c r="O28" s="3"/>
      <c r="P28" s="3"/>
      <c r="Q28" s="159" t="s">
        <v>57</v>
      </c>
      <c r="R28" s="159" t="s">
        <v>25501</v>
      </c>
      <c r="S28" s="12" t="s">
        <v>256</v>
      </c>
      <c r="T28" s="188" t="s">
        <v>257</v>
      </c>
      <c r="U28" s="31">
        <f t="shared" si="0"/>
        <v>0</v>
      </c>
      <c r="V28" s="127"/>
      <c r="W28" s="30">
        <f>IFERROR(VLOOKUP(VLOOKUP(E28,'Dosis Mx'!$R$1:$X$19,1,FALSE),'Dosis Mx'!$R$1:$X$19,6,FALSE),0)</f>
        <v>300</v>
      </c>
      <c r="X28" s="30">
        <f>IFERROR(VLOOKUP(VLOOKUP(E28,'Dosis Mx'!$R$20:$X$36,1,FALSE),'Dosis Mx'!$R$20:$X$36,6,FALSE),0)</f>
        <v>0</v>
      </c>
      <c r="Y28" s="30">
        <f>IFERROR(VLOOKUP(VLOOKUP(E28,'Dosis Mx'!$R$37:$X$54,1,FALSE),'Dosis Mx'!$R$37:$X$54,6,FALSE),0)</f>
        <v>75</v>
      </c>
      <c r="Z28" s="30">
        <f>IFERROR(VLOOKUP(VLOOKUP(E28,'Dosis Mx'!$R$55:$X$78,1,FALSE),'Dosis Mx'!$R$55:$X$78,6,FALSE),0)</f>
        <v>100</v>
      </c>
      <c r="AA28" s="30">
        <f t="shared" si="1"/>
        <v>1280</v>
      </c>
      <c r="AB28" s="22"/>
    </row>
    <row r="29" spans="1:28" ht="30" customHeight="1" x14ac:dyDescent="0.25">
      <c r="A29" s="26">
        <v>26</v>
      </c>
      <c r="B29" s="12" t="s">
        <v>25429</v>
      </c>
      <c r="C29" s="12" t="s">
        <v>25471</v>
      </c>
      <c r="D29" s="12" t="s">
        <v>25472</v>
      </c>
      <c r="E29" s="12" t="s">
        <v>94</v>
      </c>
      <c r="F29" s="13">
        <v>90</v>
      </c>
      <c r="G29" s="12" t="s">
        <v>11</v>
      </c>
      <c r="H29" s="13">
        <v>6</v>
      </c>
      <c r="I29" s="12" t="s">
        <v>12</v>
      </c>
      <c r="J29" s="159" t="s">
        <v>58</v>
      </c>
      <c r="K29" s="3"/>
      <c r="L29" s="159" t="s">
        <v>57</v>
      </c>
      <c r="M29" s="159" t="s">
        <v>57</v>
      </c>
      <c r="N29" s="3"/>
      <c r="O29" s="3"/>
      <c r="P29" s="3"/>
      <c r="Q29" s="3"/>
      <c r="R29" s="159" t="s">
        <v>25502</v>
      </c>
      <c r="S29" s="12" t="s">
        <v>7630</v>
      </c>
      <c r="T29" s="188" t="s">
        <v>7631</v>
      </c>
      <c r="U29" s="31">
        <f t="shared" si="0"/>
        <v>0</v>
      </c>
      <c r="V29" s="127"/>
      <c r="W29" s="30">
        <f>IFERROR(VLOOKUP(VLOOKUP(E29,'Dosis Mx'!$R$1:$X$19,1,FALSE),'Dosis Mx'!$R$1:$X$19,6,FALSE),0)</f>
        <v>0</v>
      </c>
      <c r="X29" s="30">
        <f>IFERROR(VLOOKUP(VLOOKUP(E29,'Dosis Mx'!$R$20:$X$36,1,FALSE),'Dosis Mx'!$R$20:$X$36,6,FALSE),0)</f>
        <v>60</v>
      </c>
      <c r="Y29" s="30">
        <f>IFERROR(VLOOKUP(VLOOKUP(E29,'Dosis Mx'!$R$37:$X$54,1,FALSE),'Dosis Mx'!$R$37:$X$54,6,FALSE),0)</f>
        <v>60</v>
      </c>
      <c r="Z29" s="30">
        <f>IFERROR(VLOOKUP(VLOOKUP(E29,'Dosis Mx'!$R$55:$X$78,1,FALSE),'Dosis Mx'!$R$55:$X$78,6,FALSE),0)</f>
        <v>60</v>
      </c>
      <c r="AA29" s="30">
        <f t="shared" si="1"/>
        <v>360</v>
      </c>
      <c r="AB29" s="22"/>
    </row>
    <row r="30" spans="1:28" ht="30" customHeight="1" x14ac:dyDescent="0.25">
      <c r="A30" s="26">
        <v>27</v>
      </c>
      <c r="B30" s="12" t="s">
        <v>25429</v>
      </c>
      <c r="C30" s="12" t="s">
        <v>25471</v>
      </c>
      <c r="D30" s="12" t="s">
        <v>25472</v>
      </c>
      <c r="E30" s="12" t="s">
        <v>19</v>
      </c>
      <c r="F30" s="13">
        <v>300</v>
      </c>
      <c r="G30" s="12" t="s">
        <v>11</v>
      </c>
      <c r="H30" s="13">
        <v>12</v>
      </c>
      <c r="I30" s="12" t="s">
        <v>12</v>
      </c>
      <c r="J30" s="159" t="s">
        <v>58</v>
      </c>
      <c r="K30" s="3"/>
      <c r="L30" s="3"/>
      <c r="M30" s="3"/>
      <c r="N30" s="3"/>
      <c r="O30" s="3"/>
      <c r="P30" s="3"/>
      <c r="Q30" s="159" t="s">
        <v>57</v>
      </c>
      <c r="R30" s="159" t="s">
        <v>25501</v>
      </c>
      <c r="S30" s="12" t="s">
        <v>7630</v>
      </c>
      <c r="T30" s="188" t="s">
        <v>7631</v>
      </c>
      <c r="U30" s="31">
        <f t="shared" si="0"/>
        <v>0</v>
      </c>
      <c r="V30" s="127"/>
      <c r="W30" s="30">
        <f>IFERROR(VLOOKUP(VLOOKUP(E30,'Dosis Mx'!$R$1:$X$19,1,FALSE),'Dosis Mx'!$R$1:$X$19,6,FALSE),0)</f>
        <v>300</v>
      </c>
      <c r="X30" s="30">
        <f>IFERROR(VLOOKUP(VLOOKUP(E30,'Dosis Mx'!$R$20:$X$36,1,FALSE),'Dosis Mx'!$R$20:$X$36,6,FALSE),0)</f>
        <v>0</v>
      </c>
      <c r="Y30" s="30">
        <f>IFERROR(VLOOKUP(VLOOKUP(E30,'Dosis Mx'!$R$37:$X$54,1,FALSE),'Dosis Mx'!$R$37:$X$54,6,FALSE),0)</f>
        <v>75</v>
      </c>
      <c r="Z30" s="30">
        <f>IFERROR(VLOOKUP(VLOOKUP(E30,'Dosis Mx'!$R$55:$X$78,1,FALSE),'Dosis Mx'!$R$55:$X$78,6,FALSE),0)</f>
        <v>100</v>
      </c>
      <c r="AA30" s="30">
        <f t="shared" si="1"/>
        <v>600</v>
      </c>
      <c r="AB30" s="22"/>
    </row>
    <row r="31" spans="1:28" ht="22.5" customHeight="1" x14ac:dyDescent="0.25">
      <c r="A31" s="199" t="s">
        <v>39</v>
      </c>
      <c r="B31" s="199" t="s">
        <v>10</v>
      </c>
      <c r="C31" s="199"/>
      <c r="D31" s="199"/>
      <c r="E31" s="199" t="s">
        <v>2</v>
      </c>
      <c r="F31" s="196" t="s">
        <v>3</v>
      </c>
      <c r="G31" s="196" t="s">
        <v>4</v>
      </c>
      <c r="H31" s="196" t="s">
        <v>5</v>
      </c>
      <c r="I31" s="196" t="s">
        <v>6</v>
      </c>
      <c r="J31" s="196" t="s">
        <v>31</v>
      </c>
      <c r="K31" s="196" t="s">
        <v>32</v>
      </c>
      <c r="L31" s="196" t="s">
        <v>25430</v>
      </c>
      <c r="M31" s="196" t="s">
        <v>33</v>
      </c>
      <c r="N31" s="203" t="s">
        <v>36</v>
      </c>
      <c r="O31" s="203"/>
      <c r="P31" s="203"/>
      <c r="Q31" s="203"/>
      <c r="R31" s="199" t="s">
        <v>7</v>
      </c>
      <c r="S31" s="196" t="s">
        <v>8</v>
      </c>
      <c r="T31" s="199" t="s">
        <v>9</v>
      </c>
      <c r="U31" s="206" t="s">
        <v>3</v>
      </c>
      <c r="V31" s="207" t="s">
        <v>117</v>
      </c>
      <c r="W31" s="204" t="s">
        <v>152</v>
      </c>
      <c r="X31" s="204" t="s">
        <v>170</v>
      </c>
      <c r="Y31" s="204" t="s">
        <v>212</v>
      </c>
      <c r="Z31" s="204" t="s">
        <v>218</v>
      </c>
      <c r="AA31" s="196" t="s">
        <v>25612</v>
      </c>
    </row>
    <row r="32" spans="1:28" ht="71.25" customHeight="1" x14ac:dyDescent="0.25">
      <c r="A32" s="205"/>
      <c r="B32" s="205"/>
      <c r="C32" s="205"/>
      <c r="D32" s="205"/>
      <c r="E32" s="205"/>
      <c r="F32" s="198"/>
      <c r="G32" s="198"/>
      <c r="H32" s="198"/>
      <c r="I32" s="198"/>
      <c r="J32" s="198"/>
      <c r="K32" s="198"/>
      <c r="L32" s="198"/>
      <c r="M32" s="198"/>
      <c r="N32" s="160" t="s">
        <v>34</v>
      </c>
      <c r="O32" s="160" t="s">
        <v>35</v>
      </c>
      <c r="P32" s="160" t="s">
        <v>25423</v>
      </c>
      <c r="Q32" s="160" t="s">
        <v>25422</v>
      </c>
      <c r="R32" s="200"/>
      <c r="S32" s="197"/>
      <c r="T32" s="200"/>
      <c r="U32" s="206"/>
      <c r="V32" s="207"/>
      <c r="W32" s="204"/>
      <c r="X32" s="204"/>
      <c r="Y32" s="204"/>
      <c r="Z32" s="204"/>
      <c r="AA32" s="197"/>
    </row>
    <row r="33" spans="1:27" ht="30" customHeight="1" x14ac:dyDescent="0.25">
      <c r="A33" s="2"/>
      <c r="B33" s="2"/>
      <c r="C33" s="2"/>
      <c r="D33" s="2"/>
      <c r="E33" s="2"/>
      <c r="F33" s="2"/>
      <c r="G33" s="2"/>
      <c r="H33" s="2"/>
      <c r="I33" s="2"/>
      <c r="J33" s="2"/>
      <c r="K33" s="2"/>
      <c r="L33" s="2"/>
      <c r="M33" s="2"/>
      <c r="N33" s="2"/>
      <c r="O33" s="2"/>
      <c r="P33" s="2"/>
      <c r="Q33" s="2"/>
      <c r="R33" s="2"/>
      <c r="S33" s="2"/>
      <c r="U33" s="31">
        <f>+V33*(W33+X33+Y33+Z33)</f>
        <v>0</v>
      </c>
      <c r="V33" s="178"/>
      <c r="W33" s="30">
        <f>IFERROR(VLOOKUP(VLOOKUP(E33,'Dosis Mx'!$R$1:$X$19,1,FALSE),'Dosis Mx'!$R$1:$X$19,6,FALSE),0)</f>
        <v>0</v>
      </c>
      <c r="X33" s="30">
        <f>IFERROR(VLOOKUP(VLOOKUP(E33,'Dosis Mx'!$R$20:$X$36,1,FALSE),'Dosis Mx'!$R$20:$X$36,6,FALSE),0)</f>
        <v>0</v>
      </c>
      <c r="Y33" s="30">
        <f>IFERROR(VLOOKUP(VLOOKUP(E33,'Dosis Mx'!$R$37:$X$54,1,FALSE),'Dosis Mx'!$R$37:$X$54,6,FALSE),0)</f>
        <v>0</v>
      </c>
      <c r="Z33" s="30">
        <f>IFERROR(VLOOKUP(VLOOKUP(E33,'Dosis Mx'!$R$55:$X$78,1,FALSE),'Dosis Mx'!$R$55:$X$78,6,FALSE),0)</f>
        <v>0</v>
      </c>
      <c r="AA33" s="30" t="e">
        <f>+F33*(24/H33)</f>
        <v>#DIV/0!</v>
      </c>
    </row>
    <row r="34" spans="1:27" ht="30" customHeight="1" x14ac:dyDescent="0.25">
      <c r="A34" s="2"/>
      <c r="B34" s="2"/>
      <c r="C34" s="2"/>
      <c r="D34" s="2"/>
      <c r="E34" s="2"/>
      <c r="F34" s="2"/>
      <c r="G34" s="2"/>
      <c r="H34" s="2"/>
      <c r="I34" s="2"/>
      <c r="J34" s="2"/>
      <c r="K34" s="2"/>
      <c r="L34" s="2"/>
      <c r="M34" s="2"/>
      <c r="N34" s="2"/>
      <c r="O34" s="2"/>
      <c r="P34" s="2"/>
      <c r="Q34" s="2"/>
      <c r="R34" s="2"/>
      <c r="S34" s="2"/>
      <c r="U34" s="31">
        <f t="shared" ref="U34:U61" si="2">+V34*(W34+X34+Y34+Z34)</f>
        <v>0</v>
      </c>
      <c r="V34" s="179"/>
      <c r="W34" s="30">
        <f>IFERROR(VLOOKUP(VLOOKUP(E34,'Dosis Mx'!$R$1:$X$19,1,FALSE),'Dosis Mx'!$R$1:$X$19,6,FALSE),0)</f>
        <v>0</v>
      </c>
      <c r="X34" s="30">
        <f>IFERROR(VLOOKUP(VLOOKUP(E34,'Dosis Mx'!$R$20:$X$36,1,FALSE),'Dosis Mx'!$R$20:$X$36,6,FALSE),0)</f>
        <v>0</v>
      </c>
      <c r="Y34" s="30">
        <f>IFERROR(VLOOKUP(VLOOKUP(E34,'Dosis Mx'!$R$37:$X$54,1,FALSE),'Dosis Mx'!$R$37:$X$54,6,FALSE),0)</f>
        <v>0</v>
      </c>
      <c r="Z34" s="30">
        <f>IFERROR(VLOOKUP(VLOOKUP(E34,'Dosis Mx'!$R$55:$X$78,1,FALSE),'Dosis Mx'!$R$55:$X$78,6,FALSE),0)</f>
        <v>0</v>
      </c>
      <c r="AA34" s="30" t="e">
        <f t="shared" si="1"/>
        <v>#DIV/0!</v>
      </c>
    </row>
    <row r="35" spans="1:27" ht="30" customHeight="1" x14ac:dyDescent="0.25">
      <c r="A35" s="2"/>
      <c r="B35" s="2"/>
      <c r="C35" s="2"/>
      <c r="D35" s="2"/>
      <c r="E35" s="2"/>
      <c r="F35" s="2"/>
      <c r="G35" s="2"/>
      <c r="H35" s="2"/>
      <c r="I35" s="2"/>
      <c r="J35" s="2"/>
      <c r="K35" s="2"/>
      <c r="L35" s="2"/>
      <c r="M35" s="2"/>
      <c r="N35" s="2"/>
      <c r="O35" s="2"/>
      <c r="P35" s="2"/>
      <c r="Q35" s="2"/>
      <c r="R35" s="2"/>
      <c r="S35" s="2"/>
      <c r="U35" s="31">
        <f t="shared" si="2"/>
        <v>0</v>
      </c>
      <c r="V35" s="178"/>
      <c r="W35" s="30">
        <f>IFERROR(VLOOKUP(VLOOKUP(E35,'Dosis Mx'!$R$1:$X$19,1,FALSE),'Dosis Mx'!$R$1:$X$19,6,FALSE),0)</f>
        <v>0</v>
      </c>
      <c r="X35" s="30">
        <f>IFERROR(VLOOKUP(VLOOKUP(E35,'Dosis Mx'!$R$20:$X$36,1,FALSE),'Dosis Mx'!$R$20:$X$36,6,FALSE),0)</f>
        <v>0</v>
      </c>
      <c r="Y35" s="30">
        <f>IFERROR(VLOOKUP(VLOOKUP(E35,'Dosis Mx'!$R$37:$X$54,1,FALSE),'Dosis Mx'!$R$37:$X$54,6,FALSE),0)</f>
        <v>0</v>
      </c>
      <c r="Z35" s="30">
        <f>IFERROR(VLOOKUP(VLOOKUP(E35,'Dosis Mx'!$R$55:$X$78,1,FALSE),'Dosis Mx'!$R$55:$X$78,6,FALSE),0)</f>
        <v>0</v>
      </c>
      <c r="AA35" s="30" t="e">
        <f t="shared" si="1"/>
        <v>#DIV/0!</v>
      </c>
    </row>
    <row r="36" spans="1:27" ht="30" customHeight="1" x14ac:dyDescent="0.25">
      <c r="A36" s="2"/>
      <c r="B36" s="2"/>
      <c r="C36" s="2"/>
      <c r="D36" s="2"/>
      <c r="E36" s="2"/>
      <c r="F36" s="2"/>
      <c r="G36" s="2"/>
      <c r="H36" s="2"/>
      <c r="I36" s="2"/>
      <c r="J36" s="2"/>
      <c r="K36" s="2"/>
      <c r="L36" s="2"/>
      <c r="M36" s="2"/>
      <c r="N36" s="2"/>
      <c r="O36" s="2"/>
      <c r="P36" s="2"/>
      <c r="Q36" s="2"/>
      <c r="R36" s="2"/>
      <c r="S36" s="2"/>
      <c r="U36" s="31">
        <f t="shared" si="2"/>
        <v>0</v>
      </c>
      <c r="V36" s="179"/>
      <c r="W36" s="30">
        <f>IFERROR(VLOOKUP(VLOOKUP(E36,'Dosis Mx'!$R$1:$X$19,1,FALSE),'Dosis Mx'!$R$1:$X$19,6,FALSE),0)</f>
        <v>0</v>
      </c>
      <c r="X36" s="30">
        <f>IFERROR(VLOOKUP(VLOOKUP(E36,'Dosis Mx'!$R$20:$X$36,1,FALSE),'Dosis Mx'!$R$20:$X$36,6,FALSE),0)</f>
        <v>0</v>
      </c>
      <c r="Y36" s="30">
        <f>IFERROR(VLOOKUP(VLOOKUP(E36,'Dosis Mx'!$R$37:$X$54,1,FALSE),'Dosis Mx'!$R$37:$X$54,6,FALSE),0)</f>
        <v>0</v>
      </c>
      <c r="Z36" s="30">
        <f>IFERROR(VLOOKUP(VLOOKUP(E36,'Dosis Mx'!$R$55:$X$78,1,FALSE),'Dosis Mx'!$R$55:$X$78,6,FALSE),0)</f>
        <v>0</v>
      </c>
      <c r="AA36" s="30" t="e">
        <f t="shared" si="1"/>
        <v>#DIV/0!</v>
      </c>
    </row>
    <row r="37" spans="1:27" ht="30" customHeight="1" x14ac:dyDescent="0.25">
      <c r="A37" s="20"/>
      <c r="B37" s="26"/>
      <c r="C37" s="26"/>
      <c r="D37" s="26"/>
      <c r="E37" s="26"/>
      <c r="F37" s="27"/>
      <c r="G37" s="26"/>
      <c r="H37" s="27"/>
      <c r="I37" s="26"/>
      <c r="J37" s="20"/>
      <c r="K37" s="20"/>
      <c r="L37" s="20"/>
      <c r="M37" s="20"/>
      <c r="N37" s="20"/>
      <c r="O37" s="20"/>
      <c r="P37" s="20"/>
      <c r="Q37" s="20"/>
      <c r="R37" s="20"/>
      <c r="S37" s="26"/>
      <c r="T37" s="26"/>
      <c r="U37" s="31">
        <f t="shared" si="2"/>
        <v>0</v>
      </c>
      <c r="V37" s="178"/>
      <c r="W37" s="30">
        <f>IFERROR(VLOOKUP(VLOOKUP(E37,'Dosis Mx'!$R$1:$X$19,1,FALSE),'Dosis Mx'!$R$1:$X$19,6,FALSE),0)</f>
        <v>0</v>
      </c>
      <c r="X37" s="30">
        <f>IFERROR(VLOOKUP(VLOOKUP(E37,'Dosis Mx'!$R$20:$X$36,1,FALSE),'Dosis Mx'!$R$20:$X$36,6,FALSE),0)</f>
        <v>0</v>
      </c>
      <c r="Y37" s="30">
        <f>IFERROR(VLOOKUP(VLOOKUP(E37,'Dosis Mx'!$R$37:$X$54,1,FALSE),'Dosis Mx'!$R$37:$X$54,6,FALSE),0)</f>
        <v>0</v>
      </c>
      <c r="Z37" s="30">
        <f>IFERROR(VLOOKUP(VLOOKUP(E37,'Dosis Mx'!$R$55:$X$78,1,FALSE),'Dosis Mx'!$R$55:$X$78,6,FALSE),0)</f>
        <v>0</v>
      </c>
      <c r="AA37" s="30" t="e">
        <f t="shared" si="1"/>
        <v>#DIV/0!</v>
      </c>
    </row>
    <row r="38" spans="1:27" ht="30" customHeight="1" x14ac:dyDescent="0.25">
      <c r="A38" s="20"/>
      <c r="B38" s="4"/>
      <c r="C38" s="26"/>
      <c r="D38" s="26"/>
      <c r="E38" s="26"/>
      <c r="F38" s="27"/>
      <c r="G38" s="26"/>
      <c r="H38" s="27"/>
      <c r="I38" s="26"/>
      <c r="J38" s="3"/>
      <c r="K38" s="3"/>
      <c r="L38" s="3"/>
      <c r="M38" s="3"/>
      <c r="N38" s="3"/>
      <c r="O38" s="3"/>
      <c r="P38" s="3"/>
      <c r="Q38" s="3"/>
      <c r="R38" s="3"/>
      <c r="S38" s="4"/>
      <c r="T38" s="4"/>
      <c r="U38" s="31">
        <f t="shared" si="2"/>
        <v>0</v>
      </c>
      <c r="V38" s="179"/>
      <c r="W38" s="30">
        <f>IFERROR(VLOOKUP(VLOOKUP(E38,'Dosis Mx'!$R$1:$X$19,1,FALSE),'Dosis Mx'!$R$1:$X$19,6,FALSE),0)</f>
        <v>0</v>
      </c>
      <c r="X38" s="30">
        <f>IFERROR(VLOOKUP(VLOOKUP(E38,'Dosis Mx'!$R$20:$X$36,1,FALSE),'Dosis Mx'!$R$20:$X$36,6,FALSE),0)</f>
        <v>0</v>
      </c>
      <c r="Y38" s="30">
        <f>IFERROR(VLOOKUP(VLOOKUP(E38,'Dosis Mx'!$R$37:$X$54,1,FALSE),'Dosis Mx'!$R$37:$X$54,6,FALSE),0)</f>
        <v>0</v>
      </c>
      <c r="Z38" s="30">
        <f>IFERROR(VLOOKUP(VLOOKUP(E38,'Dosis Mx'!$R$55:$X$78,1,FALSE),'Dosis Mx'!$R$55:$X$78,6,FALSE),0)</f>
        <v>0</v>
      </c>
      <c r="AA38" s="30" t="e">
        <f t="shared" si="1"/>
        <v>#DIV/0!</v>
      </c>
    </row>
    <row r="39" spans="1:27" ht="30" customHeight="1" x14ac:dyDescent="0.25">
      <c r="A39" s="20"/>
      <c r="B39" s="4"/>
      <c r="C39" s="26"/>
      <c r="D39" s="26"/>
      <c r="E39" s="26"/>
      <c r="F39" s="27"/>
      <c r="G39" s="26"/>
      <c r="H39" s="27"/>
      <c r="I39" s="26"/>
      <c r="J39" s="3"/>
      <c r="K39" s="3"/>
      <c r="L39" s="3"/>
      <c r="M39" s="3"/>
      <c r="N39" s="3"/>
      <c r="O39" s="3"/>
      <c r="P39" s="3"/>
      <c r="Q39" s="3"/>
      <c r="R39" s="3"/>
      <c r="S39" s="4"/>
      <c r="T39" s="4"/>
      <c r="U39" s="31">
        <f t="shared" si="2"/>
        <v>0</v>
      </c>
      <c r="V39" s="178"/>
      <c r="W39" s="30">
        <f>IFERROR(VLOOKUP(VLOOKUP(E39,'Dosis Mx'!$R$1:$X$19,1,FALSE),'Dosis Mx'!$R$1:$X$19,6,FALSE),0)</f>
        <v>0</v>
      </c>
      <c r="X39" s="30">
        <f>IFERROR(VLOOKUP(VLOOKUP(E39,'Dosis Mx'!$R$20:$X$36,1,FALSE),'Dosis Mx'!$R$20:$X$36,6,FALSE),0)</f>
        <v>0</v>
      </c>
      <c r="Y39" s="30">
        <f>IFERROR(VLOOKUP(VLOOKUP(E39,'Dosis Mx'!$R$37:$X$54,1,FALSE),'Dosis Mx'!$R$37:$X$54,6,FALSE),0)</f>
        <v>0</v>
      </c>
      <c r="Z39" s="30">
        <f>IFERROR(VLOOKUP(VLOOKUP(E39,'Dosis Mx'!$R$55:$X$78,1,FALSE),'Dosis Mx'!$R$55:$X$78,6,FALSE),0)</f>
        <v>0</v>
      </c>
      <c r="AA39" s="30" t="e">
        <f t="shared" si="1"/>
        <v>#DIV/0!</v>
      </c>
    </row>
    <row r="40" spans="1:27" ht="30" customHeight="1" x14ac:dyDescent="0.25">
      <c r="A40" s="20"/>
      <c r="B40" s="4"/>
      <c r="C40" s="26"/>
      <c r="D40" s="26"/>
      <c r="E40" s="26"/>
      <c r="F40" s="27"/>
      <c r="G40" s="26"/>
      <c r="H40" s="27"/>
      <c r="I40" s="26"/>
      <c r="J40" s="3"/>
      <c r="K40" s="3"/>
      <c r="L40" s="3"/>
      <c r="M40" s="3"/>
      <c r="N40" s="3"/>
      <c r="O40" s="3"/>
      <c r="P40" s="3"/>
      <c r="Q40" s="3"/>
      <c r="R40" s="3"/>
      <c r="S40" s="4"/>
      <c r="T40" s="4"/>
      <c r="U40" s="31">
        <f t="shared" si="2"/>
        <v>0</v>
      </c>
      <c r="V40" s="178"/>
      <c r="W40" s="30">
        <f>IFERROR(VLOOKUP(VLOOKUP(E40,'Dosis Mx'!$R$1:$X$19,1,FALSE),'Dosis Mx'!$R$1:$X$19,6,FALSE),0)</f>
        <v>0</v>
      </c>
      <c r="X40" s="30">
        <f>IFERROR(VLOOKUP(VLOOKUP(E40,'Dosis Mx'!$R$20:$X$36,1,FALSE),'Dosis Mx'!$R$20:$X$36,6,FALSE),0)</f>
        <v>0</v>
      </c>
      <c r="Y40" s="30">
        <f>IFERROR(VLOOKUP(VLOOKUP(E40,'Dosis Mx'!$R$37:$X$54,1,FALSE),'Dosis Mx'!$R$37:$X$54,6,FALSE),0)</f>
        <v>0</v>
      </c>
      <c r="Z40" s="30">
        <f>IFERROR(VLOOKUP(VLOOKUP(E40,'Dosis Mx'!$R$55:$X$78,1,FALSE),'Dosis Mx'!$R$55:$X$78,6,FALSE),0)</f>
        <v>0</v>
      </c>
      <c r="AA40" s="30" t="e">
        <f t="shared" si="1"/>
        <v>#DIV/0!</v>
      </c>
    </row>
    <row r="41" spans="1:27" ht="30" customHeight="1" x14ac:dyDescent="0.25">
      <c r="A41" s="20"/>
      <c r="B41" s="4"/>
      <c r="C41" s="26"/>
      <c r="D41" s="26"/>
      <c r="E41" s="26"/>
      <c r="F41" s="27"/>
      <c r="G41" s="26"/>
      <c r="H41" s="27"/>
      <c r="I41" s="26"/>
      <c r="J41" s="3"/>
      <c r="K41" s="3"/>
      <c r="L41" s="3"/>
      <c r="M41" s="3"/>
      <c r="N41" s="3"/>
      <c r="O41" s="3"/>
      <c r="P41" s="3"/>
      <c r="Q41" s="3"/>
      <c r="R41" s="3"/>
      <c r="S41" s="4"/>
      <c r="T41" s="4"/>
      <c r="U41" s="31">
        <f t="shared" si="2"/>
        <v>0</v>
      </c>
      <c r="V41" s="178"/>
      <c r="W41" s="30">
        <f>IFERROR(VLOOKUP(VLOOKUP(E41,'Dosis Mx'!$R$1:$X$19,1,FALSE),'Dosis Mx'!$R$1:$X$19,6,FALSE),0)</f>
        <v>0</v>
      </c>
      <c r="X41" s="30">
        <f>IFERROR(VLOOKUP(VLOOKUP(E41,'Dosis Mx'!$R$20:$X$36,1,FALSE),'Dosis Mx'!$R$20:$X$36,6,FALSE),0)</f>
        <v>0</v>
      </c>
      <c r="Y41" s="30">
        <f>IFERROR(VLOOKUP(VLOOKUP(E41,'Dosis Mx'!$R$37:$X$54,1,FALSE),'Dosis Mx'!$R$37:$X$54,6,FALSE),0)</f>
        <v>0</v>
      </c>
      <c r="Z41" s="30">
        <f>IFERROR(VLOOKUP(VLOOKUP(E41,'Dosis Mx'!$R$55:$X$78,1,FALSE),'Dosis Mx'!$R$55:$X$78,6,FALSE),0)</f>
        <v>0</v>
      </c>
      <c r="AA41" s="30" t="e">
        <f t="shared" si="1"/>
        <v>#DIV/0!</v>
      </c>
    </row>
    <row r="42" spans="1:27" ht="30" customHeight="1" x14ac:dyDescent="0.25">
      <c r="A42" s="20"/>
      <c r="B42" s="3"/>
      <c r="C42" s="3"/>
      <c r="D42" s="3"/>
      <c r="E42" s="3"/>
      <c r="F42" s="3"/>
      <c r="G42" s="3"/>
      <c r="H42" s="3"/>
      <c r="I42" s="3"/>
      <c r="J42" s="2"/>
      <c r="K42" s="2"/>
      <c r="L42" s="2"/>
      <c r="M42" s="2"/>
      <c r="N42" s="2"/>
      <c r="O42" s="2"/>
      <c r="P42" s="2"/>
      <c r="Q42" s="2"/>
      <c r="R42" s="2"/>
      <c r="S42" s="2"/>
      <c r="U42" s="31">
        <f t="shared" si="2"/>
        <v>0</v>
      </c>
      <c r="V42" s="178"/>
      <c r="W42" s="30">
        <f>IFERROR(VLOOKUP(VLOOKUP(E42,'Dosis Mx'!$R$1:$X$19,1,FALSE),'Dosis Mx'!$R$1:$X$19,6,FALSE),0)</f>
        <v>0</v>
      </c>
      <c r="X42" s="30">
        <f>IFERROR(VLOOKUP(VLOOKUP(E42,'Dosis Mx'!$R$20:$X$36,1,FALSE),'Dosis Mx'!$R$20:$X$36,6,FALSE),0)</f>
        <v>0</v>
      </c>
      <c r="Y42" s="30">
        <f>IFERROR(VLOOKUP(VLOOKUP(E42,'Dosis Mx'!$R$37:$X$54,1,FALSE),'Dosis Mx'!$R$37:$X$54,6,FALSE),0)</f>
        <v>0</v>
      </c>
      <c r="Z42" s="30">
        <f>IFERROR(VLOOKUP(VLOOKUP(E42,'Dosis Mx'!$R$55:$X$78,1,FALSE),'Dosis Mx'!$R$55:$X$78,6,FALSE),0)</f>
        <v>0</v>
      </c>
      <c r="AA42" s="30" t="e">
        <f t="shared" si="1"/>
        <v>#DIV/0!</v>
      </c>
    </row>
    <row r="43" spans="1:27" ht="30" customHeight="1" x14ac:dyDescent="0.25">
      <c r="A43" s="20"/>
      <c r="B43" s="3"/>
      <c r="C43" s="3"/>
      <c r="D43" s="3"/>
      <c r="E43" s="3"/>
      <c r="F43" s="3"/>
      <c r="G43" s="3"/>
      <c r="H43" s="3"/>
      <c r="I43" s="3"/>
      <c r="J43" s="2"/>
      <c r="K43" s="2"/>
      <c r="L43" s="2"/>
      <c r="M43" s="2"/>
      <c r="N43" s="2"/>
      <c r="O43" s="2"/>
      <c r="P43" s="2"/>
      <c r="Q43" s="2"/>
      <c r="R43" s="2"/>
      <c r="S43" s="2"/>
      <c r="U43" s="31">
        <f t="shared" si="2"/>
        <v>0</v>
      </c>
      <c r="V43" s="178"/>
      <c r="W43" s="30">
        <f>IFERROR(VLOOKUP(VLOOKUP(E43,'Dosis Mx'!$R$1:$X$19,1,FALSE),'Dosis Mx'!$R$1:$X$19,6,FALSE),0)</f>
        <v>0</v>
      </c>
      <c r="X43" s="30">
        <f>IFERROR(VLOOKUP(VLOOKUP(E43,'Dosis Mx'!$R$20:$X$36,1,FALSE),'Dosis Mx'!$R$20:$X$36,6,FALSE),0)</f>
        <v>0</v>
      </c>
      <c r="Y43" s="30">
        <f>IFERROR(VLOOKUP(VLOOKUP(E43,'Dosis Mx'!$R$37:$X$54,1,FALSE),'Dosis Mx'!$R$37:$X$54,6,FALSE),0)</f>
        <v>0</v>
      </c>
      <c r="Z43" s="30">
        <f>IFERROR(VLOOKUP(VLOOKUP(E43,'Dosis Mx'!$R$55:$X$78,1,FALSE),'Dosis Mx'!$R$55:$X$78,6,FALSE),0)</f>
        <v>0</v>
      </c>
      <c r="AA43" s="30" t="e">
        <f t="shared" si="1"/>
        <v>#DIV/0!</v>
      </c>
    </row>
    <row r="44" spans="1:27" ht="30" customHeight="1" x14ac:dyDescent="0.25">
      <c r="A44" s="20"/>
      <c r="B44" s="3"/>
      <c r="C44" s="3"/>
      <c r="D44" s="3"/>
      <c r="E44" s="3"/>
      <c r="F44" s="3"/>
      <c r="G44" s="3"/>
      <c r="H44" s="3"/>
      <c r="I44" s="3"/>
      <c r="J44" s="2"/>
      <c r="K44" s="2"/>
      <c r="L44" s="2"/>
      <c r="M44" s="2"/>
      <c r="N44" s="2"/>
      <c r="O44" s="2"/>
      <c r="P44" s="2"/>
      <c r="Q44" s="2"/>
      <c r="R44" s="2"/>
      <c r="S44" s="2"/>
      <c r="U44" s="31">
        <f t="shared" si="2"/>
        <v>0</v>
      </c>
      <c r="V44" s="178"/>
      <c r="W44" s="30">
        <f>IFERROR(VLOOKUP(VLOOKUP(E44,'Dosis Mx'!$R$1:$X$19,1,FALSE),'Dosis Mx'!$R$1:$X$19,6,FALSE),0)</f>
        <v>0</v>
      </c>
      <c r="X44" s="30">
        <f>IFERROR(VLOOKUP(VLOOKUP(E44,'Dosis Mx'!$R$20:$X$36,1,FALSE),'Dosis Mx'!$R$20:$X$36,6,FALSE),0)</f>
        <v>0</v>
      </c>
      <c r="Y44" s="30">
        <f>IFERROR(VLOOKUP(VLOOKUP(E44,'Dosis Mx'!$R$37:$X$54,1,FALSE),'Dosis Mx'!$R$37:$X$54,6,FALSE),0)</f>
        <v>0</v>
      </c>
      <c r="Z44" s="30">
        <f>IFERROR(VLOOKUP(VLOOKUP(E44,'Dosis Mx'!$R$55:$X$78,1,FALSE),'Dosis Mx'!$R$55:$X$78,6,FALSE),0)</f>
        <v>0</v>
      </c>
      <c r="AA44" s="30" t="e">
        <f t="shared" si="1"/>
        <v>#DIV/0!</v>
      </c>
    </row>
    <row r="45" spans="1:27" ht="30" customHeight="1" x14ac:dyDescent="0.25">
      <c r="A45" s="20"/>
      <c r="B45" s="3"/>
      <c r="C45" s="3"/>
      <c r="D45" s="3"/>
      <c r="E45" s="3"/>
      <c r="F45" s="3"/>
      <c r="G45" s="3"/>
      <c r="H45" s="3"/>
      <c r="I45" s="3"/>
      <c r="J45" s="2"/>
      <c r="K45" s="2"/>
      <c r="L45" s="2"/>
      <c r="M45" s="2"/>
      <c r="N45" s="2"/>
      <c r="O45" s="2"/>
      <c r="P45" s="2"/>
      <c r="Q45" s="2"/>
      <c r="R45" s="2"/>
      <c r="S45" s="2"/>
      <c r="U45" s="31">
        <f t="shared" si="2"/>
        <v>0</v>
      </c>
      <c r="V45" s="178"/>
      <c r="W45" s="30">
        <f>IFERROR(VLOOKUP(VLOOKUP(E45,'Dosis Mx'!$R$1:$X$19,1,FALSE),'Dosis Mx'!$R$1:$X$19,6,FALSE),0)</f>
        <v>0</v>
      </c>
      <c r="X45" s="30">
        <f>IFERROR(VLOOKUP(VLOOKUP(E45,'Dosis Mx'!$R$20:$X$36,1,FALSE),'Dosis Mx'!$R$20:$X$36,6,FALSE),0)</f>
        <v>0</v>
      </c>
      <c r="Y45" s="30">
        <f>IFERROR(VLOOKUP(VLOOKUP(E45,'Dosis Mx'!$R$37:$X$54,1,FALSE),'Dosis Mx'!$R$37:$X$54,6,FALSE),0)</f>
        <v>0</v>
      </c>
      <c r="Z45" s="30">
        <f>IFERROR(VLOOKUP(VLOOKUP(E45,'Dosis Mx'!$R$55:$X$78,1,FALSE),'Dosis Mx'!$R$55:$X$78,6,FALSE),0)</f>
        <v>0</v>
      </c>
      <c r="AA45" s="30" t="e">
        <f t="shared" si="1"/>
        <v>#DIV/0!</v>
      </c>
    </row>
    <row r="46" spans="1:27" ht="30" customHeight="1" x14ac:dyDescent="0.25">
      <c r="A46" s="20"/>
      <c r="B46" s="3"/>
      <c r="C46" s="3"/>
      <c r="D46" s="3"/>
      <c r="E46" s="3"/>
      <c r="F46" s="3"/>
      <c r="G46" s="3"/>
      <c r="H46" s="3"/>
      <c r="I46" s="3"/>
      <c r="J46" s="2"/>
      <c r="K46" s="2"/>
      <c r="L46" s="2"/>
      <c r="M46" s="2"/>
      <c r="N46" s="2"/>
      <c r="O46" s="2"/>
      <c r="P46" s="2"/>
      <c r="Q46" s="2"/>
      <c r="R46" s="2"/>
      <c r="S46" s="2"/>
      <c r="U46" s="31">
        <f t="shared" si="2"/>
        <v>0</v>
      </c>
      <c r="V46" s="178"/>
      <c r="W46" s="30">
        <f>IFERROR(VLOOKUP(VLOOKUP(E46,'Dosis Mx'!$R$1:$X$19,1,FALSE),'Dosis Mx'!$R$1:$X$19,6,FALSE),0)</f>
        <v>0</v>
      </c>
      <c r="X46" s="30">
        <f>IFERROR(VLOOKUP(VLOOKUP(E46,'Dosis Mx'!$R$20:$X$36,1,FALSE),'Dosis Mx'!$R$20:$X$36,6,FALSE),0)</f>
        <v>0</v>
      </c>
      <c r="Y46" s="30">
        <f>IFERROR(VLOOKUP(VLOOKUP(E46,'Dosis Mx'!$R$37:$X$54,1,FALSE),'Dosis Mx'!$R$37:$X$54,6,FALSE),0)</f>
        <v>0</v>
      </c>
      <c r="Z46" s="30">
        <f>IFERROR(VLOOKUP(VLOOKUP(E46,'Dosis Mx'!$R$55:$X$78,1,FALSE),'Dosis Mx'!$R$55:$X$78,6,FALSE),0)</f>
        <v>0</v>
      </c>
      <c r="AA46" s="30" t="e">
        <f t="shared" si="1"/>
        <v>#DIV/0!</v>
      </c>
    </row>
    <row r="47" spans="1:27" ht="30" customHeight="1" x14ac:dyDescent="0.25">
      <c r="A47" s="20"/>
      <c r="B47" s="4"/>
      <c r="C47" s="26"/>
      <c r="D47" s="26"/>
      <c r="E47" s="26"/>
      <c r="F47" s="27"/>
      <c r="G47" s="26"/>
      <c r="H47" s="27"/>
      <c r="I47" s="26"/>
      <c r="J47" s="3"/>
      <c r="K47" s="3"/>
      <c r="L47" s="3"/>
      <c r="M47" s="3"/>
      <c r="N47" s="3"/>
      <c r="O47" s="3"/>
      <c r="P47" s="3"/>
      <c r="Q47" s="3"/>
      <c r="R47" s="3"/>
      <c r="S47" s="4"/>
      <c r="T47" s="4"/>
      <c r="U47" s="31">
        <f t="shared" si="2"/>
        <v>0</v>
      </c>
      <c r="V47" s="179"/>
      <c r="W47" s="30">
        <f>IFERROR(VLOOKUP(VLOOKUP(E47,'Dosis Mx'!$R$1:$X$19,1,FALSE),'Dosis Mx'!$R$1:$X$19,6,FALSE),0)</f>
        <v>0</v>
      </c>
      <c r="X47" s="30">
        <f>IFERROR(VLOOKUP(VLOOKUP(E47,'Dosis Mx'!$R$20:$X$36,1,FALSE),'Dosis Mx'!$R$20:$X$36,6,FALSE),0)</f>
        <v>0</v>
      </c>
      <c r="Y47" s="30">
        <f>IFERROR(VLOOKUP(VLOOKUP(E47,'Dosis Mx'!$R$37:$X$54,1,FALSE),'Dosis Mx'!$R$37:$X$54,6,FALSE),0)</f>
        <v>0</v>
      </c>
      <c r="Z47" s="30">
        <f>IFERROR(VLOOKUP(VLOOKUP(E47,'Dosis Mx'!$R$55:$X$78,1,FALSE),'Dosis Mx'!$R$55:$X$78,6,FALSE),0)</f>
        <v>0</v>
      </c>
      <c r="AA47" s="30" t="e">
        <f t="shared" si="1"/>
        <v>#DIV/0!</v>
      </c>
    </row>
    <row r="48" spans="1:27" ht="30" customHeight="1" x14ac:dyDescent="0.25">
      <c r="A48" s="20"/>
      <c r="B48" s="4"/>
      <c r="C48" s="26"/>
      <c r="D48" s="26"/>
      <c r="E48" s="26"/>
      <c r="F48" s="27"/>
      <c r="G48" s="26"/>
      <c r="H48" s="27"/>
      <c r="I48" s="26"/>
      <c r="J48" s="3"/>
      <c r="K48" s="3"/>
      <c r="L48" s="3"/>
      <c r="M48" s="3"/>
      <c r="N48" s="3"/>
      <c r="O48" s="3"/>
      <c r="P48" s="3"/>
      <c r="Q48" s="3"/>
      <c r="R48" s="3"/>
      <c r="S48" s="4"/>
      <c r="T48" s="4"/>
      <c r="U48" s="31">
        <f t="shared" si="2"/>
        <v>0</v>
      </c>
      <c r="V48" s="178"/>
      <c r="W48" s="30">
        <f>IFERROR(VLOOKUP(VLOOKUP(E48,'Dosis Mx'!$R$1:$X$19,1,FALSE),'Dosis Mx'!$R$1:$X$19,6,FALSE),0)</f>
        <v>0</v>
      </c>
      <c r="X48" s="30">
        <f>IFERROR(VLOOKUP(VLOOKUP(E48,'Dosis Mx'!$R$20:$X$36,1,FALSE),'Dosis Mx'!$R$20:$X$36,6,FALSE),0)</f>
        <v>0</v>
      </c>
      <c r="Y48" s="30">
        <f>IFERROR(VLOOKUP(VLOOKUP(E48,'Dosis Mx'!$R$37:$X$54,1,FALSE),'Dosis Mx'!$R$37:$X$54,6,FALSE),0)</f>
        <v>0</v>
      </c>
      <c r="Z48" s="30">
        <f>IFERROR(VLOOKUP(VLOOKUP(E48,'Dosis Mx'!$R$55:$X$78,1,FALSE),'Dosis Mx'!$R$55:$X$78,6,FALSE),0)</f>
        <v>0</v>
      </c>
      <c r="AA48" s="30" t="e">
        <f t="shared" si="1"/>
        <v>#DIV/0!</v>
      </c>
    </row>
    <row r="49" spans="1:27" ht="30" customHeight="1" x14ac:dyDescent="0.25">
      <c r="A49" s="20"/>
      <c r="B49" s="4"/>
      <c r="C49" s="26"/>
      <c r="D49" s="26"/>
      <c r="E49" s="26"/>
      <c r="F49" s="27"/>
      <c r="G49" s="26"/>
      <c r="H49" s="27"/>
      <c r="I49" s="26"/>
      <c r="J49" s="3"/>
      <c r="K49" s="3"/>
      <c r="L49" s="3"/>
      <c r="M49" s="3"/>
      <c r="N49" s="3"/>
      <c r="O49" s="3"/>
      <c r="P49" s="3"/>
      <c r="Q49" s="3"/>
      <c r="R49" s="3"/>
      <c r="S49" s="4"/>
      <c r="T49" s="4"/>
      <c r="U49" s="31">
        <f t="shared" si="2"/>
        <v>0</v>
      </c>
      <c r="V49" s="179"/>
      <c r="W49" s="30">
        <f>IFERROR(VLOOKUP(VLOOKUP(E49,'Dosis Mx'!$R$1:$X$19,1,FALSE),'Dosis Mx'!$R$1:$X$19,6,FALSE),0)</f>
        <v>0</v>
      </c>
      <c r="X49" s="30">
        <f>IFERROR(VLOOKUP(VLOOKUP(E49,'Dosis Mx'!$R$20:$X$36,1,FALSE),'Dosis Mx'!$R$20:$X$36,6,FALSE),0)</f>
        <v>0</v>
      </c>
      <c r="Y49" s="30">
        <f>IFERROR(VLOOKUP(VLOOKUP(E49,'Dosis Mx'!$R$37:$X$54,1,FALSE),'Dosis Mx'!$R$37:$X$54,6,FALSE),0)</f>
        <v>0</v>
      </c>
      <c r="Z49" s="30">
        <f>IFERROR(VLOOKUP(VLOOKUP(E49,'Dosis Mx'!$R$55:$X$78,1,FALSE),'Dosis Mx'!$R$55:$X$78,6,FALSE),0)</f>
        <v>0</v>
      </c>
      <c r="AA49" s="30" t="e">
        <f t="shared" si="1"/>
        <v>#DIV/0!</v>
      </c>
    </row>
    <row r="50" spans="1:27" ht="30" customHeight="1" x14ac:dyDescent="0.25">
      <c r="A50" s="20"/>
      <c r="B50" s="4"/>
      <c r="C50" s="26"/>
      <c r="D50" s="26"/>
      <c r="E50" s="26"/>
      <c r="F50" s="27"/>
      <c r="G50" s="26"/>
      <c r="H50" s="27"/>
      <c r="I50" s="26"/>
      <c r="J50" s="3"/>
      <c r="K50" s="3"/>
      <c r="L50" s="3"/>
      <c r="M50" s="3"/>
      <c r="N50" s="3"/>
      <c r="O50" s="3"/>
      <c r="P50" s="3"/>
      <c r="Q50" s="3"/>
      <c r="R50" s="3"/>
      <c r="S50" s="4"/>
      <c r="T50" s="4"/>
      <c r="U50" s="31">
        <f t="shared" si="2"/>
        <v>0</v>
      </c>
      <c r="V50" s="178"/>
      <c r="W50" s="30">
        <f>IFERROR(VLOOKUP(VLOOKUP(E50,'Dosis Mx'!$R$1:$X$19,1,FALSE),'Dosis Mx'!$R$1:$X$19,6,FALSE),0)</f>
        <v>0</v>
      </c>
      <c r="X50" s="30">
        <f>IFERROR(VLOOKUP(VLOOKUP(E50,'Dosis Mx'!$R$20:$X$36,1,FALSE),'Dosis Mx'!$R$20:$X$36,6,FALSE),0)</f>
        <v>0</v>
      </c>
      <c r="Y50" s="30">
        <f>IFERROR(VLOOKUP(VLOOKUP(E50,'Dosis Mx'!$R$37:$X$54,1,FALSE),'Dosis Mx'!$R$37:$X$54,6,FALSE),0)</f>
        <v>0</v>
      </c>
      <c r="Z50" s="30">
        <f>IFERROR(VLOOKUP(VLOOKUP(E50,'Dosis Mx'!$R$55:$X$78,1,FALSE),'Dosis Mx'!$R$55:$X$78,6,FALSE),0)</f>
        <v>0</v>
      </c>
      <c r="AA50" s="30" t="e">
        <f t="shared" si="1"/>
        <v>#DIV/0!</v>
      </c>
    </row>
    <row r="51" spans="1:27" ht="30" customHeight="1" x14ac:dyDescent="0.25">
      <c r="A51" s="20"/>
      <c r="B51" s="4"/>
      <c r="C51" s="26"/>
      <c r="D51" s="26"/>
      <c r="E51" s="26"/>
      <c r="F51" s="27"/>
      <c r="G51" s="26"/>
      <c r="H51" s="27"/>
      <c r="I51" s="26"/>
      <c r="J51" s="3"/>
      <c r="K51" s="3"/>
      <c r="L51" s="3"/>
      <c r="M51" s="3"/>
      <c r="N51" s="3"/>
      <c r="O51" s="3"/>
      <c r="P51" s="3"/>
      <c r="Q51" s="3"/>
      <c r="R51" s="3"/>
      <c r="S51" s="4"/>
      <c r="T51" s="4"/>
      <c r="U51" s="31">
        <f t="shared" si="2"/>
        <v>0</v>
      </c>
      <c r="V51" s="178"/>
      <c r="W51" s="30">
        <f>IFERROR(VLOOKUP(VLOOKUP(E51,'Dosis Mx'!$R$1:$X$19,1,FALSE),'Dosis Mx'!$R$1:$X$19,6,FALSE),0)</f>
        <v>0</v>
      </c>
      <c r="X51" s="30">
        <f>IFERROR(VLOOKUP(VLOOKUP(E51,'Dosis Mx'!$R$20:$X$36,1,FALSE),'Dosis Mx'!$R$20:$X$36,6,FALSE),0)</f>
        <v>0</v>
      </c>
      <c r="Y51" s="30">
        <f>IFERROR(VLOOKUP(VLOOKUP(E51,'Dosis Mx'!$R$37:$X$54,1,FALSE),'Dosis Mx'!$R$37:$X$54,6,FALSE),0)</f>
        <v>0</v>
      </c>
      <c r="Z51" s="30">
        <f>IFERROR(VLOOKUP(VLOOKUP(E51,'Dosis Mx'!$R$55:$X$78,1,FALSE),'Dosis Mx'!$R$55:$X$78,6,FALSE),0)</f>
        <v>0</v>
      </c>
      <c r="AA51" s="30" t="e">
        <f t="shared" si="1"/>
        <v>#DIV/0!</v>
      </c>
    </row>
    <row r="52" spans="1:27" ht="30" customHeight="1" x14ac:dyDescent="0.25">
      <c r="A52" s="20"/>
      <c r="B52" s="4"/>
      <c r="C52" s="26"/>
      <c r="D52" s="26"/>
      <c r="E52" s="4"/>
      <c r="F52" s="5"/>
      <c r="G52" s="4"/>
      <c r="H52" s="5"/>
      <c r="I52" s="4"/>
      <c r="J52" s="3"/>
      <c r="K52" s="3"/>
      <c r="L52" s="3"/>
      <c r="M52" s="3"/>
      <c r="N52" s="3"/>
      <c r="O52" s="3"/>
      <c r="P52" s="3"/>
      <c r="Q52" s="3"/>
      <c r="R52" s="3"/>
      <c r="S52" s="4"/>
      <c r="T52" s="4"/>
      <c r="U52" s="31">
        <f t="shared" si="2"/>
        <v>0</v>
      </c>
      <c r="V52" s="179"/>
      <c r="W52" s="30">
        <f>IFERROR(VLOOKUP(VLOOKUP(E52,'Dosis Mx'!$R$1:$X$19,1,FALSE),'Dosis Mx'!$R$1:$X$19,6,FALSE),0)</f>
        <v>0</v>
      </c>
      <c r="X52" s="30">
        <f>IFERROR(VLOOKUP(VLOOKUP(E52,'Dosis Mx'!$R$20:$X$36,1,FALSE),'Dosis Mx'!$R$20:$X$36,6,FALSE),0)</f>
        <v>0</v>
      </c>
      <c r="Y52" s="30">
        <f>IFERROR(VLOOKUP(VLOOKUP(E52,'Dosis Mx'!$R$37:$X$54,1,FALSE),'Dosis Mx'!$R$37:$X$54,6,FALSE),0)</f>
        <v>0</v>
      </c>
      <c r="Z52" s="30">
        <f>IFERROR(VLOOKUP(VLOOKUP(E52,'Dosis Mx'!$R$55:$X$78,1,FALSE),'Dosis Mx'!$R$55:$X$78,6,FALSE),0)</f>
        <v>0</v>
      </c>
      <c r="AA52" s="30" t="e">
        <f t="shared" si="1"/>
        <v>#DIV/0!</v>
      </c>
    </row>
    <row r="53" spans="1:27" ht="30" customHeight="1" x14ac:dyDescent="0.25">
      <c r="A53" s="20"/>
      <c r="B53" s="4"/>
      <c r="C53" s="26"/>
      <c r="D53" s="26"/>
      <c r="E53" s="4"/>
      <c r="F53" s="5"/>
      <c r="G53" s="4"/>
      <c r="H53" s="5"/>
      <c r="I53" s="4"/>
      <c r="J53" s="3"/>
      <c r="K53" s="3"/>
      <c r="L53" s="3"/>
      <c r="M53" s="3"/>
      <c r="N53" s="3"/>
      <c r="O53" s="3"/>
      <c r="P53" s="3"/>
      <c r="Q53" s="3"/>
      <c r="R53" s="3"/>
      <c r="S53" s="4"/>
      <c r="T53" s="4"/>
      <c r="U53" s="31">
        <f t="shared" si="2"/>
        <v>0</v>
      </c>
      <c r="V53" s="178"/>
      <c r="W53" s="30">
        <f>IFERROR(VLOOKUP(VLOOKUP(E53,'Dosis Mx'!$R$1:$X$19,1,FALSE),'Dosis Mx'!$R$1:$X$19,6,FALSE),0)</f>
        <v>0</v>
      </c>
      <c r="X53" s="30">
        <f>IFERROR(VLOOKUP(VLOOKUP(E53,'Dosis Mx'!$R$20:$X$36,1,FALSE),'Dosis Mx'!$R$20:$X$36,6,FALSE),0)</f>
        <v>0</v>
      </c>
      <c r="Y53" s="30">
        <f>IFERROR(VLOOKUP(VLOOKUP(E53,'Dosis Mx'!$R$37:$X$54,1,FALSE),'Dosis Mx'!$R$37:$X$54,6,FALSE),0)</f>
        <v>0</v>
      </c>
      <c r="Z53" s="30">
        <f>IFERROR(VLOOKUP(VLOOKUP(E53,'Dosis Mx'!$R$55:$X$78,1,FALSE),'Dosis Mx'!$R$55:$X$78,6,FALSE),0)</f>
        <v>0</v>
      </c>
      <c r="AA53" s="30" t="e">
        <f t="shared" si="1"/>
        <v>#DIV/0!</v>
      </c>
    </row>
    <row r="54" spans="1:27" ht="30" customHeight="1" x14ac:dyDescent="0.25">
      <c r="A54" s="20"/>
      <c r="B54" s="4"/>
      <c r="C54" s="26"/>
      <c r="D54" s="26"/>
      <c r="E54" s="4"/>
      <c r="F54" s="5"/>
      <c r="G54" s="4"/>
      <c r="H54" s="5"/>
      <c r="I54" s="4"/>
      <c r="J54" s="3"/>
      <c r="K54" s="3"/>
      <c r="L54" s="3"/>
      <c r="M54" s="3"/>
      <c r="N54" s="3"/>
      <c r="O54" s="3"/>
      <c r="P54" s="3"/>
      <c r="Q54" s="3"/>
      <c r="R54" s="3"/>
      <c r="S54" s="4"/>
      <c r="T54" s="4"/>
      <c r="U54" s="31">
        <f t="shared" si="2"/>
        <v>0</v>
      </c>
      <c r="V54" s="179"/>
      <c r="W54" s="30">
        <f>IFERROR(VLOOKUP(VLOOKUP(E54,'Dosis Mx'!$R$1:$X$19,1,FALSE),'Dosis Mx'!$R$1:$X$19,6,FALSE),0)</f>
        <v>0</v>
      </c>
      <c r="X54" s="30">
        <f>IFERROR(VLOOKUP(VLOOKUP(E54,'Dosis Mx'!$R$20:$X$36,1,FALSE),'Dosis Mx'!$R$20:$X$36,6,FALSE),0)</f>
        <v>0</v>
      </c>
      <c r="Y54" s="30">
        <f>IFERROR(VLOOKUP(VLOOKUP(E54,'Dosis Mx'!$R$37:$X$54,1,FALSE),'Dosis Mx'!$R$37:$X$54,6,FALSE),0)</f>
        <v>0</v>
      </c>
      <c r="Z54" s="30">
        <f>IFERROR(VLOOKUP(VLOOKUP(E54,'Dosis Mx'!$R$55:$X$78,1,FALSE),'Dosis Mx'!$R$55:$X$78,6,FALSE),0)</f>
        <v>0</v>
      </c>
      <c r="AA54" s="30" t="e">
        <f t="shared" si="1"/>
        <v>#DIV/0!</v>
      </c>
    </row>
    <row r="55" spans="1:27" ht="30" customHeight="1" x14ac:dyDescent="0.25">
      <c r="A55" s="20"/>
      <c r="B55" s="4"/>
      <c r="C55" s="26"/>
      <c r="D55" s="26"/>
      <c r="E55" s="4"/>
      <c r="F55" s="5"/>
      <c r="G55" s="4"/>
      <c r="H55" s="5"/>
      <c r="I55" s="4"/>
      <c r="J55" s="3"/>
      <c r="K55" s="3"/>
      <c r="L55" s="3"/>
      <c r="M55" s="3"/>
      <c r="N55" s="3"/>
      <c r="O55" s="3"/>
      <c r="P55" s="3"/>
      <c r="Q55" s="3"/>
      <c r="R55" s="3"/>
      <c r="S55" s="4"/>
      <c r="T55" s="4"/>
      <c r="U55" s="31">
        <f t="shared" si="2"/>
        <v>0</v>
      </c>
      <c r="V55" s="179"/>
      <c r="W55" s="30">
        <f>IFERROR(VLOOKUP(VLOOKUP(E55,'Dosis Mx'!$R$1:$X$19,1,FALSE),'Dosis Mx'!$R$1:$X$19,6,FALSE),0)</f>
        <v>0</v>
      </c>
      <c r="X55" s="30">
        <f>IFERROR(VLOOKUP(VLOOKUP(E55,'Dosis Mx'!$R$20:$X$36,1,FALSE),'Dosis Mx'!$R$20:$X$36,6,FALSE),0)</f>
        <v>0</v>
      </c>
      <c r="Y55" s="30">
        <f>IFERROR(VLOOKUP(VLOOKUP(E55,'Dosis Mx'!$R$37:$X$54,1,FALSE),'Dosis Mx'!$R$37:$X$54,6,FALSE),0)</f>
        <v>0</v>
      </c>
      <c r="Z55" s="30">
        <f>IFERROR(VLOOKUP(VLOOKUP(E55,'Dosis Mx'!$R$55:$X$78,1,FALSE),'Dosis Mx'!$R$55:$X$78,6,FALSE),0)</f>
        <v>0</v>
      </c>
      <c r="AA55" s="30" t="e">
        <f t="shared" si="1"/>
        <v>#DIV/0!</v>
      </c>
    </row>
    <row r="56" spans="1:27" ht="30" customHeight="1" x14ac:dyDescent="0.25">
      <c r="A56" s="20"/>
      <c r="B56" s="4"/>
      <c r="C56" s="26"/>
      <c r="D56" s="26"/>
      <c r="E56" s="4"/>
      <c r="F56" s="5"/>
      <c r="G56" s="4"/>
      <c r="H56" s="5"/>
      <c r="I56" s="4"/>
      <c r="J56" s="3"/>
      <c r="K56" s="3"/>
      <c r="L56" s="3"/>
      <c r="M56" s="3"/>
      <c r="N56" s="3"/>
      <c r="O56" s="3"/>
      <c r="P56" s="3"/>
      <c r="Q56" s="3"/>
      <c r="R56" s="3"/>
      <c r="S56" s="4"/>
      <c r="T56" s="4"/>
      <c r="U56" s="31">
        <f t="shared" si="2"/>
        <v>0</v>
      </c>
      <c r="V56" s="179"/>
      <c r="W56" s="30">
        <f>IFERROR(VLOOKUP(VLOOKUP(E56,'Dosis Mx'!$R$1:$X$19,1,FALSE),'Dosis Mx'!$R$1:$X$19,6,FALSE),0)</f>
        <v>0</v>
      </c>
      <c r="X56" s="30">
        <f>IFERROR(VLOOKUP(VLOOKUP(E56,'Dosis Mx'!$R$20:$X$36,1,FALSE),'Dosis Mx'!$R$20:$X$36,6,FALSE),0)</f>
        <v>0</v>
      </c>
      <c r="Y56" s="30">
        <f>IFERROR(VLOOKUP(VLOOKUP(E56,'Dosis Mx'!$R$37:$X$54,1,FALSE),'Dosis Mx'!$R$37:$X$54,6,FALSE),0)</f>
        <v>0</v>
      </c>
      <c r="Z56" s="30">
        <f>IFERROR(VLOOKUP(VLOOKUP(E56,'Dosis Mx'!$R$55:$X$78,1,FALSE),'Dosis Mx'!$R$55:$X$78,6,FALSE),0)</f>
        <v>0</v>
      </c>
      <c r="AA56" s="30" t="e">
        <f t="shared" si="1"/>
        <v>#DIV/0!</v>
      </c>
    </row>
    <row r="57" spans="1:27" ht="30" customHeight="1" x14ac:dyDescent="0.25">
      <c r="A57" s="20"/>
      <c r="B57" s="4"/>
      <c r="C57" s="26"/>
      <c r="D57" s="26"/>
      <c r="E57" s="4"/>
      <c r="F57" s="5"/>
      <c r="G57" s="4"/>
      <c r="H57" s="5"/>
      <c r="I57" s="4"/>
      <c r="J57" s="3"/>
      <c r="K57" s="3"/>
      <c r="L57" s="3"/>
      <c r="M57" s="3"/>
      <c r="N57" s="3"/>
      <c r="O57" s="3"/>
      <c r="P57" s="3"/>
      <c r="Q57" s="3"/>
      <c r="R57" s="3"/>
      <c r="S57" s="4"/>
      <c r="T57" s="4"/>
      <c r="U57" s="31">
        <f t="shared" si="2"/>
        <v>0</v>
      </c>
      <c r="V57" s="179"/>
      <c r="W57" s="30">
        <f>IFERROR(VLOOKUP(VLOOKUP(E57,'Dosis Mx'!$R$1:$X$19,1,FALSE),'Dosis Mx'!$R$1:$X$19,6,FALSE),0)</f>
        <v>0</v>
      </c>
      <c r="X57" s="30">
        <f>IFERROR(VLOOKUP(VLOOKUP(E57,'Dosis Mx'!$R$20:$X$36,1,FALSE),'Dosis Mx'!$R$20:$X$36,6,FALSE),0)</f>
        <v>0</v>
      </c>
      <c r="Y57" s="30">
        <f>IFERROR(VLOOKUP(VLOOKUP(E57,'Dosis Mx'!$R$37:$X$54,1,FALSE),'Dosis Mx'!$R$37:$X$54,6,FALSE),0)</f>
        <v>0</v>
      </c>
      <c r="Z57" s="30">
        <f>IFERROR(VLOOKUP(VLOOKUP(E57,'Dosis Mx'!$R$55:$X$78,1,FALSE),'Dosis Mx'!$R$55:$X$78,6,FALSE),0)</f>
        <v>0</v>
      </c>
      <c r="AA57" s="30" t="e">
        <f t="shared" si="1"/>
        <v>#DIV/0!</v>
      </c>
    </row>
    <row r="58" spans="1:27" ht="30" customHeight="1" x14ac:dyDescent="0.25">
      <c r="A58" s="20"/>
      <c r="B58" s="4"/>
      <c r="C58" s="26"/>
      <c r="D58" s="26"/>
      <c r="E58" s="4"/>
      <c r="F58" s="5"/>
      <c r="G58" s="4"/>
      <c r="H58" s="5"/>
      <c r="I58" s="4"/>
      <c r="J58" s="3"/>
      <c r="K58" s="3"/>
      <c r="L58" s="3"/>
      <c r="M58" s="3"/>
      <c r="N58" s="3"/>
      <c r="O58" s="3"/>
      <c r="P58" s="3"/>
      <c r="Q58" s="3"/>
      <c r="R58" s="3"/>
      <c r="S58" s="4"/>
      <c r="T58" s="4"/>
      <c r="U58" s="31">
        <f t="shared" si="2"/>
        <v>0</v>
      </c>
      <c r="V58" s="179"/>
      <c r="W58" s="30">
        <f>IFERROR(VLOOKUP(VLOOKUP(E58,'Dosis Mx'!$R$1:$X$19,1,FALSE),'Dosis Mx'!$R$1:$X$19,6,FALSE),0)</f>
        <v>0</v>
      </c>
      <c r="X58" s="30">
        <f>IFERROR(VLOOKUP(VLOOKUP(E58,'Dosis Mx'!$R$20:$X$36,1,FALSE),'Dosis Mx'!$R$20:$X$36,6,FALSE),0)</f>
        <v>0</v>
      </c>
      <c r="Y58" s="30">
        <f>IFERROR(VLOOKUP(VLOOKUP(E58,'Dosis Mx'!$R$37:$X$54,1,FALSE),'Dosis Mx'!$R$37:$X$54,6,FALSE),0)</f>
        <v>0</v>
      </c>
      <c r="Z58" s="30">
        <f>IFERROR(VLOOKUP(VLOOKUP(E58,'Dosis Mx'!$R$55:$X$78,1,FALSE),'Dosis Mx'!$R$55:$X$78,6,FALSE),0)</f>
        <v>0</v>
      </c>
      <c r="AA58" s="30" t="e">
        <f t="shared" si="1"/>
        <v>#DIV/0!</v>
      </c>
    </row>
    <row r="59" spans="1:27" ht="30" customHeight="1" x14ac:dyDescent="0.25">
      <c r="A59" s="20"/>
      <c r="B59" s="4"/>
      <c r="C59" s="26"/>
      <c r="D59" s="26"/>
      <c r="E59" s="4"/>
      <c r="F59" s="5"/>
      <c r="G59" s="4"/>
      <c r="H59" s="5"/>
      <c r="I59" s="4"/>
      <c r="J59" s="3"/>
      <c r="K59" s="3"/>
      <c r="L59" s="3"/>
      <c r="M59" s="3"/>
      <c r="N59" s="3"/>
      <c r="O59" s="3"/>
      <c r="P59" s="3"/>
      <c r="Q59" s="3"/>
      <c r="R59" s="3"/>
      <c r="S59" s="4"/>
      <c r="T59" s="4"/>
      <c r="U59" s="31">
        <f t="shared" si="2"/>
        <v>0</v>
      </c>
      <c r="V59" s="179"/>
      <c r="W59" s="30">
        <f>IFERROR(VLOOKUP(VLOOKUP(E59,'Dosis Mx'!$R$1:$X$19,1,FALSE),'Dosis Mx'!$R$1:$X$19,6,FALSE),0)</f>
        <v>0</v>
      </c>
      <c r="X59" s="30">
        <f>IFERROR(VLOOKUP(VLOOKUP(E59,'Dosis Mx'!$R$20:$X$36,1,FALSE),'Dosis Mx'!$R$20:$X$36,6,FALSE),0)</f>
        <v>0</v>
      </c>
      <c r="Y59" s="30">
        <f>IFERROR(VLOOKUP(VLOOKUP(E59,'Dosis Mx'!$R$37:$X$54,1,FALSE),'Dosis Mx'!$R$37:$X$54,6,FALSE),0)</f>
        <v>0</v>
      </c>
      <c r="Z59" s="30">
        <f>IFERROR(VLOOKUP(VLOOKUP(E59,'Dosis Mx'!$R$55:$X$78,1,FALSE),'Dosis Mx'!$R$55:$X$78,6,FALSE),0)</f>
        <v>0</v>
      </c>
      <c r="AA59" s="30" t="e">
        <f t="shared" si="1"/>
        <v>#DIV/0!</v>
      </c>
    </row>
    <row r="60" spans="1:27" ht="30" customHeight="1" x14ac:dyDescent="0.25">
      <c r="A60" s="20"/>
      <c r="B60" s="4"/>
      <c r="C60" s="26"/>
      <c r="D60" s="26"/>
      <c r="E60" s="4"/>
      <c r="F60" s="5"/>
      <c r="G60" s="4"/>
      <c r="H60" s="5"/>
      <c r="I60" s="4"/>
      <c r="J60" s="3"/>
      <c r="K60" s="3"/>
      <c r="L60" s="3"/>
      <c r="M60" s="3"/>
      <c r="N60" s="3"/>
      <c r="O60" s="3"/>
      <c r="P60" s="3"/>
      <c r="Q60" s="3"/>
      <c r="R60" s="3"/>
      <c r="S60" s="4"/>
      <c r="T60" s="4"/>
      <c r="U60" s="31">
        <f t="shared" si="2"/>
        <v>0</v>
      </c>
      <c r="V60" s="115"/>
      <c r="W60" s="30">
        <f>IFERROR(VLOOKUP(VLOOKUP(E60,'Dosis Mx'!$R$1:$X$19,1,FALSE),'Dosis Mx'!$R$1:$X$19,6,FALSE),0)</f>
        <v>0</v>
      </c>
      <c r="X60" s="30">
        <f>IFERROR(VLOOKUP(VLOOKUP(E60,'Dosis Mx'!$R$20:$X$36,1,FALSE),'Dosis Mx'!$R$20:$X$36,6,FALSE),0)</f>
        <v>0</v>
      </c>
      <c r="Y60" s="30">
        <f>IFERROR(VLOOKUP(VLOOKUP(E60,'Dosis Mx'!$R$37:$X$54,1,FALSE),'Dosis Mx'!$R$37:$X$54,6,FALSE),0)</f>
        <v>0</v>
      </c>
      <c r="Z60" s="30">
        <f>IFERROR(VLOOKUP(VLOOKUP(E60,'Dosis Mx'!$R$55:$X$78,1,FALSE),'Dosis Mx'!$R$55:$X$78,6,FALSE),0)</f>
        <v>0</v>
      </c>
      <c r="AA60" s="30" t="e">
        <f t="shared" si="1"/>
        <v>#DIV/0!</v>
      </c>
    </row>
    <row r="61" spans="1:27" ht="30" customHeight="1" x14ac:dyDescent="0.25">
      <c r="A61" s="20"/>
      <c r="B61" s="4"/>
      <c r="C61" s="26"/>
      <c r="D61" s="26"/>
      <c r="E61" s="4"/>
      <c r="F61" s="5"/>
      <c r="G61" s="4"/>
      <c r="H61" s="5"/>
      <c r="I61" s="4"/>
      <c r="J61" s="3"/>
      <c r="K61" s="3"/>
      <c r="L61" s="3"/>
      <c r="M61" s="3"/>
      <c r="N61" s="3"/>
      <c r="O61" s="3"/>
      <c r="P61" s="3"/>
      <c r="Q61" s="3"/>
      <c r="R61" s="3"/>
      <c r="S61" s="4"/>
      <c r="T61" s="4"/>
      <c r="U61" s="31">
        <f t="shared" si="2"/>
        <v>0</v>
      </c>
      <c r="V61" s="115"/>
      <c r="W61" s="30">
        <f>IFERROR(VLOOKUP(VLOOKUP(E61,'Dosis Mx'!$R$1:$X$19,1,FALSE),'Dosis Mx'!$R$1:$X$19,6,FALSE),0)</f>
        <v>0</v>
      </c>
      <c r="X61" s="30">
        <f>IFERROR(VLOOKUP(VLOOKUP(E61,'Dosis Mx'!$R$20:$X$36,1,FALSE),'Dosis Mx'!$R$20:$X$36,6,FALSE),0)</f>
        <v>0</v>
      </c>
      <c r="Y61" s="30">
        <f>IFERROR(VLOOKUP(VLOOKUP(E61,'Dosis Mx'!$R$37:$X$54,1,FALSE),'Dosis Mx'!$R$37:$X$54,6,FALSE),0)</f>
        <v>0</v>
      </c>
      <c r="Z61" s="30">
        <f>IFERROR(VLOOKUP(VLOOKUP(E61,'Dosis Mx'!$R$55:$X$78,1,FALSE),'Dosis Mx'!$R$55:$X$78,6,FALSE),0)</f>
        <v>0</v>
      </c>
      <c r="AA61" s="30" t="e">
        <f t="shared" si="1"/>
        <v>#DIV/0!</v>
      </c>
    </row>
    <row r="62" spans="1:27" ht="30" customHeight="1" x14ac:dyDescent="0.25">
      <c r="A62" s="9"/>
      <c r="B62" s="6"/>
      <c r="C62" s="6"/>
      <c r="D62" s="6"/>
      <c r="E62" s="6"/>
      <c r="F62" s="6"/>
      <c r="G62" s="6"/>
      <c r="H62" s="6"/>
      <c r="I62" s="6"/>
      <c r="J62" s="6"/>
      <c r="K62" s="6"/>
      <c r="L62" s="6"/>
      <c r="R62" s="6"/>
      <c r="S62" s="6"/>
      <c r="T62" s="6"/>
      <c r="U62" s="6"/>
      <c r="AA62" s="181"/>
    </row>
    <row r="63" spans="1:27" ht="30" customHeight="1" x14ac:dyDescent="0.25">
      <c r="A63" s="9"/>
      <c r="B63" s="6"/>
      <c r="C63" s="6"/>
      <c r="D63" s="6"/>
      <c r="E63" s="6"/>
      <c r="F63" s="6"/>
      <c r="G63" s="6"/>
      <c r="H63" s="6"/>
      <c r="I63" s="6"/>
      <c r="J63" s="6"/>
      <c r="K63" s="6"/>
      <c r="L63" s="6"/>
      <c r="R63" s="6"/>
      <c r="S63" s="6"/>
      <c r="T63" s="6"/>
      <c r="U63" s="6"/>
      <c r="AA63" s="181"/>
    </row>
    <row r="64" spans="1:27" ht="30" customHeight="1" x14ac:dyDescent="0.25">
      <c r="A64" s="9"/>
      <c r="B64" s="6"/>
      <c r="C64" s="6"/>
      <c r="D64" s="6"/>
      <c r="E64" s="6"/>
      <c r="F64" s="6"/>
      <c r="G64" s="6"/>
      <c r="H64" s="6"/>
      <c r="I64" s="6"/>
      <c r="J64" s="6"/>
      <c r="K64" s="6"/>
      <c r="L64" s="6"/>
      <c r="R64" s="6"/>
      <c r="S64" s="6"/>
      <c r="T64" s="6"/>
      <c r="U64" s="6"/>
    </row>
    <row r="65" spans="1:21" ht="30" customHeight="1" x14ac:dyDescent="0.25">
      <c r="A65" s="9"/>
      <c r="B65" s="6"/>
      <c r="C65" s="6"/>
      <c r="D65" s="6"/>
      <c r="E65" s="6"/>
      <c r="F65" s="6"/>
      <c r="G65" s="6"/>
      <c r="H65" s="6"/>
      <c r="I65" s="6"/>
      <c r="J65" s="6"/>
      <c r="K65" s="6"/>
      <c r="L65" s="6"/>
      <c r="R65" s="6"/>
      <c r="S65" s="6"/>
      <c r="T65" s="6"/>
      <c r="U65" s="6"/>
    </row>
    <row r="66" spans="1:21" ht="30" customHeight="1" x14ac:dyDescent="0.25">
      <c r="A66" s="9"/>
      <c r="B66" s="6"/>
      <c r="C66" s="6"/>
      <c r="D66" s="6"/>
      <c r="E66" s="6"/>
      <c r="F66" s="6"/>
      <c r="G66" s="6"/>
      <c r="H66" s="6"/>
      <c r="I66" s="6"/>
      <c r="J66" s="6"/>
      <c r="K66" s="6"/>
      <c r="L66" s="6"/>
      <c r="R66" s="6"/>
      <c r="S66" s="6"/>
      <c r="T66" s="6"/>
      <c r="U66" s="6"/>
    </row>
    <row r="67" spans="1:21" ht="30" customHeight="1" x14ac:dyDescent="0.25">
      <c r="A67" s="9"/>
      <c r="B67" s="6"/>
      <c r="C67" s="6"/>
      <c r="D67" s="6"/>
      <c r="E67" s="6"/>
      <c r="F67" s="6"/>
      <c r="G67" s="6"/>
      <c r="H67" s="6"/>
      <c r="I67" s="6"/>
      <c r="J67" s="6"/>
      <c r="K67" s="6"/>
      <c r="L67" s="6"/>
      <c r="R67" s="6"/>
      <c r="S67" s="6"/>
      <c r="T67" s="6"/>
      <c r="U67" s="6"/>
    </row>
    <row r="68" spans="1:21" ht="30" customHeight="1" x14ac:dyDescent="0.25">
      <c r="A68" s="9"/>
      <c r="B68" s="6"/>
      <c r="C68" s="6"/>
      <c r="D68" s="6"/>
      <c r="E68" s="6"/>
      <c r="F68" s="6"/>
      <c r="G68" s="6"/>
      <c r="H68" s="6"/>
      <c r="I68" s="6"/>
      <c r="J68" s="6"/>
      <c r="K68" s="6"/>
      <c r="L68" s="6"/>
      <c r="R68" s="6"/>
      <c r="S68" s="6"/>
      <c r="T68" s="6"/>
      <c r="U68" s="6"/>
    </row>
    <row r="69" spans="1:21" ht="30" customHeight="1" x14ac:dyDescent="0.25">
      <c r="A69" s="9"/>
      <c r="B69" s="6"/>
      <c r="C69" s="6"/>
      <c r="D69" s="6"/>
      <c r="E69" s="6"/>
      <c r="F69" s="6"/>
      <c r="G69" s="6"/>
      <c r="H69" s="6"/>
      <c r="I69" s="6"/>
      <c r="J69" s="6"/>
      <c r="K69" s="6"/>
      <c r="L69" s="6"/>
      <c r="R69" s="6"/>
      <c r="S69" s="6"/>
      <c r="T69" s="6"/>
      <c r="U69" s="6"/>
    </row>
    <row r="70" spans="1:21" ht="30" customHeight="1" x14ac:dyDescent="0.25">
      <c r="A70" s="9"/>
      <c r="B70" s="6"/>
      <c r="C70" s="6"/>
      <c r="D70" s="6"/>
      <c r="E70" s="6"/>
      <c r="F70" s="6"/>
      <c r="G70" s="6"/>
      <c r="H70" s="6"/>
      <c r="I70" s="6"/>
      <c r="J70" s="6"/>
      <c r="K70" s="6"/>
      <c r="L70" s="6"/>
      <c r="R70" s="6"/>
      <c r="S70" s="6"/>
      <c r="T70" s="6"/>
      <c r="U70" s="6"/>
    </row>
    <row r="71" spans="1:21" ht="30" customHeight="1" x14ac:dyDescent="0.25">
      <c r="A71" s="9"/>
      <c r="B71" s="6"/>
      <c r="C71" s="6"/>
      <c r="D71" s="6"/>
      <c r="E71" s="6"/>
      <c r="F71" s="6"/>
      <c r="G71" s="6"/>
      <c r="H71" s="6"/>
      <c r="I71" s="6"/>
      <c r="J71" s="6"/>
      <c r="K71" s="6"/>
      <c r="L71" s="6"/>
      <c r="R71" s="6"/>
      <c r="S71" s="6"/>
      <c r="T71" s="6"/>
      <c r="U71" s="6"/>
    </row>
    <row r="72" spans="1:21" ht="30" customHeight="1" x14ac:dyDescent="0.25">
      <c r="A72" s="9"/>
      <c r="B72" s="6"/>
      <c r="C72" s="6"/>
      <c r="D72" s="6"/>
      <c r="E72" s="6"/>
      <c r="F72" s="6"/>
      <c r="G72" s="6"/>
      <c r="H72" s="6"/>
      <c r="I72" s="6"/>
      <c r="J72" s="6"/>
      <c r="K72" s="6"/>
      <c r="L72" s="6"/>
      <c r="R72" s="6"/>
      <c r="S72" s="6"/>
      <c r="T72" s="6"/>
      <c r="U72" s="6"/>
    </row>
    <row r="73" spans="1:21" ht="30" customHeight="1" x14ac:dyDescent="0.25">
      <c r="A73" s="9"/>
      <c r="B73" s="6"/>
      <c r="C73" s="6"/>
      <c r="D73" s="6"/>
      <c r="E73" s="6"/>
      <c r="F73" s="6"/>
      <c r="G73" s="6"/>
      <c r="H73" s="6"/>
      <c r="I73" s="6"/>
      <c r="J73" s="6"/>
      <c r="K73" s="6"/>
      <c r="L73" s="6"/>
      <c r="R73" s="6"/>
      <c r="S73" s="6"/>
      <c r="T73" s="6"/>
      <c r="U73" s="6"/>
    </row>
    <row r="74" spans="1:21" ht="30" customHeight="1" x14ac:dyDescent="0.25">
      <c r="A74" s="9"/>
      <c r="B74" s="6"/>
      <c r="C74" s="6"/>
      <c r="D74" s="6"/>
      <c r="E74" s="6"/>
      <c r="F74" s="6"/>
      <c r="G74" s="6"/>
      <c r="H74" s="6"/>
      <c r="I74" s="6"/>
      <c r="J74" s="6"/>
      <c r="K74" s="6"/>
      <c r="L74" s="6"/>
      <c r="R74" s="6"/>
      <c r="S74" s="6"/>
      <c r="T74" s="6"/>
      <c r="U74" s="6"/>
    </row>
    <row r="75" spans="1:21" ht="30" customHeight="1" x14ac:dyDescent="0.25">
      <c r="A75" s="9"/>
      <c r="B75" s="6"/>
      <c r="C75" s="6"/>
      <c r="D75" s="6"/>
      <c r="E75" s="6"/>
      <c r="F75" s="6"/>
      <c r="G75" s="6"/>
      <c r="H75" s="6"/>
      <c r="I75" s="6"/>
      <c r="J75" s="6"/>
      <c r="K75" s="6"/>
      <c r="L75" s="6"/>
      <c r="R75" s="6"/>
      <c r="S75" s="6"/>
      <c r="T75" s="6"/>
      <c r="U75" s="6"/>
    </row>
    <row r="76" spans="1:21" ht="30" customHeight="1" x14ac:dyDescent="0.25">
      <c r="A76" s="9"/>
      <c r="B76" s="6"/>
      <c r="C76" s="6"/>
      <c r="D76" s="6"/>
      <c r="E76" s="6"/>
      <c r="F76" s="6"/>
      <c r="G76" s="6"/>
      <c r="H76" s="6"/>
      <c r="I76" s="6"/>
      <c r="J76" s="6"/>
      <c r="K76" s="6"/>
      <c r="L76" s="6"/>
      <c r="R76" s="6"/>
      <c r="S76" s="6"/>
      <c r="T76" s="6"/>
      <c r="U76" s="6"/>
    </row>
    <row r="77" spans="1:21" ht="30" customHeight="1" x14ac:dyDescent="0.25">
      <c r="A77" s="9"/>
      <c r="B77" s="6"/>
      <c r="C77" s="6"/>
      <c r="D77" s="6"/>
      <c r="E77" s="6"/>
      <c r="F77" s="6"/>
      <c r="G77" s="6"/>
      <c r="H77" s="6"/>
      <c r="I77" s="6"/>
      <c r="J77" s="6"/>
      <c r="K77" s="6"/>
      <c r="L77" s="6"/>
      <c r="R77" s="6"/>
      <c r="S77" s="6"/>
      <c r="T77" s="6"/>
      <c r="U77" s="6"/>
    </row>
    <row r="78" spans="1:21" ht="30" customHeight="1" x14ac:dyDescent="0.25">
      <c r="A78" s="9"/>
      <c r="B78" s="6"/>
      <c r="C78" s="6"/>
      <c r="D78" s="6"/>
      <c r="E78" s="6"/>
      <c r="F78" s="6"/>
      <c r="G78" s="6"/>
      <c r="H78" s="6"/>
      <c r="I78" s="6"/>
      <c r="J78" s="6"/>
      <c r="K78" s="6"/>
      <c r="L78" s="6"/>
      <c r="R78" s="6"/>
      <c r="S78" s="6"/>
      <c r="T78" s="6"/>
      <c r="U78" s="6"/>
    </row>
    <row r="79" spans="1:21" ht="30" customHeight="1" x14ac:dyDescent="0.25">
      <c r="A79" s="9"/>
      <c r="B79" s="6"/>
      <c r="C79" s="6"/>
      <c r="D79" s="6"/>
      <c r="E79" s="6"/>
      <c r="F79" s="6"/>
      <c r="G79" s="6"/>
      <c r="H79" s="6"/>
      <c r="I79" s="6"/>
      <c r="J79" s="6"/>
      <c r="K79" s="6"/>
      <c r="L79" s="6"/>
      <c r="R79" s="6"/>
      <c r="S79" s="6"/>
      <c r="T79" s="6"/>
      <c r="U79" s="6"/>
    </row>
    <row r="80" spans="1:21" ht="30" customHeight="1" x14ac:dyDescent="0.25">
      <c r="A80" s="9"/>
      <c r="B80" s="6"/>
      <c r="C80" s="6"/>
      <c r="D80" s="6"/>
      <c r="E80" s="6"/>
      <c r="F80" s="6"/>
      <c r="G80" s="6"/>
      <c r="H80" s="6"/>
      <c r="I80" s="6"/>
      <c r="J80" s="6"/>
      <c r="K80" s="6"/>
      <c r="L80" s="6"/>
      <c r="R80" s="6"/>
      <c r="S80" s="6"/>
      <c r="T80" s="6"/>
      <c r="U80" s="6"/>
    </row>
    <row r="81" spans="1:21" ht="30" customHeight="1" x14ac:dyDescent="0.25">
      <c r="A81" s="9"/>
      <c r="B81" s="6"/>
      <c r="C81" s="6"/>
      <c r="D81" s="6"/>
      <c r="E81" s="6"/>
      <c r="F81" s="6"/>
      <c r="G81" s="6"/>
      <c r="H81" s="6"/>
      <c r="I81" s="6"/>
      <c r="J81" s="6"/>
      <c r="K81" s="6"/>
      <c r="L81" s="6"/>
      <c r="R81" s="6"/>
      <c r="S81" s="6"/>
      <c r="T81" s="6"/>
      <c r="U81" s="6"/>
    </row>
    <row r="82" spans="1:21" ht="30" customHeight="1" x14ac:dyDescent="0.25">
      <c r="A82" s="9"/>
      <c r="B82" s="6"/>
      <c r="C82" s="6"/>
      <c r="D82" s="6"/>
      <c r="E82" s="6"/>
      <c r="F82" s="6"/>
      <c r="G82" s="6"/>
      <c r="H82" s="6"/>
      <c r="I82" s="6"/>
      <c r="J82" s="6"/>
      <c r="K82" s="6"/>
      <c r="L82" s="6"/>
      <c r="R82" s="6"/>
      <c r="S82" s="6"/>
      <c r="T82" s="6"/>
      <c r="U82" s="6"/>
    </row>
    <row r="83" spans="1:21" ht="30" customHeight="1" x14ac:dyDescent="0.25">
      <c r="A83" s="9"/>
      <c r="B83" s="6"/>
      <c r="C83" s="6"/>
      <c r="D83" s="6"/>
      <c r="E83" s="6"/>
      <c r="F83" s="6"/>
      <c r="G83" s="6"/>
      <c r="H83" s="6"/>
      <c r="I83" s="6"/>
      <c r="J83" s="6"/>
      <c r="K83" s="6"/>
      <c r="L83" s="6"/>
      <c r="R83" s="6"/>
      <c r="S83" s="6"/>
      <c r="T83" s="6"/>
      <c r="U83" s="6"/>
    </row>
    <row r="84" spans="1:21" ht="30" customHeight="1" x14ac:dyDescent="0.25">
      <c r="A84" s="9"/>
      <c r="B84" s="6"/>
      <c r="C84" s="6"/>
      <c r="D84" s="6"/>
      <c r="E84" s="6"/>
      <c r="F84" s="6"/>
      <c r="G84" s="6"/>
      <c r="H84" s="6"/>
      <c r="I84" s="6"/>
      <c r="J84" s="6"/>
      <c r="K84" s="6"/>
      <c r="L84" s="6"/>
      <c r="R84" s="6"/>
      <c r="S84" s="6"/>
      <c r="T84" s="6"/>
      <c r="U84" s="6"/>
    </row>
    <row r="85" spans="1:21" ht="30" customHeight="1" x14ac:dyDescent="0.25">
      <c r="A85" s="9"/>
      <c r="B85" s="6"/>
      <c r="C85" s="6"/>
      <c r="D85" s="6"/>
      <c r="E85" s="6"/>
      <c r="F85" s="6"/>
      <c r="G85" s="6"/>
      <c r="H85" s="6"/>
      <c r="I85" s="6"/>
      <c r="J85" s="6"/>
      <c r="K85" s="6"/>
      <c r="L85" s="6"/>
      <c r="R85" s="6"/>
      <c r="S85" s="6"/>
      <c r="T85" s="6"/>
      <c r="U85" s="6"/>
    </row>
    <row r="86" spans="1:21" ht="30" customHeight="1" x14ac:dyDescent="0.25">
      <c r="A86" s="9"/>
      <c r="B86" s="6"/>
      <c r="C86" s="6"/>
      <c r="D86" s="6"/>
      <c r="E86" s="6"/>
      <c r="F86" s="6"/>
      <c r="G86" s="6"/>
      <c r="H86" s="6"/>
      <c r="I86" s="6"/>
      <c r="J86" s="6"/>
      <c r="K86" s="6"/>
      <c r="L86" s="6"/>
      <c r="R86" s="6"/>
      <c r="S86" s="6"/>
      <c r="T86" s="6"/>
      <c r="U86" s="6"/>
    </row>
    <row r="87" spans="1:21" ht="30" customHeight="1" x14ac:dyDescent="0.25">
      <c r="A87" s="9"/>
      <c r="B87" s="6"/>
      <c r="C87" s="6"/>
      <c r="D87" s="6"/>
      <c r="E87" s="6"/>
      <c r="F87" s="6"/>
      <c r="G87" s="6"/>
      <c r="H87" s="6"/>
      <c r="I87" s="6"/>
      <c r="J87" s="6"/>
      <c r="K87" s="6"/>
      <c r="L87" s="6"/>
      <c r="R87" s="6"/>
      <c r="S87" s="6"/>
      <c r="T87" s="6"/>
      <c r="U87" s="6"/>
    </row>
    <row r="88" spans="1:21" ht="30" customHeight="1" x14ac:dyDescent="0.25">
      <c r="A88" s="9"/>
      <c r="B88" s="6"/>
      <c r="C88" s="6"/>
      <c r="D88" s="6"/>
      <c r="E88" s="6"/>
      <c r="F88" s="6"/>
      <c r="G88" s="6"/>
      <c r="H88" s="6"/>
      <c r="I88" s="6"/>
      <c r="J88" s="6"/>
      <c r="K88" s="6"/>
      <c r="L88" s="6"/>
      <c r="R88" s="6"/>
      <c r="S88" s="6"/>
      <c r="T88" s="6"/>
      <c r="U88" s="6"/>
    </row>
    <row r="89" spans="1:21" ht="30" customHeight="1" x14ac:dyDescent="0.25">
      <c r="A89" s="9"/>
      <c r="B89" s="6"/>
      <c r="C89" s="6"/>
      <c r="D89" s="6"/>
      <c r="E89" s="6"/>
      <c r="F89" s="6"/>
      <c r="G89" s="6"/>
      <c r="H89" s="6"/>
      <c r="I89" s="6"/>
      <c r="J89" s="6"/>
      <c r="K89" s="6"/>
      <c r="L89" s="6"/>
      <c r="R89" s="6"/>
      <c r="S89" s="6"/>
      <c r="T89" s="6"/>
      <c r="U89" s="6"/>
    </row>
    <row r="90" spans="1:21" ht="30" customHeight="1" x14ac:dyDescent="0.25">
      <c r="A90" s="9"/>
      <c r="B90" s="6"/>
      <c r="C90" s="6"/>
      <c r="D90" s="6"/>
      <c r="E90" s="6"/>
      <c r="F90" s="6"/>
      <c r="G90" s="6"/>
      <c r="H90" s="6"/>
      <c r="I90" s="6"/>
      <c r="J90" s="6"/>
      <c r="K90" s="6"/>
      <c r="L90" s="6"/>
      <c r="R90" s="6"/>
      <c r="S90" s="6"/>
      <c r="T90" s="6"/>
      <c r="U90" s="6"/>
    </row>
    <row r="91" spans="1:21" ht="30" customHeight="1" x14ac:dyDescent="0.25">
      <c r="A91" s="9"/>
      <c r="B91" s="6"/>
      <c r="C91" s="6"/>
      <c r="D91" s="6"/>
      <c r="E91" s="6"/>
      <c r="F91" s="6"/>
      <c r="G91" s="6"/>
      <c r="H91" s="6"/>
      <c r="I91" s="6"/>
      <c r="J91" s="6"/>
      <c r="K91" s="6"/>
      <c r="L91" s="6"/>
      <c r="R91" s="6"/>
      <c r="S91" s="6"/>
      <c r="T91" s="6"/>
      <c r="U91" s="6"/>
    </row>
    <row r="92" spans="1:21" ht="30" customHeight="1" x14ac:dyDescent="0.25">
      <c r="A92" s="9"/>
      <c r="B92" s="6"/>
      <c r="C92" s="6"/>
      <c r="D92" s="6"/>
      <c r="E92" s="6"/>
      <c r="F92" s="6"/>
      <c r="G92" s="6"/>
      <c r="H92" s="6"/>
      <c r="I92" s="6"/>
      <c r="J92" s="6"/>
      <c r="K92" s="6"/>
      <c r="L92" s="6"/>
      <c r="R92" s="6"/>
      <c r="S92" s="6"/>
      <c r="T92" s="6"/>
      <c r="U92" s="6"/>
    </row>
    <row r="93" spans="1:21" ht="30" customHeight="1" x14ac:dyDescent="0.25">
      <c r="A93" s="9"/>
      <c r="B93" s="6"/>
      <c r="C93" s="6"/>
      <c r="D93" s="6"/>
      <c r="E93" s="6"/>
      <c r="F93" s="6"/>
      <c r="G93" s="6"/>
      <c r="H93" s="6"/>
      <c r="I93" s="6"/>
      <c r="J93" s="6"/>
      <c r="K93" s="6"/>
      <c r="L93" s="6"/>
      <c r="R93" s="6"/>
      <c r="S93" s="6"/>
      <c r="T93" s="6"/>
      <c r="U93" s="6"/>
    </row>
    <row r="94" spans="1:21" ht="30" customHeight="1" x14ac:dyDescent="0.25">
      <c r="A94" s="9"/>
      <c r="B94" s="6"/>
      <c r="C94" s="6"/>
      <c r="D94" s="6"/>
      <c r="E94" s="6"/>
      <c r="F94" s="6"/>
      <c r="G94" s="6"/>
      <c r="H94" s="6"/>
      <c r="I94" s="6"/>
      <c r="J94" s="6"/>
      <c r="K94" s="6"/>
      <c r="L94" s="6"/>
      <c r="R94" s="6"/>
      <c r="S94" s="6"/>
      <c r="T94" s="6"/>
      <c r="U94" s="6"/>
    </row>
    <row r="95" spans="1:21" ht="30" customHeight="1" x14ac:dyDescent="0.25">
      <c r="A95" s="9"/>
      <c r="B95" s="6"/>
      <c r="C95" s="6"/>
      <c r="D95" s="6"/>
      <c r="E95" s="6"/>
      <c r="F95" s="6"/>
      <c r="G95" s="6"/>
      <c r="H95" s="6"/>
      <c r="I95" s="6"/>
      <c r="J95" s="6"/>
      <c r="K95" s="6"/>
      <c r="L95" s="6"/>
      <c r="R95" s="6"/>
      <c r="S95" s="6"/>
      <c r="T95" s="6"/>
      <c r="U95" s="6"/>
    </row>
    <row r="96" spans="1:21" ht="30" customHeight="1" x14ac:dyDescent="0.25">
      <c r="A96" s="9"/>
      <c r="B96" s="6"/>
      <c r="C96" s="6"/>
      <c r="D96" s="6"/>
      <c r="E96" s="6"/>
      <c r="F96" s="6"/>
      <c r="G96" s="6"/>
      <c r="H96" s="6"/>
      <c r="I96" s="6"/>
      <c r="J96" s="6"/>
      <c r="K96" s="6"/>
      <c r="L96" s="6"/>
      <c r="R96" s="6"/>
      <c r="S96" s="6"/>
      <c r="T96" s="6"/>
      <c r="U96" s="6"/>
    </row>
    <row r="97" spans="1:21" ht="30" customHeight="1" x14ac:dyDescent="0.25">
      <c r="A97" s="9"/>
      <c r="B97" s="6"/>
      <c r="C97" s="6"/>
      <c r="D97" s="6"/>
      <c r="E97" s="6"/>
      <c r="F97" s="6"/>
      <c r="G97" s="6"/>
      <c r="H97" s="6"/>
      <c r="I97" s="6"/>
      <c r="J97" s="6"/>
      <c r="K97" s="6"/>
      <c r="L97" s="6"/>
      <c r="R97" s="6"/>
      <c r="S97" s="6"/>
      <c r="T97" s="6"/>
      <c r="U97" s="6"/>
    </row>
    <row r="98" spans="1:21" ht="30" customHeight="1" x14ac:dyDescent="0.25">
      <c r="A98" s="9"/>
      <c r="B98" s="6"/>
      <c r="C98" s="6"/>
      <c r="D98" s="6"/>
      <c r="E98" s="6"/>
      <c r="F98" s="6"/>
      <c r="G98" s="6"/>
      <c r="H98" s="6"/>
      <c r="I98" s="6"/>
      <c r="J98" s="6"/>
      <c r="K98" s="6"/>
      <c r="L98" s="6"/>
      <c r="R98" s="6"/>
      <c r="S98" s="6"/>
      <c r="T98" s="6"/>
      <c r="U98" s="6"/>
    </row>
    <row r="99" spans="1:21" ht="30" customHeight="1" x14ac:dyDescent="0.25">
      <c r="A99" s="9"/>
      <c r="B99" s="6"/>
      <c r="C99" s="6"/>
      <c r="D99" s="6"/>
      <c r="E99" s="6"/>
      <c r="F99" s="6"/>
      <c r="G99" s="6"/>
      <c r="H99" s="6"/>
      <c r="I99" s="6"/>
      <c r="J99" s="6"/>
      <c r="K99" s="6"/>
      <c r="L99" s="6"/>
      <c r="R99" s="6"/>
      <c r="S99" s="6"/>
      <c r="T99" s="6"/>
      <c r="U99" s="6"/>
    </row>
    <row r="100" spans="1:21" ht="30" customHeight="1" x14ac:dyDescent="0.25">
      <c r="A100" s="9"/>
      <c r="B100" s="6"/>
      <c r="C100" s="6"/>
      <c r="D100" s="6"/>
      <c r="E100" s="6"/>
      <c r="F100" s="6"/>
      <c r="G100" s="6"/>
      <c r="H100" s="6"/>
      <c r="I100" s="6"/>
      <c r="J100" s="6"/>
      <c r="K100" s="6"/>
      <c r="L100" s="6"/>
      <c r="R100" s="6"/>
      <c r="S100" s="6"/>
      <c r="T100" s="6"/>
      <c r="U100" s="6"/>
    </row>
    <row r="101" spans="1:21" ht="30" customHeight="1" x14ac:dyDescent="0.25">
      <c r="A101" s="9"/>
      <c r="B101" s="6"/>
      <c r="C101" s="6"/>
      <c r="D101" s="6"/>
      <c r="E101" s="6"/>
      <c r="F101" s="6"/>
      <c r="G101" s="6"/>
      <c r="H101" s="6"/>
      <c r="I101" s="6"/>
      <c r="J101" s="6"/>
      <c r="K101" s="6"/>
      <c r="L101" s="6"/>
      <c r="R101" s="6"/>
      <c r="S101" s="6"/>
      <c r="T101" s="6"/>
      <c r="U101" s="6"/>
    </row>
    <row r="102" spans="1:21" ht="30" customHeight="1" x14ac:dyDescent="0.25">
      <c r="A102" s="9"/>
      <c r="B102" s="6"/>
      <c r="C102" s="6"/>
      <c r="D102" s="6"/>
      <c r="E102" s="6"/>
      <c r="F102" s="6"/>
      <c r="G102" s="6"/>
      <c r="H102" s="6"/>
      <c r="I102" s="6"/>
      <c r="J102" s="6"/>
      <c r="K102" s="6"/>
      <c r="L102" s="6"/>
      <c r="R102" s="6"/>
      <c r="S102" s="6"/>
      <c r="T102" s="6"/>
      <c r="U102" s="6"/>
    </row>
    <row r="103" spans="1:21" ht="30" customHeight="1" x14ac:dyDescent="0.25">
      <c r="A103" s="9"/>
      <c r="B103" s="6"/>
      <c r="C103" s="6"/>
      <c r="D103" s="6"/>
      <c r="E103" s="6"/>
      <c r="F103" s="6"/>
      <c r="G103" s="6"/>
      <c r="H103" s="6"/>
      <c r="I103" s="6"/>
      <c r="J103" s="6"/>
      <c r="K103" s="6"/>
      <c r="L103" s="6"/>
      <c r="R103" s="6"/>
      <c r="S103" s="6"/>
      <c r="T103" s="6"/>
      <c r="U103" s="6"/>
    </row>
    <row r="104" spans="1:21" ht="30" customHeight="1" x14ac:dyDescent="0.25">
      <c r="A104" s="9"/>
      <c r="B104" s="6"/>
      <c r="C104" s="6"/>
      <c r="D104" s="6"/>
      <c r="E104" s="6"/>
      <c r="F104" s="6"/>
      <c r="G104" s="6"/>
      <c r="H104" s="6"/>
      <c r="I104" s="6"/>
      <c r="J104" s="6"/>
      <c r="K104" s="6"/>
      <c r="L104" s="6"/>
      <c r="R104" s="6"/>
      <c r="S104" s="6"/>
      <c r="T104" s="6"/>
      <c r="U104" s="6"/>
    </row>
    <row r="105" spans="1:21" ht="30" customHeight="1" x14ac:dyDescent="0.25">
      <c r="A105" s="9"/>
      <c r="B105" s="6"/>
      <c r="C105" s="6"/>
      <c r="D105" s="6"/>
      <c r="E105" s="6"/>
      <c r="F105" s="6"/>
      <c r="G105" s="6"/>
      <c r="H105" s="6"/>
      <c r="I105" s="6"/>
      <c r="J105" s="6"/>
      <c r="K105" s="6"/>
      <c r="L105" s="6"/>
      <c r="R105" s="6"/>
      <c r="S105" s="6"/>
      <c r="T105" s="6"/>
      <c r="U105" s="6"/>
    </row>
    <row r="106" spans="1:21" ht="30" customHeight="1" x14ac:dyDescent="0.25">
      <c r="A106" s="9"/>
      <c r="B106" s="6"/>
      <c r="C106" s="6"/>
      <c r="D106" s="6"/>
      <c r="E106" s="6"/>
      <c r="F106" s="6"/>
      <c r="G106" s="6"/>
      <c r="H106" s="6"/>
      <c r="I106" s="6"/>
      <c r="J106" s="6"/>
      <c r="K106" s="6"/>
      <c r="L106" s="6"/>
      <c r="R106" s="6"/>
      <c r="S106" s="6"/>
      <c r="T106" s="6"/>
      <c r="U106" s="6"/>
    </row>
    <row r="107" spans="1:21" ht="30" customHeight="1" x14ac:dyDescent="0.25">
      <c r="A107" s="9"/>
      <c r="B107" s="6"/>
      <c r="C107" s="6"/>
      <c r="D107" s="6"/>
      <c r="E107" s="6"/>
      <c r="F107" s="6"/>
      <c r="G107" s="6"/>
      <c r="H107" s="6"/>
      <c r="I107" s="6"/>
      <c r="J107" s="6"/>
      <c r="K107" s="6"/>
      <c r="L107" s="6"/>
      <c r="R107" s="6"/>
      <c r="S107" s="6"/>
      <c r="T107" s="6"/>
      <c r="U107" s="6"/>
    </row>
    <row r="108" spans="1:21" ht="30" customHeight="1" x14ac:dyDescent="0.25">
      <c r="A108" s="9"/>
      <c r="B108" s="6"/>
      <c r="C108" s="6"/>
      <c r="D108" s="6"/>
      <c r="E108" s="6"/>
      <c r="F108" s="6"/>
      <c r="G108" s="6"/>
      <c r="H108" s="6"/>
      <c r="I108" s="6"/>
      <c r="J108" s="6"/>
      <c r="K108" s="6"/>
      <c r="L108" s="6"/>
      <c r="R108" s="6"/>
      <c r="S108" s="6"/>
      <c r="T108" s="6"/>
      <c r="U108" s="6"/>
    </row>
    <row r="109" spans="1:21" ht="30" customHeight="1" x14ac:dyDescent="0.25">
      <c r="A109" s="9"/>
      <c r="B109" s="6"/>
      <c r="C109" s="6"/>
      <c r="D109" s="6"/>
      <c r="E109" s="6"/>
      <c r="F109" s="6"/>
      <c r="G109" s="6"/>
      <c r="H109" s="6"/>
      <c r="I109" s="6"/>
      <c r="J109" s="6"/>
      <c r="K109" s="6"/>
      <c r="L109" s="6"/>
      <c r="R109" s="6"/>
      <c r="S109" s="6"/>
      <c r="T109" s="6"/>
      <c r="U109" s="6"/>
    </row>
    <row r="110" spans="1:21" ht="30" customHeight="1" x14ac:dyDescent="0.25">
      <c r="A110" s="9"/>
      <c r="B110" s="6"/>
      <c r="C110" s="6"/>
      <c r="D110" s="6"/>
      <c r="E110" s="6"/>
      <c r="F110" s="6"/>
      <c r="G110" s="6"/>
      <c r="H110" s="6"/>
      <c r="I110" s="6"/>
      <c r="J110" s="6"/>
      <c r="K110" s="6"/>
      <c r="L110" s="6"/>
      <c r="R110" s="6"/>
      <c r="S110" s="6"/>
      <c r="T110" s="6"/>
      <c r="U110" s="6"/>
    </row>
    <row r="111" spans="1:21" ht="30" customHeight="1" x14ac:dyDescent="0.25">
      <c r="A111" s="9"/>
      <c r="B111" s="6"/>
      <c r="C111" s="6"/>
      <c r="D111" s="6"/>
      <c r="E111" s="6"/>
      <c r="F111" s="6"/>
      <c r="G111" s="6"/>
      <c r="H111" s="6"/>
      <c r="I111" s="6"/>
      <c r="J111" s="6"/>
      <c r="K111" s="6"/>
      <c r="L111" s="6"/>
      <c r="R111" s="6"/>
      <c r="S111" s="6"/>
      <c r="T111" s="6"/>
      <c r="U111" s="6"/>
    </row>
    <row r="112" spans="1:21" ht="30" customHeight="1" x14ac:dyDescent="0.25">
      <c r="A112" s="9"/>
      <c r="B112" s="6"/>
      <c r="C112" s="6"/>
      <c r="D112" s="6"/>
      <c r="E112" s="6"/>
      <c r="F112" s="6"/>
      <c r="G112" s="6"/>
      <c r="H112" s="6"/>
      <c r="I112" s="6"/>
      <c r="J112" s="6"/>
      <c r="K112" s="6"/>
      <c r="L112" s="6"/>
      <c r="R112" s="6"/>
      <c r="S112" s="6"/>
      <c r="T112" s="6"/>
      <c r="U112" s="6"/>
    </row>
    <row r="113" spans="1:21" ht="30" customHeight="1" x14ac:dyDescent="0.25">
      <c r="A113" s="9"/>
      <c r="B113" s="6"/>
      <c r="C113" s="6"/>
      <c r="D113" s="6"/>
      <c r="E113" s="6"/>
      <c r="F113" s="6"/>
      <c r="G113" s="6"/>
      <c r="H113" s="6"/>
      <c r="I113" s="6"/>
      <c r="J113" s="6"/>
      <c r="K113" s="6"/>
      <c r="L113" s="6"/>
      <c r="R113" s="6"/>
      <c r="S113" s="6"/>
      <c r="T113" s="6"/>
      <c r="U113" s="6"/>
    </row>
    <row r="114" spans="1:21" ht="30" customHeight="1" x14ac:dyDescent="0.25">
      <c r="A114" s="9"/>
      <c r="B114" s="6"/>
      <c r="C114" s="6"/>
      <c r="D114" s="6"/>
      <c r="E114" s="6"/>
      <c r="F114" s="6"/>
      <c r="G114" s="6"/>
      <c r="H114" s="6"/>
      <c r="I114" s="6"/>
      <c r="J114" s="6"/>
      <c r="K114" s="6"/>
      <c r="L114" s="6"/>
      <c r="R114" s="6"/>
      <c r="S114" s="6"/>
      <c r="T114" s="6"/>
      <c r="U114" s="6"/>
    </row>
    <row r="115" spans="1:21" ht="30" customHeight="1" x14ac:dyDescent="0.25">
      <c r="A115" s="9"/>
      <c r="B115" s="6"/>
      <c r="C115" s="6"/>
      <c r="D115" s="6"/>
      <c r="E115" s="6"/>
      <c r="F115" s="6"/>
      <c r="G115" s="6"/>
      <c r="H115" s="6"/>
      <c r="I115" s="6"/>
      <c r="J115" s="6"/>
      <c r="K115" s="6"/>
      <c r="L115" s="6"/>
      <c r="R115" s="6"/>
      <c r="S115" s="6"/>
      <c r="T115" s="6"/>
      <c r="U115" s="6"/>
    </row>
    <row r="116" spans="1:21" ht="30" customHeight="1" x14ac:dyDescent="0.25">
      <c r="A116" s="9"/>
      <c r="B116" s="6"/>
      <c r="C116" s="6"/>
      <c r="D116" s="6"/>
      <c r="E116" s="6"/>
      <c r="F116" s="6"/>
      <c r="G116" s="6"/>
      <c r="H116" s="6"/>
      <c r="I116" s="6"/>
      <c r="J116" s="6"/>
      <c r="K116" s="6"/>
      <c r="L116" s="6"/>
      <c r="R116" s="6"/>
      <c r="S116" s="6"/>
      <c r="T116" s="6"/>
      <c r="U116" s="6"/>
    </row>
    <row r="117" spans="1:21" ht="30" customHeight="1" x14ac:dyDescent="0.25">
      <c r="A117" s="9"/>
      <c r="B117" s="6"/>
      <c r="C117" s="6"/>
      <c r="D117" s="6"/>
      <c r="E117" s="6"/>
      <c r="F117" s="6"/>
      <c r="G117" s="6"/>
      <c r="H117" s="6"/>
      <c r="I117" s="6"/>
      <c r="J117" s="6"/>
      <c r="K117" s="6"/>
      <c r="L117" s="6"/>
      <c r="R117" s="6"/>
      <c r="S117" s="6"/>
      <c r="T117" s="6"/>
      <c r="U117" s="6"/>
    </row>
    <row r="118" spans="1:21" ht="30" customHeight="1" x14ac:dyDescent="0.25">
      <c r="A118" s="9"/>
      <c r="B118" s="6"/>
      <c r="C118" s="6"/>
      <c r="D118" s="6"/>
      <c r="E118" s="6"/>
      <c r="F118" s="6"/>
      <c r="G118" s="6"/>
      <c r="H118" s="6"/>
      <c r="I118" s="6"/>
      <c r="J118" s="6"/>
      <c r="K118" s="6"/>
      <c r="L118" s="6"/>
      <c r="R118" s="6"/>
      <c r="S118" s="6"/>
      <c r="T118" s="6"/>
      <c r="U118" s="6"/>
    </row>
    <row r="119" spans="1:21" ht="30" customHeight="1" x14ac:dyDescent="0.25">
      <c r="A119" s="9"/>
      <c r="B119" s="6"/>
      <c r="C119" s="6"/>
      <c r="D119" s="6"/>
      <c r="E119" s="6"/>
      <c r="F119" s="6"/>
      <c r="G119" s="6"/>
      <c r="H119" s="6"/>
      <c r="I119" s="6"/>
      <c r="J119" s="6"/>
      <c r="K119" s="6"/>
      <c r="L119" s="6"/>
      <c r="R119" s="6"/>
      <c r="S119" s="6"/>
      <c r="T119" s="6"/>
      <c r="U119" s="6"/>
    </row>
    <row r="120" spans="1:21" ht="30" customHeight="1" x14ac:dyDescent="0.25">
      <c r="A120" s="9"/>
      <c r="B120" s="6"/>
      <c r="C120" s="6"/>
      <c r="D120" s="6"/>
      <c r="E120" s="6"/>
      <c r="F120" s="6"/>
      <c r="G120" s="6"/>
      <c r="H120" s="6"/>
      <c r="I120" s="6"/>
      <c r="J120" s="6"/>
      <c r="K120" s="6"/>
      <c r="L120" s="6"/>
      <c r="R120" s="6"/>
      <c r="S120" s="6"/>
      <c r="T120" s="6"/>
      <c r="U120" s="6"/>
    </row>
    <row r="121" spans="1:21" ht="30" customHeight="1" x14ac:dyDescent="0.25">
      <c r="A121" s="9"/>
      <c r="B121" s="6"/>
      <c r="C121" s="6"/>
      <c r="D121" s="6"/>
      <c r="E121" s="6"/>
      <c r="F121" s="6"/>
      <c r="G121" s="6"/>
      <c r="H121" s="6"/>
      <c r="I121" s="6"/>
      <c r="J121" s="6"/>
      <c r="K121" s="6"/>
      <c r="L121" s="6"/>
      <c r="R121" s="6"/>
      <c r="S121" s="6"/>
      <c r="T121" s="6"/>
      <c r="U121" s="6"/>
    </row>
    <row r="122" spans="1:21" ht="30" customHeight="1" x14ac:dyDescent="0.25">
      <c r="A122" s="9"/>
      <c r="B122" s="6"/>
      <c r="C122" s="6"/>
      <c r="D122" s="6"/>
      <c r="E122" s="6"/>
      <c r="F122" s="6"/>
      <c r="G122" s="6"/>
      <c r="H122" s="6"/>
      <c r="I122" s="6"/>
      <c r="J122" s="6"/>
      <c r="K122" s="6"/>
      <c r="L122" s="6"/>
      <c r="R122" s="6"/>
      <c r="S122" s="6"/>
      <c r="T122" s="6"/>
      <c r="U122" s="6"/>
    </row>
    <row r="123" spans="1:21" ht="30" customHeight="1" x14ac:dyDescent="0.25">
      <c r="A123" s="9"/>
      <c r="B123" s="6"/>
      <c r="C123" s="6"/>
      <c r="D123" s="6"/>
      <c r="E123" s="6"/>
      <c r="F123" s="6"/>
      <c r="G123" s="6"/>
      <c r="H123" s="6"/>
      <c r="I123" s="6"/>
      <c r="J123" s="6"/>
      <c r="K123" s="6"/>
      <c r="L123" s="6"/>
      <c r="R123" s="6"/>
      <c r="S123" s="6"/>
      <c r="T123" s="6"/>
      <c r="U123" s="6"/>
    </row>
    <row r="124" spans="1:21" ht="30" customHeight="1" x14ac:dyDescent="0.25">
      <c r="A124" s="9"/>
      <c r="B124" s="6"/>
      <c r="C124" s="6"/>
      <c r="D124" s="6"/>
      <c r="E124" s="6"/>
      <c r="F124" s="6"/>
      <c r="G124" s="6"/>
      <c r="H124" s="6"/>
      <c r="I124" s="6"/>
      <c r="J124" s="6"/>
      <c r="K124" s="6"/>
      <c r="L124" s="6"/>
      <c r="R124" s="6"/>
      <c r="S124" s="6"/>
      <c r="T124" s="6"/>
      <c r="U124" s="6"/>
    </row>
    <row r="125" spans="1:21" ht="30" customHeight="1" x14ac:dyDescent="0.25">
      <c r="A125" s="9"/>
      <c r="B125" s="6"/>
      <c r="C125" s="6"/>
      <c r="D125" s="6"/>
      <c r="E125" s="6"/>
      <c r="F125" s="6"/>
      <c r="G125" s="6"/>
      <c r="H125" s="6"/>
      <c r="I125" s="6"/>
      <c r="J125" s="6"/>
      <c r="K125" s="6"/>
      <c r="L125" s="6"/>
      <c r="R125" s="6"/>
      <c r="S125" s="6"/>
      <c r="T125" s="6"/>
      <c r="U125" s="6"/>
    </row>
    <row r="126" spans="1:21" ht="30" customHeight="1" x14ac:dyDescent="0.25">
      <c r="A126" s="9"/>
      <c r="B126" s="6"/>
      <c r="C126" s="6"/>
      <c r="D126" s="6"/>
      <c r="E126" s="6"/>
      <c r="F126" s="6"/>
      <c r="G126" s="6"/>
      <c r="H126" s="6"/>
      <c r="I126" s="6"/>
      <c r="J126" s="6"/>
      <c r="K126" s="6"/>
      <c r="L126" s="6"/>
      <c r="R126" s="6"/>
      <c r="S126" s="6"/>
      <c r="T126" s="6"/>
      <c r="U126" s="6"/>
    </row>
    <row r="127" spans="1:21" ht="30" customHeight="1" x14ac:dyDescent="0.25">
      <c r="A127" s="9"/>
      <c r="B127" s="6"/>
      <c r="C127" s="6"/>
      <c r="D127" s="6"/>
      <c r="E127" s="6"/>
      <c r="F127" s="6"/>
      <c r="G127" s="6"/>
      <c r="H127" s="6"/>
      <c r="I127" s="6"/>
      <c r="J127" s="6"/>
      <c r="K127" s="6"/>
      <c r="L127" s="6"/>
      <c r="R127" s="6"/>
      <c r="S127" s="6"/>
      <c r="T127" s="6"/>
      <c r="U127" s="6"/>
    </row>
    <row r="128" spans="1:21" ht="30" customHeight="1" x14ac:dyDescent="0.25">
      <c r="A128" s="9"/>
      <c r="B128" s="6"/>
      <c r="C128" s="6"/>
      <c r="D128" s="6"/>
      <c r="E128" s="6"/>
      <c r="F128" s="6"/>
      <c r="G128" s="6"/>
      <c r="H128" s="6"/>
      <c r="I128" s="6"/>
      <c r="J128" s="6"/>
      <c r="K128" s="6"/>
      <c r="L128" s="6"/>
      <c r="R128" s="6"/>
      <c r="S128" s="6"/>
      <c r="T128" s="6"/>
      <c r="U128" s="6"/>
    </row>
    <row r="129" spans="1:21" ht="30" customHeight="1" x14ac:dyDescent="0.25">
      <c r="A129" s="9"/>
      <c r="B129" s="6"/>
      <c r="C129" s="6"/>
      <c r="D129" s="6"/>
      <c r="E129" s="6"/>
      <c r="F129" s="6"/>
      <c r="G129" s="6"/>
      <c r="H129" s="6"/>
      <c r="I129" s="6"/>
      <c r="J129" s="6"/>
      <c r="K129" s="6"/>
      <c r="L129" s="6"/>
      <c r="R129" s="6"/>
      <c r="S129" s="6"/>
      <c r="T129" s="6"/>
      <c r="U129" s="6"/>
    </row>
    <row r="130" spans="1:21" ht="30" customHeight="1" x14ac:dyDescent="0.25">
      <c r="B130" s="7"/>
      <c r="C130" s="7"/>
      <c r="D130" s="7"/>
      <c r="E130" s="7"/>
      <c r="F130" s="7"/>
      <c r="G130" s="7"/>
      <c r="H130" s="7"/>
      <c r="I130" s="7"/>
      <c r="J130" s="7"/>
      <c r="K130" s="7"/>
      <c r="L130" s="7"/>
      <c r="R130" s="7"/>
      <c r="S130" s="7"/>
      <c r="T130" s="7"/>
    </row>
    <row r="131" spans="1:21" ht="30" customHeight="1" x14ac:dyDescent="0.25">
      <c r="B131" s="7"/>
      <c r="C131" s="7"/>
      <c r="D131" s="7"/>
      <c r="E131" s="7"/>
      <c r="F131" s="7"/>
      <c r="G131" s="7"/>
      <c r="H131" s="7"/>
      <c r="I131" s="7"/>
      <c r="J131" s="7"/>
      <c r="K131" s="7"/>
      <c r="L131" s="7"/>
      <c r="R131" s="7"/>
      <c r="S131" s="7"/>
      <c r="T131" s="7"/>
    </row>
    <row r="132" spans="1:21" ht="30" customHeight="1" x14ac:dyDescent="0.25">
      <c r="B132" s="7"/>
      <c r="C132" s="7"/>
      <c r="D132" s="7"/>
      <c r="E132" s="7"/>
      <c r="F132" s="7"/>
      <c r="G132" s="7"/>
      <c r="H132" s="7"/>
      <c r="I132" s="7"/>
      <c r="J132" s="7"/>
      <c r="K132" s="7"/>
      <c r="L132" s="7"/>
      <c r="R132" s="7"/>
      <c r="S132" s="7"/>
      <c r="T132" s="7"/>
    </row>
    <row r="133" spans="1:21" ht="30" customHeight="1" x14ac:dyDescent="0.25">
      <c r="B133" s="7"/>
      <c r="C133" s="7"/>
      <c r="D133" s="7"/>
      <c r="E133" s="7"/>
      <c r="F133" s="7"/>
      <c r="G133" s="7"/>
      <c r="H133" s="7"/>
      <c r="I133" s="7"/>
      <c r="J133" s="7"/>
      <c r="K133" s="7"/>
      <c r="L133" s="7"/>
      <c r="R133" s="7"/>
      <c r="S133" s="7"/>
      <c r="T133" s="7"/>
    </row>
    <row r="134" spans="1:21" ht="30" customHeight="1" x14ac:dyDescent="0.25">
      <c r="B134" s="7"/>
      <c r="C134" s="7"/>
      <c r="D134" s="7"/>
      <c r="E134" s="7"/>
      <c r="F134" s="7"/>
      <c r="G134" s="7"/>
      <c r="H134" s="7"/>
      <c r="I134" s="7"/>
      <c r="J134" s="7"/>
      <c r="K134" s="7"/>
      <c r="L134" s="7"/>
      <c r="R134" s="7"/>
      <c r="S134" s="7"/>
      <c r="T134" s="7"/>
    </row>
    <row r="135" spans="1:21" ht="30" customHeight="1" x14ac:dyDescent="0.25">
      <c r="B135" s="7"/>
      <c r="C135" s="7"/>
      <c r="D135" s="7"/>
      <c r="E135" s="7"/>
      <c r="F135" s="7"/>
      <c r="G135" s="7"/>
      <c r="H135" s="7"/>
      <c r="I135" s="7"/>
      <c r="J135" s="7"/>
      <c r="K135" s="7"/>
      <c r="L135" s="7"/>
      <c r="R135" s="7"/>
      <c r="S135" s="7"/>
      <c r="T135" s="7"/>
    </row>
    <row r="136" spans="1:21" ht="30" customHeight="1" x14ac:dyDescent="0.25">
      <c r="B136" s="7"/>
      <c r="C136" s="7"/>
      <c r="D136" s="7"/>
      <c r="E136" s="7"/>
      <c r="F136" s="7"/>
      <c r="G136" s="7"/>
      <c r="H136" s="7"/>
      <c r="I136" s="7"/>
      <c r="J136" s="7"/>
      <c r="K136" s="7"/>
      <c r="L136" s="7"/>
      <c r="R136" s="7"/>
      <c r="S136" s="7"/>
      <c r="T136" s="7"/>
    </row>
    <row r="137" spans="1:21" ht="30" customHeight="1" x14ac:dyDescent="0.25">
      <c r="B137" s="7"/>
      <c r="C137" s="7"/>
      <c r="D137" s="7"/>
      <c r="E137" s="7"/>
      <c r="F137" s="7"/>
      <c r="G137" s="7"/>
      <c r="H137" s="7"/>
      <c r="I137" s="7"/>
      <c r="J137" s="7"/>
      <c r="K137" s="7"/>
      <c r="L137" s="7"/>
      <c r="R137" s="7"/>
      <c r="S137" s="7"/>
      <c r="T137" s="7"/>
    </row>
    <row r="138" spans="1:21" ht="30" customHeight="1" x14ac:dyDescent="0.25">
      <c r="B138" s="7"/>
      <c r="C138" s="7"/>
      <c r="D138" s="7"/>
      <c r="E138" s="7"/>
      <c r="F138" s="7"/>
      <c r="G138" s="7"/>
      <c r="H138" s="7"/>
      <c r="I138" s="7"/>
      <c r="J138" s="7"/>
      <c r="K138" s="7"/>
      <c r="L138" s="7"/>
      <c r="R138" s="7"/>
      <c r="S138" s="7"/>
      <c r="T138" s="7"/>
    </row>
    <row r="139" spans="1:21" ht="30" customHeight="1" x14ac:dyDescent="0.25">
      <c r="B139" s="7"/>
      <c r="C139" s="7"/>
      <c r="D139" s="7"/>
      <c r="E139" s="7"/>
      <c r="F139" s="7"/>
      <c r="G139" s="7"/>
      <c r="H139" s="7"/>
      <c r="I139" s="7"/>
      <c r="J139" s="7"/>
      <c r="K139" s="7"/>
      <c r="L139" s="7"/>
      <c r="R139" s="7"/>
      <c r="S139" s="7"/>
      <c r="T139" s="7"/>
    </row>
    <row r="140" spans="1:21" ht="30" customHeight="1" x14ac:dyDescent="0.25">
      <c r="B140" s="7"/>
      <c r="C140" s="7"/>
      <c r="D140" s="7"/>
      <c r="E140" s="7"/>
      <c r="F140" s="7"/>
      <c r="G140" s="7"/>
      <c r="H140" s="7"/>
      <c r="I140" s="7"/>
      <c r="J140" s="7"/>
      <c r="K140" s="7"/>
      <c r="L140" s="7"/>
      <c r="R140" s="7"/>
      <c r="S140" s="7"/>
      <c r="T140" s="7"/>
    </row>
    <row r="141" spans="1:21" ht="30" customHeight="1" x14ac:dyDescent="0.25">
      <c r="B141" s="7"/>
      <c r="C141" s="7"/>
      <c r="D141" s="7"/>
      <c r="E141" s="7"/>
      <c r="F141" s="7"/>
      <c r="G141" s="7"/>
      <c r="H141" s="7"/>
      <c r="I141" s="7"/>
      <c r="J141" s="7"/>
      <c r="K141" s="7"/>
      <c r="L141" s="7"/>
      <c r="R141" s="7"/>
      <c r="S141" s="7"/>
      <c r="T141" s="7"/>
    </row>
    <row r="142" spans="1:21" ht="30" customHeight="1" x14ac:dyDescent="0.25">
      <c r="B142" s="7"/>
      <c r="C142" s="7"/>
      <c r="D142" s="7"/>
      <c r="E142" s="7"/>
      <c r="F142" s="7"/>
      <c r="G142" s="7"/>
      <c r="H142" s="7"/>
      <c r="I142" s="7"/>
      <c r="J142" s="7"/>
      <c r="K142" s="7"/>
      <c r="L142" s="7"/>
      <c r="R142" s="7"/>
      <c r="S142" s="7"/>
      <c r="T142" s="7"/>
    </row>
    <row r="143" spans="1:21" ht="30" customHeight="1" x14ac:dyDescent="0.25">
      <c r="B143" s="7"/>
      <c r="C143" s="7"/>
      <c r="D143" s="7"/>
      <c r="E143" s="7"/>
      <c r="F143" s="7"/>
      <c r="G143" s="7"/>
      <c r="H143" s="7"/>
      <c r="I143" s="7"/>
      <c r="J143" s="7"/>
      <c r="K143" s="7"/>
      <c r="L143" s="7"/>
      <c r="R143" s="7"/>
      <c r="S143" s="7"/>
      <c r="T143" s="7"/>
    </row>
    <row r="144" spans="1:21" ht="30" customHeight="1" x14ac:dyDescent="0.25">
      <c r="B144" s="7"/>
      <c r="C144" s="7"/>
      <c r="D144" s="7"/>
      <c r="E144" s="7"/>
      <c r="F144" s="7"/>
      <c r="G144" s="7"/>
      <c r="H144" s="7"/>
      <c r="I144" s="7"/>
      <c r="J144" s="7"/>
      <c r="K144" s="7"/>
      <c r="L144" s="7"/>
      <c r="R144" s="7"/>
      <c r="S144" s="7"/>
      <c r="T144" s="7"/>
    </row>
    <row r="145" spans="2:20" ht="30" customHeight="1" x14ac:dyDescent="0.25">
      <c r="B145" s="7"/>
      <c r="C145" s="7"/>
      <c r="D145" s="7"/>
      <c r="E145" s="7"/>
      <c r="F145" s="7"/>
      <c r="G145" s="7"/>
      <c r="H145" s="7"/>
      <c r="I145" s="7"/>
      <c r="J145" s="7"/>
      <c r="K145" s="7"/>
      <c r="L145" s="7"/>
      <c r="R145" s="7"/>
      <c r="S145" s="7"/>
      <c r="T145" s="7"/>
    </row>
    <row r="146" spans="2:20" ht="30" customHeight="1" x14ac:dyDescent="0.25">
      <c r="B146" s="7"/>
      <c r="C146" s="7"/>
      <c r="D146" s="7"/>
      <c r="E146" s="7"/>
      <c r="F146" s="7"/>
      <c r="G146" s="7"/>
      <c r="H146" s="7"/>
      <c r="I146" s="7"/>
      <c r="J146" s="7"/>
      <c r="K146" s="7"/>
      <c r="L146" s="7"/>
      <c r="R146" s="7"/>
      <c r="S146" s="7"/>
      <c r="T146" s="7"/>
    </row>
    <row r="147" spans="2:20" ht="30" customHeight="1" x14ac:dyDescent="0.25">
      <c r="B147" s="7"/>
      <c r="C147" s="7"/>
      <c r="D147" s="7"/>
      <c r="E147" s="7"/>
      <c r="F147" s="7"/>
      <c r="G147" s="7"/>
      <c r="H147" s="7"/>
      <c r="I147" s="7"/>
      <c r="J147" s="7"/>
      <c r="K147" s="7"/>
      <c r="L147" s="7"/>
      <c r="R147" s="7"/>
      <c r="S147" s="7"/>
      <c r="T147" s="7"/>
    </row>
    <row r="148" spans="2:20" ht="30" customHeight="1" x14ac:dyDescent="0.25">
      <c r="B148" s="7"/>
      <c r="C148" s="7"/>
      <c r="D148" s="7"/>
      <c r="E148" s="7"/>
      <c r="F148" s="7"/>
      <c r="G148" s="7"/>
      <c r="H148" s="7"/>
      <c r="I148" s="7"/>
      <c r="J148" s="7"/>
      <c r="K148" s="7"/>
      <c r="L148" s="7"/>
      <c r="R148" s="7"/>
      <c r="S148" s="7"/>
      <c r="T148" s="7"/>
    </row>
    <row r="149" spans="2:20" ht="30" customHeight="1" x14ac:dyDescent="0.25">
      <c r="B149" s="7"/>
      <c r="C149" s="7"/>
      <c r="D149" s="7"/>
      <c r="E149" s="7"/>
      <c r="F149" s="7"/>
      <c r="G149" s="7"/>
      <c r="H149" s="7"/>
      <c r="I149" s="7"/>
      <c r="J149" s="7"/>
      <c r="K149" s="7"/>
      <c r="L149" s="7"/>
      <c r="R149" s="7"/>
      <c r="S149" s="7"/>
      <c r="T149" s="7"/>
    </row>
    <row r="150" spans="2:20" ht="30" customHeight="1" x14ac:dyDescent="0.25">
      <c r="B150" s="7"/>
      <c r="C150" s="7"/>
      <c r="D150" s="7"/>
      <c r="E150" s="7"/>
      <c r="F150" s="7"/>
      <c r="G150" s="7"/>
      <c r="H150" s="7"/>
      <c r="I150" s="7"/>
      <c r="J150" s="7"/>
      <c r="K150" s="7"/>
      <c r="L150" s="7"/>
      <c r="R150" s="7"/>
      <c r="S150" s="7"/>
      <c r="T150" s="7"/>
    </row>
    <row r="151" spans="2:20" ht="30" customHeight="1" x14ac:dyDescent="0.25">
      <c r="B151" s="7"/>
      <c r="C151" s="7"/>
      <c r="D151" s="7"/>
      <c r="E151" s="7"/>
      <c r="F151" s="7"/>
      <c r="G151" s="7"/>
      <c r="H151" s="7"/>
      <c r="I151" s="7"/>
      <c r="J151" s="7"/>
      <c r="K151" s="7"/>
      <c r="L151" s="7"/>
      <c r="R151" s="7"/>
      <c r="S151" s="7"/>
      <c r="T151" s="7"/>
    </row>
    <row r="152" spans="2:20" ht="30" customHeight="1" x14ac:dyDescent="0.25">
      <c r="B152" s="7"/>
      <c r="C152" s="7"/>
      <c r="D152" s="7"/>
      <c r="E152" s="7"/>
      <c r="F152" s="7"/>
      <c r="G152" s="7"/>
      <c r="H152" s="7"/>
      <c r="I152" s="7"/>
      <c r="J152" s="7"/>
      <c r="K152" s="7"/>
      <c r="L152" s="7"/>
      <c r="R152" s="7"/>
      <c r="S152" s="7"/>
      <c r="T152" s="7"/>
    </row>
    <row r="153" spans="2:20" ht="30" customHeight="1" x14ac:dyDescent="0.25">
      <c r="B153" s="7"/>
      <c r="C153" s="7"/>
      <c r="D153" s="7"/>
      <c r="E153" s="7"/>
      <c r="F153" s="7"/>
      <c r="G153" s="7"/>
      <c r="H153" s="7"/>
      <c r="I153" s="7"/>
      <c r="J153" s="7"/>
      <c r="K153" s="7"/>
      <c r="L153" s="7"/>
      <c r="R153" s="7"/>
      <c r="S153" s="7"/>
      <c r="T153" s="7"/>
    </row>
    <row r="154" spans="2:20" ht="30" customHeight="1" x14ac:dyDescent="0.25">
      <c r="B154" s="7"/>
      <c r="C154" s="7"/>
      <c r="D154" s="7"/>
      <c r="E154" s="7"/>
      <c r="F154" s="7"/>
      <c r="G154" s="7"/>
      <c r="H154" s="7"/>
      <c r="I154" s="7"/>
      <c r="J154" s="7"/>
      <c r="K154" s="7"/>
      <c r="L154" s="7"/>
      <c r="R154" s="7"/>
      <c r="S154" s="7"/>
      <c r="T154" s="7"/>
    </row>
    <row r="155" spans="2:20" ht="30" customHeight="1" x14ac:dyDescent="0.25">
      <c r="B155" s="7"/>
      <c r="C155" s="7"/>
      <c r="D155" s="7"/>
      <c r="E155" s="7"/>
      <c r="F155" s="7"/>
      <c r="G155" s="7"/>
      <c r="H155" s="7"/>
      <c r="I155" s="7"/>
      <c r="J155" s="7"/>
      <c r="K155" s="7"/>
      <c r="L155" s="7"/>
      <c r="R155" s="7"/>
      <c r="S155" s="7"/>
      <c r="T155" s="7"/>
    </row>
    <row r="156" spans="2:20" ht="30" customHeight="1" x14ac:dyDescent="0.25">
      <c r="B156" s="7"/>
      <c r="C156" s="7"/>
      <c r="D156" s="7"/>
      <c r="E156" s="7"/>
      <c r="F156" s="7"/>
      <c r="G156" s="7"/>
      <c r="H156" s="7"/>
      <c r="I156" s="7"/>
      <c r="J156" s="7"/>
      <c r="K156" s="7"/>
      <c r="L156" s="7"/>
      <c r="R156" s="7"/>
      <c r="S156" s="7"/>
      <c r="T156" s="7"/>
    </row>
    <row r="157" spans="2:20" ht="30" customHeight="1" x14ac:dyDescent="0.25">
      <c r="B157" s="7"/>
      <c r="C157" s="7"/>
      <c r="D157" s="7"/>
      <c r="E157" s="7"/>
      <c r="F157" s="7"/>
      <c r="G157" s="7"/>
      <c r="H157" s="7"/>
      <c r="I157" s="7"/>
      <c r="J157" s="7"/>
      <c r="K157" s="7"/>
      <c r="L157" s="7"/>
      <c r="R157" s="7"/>
      <c r="S157" s="7"/>
      <c r="T157" s="7"/>
    </row>
    <row r="158" spans="2:20" ht="30" customHeight="1" x14ac:dyDescent="0.25">
      <c r="B158" s="7"/>
      <c r="C158" s="7"/>
      <c r="D158" s="7"/>
      <c r="E158" s="7"/>
      <c r="F158" s="7"/>
      <c r="G158" s="7"/>
      <c r="H158" s="7"/>
      <c r="I158" s="7"/>
      <c r="J158" s="7"/>
      <c r="K158" s="7"/>
      <c r="L158" s="7"/>
      <c r="R158" s="7"/>
      <c r="S158" s="7"/>
      <c r="T158" s="7"/>
    </row>
    <row r="159" spans="2:20" ht="30" customHeight="1" x14ac:dyDescent="0.25">
      <c r="B159" s="7"/>
      <c r="C159" s="7"/>
      <c r="D159" s="7"/>
      <c r="E159" s="7"/>
      <c r="F159" s="7"/>
      <c r="G159" s="7"/>
      <c r="H159" s="7"/>
      <c r="I159" s="7"/>
      <c r="J159" s="7"/>
      <c r="K159" s="7"/>
      <c r="L159" s="7"/>
      <c r="R159" s="7"/>
      <c r="S159" s="7"/>
      <c r="T159" s="7"/>
    </row>
    <row r="160" spans="2:20" ht="30" customHeight="1" x14ac:dyDescent="0.25">
      <c r="B160" s="7"/>
      <c r="C160" s="7"/>
      <c r="D160" s="7"/>
      <c r="E160" s="7"/>
      <c r="F160" s="7"/>
      <c r="G160" s="7"/>
      <c r="H160" s="7"/>
      <c r="I160" s="7"/>
      <c r="J160" s="7"/>
      <c r="K160" s="7"/>
      <c r="L160" s="7"/>
      <c r="R160" s="7"/>
      <c r="S160" s="7"/>
      <c r="T160" s="7"/>
    </row>
    <row r="161" spans="2:20" ht="30" customHeight="1" x14ac:dyDescent="0.25">
      <c r="B161" s="7"/>
      <c r="C161" s="7"/>
      <c r="D161" s="7"/>
      <c r="E161" s="7"/>
      <c r="F161" s="7"/>
      <c r="G161" s="7"/>
      <c r="H161" s="7"/>
      <c r="I161" s="7"/>
      <c r="J161" s="7"/>
      <c r="K161" s="7"/>
      <c r="L161" s="7"/>
      <c r="R161" s="7"/>
      <c r="S161" s="7"/>
      <c r="T161" s="7"/>
    </row>
    <row r="162" spans="2:20" ht="30" customHeight="1" x14ac:dyDescent="0.25">
      <c r="B162" s="7"/>
      <c r="C162" s="7"/>
      <c r="D162" s="7"/>
      <c r="E162" s="7"/>
      <c r="F162" s="7"/>
      <c r="G162" s="7"/>
      <c r="H162" s="7"/>
      <c r="I162" s="7"/>
      <c r="J162" s="7"/>
      <c r="K162" s="7"/>
      <c r="L162" s="7"/>
      <c r="R162" s="7"/>
      <c r="S162" s="7"/>
      <c r="T162" s="7"/>
    </row>
    <row r="163" spans="2:20" ht="30" customHeight="1" x14ac:dyDescent="0.25">
      <c r="B163" s="7"/>
      <c r="C163" s="7"/>
      <c r="D163" s="7"/>
      <c r="E163" s="7"/>
      <c r="F163" s="7"/>
      <c r="G163" s="7"/>
      <c r="H163" s="7"/>
      <c r="I163" s="7"/>
      <c r="J163" s="7"/>
      <c r="K163" s="7"/>
      <c r="L163" s="7"/>
      <c r="R163" s="7"/>
      <c r="S163" s="7"/>
      <c r="T163" s="7"/>
    </row>
    <row r="164" spans="2:20" ht="30" customHeight="1" x14ac:dyDescent="0.25">
      <c r="B164" s="7"/>
      <c r="C164" s="7"/>
      <c r="D164" s="7"/>
      <c r="E164" s="7"/>
      <c r="F164" s="7"/>
      <c r="G164" s="7"/>
      <c r="H164" s="7"/>
      <c r="I164" s="7"/>
      <c r="J164" s="7"/>
      <c r="K164" s="7"/>
      <c r="L164" s="7"/>
      <c r="R164" s="7"/>
      <c r="S164" s="7"/>
      <c r="T164" s="7"/>
    </row>
    <row r="165" spans="2:20" ht="30" customHeight="1" x14ac:dyDescent="0.25">
      <c r="B165" s="7"/>
      <c r="C165" s="7"/>
      <c r="D165" s="7"/>
      <c r="E165" s="7"/>
      <c r="F165" s="7"/>
      <c r="G165" s="7"/>
      <c r="H165" s="7"/>
      <c r="I165" s="7"/>
      <c r="J165" s="7"/>
      <c r="K165" s="7"/>
      <c r="L165" s="7"/>
      <c r="R165" s="7"/>
      <c r="S165" s="7"/>
      <c r="T165" s="7"/>
    </row>
    <row r="166" spans="2:20" ht="30" customHeight="1" x14ac:dyDescent="0.25">
      <c r="B166" s="7"/>
      <c r="C166" s="7"/>
      <c r="D166" s="7"/>
      <c r="E166" s="7"/>
      <c r="F166" s="7"/>
      <c r="G166" s="7"/>
      <c r="H166" s="7"/>
      <c r="I166" s="7"/>
      <c r="J166" s="7"/>
      <c r="K166" s="7"/>
      <c r="L166" s="7"/>
      <c r="R166" s="7"/>
      <c r="S166" s="7"/>
      <c r="T166" s="7"/>
    </row>
    <row r="167" spans="2:20" ht="30" customHeight="1" x14ac:dyDescent="0.25">
      <c r="B167" s="7"/>
      <c r="C167" s="7"/>
      <c r="D167" s="7"/>
      <c r="E167" s="7"/>
      <c r="F167" s="7"/>
      <c r="G167" s="7"/>
      <c r="H167" s="7"/>
      <c r="I167" s="7"/>
      <c r="J167" s="7"/>
      <c r="K167" s="7"/>
      <c r="L167" s="7"/>
      <c r="R167" s="7"/>
      <c r="S167" s="7"/>
      <c r="T167" s="7"/>
    </row>
    <row r="168" spans="2:20" ht="30" customHeight="1" x14ac:dyDescent="0.25">
      <c r="B168" s="7"/>
      <c r="C168" s="7"/>
      <c r="D168" s="7"/>
      <c r="E168" s="7"/>
      <c r="F168" s="7"/>
      <c r="G168" s="7"/>
      <c r="H168" s="7"/>
      <c r="I168" s="7"/>
      <c r="J168" s="7"/>
      <c r="K168" s="7"/>
      <c r="L168" s="7"/>
      <c r="R168" s="7"/>
      <c r="S168" s="7"/>
      <c r="T168" s="7"/>
    </row>
    <row r="169" spans="2:20" ht="30" customHeight="1" x14ac:dyDescent="0.25">
      <c r="B169" s="7"/>
      <c r="C169" s="7"/>
      <c r="D169" s="7"/>
      <c r="E169" s="7"/>
      <c r="F169" s="7"/>
      <c r="G169" s="7"/>
      <c r="H169" s="7"/>
      <c r="I169" s="7"/>
      <c r="J169" s="7"/>
      <c r="K169" s="7"/>
      <c r="L169" s="7"/>
      <c r="R169" s="7"/>
      <c r="S169" s="7"/>
      <c r="T169" s="7"/>
    </row>
    <row r="170" spans="2:20" ht="30" customHeight="1" x14ac:dyDescent="0.25">
      <c r="B170" s="7"/>
      <c r="C170" s="7"/>
      <c r="D170" s="7"/>
      <c r="E170" s="7"/>
      <c r="F170" s="7"/>
      <c r="G170" s="7"/>
      <c r="H170" s="7"/>
      <c r="I170" s="7"/>
      <c r="J170" s="7"/>
      <c r="K170" s="7"/>
      <c r="L170" s="7"/>
      <c r="R170" s="7"/>
      <c r="S170" s="7"/>
      <c r="T170" s="7"/>
    </row>
    <row r="171" spans="2:20" ht="30" customHeight="1" x14ac:dyDescent="0.25">
      <c r="B171" s="7"/>
      <c r="C171" s="7"/>
      <c r="D171" s="7"/>
      <c r="E171" s="7"/>
      <c r="F171" s="7"/>
      <c r="G171" s="7"/>
      <c r="H171" s="7"/>
      <c r="I171" s="7"/>
      <c r="J171" s="7"/>
      <c r="K171" s="7"/>
      <c r="L171" s="7"/>
      <c r="R171" s="7"/>
      <c r="S171" s="7"/>
      <c r="T171" s="7"/>
    </row>
    <row r="172" spans="2:20" ht="30" customHeight="1" x14ac:dyDescent="0.25">
      <c r="B172" s="7"/>
      <c r="C172" s="7"/>
      <c r="D172" s="7"/>
      <c r="E172" s="7"/>
      <c r="F172" s="7"/>
      <c r="G172" s="7"/>
      <c r="H172" s="7"/>
      <c r="I172" s="7"/>
      <c r="J172" s="7"/>
      <c r="K172" s="7"/>
      <c r="L172" s="7"/>
      <c r="R172" s="7"/>
      <c r="S172" s="7"/>
      <c r="T172" s="7"/>
    </row>
    <row r="173" spans="2:20" ht="30" customHeight="1" x14ac:dyDescent="0.25">
      <c r="B173" s="7"/>
      <c r="C173" s="7"/>
      <c r="D173" s="7"/>
      <c r="E173" s="7"/>
      <c r="F173" s="7"/>
      <c r="G173" s="7"/>
      <c r="H173" s="7"/>
      <c r="I173" s="7"/>
      <c r="J173" s="7"/>
      <c r="K173" s="7"/>
      <c r="L173" s="7"/>
      <c r="R173" s="7"/>
      <c r="S173" s="7"/>
      <c r="T173" s="7"/>
    </row>
    <row r="174" spans="2:20" ht="30" customHeight="1" x14ac:dyDescent="0.25">
      <c r="B174" s="7"/>
      <c r="C174" s="7"/>
      <c r="D174" s="7"/>
      <c r="E174" s="7"/>
      <c r="F174" s="7"/>
      <c r="G174" s="7"/>
      <c r="H174" s="7"/>
      <c r="I174" s="7"/>
      <c r="J174" s="7"/>
      <c r="K174" s="7"/>
      <c r="L174" s="7"/>
      <c r="R174" s="7"/>
      <c r="S174" s="7"/>
      <c r="T174" s="7"/>
    </row>
    <row r="175" spans="2:20" ht="30" customHeight="1" x14ac:dyDescent="0.25">
      <c r="B175" s="7"/>
      <c r="C175" s="7"/>
      <c r="D175" s="7"/>
      <c r="E175" s="7"/>
      <c r="F175" s="7"/>
      <c r="G175" s="7"/>
      <c r="H175" s="7"/>
      <c r="I175" s="7"/>
      <c r="J175" s="7"/>
      <c r="K175" s="7"/>
      <c r="L175" s="7"/>
      <c r="R175" s="7"/>
      <c r="S175" s="7"/>
      <c r="T175" s="7"/>
    </row>
    <row r="176" spans="2:20" ht="30" customHeight="1" x14ac:dyDescent="0.25">
      <c r="B176" s="7"/>
      <c r="C176" s="7"/>
      <c r="D176" s="7"/>
      <c r="E176" s="7"/>
      <c r="F176" s="7"/>
      <c r="G176" s="7"/>
      <c r="H176" s="7"/>
      <c r="I176" s="7"/>
      <c r="J176" s="7"/>
      <c r="K176" s="7"/>
      <c r="L176" s="7"/>
      <c r="R176" s="7"/>
      <c r="S176" s="7"/>
      <c r="T176" s="7"/>
    </row>
    <row r="177" spans="2:20" ht="30" customHeight="1" x14ac:dyDescent="0.25">
      <c r="B177" s="7"/>
      <c r="C177" s="7"/>
      <c r="D177" s="7"/>
      <c r="E177" s="7"/>
      <c r="F177" s="7"/>
      <c r="G177" s="7"/>
      <c r="H177" s="7"/>
      <c r="I177" s="7"/>
      <c r="J177" s="7"/>
      <c r="K177" s="7"/>
      <c r="L177" s="7"/>
      <c r="R177" s="7"/>
      <c r="S177" s="7"/>
      <c r="T177" s="7"/>
    </row>
    <row r="178" spans="2:20" ht="30" customHeight="1" x14ac:dyDescent="0.25">
      <c r="B178" s="7"/>
      <c r="C178" s="7"/>
      <c r="D178" s="7"/>
      <c r="E178" s="7"/>
      <c r="F178" s="7"/>
      <c r="G178" s="7"/>
      <c r="H178" s="7"/>
      <c r="I178" s="7"/>
      <c r="J178" s="7"/>
      <c r="K178" s="7"/>
      <c r="L178" s="7"/>
      <c r="R178" s="7"/>
      <c r="S178" s="7"/>
      <c r="T178" s="7"/>
    </row>
    <row r="179" spans="2:20" ht="30" customHeight="1" x14ac:dyDescent="0.25">
      <c r="B179" s="7"/>
      <c r="C179" s="7"/>
      <c r="D179" s="7"/>
      <c r="E179" s="7"/>
      <c r="F179" s="7"/>
      <c r="G179" s="7"/>
      <c r="H179" s="7"/>
      <c r="I179" s="7"/>
      <c r="J179" s="7"/>
      <c r="K179" s="7"/>
      <c r="L179" s="7"/>
      <c r="R179" s="7"/>
      <c r="S179" s="7"/>
      <c r="T179" s="7"/>
    </row>
    <row r="180" spans="2:20" ht="30" customHeight="1" x14ac:dyDescent="0.25">
      <c r="B180" s="7"/>
      <c r="C180" s="7"/>
      <c r="D180" s="7"/>
      <c r="E180" s="7"/>
      <c r="F180" s="7"/>
      <c r="G180" s="7"/>
      <c r="H180" s="7"/>
      <c r="I180" s="7"/>
      <c r="J180" s="7"/>
      <c r="K180" s="7"/>
      <c r="L180" s="7"/>
      <c r="R180" s="7"/>
      <c r="S180" s="7"/>
      <c r="T180" s="7"/>
    </row>
    <row r="181" spans="2:20" ht="30" customHeight="1" x14ac:dyDescent="0.25">
      <c r="B181" s="7"/>
      <c r="C181" s="7"/>
      <c r="D181" s="7"/>
      <c r="E181" s="7"/>
      <c r="F181" s="7"/>
      <c r="G181" s="7"/>
      <c r="H181" s="7"/>
      <c r="I181" s="7"/>
      <c r="J181" s="7"/>
      <c r="K181" s="7"/>
      <c r="L181" s="7"/>
      <c r="R181" s="7"/>
      <c r="S181" s="7"/>
      <c r="T181" s="7"/>
    </row>
    <row r="182" spans="2:20" ht="30" customHeight="1" x14ac:dyDescent="0.25">
      <c r="B182" s="7"/>
      <c r="C182" s="7"/>
      <c r="D182" s="7"/>
      <c r="E182" s="7"/>
      <c r="F182" s="7"/>
      <c r="G182" s="7"/>
      <c r="H182" s="7"/>
      <c r="I182" s="7"/>
      <c r="J182" s="7"/>
      <c r="K182" s="7"/>
      <c r="L182" s="7"/>
      <c r="R182" s="7"/>
      <c r="S182" s="7"/>
      <c r="T182" s="7"/>
    </row>
    <row r="183" spans="2:20" ht="30" customHeight="1" x14ac:dyDescent="0.25">
      <c r="B183" s="7"/>
      <c r="C183" s="7"/>
      <c r="D183" s="7"/>
      <c r="E183" s="7"/>
      <c r="F183" s="7"/>
      <c r="G183" s="7"/>
      <c r="H183" s="7"/>
      <c r="I183" s="7"/>
      <c r="J183" s="7"/>
      <c r="K183" s="7"/>
      <c r="L183" s="7"/>
      <c r="R183" s="7"/>
      <c r="S183" s="7"/>
      <c r="T183" s="7"/>
    </row>
    <row r="184" spans="2:20" ht="30" customHeight="1" x14ac:dyDescent="0.25">
      <c r="B184" s="7"/>
      <c r="C184" s="7"/>
      <c r="D184" s="7"/>
      <c r="E184" s="7"/>
      <c r="F184" s="7"/>
      <c r="G184" s="7"/>
      <c r="H184" s="7"/>
      <c r="I184" s="7"/>
      <c r="J184" s="7"/>
      <c r="K184" s="7"/>
      <c r="L184" s="7"/>
      <c r="R184" s="7"/>
      <c r="S184" s="7"/>
      <c r="T184" s="7"/>
    </row>
    <row r="185" spans="2:20" ht="30" customHeight="1" x14ac:dyDescent="0.25">
      <c r="B185" s="7"/>
      <c r="C185" s="7"/>
      <c r="D185" s="7"/>
      <c r="E185" s="7"/>
      <c r="F185" s="7"/>
      <c r="G185" s="7"/>
      <c r="H185" s="7"/>
      <c r="I185" s="7"/>
      <c r="J185" s="7"/>
      <c r="K185" s="7"/>
      <c r="L185" s="7"/>
      <c r="R185" s="7"/>
      <c r="S185" s="7"/>
      <c r="T185" s="7"/>
    </row>
    <row r="186" spans="2:20" ht="30" customHeight="1" x14ac:dyDescent="0.25">
      <c r="B186" s="7"/>
      <c r="C186" s="7"/>
      <c r="D186" s="7"/>
      <c r="E186" s="7"/>
      <c r="F186" s="7"/>
      <c r="G186" s="7"/>
      <c r="H186" s="7"/>
      <c r="I186" s="7"/>
      <c r="J186" s="7"/>
      <c r="K186" s="7"/>
      <c r="L186" s="7"/>
      <c r="R186" s="7"/>
      <c r="S186" s="7"/>
      <c r="T186" s="7"/>
    </row>
    <row r="187" spans="2:20" ht="30" customHeight="1" x14ac:dyDescent="0.25">
      <c r="B187" s="7"/>
      <c r="C187" s="7"/>
      <c r="D187" s="7"/>
      <c r="E187" s="7"/>
      <c r="F187" s="7"/>
      <c r="G187" s="7"/>
      <c r="H187" s="7"/>
      <c r="I187" s="7"/>
      <c r="J187" s="7"/>
      <c r="K187" s="7"/>
      <c r="L187" s="7"/>
      <c r="R187" s="7"/>
      <c r="S187" s="7"/>
      <c r="T187" s="7"/>
    </row>
    <row r="188" spans="2:20" ht="30" customHeight="1" x14ac:dyDescent="0.25">
      <c r="B188" s="7"/>
      <c r="C188" s="7"/>
      <c r="D188" s="7"/>
      <c r="E188" s="7"/>
      <c r="F188" s="7"/>
      <c r="G188" s="7"/>
      <c r="H188" s="7"/>
      <c r="I188" s="7"/>
      <c r="J188" s="7"/>
      <c r="K188" s="7"/>
      <c r="L188" s="7"/>
      <c r="R188" s="7"/>
      <c r="S188" s="7"/>
      <c r="T188" s="7"/>
    </row>
    <row r="189" spans="2:20" ht="30" customHeight="1" x14ac:dyDescent="0.25">
      <c r="B189" s="7"/>
      <c r="C189" s="7"/>
      <c r="D189" s="7"/>
      <c r="E189" s="7"/>
      <c r="F189" s="7"/>
      <c r="G189" s="7"/>
      <c r="H189" s="7"/>
      <c r="I189" s="7"/>
      <c r="J189" s="7"/>
      <c r="K189" s="7"/>
      <c r="L189" s="7"/>
      <c r="R189" s="7"/>
      <c r="S189" s="7"/>
      <c r="T189" s="7"/>
    </row>
    <row r="190" spans="2:20" ht="30" customHeight="1" x14ac:dyDescent="0.25">
      <c r="B190" s="7"/>
      <c r="C190" s="7"/>
      <c r="D190" s="7"/>
      <c r="E190" s="7"/>
      <c r="F190" s="7"/>
      <c r="G190" s="7"/>
      <c r="H190" s="7"/>
      <c r="I190" s="7"/>
      <c r="J190" s="7"/>
      <c r="K190" s="7"/>
      <c r="L190" s="7"/>
      <c r="R190" s="7"/>
      <c r="S190" s="7"/>
      <c r="T190" s="7"/>
    </row>
    <row r="191" spans="2:20" ht="30" customHeight="1" x14ac:dyDescent="0.25">
      <c r="B191" s="7"/>
      <c r="C191" s="7"/>
      <c r="D191" s="7"/>
      <c r="E191" s="7"/>
      <c r="F191" s="7"/>
      <c r="G191" s="7"/>
      <c r="H191" s="7"/>
      <c r="I191" s="7"/>
      <c r="J191" s="7"/>
      <c r="K191" s="7"/>
      <c r="L191" s="7"/>
      <c r="R191" s="7"/>
      <c r="S191" s="7"/>
      <c r="T191" s="7"/>
    </row>
    <row r="192" spans="2:20" ht="30" customHeight="1" x14ac:dyDescent="0.25">
      <c r="B192" s="7"/>
      <c r="C192" s="7"/>
      <c r="D192" s="7"/>
      <c r="E192" s="7"/>
      <c r="F192" s="7"/>
      <c r="G192" s="7"/>
      <c r="H192" s="7"/>
      <c r="I192" s="7"/>
      <c r="J192" s="7"/>
      <c r="K192" s="7"/>
      <c r="L192" s="7"/>
      <c r="R192" s="7"/>
      <c r="S192" s="7"/>
      <c r="T192" s="7"/>
    </row>
    <row r="193" spans="2:20" ht="30" customHeight="1" x14ac:dyDescent="0.25">
      <c r="B193" s="7"/>
      <c r="C193" s="7"/>
      <c r="D193" s="7"/>
      <c r="E193" s="7"/>
      <c r="F193" s="7"/>
      <c r="G193" s="7"/>
      <c r="H193" s="7"/>
      <c r="I193" s="7"/>
      <c r="J193" s="7"/>
      <c r="K193" s="7"/>
      <c r="L193" s="7"/>
      <c r="R193" s="7"/>
      <c r="S193" s="7"/>
      <c r="T193" s="7"/>
    </row>
    <row r="194" spans="2:20" ht="30" customHeight="1" x14ac:dyDescent="0.25">
      <c r="B194" s="7"/>
      <c r="C194" s="7"/>
      <c r="D194" s="7"/>
      <c r="E194" s="7"/>
      <c r="F194" s="7"/>
      <c r="G194" s="7"/>
      <c r="H194" s="7"/>
      <c r="I194" s="7"/>
      <c r="J194" s="7"/>
      <c r="K194" s="7"/>
      <c r="L194" s="7"/>
      <c r="R194" s="7"/>
      <c r="S194" s="7"/>
      <c r="T194" s="7"/>
    </row>
    <row r="195" spans="2:20" ht="30" customHeight="1" x14ac:dyDescent="0.25">
      <c r="B195" s="7"/>
      <c r="C195" s="7"/>
      <c r="D195" s="7"/>
      <c r="E195" s="7"/>
      <c r="F195" s="7"/>
      <c r="G195" s="7"/>
      <c r="H195" s="7"/>
      <c r="I195" s="7"/>
      <c r="J195" s="7"/>
      <c r="K195" s="7"/>
      <c r="L195" s="7"/>
      <c r="R195" s="7"/>
      <c r="S195" s="7"/>
      <c r="T195" s="7"/>
    </row>
    <row r="196" spans="2:20" ht="30" customHeight="1" x14ac:dyDescent="0.25">
      <c r="B196" s="7"/>
      <c r="C196" s="7"/>
      <c r="D196" s="7"/>
      <c r="E196" s="7"/>
      <c r="F196" s="7"/>
      <c r="G196" s="7"/>
      <c r="H196" s="7"/>
      <c r="I196" s="7"/>
      <c r="J196" s="7"/>
      <c r="K196" s="7"/>
      <c r="L196" s="7"/>
      <c r="R196" s="7"/>
      <c r="S196" s="7"/>
      <c r="T196" s="7"/>
    </row>
    <row r="197" spans="2:20" ht="30" customHeight="1" x14ac:dyDescent="0.25">
      <c r="B197" s="7"/>
      <c r="C197" s="7"/>
      <c r="D197" s="7"/>
      <c r="E197" s="7"/>
      <c r="F197" s="7"/>
      <c r="G197" s="7"/>
      <c r="H197" s="7"/>
      <c r="I197" s="7"/>
      <c r="J197" s="7"/>
      <c r="K197" s="7"/>
      <c r="L197" s="7"/>
      <c r="R197" s="7"/>
      <c r="S197" s="7"/>
      <c r="T197" s="7"/>
    </row>
    <row r="198" spans="2:20" ht="30" customHeight="1" x14ac:dyDescent="0.25">
      <c r="B198" s="7"/>
      <c r="C198" s="7"/>
      <c r="D198" s="7"/>
      <c r="E198" s="7"/>
      <c r="F198" s="7"/>
      <c r="G198" s="7"/>
      <c r="H198" s="7"/>
      <c r="I198" s="7"/>
      <c r="J198" s="7"/>
      <c r="K198" s="7"/>
      <c r="L198" s="7"/>
      <c r="R198" s="7"/>
      <c r="S198" s="7"/>
      <c r="T198" s="7"/>
    </row>
    <row r="199" spans="2:20" ht="30" customHeight="1" x14ac:dyDescent="0.25">
      <c r="B199" s="7"/>
      <c r="C199" s="7"/>
      <c r="D199" s="7"/>
      <c r="E199" s="7"/>
      <c r="F199" s="7"/>
      <c r="G199" s="7"/>
      <c r="H199" s="7"/>
      <c r="I199" s="7"/>
      <c r="J199" s="7"/>
      <c r="K199" s="7"/>
      <c r="L199" s="7"/>
      <c r="R199" s="7"/>
      <c r="S199" s="7"/>
      <c r="T199" s="7"/>
    </row>
    <row r="200" spans="2:20" ht="30" customHeight="1" x14ac:dyDescent="0.25">
      <c r="B200" s="7"/>
      <c r="C200" s="7"/>
      <c r="D200" s="7"/>
      <c r="E200" s="7"/>
      <c r="F200" s="7"/>
      <c r="G200" s="7"/>
      <c r="H200" s="7"/>
      <c r="I200" s="7"/>
      <c r="J200" s="7"/>
      <c r="K200" s="7"/>
      <c r="L200" s="7"/>
      <c r="R200" s="7"/>
      <c r="S200" s="7"/>
      <c r="T200" s="7"/>
    </row>
    <row r="201" spans="2:20" ht="30" customHeight="1" x14ac:dyDescent="0.25">
      <c r="B201" s="7"/>
      <c r="C201" s="7"/>
      <c r="D201" s="7"/>
      <c r="E201" s="7"/>
      <c r="F201" s="7"/>
      <c r="G201" s="7"/>
      <c r="H201" s="7"/>
      <c r="I201" s="7"/>
      <c r="J201" s="7"/>
      <c r="K201" s="7"/>
      <c r="L201" s="7"/>
      <c r="R201" s="7"/>
      <c r="S201" s="7"/>
      <c r="T201" s="7"/>
    </row>
    <row r="202" spans="2:20" ht="30" customHeight="1" x14ac:dyDescent="0.25">
      <c r="B202" s="7"/>
      <c r="C202" s="7"/>
      <c r="D202" s="7"/>
      <c r="E202" s="7"/>
      <c r="F202" s="7"/>
      <c r="G202" s="7"/>
      <c r="H202" s="7"/>
      <c r="I202" s="7"/>
      <c r="J202" s="7"/>
      <c r="K202" s="7"/>
      <c r="L202" s="7"/>
      <c r="R202" s="7"/>
      <c r="S202" s="7"/>
      <c r="T202" s="7"/>
    </row>
    <row r="203" spans="2:20" ht="30" customHeight="1" x14ac:dyDescent="0.25">
      <c r="B203" s="7"/>
      <c r="C203" s="7"/>
      <c r="D203" s="7"/>
      <c r="E203" s="7"/>
      <c r="F203" s="7"/>
      <c r="G203" s="7"/>
      <c r="H203" s="7"/>
      <c r="I203" s="7"/>
      <c r="J203" s="7"/>
      <c r="K203" s="7"/>
      <c r="L203" s="7"/>
      <c r="R203" s="7"/>
      <c r="S203" s="7"/>
      <c r="T203" s="7"/>
    </row>
    <row r="204" spans="2:20" ht="30" customHeight="1" x14ac:dyDescent="0.25">
      <c r="B204" s="7"/>
      <c r="C204" s="7"/>
      <c r="D204" s="7"/>
      <c r="E204" s="7"/>
      <c r="F204" s="7"/>
      <c r="G204" s="7"/>
      <c r="H204" s="7"/>
      <c r="I204" s="7"/>
      <c r="J204" s="7"/>
      <c r="K204" s="7"/>
      <c r="L204" s="7"/>
      <c r="R204" s="7"/>
      <c r="S204" s="7"/>
      <c r="T204" s="7"/>
    </row>
    <row r="205" spans="2:20" ht="30" customHeight="1" x14ac:dyDescent="0.25">
      <c r="B205" s="7"/>
      <c r="C205" s="7"/>
      <c r="D205" s="7"/>
      <c r="E205" s="7"/>
      <c r="F205" s="7"/>
      <c r="G205" s="7"/>
      <c r="H205" s="7"/>
      <c r="I205" s="7"/>
      <c r="J205" s="7"/>
      <c r="K205" s="7"/>
      <c r="L205" s="7"/>
      <c r="R205" s="7"/>
      <c r="S205" s="7"/>
      <c r="T205" s="7"/>
    </row>
    <row r="206" spans="2:20" ht="30" customHeight="1" x14ac:dyDescent="0.25">
      <c r="B206" s="7"/>
      <c r="C206" s="7"/>
      <c r="D206" s="7"/>
      <c r="E206" s="7"/>
      <c r="F206" s="7"/>
      <c r="G206" s="7"/>
      <c r="H206" s="7"/>
      <c r="I206" s="7"/>
      <c r="J206" s="7"/>
      <c r="K206" s="7"/>
      <c r="L206" s="7"/>
      <c r="R206" s="7"/>
      <c r="S206" s="7"/>
      <c r="T206" s="7"/>
    </row>
    <row r="207" spans="2:20" ht="30" customHeight="1" x14ac:dyDescent="0.25">
      <c r="B207" s="7"/>
      <c r="C207" s="7"/>
      <c r="D207" s="7"/>
      <c r="E207" s="7"/>
      <c r="F207" s="7"/>
      <c r="G207" s="7"/>
      <c r="H207" s="7"/>
      <c r="I207" s="7"/>
      <c r="J207" s="7"/>
      <c r="K207" s="7"/>
      <c r="L207" s="7"/>
      <c r="R207" s="7"/>
      <c r="S207" s="7"/>
      <c r="T207" s="7"/>
    </row>
    <row r="208" spans="2:20" ht="30" customHeight="1" x14ac:dyDescent="0.25">
      <c r="B208" s="7"/>
      <c r="C208" s="7"/>
      <c r="D208" s="7"/>
      <c r="E208" s="7"/>
      <c r="F208" s="7"/>
      <c r="G208" s="7"/>
      <c r="H208" s="7"/>
      <c r="I208" s="7"/>
      <c r="J208" s="7"/>
      <c r="K208" s="7"/>
      <c r="L208" s="7"/>
      <c r="R208" s="7"/>
      <c r="S208" s="7"/>
      <c r="T208" s="7"/>
    </row>
    <row r="209" spans="2:20" ht="30" customHeight="1" x14ac:dyDescent="0.25">
      <c r="B209" s="7"/>
      <c r="C209" s="7"/>
      <c r="D209" s="7"/>
      <c r="E209" s="7"/>
      <c r="F209" s="7"/>
      <c r="G209" s="7"/>
      <c r="H209" s="7"/>
      <c r="I209" s="7"/>
      <c r="J209" s="7"/>
      <c r="K209" s="7"/>
      <c r="L209" s="7"/>
      <c r="R209" s="7"/>
      <c r="S209" s="7"/>
      <c r="T209" s="7"/>
    </row>
    <row r="210" spans="2:20" ht="30" customHeight="1" x14ac:dyDescent="0.25">
      <c r="B210" s="7"/>
      <c r="C210" s="7"/>
      <c r="D210" s="7"/>
      <c r="E210" s="7"/>
      <c r="F210" s="7"/>
      <c r="G210" s="7"/>
      <c r="H210" s="7"/>
      <c r="I210" s="7"/>
      <c r="J210" s="7"/>
      <c r="K210" s="7"/>
      <c r="L210" s="7"/>
      <c r="R210" s="7"/>
      <c r="S210" s="7"/>
      <c r="T210" s="7"/>
    </row>
    <row r="211" spans="2:20" ht="30" customHeight="1" x14ac:dyDescent="0.25">
      <c r="B211" s="7"/>
      <c r="C211" s="7"/>
      <c r="D211" s="7"/>
      <c r="E211" s="7"/>
      <c r="F211" s="7"/>
      <c r="G211" s="7"/>
      <c r="H211" s="7"/>
      <c r="I211" s="7"/>
      <c r="J211" s="7"/>
      <c r="K211" s="7"/>
      <c r="L211" s="7"/>
      <c r="R211" s="7"/>
      <c r="S211" s="7"/>
      <c r="T211" s="7"/>
    </row>
    <row r="212" spans="2:20" ht="30" customHeight="1" x14ac:dyDescent="0.25">
      <c r="B212" s="7"/>
      <c r="C212" s="7"/>
      <c r="D212" s="7"/>
      <c r="E212" s="7"/>
      <c r="F212" s="7"/>
      <c r="G212" s="7"/>
      <c r="H212" s="7"/>
      <c r="I212" s="7"/>
      <c r="J212" s="7"/>
      <c r="K212" s="7"/>
      <c r="L212" s="7"/>
      <c r="R212" s="7"/>
      <c r="S212" s="7"/>
      <c r="T212" s="7"/>
    </row>
    <row r="213" spans="2:20" ht="30" customHeight="1" x14ac:dyDescent="0.25">
      <c r="B213" s="7"/>
      <c r="C213" s="7"/>
      <c r="D213" s="7"/>
      <c r="E213" s="7"/>
      <c r="F213" s="7"/>
      <c r="G213" s="7"/>
      <c r="H213" s="7"/>
      <c r="I213" s="7"/>
      <c r="J213" s="7"/>
      <c r="K213" s="7"/>
      <c r="L213" s="7"/>
      <c r="R213" s="7"/>
      <c r="S213" s="7"/>
      <c r="T213" s="7"/>
    </row>
    <row r="214" spans="2:20" ht="30" customHeight="1" x14ac:dyDescent="0.25">
      <c r="B214" s="7"/>
      <c r="C214" s="7"/>
      <c r="D214" s="7"/>
      <c r="E214" s="7"/>
      <c r="F214" s="7"/>
      <c r="G214" s="7"/>
      <c r="H214" s="7"/>
      <c r="I214" s="7"/>
      <c r="J214" s="7"/>
      <c r="K214" s="7"/>
      <c r="L214" s="7"/>
      <c r="R214" s="7"/>
      <c r="S214" s="7"/>
      <c r="T214" s="7"/>
    </row>
    <row r="215" spans="2:20" ht="30" customHeight="1" x14ac:dyDescent="0.25">
      <c r="B215" s="7"/>
      <c r="C215" s="7"/>
      <c r="D215" s="7"/>
      <c r="E215" s="7"/>
      <c r="F215" s="7"/>
      <c r="G215" s="7"/>
      <c r="H215" s="7"/>
      <c r="I215" s="7"/>
      <c r="J215" s="7"/>
      <c r="K215" s="7"/>
      <c r="L215" s="7"/>
      <c r="R215" s="7"/>
      <c r="S215" s="7"/>
      <c r="T215" s="7"/>
    </row>
    <row r="216" spans="2:20" ht="30" customHeight="1" x14ac:dyDescent="0.25">
      <c r="B216" s="7"/>
      <c r="C216" s="7"/>
      <c r="D216" s="7"/>
      <c r="E216" s="7"/>
      <c r="F216" s="7"/>
      <c r="G216" s="7"/>
      <c r="H216" s="7"/>
      <c r="I216" s="7"/>
      <c r="J216" s="7"/>
      <c r="K216" s="7"/>
      <c r="L216" s="7"/>
      <c r="R216" s="7"/>
      <c r="S216" s="7"/>
      <c r="T216" s="7"/>
    </row>
    <row r="217" spans="2:20" ht="30" customHeight="1" x14ac:dyDescent="0.25">
      <c r="B217" s="7"/>
      <c r="C217" s="7"/>
      <c r="D217" s="7"/>
      <c r="E217" s="7"/>
      <c r="F217" s="7"/>
      <c r="G217" s="7"/>
      <c r="H217" s="7"/>
      <c r="I217" s="7"/>
      <c r="J217" s="7"/>
      <c r="K217" s="7"/>
      <c r="L217" s="7"/>
      <c r="R217" s="7"/>
      <c r="S217" s="7"/>
      <c r="T217" s="7"/>
    </row>
    <row r="218" spans="2:20" ht="30" customHeight="1" x14ac:dyDescent="0.25">
      <c r="B218" s="7"/>
      <c r="C218" s="7"/>
      <c r="D218" s="7"/>
      <c r="E218" s="7"/>
      <c r="F218" s="7"/>
      <c r="G218" s="7"/>
      <c r="H218" s="7"/>
      <c r="I218" s="7"/>
      <c r="J218" s="7"/>
      <c r="K218" s="7"/>
      <c r="L218" s="7"/>
      <c r="R218" s="7"/>
      <c r="S218" s="7"/>
      <c r="T218" s="7"/>
    </row>
    <row r="219" spans="2:20" ht="30" customHeight="1" x14ac:dyDescent="0.25">
      <c r="B219" s="7"/>
      <c r="C219" s="7"/>
      <c r="D219" s="7"/>
      <c r="E219" s="7"/>
      <c r="F219" s="7"/>
      <c r="G219" s="7"/>
      <c r="H219" s="7"/>
      <c r="I219" s="7"/>
      <c r="J219" s="7"/>
      <c r="K219" s="7"/>
      <c r="L219" s="7"/>
      <c r="R219" s="7"/>
      <c r="S219" s="7"/>
      <c r="T219" s="7"/>
    </row>
    <row r="220" spans="2:20" ht="30" customHeight="1" x14ac:dyDescent="0.25">
      <c r="B220" s="7"/>
      <c r="C220" s="7"/>
      <c r="D220" s="7"/>
      <c r="E220" s="7"/>
      <c r="F220" s="7"/>
      <c r="G220" s="7"/>
      <c r="H220" s="7"/>
      <c r="I220" s="7"/>
      <c r="J220" s="7"/>
      <c r="K220" s="7"/>
      <c r="L220" s="7"/>
      <c r="R220" s="7"/>
      <c r="S220" s="7"/>
      <c r="T220" s="7"/>
    </row>
    <row r="221" spans="2:20" ht="30" customHeight="1" x14ac:dyDescent="0.25">
      <c r="B221" s="7"/>
      <c r="C221" s="7"/>
      <c r="D221" s="7"/>
      <c r="E221" s="7"/>
      <c r="F221" s="7"/>
      <c r="G221" s="7"/>
      <c r="H221" s="7"/>
      <c r="I221" s="7"/>
      <c r="J221" s="7"/>
      <c r="K221" s="7"/>
      <c r="L221" s="7"/>
      <c r="R221" s="7"/>
      <c r="S221" s="7"/>
      <c r="T221" s="7"/>
    </row>
    <row r="222" spans="2:20" ht="30" customHeight="1" x14ac:dyDescent="0.25">
      <c r="B222" s="7"/>
      <c r="C222" s="7"/>
      <c r="D222" s="7"/>
      <c r="E222" s="7"/>
      <c r="F222" s="7"/>
      <c r="G222" s="7"/>
      <c r="H222" s="7"/>
      <c r="I222" s="7"/>
      <c r="J222" s="7"/>
      <c r="K222" s="7"/>
      <c r="L222" s="7"/>
      <c r="R222" s="7"/>
      <c r="S222" s="7"/>
      <c r="T222" s="7"/>
    </row>
    <row r="223" spans="2:20" ht="30" customHeight="1" x14ac:dyDescent="0.25">
      <c r="B223" s="7"/>
      <c r="C223" s="7"/>
      <c r="D223" s="7"/>
      <c r="E223" s="7"/>
      <c r="F223" s="7"/>
      <c r="G223" s="7"/>
      <c r="H223" s="7"/>
      <c r="I223" s="7"/>
      <c r="J223" s="7"/>
      <c r="K223" s="7"/>
      <c r="L223" s="7"/>
      <c r="R223" s="7"/>
      <c r="S223" s="7"/>
      <c r="T223" s="7"/>
    </row>
    <row r="224" spans="2:20" ht="30" customHeight="1" x14ac:dyDescent="0.25">
      <c r="B224" s="7"/>
      <c r="C224" s="7"/>
      <c r="D224" s="7"/>
      <c r="E224" s="7"/>
      <c r="F224" s="7"/>
      <c r="G224" s="7"/>
      <c r="H224" s="7"/>
      <c r="I224" s="7"/>
      <c r="J224" s="7"/>
      <c r="K224" s="7"/>
      <c r="L224" s="7"/>
      <c r="R224" s="7"/>
      <c r="S224" s="7"/>
      <c r="T224" s="7"/>
    </row>
    <row r="225" spans="2:20" ht="30" customHeight="1" x14ac:dyDescent="0.25">
      <c r="B225" s="7"/>
      <c r="C225" s="7"/>
      <c r="D225" s="7"/>
      <c r="E225" s="7"/>
      <c r="F225" s="7"/>
      <c r="G225" s="7"/>
      <c r="H225" s="7"/>
      <c r="I225" s="7"/>
      <c r="J225" s="7"/>
      <c r="K225" s="7"/>
      <c r="L225" s="7"/>
      <c r="R225" s="7"/>
      <c r="S225" s="7"/>
      <c r="T225" s="7"/>
    </row>
    <row r="226" spans="2:20" ht="30" customHeight="1" x14ac:dyDescent="0.25">
      <c r="B226" s="7"/>
      <c r="C226" s="7"/>
      <c r="D226" s="7"/>
      <c r="E226" s="7"/>
      <c r="F226" s="7"/>
      <c r="G226" s="7"/>
      <c r="H226" s="7"/>
      <c r="I226" s="7"/>
      <c r="J226" s="7"/>
      <c r="K226" s="7"/>
      <c r="L226" s="7"/>
      <c r="R226" s="7"/>
      <c r="S226" s="7"/>
      <c r="T226" s="7"/>
    </row>
    <row r="227" spans="2:20" ht="30" customHeight="1" x14ac:dyDescent="0.25">
      <c r="B227" s="7"/>
      <c r="C227" s="7"/>
      <c r="D227" s="7"/>
      <c r="E227" s="7"/>
      <c r="F227" s="7"/>
      <c r="G227" s="7"/>
      <c r="H227" s="7"/>
      <c r="I227" s="7"/>
      <c r="J227" s="7"/>
      <c r="K227" s="7"/>
      <c r="L227" s="7"/>
      <c r="R227" s="7"/>
      <c r="S227" s="7"/>
      <c r="T227" s="7"/>
    </row>
    <row r="228" spans="2:20" ht="30" customHeight="1" x14ac:dyDescent="0.25">
      <c r="B228" s="7"/>
      <c r="C228" s="7"/>
      <c r="D228" s="7"/>
      <c r="E228" s="7"/>
      <c r="F228" s="7"/>
      <c r="G228" s="7"/>
      <c r="H228" s="7"/>
      <c r="I228" s="7"/>
      <c r="J228" s="7"/>
      <c r="K228" s="7"/>
      <c r="L228" s="7"/>
      <c r="R228" s="7"/>
      <c r="S228" s="7"/>
      <c r="T228" s="7"/>
    </row>
    <row r="229" spans="2:20" ht="30" customHeight="1" x14ac:dyDescent="0.25">
      <c r="B229" s="7"/>
      <c r="C229" s="7"/>
      <c r="D229" s="7"/>
      <c r="E229" s="7"/>
      <c r="F229" s="7"/>
      <c r="G229" s="7"/>
      <c r="H229" s="7"/>
      <c r="I229" s="7"/>
      <c r="J229" s="7"/>
      <c r="K229" s="7"/>
      <c r="L229" s="7"/>
      <c r="R229" s="7"/>
      <c r="S229" s="7"/>
      <c r="T229" s="7"/>
    </row>
    <row r="230" spans="2:20" ht="30" customHeight="1" x14ac:dyDescent="0.25">
      <c r="B230" s="7"/>
      <c r="C230" s="7"/>
      <c r="D230" s="7"/>
      <c r="E230" s="7"/>
      <c r="F230" s="7"/>
      <c r="G230" s="7"/>
      <c r="H230" s="7"/>
      <c r="I230" s="7"/>
      <c r="J230" s="7"/>
      <c r="K230" s="7"/>
      <c r="L230" s="7"/>
      <c r="R230" s="7"/>
      <c r="S230" s="7"/>
      <c r="T230" s="7"/>
    </row>
    <row r="231" spans="2:20" ht="30" customHeight="1" x14ac:dyDescent="0.25">
      <c r="B231" s="7"/>
      <c r="C231" s="7"/>
      <c r="D231" s="7"/>
      <c r="E231" s="7"/>
      <c r="F231" s="7"/>
      <c r="G231" s="7"/>
      <c r="H231" s="7"/>
      <c r="I231" s="7"/>
      <c r="J231" s="7"/>
      <c r="K231" s="7"/>
      <c r="L231" s="7"/>
      <c r="R231" s="7"/>
      <c r="S231" s="7"/>
      <c r="T231" s="7"/>
    </row>
    <row r="232" spans="2:20" ht="30" customHeight="1" x14ac:dyDescent="0.25">
      <c r="B232" s="7"/>
      <c r="C232" s="7"/>
      <c r="D232" s="7"/>
      <c r="E232" s="7"/>
      <c r="F232" s="7"/>
      <c r="G232" s="7"/>
      <c r="H232" s="7"/>
      <c r="I232" s="7"/>
      <c r="J232" s="7"/>
      <c r="K232" s="7"/>
      <c r="L232" s="7"/>
      <c r="R232" s="7"/>
      <c r="S232" s="7"/>
      <c r="T232" s="7"/>
    </row>
    <row r="233" spans="2:20" ht="30" customHeight="1" x14ac:dyDescent="0.25">
      <c r="B233" s="7"/>
      <c r="C233" s="7"/>
      <c r="D233" s="7"/>
      <c r="E233" s="7"/>
      <c r="F233" s="7"/>
      <c r="G233" s="7"/>
      <c r="H233" s="7"/>
      <c r="I233" s="7"/>
      <c r="J233" s="7"/>
      <c r="K233" s="7"/>
      <c r="L233" s="7"/>
      <c r="R233" s="7"/>
      <c r="S233" s="7"/>
      <c r="T233" s="7"/>
    </row>
    <row r="234" spans="2:20" ht="30" customHeight="1" x14ac:dyDescent="0.25">
      <c r="B234" s="7"/>
      <c r="C234" s="7"/>
      <c r="D234" s="7"/>
      <c r="E234" s="7"/>
      <c r="F234" s="7"/>
      <c r="G234" s="7"/>
      <c r="H234" s="7"/>
      <c r="I234" s="7"/>
      <c r="J234" s="7"/>
      <c r="K234" s="7"/>
      <c r="L234" s="7"/>
      <c r="R234" s="7"/>
      <c r="S234" s="7"/>
      <c r="T234" s="7"/>
    </row>
    <row r="235" spans="2:20" ht="30" customHeight="1" x14ac:dyDescent="0.25">
      <c r="B235" s="7"/>
      <c r="C235" s="7"/>
      <c r="D235" s="7"/>
      <c r="E235" s="7"/>
      <c r="F235" s="7"/>
      <c r="G235" s="7"/>
      <c r="H235" s="7"/>
      <c r="I235" s="7"/>
      <c r="J235" s="7"/>
      <c r="K235" s="7"/>
      <c r="L235" s="7"/>
      <c r="R235" s="7"/>
      <c r="S235" s="7"/>
      <c r="T235" s="7"/>
    </row>
    <row r="236" spans="2:20" ht="30" customHeight="1" x14ac:dyDescent="0.25">
      <c r="B236" s="7"/>
      <c r="C236" s="7"/>
      <c r="D236" s="7"/>
      <c r="E236" s="7"/>
      <c r="F236" s="7"/>
      <c r="G236" s="7"/>
      <c r="H236" s="7"/>
      <c r="I236" s="7"/>
      <c r="J236" s="7"/>
      <c r="K236" s="7"/>
      <c r="L236" s="7"/>
      <c r="R236" s="7"/>
      <c r="S236" s="7"/>
      <c r="T236" s="7"/>
    </row>
    <row r="237" spans="2:20" ht="30" customHeight="1" x14ac:dyDescent="0.25">
      <c r="B237" s="7"/>
      <c r="C237" s="7"/>
      <c r="D237" s="7"/>
      <c r="E237" s="7"/>
      <c r="F237" s="7"/>
      <c r="G237" s="7"/>
      <c r="H237" s="7"/>
      <c r="I237" s="7"/>
      <c r="J237" s="7"/>
      <c r="K237" s="7"/>
      <c r="L237" s="7"/>
      <c r="R237" s="7"/>
      <c r="S237" s="7"/>
      <c r="T237" s="7"/>
    </row>
    <row r="238" spans="2:20" ht="30" customHeight="1" x14ac:dyDescent="0.25">
      <c r="B238" s="7"/>
      <c r="C238" s="7"/>
      <c r="D238" s="7"/>
      <c r="E238" s="7"/>
      <c r="F238" s="7"/>
      <c r="G238" s="7"/>
      <c r="H238" s="7"/>
      <c r="I238" s="7"/>
      <c r="J238" s="7"/>
      <c r="K238" s="7"/>
      <c r="L238" s="7"/>
      <c r="R238" s="7"/>
      <c r="S238" s="7"/>
      <c r="T238" s="7"/>
    </row>
    <row r="239" spans="2:20" ht="30" customHeight="1" x14ac:dyDescent="0.25">
      <c r="B239" s="7"/>
      <c r="C239" s="7"/>
      <c r="D239" s="7"/>
      <c r="E239" s="7"/>
      <c r="F239" s="7"/>
      <c r="G239" s="7"/>
      <c r="H239" s="7"/>
      <c r="I239" s="7"/>
      <c r="J239" s="7"/>
      <c r="K239" s="7"/>
      <c r="L239" s="7"/>
      <c r="R239" s="7"/>
      <c r="S239" s="7"/>
      <c r="T239" s="7"/>
    </row>
    <row r="240" spans="2:20" ht="30" customHeight="1" x14ac:dyDescent="0.25">
      <c r="B240" s="7"/>
      <c r="C240" s="7"/>
      <c r="D240" s="7"/>
      <c r="E240" s="7"/>
      <c r="F240" s="7"/>
      <c r="G240" s="7"/>
      <c r="H240" s="7"/>
      <c r="I240" s="7"/>
      <c r="J240" s="7"/>
      <c r="K240" s="7"/>
      <c r="L240" s="7"/>
      <c r="R240" s="7"/>
      <c r="S240" s="7"/>
      <c r="T240" s="7"/>
    </row>
    <row r="241" spans="2:20" ht="30" customHeight="1" x14ac:dyDescent="0.25">
      <c r="B241" s="7"/>
      <c r="C241" s="7"/>
      <c r="D241" s="7"/>
      <c r="E241" s="7"/>
      <c r="F241" s="7"/>
      <c r="G241" s="7"/>
      <c r="H241" s="7"/>
      <c r="I241" s="7"/>
      <c r="J241" s="7"/>
      <c r="K241" s="7"/>
      <c r="L241" s="7"/>
      <c r="R241" s="7"/>
      <c r="S241" s="7"/>
      <c r="T241" s="7"/>
    </row>
    <row r="242" spans="2:20" ht="30" customHeight="1" x14ac:dyDescent="0.25">
      <c r="B242" s="7"/>
      <c r="C242" s="7"/>
      <c r="D242" s="7"/>
      <c r="E242" s="7"/>
      <c r="F242" s="7"/>
      <c r="G242" s="7"/>
      <c r="H242" s="7"/>
      <c r="I242" s="7"/>
      <c r="J242" s="7"/>
      <c r="K242" s="7"/>
      <c r="L242" s="7"/>
      <c r="R242" s="7"/>
      <c r="S242" s="7"/>
      <c r="T242" s="7"/>
    </row>
    <row r="243" spans="2:20" ht="30" customHeight="1" x14ac:dyDescent="0.25">
      <c r="B243" s="7"/>
      <c r="C243" s="7"/>
      <c r="D243" s="7"/>
      <c r="E243" s="7"/>
      <c r="F243" s="7"/>
      <c r="G243" s="7"/>
      <c r="H243" s="7"/>
      <c r="I243" s="7"/>
      <c r="J243" s="7"/>
      <c r="K243" s="7"/>
      <c r="L243" s="7"/>
      <c r="R243" s="7"/>
      <c r="S243" s="7"/>
      <c r="T243" s="7"/>
    </row>
    <row r="244" spans="2:20" ht="30" customHeight="1" x14ac:dyDescent="0.25">
      <c r="B244" s="7"/>
      <c r="C244" s="7"/>
      <c r="D244" s="7"/>
      <c r="E244" s="7"/>
      <c r="F244" s="7"/>
      <c r="G244" s="7"/>
      <c r="H244" s="7"/>
      <c r="I244" s="7"/>
      <c r="J244" s="7"/>
      <c r="K244" s="7"/>
      <c r="L244" s="7"/>
      <c r="R244" s="7"/>
      <c r="S244" s="7"/>
      <c r="T244" s="7"/>
    </row>
    <row r="245" spans="2:20" ht="30" customHeight="1" x14ac:dyDescent="0.25">
      <c r="B245" s="7"/>
      <c r="C245" s="7"/>
      <c r="D245" s="7"/>
      <c r="E245" s="7"/>
      <c r="F245" s="7"/>
      <c r="G245" s="7"/>
      <c r="H245" s="7"/>
      <c r="I245" s="7"/>
      <c r="J245" s="7"/>
      <c r="K245" s="7"/>
      <c r="L245" s="7"/>
      <c r="R245" s="7"/>
      <c r="S245" s="7"/>
      <c r="T245" s="7"/>
    </row>
    <row r="246" spans="2:20" ht="30" customHeight="1" x14ac:dyDescent="0.25">
      <c r="B246" s="7"/>
      <c r="C246" s="7"/>
      <c r="D246" s="7"/>
      <c r="E246" s="7"/>
      <c r="F246" s="7"/>
      <c r="G246" s="7"/>
      <c r="H246" s="7"/>
      <c r="I246" s="7"/>
      <c r="J246" s="7"/>
      <c r="K246" s="7"/>
      <c r="L246" s="7"/>
      <c r="R246" s="7"/>
      <c r="S246" s="7"/>
      <c r="T246" s="7"/>
    </row>
    <row r="247" spans="2:20" ht="30" customHeight="1" x14ac:dyDescent="0.25">
      <c r="B247" s="7"/>
      <c r="C247" s="7"/>
      <c r="D247" s="7"/>
      <c r="E247" s="7"/>
      <c r="F247" s="7"/>
      <c r="G247" s="7"/>
      <c r="H247" s="7"/>
      <c r="I247" s="7"/>
      <c r="J247" s="7"/>
      <c r="K247" s="7"/>
      <c r="L247" s="7"/>
      <c r="R247" s="7"/>
      <c r="S247" s="7"/>
      <c r="T247" s="7"/>
    </row>
    <row r="248" spans="2:20" ht="30" customHeight="1" x14ac:dyDescent="0.25">
      <c r="B248" s="7"/>
      <c r="C248" s="7"/>
      <c r="D248" s="7"/>
      <c r="E248" s="7"/>
      <c r="F248" s="7"/>
      <c r="G248" s="7"/>
      <c r="H248" s="7"/>
      <c r="I248" s="7"/>
      <c r="J248" s="7"/>
      <c r="K248" s="7"/>
      <c r="L248" s="7"/>
      <c r="R248" s="7"/>
      <c r="S248" s="7"/>
      <c r="T248" s="7"/>
    </row>
    <row r="249" spans="2:20" ht="30" customHeight="1" x14ac:dyDescent="0.25">
      <c r="B249" s="7"/>
      <c r="C249" s="7"/>
      <c r="D249" s="7"/>
      <c r="E249" s="7"/>
      <c r="F249" s="7"/>
      <c r="G249" s="7"/>
      <c r="H249" s="7"/>
      <c r="I249" s="7"/>
      <c r="J249" s="7"/>
      <c r="K249" s="7"/>
      <c r="L249" s="7"/>
      <c r="R249" s="7"/>
      <c r="S249" s="7"/>
      <c r="T249" s="7"/>
    </row>
    <row r="250" spans="2:20" ht="30" customHeight="1" x14ac:dyDescent="0.25">
      <c r="B250" s="7"/>
      <c r="C250" s="7"/>
      <c r="D250" s="7"/>
      <c r="E250" s="7"/>
      <c r="F250" s="7"/>
      <c r="G250" s="7"/>
      <c r="H250" s="7"/>
      <c r="I250" s="7"/>
      <c r="J250" s="7"/>
      <c r="K250" s="7"/>
      <c r="L250" s="7"/>
      <c r="R250" s="7"/>
      <c r="S250" s="7"/>
      <c r="T250" s="7"/>
    </row>
    <row r="251" spans="2:20" ht="30" customHeight="1" x14ac:dyDescent="0.25">
      <c r="B251" s="7"/>
      <c r="C251" s="7"/>
      <c r="D251" s="7"/>
      <c r="E251" s="7"/>
      <c r="F251" s="7"/>
      <c r="G251" s="7"/>
      <c r="H251" s="7"/>
      <c r="I251" s="7"/>
      <c r="J251" s="7"/>
      <c r="K251" s="7"/>
      <c r="L251" s="7"/>
      <c r="R251" s="7"/>
      <c r="S251" s="7"/>
      <c r="T251" s="7"/>
    </row>
    <row r="252" spans="2:20" ht="30" customHeight="1" x14ac:dyDescent="0.25">
      <c r="B252" s="7"/>
      <c r="C252" s="7"/>
      <c r="D252" s="7"/>
      <c r="E252" s="7"/>
      <c r="F252" s="7"/>
      <c r="G252" s="7"/>
      <c r="H252" s="7"/>
      <c r="I252" s="7"/>
      <c r="J252" s="7"/>
      <c r="K252" s="7"/>
      <c r="L252" s="7"/>
      <c r="R252" s="7"/>
      <c r="S252" s="7"/>
      <c r="T252" s="7"/>
    </row>
    <row r="253" spans="2:20" ht="30" customHeight="1" x14ac:dyDescent="0.25">
      <c r="B253" s="7"/>
      <c r="C253" s="7"/>
      <c r="D253" s="7"/>
      <c r="E253" s="7"/>
      <c r="F253" s="7"/>
      <c r="G253" s="7"/>
      <c r="H253" s="7"/>
      <c r="I253" s="7"/>
      <c r="J253" s="7"/>
      <c r="K253" s="7"/>
      <c r="L253" s="7"/>
      <c r="R253" s="7"/>
      <c r="S253" s="7"/>
      <c r="T253" s="7"/>
    </row>
    <row r="254" spans="2:20" ht="30" customHeight="1" x14ac:dyDescent="0.25">
      <c r="B254" s="7"/>
      <c r="C254" s="7"/>
      <c r="D254" s="7"/>
      <c r="E254" s="7"/>
      <c r="F254" s="7"/>
      <c r="G254" s="7"/>
      <c r="H254" s="7"/>
      <c r="I254" s="7"/>
      <c r="J254" s="7"/>
      <c r="K254" s="7"/>
      <c r="L254" s="7"/>
      <c r="R254" s="7"/>
      <c r="S254" s="7"/>
      <c r="T254" s="7"/>
    </row>
    <row r="255" spans="2:20" ht="30" customHeight="1" x14ac:dyDescent="0.25">
      <c r="B255" s="7"/>
      <c r="C255" s="7"/>
      <c r="D255" s="7"/>
      <c r="E255" s="7"/>
      <c r="F255" s="7"/>
      <c r="G255" s="7"/>
      <c r="H255" s="7"/>
      <c r="I255" s="7"/>
      <c r="J255" s="7"/>
      <c r="K255" s="7"/>
      <c r="L255" s="7"/>
      <c r="R255" s="7"/>
      <c r="S255" s="7"/>
      <c r="T255" s="7"/>
    </row>
    <row r="256" spans="2:20" ht="30" customHeight="1" x14ac:dyDescent="0.25">
      <c r="B256" s="7"/>
      <c r="C256" s="7"/>
      <c r="D256" s="7"/>
      <c r="E256" s="7"/>
      <c r="F256" s="7"/>
      <c r="G256" s="7"/>
      <c r="H256" s="7"/>
      <c r="I256" s="7"/>
      <c r="J256" s="7"/>
      <c r="K256" s="7"/>
      <c r="L256" s="7"/>
      <c r="R256" s="7"/>
      <c r="S256" s="7"/>
      <c r="T256" s="7"/>
    </row>
    <row r="257" spans="2:20" ht="30" customHeight="1" x14ac:dyDescent="0.25">
      <c r="B257" s="7"/>
      <c r="C257" s="7"/>
      <c r="D257" s="7"/>
      <c r="E257" s="7"/>
      <c r="F257" s="7"/>
      <c r="G257" s="7"/>
      <c r="H257" s="7"/>
      <c r="I257" s="7"/>
      <c r="J257" s="7"/>
      <c r="K257" s="7"/>
      <c r="L257" s="7"/>
      <c r="R257" s="7"/>
      <c r="S257" s="7"/>
      <c r="T257" s="7"/>
    </row>
    <row r="258" spans="2:20" ht="30" customHeight="1" x14ac:dyDescent="0.25">
      <c r="B258" s="7"/>
      <c r="C258" s="7"/>
      <c r="D258" s="7"/>
      <c r="E258" s="7"/>
      <c r="F258" s="7"/>
      <c r="G258" s="7"/>
      <c r="H258" s="7"/>
      <c r="I258" s="7"/>
      <c r="J258" s="7"/>
      <c r="K258" s="7"/>
      <c r="L258" s="7"/>
      <c r="R258" s="7"/>
      <c r="S258" s="7"/>
      <c r="T258" s="7"/>
    </row>
    <row r="259" spans="2:20" ht="30" customHeight="1" x14ac:dyDescent="0.25">
      <c r="B259" s="7"/>
      <c r="C259" s="7"/>
      <c r="D259" s="7"/>
      <c r="E259" s="7"/>
      <c r="F259" s="7"/>
      <c r="G259" s="7"/>
      <c r="H259" s="7"/>
      <c r="I259" s="7"/>
      <c r="J259" s="7"/>
      <c r="K259" s="7"/>
      <c r="L259" s="7"/>
      <c r="R259" s="7"/>
      <c r="S259" s="7"/>
      <c r="T259" s="7"/>
    </row>
    <row r="260" spans="2:20" ht="30" customHeight="1" x14ac:dyDescent="0.25">
      <c r="B260" s="7"/>
      <c r="C260" s="7"/>
      <c r="D260" s="7"/>
      <c r="E260" s="7"/>
      <c r="F260" s="7"/>
      <c r="G260" s="7"/>
      <c r="H260" s="7"/>
      <c r="I260" s="7"/>
      <c r="J260" s="7"/>
      <c r="K260" s="7"/>
      <c r="L260" s="7"/>
      <c r="R260" s="7"/>
      <c r="S260" s="7"/>
      <c r="T260" s="7"/>
    </row>
    <row r="261" spans="2:20" ht="30" customHeight="1" x14ac:dyDescent="0.25">
      <c r="B261" s="7"/>
      <c r="C261" s="7"/>
      <c r="D261" s="7"/>
      <c r="E261" s="7"/>
      <c r="F261" s="7"/>
      <c r="G261" s="7"/>
      <c r="H261" s="7"/>
      <c r="I261" s="7"/>
      <c r="J261" s="7"/>
      <c r="K261" s="7"/>
      <c r="L261" s="7"/>
      <c r="R261" s="7"/>
      <c r="S261" s="7"/>
      <c r="T261" s="7"/>
    </row>
    <row r="262" spans="2:20" ht="30" customHeight="1" x14ac:dyDescent="0.25">
      <c r="B262" s="7"/>
      <c r="C262" s="7"/>
      <c r="D262" s="7"/>
      <c r="E262" s="7"/>
      <c r="F262" s="7"/>
      <c r="G262" s="7"/>
      <c r="H262" s="7"/>
      <c r="I262" s="7"/>
      <c r="J262" s="7"/>
      <c r="K262" s="7"/>
      <c r="L262" s="7"/>
      <c r="R262" s="7"/>
      <c r="S262" s="7"/>
      <c r="T262" s="7"/>
    </row>
    <row r="263" spans="2:20" ht="30" customHeight="1" x14ac:dyDescent="0.25">
      <c r="B263" s="7"/>
      <c r="C263" s="7"/>
      <c r="D263" s="7"/>
      <c r="E263" s="7"/>
      <c r="F263" s="7"/>
      <c r="G263" s="7"/>
      <c r="H263" s="7"/>
      <c r="I263" s="7"/>
      <c r="J263" s="7"/>
      <c r="K263" s="7"/>
      <c r="L263" s="7"/>
      <c r="R263" s="7"/>
      <c r="S263" s="7"/>
      <c r="T263" s="7"/>
    </row>
    <row r="264" spans="2:20" ht="30" customHeight="1" x14ac:dyDescent="0.25">
      <c r="B264" s="7"/>
      <c r="C264" s="7"/>
      <c r="D264" s="7"/>
      <c r="E264" s="7"/>
      <c r="F264" s="7"/>
      <c r="G264" s="7"/>
      <c r="H264" s="7"/>
      <c r="I264" s="7"/>
      <c r="J264" s="7"/>
      <c r="K264" s="7"/>
      <c r="L264" s="7"/>
      <c r="R264" s="7"/>
      <c r="S264" s="7"/>
      <c r="T264" s="7"/>
    </row>
    <row r="265" spans="2:20" ht="30" customHeight="1" x14ac:dyDescent="0.25">
      <c r="B265" s="7"/>
      <c r="C265" s="7"/>
      <c r="D265" s="7"/>
      <c r="E265" s="7"/>
      <c r="F265" s="7"/>
      <c r="G265" s="7"/>
      <c r="H265" s="7"/>
      <c r="I265" s="7"/>
      <c r="J265" s="7"/>
      <c r="K265" s="7"/>
      <c r="L265" s="7"/>
      <c r="R265" s="7"/>
      <c r="S265" s="7"/>
      <c r="T265" s="7"/>
    </row>
    <row r="266" spans="2:20" ht="30" customHeight="1" x14ac:dyDescent="0.25">
      <c r="B266" s="7"/>
      <c r="C266" s="7"/>
      <c r="D266" s="7"/>
      <c r="E266" s="7"/>
      <c r="F266" s="7"/>
      <c r="G266" s="7"/>
      <c r="H266" s="7"/>
      <c r="I266" s="7"/>
      <c r="J266" s="7"/>
      <c r="K266" s="7"/>
      <c r="L266" s="7"/>
      <c r="R266" s="7"/>
      <c r="S266" s="7"/>
      <c r="T266" s="7"/>
    </row>
    <row r="267" spans="2:20" ht="30" customHeight="1" x14ac:dyDescent="0.25">
      <c r="B267" s="7"/>
      <c r="C267" s="7"/>
      <c r="D267" s="7"/>
      <c r="E267" s="7"/>
      <c r="F267" s="7"/>
      <c r="G267" s="7"/>
      <c r="H267" s="7"/>
      <c r="I267" s="7"/>
      <c r="J267" s="7"/>
      <c r="K267" s="7"/>
      <c r="L267" s="7"/>
      <c r="R267" s="7"/>
      <c r="S267" s="7"/>
      <c r="T267" s="7"/>
    </row>
    <row r="268" spans="2:20" ht="30" customHeight="1" x14ac:dyDescent="0.25">
      <c r="B268" s="7"/>
      <c r="C268" s="7"/>
      <c r="D268" s="7"/>
      <c r="E268" s="7"/>
      <c r="F268" s="7"/>
      <c r="G268" s="7"/>
      <c r="H268" s="7"/>
      <c r="I268" s="7"/>
      <c r="J268" s="7"/>
      <c r="K268" s="7"/>
      <c r="L268" s="7"/>
      <c r="R268" s="7"/>
      <c r="S268" s="7"/>
      <c r="T268" s="7"/>
    </row>
    <row r="269" spans="2:20" ht="30" customHeight="1" x14ac:dyDescent="0.25">
      <c r="B269" s="7"/>
      <c r="C269" s="7"/>
      <c r="D269" s="7"/>
      <c r="E269" s="7"/>
      <c r="F269" s="7"/>
      <c r="G269" s="7"/>
      <c r="H269" s="7"/>
      <c r="I269" s="7"/>
      <c r="J269" s="7"/>
      <c r="K269" s="7"/>
      <c r="L269" s="7"/>
      <c r="R269" s="7"/>
      <c r="S269" s="7"/>
      <c r="T269" s="7"/>
    </row>
    <row r="270" spans="2:20" ht="30" customHeight="1" x14ac:dyDescent="0.25">
      <c r="B270" s="7"/>
      <c r="C270" s="7"/>
      <c r="D270" s="7"/>
      <c r="E270" s="7"/>
      <c r="F270" s="7"/>
      <c r="G270" s="7"/>
      <c r="H270" s="7"/>
      <c r="I270" s="7"/>
      <c r="J270" s="7"/>
      <c r="K270" s="7"/>
      <c r="L270" s="7"/>
      <c r="R270" s="7"/>
      <c r="S270" s="7"/>
      <c r="T270" s="7"/>
    </row>
    <row r="271" spans="2:20" ht="30" customHeight="1" x14ac:dyDescent="0.25">
      <c r="B271" s="7"/>
      <c r="C271" s="7"/>
      <c r="D271" s="7"/>
      <c r="E271" s="7"/>
      <c r="F271" s="7"/>
      <c r="G271" s="7"/>
      <c r="H271" s="7"/>
      <c r="I271" s="7"/>
      <c r="J271" s="7"/>
      <c r="K271" s="7"/>
      <c r="L271" s="7"/>
      <c r="R271" s="7"/>
      <c r="S271" s="7"/>
      <c r="T271" s="7"/>
    </row>
    <row r="272" spans="2:20" ht="30" customHeight="1" x14ac:dyDescent="0.25">
      <c r="B272" s="7"/>
      <c r="C272" s="7"/>
      <c r="D272" s="7"/>
      <c r="E272" s="7"/>
      <c r="F272" s="7"/>
      <c r="G272" s="7"/>
      <c r="H272" s="7"/>
      <c r="I272" s="7"/>
      <c r="J272" s="7"/>
      <c r="K272" s="7"/>
      <c r="L272" s="7"/>
      <c r="R272" s="7"/>
      <c r="S272" s="7"/>
      <c r="T272" s="7"/>
    </row>
    <row r="273" spans="2:20" ht="30" customHeight="1" x14ac:dyDescent="0.25">
      <c r="B273" s="7"/>
      <c r="C273" s="7"/>
      <c r="D273" s="7"/>
      <c r="E273" s="7"/>
      <c r="F273" s="7"/>
      <c r="G273" s="7"/>
      <c r="H273" s="7"/>
      <c r="I273" s="7"/>
      <c r="J273" s="7"/>
      <c r="K273" s="7"/>
      <c r="L273" s="7"/>
      <c r="R273" s="7"/>
      <c r="S273" s="7"/>
      <c r="T273" s="7"/>
    </row>
    <row r="274" spans="2:20" ht="30" customHeight="1" x14ac:dyDescent="0.25">
      <c r="B274" s="7"/>
      <c r="C274" s="7"/>
      <c r="D274" s="7"/>
      <c r="E274" s="7"/>
      <c r="F274" s="7"/>
      <c r="G274" s="7"/>
      <c r="H274" s="7"/>
      <c r="I274" s="7"/>
      <c r="J274" s="7"/>
      <c r="K274" s="7"/>
      <c r="L274" s="7"/>
      <c r="R274" s="7"/>
      <c r="S274" s="7"/>
      <c r="T274" s="7"/>
    </row>
    <row r="275" spans="2:20" ht="30" customHeight="1" x14ac:dyDescent="0.25">
      <c r="B275" s="7"/>
      <c r="C275" s="7"/>
      <c r="D275" s="7"/>
      <c r="E275" s="7"/>
      <c r="F275" s="7"/>
      <c r="G275" s="7"/>
      <c r="H275" s="7"/>
      <c r="I275" s="7"/>
      <c r="J275" s="7"/>
      <c r="K275" s="7"/>
      <c r="L275" s="7"/>
      <c r="R275" s="7"/>
      <c r="S275" s="7"/>
      <c r="T275" s="7"/>
    </row>
    <row r="276" spans="2:20" ht="30" customHeight="1" x14ac:dyDescent="0.25">
      <c r="B276" s="7"/>
      <c r="C276" s="7"/>
      <c r="D276" s="7"/>
      <c r="E276" s="7"/>
      <c r="F276" s="7"/>
      <c r="G276" s="7"/>
      <c r="H276" s="7"/>
      <c r="I276" s="7"/>
      <c r="J276" s="7"/>
      <c r="K276" s="7"/>
      <c r="L276" s="7"/>
      <c r="R276" s="7"/>
      <c r="S276" s="7"/>
      <c r="T276" s="7"/>
    </row>
    <row r="277" spans="2:20" ht="30" customHeight="1" x14ac:dyDescent="0.25">
      <c r="B277" s="7"/>
      <c r="C277" s="7"/>
      <c r="D277" s="7"/>
      <c r="E277" s="7"/>
      <c r="F277" s="7"/>
      <c r="G277" s="7"/>
      <c r="H277" s="7"/>
      <c r="I277" s="7"/>
      <c r="J277" s="7"/>
      <c r="K277" s="7"/>
      <c r="L277" s="7"/>
      <c r="R277" s="7"/>
      <c r="S277" s="7"/>
      <c r="T277" s="7"/>
    </row>
    <row r="278" spans="2:20" ht="30" customHeight="1" x14ac:dyDescent="0.25">
      <c r="B278" s="7"/>
      <c r="C278" s="7"/>
      <c r="D278" s="7"/>
      <c r="E278" s="7"/>
      <c r="F278" s="7"/>
      <c r="G278" s="7"/>
      <c r="H278" s="7"/>
      <c r="I278" s="7"/>
      <c r="J278" s="7"/>
      <c r="K278" s="7"/>
      <c r="L278" s="7"/>
      <c r="R278" s="7"/>
      <c r="S278" s="7"/>
      <c r="T278" s="7"/>
    </row>
    <row r="279" spans="2:20" ht="30" customHeight="1" x14ac:dyDescent="0.25">
      <c r="B279" s="7"/>
      <c r="C279" s="7"/>
      <c r="D279" s="7"/>
      <c r="E279" s="7"/>
      <c r="F279" s="7"/>
      <c r="G279" s="7"/>
      <c r="H279" s="7"/>
      <c r="I279" s="7"/>
      <c r="J279" s="7"/>
      <c r="K279" s="7"/>
      <c r="L279" s="7"/>
      <c r="R279" s="7"/>
      <c r="S279" s="7"/>
      <c r="T279" s="7"/>
    </row>
    <row r="280" spans="2:20" ht="30" customHeight="1" x14ac:dyDescent="0.25">
      <c r="B280" s="7"/>
      <c r="C280" s="7"/>
      <c r="D280" s="7"/>
      <c r="E280" s="7"/>
      <c r="F280" s="7"/>
      <c r="G280" s="7"/>
      <c r="H280" s="7"/>
      <c r="I280" s="7"/>
      <c r="J280" s="7"/>
      <c r="K280" s="7"/>
      <c r="L280" s="7"/>
      <c r="R280" s="7"/>
      <c r="S280" s="7"/>
      <c r="T280" s="7"/>
    </row>
    <row r="281" spans="2:20" ht="30" customHeight="1" x14ac:dyDescent="0.25">
      <c r="B281" s="7"/>
      <c r="C281" s="7"/>
      <c r="D281" s="7"/>
      <c r="E281" s="7"/>
      <c r="F281" s="7"/>
      <c r="G281" s="7"/>
      <c r="H281" s="7"/>
      <c r="I281" s="7"/>
      <c r="J281" s="7"/>
      <c r="K281" s="7"/>
      <c r="L281" s="7"/>
      <c r="R281" s="7"/>
      <c r="S281" s="7"/>
      <c r="T281" s="7"/>
    </row>
    <row r="282" spans="2:20" ht="30" customHeight="1" x14ac:dyDescent="0.25">
      <c r="B282" s="7"/>
      <c r="C282" s="7"/>
      <c r="D282" s="7"/>
      <c r="E282" s="7"/>
      <c r="F282" s="7"/>
      <c r="G282" s="7"/>
      <c r="H282" s="7"/>
      <c r="I282" s="7"/>
      <c r="J282" s="7"/>
      <c r="K282" s="7"/>
      <c r="L282" s="7"/>
      <c r="R282" s="7"/>
      <c r="S282" s="7"/>
      <c r="T282" s="7"/>
    </row>
    <row r="283" spans="2:20" ht="30" customHeight="1" x14ac:dyDescent="0.25">
      <c r="B283" s="7"/>
      <c r="C283" s="7"/>
      <c r="D283" s="7"/>
      <c r="E283" s="7"/>
      <c r="F283" s="7"/>
      <c r="G283" s="7"/>
      <c r="H283" s="7"/>
      <c r="I283" s="7"/>
      <c r="J283" s="7"/>
      <c r="K283" s="7"/>
      <c r="L283" s="7"/>
      <c r="R283" s="7"/>
      <c r="S283" s="7"/>
      <c r="T283" s="7"/>
    </row>
    <row r="284" spans="2:20" ht="30" customHeight="1" x14ac:dyDescent="0.25">
      <c r="B284" s="7"/>
      <c r="C284" s="7"/>
      <c r="D284" s="7"/>
      <c r="E284" s="7"/>
      <c r="F284" s="7"/>
      <c r="G284" s="7"/>
      <c r="H284" s="7"/>
      <c r="I284" s="7"/>
      <c r="J284" s="7"/>
      <c r="K284" s="7"/>
      <c r="L284" s="7"/>
      <c r="R284" s="7"/>
      <c r="S284" s="7"/>
      <c r="T284" s="7"/>
    </row>
    <row r="285" spans="2:20" ht="30" customHeight="1" x14ac:dyDescent="0.25">
      <c r="B285" s="7"/>
      <c r="C285" s="7"/>
      <c r="D285" s="7"/>
      <c r="E285" s="7"/>
      <c r="F285" s="7"/>
      <c r="G285" s="7"/>
      <c r="H285" s="7"/>
      <c r="I285" s="7"/>
      <c r="J285" s="7"/>
      <c r="K285" s="7"/>
      <c r="L285" s="7"/>
      <c r="R285" s="7"/>
      <c r="S285" s="7"/>
      <c r="T285" s="7"/>
    </row>
    <row r="286" spans="2:20" ht="30" customHeight="1" x14ac:dyDescent="0.25">
      <c r="B286" s="7"/>
      <c r="C286" s="7"/>
      <c r="D286" s="7"/>
      <c r="E286" s="7"/>
      <c r="F286" s="7"/>
      <c r="G286" s="7"/>
      <c r="H286" s="7"/>
      <c r="I286" s="7"/>
      <c r="J286" s="7"/>
      <c r="K286" s="7"/>
      <c r="L286" s="7"/>
      <c r="R286" s="7"/>
      <c r="S286" s="7"/>
      <c r="T286" s="7"/>
    </row>
    <row r="287" spans="2:20" ht="30" customHeight="1" x14ac:dyDescent="0.25">
      <c r="B287" s="7"/>
      <c r="C287" s="7"/>
      <c r="D287" s="7"/>
      <c r="E287" s="7"/>
      <c r="F287" s="7"/>
      <c r="G287" s="7"/>
      <c r="H287" s="7"/>
      <c r="I287" s="7"/>
      <c r="J287" s="7"/>
      <c r="K287" s="7"/>
      <c r="L287" s="7"/>
      <c r="R287" s="7"/>
      <c r="S287" s="7"/>
      <c r="T287" s="7"/>
    </row>
    <row r="288" spans="2:20" ht="30" customHeight="1" x14ac:dyDescent="0.25">
      <c r="B288" s="7"/>
      <c r="C288" s="7"/>
      <c r="D288" s="7"/>
      <c r="E288" s="7"/>
      <c r="F288" s="7"/>
      <c r="G288" s="7"/>
      <c r="H288" s="7"/>
      <c r="I288" s="7"/>
      <c r="J288" s="7"/>
      <c r="K288" s="7"/>
      <c r="L288" s="7"/>
      <c r="R288" s="7"/>
      <c r="S288" s="7"/>
      <c r="T288" s="7"/>
    </row>
    <row r="289" spans="2:20" ht="30" customHeight="1" x14ac:dyDescent="0.25">
      <c r="B289" s="7"/>
      <c r="C289" s="7"/>
      <c r="D289" s="7"/>
      <c r="E289" s="7"/>
      <c r="F289" s="7"/>
      <c r="G289" s="7"/>
      <c r="H289" s="7"/>
      <c r="I289" s="7"/>
      <c r="J289" s="7"/>
      <c r="K289" s="7"/>
      <c r="L289" s="7"/>
      <c r="R289" s="7"/>
      <c r="S289" s="7"/>
      <c r="T289" s="7"/>
    </row>
    <row r="290" spans="2:20" ht="30" customHeight="1" x14ac:dyDescent="0.25">
      <c r="B290" s="7"/>
      <c r="C290" s="7"/>
      <c r="D290" s="7"/>
      <c r="E290" s="7"/>
      <c r="F290" s="7"/>
      <c r="G290" s="7"/>
      <c r="H290" s="7"/>
      <c r="I290" s="7"/>
      <c r="J290" s="7"/>
      <c r="K290" s="7"/>
      <c r="L290" s="7"/>
      <c r="R290" s="7"/>
      <c r="S290" s="7"/>
      <c r="T290" s="7"/>
    </row>
    <row r="291" spans="2:20" ht="30" customHeight="1" x14ac:dyDescent="0.25">
      <c r="B291" s="7"/>
      <c r="C291" s="7"/>
      <c r="D291" s="7"/>
      <c r="E291" s="7"/>
      <c r="F291" s="7"/>
      <c r="G291" s="7"/>
      <c r="H291" s="7"/>
      <c r="I291" s="7"/>
      <c r="J291" s="7"/>
      <c r="K291" s="7"/>
      <c r="L291" s="7"/>
      <c r="R291" s="7"/>
      <c r="S291" s="7"/>
      <c r="T291" s="7"/>
    </row>
    <row r="292" spans="2:20" ht="30" customHeight="1" x14ac:dyDescent="0.25">
      <c r="B292" s="7"/>
      <c r="C292" s="7"/>
      <c r="D292" s="7"/>
      <c r="E292" s="7"/>
      <c r="F292" s="7"/>
      <c r="G292" s="7"/>
      <c r="H292" s="7"/>
      <c r="I292" s="7"/>
      <c r="J292" s="7"/>
      <c r="K292" s="7"/>
      <c r="L292" s="7"/>
      <c r="R292" s="7"/>
      <c r="S292" s="7"/>
      <c r="T292" s="7"/>
    </row>
    <row r="293" spans="2:20" ht="30" customHeight="1" x14ac:dyDescent="0.25">
      <c r="B293" s="7"/>
      <c r="C293" s="7"/>
      <c r="D293" s="7"/>
      <c r="E293" s="7"/>
      <c r="F293" s="7"/>
      <c r="G293" s="7"/>
      <c r="H293" s="7"/>
      <c r="I293" s="7"/>
      <c r="J293" s="7"/>
      <c r="K293" s="7"/>
      <c r="L293" s="7"/>
      <c r="R293" s="7"/>
      <c r="S293" s="7"/>
      <c r="T293" s="7"/>
    </row>
    <row r="294" spans="2:20" ht="30" customHeight="1" x14ac:dyDescent="0.25">
      <c r="B294" s="7"/>
      <c r="C294" s="7"/>
      <c r="D294" s="7"/>
      <c r="E294" s="7"/>
      <c r="F294" s="7"/>
      <c r="G294" s="7"/>
      <c r="H294" s="7"/>
      <c r="I294" s="7"/>
      <c r="J294" s="7"/>
      <c r="K294" s="7"/>
      <c r="L294" s="7"/>
      <c r="R294" s="7"/>
      <c r="S294" s="7"/>
      <c r="T294" s="7"/>
    </row>
    <row r="295" spans="2:20" ht="30" customHeight="1" x14ac:dyDescent="0.25">
      <c r="B295" s="7"/>
      <c r="C295" s="7"/>
      <c r="D295" s="7"/>
      <c r="E295" s="7"/>
      <c r="F295" s="7"/>
      <c r="G295" s="7"/>
      <c r="H295" s="7"/>
      <c r="I295" s="7"/>
      <c r="J295" s="7"/>
      <c r="K295" s="7"/>
      <c r="L295" s="7"/>
      <c r="R295" s="7"/>
      <c r="S295" s="7"/>
      <c r="T295" s="7"/>
    </row>
    <row r="296" spans="2:20" ht="30" customHeight="1" x14ac:dyDescent="0.25">
      <c r="B296" s="7"/>
      <c r="C296" s="7"/>
      <c r="D296" s="7"/>
      <c r="E296" s="7"/>
      <c r="F296" s="7"/>
      <c r="G296" s="7"/>
      <c r="H296" s="7"/>
      <c r="I296" s="7"/>
      <c r="J296" s="7"/>
      <c r="K296" s="7"/>
      <c r="L296" s="7"/>
      <c r="R296" s="7"/>
      <c r="S296" s="7"/>
      <c r="T296" s="7"/>
    </row>
    <row r="297" spans="2:20" ht="30" customHeight="1" x14ac:dyDescent="0.25">
      <c r="B297" s="7"/>
      <c r="C297" s="7"/>
      <c r="D297" s="7"/>
      <c r="E297" s="7"/>
      <c r="F297" s="7"/>
      <c r="G297" s="7"/>
      <c r="H297" s="7"/>
      <c r="I297" s="7"/>
      <c r="J297" s="7"/>
      <c r="K297" s="7"/>
      <c r="L297" s="7"/>
      <c r="R297" s="7"/>
      <c r="S297" s="7"/>
      <c r="T297" s="7"/>
    </row>
    <row r="298" spans="2:20" ht="30" customHeight="1" x14ac:dyDescent="0.25">
      <c r="B298" s="7"/>
      <c r="C298" s="7"/>
      <c r="D298" s="7"/>
      <c r="E298" s="7"/>
      <c r="F298" s="7"/>
      <c r="G298" s="7"/>
      <c r="H298" s="7"/>
      <c r="I298" s="7"/>
      <c r="J298" s="7"/>
      <c r="K298" s="7"/>
      <c r="L298" s="7"/>
      <c r="R298" s="7"/>
      <c r="S298" s="7"/>
      <c r="T298" s="7"/>
    </row>
    <row r="299" spans="2:20" ht="30" customHeight="1" x14ac:dyDescent="0.25">
      <c r="B299" s="7"/>
      <c r="C299" s="7"/>
      <c r="D299" s="7"/>
      <c r="E299" s="7"/>
      <c r="F299" s="7"/>
      <c r="G299" s="7"/>
      <c r="H299" s="7"/>
      <c r="I299" s="7"/>
      <c r="J299" s="7"/>
      <c r="K299" s="7"/>
      <c r="L299" s="7"/>
      <c r="R299" s="7"/>
      <c r="S299" s="7"/>
      <c r="T299" s="7"/>
    </row>
    <row r="300" spans="2:20" ht="30" customHeight="1" x14ac:dyDescent="0.25">
      <c r="B300" s="7"/>
      <c r="C300" s="7"/>
      <c r="D300" s="7"/>
      <c r="E300" s="7"/>
      <c r="F300" s="7"/>
      <c r="G300" s="7"/>
      <c r="H300" s="7"/>
      <c r="I300" s="7"/>
      <c r="J300" s="7"/>
      <c r="K300" s="7"/>
      <c r="L300" s="7"/>
      <c r="R300" s="7"/>
      <c r="S300" s="7"/>
      <c r="T300" s="7"/>
    </row>
    <row r="301" spans="2:20" ht="30" customHeight="1" x14ac:dyDescent="0.25">
      <c r="B301" s="7"/>
      <c r="C301" s="7"/>
      <c r="D301" s="7"/>
      <c r="E301" s="7"/>
      <c r="F301" s="7"/>
      <c r="G301" s="7"/>
      <c r="H301" s="7"/>
      <c r="I301" s="7"/>
      <c r="J301" s="7"/>
      <c r="K301" s="7"/>
      <c r="L301" s="7"/>
      <c r="R301" s="7"/>
      <c r="S301" s="7"/>
      <c r="T301" s="7"/>
    </row>
    <row r="302" spans="2:20" ht="30" customHeight="1" x14ac:dyDescent="0.25">
      <c r="B302" s="7"/>
      <c r="C302" s="7"/>
      <c r="D302" s="7"/>
      <c r="E302" s="7"/>
      <c r="F302" s="7"/>
      <c r="G302" s="7"/>
      <c r="H302" s="7"/>
      <c r="I302" s="7"/>
      <c r="J302" s="7"/>
      <c r="K302" s="7"/>
      <c r="L302" s="7"/>
      <c r="R302" s="7"/>
      <c r="S302" s="7"/>
      <c r="T302" s="7"/>
    </row>
    <row r="303" spans="2:20" ht="30" customHeight="1" x14ac:dyDescent="0.25">
      <c r="B303" s="7"/>
      <c r="C303" s="7"/>
      <c r="D303" s="7"/>
      <c r="E303" s="7"/>
      <c r="F303" s="7"/>
      <c r="G303" s="7"/>
      <c r="H303" s="7"/>
      <c r="I303" s="7"/>
      <c r="J303" s="7"/>
      <c r="K303" s="7"/>
      <c r="L303" s="7"/>
      <c r="R303" s="7"/>
      <c r="S303" s="7"/>
      <c r="T303" s="7"/>
    </row>
    <row r="304" spans="2:20" ht="30" customHeight="1" x14ac:dyDescent="0.25">
      <c r="B304" s="7"/>
      <c r="C304" s="7"/>
      <c r="D304" s="7"/>
      <c r="E304" s="7"/>
      <c r="F304" s="7"/>
      <c r="G304" s="7"/>
      <c r="H304" s="7"/>
      <c r="I304" s="7"/>
      <c r="J304" s="7"/>
      <c r="K304" s="7"/>
      <c r="L304" s="7"/>
      <c r="R304" s="7"/>
      <c r="S304" s="7"/>
      <c r="T304" s="7"/>
    </row>
    <row r="305" spans="2:20" ht="30" customHeight="1" x14ac:dyDescent="0.25">
      <c r="B305" s="7"/>
      <c r="C305" s="7"/>
      <c r="D305" s="7"/>
      <c r="E305" s="7"/>
      <c r="F305" s="7"/>
      <c r="G305" s="7"/>
      <c r="H305" s="7"/>
      <c r="I305" s="7"/>
      <c r="J305" s="7"/>
      <c r="K305" s="7"/>
      <c r="L305" s="7"/>
      <c r="R305" s="7"/>
      <c r="S305" s="7"/>
      <c r="T305" s="7"/>
    </row>
    <row r="306" spans="2:20" ht="30" customHeight="1" x14ac:dyDescent="0.25">
      <c r="B306" s="7"/>
      <c r="C306" s="7"/>
      <c r="D306" s="7"/>
      <c r="E306" s="7"/>
      <c r="F306" s="7"/>
      <c r="G306" s="7"/>
      <c r="H306" s="7"/>
      <c r="I306" s="7"/>
      <c r="J306" s="7"/>
      <c r="K306" s="7"/>
      <c r="L306" s="7"/>
      <c r="R306" s="7"/>
      <c r="S306" s="7"/>
      <c r="T306" s="7"/>
    </row>
    <row r="307" spans="2:20" ht="30" customHeight="1" x14ac:dyDescent="0.25">
      <c r="B307" s="7"/>
      <c r="C307" s="7"/>
      <c r="D307" s="7"/>
      <c r="E307" s="7"/>
      <c r="F307" s="7"/>
      <c r="G307" s="7"/>
      <c r="H307" s="7"/>
      <c r="I307" s="7"/>
      <c r="J307" s="7"/>
      <c r="K307" s="7"/>
      <c r="L307" s="7"/>
      <c r="R307" s="7"/>
      <c r="S307" s="7"/>
      <c r="T307" s="7"/>
    </row>
    <row r="308" spans="2:20" ht="30" customHeight="1" x14ac:dyDescent="0.25">
      <c r="B308" s="7"/>
      <c r="C308" s="7"/>
      <c r="D308" s="7"/>
      <c r="E308" s="7"/>
      <c r="F308" s="7"/>
      <c r="G308" s="7"/>
      <c r="H308" s="7"/>
      <c r="I308" s="7"/>
      <c r="J308" s="7"/>
      <c r="K308" s="7"/>
      <c r="L308" s="7"/>
      <c r="R308" s="7"/>
      <c r="S308" s="7"/>
      <c r="T308" s="7"/>
    </row>
    <row r="309" spans="2:20" ht="30" customHeight="1" x14ac:dyDescent="0.25">
      <c r="B309" s="7"/>
      <c r="C309" s="7"/>
      <c r="D309" s="7"/>
      <c r="E309" s="7"/>
      <c r="F309" s="7"/>
      <c r="G309" s="7"/>
      <c r="H309" s="7"/>
      <c r="I309" s="7"/>
      <c r="J309" s="7"/>
      <c r="K309" s="7"/>
      <c r="L309" s="7"/>
      <c r="R309" s="7"/>
      <c r="S309" s="7"/>
      <c r="T309" s="7"/>
    </row>
    <row r="310" spans="2:20" ht="30" customHeight="1" x14ac:dyDescent="0.25">
      <c r="B310" s="7"/>
      <c r="C310" s="7"/>
      <c r="D310" s="7"/>
      <c r="E310" s="7"/>
      <c r="F310" s="7"/>
      <c r="G310" s="7"/>
      <c r="H310" s="7"/>
      <c r="I310" s="7"/>
      <c r="J310" s="7"/>
      <c r="K310" s="7"/>
      <c r="L310" s="7"/>
      <c r="R310" s="7"/>
      <c r="S310" s="7"/>
      <c r="T310" s="7"/>
    </row>
    <row r="311" spans="2:20" ht="30" customHeight="1" x14ac:dyDescent="0.25">
      <c r="B311" s="7"/>
      <c r="C311" s="7"/>
      <c r="D311" s="7"/>
      <c r="E311" s="7"/>
      <c r="F311" s="7"/>
      <c r="G311" s="7"/>
      <c r="H311" s="7"/>
      <c r="I311" s="7"/>
      <c r="J311" s="7"/>
      <c r="K311" s="7"/>
      <c r="L311" s="7"/>
      <c r="R311" s="7"/>
      <c r="S311" s="7"/>
      <c r="T311" s="7"/>
    </row>
    <row r="312" spans="2:20" ht="30" customHeight="1" x14ac:dyDescent="0.25">
      <c r="B312" s="7"/>
      <c r="C312" s="7"/>
      <c r="D312" s="7"/>
      <c r="E312" s="7"/>
      <c r="F312" s="7"/>
      <c r="G312" s="7"/>
      <c r="H312" s="7"/>
      <c r="I312" s="7"/>
      <c r="J312" s="7"/>
      <c r="K312" s="7"/>
      <c r="L312" s="7"/>
      <c r="R312" s="7"/>
      <c r="S312" s="7"/>
      <c r="T312" s="7"/>
    </row>
    <row r="313" spans="2:20" ht="30" customHeight="1" x14ac:dyDescent="0.25">
      <c r="B313" s="7"/>
      <c r="C313" s="7"/>
      <c r="D313" s="7"/>
      <c r="E313" s="7"/>
      <c r="F313" s="7"/>
      <c r="G313" s="7"/>
      <c r="H313" s="7"/>
      <c r="I313" s="7"/>
      <c r="J313" s="7"/>
      <c r="K313" s="7"/>
      <c r="L313" s="7"/>
      <c r="R313" s="7"/>
      <c r="S313" s="7"/>
      <c r="T313" s="7"/>
    </row>
    <row r="314" spans="2:20" ht="30" customHeight="1" x14ac:dyDescent="0.25">
      <c r="B314" s="7"/>
      <c r="C314" s="7"/>
      <c r="D314" s="7"/>
      <c r="E314" s="7"/>
      <c r="F314" s="7"/>
      <c r="G314" s="7"/>
      <c r="H314" s="7"/>
      <c r="I314" s="7"/>
      <c r="J314" s="7"/>
      <c r="K314" s="7"/>
      <c r="L314" s="7"/>
      <c r="R314" s="7"/>
      <c r="S314" s="7"/>
      <c r="T314" s="7"/>
    </row>
    <row r="315" spans="2:20" ht="30" customHeight="1" x14ac:dyDescent="0.25">
      <c r="B315" s="7"/>
      <c r="C315" s="7"/>
      <c r="D315" s="7"/>
      <c r="E315" s="7"/>
      <c r="F315" s="7"/>
      <c r="G315" s="7"/>
      <c r="H315" s="7"/>
      <c r="I315" s="7"/>
      <c r="J315" s="7"/>
      <c r="K315" s="7"/>
      <c r="L315" s="7"/>
      <c r="R315" s="7"/>
      <c r="S315" s="7"/>
      <c r="T315" s="7"/>
    </row>
    <row r="316" spans="2:20" ht="30" customHeight="1" x14ac:dyDescent="0.25">
      <c r="B316" s="7"/>
      <c r="C316" s="7"/>
      <c r="D316" s="7"/>
      <c r="E316" s="7"/>
      <c r="F316" s="7"/>
      <c r="G316" s="7"/>
      <c r="H316" s="7"/>
      <c r="I316" s="7"/>
      <c r="J316" s="7"/>
      <c r="K316" s="7"/>
      <c r="L316" s="7"/>
      <c r="R316" s="7"/>
      <c r="S316" s="7"/>
      <c r="T316" s="7"/>
    </row>
    <row r="317" spans="2:20" ht="30" customHeight="1" x14ac:dyDescent="0.25">
      <c r="B317" s="7"/>
      <c r="C317" s="7"/>
      <c r="D317" s="7"/>
      <c r="E317" s="7"/>
      <c r="F317" s="7"/>
      <c r="G317" s="7"/>
      <c r="H317" s="7"/>
      <c r="I317" s="7"/>
      <c r="J317" s="7"/>
      <c r="K317" s="7"/>
      <c r="L317" s="7"/>
      <c r="R317" s="7"/>
      <c r="S317" s="7"/>
      <c r="T317" s="7"/>
    </row>
    <row r="318" spans="2:20" ht="30" customHeight="1" x14ac:dyDescent="0.25">
      <c r="B318" s="7"/>
      <c r="C318" s="7"/>
      <c r="D318" s="7"/>
      <c r="E318" s="7"/>
      <c r="F318" s="7"/>
      <c r="G318" s="7"/>
      <c r="H318" s="7"/>
      <c r="I318" s="7"/>
      <c r="J318" s="7"/>
      <c r="K318" s="7"/>
      <c r="L318" s="7"/>
      <c r="R318" s="7"/>
      <c r="S318" s="7"/>
      <c r="T318" s="7"/>
    </row>
    <row r="319" spans="2:20" ht="30" customHeight="1" x14ac:dyDescent="0.25">
      <c r="B319" s="7"/>
      <c r="C319" s="7"/>
      <c r="D319" s="7"/>
      <c r="E319" s="7"/>
      <c r="F319" s="7"/>
      <c r="G319" s="7"/>
      <c r="H319" s="7"/>
      <c r="I319" s="7"/>
      <c r="J319" s="7"/>
      <c r="K319" s="7"/>
      <c r="L319" s="7"/>
      <c r="R319" s="7"/>
      <c r="S319" s="7"/>
      <c r="T319" s="7"/>
    </row>
    <row r="320" spans="2:20" ht="30" customHeight="1" x14ac:dyDescent="0.25">
      <c r="B320" s="7"/>
      <c r="C320" s="7"/>
      <c r="D320" s="7"/>
      <c r="E320" s="7"/>
      <c r="F320" s="7"/>
      <c r="G320" s="7"/>
      <c r="H320" s="7"/>
      <c r="I320" s="7"/>
      <c r="J320" s="7"/>
      <c r="K320" s="7"/>
      <c r="L320" s="7"/>
      <c r="R320" s="7"/>
      <c r="S320" s="7"/>
      <c r="T320" s="7"/>
    </row>
    <row r="321" spans="2:20" ht="30" customHeight="1" x14ac:dyDescent="0.25">
      <c r="B321" s="7"/>
      <c r="C321" s="7"/>
      <c r="D321" s="7"/>
      <c r="E321" s="7"/>
      <c r="F321" s="7"/>
      <c r="G321" s="7"/>
      <c r="H321" s="7"/>
      <c r="I321" s="7"/>
      <c r="J321" s="7"/>
      <c r="K321" s="7"/>
      <c r="L321" s="7"/>
      <c r="R321" s="7"/>
      <c r="S321" s="7"/>
      <c r="T321" s="7"/>
    </row>
    <row r="322" spans="2:20" ht="30" customHeight="1" x14ac:dyDescent="0.25">
      <c r="B322" s="7"/>
      <c r="C322" s="7"/>
      <c r="D322" s="7"/>
      <c r="E322" s="7"/>
      <c r="F322" s="7"/>
      <c r="G322" s="7"/>
      <c r="H322" s="7"/>
      <c r="I322" s="7"/>
      <c r="J322" s="7"/>
      <c r="K322" s="7"/>
      <c r="L322" s="7"/>
      <c r="R322" s="7"/>
      <c r="S322" s="7"/>
      <c r="T322" s="7"/>
    </row>
    <row r="323" spans="2:20" ht="30" customHeight="1" x14ac:dyDescent="0.25">
      <c r="B323" s="7"/>
      <c r="C323" s="7"/>
      <c r="D323" s="7"/>
      <c r="E323" s="7"/>
      <c r="F323" s="7"/>
      <c r="G323" s="7"/>
      <c r="H323" s="7"/>
      <c r="I323" s="7"/>
      <c r="J323" s="7"/>
      <c r="K323" s="7"/>
      <c r="L323" s="7"/>
      <c r="R323" s="7"/>
      <c r="S323" s="7"/>
      <c r="T323" s="7"/>
    </row>
    <row r="324" spans="2:20" ht="30" customHeight="1" x14ac:dyDescent="0.25">
      <c r="B324" s="7"/>
      <c r="C324" s="7"/>
      <c r="D324" s="7"/>
      <c r="E324" s="7"/>
      <c r="F324" s="7"/>
      <c r="G324" s="7"/>
      <c r="H324" s="7"/>
      <c r="I324" s="7"/>
      <c r="J324" s="7"/>
      <c r="K324" s="7"/>
      <c r="L324" s="7"/>
      <c r="R324" s="7"/>
      <c r="S324" s="7"/>
      <c r="T324" s="7"/>
    </row>
    <row r="325" spans="2:20" ht="30" customHeight="1" x14ac:dyDescent="0.25">
      <c r="B325" s="7"/>
      <c r="C325" s="7"/>
      <c r="D325" s="7"/>
      <c r="E325" s="7"/>
      <c r="F325" s="7"/>
      <c r="G325" s="7"/>
      <c r="H325" s="7"/>
      <c r="I325" s="7"/>
      <c r="J325" s="7"/>
      <c r="K325" s="7"/>
      <c r="L325" s="7"/>
      <c r="R325" s="7"/>
      <c r="S325" s="7"/>
      <c r="T325" s="7"/>
    </row>
    <row r="326" spans="2:20" ht="30" customHeight="1" x14ac:dyDescent="0.25">
      <c r="B326" s="7"/>
      <c r="C326" s="7"/>
      <c r="D326" s="7"/>
      <c r="E326" s="7"/>
      <c r="F326" s="7"/>
      <c r="G326" s="7"/>
      <c r="H326" s="7"/>
      <c r="I326" s="7"/>
      <c r="J326" s="7"/>
      <c r="K326" s="7"/>
      <c r="L326" s="7"/>
      <c r="R326" s="7"/>
      <c r="S326" s="7"/>
      <c r="T326" s="7"/>
    </row>
    <row r="327" spans="2:20" ht="30" customHeight="1" x14ac:dyDescent="0.25">
      <c r="B327" s="7"/>
      <c r="C327" s="7"/>
      <c r="D327" s="7"/>
      <c r="E327" s="7"/>
      <c r="F327" s="7"/>
      <c r="G327" s="7"/>
      <c r="H327" s="7"/>
      <c r="I327" s="7"/>
      <c r="J327" s="7"/>
      <c r="K327" s="7"/>
      <c r="L327" s="7"/>
      <c r="R327" s="7"/>
      <c r="S327" s="7"/>
      <c r="T327" s="7"/>
    </row>
    <row r="328" spans="2:20" ht="30" customHeight="1" x14ac:dyDescent="0.25">
      <c r="B328" s="7"/>
      <c r="C328" s="7"/>
      <c r="D328" s="7"/>
      <c r="E328" s="7"/>
      <c r="F328" s="7"/>
      <c r="G328" s="7"/>
      <c r="H328" s="7"/>
      <c r="I328" s="7"/>
      <c r="J328" s="7"/>
      <c r="K328" s="7"/>
      <c r="L328" s="7"/>
      <c r="R328" s="7"/>
      <c r="S328" s="7"/>
      <c r="T328" s="7"/>
    </row>
    <row r="329" spans="2:20" ht="30" customHeight="1" x14ac:dyDescent="0.25">
      <c r="B329" s="7"/>
      <c r="C329" s="7"/>
      <c r="D329" s="7"/>
      <c r="E329" s="7"/>
      <c r="F329" s="7"/>
      <c r="G329" s="7"/>
      <c r="H329" s="7"/>
      <c r="I329" s="7"/>
      <c r="J329" s="7"/>
      <c r="K329" s="7"/>
      <c r="L329" s="7"/>
      <c r="R329" s="7"/>
      <c r="S329" s="7"/>
      <c r="T329" s="7"/>
    </row>
    <row r="330" spans="2:20" ht="30" customHeight="1" x14ac:dyDescent="0.25">
      <c r="B330" s="7"/>
      <c r="C330" s="7"/>
      <c r="D330" s="7"/>
      <c r="E330" s="7"/>
      <c r="F330" s="7"/>
      <c r="G330" s="7"/>
      <c r="H330" s="7"/>
      <c r="I330" s="7"/>
      <c r="J330" s="7"/>
      <c r="K330" s="7"/>
      <c r="L330" s="7"/>
      <c r="R330" s="7"/>
      <c r="S330" s="7"/>
      <c r="T330" s="7"/>
    </row>
    <row r="331" spans="2:20" ht="30" customHeight="1" x14ac:dyDescent="0.25">
      <c r="B331" s="7"/>
      <c r="C331" s="7"/>
      <c r="D331" s="7"/>
      <c r="E331" s="7"/>
      <c r="F331" s="7"/>
      <c r="G331" s="7"/>
      <c r="H331" s="7"/>
      <c r="I331" s="7"/>
      <c r="J331" s="7"/>
      <c r="K331" s="7"/>
      <c r="L331" s="7"/>
      <c r="R331" s="7"/>
      <c r="S331" s="7"/>
      <c r="T331" s="7"/>
    </row>
    <row r="332" spans="2:20" ht="30" customHeight="1" x14ac:dyDescent="0.25">
      <c r="B332" s="7"/>
      <c r="C332" s="7"/>
      <c r="D332" s="7"/>
      <c r="E332" s="7"/>
      <c r="F332" s="7"/>
      <c r="G332" s="7"/>
      <c r="H332" s="7"/>
      <c r="I332" s="7"/>
      <c r="J332" s="7"/>
      <c r="K332" s="7"/>
      <c r="L332" s="7"/>
      <c r="R332" s="7"/>
      <c r="S332" s="7"/>
      <c r="T332" s="7"/>
    </row>
    <row r="333" spans="2:20" ht="30" customHeight="1" x14ac:dyDescent="0.25">
      <c r="B333" s="7"/>
      <c r="C333" s="7"/>
      <c r="D333" s="7"/>
      <c r="E333" s="7"/>
      <c r="F333" s="7"/>
      <c r="G333" s="7"/>
      <c r="H333" s="7"/>
      <c r="I333" s="7"/>
      <c r="J333" s="7"/>
      <c r="K333" s="7"/>
      <c r="L333" s="7"/>
      <c r="R333" s="7"/>
      <c r="S333" s="7"/>
      <c r="T333" s="7"/>
    </row>
    <row r="334" spans="2:20" ht="30" customHeight="1" x14ac:dyDescent="0.25">
      <c r="B334" s="7"/>
      <c r="C334" s="7"/>
      <c r="D334" s="7"/>
      <c r="E334" s="7"/>
      <c r="F334" s="7"/>
      <c r="G334" s="7"/>
      <c r="H334" s="7"/>
      <c r="I334" s="7"/>
      <c r="J334" s="7"/>
      <c r="K334" s="7"/>
      <c r="L334" s="7"/>
      <c r="R334" s="7"/>
      <c r="S334" s="7"/>
      <c r="T334" s="7"/>
    </row>
    <row r="335" spans="2:20" ht="30" customHeight="1" x14ac:dyDescent="0.25">
      <c r="B335" s="7"/>
      <c r="C335" s="7"/>
      <c r="D335" s="7"/>
      <c r="E335" s="7"/>
      <c r="F335" s="7"/>
      <c r="G335" s="7"/>
      <c r="H335" s="7"/>
      <c r="I335" s="7"/>
      <c r="J335" s="7"/>
      <c r="K335" s="7"/>
      <c r="L335" s="7"/>
      <c r="R335" s="7"/>
      <c r="S335" s="7"/>
      <c r="T335" s="7"/>
    </row>
    <row r="336" spans="2:20" ht="30" customHeight="1" x14ac:dyDescent="0.25">
      <c r="B336" s="7"/>
      <c r="C336" s="7"/>
      <c r="D336" s="7"/>
      <c r="E336" s="7"/>
      <c r="F336" s="7"/>
      <c r="G336" s="7"/>
      <c r="H336" s="7"/>
      <c r="I336" s="7"/>
      <c r="J336" s="7"/>
      <c r="K336" s="7"/>
      <c r="L336" s="7"/>
      <c r="R336" s="7"/>
      <c r="S336" s="7"/>
      <c r="T336" s="7"/>
    </row>
    <row r="337" spans="2:20" ht="30" customHeight="1" x14ac:dyDescent="0.25">
      <c r="B337" s="7"/>
      <c r="C337" s="7"/>
      <c r="D337" s="7"/>
      <c r="E337" s="7"/>
      <c r="F337" s="7"/>
      <c r="G337" s="7"/>
      <c r="H337" s="7"/>
      <c r="I337" s="7"/>
      <c r="J337" s="7"/>
      <c r="K337" s="7"/>
      <c r="L337" s="7"/>
      <c r="R337" s="7"/>
      <c r="S337" s="7"/>
      <c r="T337" s="7"/>
    </row>
    <row r="338" spans="2:20" ht="30" customHeight="1" x14ac:dyDescent="0.25">
      <c r="B338" s="7"/>
      <c r="C338" s="7"/>
      <c r="D338" s="7"/>
      <c r="E338" s="7"/>
      <c r="F338" s="7"/>
      <c r="G338" s="7"/>
      <c r="H338" s="7"/>
      <c r="I338" s="7"/>
      <c r="J338" s="7"/>
      <c r="K338" s="7"/>
      <c r="L338" s="7"/>
      <c r="R338" s="7"/>
      <c r="S338" s="7"/>
      <c r="T338" s="7"/>
    </row>
    <row r="339" spans="2:20" ht="30" customHeight="1" x14ac:dyDescent="0.25">
      <c r="B339" s="7"/>
      <c r="C339" s="7"/>
      <c r="D339" s="7"/>
      <c r="E339" s="7"/>
      <c r="F339" s="7"/>
      <c r="G339" s="7"/>
      <c r="H339" s="7"/>
      <c r="I339" s="7"/>
      <c r="J339" s="7"/>
      <c r="K339" s="7"/>
      <c r="L339" s="7"/>
      <c r="R339" s="7"/>
      <c r="S339" s="7"/>
      <c r="T339" s="7"/>
    </row>
    <row r="340" spans="2:20" ht="30" customHeight="1" x14ac:dyDescent="0.25">
      <c r="B340" s="7"/>
      <c r="C340" s="7"/>
      <c r="D340" s="7"/>
      <c r="E340" s="7"/>
      <c r="F340" s="7"/>
      <c r="G340" s="7"/>
      <c r="H340" s="7"/>
      <c r="I340" s="7"/>
      <c r="J340" s="7"/>
      <c r="K340" s="7"/>
      <c r="L340" s="7"/>
      <c r="R340" s="7"/>
      <c r="S340" s="7"/>
      <c r="T340" s="7"/>
    </row>
    <row r="341" spans="2:20" ht="30" customHeight="1" x14ac:dyDescent="0.25">
      <c r="B341" s="7"/>
      <c r="C341" s="7"/>
      <c r="D341" s="7"/>
      <c r="E341" s="7"/>
      <c r="F341" s="7"/>
      <c r="G341" s="7"/>
      <c r="H341" s="7"/>
      <c r="I341" s="7"/>
      <c r="J341" s="7"/>
      <c r="K341" s="7"/>
      <c r="L341" s="7"/>
      <c r="R341" s="7"/>
      <c r="S341" s="7"/>
      <c r="T341" s="7"/>
    </row>
    <row r="342" spans="2:20" ht="30" customHeight="1" x14ac:dyDescent="0.25">
      <c r="B342" s="7"/>
      <c r="C342" s="7"/>
      <c r="D342" s="7"/>
      <c r="E342" s="7"/>
      <c r="F342" s="7"/>
      <c r="G342" s="7"/>
      <c r="H342" s="7"/>
      <c r="I342" s="7"/>
      <c r="J342" s="7"/>
      <c r="K342" s="7"/>
      <c r="L342" s="7"/>
      <c r="R342" s="7"/>
      <c r="S342" s="7"/>
      <c r="T342" s="7"/>
    </row>
    <row r="343" spans="2:20" ht="30" customHeight="1" x14ac:dyDescent="0.25">
      <c r="B343" s="7"/>
      <c r="C343" s="7"/>
      <c r="D343" s="7"/>
      <c r="E343" s="7"/>
      <c r="F343" s="7"/>
      <c r="G343" s="7"/>
      <c r="H343" s="7"/>
      <c r="I343" s="7"/>
      <c r="J343" s="7"/>
      <c r="K343" s="7"/>
      <c r="L343" s="7"/>
      <c r="R343" s="7"/>
      <c r="S343" s="7"/>
      <c r="T343" s="7"/>
    </row>
    <row r="344" spans="2:20" ht="30" customHeight="1" x14ac:dyDescent="0.25">
      <c r="B344" s="7"/>
      <c r="C344" s="7"/>
      <c r="D344" s="7"/>
      <c r="E344" s="7"/>
      <c r="F344" s="7"/>
      <c r="G344" s="7"/>
      <c r="H344" s="7"/>
      <c r="I344" s="7"/>
      <c r="J344" s="7"/>
      <c r="K344" s="7"/>
      <c r="L344" s="7"/>
      <c r="R344" s="7"/>
      <c r="S344" s="7"/>
      <c r="T344" s="7"/>
    </row>
    <row r="345" spans="2:20" ht="30" customHeight="1" x14ac:dyDescent="0.25">
      <c r="B345" s="7"/>
      <c r="C345" s="7"/>
      <c r="D345" s="7"/>
      <c r="E345" s="7"/>
      <c r="F345" s="7"/>
      <c r="G345" s="7"/>
      <c r="H345" s="7"/>
      <c r="I345" s="7"/>
      <c r="J345" s="7"/>
      <c r="K345" s="7"/>
      <c r="L345" s="7"/>
      <c r="R345" s="7"/>
      <c r="S345" s="7"/>
      <c r="T345" s="7"/>
    </row>
    <row r="346" spans="2:20" ht="30" customHeight="1" x14ac:dyDescent="0.25">
      <c r="B346" s="7"/>
      <c r="C346" s="7"/>
      <c r="D346" s="7"/>
      <c r="E346" s="7"/>
      <c r="F346" s="7"/>
      <c r="G346" s="7"/>
      <c r="H346" s="7"/>
      <c r="I346" s="7"/>
      <c r="J346" s="7"/>
      <c r="K346" s="7"/>
      <c r="L346" s="7"/>
      <c r="R346" s="7"/>
      <c r="S346" s="7"/>
      <c r="T346" s="7"/>
    </row>
    <row r="347" spans="2:20" ht="30" customHeight="1" x14ac:dyDescent="0.25">
      <c r="B347" s="7"/>
      <c r="C347" s="7"/>
      <c r="D347" s="7"/>
      <c r="E347" s="7"/>
      <c r="F347" s="7"/>
      <c r="G347" s="7"/>
      <c r="H347" s="7"/>
      <c r="I347" s="7"/>
      <c r="J347" s="7"/>
      <c r="K347" s="7"/>
      <c r="L347" s="7"/>
      <c r="R347" s="7"/>
      <c r="S347" s="7"/>
      <c r="T347" s="7"/>
    </row>
    <row r="348" spans="2:20" ht="30" customHeight="1" x14ac:dyDescent="0.25">
      <c r="B348" s="7"/>
      <c r="C348" s="7"/>
      <c r="D348" s="7"/>
      <c r="E348" s="7"/>
      <c r="F348" s="7"/>
      <c r="G348" s="7"/>
      <c r="H348" s="7"/>
      <c r="I348" s="7"/>
      <c r="J348" s="7"/>
      <c r="K348" s="7"/>
      <c r="L348" s="7"/>
      <c r="R348" s="7"/>
      <c r="S348" s="7"/>
      <c r="T348" s="7"/>
    </row>
    <row r="349" spans="2:20" ht="30" customHeight="1" x14ac:dyDescent="0.25">
      <c r="B349" s="7"/>
      <c r="C349" s="7"/>
      <c r="D349" s="7"/>
      <c r="E349" s="7"/>
      <c r="F349" s="7"/>
      <c r="G349" s="7"/>
      <c r="H349" s="7"/>
      <c r="I349" s="7"/>
      <c r="J349" s="7"/>
      <c r="K349" s="7"/>
      <c r="L349" s="7"/>
      <c r="R349" s="7"/>
      <c r="S349" s="7"/>
      <c r="T349" s="7"/>
    </row>
    <row r="350" spans="2:20" ht="30" customHeight="1" x14ac:dyDescent="0.25">
      <c r="B350" s="7"/>
      <c r="C350" s="7"/>
      <c r="D350" s="7"/>
      <c r="E350" s="7"/>
      <c r="F350" s="7"/>
      <c r="G350" s="7"/>
      <c r="H350" s="7"/>
      <c r="I350" s="7"/>
      <c r="J350" s="7"/>
      <c r="K350" s="7"/>
      <c r="L350" s="7"/>
      <c r="R350" s="7"/>
      <c r="S350" s="7"/>
      <c r="T350" s="7"/>
    </row>
    <row r="351" spans="2:20" ht="30" customHeight="1" x14ac:dyDescent="0.25">
      <c r="B351" s="7"/>
      <c r="C351" s="7"/>
      <c r="D351" s="7"/>
      <c r="E351" s="7"/>
      <c r="F351" s="7"/>
      <c r="G351" s="7"/>
      <c r="H351" s="7"/>
      <c r="I351" s="7"/>
      <c r="J351" s="7"/>
      <c r="K351" s="7"/>
      <c r="L351" s="7"/>
      <c r="R351" s="7"/>
      <c r="S351" s="7"/>
      <c r="T351" s="7"/>
    </row>
    <row r="352" spans="2:20" ht="30" customHeight="1" x14ac:dyDescent="0.25">
      <c r="B352" s="7"/>
      <c r="C352" s="7"/>
      <c r="D352" s="7"/>
      <c r="E352" s="7"/>
      <c r="F352" s="7"/>
      <c r="G352" s="7"/>
      <c r="H352" s="7"/>
      <c r="I352" s="7"/>
      <c r="J352" s="7"/>
      <c r="K352" s="7"/>
      <c r="L352" s="7"/>
      <c r="R352" s="7"/>
      <c r="S352" s="7"/>
      <c r="T352" s="7"/>
    </row>
    <row r="353" spans="2:20" ht="30" customHeight="1" x14ac:dyDescent="0.25">
      <c r="B353" s="7"/>
      <c r="C353" s="7"/>
      <c r="D353" s="7"/>
      <c r="E353" s="7"/>
      <c r="F353" s="7"/>
      <c r="G353" s="7"/>
      <c r="H353" s="7"/>
      <c r="I353" s="7"/>
      <c r="J353" s="7"/>
      <c r="K353" s="7"/>
      <c r="L353" s="7"/>
      <c r="R353" s="7"/>
      <c r="S353" s="7"/>
      <c r="T353" s="7"/>
    </row>
    <row r="354" spans="2:20" ht="30" customHeight="1" x14ac:dyDescent="0.25">
      <c r="B354" s="7"/>
      <c r="C354" s="7"/>
      <c r="D354" s="7"/>
      <c r="E354" s="7"/>
      <c r="F354" s="7"/>
      <c r="G354" s="7"/>
      <c r="H354" s="7"/>
      <c r="I354" s="7"/>
      <c r="J354" s="7"/>
      <c r="K354" s="7"/>
      <c r="L354" s="7"/>
      <c r="R354" s="7"/>
      <c r="S354" s="7"/>
      <c r="T354" s="7"/>
    </row>
    <row r="355" spans="2:20" ht="30" customHeight="1" x14ac:dyDescent="0.25">
      <c r="B355" s="7"/>
      <c r="C355" s="7"/>
      <c r="D355" s="7"/>
      <c r="E355" s="7"/>
      <c r="F355" s="7"/>
      <c r="G355" s="7"/>
      <c r="H355" s="7"/>
      <c r="I355" s="7"/>
      <c r="J355" s="7"/>
      <c r="K355" s="7"/>
      <c r="L355" s="7"/>
      <c r="R355" s="7"/>
      <c r="S355" s="7"/>
      <c r="T355" s="7"/>
    </row>
    <row r="356" spans="2:20" ht="30" customHeight="1" x14ac:dyDescent="0.25">
      <c r="B356" s="7"/>
      <c r="C356" s="7"/>
      <c r="D356" s="7"/>
      <c r="E356" s="7"/>
      <c r="F356" s="7"/>
      <c r="G356" s="7"/>
      <c r="H356" s="7"/>
      <c r="I356" s="7"/>
      <c r="J356" s="7"/>
      <c r="K356" s="7"/>
      <c r="L356" s="7"/>
      <c r="R356" s="7"/>
      <c r="S356" s="7"/>
      <c r="T356" s="7"/>
    </row>
    <row r="357" spans="2:20" ht="30" customHeight="1" x14ac:dyDescent="0.25">
      <c r="B357" s="7"/>
      <c r="C357" s="7"/>
      <c r="D357" s="7"/>
      <c r="E357" s="7"/>
      <c r="F357" s="7"/>
      <c r="G357" s="7"/>
      <c r="H357" s="7"/>
      <c r="I357" s="7"/>
      <c r="J357" s="7"/>
      <c r="K357" s="7"/>
      <c r="L357" s="7"/>
      <c r="R357" s="7"/>
      <c r="S357" s="7"/>
      <c r="T357" s="7"/>
    </row>
    <row r="358" spans="2:20" ht="30" customHeight="1" x14ac:dyDescent="0.25">
      <c r="B358" s="7"/>
      <c r="C358" s="7"/>
      <c r="D358" s="7"/>
      <c r="E358" s="7"/>
      <c r="F358" s="7"/>
      <c r="G358" s="7"/>
      <c r="H358" s="7"/>
      <c r="I358" s="7"/>
      <c r="J358" s="7"/>
      <c r="K358" s="7"/>
      <c r="L358" s="7"/>
      <c r="R358" s="7"/>
      <c r="S358" s="7"/>
      <c r="T358" s="7"/>
    </row>
    <row r="359" spans="2:20" ht="30" customHeight="1" x14ac:dyDescent="0.25">
      <c r="B359" s="7"/>
      <c r="C359" s="7"/>
      <c r="D359" s="7"/>
      <c r="E359" s="7"/>
      <c r="F359" s="7"/>
      <c r="G359" s="7"/>
      <c r="H359" s="7"/>
      <c r="I359" s="7"/>
      <c r="J359" s="7"/>
      <c r="K359" s="7"/>
      <c r="L359" s="7"/>
      <c r="R359" s="7"/>
      <c r="S359" s="7"/>
      <c r="T359" s="7"/>
    </row>
    <row r="360" spans="2:20" ht="30" customHeight="1" x14ac:dyDescent="0.25">
      <c r="B360" s="7"/>
      <c r="C360" s="7"/>
      <c r="D360" s="7"/>
      <c r="E360" s="7"/>
      <c r="F360" s="7"/>
      <c r="G360" s="7"/>
      <c r="H360" s="7"/>
      <c r="I360" s="7"/>
      <c r="J360" s="7"/>
      <c r="K360" s="7"/>
      <c r="L360" s="7"/>
      <c r="R360" s="7"/>
      <c r="S360" s="7"/>
      <c r="T360" s="7"/>
    </row>
    <row r="361" spans="2:20" ht="30" customHeight="1" x14ac:dyDescent="0.25">
      <c r="B361" s="7"/>
      <c r="C361" s="7"/>
      <c r="D361" s="7"/>
      <c r="E361" s="7"/>
      <c r="F361" s="7"/>
      <c r="G361" s="7"/>
      <c r="H361" s="7"/>
      <c r="I361" s="7"/>
      <c r="J361" s="7"/>
      <c r="K361" s="7"/>
      <c r="L361" s="7"/>
      <c r="R361" s="7"/>
      <c r="S361" s="7"/>
      <c r="T361" s="7"/>
    </row>
    <row r="362" spans="2:20" ht="30" customHeight="1" x14ac:dyDescent="0.25">
      <c r="B362" s="7"/>
      <c r="C362" s="7"/>
      <c r="D362" s="7"/>
      <c r="E362" s="7"/>
      <c r="F362" s="7"/>
      <c r="G362" s="7"/>
      <c r="H362" s="7"/>
      <c r="I362" s="7"/>
      <c r="J362" s="7"/>
      <c r="K362" s="7"/>
      <c r="L362" s="7"/>
      <c r="R362" s="7"/>
      <c r="S362" s="7"/>
      <c r="T362" s="7"/>
    </row>
    <row r="363" spans="2:20" ht="30" customHeight="1" x14ac:dyDescent="0.25">
      <c r="B363" s="7"/>
      <c r="C363" s="7"/>
      <c r="D363" s="7"/>
      <c r="E363" s="7"/>
      <c r="F363" s="7"/>
      <c r="G363" s="7"/>
      <c r="H363" s="7"/>
      <c r="I363" s="7"/>
      <c r="J363" s="7"/>
      <c r="K363" s="7"/>
      <c r="L363" s="7"/>
      <c r="R363" s="7"/>
      <c r="S363" s="7"/>
      <c r="T363" s="7"/>
    </row>
    <row r="364" spans="2:20" ht="30" customHeight="1" x14ac:dyDescent="0.25">
      <c r="B364" s="7"/>
      <c r="C364" s="7"/>
      <c r="D364" s="7"/>
      <c r="E364" s="7"/>
      <c r="F364" s="7"/>
      <c r="G364" s="7"/>
      <c r="H364" s="7"/>
      <c r="I364" s="7"/>
      <c r="J364" s="7"/>
      <c r="K364" s="7"/>
      <c r="L364" s="7"/>
      <c r="R364" s="7"/>
      <c r="S364" s="7"/>
      <c r="T364" s="7"/>
    </row>
    <row r="365" spans="2:20" ht="30" customHeight="1" x14ac:dyDescent="0.25">
      <c r="B365" s="7"/>
      <c r="C365" s="7"/>
      <c r="D365" s="7"/>
      <c r="E365" s="7"/>
      <c r="F365" s="7"/>
      <c r="G365" s="7"/>
      <c r="H365" s="7"/>
      <c r="I365" s="7"/>
      <c r="J365" s="7"/>
      <c r="K365" s="7"/>
      <c r="L365" s="7"/>
      <c r="R365" s="7"/>
      <c r="S365" s="7"/>
      <c r="T365" s="7"/>
    </row>
    <row r="366" spans="2:20" ht="30" customHeight="1" x14ac:dyDescent="0.25">
      <c r="B366" s="7"/>
      <c r="C366" s="7"/>
      <c r="D366" s="7"/>
      <c r="E366" s="7"/>
      <c r="F366" s="7"/>
      <c r="G366" s="7"/>
      <c r="H366" s="7"/>
      <c r="I366" s="7"/>
      <c r="J366" s="7"/>
      <c r="K366" s="7"/>
      <c r="L366" s="7"/>
      <c r="R366" s="7"/>
      <c r="S366" s="7"/>
      <c r="T366" s="7"/>
    </row>
    <row r="367" spans="2:20" ht="30" customHeight="1" x14ac:dyDescent="0.25">
      <c r="B367" s="7"/>
      <c r="C367" s="7"/>
      <c r="D367" s="7"/>
      <c r="E367" s="7"/>
      <c r="F367" s="7"/>
      <c r="G367" s="7"/>
      <c r="H367" s="7"/>
      <c r="I367" s="7"/>
      <c r="J367" s="7"/>
      <c r="K367" s="7"/>
      <c r="L367" s="7"/>
      <c r="R367" s="7"/>
      <c r="S367" s="7"/>
      <c r="T367" s="7"/>
    </row>
    <row r="368" spans="2:20" ht="30" customHeight="1" x14ac:dyDescent="0.25">
      <c r="B368" s="7"/>
      <c r="C368" s="7"/>
      <c r="D368" s="7"/>
      <c r="E368" s="7"/>
      <c r="F368" s="7"/>
      <c r="G368" s="7"/>
      <c r="H368" s="7"/>
      <c r="I368" s="7"/>
      <c r="J368" s="7"/>
      <c r="K368" s="7"/>
      <c r="L368" s="7"/>
      <c r="R368" s="7"/>
      <c r="S368" s="7"/>
      <c r="T368" s="7"/>
    </row>
    <row r="369" spans="2:20" ht="30" customHeight="1" x14ac:dyDescent="0.25">
      <c r="B369" s="7"/>
      <c r="C369" s="7"/>
      <c r="D369" s="7"/>
      <c r="E369" s="7"/>
      <c r="F369" s="7"/>
      <c r="G369" s="7"/>
      <c r="H369" s="7"/>
      <c r="I369" s="7"/>
      <c r="J369" s="7"/>
      <c r="K369" s="7"/>
      <c r="L369" s="7"/>
      <c r="R369" s="7"/>
      <c r="S369" s="7"/>
      <c r="T369" s="7"/>
    </row>
    <row r="370" spans="2:20" ht="30" customHeight="1" x14ac:dyDescent="0.25">
      <c r="B370" s="7"/>
      <c r="C370" s="7"/>
      <c r="D370" s="7"/>
      <c r="E370" s="7"/>
      <c r="F370" s="7"/>
      <c r="G370" s="7"/>
      <c r="H370" s="7"/>
      <c r="I370" s="7"/>
      <c r="J370" s="7"/>
      <c r="K370" s="7"/>
      <c r="L370" s="7"/>
      <c r="R370" s="7"/>
      <c r="S370" s="7"/>
      <c r="T370" s="7"/>
    </row>
    <row r="371" spans="2:20" ht="30" customHeight="1" x14ac:dyDescent="0.25">
      <c r="B371" s="7"/>
      <c r="C371" s="7"/>
      <c r="D371" s="7"/>
      <c r="E371" s="7"/>
      <c r="F371" s="7"/>
      <c r="G371" s="7"/>
      <c r="H371" s="7"/>
      <c r="I371" s="7"/>
      <c r="J371" s="7"/>
      <c r="K371" s="7"/>
      <c r="L371" s="7"/>
      <c r="R371" s="7"/>
      <c r="S371" s="7"/>
      <c r="T371" s="7"/>
    </row>
    <row r="372" spans="2:20" ht="30" customHeight="1" x14ac:dyDescent="0.25">
      <c r="B372" s="7"/>
      <c r="C372" s="7"/>
      <c r="D372" s="7"/>
      <c r="E372" s="7"/>
      <c r="F372" s="7"/>
      <c r="G372" s="7"/>
      <c r="H372" s="7"/>
      <c r="I372" s="7"/>
      <c r="J372" s="7"/>
      <c r="K372" s="7"/>
      <c r="L372" s="7"/>
      <c r="R372" s="7"/>
      <c r="S372" s="7"/>
      <c r="T372" s="7"/>
    </row>
    <row r="373" spans="2:20" ht="30" customHeight="1" x14ac:dyDescent="0.25">
      <c r="B373" s="7"/>
      <c r="C373" s="7"/>
      <c r="D373" s="7"/>
      <c r="E373" s="7"/>
      <c r="F373" s="7"/>
      <c r="G373" s="7"/>
      <c r="H373" s="7"/>
      <c r="I373" s="7"/>
      <c r="J373" s="7"/>
      <c r="K373" s="7"/>
      <c r="L373" s="7"/>
      <c r="R373" s="7"/>
      <c r="S373" s="7"/>
      <c r="T373" s="7"/>
    </row>
    <row r="374" spans="2:20" ht="30" customHeight="1" x14ac:dyDescent="0.25">
      <c r="B374" s="7"/>
      <c r="C374" s="7"/>
      <c r="D374" s="7"/>
      <c r="E374" s="7"/>
      <c r="F374" s="7"/>
      <c r="G374" s="7"/>
      <c r="H374" s="7"/>
      <c r="I374" s="7"/>
      <c r="J374" s="7"/>
      <c r="K374" s="7"/>
      <c r="L374" s="7"/>
      <c r="R374" s="7"/>
      <c r="S374" s="7"/>
      <c r="T374" s="7"/>
    </row>
    <row r="375" spans="2:20" ht="30" customHeight="1" x14ac:dyDescent="0.25">
      <c r="B375" s="7"/>
      <c r="C375" s="7"/>
      <c r="D375" s="7"/>
      <c r="E375" s="7"/>
      <c r="F375" s="7"/>
      <c r="G375" s="7"/>
      <c r="H375" s="7"/>
      <c r="I375" s="7"/>
      <c r="J375" s="7"/>
      <c r="K375" s="7"/>
      <c r="L375" s="7"/>
      <c r="R375" s="7"/>
      <c r="S375" s="7"/>
      <c r="T375" s="7"/>
    </row>
    <row r="376" spans="2:20" ht="30" customHeight="1" x14ac:dyDescent="0.25">
      <c r="B376" s="7"/>
      <c r="C376" s="7"/>
      <c r="D376" s="7"/>
      <c r="E376" s="7"/>
      <c r="F376" s="7"/>
      <c r="G376" s="7"/>
      <c r="H376" s="7"/>
      <c r="I376" s="7"/>
      <c r="J376" s="7"/>
      <c r="K376" s="7"/>
      <c r="L376" s="7"/>
      <c r="R376" s="7"/>
      <c r="S376" s="7"/>
      <c r="T376" s="7"/>
    </row>
    <row r="377" spans="2:20" ht="30" customHeight="1" x14ac:dyDescent="0.25">
      <c r="B377" s="7"/>
      <c r="C377" s="7"/>
      <c r="D377" s="7"/>
      <c r="E377" s="7"/>
      <c r="F377" s="7"/>
      <c r="G377" s="7"/>
      <c r="H377" s="7"/>
      <c r="I377" s="7"/>
      <c r="J377" s="7"/>
      <c r="K377" s="7"/>
      <c r="L377" s="7"/>
      <c r="R377" s="7"/>
      <c r="S377" s="7"/>
      <c r="T377" s="7"/>
    </row>
    <row r="378" spans="2:20" ht="30" customHeight="1" x14ac:dyDescent="0.25">
      <c r="B378" s="7"/>
      <c r="C378" s="7"/>
      <c r="D378" s="7"/>
      <c r="E378" s="7"/>
      <c r="F378" s="7"/>
      <c r="G378" s="7"/>
      <c r="H378" s="7"/>
      <c r="I378" s="7"/>
      <c r="J378" s="7"/>
      <c r="K378" s="7"/>
      <c r="L378" s="7"/>
      <c r="R378" s="7"/>
      <c r="S378" s="7"/>
      <c r="T378" s="7"/>
    </row>
    <row r="379" spans="2:20" ht="30" customHeight="1" x14ac:dyDescent="0.25">
      <c r="B379" s="7"/>
      <c r="C379" s="7"/>
      <c r="D379" s="7"/>
      <c r="E379" s="7"/>
      <c r="F379" s="7"/>
      <c r="G379" s="7"/>
      <c r="H379" s="7"/>
      <c r="I379" s="7"/>
      <c r="J379" s="7"/>
      <c r="K379" s="7"/>
      <c r="L379" s="7"/>
      <c r="R379" s="7"/>
      <c r="S379" s="7"/>
      <c r="T379" s="7"/>
    </row>
    <row r="380" spans="2:20" ht="30" customHeight="1" x14ac:dyDescent="0.25">
      <c r="B380" s="7"/>
      <c r="C380" s="7"/>
      <c r="D380" s="7"/>
      <c r="E380" s="7"/>
      <c r="F380" s="7"/>
      <c r="G380" s="7"/>
      <c r="H380" s="7"/>
      <c r="I380" s="7"/>
      <c r="J380" s="7"/>
      <c r="K380" s="7"/>
      <c r="L380" s="7"/>
      <c r="R380" s="7"/>
      <c r="S380" s="7"/>
      <c r="T380" s="7"/>
    </row>
    <row r="381" spans="2:20" ht="30" customHeight="1" x14ac:dyDescent="0.25">
      <c r="B381" s="7"/>
      <c r="C381" s="7"/>
      <c r="D381" s="7"/>
      <c r="E381" s="7"/>
      <c r="F381" s="7"/>
      <c r="G381" s="7"/>
      <c r="H381" s="7"/>
      <c r="I381" s="7"/>
      <c r="J381" s="7"/>
      <c r="K381" s="7"/>
      <c r="L381" s="7"/>
      <c r="R381" s="7"/>
      <c r="S381" s="7"/>
      <c r="T381" s="7"/>
    </row>
    <row r="382" spans="2:20" ht="30" customHeight="1" x14ac:dyDescent="0.25">
      <c r="B382" s="7"/>
      <c r="C382" s="7"/>
      <c r="D382" s="7"/>
      <c r="E382" s="7"/>
      <c r="F382" s="7"/>
      <c r="G382" s="7"/>
      <c r="H382" s="7"/>
      <c r="I382" s="7"/>
      <c r="J382" s="7"/>
      <c r="K382" s="7"/>
      <c r="L382" s="7"/>
      <c r="R382" s="7"/>
      <c r="S382" s="7"/>
      <c r="T382" s="7"/>
    </row>
    <row r="383" spans="2:20" ht="30" customHeight="1" x14ac:dyDescent="0.25">
      <c r="B383" s="7"/>
      <c r="C383" s="7"/>
      <c r="D383" s="7"/>
      <c r="E383" s="7"/>
      <c r="F383" s="7"/>
      <c r="G383" s="7"/>
      <c r="H383" s="7"/>
      <c r="I383" s="7"/>
      <c r="J383" s="7"/>
      <c r="K383" s="7"/>
      <c r="L383" s="7"/>
      <c r="R383" s="7"/>
      <c r="S383" s="7"/>
      <c r="T383" s="7"/>
    </row>
    <row r="384" spans="2:20" ht="30" customHeight="1" x14ac:dyDescent="0.25">
      <c r="B384" s="7"/>
      <c r="C384" s="7"/>
      <c r="D384" s="7"/>
      <c r="E384" s="7"/>
      <c r="F384" s="7"/>
      <c r="G384" s="7"/>
      <c r="H384" s="7"/>
      <c r="I384" s="7"/>
      <c r="J384" s="7"/>
      <c r="K384" s="7"/>
      <c r="L384" s="7"/>
      <c r="R384" s="7"/>
      <c r="S384" s="7"/>
      <c r="T384" s="7"/>
    </row>
    <row r="385" spans="2:20" ht="30" customHeight="1" x14ac:dyDescent="0.25">
      <c r="B385" s="7"/>
      <c r="C385" s="7"/>
      <c r="D385" s="7"/>
      <c r="E385" s="7"/>
      <c r="F385" s="7"/>
      <c r="G385" s="7"/>
      <c r="H385" s="7"/>
      <c r="I385" s="7"/>
      <c r="J385" s="7"/>
      <c r="K385" s="7"/>
      <c r="L385" s="7"/>
      <c r="R385" s="7"/>
      <c r="S385" s="7"/>
      <c r="T385" s="7"/>
    </row>
    <row r="386" spans="2:20" ht="30" customHeight="1" x14ac:dyDescent="0.25">
      <c r="B386" s="7"/>
      <c r="C386" s="7"/>
      <c r="D386" s="7"/>
      <c r="E386" s="7"/>
      <c r="F386" s="7"/>
      <c r="G386" s="7"/>
      <c r="H386" s="7"/>
      <c r="I386" s="7"/>
      <c r="J386" s="7"/>
      <c r="K386" s="7"/>
      <c r="L386" s="7"/>
      <c r="R386" s="7"/>
      <c r="S386" s="7"/>
      <c r="T386" s="7"/>
    </row>
    <row r="387" spans="2:20" ht="30" customHeight="1" x14ac:dyDescent="0.25">
      <c r="B387" s="7"/>
      <c r="C387" s="7"/>
      <c r="D387" s="7"/>
      <c r="E387" s="7"/>
      <c r="F387" s="7"/>
      <c r="G387" s="7"/>
      <c r="H387" s="7"/>
      <c r="I387" s="7"/>
      <c r="J387" s="7"/>
      <c r="K387" s="7"/>
      <c r="L387" s="7"/>
      <c r="R387" s="7"/>
      <c r="S387" s="7"/>
      <c r="T387" s="7"/>
    </row>
    <row r="388" spans="2:20" ht="30" customHeight="1" x14ac:dyDescent="0.25">
      <c r="B388" s="7"/>
      <c r="C388" s="7"/>
      <c r="D388" s="7"/>
      <c r="E388" s="7"/>
      <c r="F388" s="7"/>
      <c r="G388" s="7"/>
      <c r="H388" s="7"/>
      <c r="I388" s="7"/>
      <c r="J388" s="7"/>
      <c r="K388" s="7"/>
      <c r="L388" s="7"/>
      <c r="R388" s="7"/>
      <c r="S388" s="7"/>
      <c r="T388" s="7"/>
    </row>
    <row r="389" spans="2:20" ht="30" customHeight="1" x14ac:dyDescent="0.25">
      <c r="B389" s="7"/>
      <c r="C389" s="7"/>
      <c r="D389" s="7"/>
      <c r="E389" s="7"/>
      <c r="F389" s="7"/>
      <c r="G389" s="7"/>
      <c r="H389" s="7"/>
      <c r="I389" s="7"/>
      <c r="J389" s="7"/>
      <c r="K389" s="7"/>
      <c r="L389" s="7"/>
      <c r="R389" s="7"/>
      <c r="S389" s="7"/>
      <c r="T389" s="7"/>
    </row>
    <row r="390" spans="2:20" ht="30" customHeight="1" x14ac:dyDescent="0.25">
      <c r="B390" s="7"/>
      <c r="C390" s="7"/>
      <c r="D390" s="7"/>
      <c r="E390" s="7"/>
      <c r="F390" s="7"/>
      <c r="G390" s="7"/>
      <c r="H390" s="7"/>
      <c r="I390" s="7"/>
      <c r="J390" s="7"/>
      <c r="K390" s="7"/>
      <c r="L390" s="7"/>
      <c r="R390" s="7"/>
      <c r="S390" s="7"/>
      <c r="T390" s="7"/>
    </row>
    <row r="391" spans="2:20" ht="30" customHeight="1" x14ac:dyDescent="0.25">
      <c r="B391" s="7"/>
      <c r="C391" s="7"/>
      <c r="D391" s="7"/>
      <c r="E391" s="7"/>
      <c r="F391" s="7"/>
      <c r="G391" s="7"/>
      <c r="H391" s="7"/>
      <c r="I391" s="7"/>
      <c r="J391" s="7"/>
      <c r="K391" s="7"/>
      <c r="L391" s="7"/>
      <c r="R391" s="7"/>
      <c r="S391" s="7"/>
      <c r="T391" s="7"/>
    </row>
    <row r="392" spans="2:20" ht="30" customHeight="1" x14ac:dyDescent="0.25">
      <c r="B392" s="7"/>
      <c r="C392" s="7"/>
      <c r="D392" s="7"/>
      <c r="E392" s="7"/>
      <c r="F392" s="7"/>
      <c r="G392" s="7"/>
      <c r="H392" s="7"/>
      <c r="I392" s="7"/>
      <c r="J392" s="7"/>
      <c r="K392" s="7"/>
      <c r="L392" s="7"/>
      <c r="R392" s="7"/>
      <c r="S392" s="7"/>
      <c r="T392" s="7"/>
    </row>
    <row r="393" spans="2:20" ht="30" customHeight="1" x14ac:dyDescent="0.25">
      <c r="B393" s="7"/>
      <c r="C393" s="7"/>
      <c r="D393" s="7"/>
      <c r="E393" s="7"/>
      <c r="F393" s="7"/>
      <c r="G393" s="7"/>
      <c r="H393" s="7"/>
      <c r="I393" s="7"/>
      <c r="J393" s="7"/>
      <c r="K393" s="7"/>
      <c r="L393" s="7"/>
      <c r="R393" s="7"/>
      <c r="S393" s="7"/>
      <c r="T393" s="7"/>
    </row>
    <row r="394" spans="2:20" ht="30" customHeight="1" x14ac:dyDescent="0.25">
      <c r="B394" s="7"/>
      <c r="C394" s="7"/>
      <c r="D394" s="7"/>
      <c r="E394" s="7"/>
      <c r="F394" s="7"/>
      <c r="G394" s="7"/>
      <c r="H394" s="7"/>
      <c r="I394" s="7"/>
      <c r="J394" s="7"/>
      <c r="K394" s="7"/>
      <c r="L394" s="7"/>
      <c r="R394" s="7"/>
      <c r="S394" s="7"/>
      <c r="T394" s="7"/>
    </row>
    <row r="395" spans="2:20" ht="30" customHeight="1" x14ac:dyDescent="0.25">
      <c r="B395" s="7"/>
      <c r="C395" s="7"/>
      <c r="D395" s="7"/>
      <c r="E395" s="7"/>
      <c r="F395" s="7"/>
      <c r="G395" s="7"/>
      <c r="H395" s="7"/>
      <c r="I395" s="7"/>
      <c r="J395" s="7"/>
      <c r="K395" s="7"/>
      <c r="L395" s="7"/>
      <c r="R395" s="7"/>
      <c r="S395" s="7"/>
      <c r="T395" s="7"/>
    </row>
    <row r="396" spans="2:20" ht="30" customHeight="1" x14ac:dyDescent="0.25">
      <c r="B396" s="7"/>
      <c r="C396" s="7"/>
      <c r="D396" s="7"/>
      <c r="E396" s="7"/>
      <c r="F396" s="7"/>
      <c r="G396" s="7"/>
      <c r="H396" s="7"/>
      <c r="I396" s="7"/>
      <c r="J396" s="7"/>
      <c r="K396" s="7"/>
      <c r="L396" s="7"/>
      <c r="R396" s="7"/>
      <c r="S396" s="7"/>
      <c r="T396" s="7"/>
    </row>
    <row r="397" spans="2:20" ht="30" customHeight="1" x14ac:dyDescent="0.25">
      <c r="B397" s="7"/>
      <c r="C397" s="7"/>
      <c r="D397" s="7"/>
      <c r="E397" s="7"/>
      <c r="F397" s="7"/>
      <c r="G397" s="7"/>
      <c r="H397" s="7"/>
      <c r="I397" s="7"/>
      <c r="J397" s="7"/>
      <c r="K397" s="7"/>
      <c r="L397" s="7"/>
      <c r="R397" s="7"/>
      <c r="S397" s="7"/>
      <c r="T397" s="7"/>
    </row>
    <row r="398" spans="2:20" ht="30" customHeight="1" x14ac:dyDescent="0.25">
      <c r="B398" s="7"/>
      <c r="C398" s="7"/>
      <c r="D398" s="7"/>
      <c r="E398" s="7"/>
      <c r="F398" s="7"/>
      <c r="G398" s="7"/>
      <c r="H398" s="7"/>
      <c r="I398" s="7"/>
      <c r="J398" s="7"/>
      <c r="K398" s="7"/>
      <c r="L398" s="7"/>
      <c r="R398" s="7"/>
      <c r="S398" s="7"/>
      <c r="T398" s="7"/>
    </row>
    <row r="399" spans="2:20" ht="30" customHeight="1" x14ac:dyDescent="0.25">
      <c r="B399" s="7"/>
      <c r="C399" s="7"/>
      <c r="D399" s="7"/>
      <c r="E399" s="7"/>
      <c r="F399" s="7"/>
      <c r="G399" s="7"/>
      <c r="H399" s="7"/>
      <c r="I399" s="7"/>
      <c r="J399" s="7"/>
      <c r="K399" s="7"/>
      <c r="L399" s="7"/>
      <c r="R399" s="7"/>
      <c r="S399" s="7"/>
      <c r="T399" s="7"/>
    </row>
    <row r="400" spans="2:20" ht="30" customHeight="1" x14ac:dyDescent="0.25">
      <c r="B400" s="7"/>
      <c r="C400" s="7"/>
      <c r="D400" s="7"/>
      <c r="E400" s="7"/>
      <c r="F400" s="7"/>
      <c r="G400" s="7"/>
      <c r="H400" s="7"/>
      <c r="I400" s="7"/>
      <c r="J400" s="7"/>
      <c r="K400" s="7"/>
      <c r="L400" s="7"/>
      <c r="R400" s="7"/>
      <c r="S400" s="7"/>
      <c r="T400" s="7"/>
    </row>
    <row r="401" spans="2:20" ht="30" customHeight="1" x14ac:dyDescent="0.25">
      <c r="B401" s="7"/>
      <c r="C401" s="7"/>
      <c r="D401" s="7"/>
      <c r="E401" s="7"/>
      <c r="F401" s="7"/>
      <c r="G401" s="7"/>
      <c r="H401" s="7"/>
      <c r="I401" s="7"/>
      <c r="J401" s="7"/>
      <c r="K401" s="7"/>
      <c r="L401" s="7"/>
      <c r="R401" s="7"/>
      <c r="S401" s="7"/>
      <c r="T401" s="7"/>
    </row>
    <row r="402" spans="2:20" ht="30" customHeight="1" x14ac:dyDescent="0.25">
      <c r="B402" s="7"/>
      <c r="C402" s="7"/>
      <c r="D402" s="7"/>
      <c r="E402" s="7"/>
      <c r="F402" s="7"/>
      <c r="G402" s="7"/>
      <c r="H402" s="7"/>
      <c r="I402" s="7"/>
      <c r="J402" s="7"/>
      <c r="K402" s="7"/>
      <c r="L402" s="7"/>
      <c r="R402" s="7"/>
      <c r="S402" s="7"/>
      <c r="T402" s="7"/>
    </row>
    <row r="403" spans="2:20" ht="30" customHeight="1" x14ac:dyDescent="0.25">
      <c r="B403" s="7"/>
      <c r="C403" s="7"/>
      <c r="D403" s="7"/>
      <c r="E403" s="7"/>
      <c r="F403" s="7"/>
      <c r="G403" s="7"/>
      <c r="H403" s="7"/>
      <c r="I403" s="7"/>
      <c r="J403" s="7"/>
      <c r="K403" s="7"/>
      <c r="L403" s="7"/>
      <c r="R403" s="7"/>
      <c r="S403" s="7"/>
      <c r="T403" s="7"/>
    </row>
    <row r="404" spans="2:20" ht="30" customHeight="1" x14ac:dyDescent="0.25">
      <c r="B404" s="7"/>
      <c r="C404" s="7"/>
      <c r="D404" s="7"/>
      <c r="E404" s="7"/>
      <c r="F404" s="7"/>
      <c r="G404" s="7"/>
      <c r="H404" s="7"/>
      <c r="I404" s="7"/>
      <c r="J404" s="7"/>
      <c r="K404" s="7"/>
      <c r="L404" s="7"/>
      <c r="R404" s="7"/>
      <c r="S404" s="7"/>
      <c r="T404" s="7"/>
    </row>
    <row r="405" spans="2:20" ht="30" customHeight="1" x14ac:dyDescent="0.25">
      <c r="B405" s="7"/>
      <c r="C405" s="7"/>
      <c r="D405" s="7"/>
      <c r="E405" s="7"/>
      <c r="F405" s="7"/>
      <c r="G405" s="7"/>
      <c r="H405" s="7"/>
      <c r="I405" s="7"/>
      <c r="J405" s="7"/>
      <c r="K405" s="7"/>
      <c r="L405" s="7"/>
      <c r="R405" s="7"/>
      <c r="S405" s="7"/>
      <c r="T405" s="7"/>
    </row>
    <row r="406" spans="2:20" ht="30" customHeight="1" x14ac:dyDescent="0.25">
      <c r="B406" s="7"/>
      <c r="C406" s="7"/>
      <c r="D406" s="7"/>
      <c r="E406" s="7"/>
      <c r="F406" s="7"/>
      <c r="G406" s="7"/>
      <c r="H406" s="7"/>
      <c r="I406" s="7"/>
      <c r="J406" s="7"/>
      <c r="K406" s="7"/>
      <c r="L406" s="7"/>
      <c r="R406" s="7"/>
      <c r="S406" s="7"/>
      <c r="T406" s="7"/>
    </row>
    <row r="407" spans="2:20" ht="30" customHeight="1" x14ac:dyDescent="0.25">
      <c r="B407" s="7"/>
      <c r="C407" s="7"/>
      <c r="D407" s="7"/>
      <c r="E407" s="7"/>
      <c r="F407" s="7"/>
      <c r="G407" s="7"/>
      <c r="H407" s="7"/>
      <c r="I407" s="7"/>
      <c r="J407" s="7"/>
      <c r="K407" s="7"/>
      <c r="L407" s="7"/>
      <c r="R407" s="7"/>
      <c r="S407" s="7"/>
      <c r="T407" s="7"/>
    </row>
    <row r="408" spans="2:20" ht="30" customHeight="1" x14ac:dyDescent="0.25">
      <c r="B408" s="7"/>
      <c r="C408" s="7"/>
      <c r="D408" s="7"/>
      <c r="E408" s="7"/>
      <c r="F408" s="7"/>
      <c r="G408" s="7"/>
      <c r="H408" s="7"/>
      <c r="I408" s="7"/>
      <c r="J408" s="7"/>
      <c r="K408" s="7"/>
      <c r="L408" s="7"/>
      <c r="R408" s="7"/>
      <c r="S408" s="7"/>
      <c r="T408" s="7"/>
    </row>
    <row r="409" spans="2:20" ht="30" customHeight="1" x14ac:dyDescent="0.25">
      <c r="B409" s="7"/>
      <c r="C409" s="7"/>
      <c r="D409" s="7"/>
      <c r="E409" s="7"/>
      <c r="F409" s="7"/>
      <c r="G409" s="7"/>
      <c r="H409" s="7"/>
      <c r="I409" s="7"/>
      <c r="J409" s="7"/>
      <c r="K409" s="7"/>
      <c r="L409" s="7"/>
      <c r="R409" s="7"/>
      <c r="S409" s="7"/>
      <c r="T409" s="7"/>
    </row>
    <row r="410" spans="2:20" ht="30" customHeight="1" x14ac:dyDescent="0.25">
      <c r="B410" s="7"/>
      <c r="C410" s="7"/>
      <c r="D410" s="7"/>
      <c r="E410" s="7"/>
      <c r="F410" s="7"/>
      <c r="G410" s="7"/>
      <c r="H410" s="7"/>
      <c r="I410" s="7"/>
      <c r="J410" s="7"/>
      <c r="K410" s="7"/>
      <c r="L410" s="7"/>
      <c r="R410" s="7"/>
      <c r="S410" s="7"/>
      <c r="T410" s="7"/>
    </row>
    <row r="411" spans="2:20" ht="30" customHeight="1" x14ac:dyDescent="0.25">
      <c r="B411" s="7"/>
      <c r="C411" s="7"/>
      <c r="D411" s="7"/>
      <c r="E411" s="7"/>
      <c r="F411" s="7"/>
      <c r="G411" s="7"/>
      <c r="H411" s="7"/>
      <c r="I411" s="7"/>
      <c r="J411" s="7"/>
      <c r="K411" s="7"/>
      <c r="L411" s="7"/>
      <c r="R411" s="7"/>
      <c r="S411" s="7"/>
      <c r="T411" s="7"/>
    </row>
    <row r="412" spans="2:20" ht="30" customHeight="1" x14ac:dyDescent="0.25">
      <c r="B412" s="7"/>
      <c r="C412" s="7"/>
      <c r="D412" s="7"/>
      <c r="E412" s="7"/>
      <c r="F412" s="7"/>
      <c r="G412" s="7"/>
      <c r="H412" s="7"/>
      <c r="I412" s="7"/>
      <c r="J412" s="7"/>
      <c r="K412" s="7"/>
      <c r="L412" s="7"/>
      <c r="R412" s="7"/>
      <c r="S412" s="7"/>
      <c r="T412" s="7"/>
    </row>
    <row r="413" spans="2:20" ht="30" customHeight="1" x14ac:dyDescent="0.25">
      <c r="B413" s="7"/>
      <c r="C413" s="7"/>
      <c r="D413" s="7"/>
      <c r="E413" s="7"/>
      <c r="F413" s="7"/>
      <c r="G413" s="7"/>
      <c r="H413" s="7"/>
      <c r="I413" s="7"/>
      <c r="J413" s="7"/>
      <c r="K413" s="7"/>
      <c r="L413" s="7"/>
      <c r="R413" s="7"/>
      <c r="S413" s="7"/>
      <c r="T413" s="7"/>
    </row>
    <row r="414" spans="2:20" ht="30" customHeight="1" x14ac:dyDescent="0.25">
      <c r="B414" s="7"/>
      <c r="C414" s="7"/>
      <c r="D414" s="7"/>
      <c r="E414" s="7"/>
      <c r="F414" s="7"/>
      <c r="G414" s="7"/>
      <c r="H414" s="7"/>
      <c r="I414" s="7"/>
      <c r="J414" s="7"/>
      <c r="K414" s="7"/>
      <c r="L414" s="7"/>
      <c r="R414" s="7"/>
      <c r="S414" s="7"/>
      <c r="T414" s="7"/>
    </row>
    <row r="415" spans="2:20" ht="30" customHeight="1" x14ac:dyDescent="0.25">
      <c r="B415" s="7"/>
      <c r="C415" s="7"/>
      <c r="D415" s="7"/>
      <c r="E415" s="7"/>
      <c r="F415" s="7"/>
      <c r="G415" s="7"/>
      <c r="H415" s="7"/>
      <c r="I415" s="7"/>
      <c r="J415" s="7"/>
      <c r="K415" s="7"/>
      <c r="L415" s="7"/>
      <c r="R415" s="7"/>
      <c r="S415" s="7"/>
      <c r="T415" s="7"/>
    </row>
    <row r="416" spans="2:20" ht="30" customHeight="1" x14ac:dyDescent="0.25">
      <c r="B416" s="7"/>
      <c r="C416" s="7"/>
      <c r="D416" s="7"/>
      <c r="E416" s="7"/>
      <c r="F416" s="7"/>
      <c r="G416" s="7"/>
      <c r="H416" s="7"/>
      <c r="I416" s="7"/>
      <c r="J416" s="7"/>
      <c r="K416" s="7"/>
      <c r="L416" s="7"/>
      <c r="R416" s="7"/>
      <c r="S416" s="7"/>
      <c r="T416" s="7"/>
    </row>
    <row r="417" spans="2:20" ht="30" customHeight="1" x14ac:dyDescent="0.25">
      <c r="B417" s="7"/>
      <c r="C417" s="7"/>
      <c r="D417" s="7"/>
      <c r="E417" s="7"/>
      <c r="F417" s="7"/>
      <c r="G417" s="7"/>
      <c r="H417" s="7"/>
      <c r="I417" s="7"/>
      <c r="J417" s="7"/>
      <c r="K417" s="7"/>
      <c r="L417" s="7"/>
      <c r="R417" s="7"/>
      <c r="S417" s="7"/>
      <c r="T417" s="7"/>
    </row>
    <row r="418" spans="2:20" ht="30" customHeight="1" x14ac:dyDescent="0.25">
      <c r="B418" s="7"/>
      <c r="C418" s="7"/>
      <c r="D418" s="7"/>
      <c r="E418" s="7"/>
      <c r="F418" s="7"/>
      <c r="G418" s="7"/>
      <c r="H418" s="7"/>
      <c r="I418" s="7"/>
      <c r="J418" s="7"/>
      <c r="K418" s="7"/>
      <c r="L418" s="7"/>
      <c r="R418" s="7"/>
      <c r="S418" s="7"/>
      <c r="T418" s="7"/>
    </row>
    <row r="419" spans="2:20" ht="30" customHeight="1" x14ac:dyDescent="0.25">
      <c r="B419" s="7"/>
      <c r="C419" s="7"/>
      <c r="D419" s="7"/>
      <c r="E419" s="7"/>
      <c r="F419" s="7"/>
      <c r="G419" s="7"/>
      <c r="H419" s="7"/>
      <c r="I419" s="7"/>
      <c r="J419" s="7"/>
      <c r="K419" s="7"/>
      <c r="L419" s="7"/>
      <c r="R419" s="7"/>
      <c r="S419" s="7"/>
      <c r="T419" s="7"/>
    </row>
    <row r="420" spans="2:20" ht="30" customHeight="1" x14ac:dyDescent="0.25">
      <c r="B420" s="7"/>
      <c r="C420" s="7"/>
      <c r="D420" s="7"/>
      <c r="E420" s="7"/>
      <c r="F420" s="7"/>
      <c r="G420" s="7"/>
      <c r="H420" s="7"/>
      <c r="I420" s="7"/>
      <c r="J420" s="7"/>
      <c r="K420" s="7"/>
      <c r="L420" s="7"/>
      <c r="R420" s="7"/>
      <c r="S420" s="7"/>
      <c r="T420" s="7"/>
    </row>
    <row r="421" spans="2:20" ht="30" customHeight="1" x14ac:dyDescent="0.25">
      <c r="B421" s="7"/>
      <c r="C421" s="7"/>
      <c r="D421" s="7"/>
      <c r="E421" s="7"/>
      <c r="F421" s="7"/>
      <c r="G421" s="7"/>
      <c r="H421" s="7"/>
      <c r="I421" s="7"/>
      <c r="J421" s="7"/>
      <c r="K421" s="7"/>
      <c r="L421" s="7"/>
      <c r="R421" s="7"/>
      <c r="S421" s="7"/>
      <c r="T421" s="7"/>
    </row>
    <row r="422" spans="2:20" ht="30" customHeight="1" x14ac:dyDescent="0.25">
      <c r="B422" s="7"/>
      <c r="C422" s="7"/>
      <c r="D422" s="7"/>
      <c r="E422" s="7"/>
      <c r="F422" s="7"/>
      <c r="G422" s="7"/>
      <c r="H422" s="7"/>
      <c r="I422" s="7"/>
      <c r="J422" s="7"/>
      <c r="K422" s="7"/>
      <c r="L422" s="7"/>
      <c r="R422" s="7"/>
      <c r="S422" s="7"/>
      <c r="T422" s="7"/>
    </row>
    <row r="423" spans="2:20" ht="30" customHeight="1" x14ac:dyDescent="0.25">
      <c r="B423" s="7"/>
      <c r="C423" s="7"/>
      <c r="D423" s="7"/>
      <c r="E423" s="7"/>
      <c r="F423" s="7"/>
      <c r="G423" s="7"/>
      <c r="H423" s="7"/>
      <c r="I423" s="7"/>
      <c r="J423" s="7"/>
      <c r="K423" s="7"/>
      <c r="L423" s="7"/>
      <c r="R423" s="7"/>
      <c r="S423" s="7"/>
      <c r="T423" s="7"/>
    </row>
    <row r="424" spans="2:20" ht="30" customHeight="1" x14ac:dyDescent="0.25">
      <c r="B424" s="7"/>
      <c r="C424" s="7"/>
      <c r="D424" s="7"/>
      <c r="E424" s="7"/>
      <c r="F424" s="7"/>
      <c r="G424" s="7"/>
      <c r="H424" s="7"/>
      <c r="I424" s="7"/>
      <c r="J424" s="7"/>
      <c r="K424" s="7"/>
      <c r="L424" s="7"/>
      <c r="R424" s="7"/>
      <c r="S424" s="7"/>
      <c r="T424" s="7"/>
    </row>
    <row r="425" spans="2:20" ht="30" customHeight="1" x14ac:dyDescent="0.25">
      <c r="B425" s="7"/>
      <c r="C425" s="7"/>
      <c r="D425" s="7"/>
      <c r="E425" s="7"/>
      <c r="F425" s="7"/>
      <c r="G425" s="7"/>
      <c r="H425" s="7"/>
      <c r="I425" s="7"/>
      <c r="J425" s="7"/>
      <c r="K425" s="7"/>
      <c r="L425" s="7"/>
      <c r="R425" s="7"/>
      <c r="S425" s="7"/>
      <c r="T425" s="7"/>
    </row>
    <row r="426" spans="2:20" ht="30" customHeight="1" x14ac:dyDescent="0.25">
      <c r="B426" s="7"/>
      <c r="C426" s="7"/>
      <c r="D426" s="7"/>
      <c r="E426" s="7"/>
      <c r="F426" s="7"/>
      <c r="G426" s="7"/>
      <c r="H426" s="7"/>
      <c r="I426" s="7"/>
      <c r="J426" s="7"/>
      <c r="K426" s="7"/>
      <c r="L426" s="7"/>
      <c r="R426" s="7"/>
      <c r="S426" s="7"/>
      <c r="T426" s="7"/>
    </row>
    <row r="427" spans="2:20" ht="30" customHeight="1" x14ac:dyDescent="0.25">
      <c r="B427" s="7"/>
      <c r="C427" s="7"/>
      <c r="D427" s="7"/>
      <c r="E427" s="7"/>
      <c r="F427" s="7"/>
      <c r="G427" s="7"/>
      <c r="H427" s="7"/>
      <c r="I427" s="7"/>
      <c r="J427" s="7"/>
      <c r="K427" s="7"/>
      <c r="L427" s="7"/>
      <c r="R427" s="7"/>
      <c r="S427" s="7"/>
      <c r="T427" s="7"/>
    </row>
    <row r="428" spans="2:20" ht="30" customHeight="1" x14ac:dyDescent="0.25">
      <c r="B428" s="7"/>
      <c r="C428" s="7"/>
      <c r="D428" s="7"/>
      <c r="E428" s="7"/>
      <c r="F428" s="7"/>
      <c r="G428" s="7"/>
      <c r="H428" s="7"/>
      <c r="I428" s="7"/>
      <c r="J428" s="7"/>
      <c r="K428" s="7"/>
      <c r="L428" s="7"/>
      <c r="R428" s="7"/>
      <c r="S428" s="7"/>
      <c r="T428" s="7"/>
    </row>
    <row r="429" spans="2:20" ht="30" customHeight="1" x14ac:dyDescent="0.25">
      <c r="B429" s="7"/>
      <c r="C429" s="7"/>
      <c r="D429" s="7"/>
      <c r="E429" s="7"/>
      <c r="F429" s="7"/>
      <c r="G429" s="7"/>
      <c r="H429" s="7"/>
      <c r="I429" s="7"/>
      <c r="J429" s="7"/>
      <c r="K429" s="7"/>
      <c r="L429" s="7"/>
      <c r="R429" s="7"/>
      <c r="S429" s="7"/>
      <c r="T429" s="7"/>
    </row>
    <row r="430" spans="2:20" ht="30" customHeight="1" x14ac:dyDescent="0.25">
      <c r="B430" s="7"/>
      <c r="C430" s="7"/>
      <c r="D430" s="7"/>
      <c r="E430" s="7"/>
      <c r="F430" s="7"/>
      <c r="G430" s="7"/>
      <c r="H430" s="7"/>
      <c r="I430" s="7"/>
      <c r="J430" s="7"/>
      <c r="K430" s="7"/>
      <c r="L430" s="7"/>
      <c r="R430" s="7"/>
      <c r="S430" s="7"/>
      <c r="T430" s="7"/>
    </row>
    <row r="431" spans="2:20" ht="30" customHeight="1" x14ac:dyDescent="0.25">
      <c r="B431" s="7"/>
      <c r="C431" s="7"/>
      <c r="D431" s="7"/>
      <c r="E431" s="7"/>
      <c r="F431" s="7"/>
      <c r="G431" s="7"/>
      <c r="H431" s="7"/>
      <c r="I431" s="7"/>
      <c r="J431" s="7"/>
      <c r="K431" s="7"/>
      <c r="L431" s="7"/>
      <c r="R431" s="7"/>
      <c r="S431" s="7"/>
      <c r="T431" s="7"/>
    </row>
    <row r="432" spans="2:20" ht="30" customHeight="1" x14ac:dyDescent="0.25">
      <c r="B432" s="7"/>
      <c r="C432" s="7"/>
      <c r="D432" s="7"/>
      <c r="E432" s="7"/>
      <c r="F432" s="7"/>
      <c r="G432" s="7"/>
      <c r="H432" s="7"/>
      <c r="I432" s="7"/>
      <c r="J432" s="7"/>
      <c r="K432" s="7"/>
      <c r="L432" s="7"/>
      <c r="R432" s="7"/>
      <c r="S432" s="7"/>
      <c r="T432" s="7"/>
    </row>
    <row r="433" spans="2:20" ht="30" customHeight="1" x14ac:dyDescent="0.25">
      <c r="B433" s="7"/>
      <c r="C433" s="7"/>
      <c r="D433" s="7"/>
      <c r="E433" s="7"/>
      <c r="F433" s="7"/>
      <c r="G433" s="7"/>
      <c r="H433" s="7"/>
      <c r="I433" s="7"/>
      <c r="J433" s="7"/>
      <c r="K433" s="7"/>
      <c r="L433" s="7"/>
      <c r="R433" s="7"/>
      <c r="S433" s="7"/>
      <c r="T433" s="7"/>
    </row>
    <row r="434" spans="2:20" ht="30" customHeight="1" x14ac:dyDescent="0.25">
      <c r="B434" s="7"/>
      <c r="C434" s="7"/>
      <c r="D434" s="7"/>
      <c r="E434" s="7"/>
      <c r="F434" s="7"/>
      <c r="G434" s="7"/>
      <c r="H434" s="7"/>
      <c r="I434" s="7"/>
      <c r="J434" s="7"/>
      <c r="K434" s="7"/>
      <c r="L434" s="7"/>
      <c r="R434" s="7"/>
      <c r="S434" s="7"/>
      <c r="T434" s="7"/>
    </row>
    <row r="435" spans="2:20" ht="30" customHeight="1" x14ac:dyDescent="0.25">
      <c r="B435" s="7"/>
      <c r="C435" s="7"/>
      <c r="D435" s="7"/>
      <c r="E435" s="7"/>
      <c r="F435" s="7"/>
      <c r="G435" s="7"/>
      <c r="H435" s="7"/>
      <c r="I435" s="7"/>
      <c r="J435" s="7"/>
      <c r="K435" s="7"/>
      <c r="L435" s="7"/>
      <c r="R435" s="7"/>
      <c r="S435" s="7"/>
      <c r="T435" s="7"/>
    </row>
    <row r="436" spans="2:20" ht="30" customHeight="1" x14ac:dyDescent="0.25">
      <c r="B436" s="7"/>
      <c r="C436" s="7"/>
      <c r="D436" s="7"/>
      <c r="E436" s="7"/>
      <c r="F436" s="7"/>
      <c r="G436" s="7"/>
      <c r="H436" s="7"/>
      <c r="I436" s="7"/>
      <c r="J436" s="7"/>
      <c r="K436" s="7"/>
      <c r="L436" s="7"/>
      <c r="R436" s="7"/>
      <c r="S436" s="7"/>
      <c r="T436" s="7"/>
    </row>
    <row r="437" spans="2:20" ht="30" customHeight="1" x14ac:dyDescent="0.25">
      <c r="B437" s="7"/>
      <c r="C437" s="7"/>
      <c r="D437" s="7"/>
      <c r="E437" s="7"/>
      <c r="F437" s="7"/>
      <c r="G437" s="7"/>
      <c r="H437" s="7"/>
      <c r="I437" s="7"/>
      <c r="J437" s="7"/>
      <c r="K437" s="7"/>
      <c r="L437" s="7"/>
      <c r="R437" s="7"/>
      <c r="S437" s="7"/>
      <c r="T437" s="7"/>
    </row>
    <row r="438" spans="2:20" ht="30" customHeight="1" x14ac:dyDescent="0.25">
      <c r="B438" s="7"/>
      <c r="C438" s="7"/>
      <c r="D438" s="7"/>
      <c r="E438" s="7"/>
      <c r="F438" s="7"/>
      <c r="G438" s="7"/>
      <c r="H438" s="7"/>
      <c r="I438" s="7"/>
      <c r="J438" s="7"/>
      <c r="K438" s="7"/>
      <c r="L438" s="7"/>
      <c r="R438" s="7"/>
      <c r="S438" s="7"/>
      <c r="T438" s="7"/>
    </row>
    <row r="439" spans="2:20" ht="30" customHeight="1" x14ac:dyDescent="0.25">
      <c r="B439" s="7"/>
      <c r="C439" s="7"/>
      <c r="D439" s="7"/>
      <c r="E439" s="7"/>
      <c r="F439" s="7"/>
      <c r="G439" s="7"/>
      <c r="H439" s="7"/>
      <c r="I439" s="7"/>
      <c r="J439" s="7"/>
      <c r="K439" s="7"/>
      <c r="L439" s="7"/>
      <c r="R439" s="7"/>
      <c r="S439" s="7"/>
      <c r="T439" s="7"/>
    </row>
    <row r="440" spans="2:20" ht="30" customHeight="1" x14ac:dyDescent="0.25">
      <c r="B440" s="7"/>
      <c r="C440" s="7"/>
      <c r="D440" s="7"/>
      <c r="E440" s="7"/>
      <c r="F440" s="7"/>
      <c r="G440" s="7"/>
      <c r="H440" s="7"/>
      <c r="I440" s="7"/>
      <c r="J440" s="7"/>
      <c r="K440" s="7"/>
      <c r="L440" s="7"/>
      <c r="R440" s="7"/>
      <c r="S440" s="7"/>
      <c r="T440" s="7"/>
    </row>
    <row r="441" spans="2:20" ht="30" customHeight="1" x14ac:dyDescent="0.25">
      <c r="B441" s="7"/>
      <c r="C441" s="7"/>
      <c r="D441" s="7"/>
      <c r="E441" s="7"/>
      <c r="F441" s="7"/>
      <c r="G441" s="7"/>
      <c r="H441" s="7"/>
      <c r="I441" s="7"/>
      <c r="J441" s="7"/>
      <c r="K441" s="7"/>
      <c r="L441" s="7"/>
      <c r="R441" s="7"/>
      <c r="S441" s="7"/>
      <c r="T441" s="7"/>
    </row>
    <row r="442" spans="2:20" ht="30" customHeight="1" x14ac:dyDescent="0.25">
      <c r="B442" s="7"/>
      <c r="C442" s="7"/>
      <c r="D442" s="7"/>
      <c r="E442" s="7"/>
      <c r="F442" s="7"/>
      <c r="G442" s="7"/>
      <c r="H442" s="7"/>
      <c r="I442" s="7"/>
      <c r="J442" s="7"/>
      <c r="K442" s="7"/>
      <c r="L442" s="7"/>
      <c r="R442" s="7"/>
      <c r="S442" s="7"/>
      <c r="T442" s="7"/>
    </row>
    <row r="443" spans="2:20" ht="30" customHeight="1" x14ac:dyDescent="0.25">
      <c r="B443" s="7"/>
      <c r="C443" s="7"/>
      <c r="D443" s="7"/>
      <c r="E443" s="7"/>
      <c r="F443" s="7"/>
      <c r="G443" s="7"/>
      <c r="H443" s="7"/>
      <c r="I443" s="7"/>
      <c r="J443" s="7"/>
      <c r="K443" s="7"/>
      <c r="L443" s="7"/>
      <c r="R443" s="7"/>
      <c r="S443" s="7"/>
      <c r="T443" s="7"/>
    </row>
    <row r="444" spans="2:20" ht="30" customHeight="1" x14ac:dyDescent="0.25">
      <c r="B444" s="7"/>
      <c r="C444" s="7"/>
      <c r="D444" s="7"/>
      <c r="E444" s="7"/>
      <c r="F444" s="7"/>
      <c r="G444" s="7"/>
      <c r="H444" s="7"/>
      <c r="I444" s="7"/>
      <c r="J444" s="7"/>
      <c r="K444" s="7"/>
      <c r="L444" s="7"/>
      <c r="R444" s="7"/>
      <c r="S444" s="7"/>
      <c r="T444" s="7"/>
    </row>
    <row r="445" spans="2:20" ht="30" customHeight="1" x14ac:dyDescent="0.25">
      <c r="B445" s="7"/>
      <c r="C445" s="7"/>
      <c r="D445" s="7"/>
      <c r="E445" s="7"/>
      <c r="F445" s="7"/>
      <c r="G445" s="7"/>
      <c r="H445" s="7"/>
      <c r="I445" s="7"/>
      <c r="J445" s="7"/>
      <c r="K445" s="7"/>
      <c r="L445" s="7"/>
      <c r="R445" s="7"/>
      <c r="S445" s="7"/>
      <c r="T445" s="7"/>
    </row>
    <row r="446" spans="2:20" ht="30" customHeight="1" x14ac:dyDescent="0.25">
      <c r="B446" s="7"/>
      <c r="C446" s="7"/>
      <c r="D446" s="7"/>
      <c r="E446" s="7"/>
      <c r="F446" s="7"/>
      <c r="G446" s="7"/>
      <c r="H446" s="7"/>
      <c r="I446" s="7"/>
      <c r="J446" s="7"/>
      <c r="K446" s="7"/>
      <c r="L446" s="7"/>
      <c r="R446" s="7"/>
      <c r="S446" s="7"/>
      <c r="T446" s="7"/>
    </row>
    <row r="447" spans="2:20" ht="30" customHeight="1" x14ac:dyDescent="0.25">
      <c r="B447" s="7"/>
      <c r="C447" s="7"/>
      <c r="D447" s="7"/>
      <c r="E447" s="7"/>
      <c r="F447" s="7"/>
      <c r="G447" s="7"/>
      <c r="H447" s="7"/>
      <c r="I447" s="7"/>
      <c r="J447" s="7"/>
      <c r="K447" s="7"/>
      <c r="L447" s="7"/>
      <c r="R447" s="7"/>
      <c r="S447" s="7"/>
      <c r="T447" s="7"/>
    </row>
    <row r="448" spans="2:20" ht="30" customHeight="1" x14ac:dyDescent="0.25">
      <c r="B448" s="7"/>
      <c r="C448" s="7"/>
      <c r="D448" s="7"/>
      <c r="E448" s="7"/>
      <c r="F448" s="7"/>
      <c r="G448" s="7"/>
      <c r="H448" s="7"/>
      <c r="I448" s="7"/>
      <c r="J448" s="7"/>
      <c r="K448" s="7"/>
      <c r="L448" s="7"/>
      <c r="R448" s="7"/>
      <c r="S448" s="7"/>
      <c r="T448" s="7"/>
    </row>
    <row r="449" spans="2:20" ht="30" customHeight="1" x14ac:dyDescent="0.25">
      <c r="B449" s="7"/>
      <c r="C449" s="7"/>
      <c r="D449" s="7"/>
      <c r="E449" s="7"/>
      <c r="F449" s="7"/>
      <c r="G449" s="7"/>
      <c r="H449" s="7"/>
      <c r="I449" s="7"/>
      <c r="J449" s="7"/>
      <c r="K449" s="7"/>
      <c r="L449" s="7"/>
      <c r="R449" s="7"/>
      <c r="S449" s="7"/>
      <c r="T449" s="7"/>
    </row>
    <row r="450" spans="2:20" ht="30" customHeight="1" x14ac:dyDescent="0.25">
      <c r="B450" s="7"/>
      <c r="C450" s="7"/>
      <c r="D450" s="7"/>
      <c r="E450" s="7"/>
      <c r="F450" s="7"/>
      <c r="G450" s="7"/>
      <c r="H450" s="7"/>
      <c r="I450" s="7"/>
      <c r="J450" s="7"/>
      <c r="K450" s="7"/>
      <c r="L450" s="7"/>
      <c r="R450" s="7"/>
      <c r="S450" s="7"/>
      <c r="T450" s="7"/>
    </row>
    <row r="451" spans="2:20" ht="30" customHeight="1" x14ac:dyDescent="0.25">
      <c r="B451" s="7"/>
      <c r="C451" s="7"/>
      <c r="D451" s="7"/>
      <c r="E451" s="7"/>
      <c r="F451" s="7"/>
      <c r="G451" s="7"/>
      <c r="H451" s="7"/>
      <c r="I451" s="7"/>
      <c r="J451" s="7"/>
      <c r="K451" s="7"/>
      <c r="L451" s="7"/>
      <c r="R451" s="7"/>
      <c r="S451" s="7"/>
      <c r="T451" s="7"/>
    </row>
    <row r="452" spans="2:20" ht="30" customHeight="1" x14ac:dyDescent="0.25">
      <c r="B452" s="7"/>
      <c r="C452" s="7"/>
      <c r="D452" s="7"/>
      <c r="E452" s="7"/>
      <c r="F452" s="7"/>
      <c r="G452" s="7"/>
      <c r="H452" s="7"/>
      <c r="I452" s="7"/>
      <c r="J452" s="7"/>
      <c r="K452" s="7"/>
      <c r="L452" s="7"/>
      <c r="R452" s="7"/>
      <c r="S452" s="7"/>
      <c r="T452" s="7"/>
    </row>
    <row r="453" spans="2:20" ht="30" customHeight="1" x14ac:dyDescent="0.25">
      <c r="B453" s="7"/>
      <c r="C453" s="7"/>
      <c r="D453" s="7"/>
      <c r="E453" s="7"/>
      <c r="F453" s="7"/>
      <c r="G453" s="7"/>
      <c r="H453" s="7"/>
      <c r="I453" s="7"/>
      <c r="J453" s="7"/>
      <c r="K453" s="7"/>
      <c r="L453" s="7"/>
      <c r="R453" s="7"/>
      <c r="S453" s="7"/>
      <c r="T453" s="7"/>
    </row>
    <row r="454" spans="2:20" ht="30" customHeight="1" x14ac:dyDescent="0.25">
      <c r="B454" s="7"/>
      <c r="C454" s="7"/>
      <c r="D454" s="7"/>
      <c r="E454" s="7"/>
      <c r="F454" s="7"/>
      <c r="G454" s="7"/>
      <c r="H454" s="7"/>
      <c r="I454" s="7"/>
      <c r="J454" s="7"/>
      <c r="K454" s="7"/>
      <c r="L454" s="7"/>
      <c r="R454" s="7"/>
      <c r="S454" s="7"/>
      <c r="T454" s="7"/>
    </row>
    <row r="455" spans="2:20" ht="30" customHeight="1" x14ac:dyDescent="0.25">
      <c r="B455" s="7"/>
      <c r="C455" s="7"/>
      <c r="D455" s="7"/>
      <c r="E455" s="7"/>
      <c r="F455" s="7"/>
      <c r="G455" s="7"/>
      <c r="H455" s="7"/>
      <c r="I455" s="7"/>
      <c r="J455" s="7"/>
      <c r="K455" s="7"/>
      <c r="L455" s="7"/>
      <c r="R455" s="7"/>
      <c r="S455" s="7"/>
      <c r="T455" s="7"/>
    </row>
    <row r="456" spans="2:20" ht="30" customHeight="1" x14ac:dyDescent="0.25">
      <c r="B456" s="7"/>
      <c r="C456" s="7"/>
      <c r="D456" s="7"/>
      <c r="E456" s="7"/>
      <c r="F456" s="7"/>
      <c r="G456" s="7"/>
      <c r="H456" s="7"/>
      <c r="I456" s="7"/>
      <c r="J456" s="7"/>
      <c r="K456" s="7"/>
      <c r="L456" s="7"/>
      <c r="R456" s="7"/>
      <c r="S456" s="7"/>
      <c r="T456" s="7"/>
    </row>
    <row r="457" spans="2:20" ht="30" customHeight="1" x14ac:dyDescent="0.25">
      <c r="B457" s="7"/>
      <c r="C457" s="7"/>
      <c r="D457" s="7"/>
      <c r="E457" s="7"/>
      <c r="F457" s="7"/>
      <c r="G457" s="7"/>
      <c r="H457" s="7"/>
      <c r="I457" s="7"/>
      <c r="J457" s="7"/>
      <c r="K457" s="7"/>
      <c r="L457" s="7"/>
      <c r="R457" s="7"/>
      <c r="S457" s="7"/>
      <c r="T457" s="7"/>
    </row>
    <row r="458" spans="2:20" ht="30" customHeight="1" x14ac:dyDescent="0.25">
      <c r="B458" s="7"/>
      <c r="C458" s="7"/>
      <c r="D458" s="7"/>
      <c r="E458" s="7"/>
      <c r="F458" s="7"/>
      <c r="G458" s="7"/>
      <c r="H458" s="7"/>
      <c r="I458" s="7"/>
      <c r="J458" s="7"/>
      <c r="K458" s="7"/>
      <c r="L458" s="7"/>
      <c r="R458" s="7"/>
      <c r="S458" s="7"/>
      <c r="T458" s="7"/>
    </row>
    <row r="459" spans="2:20" ht="30" customHeight="1" x14ac:dyDescent="0.25">
      <c r="B459" s="7"/>
      <c r="C459" s="7"/>
      <c r="D459" s="7"/>
      <c r="E459" s="7"/>
      <c r="F459" s="7"/>
      <c r="G459" s="7"/>
      <c r="H459" s="7"/>
      <c r="I459" s="7"/>
      <c r="J459" s="7"/>
      <c r="K459" s="7"/>
      <c r="L459" s="7"/>
      <c r="R459" s="7"/>
      <c r="S459" s="7"/>
      <c r="T459" s="7"/>
    </row>
    <row r="460" spans="2:20" ht="30" customHeight="1" x14ac:dyDescent="0.25">
      <c r="B460" s="7"/>
      <c r="C460" s="7"/>
      <c r="D460" s="7"/>
      <c r="E460" s="7"/>
      <c r="F460" s="7"/>
      <c r="G460" s="7"/>
      <c r="H460" s="7"/>
      <c r="I460" s="7"/>
      <c r="J460" s="7"/>
      <c r="K460" s="7"/>
      <c r="L460" s="7"/>
      <c r="R460" s="7"/>
      <c r="S460" s="7"/>
      <c r="T460" s="7"/>
    </row>
    <row r="461" spans="2:20" ht="30" customHeight="1" x14ac:dyDescent="0.25">
      <c r="B461" s="7"/>
      <c r="C461" s="7"/>
      <c r="D461" s="7"/>
      <c r="E461" s="7"/>
      <c r="F461" s="7"/>
      <c r="G461" s="7"/>
      <c r="H461" s="7"/>
      <c r="I461" s="7"/>
      <c r="J461" s="7"/>
      <c r="K461" s="7"/>
      <c r="L461" s="7"/>
      <c r="R461" s="7"/>
      <c r="S461" s="7"/>
      <c r="T461" s="7"/>
    </row>
    <row r="462" spans="2:20" ht="30" customHeight="1" x14ac:dyDescent="0.25">
      <c r="B462" s="7"/>
      <c r="C462" s="7"/>
      <c r="D462" s="7"/>
      <c r="E462" s="7"/>
      <c r="F462" s="7"/>
      <c r="G462" s="7"/>
      <c r="H462" s="7"/>
      <c r="I462" s="7"/>
      <c r="J462" s="7"/>
      <c r="K462" s="7"/>
      <c r="L462" s="7"/>
      <c r="R462" s="7"/>
      <c r="S462" s="7"/>
      <c r="T462" s="7"/>
    </row>
    <row r="463" spans="2:20" ht="30" customHeight="1" x14ac:dyDescent="0.25">
      <c r="B463" s="7"/>
      <c r="C463" s="7"/>
      <c r="D463" s="7"/>
      <c r="E463" s="7"/>
      <c r="F463" s="7"/>
      <c r="G463" s="7"/>
      <c r="H463" s="7"/>
      <c r="I463" s="7"/>
      <c r="J463" s="7"/>
      <c r="K463" s="7"/>
      <c r="L463" s="7"/>
      <c r="R463" s="7"/>
      <c r="S463" s="7"/>
      <c r="T463" s="7"/>
    </row>
    <row r="464" spans="2:20" ht="30" customHeight="1" x14ac:dyDescent="0.25">
      <c r="B464" s="7"/>
      <c r="C464" s="7"/>
      <c r="D464" s="7"/>
      <c r="E464" s="7"/>
      <c r="F464" s="7"/>
      <c r="G464" s="7"/>
      <c r="H464" s="7"/>
      <c r="I464" s="7"/>
      <c r="J464" s="7"/>
      <c r="K464" s="7"/>
      <c r="L464" s="7"/>
      <c r="R464" s="7"/>
      <c r="S464" s="7"/>
      <c r="T464" s="7"/>
    </row>
    <row r="465" spans="2:20" ht="30" customHeight="1" x14ac:dyDescent="0.25">
      <c r="B465" s="7"/>
      <c r="C465" s="7"/>
      <c r="D465" s="7"/>
      <c r="E465" s="7"/>
      <c r="F465" s="7"/>
      <c r="G465" s="7"/>
      <c r="H465" s="7"/>
      <c r="I465" s="7"/>
      <c r="J465" s="7"/>
      <c r="K465" s="7"/>
      <c r="L465" s="7"/>
      <c r="R465" s="7"/>
      <c r="S465" s="7"/>
      <c r="T465" s="7"/>
    </row>
    <row r="466" spans="2:20" ht="30" customHeight="1" x14ac:dyDescent="0.25">
      <c r="B466" s="7"/>
      <c r="C466" s="7"/>
      <c r="D466" s="7"/>
      <c r="E466" s="7"/>
      <c r="F466" s="7"/>
      <c r="G466" s="7"/>
      <c r="H466" s="7"/>
      <c r="I466" s="7"/>
      <c r="J466" s="7"/>
      <c r="K466" s="7"/>
      <c r="L466" s="7"/>
      <c r="R466" s="7"/>
      <c r="S466" s="7"/>
      <c r="T466" s="7"/>
    </row>
    <row r="467" spans="2:20" ht="30" customHeight="1" x14ac:dyDescent="0.25">
      <c r="B467" s="7"/>
      <c r="C467" s="7"/>
      <c r="D467" s="7"/>
      <c r="E467" s="7"/>
      <c r="F467" s="7"/>
      <c r="G467" s="7"/>
      <c r="H467" s="7"/>
      <c r="I467" s="7"/>
      <c r="J467" s="7"/>
      <c r="K467" s="7"/>
      <c r="L467" s="7"/>
      <c r="R467" s="7"/>
      <c r="S467" s="7"/>
      <c r="T467" s="7"/>
    </row>
    <row r="468" spans="2:20" ht="30" customHeight="1" x14ac:dyDescent="0.25">
      <c r="B468" s="7"/>
      <c r="C468" s="7"/>
      <c r="D468" s="7"/>
      <c r="E468" s="7"/>
      <c r="F468" s="7"/>
      <c r="G468" s="7"/>
      <c r="H468" s="7"/>
      <c r="I468" s="7"/>
      <c r="J468" s="7"/>
      <c r="K468" s="7"/>
      <c r="L468" s="7"/>
      <c r="R468" s="7"/>
      <c r="S468" s="7"/>
      <c r="T468" s="7"/>
    </row>
    <row r="469" spans="2:20" ht="30" customHeight="1" x14ac:dyDescent="0.25">
      <c r="B469" s="7"/>
      <c r="C469" s="7"/>
      <c r="D469" s="7"/>
      <c r="E469" s="7"/>
      <c r="F469" s="7"/>
      <c r="G469" s="7"/>
      <c r="H469" s="7"/>
      <c r="I469" s="7"/>
      <c r="J469" s="7"/>
      <c r="K469" s="7"/>
      <c r="L469" s="7"/>
      <c r="R469" s="7"/>
      <c r="S469" s="7"/>
      <c r="T469" s="7"/>
    </row>
    <row r="470" spans="2:20" ht="30" customHeight="1" x14ac:dyDescent="0.25">
      <c r="B470" s="7"/>
      <c r="C470" s="7"/>
      <c r="D470" s="7"/>
      <c r="E470" s="7"/>
      <c r="F470" s="7"/>
      <c r="G470" s="7"/>
      <c r="H470" s="7"/>
      <c r="I470" s="7"/>
      <c r="J470" s="7"/>
      <c r="K470" s="7"/>
      <c r="L470" s="7"/>
      <c r="R470" s="7"/>
      <c r="S470" s="7"/>
      <c r="T470" s="7"/>
    </row>
    <row r="471" spans="2:20" ht="30" customHeight="1" x14ac:dyDescent="0.25">
      <c r="B471" s="7"/>
      <c r="C471" s="7"/>
      <c r="D471" s="7"/>
      <c r="E471" s="7"/>
      <c r="F471" s="7"/>
      <c r="G471" s="7"/>
      <c r="H471" s="7"/>
      <c r="I471" s="7"/>
      <c r="J471" s="7"/>
      <c r="K471" s="7"/>
      <c r="L471" s="7"/>
      <c r="R471" s="7"/>
      <c r="S471" s="7"/>
      <c r="T471" s="7"/>
    </row>
    <row r="472" spans="2:20" ht="30" customHeight="1" x14ac:dyDescent="0.25">
      <c r="B472" s="7"/>
      <c r="C472" s="7"/>
      <c r="D472" s="7"/>
      <c r="E472" s="7"/>
      <c r="F472" s="7"/>
      <c r="G472" s="7"/>
      <c r="H472" s="7"/>
      <c r="I472" s="7"/>
      <c r="J472" s="7"/>
      <c r="K472" s="7"/>
      <c r="L472" s="7"/>
      <c r="R472" s="7"/>
      <c r="S472" s="7"/>
      <c r="T472" s="7"/>
    </row>
    <row r="473" spans="2:20" ht="30" customHeight="1" x14ac:dyDescent="0.25">
      <c r="B473" s="7"/>
      <c r="C473" s="7"/>
      <c r="D473" s="7"/>
      <c r="E473" s="7"/>
      <c r="F473" s="7"/>
      <c r="G473" s="7"/>
      <c r="H473" s="7"/>
      <c r="I473" s="7"/>
      <c r="J473" s="7"/>
      <c r="K473" s="7"/>
      <c r="L473" s="7"/>
      <c r="R473" s="7"/>
      <c r="S473" s="7"/>
      <c r="T473" s="7"/>
    </row>
    <row r="474" spans="2:20" ht="30" customHeight="1" x14ac:dyDescent="0.25">
      <c r="B474" s="7"/>
      <c r="C474" s="7"/>
      <c r="D474" s="7"/>
      <c r="E474" s="7"/>
      <c r="F474" s="7"/>
      <c r="G474" s="7"/>
      <c r="H474" s="7"/>
      <c r="I474" s="7"/>
      <c r="J474" s="7"/>
      <c r="K474" s="7"/>
      <c r="L474" s="7"/>
      <c r="R474" s="7"/>
      <c r="S474" s="7"/>
      <c r="T474" s="7"/>
    </row>
    <row r="475" spans="2:20" ht="30" customHeight="1" x14ac:dyDescent="0.25">
      <c r="B475" s="7"/>
      <c r="C475" s="7"/>
      <c r="D475" s="7"/>
      <c r="E475" s="7"/>
      <c r="F475" s="7"/>
      <c r="G475" s="7"/>
      <c r="H475" s="7"/>
      <c r="I475" s="7"/>
      <c r="J475" s="7"/>
      <c r="K475" s="7"/>
      <c r="L475" s="7"/>
      <c r="R475" s="7"/>
      <c r="S475" s="7"/>
      <c r="T475" s="7"/>
    </row>
    <row r="476" spans="2:20" ht="30" customHeight="1" x14ac:dyDescent="0.25">
      <c r="B476" s="7"/>
      <c r="C476" s="7"/>
      <c r="D476" s="7"/>
      <c r="E476" s="7"/>
      <c r="F476" s="7"/>
      <c r="G476" s="7"/>
      <c r="H476" s="7"/>
      <c r="I476" s="7"/>
      <c r="J476" s="7"/>
      <c r="K476" s="7"/>
      <c r="L476" s="7"/>
      <c r="R476" s="7"/>
      <c r="S476" s="7"/>
      <c r="T476" s="7"/>
    </row>
    <row r="477" spans="2:20" ht="30" customHeight="1" x14ac:dyDescent="0.25">
      <c r="B477" s="7"/>
      <c r="C477" s="7"/>
      <c r="D477" s="7"/>
      <c r="E477" s="7"/>
      <c r="F477" s="7"/>
      <c r="G477" s="7"/>
      <c r="H477" s="7"/>
      <c r="I477" s="7"/>
      <c r="J477" s="7"/>
      <c r="K477" s="7"/>
      <c r="L477" s="7"/>
      <c r="R477" s="7"/>
      <c r="S477" s="7"/>
      <c r="T477" s="7"/>
    </row>
    <row r="478" spans="2:20" ht="30" customHeight="1" x14ac:dyDescent="0.25">
      <c r="B478" s="7"/>
      <c r="C478" s="7"/>
      <c r="D478" s="7"/>
      <c r="E478" s="7"/>
      <c r="F478" s="7"/>
      <c r="G478" s="7"/>
      <c r="H478" s="7"/>
      <c r="I478" s="7"/>
      <c r="J478" s="7"/>
      <c r="K478" s="7"/>
      <c r="L478" s="7"/>
      <c r="R478" s="7"/>
      <c r="S478" s="7"/>
      <c r="T478" s="7"/>
    </row>
    <row r="479" spans="2:20" ht="30" customHeight="1" x14ac:dyDescent="0.25">
      <c r="B479" s="7"/>
      <c r="C479" s="7"/>
      <c r="D479" s="7"/>
      <c r="E479" s="7"/>
      <c r="F479" s="7"/>
      <c r="G479" s="7"/>
      <c r="H479" s="7"/>
      <c r="I479" s="7"/>
      <c r="J479" s="7"/>
      <c r="K479" s="7"/>
      <c r="L479" s="7"/>
      <c r="R479" s="7"/>
      <c r="S479" s="7"/>
      <c r="T479" s="7"/>
    </row>
    <row r="480" spans="2:20" ht="30" customHeight="1" x14ac:dyDescent="0.25">
      <c r="B480" s="7"/>
      <c r="C480" s="7"/>
      <c r="D480" s="7"/>
      <c r="E480" s="7"/>
      <c r="F480" s="7"/>
      <c r="G480" s="7"/>
      <c r="H480" s="7"/>
      <c r="I480" s="7"/>
      <c r="J480" s="7"/>
      <c r="K480" s="7"/>
      <c r="L480" s="7"/>
      <c r="R480" s="7"/>
      <c r="S480" s="7"/>
      <c r="T480" s="7"/>
    </row>
    <row r="481" spans="2:20" ht="30" customHeight="1" x14ac:dyDescent="0.25">
      <c r="B481" s="7"/>
      <c r="C481" s="7"/>
      <c r="D481" s="7"/>
      <c r="E481" s="7"/>
      <c r="F481" s="7"/>
      <c r="G481" s="7"/>
      <c r="H481" s="7"/>
      <c r="I481" s="7"/>
      <c r="J481" s="7"/>
      <c r="K481" s="7"/>
      <c r="L481" s="7"/>
      <c r="R481" s="7"/>
      <c r="S481" s="7"/>
      <c r="T481" s="7"/>
    </row>
    <row r="482" spans="2:20" ht="30" customHeight="1" x14ac:dyDescent="0.25">
      <c r="B482" s="7"/>
      <c r="C482" s="7"/>
      <c r="D482" s="7"/>
      <c r="E482" s="7"/>
      <c r="F482" s="7"/>
      <c r="G482" s="7"/>
      <c r="H482" s="7"/>
      <c r="I482" s="7"/>
      <c r="J482" s="7"/>
      <c r="K482" s="7"/>
      <c r="L482" s="7"/>
      <c r="R482" s="7"/>
      <c r="S482" s="7"/>
      <c r="T482" s="7"/>
    </row>
    <row r="483" spans="2:20" ht="30" customHeight="1" x14ac:dyDescent="0.25">
      <c r="B483" s="7"/>
      <c r="C483" s="7"/>
      <c r="D483" s="7"/>
      <c r="E483" s="7"/>
      <c r="F483" s="7"/>
      <c r="G483" s="7"/>
      <c r="H483" s="7"/>
      <c r="I483" s="7"/>
      <c r="J483" s="7"/>
      <c r="K483" s="7"/>
      <c r="L483" s="7"/>
      <c r="R483" s="7"/>
      <c r="S483" s="7"/>
      <c r="T483" s="7"/>
    </row>
    <row r="484" spans="2:20" ht="30" customHeight="1" x14ac:dyDescent="0.25">
      <c r="B484" s="7"/>
      <c r="C484" s="7"/>
      <c r="D484" s="7"/>
      <c r="E484" s="7"/>
      <c r="F484" s="7"/>
      <c r="G484" s="7"/>
      <c r="H484" s="7"/>
      <c r="I484" s="7"/>
      <c r="J484" s="7"/>
      <c r="K484" s="7"/>
      <c r="L484" s="7"/>
      <c r="R484" s="7"/>
      <c r="S484" s="7"/>
      <c r="T484" s="7"/>
    </row>
    <row r="485" spans="2:20" ht="30" customHeight="1" x14ac:dyDescent="0.25">
      <c r="B485" s="7"/>
      <c r="C485" s="7"/>
      <c r="D485" s="7"/>
      <c r="E485" s="7"/>
      <c r="F485" s="7"/>
      <c r="G485" s="7"/>
      <c r="H485" s="7"/>
      <c r="I485" s="7"/>
      <c r="J485" s="7"/>
      <c r="K485" s="7"/>
      <c r="L485" s="7"/>
      <c r="R485" s="7"/>
      <c r="S485" s="7"/>
      <c r="T485" s="7"/>
    </row>
    <row r="486" spans="2:20" ht="30" customHeight="1" x14ac:dyDescent="0.25">
      <c r="B486" s="7"/>
      <c r="C486" s="7"/>
      <c r="D486" s="7"/>
      <c r="E486" s="7"/>
      <c r="F486" s="7"/>
      <c r="G486" s="7"/>
      <c r="H486" s="7"/>
      <c r="I486" s="7"/>
      <c r="J486" s="7"/>
      <c r="K486" s="7"/>
      <c r="L486" s="7"/>
      <c r="R486" s="7"/>
      <c r="S486" s="7"/>
      <c r="T486" s="7"/>
    </row>
    <row r="487" spans="2:20" ht="30" customHeight="1" x14ac:dyDescent="0.25">
      <c r="B487" s="7"/>
      <c r="C487" s="7"/>
      <c r="D487" s="7"/>
      <c r="E487" s="7"/>
      <c r="F487" s="7"/>
      <c r="G487" s="7"/>
      <c r="H487" s="7"/>
      <c r="I487" s="7"/>
      <c r="J487" s="7"/>
      <c r="K487" s="7"/>
      <c r="L487" s="7"/>
      <c r="R487" s="7"/>
      <c r="S487" s="7"/>
      <c r="T487" s="7"/>
    </row>
    <row r="488" spans="2:20" ht="30" customHeight="1" x14ac:dyDescent="0.25">
      <c r="B488" s="7"/>
      <c r="C488" s="7"/>
      <c r="D488" s="7"/>
      <c r="E488" s="7"/>
      <c r="F488" s="7"/>
      <c r="G488" s="7"/>
      <c r="H488" s="7"/>
      <c r="I488" s="7"/>
      <c r="J488" s="7"/>
      <c r="K488" s="7"/>
      <c r="L488" s="7"/>
      <c r="R488" s="7"/>
      <c r="S488" s="7"/>
      <c r="T488" s="7"/>
    </row>
    <row r="489" spans="2:20" ht="30" customHeight="1" x14ac:dyDescent="0.25">
      <c r="B489" s="7"/>
      <c r="C489" s="7"/>
      <c r="D489" s="7"/>
      <c r="E489" s="7"/>
      <c r="F489" s="7"/>
      <c r="G489" s="7"/>
      <c r="H489" s="7"/>
      <c r="I489" s="7"/>
      <c r="J489" s="7"/>
      <c r="K489" s="7"/>
      <c r="L489" s="7"/>
      <c r="R489" s="7"/>
      <c r="S489" s="7"/>
      <c r="T489" s="7"/>
    </row>
    <row r="490" spans="2:20" ht="30" customHeight="1" x14ac:dyDescent="0.25">
      <c r="B490" s="7"/>
      <c r="C490" s="7"/>
      <c r="D490" s="7"/>
      <c r="E490" s="7"/>
      <c r="F490" s="7"/>
      <c r="G490" s="7"/>
      <c r="H490" s="7"/>
      <c r="I490" s="7"/>
      <c r="J490" s="7"/>
      <c r="K490" s="7"/>
      <c r="L490" s="7"/>
      <c r="R490" s="7"/>
      <c r="S490" s="7"/>
      <c r="T490" s="7"/>
    </row>
    <row r="491" spans="2:20" ht="30" customHeight="1" x14ac:dyDescent="0.25">
      <c r="B491" s="7"/>
      <c r="C491" s="7"/>
      <c r="D491" s="7"/>
      <c r="E491" s="7"/>
      <c r="F491" s="7"/>
      <c r="G491" s="7"/>
      <c r="H491" s="7"/>
      <c r="I491" s="7"/>
      <c r="J491" s="7"/>
      <c r="K491" s="7"/>
      <c r="L491" s="7"/>
      <c r="R491" s="7"/>
      <c r="S491" s="7"/>
      <c r="T491" s="7"/>
    </row>
    <row r="492" spans="2:20" ht="30" customHeight="1" x14ac:dyDescent="0.25">
      <c r="B492" s="7"/>
      <c r="C492" s="7"/>
      <c r="D492" s="7"/>
      <c r="E492" s="7"/>
      <c r="F492" s="7"/>
      <c r="G492" s="7"/>
      <c r="H492" s="7"/>
      <c r="I492" s="7"/>
      <c r="J492" s="7"/>
      <c r="K492" s="7"/>
      <c r="L492" s="7"/>
      <c r="R492" s="7"/>
      <c r="S492" s="7"/>
      <c r="T492" s="7"/>
    </row>
    <row r="493" spans="2:20" ht="30" customHeight="1" x14ac:dyDescent="0.25">
      <c r="B493" s="7"/>
      <c r="C493" s="7"/>
      <c r="D493" s="7"/>
      <c r="E493" s="7"/>
      <c r="F493" s="7"/>
      <c r="G493" s="7"/>
      <c r="H493" s="7"/>
      <c r="I493" s="7"/>
      <c r="J493" s="7"/>
      <c r="K493" s="7"/>
      <c r="L493" s="7"/>
      <c r="R493" s="7"/>
      <c r="S493" s="7"/>
      <c r="T493" s="7"/>
    </row>
    <row r="494" spans="2:20" ht="30" customHeight="1" x14ac:dyDescent="0.25">
      <c r="B494" s="7"/>
      <c r="C494" s="7"/>
      <c r="D494" s="7"/>
      <c r="E494" s="7"/>
      <c r="F494" s="7"/>
      <c r="G494" s="7"/>
      <c r="H494" s="7"/>
      <c r="I494" s="7"/>
      <c r="J494" s="7"/>
      <c r="K494" s="7"/>
      <c r="L494" s="7"/>
      <c r="R494" s="7"/>
      <c r="S494" s="7"/>
      <c r="T494" s="7"/>
    </row>
    <row r="495" spans="2:20" ht="30" customHeight="1" x14ac:dyDescent="0.25">
      <c r="B495" s="7"/>
      <c r="C495" s="7"/>
      <c r="D495" s="7"/>
      <c r="E495" s="7"/>
      <c r="F495" s="7"/>
      <c r="G495" s="7"/>
      <c r="H495" s="7"/>
      <c r="I495" s="7"/>
      <c r="J495" s="7"/>
      <c r="K495" s="7"/>
      <c r="L495" s="7"/>
      <c r="R495" s="7"/>
      <c r="S495" s="7"/>
      <c r="T495" s="7"/>
    </row>
    <row r="496" spans="2:20" ht="30" customHeight="1" x14ac:dyDescent="0.25">
      <c r="B496" s="7"/>
      <c r="C496" s="7"/>
      <c r="D496" s="7"/>
      <c r="E496" s="7"/>
      <c r="F496" s="7"/>
      <c r="G496" s="7"/>
      <c r="H496" s="7"/>
      <c r="I496" s="7"/>
      <c r="J496" s="7"/>
      <c r="K496" s="7"/>
      <c r="L496" s="7"/>
      <c r="R496" s="7"/>
      <c r="S496" s="7"/>
      <c r="T496" s="7"/>
    </row>
    <row r="497" spans="2:20" ht="30" customHeight="1" x14ac:dyDescent="0.25">
      <c r="B497" s="7"/>
      <c r="C497" s="7"/>
      <c r="D497" s="7"/>
      <c r="E497" s="7"/>
      <c r="F497" s="7"/>
      <c r="G497" s="7"/>
      <c r="H497" s="7"/>
      <c r="I497" s="7"/>
      <c r="J497" s="7"/>
      <c r="K497" s="7"/>
      <c r="L497" s="7"/>
      <c r="R497" s="7"/>
      <c r="S497" s="7"/>
      <c r="T497" s="7"/>
    </row>
    <row r="498" spans="2:20" ht="30" customHeight="1" x14ac:dyDescent="0.25">
      <c r="B498" s="7"/>
      <c r="C498" s="7"/>
      <c r="D498" s="7"/>
      <c r="E498" s="7"/>
      <c r="F498" s="7"/>
      <c r="G498" s="7"/>
      <c r="H498" s="7"/>
      <c r="I498" s="7"/>
      <c r="J498" s="7"/>
      <c r="K498" s="7"/>
      <c r="L498" s="7"/>
      <c r="R498" s="7"/>
      <c r="S498" s="7"/>
      <c r="T498" s="7"/>
    </row>
    <row r="499" spans="2:20" ht="30" customHeight="1" x14ac:dyDescent="0.25">
      <c r="B499" s="7"/>
      <c r="C499" s="7"/>
      <c r="D499" s="7"/>
      <c r="E499" s="7"/>
      <c r="F499" s="7"/>
      <c r="G499" s="7"/>
      <c r="H499" s="7"/>
      <c r="I499" s="7"/>
      <c r="J499" s="7"/>
      <c r="K499" s="7"/>
      <c r="L499" s="7"/>
      <c r="R499" s="7"/>
      <c r="S499" s="7"/>
      <c r="T499" s="7"/>
    </row>
    <row r="500" spans="2:20" ht="30" customHeight="1" x14ac:dyDescent="0.25">
      <c r="B500" s="7"/>
      <c r="C500" s="7"/>
      <c r="D500" s="7"/>
      <c r="E500" s="7"/>
      <c r="F500" s="7"/>
      <c r="G500" s="7"/>
      <c r="H500" s="7"/>
      <c r="I500" s="7"/>
      <c r="J500" s="7"/>
      <c r="K500" s="7"/>
      <c r="L500" s="7"/>
      <c r="R500" s="7"/>
      <c r="S500" s="7"/>
      <c r="T500" s="7"/>
    </row>
    <row r="501" spans="2:20" ht="30" customHeight="1" x14ac:dyDescent="0.25">
      <c r="B501" s="7"/>
      <c r="C501" s="7"/>
      <c r="D501" s="7"/>
      <c r="E501" s="7"/>
      <c r="F501" s="7"/>
      <c r="G501" s="7"/>
      <c r="H501" s="7"/>
      <c r="I501" s="7"/>
      <c r="J501" s="7"/>
      <c r="K501" s="7"/>
      <c r="L501" s="7"/>
      <c r="R501" s="7"/>
      <c r="S501" s="7"/>
      <c r="T501" s="7"/>
    </row>
    <row r="502" spans="2:20" ht="30" customHeight="1" x14ac:dyDescent="0.25">
      <c r="B502" s="7"/>
      <c r="C502" s="7"/>
      <c r="D502" s="7"/>
      <c r="E502" s="7"/>
      <c r="F502" s="7"/>
      <c r="G502" s="7"/>
      <c r="H502" s="7"/>
      <c r="I502" s="7"/>
      <c r="J502" s="7"/>
      <c r="K502" s="7"/>
      <c r="L502" s="7"/>
      <c r="R502" s="7"/>
      <c r="S502" s="7"/>
      <c r="T502" s="7"/>
    </row>
    <row r="503" spans="2:20" ht="30" customHeight="1" x14ac:dyDescent="0.25">
      <c r="B503" s="7"/>
      <c r="C503" s="7"/>
      <c r="D503" s="7"/>
      <c r="E503" s="7"/>
      <c r="F503" s="7"/>
      <c r="G503" s="7"/>
      <c r="H503" s="7"/>
      <c r="I503" s="7"/>
      <c r="J503" s="7"/>
      <c r="K503" s="7"/>
      <c r="L503" s="7"/>
      <c r="R503" s="7"/>
      <c r="S503" s="7"/>
      <c r="T503" s="7"/>
    </row>
    <row r="504" spans="2:20" ht="30" customHeight="1" x14ac:dyDescent="0.25">
      <c r="B504" s="7"/>
      <c r="C504" s="7"/>
      <c r="D504" s="7"/>
      <c r="E504" s="7"/>
      <c r="F504" s="7"/>
      <c r="G504" s="7"/>
      <c r="H504" s="7"/>
      <c r="I504" s="7"/>
      <c r="J504" s="7"/>
      <c r="K504" s="7"/>
      <c r="L504" s="7"/>
      <c r="R504" s="7"/>
      <c r="S504" s="7"/>
      <c r="T504" s="7"/>
    </row>
    <row r="505" spans="2:20" ht="30" customHeight="1" x14ac:dyDescent="0.25">
      <c r="B505" s="7"/>
      <c r="C505" s="7"/>
      <c r="D505" s="7"/>
      <c r="E505" s="7"/>
      <c r="F505" s="7"/>
      <c r="G505" s="7"/>
      <c r="H505" s="7"/>
      <c r="I505" s="7"/>
      <c r="J505" s="7"/>
      <c r="K505" s="7"/>
      <c r="L505" s="7"/>
      <c r="R505" s="7"/>
      <c r="S505" s="7"/>
      <c r="T505" s="7"/>
    </row>
    <row r="506" spans="2:20" ht="30" customHeight="1" x14ac:dyDescent="0.25">
      <c r="B506" s="7"/>
      <c r="C506" s="7"/>
      <c r="D506" s="7"/>
      <c r="E506" s="7"/>
      <c r="F506" s="7"/>
      <c r="G506" s="7"/>
      <c r="H506" s="7"/>
      <c r="I506" s="7"/>
      <c r="J506" s="7"/>
      <c r="K506" s="7"/>
      <c r="L506" s="7"/>
      <c r="R506" s="7"/>
      <c r="S506" s="7"/>
      <c r="T506" s="7"/>
    </row>
    <row r="507" spans="2:20" ht="30" customHeight="1" x14ac:dyDescent="0.25">
      <c r="B507" s="7"/>
      <c r="C507" s="7"/>
      <c r="D507" s="7"/>
      <c r="E507" s="7"/>
      <c r="F507" s="7"/>
      <c r="G507" s="7"/>
      <c r="H507" s="7"/>
      <c r="I507" s="7"/>
      <c r="J507" s="7"/>
      <c r="K507" s="7"/>
      <c r="L507" s="7"/>
      <c r="R507" s="7"/>
      <c r="S507" s="7"/>
      <c r="T507" s="7"/>
    </row>
    <row r="508" spans="2:20" ht="30" customHeight="1" x14ac:dyDescent="0.25">
      <c r="B508" s="7"/>
      <c r="C508" s="7"/>
      <c r="D508" s="7"/>
      <c r="E508" s="7"/>
      <c r="F508" s="7"/>
      <c r="G508" s="7"/>
      <c r="H508" s="7"/>
      <c r="I508" s="7"/>
      <c r="J508" s="7"/>
      <c r="K508" s="7"/>
      <c r="L508" s="7"/>
      <c r="R508" s="7"/>
      <c r="S508" s="7"/>
      <c r="T508" s="7"/>
    </row>
    <row r="509" spans="2:20" ht="30" customHeight="1" x14ac:dyDescent="0.25">
      <c r="B509" s="7"/>
      <c r="C509" s="7"/>
      <c r="D509" s="7"/>
      <c r="E509" s="7"/>
      <c r="F509" s="7"/>
      <c r="G509" s="7"/>
      <c r="H509" s="7"/>
      <c r="I509" s="7"/>
      <c r="J509" s="7"/>
      <c r="K509" s="7"/>
      <c r="L509" s="7"/>
      <c r="R509" s="7"/>
      <c r="S509" s="7"/>
      <c r="T509" s="7"/>
    </row>
    <row r="510" spans="2:20" ht="30" customHeight="1" x14ac:dyDescent="0.25">
      <c r="B510" s="7"/>
      <c r="C510" s="7"/>
      <c r="D510" s="7"/>
      <c r="E510" s="7"/>
      <c r="F510" s="7"/>
      <c r="G510" s="7"/>
      <c r="H510" s="7"/>
      <c r="I510" s="7"/>
      <c r="J510" s="7"/>
      <c r="K510" s="7"/>
      <c r="L510" s="7"/>
      <c r="R510" s="7"/>
      <c r="S510" s="7"/>
      <c r="T510" s="7"/>
    </row>
    <row r="511" spans="2:20" ht="30" customHeight="1" x14ac:dyDescent="0.25">
      <c r="B511" s="7"/>
      <c r="C511" s="7"/>
      <c r="D511" s="7"/>
      <c r="E511" s="7"/>
      <c r="F511" s="7"/>
      <c r="G511" s="7"/>
      <c r="H511" s="7"/>
      <c r="I511" s="7"/>
      <c r="J511" s="7"/>
      <c r="K511" s="7"/>
      <c r="L511" s="7"/>
      <c r="R511" s="7"/>
      <c r="S511" s="7"/>
      <c r="T511" s="7"/>
    </row>
    <row r="512" spans="2:20" ht="30" customHeight="1" x14ac:dyDescent="0.25">
      <c r="B512" s="7"/>
      <c r="C512" s="7"/>
      <c r="D512" s="7"/>
      <c r="E512" s="7"/>
      <c r="F512" s="7"/>
      <c r="G512" s="7"/>
      <c r="H512" s="7"/>
      <c r="I512" s="7"/>
      <c r="J512" s="7"/>
      <c r="K512" s="7"/>
      <c r="L512" s="7"/>
      <c r="R512" s="7"/>
      <c r="S512" s="7"/>
      <c r="T512" s="7"/>
    </row>
    <row r="513" spans="2:20" ht="30" customHeight="1" x14ac:dyDescent="0.25">
      <c r="B513" s="7"/>
      <c r="C513" s="7"/>
      <c r="D513" s="7"/>
      <c r="E513" s="7"/>
      <c r="F513" s="7"/>
      <c r="G513" s="7"/>
      <c r="H513" s="7"/>
      <c r="I513" s="7"/>
      <c r="J513" s="7"/>
      <c r="K513" s="7"/>
      <c r="L513" s="7"/>
      <c r="R513" s="7"/>
      <c r="S513" s="7"/>
      <c r="T513" s="7"/>
    </row>
    <row r="514" spans="2:20" ht="30" customHeight="1" x14ac:dyDescent="0.25">
      <c r="B514" s="7"/>
      <c r="C514" s="7"/>
      <c r="D514" s="7"/>
      <c r="E514" s="7"/>
      <c r="F514" s="7"/>
      <c r="G514" s="7"/>
      <c r="H514" s="7"/>
      <c r="I514" s="7"/>
      <c r="J514" s="7"/>
      <c r="K514" s="7"/>
      <c r="L514" s="7"/>
      <c r="R514" s="7"/>
      <c r="S514" s="7"/>
      <c r="T514" s="7"/>
    </row>
    <row r="515" spans="2:20" ht="30" customHeight="1" x14ac:dyDescent="0.25">
      <c r="B515" s="7"/>
      <c r="C515" s="7"/>
      <c r="D515" s="7"/>
      <c r="E515" s="7"/>
      <c r="F515" s="7"/>
      <c r="G515" s="7"/>
      <c r="H515" s="7"/>
      <c r="I515" s="7"/>
      <c r="J515" s="7"/>
      <c r="K515" s="7"/>
      <c r="L515" s="7"/>
      <c r="R515" s="7"/>
      <c r="S515" s="7"/>
      <c r="T515" s="7"/>
    </row>
    <row r="516" spans="2:20" ht="30" customHeight="1" x14ac:dyDescent="0.25">
      <c r="B516" s="7"/>
      <c r="C516" s="7"/>
      <c r="D516" s="7"/>
      <c r="E516" s="7"/>
      <c r="F516" s="7"/>
      <c r="G516" s="7"/>
      <c r="H516" s="7"/>
      <c r="I516" s="7"/>
      <c r="J516" s="7"/>
      <c r="K516" s="7"/>
      <c r="L516" s="7"/>
      <c r="R516" s="7"/>
      <c r="S516" s="7"/>
      <c r="T516" s="7"/>
    </row>
    <row r="517" spans="2:20" ht="30" customHeight="1" x14ac:dyDescent="0.25">
      <c r="B517" s="7"/>
      <c r="C517" s="7"/>
      <c r="D517" s="7"/>
      <c r="E517" s="7"/>
      <c r="F517" s="7"/>
      <c r="G517" s="7"/>
      <c r="H517" s="7"/>
      <c r="I517" s="7"/>
      <c r="J517" s="7"/>
      <c r="K517" s="7"/>
      <c r="L517" s="7"/>
      <c r="R517" s="7"/>
      <c r="S517" s="7"/>
      <c r="T517" s="7"/>
    </row>
    <row r="518" spans="2:20" ht="30" customHeight="1" x14ac:dyDescent="0.25">
      <c r="B518" s="7"/>
      <c r="C518" s="7"/>
      <c r="D518" s="7"/>
      <c r="E518" s="7"/>
      <c r="F518" s="7"/>
      <c r="G518" s="7"/>
      <c r="H518" s="7"/>
      <c r="I518" s="7"/>
      <c r="J518" s="7"/>
      <c r="K518" s="7"/>
      <c r="L518" s="7"/>
      <c r="R518" s="7"/>
      <c r="S518" s="7"/>
      <c r="T518" s="7"/>
    </row>
    <row r="519" spans="2:20" ht="30" customHeight="1" x14ac:dyDescent="0.25">
      <c r="B519" s="7"/>
      <c r="C519" s="7"/>
      <c r="D519" s="7"/>
      <c r="E519" s="7"/>
      <c r="F519" s="7"/>
      <c r="G519" s="7"/>
      <c r="H519" s="7"/>
      <c r="I519" s="7"/>
      <c r="J519" s="7"/>
      <c r="K519" s="7"/>
      <c r="L519" s="7"/>
      <c r="R519" s="7"/>
      <c r="S519" s="7"/>
      <c r="T519" s="7"/>
    </row>
    <row r="520" spans="2:20" ht="30" customHeight="1" x14ac:dyDescent="0.25">
      <c r="B520" s="7"/>
      <c r="C520" s="7"/>
      <c r="D520" s="7"/>
      <c r="E520" s="7"/>
      <c r="F520" s="7"/>
      <c r="G520" s="7"/>
      <c r="H520" s="7"/>
      <c r="I520" s="7"/>
      <c r="J520" s="7"/>
      <c r="K520" s="7"/>
      <c r="L520" s="7"/>
      <c r="R520" s="7"/>
      <c r="S520" s="7"/>
      <c r="T520" s="7"/>
    </row>
    <row r="521" spans="2:20" ht="30" customHeight="1" x14ac:dyDescent="0.25">
      <c r="B521" s="7"/>
      <c r="C521" s="7"/>
      <c r="D521" s="7"/>
      <c r="E521" s="7"/>
      <c r="F521" s="7"/>
      <c r="G521" s="7"/>
      <c r="H521" s="7"/>
      <c r="I521" s="7"/>
      <c r="J521" s="7"/>
      <c r="K521" s="7"/>
      <c r="L521" s="7"/>
      <c r="R521" s="7"/>
      <c r="S521" s="7"/>
      <c r="T521" s="7"/>
    </row>
    <row r="522" spans="2:20" ht="30" customHeight="1" x14ac:dyDescent="0.25">
      <c r="B522" s="7"/>
      <c r="C522" s="7"/>
      <c r="D522" s="7"/>
      <c r="E522" s="7"/>
      <c r="F522" s="7"/>
      <c r="G522" s="7"/>
      <c r="H522" s="7"/>
      <c r="I522" s="7"/>
      <c r="J522" s="7"/>
      <c r="K522" s="7"/>
      <c r="L522" s="7"/>
      <c r="R522" s="7"/>
      <c r="S522" s="7"/>
      <c r="T522" s="7"/>
    </row>
    <row r="523" spans="2:20" ht="30" customHeight="1" x14ac:dyDescent="0.25">
      <c r="B523" s="7"/>
      <c r="C523" s="7"/>
      <c r="D523" s="7"/>
      <c r="E523" s="7"/>
      <c r="F523" s="7"/>
      <c r="G523" s="7"/>
      <c r="H523" s="7"/>
      <c r="I523" s="7"/>
      <c r="J523" s="7"/>
      <c r="K523" s="7"/>
      <c r="L523" s="7"/>
      <c r="R523" s="7"/>
      <c r="S523" s="7"/>
      <c r="T523" s="7"/>
    </row>
    <row r="524" spans="2:20" ht="30" customHeight="1" x14ac:dyDescent="0.25">
      <c r="B524" s="7"/>
      <c r="C524" s="7"/>
      <c r="D524" s="7"/>
      <c r="E524" s="7"/>
      <c r="F524" s="7"/>
      <c r="G524" s="7"/>
      <c r="H524" s="7"/>
      <c r="I524" s="7"/>
      <c r="J524" s="7"/>
      <c r="K524" s="7"/>
      <c r="L524" s="7"/>
      <c r="R524" s="7"/>
      <c r="S524" s="7"/>
      <c r="T524" s="7"/>
    </row>
    <row r="525" spans="2:20" ht="30" customHeight="1" x14ac:dyDescent="0.25">
      <c r="B525" s="7"/>
      <c r="C525" s="7"/>
      <c r="D525" s="7"/>
      <c r="E525" s="7"/>
      <c r="F525" s="7"/>
      <c r="G525" s="7"/>
      <c r="H525" s="7"/>
      <c r="I525" s="7"/>
      <c r="J525" s="7"/>
      <c r="K525" s="7"/>
      <c r="L525" s="7"/>
      <c r="R525" s="7"/>
      <c r="S525" s="7"/>
      <c r="T525" s="7"/>
    </row>
    <row r="526" spans="2:20" ht="30" customHeight="1" x14ac:dyDescent="0.25">
      <c r="B526" s="7"/>
      <c r="C526" s="7"/>
      <c r="D526" s="7"/>
      <c r="E526" s="7"/>
      <c r="F526" s="7"/>
      <c r="G526" s="7"/>
      <c r="H526" s="7"/>
      <c r="I526" s="7"/>
      <c r="J526" s="7"/>
      <c r="K526" s="7"/>
      <c r="L526" s="7"/>
      <c r="R526" s="7"/>
      <c r="S526" s="7"/>
      <c r="T526" s="7"/>
    </row>
    <row r="527" spans="2:20" ht="30" customHeight="1" x14ac:dyDescent="0.25">
      <c r="B527" s="7"/>
      <c r="C527" s="7"/>
      <c r="D527" s="7"/>
      <c r="E527" s="7"/>
      <c r="F527" s="7"/>
      <c r="G527" s="7"/>
      <c r="H527" s="7"/>
      <c r="I527" s="7"/>
      <c r="J527" s="7"/>
      <c r="K527" s="7"/>
      <c r="L527" s="7"/>
      <c r="R527" s="7"/>
      <c r="S527" s="7"/>
      <c r="T527" s="7"/>
    </row>
    <row r="528" spans="2:20" ht="30" customHeight="1" x14ac:dyDescent="0.25">
      <c r="B528" s="7"/>
      <c r="C528" s="7"/>
      <c r="D528" s="7"/>
      <c r="E528" s="7"/>
      <c r="F528" s="7"/>
      <c r="G528" s="7"/>
      <c r="H528" s="7"/>
      <c r="I528" s="7"/>
      <c r="J528" s="7"/>
      <c r="K528" s="7"/>
      <c r="L528" s="7"/>
      <c r="R528" s="7"/>
      <c r="S528" s="7"/>
      <c r="T528" s="7"/>
    </row>
    <row r="529" spans="2:20" ht="30" customHeight="1" x14ac:dyDescent="0.25">
      <c r="B529" s="7"/>
      <c r="C529" s="7"/>
      <c r="D529" s="7"/>
      <c r="E529" s="7"/>
      <c r="F529" s="7"/>
      <c r="G529" s="7"/>
      <c r="H529" s="7"/>
      <c r="I529" s="7"/>
      <c r="J529" s="7"/>
      <c r="K529" s="7"/>
      <c r="L529" s="7"/>
      <c r="R529" s="7"/>
      <c r="S529" s="7"/>
      <c r="T529" s="7"/>
    </row>
    <row r="530" spans="2:20" ht="30" customHeight="1" x14ac:dyDescent="0.25">
      <c r="B530" s="7"/>
      <c r="C530" s="7"/>
      <c r="D530" s="7"/>
      <c r="E530" s="7"/>
      <c r="F530" s="7"/>
      <c r="G530" s="7"/>
      <c r="H530" s="7"/>
      <c r="I530" s="7"/>
      <c r="J530" s="7"/>
      <c r="K530" s="7"/>
      <c r="L530" s="7"/>
      <c r="R530" s="7"/>
      <c r="S530" s="7"/>
      <c r="T530" s="7"/>
    </row>
    <row r="531" spans="2:20" ht="30" customHeight="1" x14ac:dyDescent="0.25">
      <c r="B531" s="7"/>
      <c r="C531" s="7"/>
      <c r="D531" s="7"/>
      <c r="E531" s="7"/>
      <c r="F531" s="7"/>
      <c r="G531" s="7"/>
      <c r="H531" s="7"/>
      <c r="I531" s="7"/>
      <c r="J531" s="7"/>
      <c r="K531" s="7"/>
      <c r="L531" s="7"/>
      <c r="R531" s="7"/>
      <c r="S531" s="7"/>
      <c r="T531" s="7"/>
    </row>
    <row r="532" spans="2:20" ht="30" customHeight="1" x14ac:dyDescent="0.25">
      <c r="B532" s="7"/>
      <c r="C532" s="7"/>
      <c r="D532" s="7"/>
      <c r="E532" s="7"/>
      <c r="F532" s="7"/>
      <c r="G532" s="7"/>
      <c r="H532" s="7"/>
      <c r="I532" s="7"/>
      <c r="J532" s="7"/>
      <c r="K532" s="7"/>
      <c r="L532" s="7"/>
      <c r="R532" s="7"/>
      <c r="S532" s="7"/>
      <c r="T532" s="7"/>
    </row>
    <row r="533" spans="2:20" ht="30" customHeight="1" x14ac:dyDescent="0.25">
      <c r="B533" s="7"/>
      <c r="C533" s="7"/>
      <c r="D533" s="7"/>
      <c r="E533" s="7"/>
      <c r="F533" s="7"/>
      <c r="G533" s="7"/>
      <c r="H533" s="7"/>
      <c r="I533" s="7"/>
      <c r="J533" s="7"/>
      <c r="K533" s="7"/>
      <c r="L533" s="7"/>
      <c r="R533" s="7"/>
      <c r="S533" s="7"/>
      <c r="T533" s="7"/>
    </row>
    <row r="534" spans="2:20" ht="30" customHeight="1" x14ac:dyDescent="0.25">
      <c r="B534" s="7"/>
      <c r="C534" s="7"/>
      <c r="D534" s="7"/>
      <c r="E534" s="7"/>
      <c r="F534" s="7"/>
      <c r="G534" s="7"/>
      <c r="H534" s="7"/>
      <c r="I534" s="7"/>
      <c r="J534" s="7"/>
      <c r="K534" s="7"/>
      <c r="L534" s="7"/>
      <c r="R534" s="7"/>
      <c r="S534" s="7"/>
      <c r="T534" s="7"/>
    </row>
    <row r="535" spans="2:20" ht="30" customHeight="1" x14ac:dyDescent="0.25">
      <c r="B535" s="7"/>
      <c r="C535" s="7"/>
      <c r="D535" s="7"/>
      <c r="E535" s="7"/>
      <c r="F535" s="7"/>
      <c r="G535" s="7"/>
      <c r="H535" s="7"/>
      <c r="I535" s="7"/>
      <c r="J535" s="7"/>
      <c r="K535" s="7"/>
      <c r="L535" s="7"/>
      <c r="R535" s="7"/>
      <c r="S535" s="7"/>
      <c r="T535" s="7"/>
    </row>
    <row r="536" spans="2:20" ht="30" customHeight="1" x14ac:dyDescent="0.25">
      <c r="B536" s="7"/>
      <c r="C536" s="7"/>
      <c r="D536" s="7"/>
      <c r="E536" s="7"/>
      <c r="F536" s="7"/>
      <c r="G536" s="7"/>
      <c r="H536" s="7"/>
      <c r="I536" s="7"/>
      <c r="J536" s="7"/>
      <c r="K536" s="7"/>
      <c r="L536" s="7"/>
      <c r="R536" s="7"/>
      <c r="S536" s="7"/>
      <c r="T536" s="7"/>
    </row>
    <row r="537" spans="2:20" ht="30" customHeight="1" x14ac:dyDescent="0.25">
      <c r="B537" s="7"/>
      <c r="C537" s="7"/>
      <c r="D537" s="7"/>
      <c r="E537" s="7"/>
      <c r="F537" s="7"/>
      <c r="G537" s="7"/>
      <c r="H537" s="7"/>
      <c r="I537" s="7"/>
      <c r="J537" s="7"/>
      <c r="K537" s="7"/>
      <c r="L537" s="7"/>
      <c r="R537" s="7"/>
      <c r="S537" s="7"/>
      <c r="T537" s="7"/>
    </row>
    <row r="538" spans="2:20" ht="30" customHeight="1" x14ac:dyDescent="0.25">
      <c r="B538" s="7"/>
      <c r="C538" s="7"/>
      <c r="D538" s="7"/>
      <c r="E538" s="7"/>
      <c r="F538" s="7"/>
      <c r="G538" s="7"/>
      <c r="H538" s="7"/>
      <c r="I538" s="7"/>
      <c r="J538" s="7"/>
      <c r="K538" s="7"/>
      <c r="L538" s="7"/>
      <c r="R538" s="7"/>
      <c r="S538" s="7"/>
      <c r="T538" s="7"/>
    </row>
    <row r="539" spans="2:20" ht="30" customHeight="1" x14ac:dyDescent="0.25">
      <c r="B539" s="7"/>
      <c r="C539" s="7"/>
      <c r="D539" s="7"/>
      <c r="E539" s="7"/>
      <c r="F539" s="7"/>
      <c r="G539" s="7"/>
      <c r="H539" s="7"/>
      <c r="I539" s="7"/>
      <c r="J539" s="7"/>
      <c r="K539" s="7"/>
      <c r="L539" s="7"/>
      <c r="R539" s="7"/>
      <c r="S539" s="7"/>
      <c r="T539" s="7"/>
    </row>
    <row r="540" spans="2:20" ht="30" customHeight="1" x14ac:dyDescent="0.25">
      <c r="B540" s="7"/>
      <c r="C540" s="7"/>
      <c r="D540" s="7"/>
      <c r="E540" s="7"/>
      <c r="F540" s="7"/>
      <c r="G540" s="7"/>
      <c r="H540" s="7"/>
      <c r="I540" s="7"/>
      <c r="J540" s="7"/>
      <c r="K540" s="7"/>
      <c r="L540" s="7"/>
      <c r="R540" s="7"/>
      <c r="S540" s="7"/>
      <c r="T540" s="7"/>
    </row>
    <row r="541" spans="2:20" ht="30" customHeight="1" x14ac:dyDescent="0.25">
      <c r="B541" s="7"/>
      <c r="C541" s="7"/>
      <c r="D541" s="7"/>
      <c r="E541" s="7"/>
      <c r="F541" s="7"/>
      <c r="G541" s="7"/>
      <c r="H541" s="7"/>
      <c r="I541" s="7"/>
      <c r="J541" s="7"/>
      <c r="K541" s="7"/>
      <c r="L541" s="7"/>
      <c r="R541" s="7"/>
      <c r="S541" s="7"/>
      <c r="T541" s="7"/>
    </row>
    <row r="542" spans="2:20" ht="30" customHeight="1" x14ac:dyDescent="0.25">
      <c r="B542" s="7"/>
      <c r="C542" s="7"/>
      <c r="D542" s="7"/>
      <c r="E542" s="7"/>
      <c r="F542" s="7"/>
      <c r="G542" s="7"/>
      <c r="H542" s="7"/>
      <c r="I542" s="7"/>
      <c r="J542" s="7"/>
      <c r="K542" s="7"/>
      <c r="L542" s="7"/>
      <c r="R542" s="7"/>
      <c r="S542" s="7"/>
      <c r="T542" s="7"/>
    </row>
    <row r="543" spans="2:20" ht="30" customHeight="1" x14ac:dyDescent="0.25">
      <c r="B543" s="7"/>
      <c r="C543" s="7"/>
      <c r="D543" s="7"/>
      <c r="E543" s="7"/>
      <c r="F543" s="7"/>
      <c r="G543" s="7"/>
      <c r="H543" s="7"/>
      <c r="I543" s="7"/>
      <c r="J543" s="7"/>
      <c r="K543" s="7"/>
      <c r="L543" s="7"/>
      <c r="R543" s="7"/>
      <c r="S543" s="7"/>
      <c r="T543" s="7"/>
    </row>
    <row r="544" spans="2:20" ht="30" customHeight="1" x14ac:dyDescent="0.25">
      <c r="B544" s="7"/>
      <c r="C544" s="7"/>
      <c r="D544" s="7"/>
      <c r="E544" s="7"/>
      <c r="F544" s="7"/>
      <c r="G544" s="7"/>
      <c r="H544" s="7"/>
      <c r="I544" s="7"/>
      <c r="J544" s="7"/>
      <c r="K544" s="7"/>
      <c r="L544" s="7"/>
      <c r="R544" s="7"/>
      <c r="S544" s="7"/>
      <c r="T544" s="7"/>
    </row>
    <row r="545" spans="2:20" ht="30" customHeight="1" x14ac:dyDescent="0.25">
      <c r="B545" s="7"/>
      <c r="C545" s="7"/>
      <c r="D545" s="7"/>
      <c r="E545" s="7"/>
      <c r="F545" s="7"/>
      <c r="G545" s="7"/>
      <c r="H545" s="7"/>
      <c r="I545" s="7"/>
      <c r="J545" s="7"/>
      <c r="K545" s="7"/>
      <c r="L545" s="7"/>
      <c r="R545" s="7"/>
      <c r="S545" s="7"/>
      <c r="T545" s="7"/>
    </row>
    <row r="546" spans="2:20" ht="30" customHeight="1" x14ac:dyDescent="0.25">
      <c r="B546" s="7"/>
      <c r="C546" s="7"/>
      <c r="D546" s="7"/>
      <c r="E546" s="7"/>
      <c r="F546" s="7"/>
      <c r="G546" s="7"/>
      <c r="H546" s="7"/>
      <c r="I546" s="7"/>
      <c r="J546" s="7"/>
      <c r="K546" s="7"/>
      <c r="L546" s="7"/>
      <c r="R546" s="7"/>
      <c r="S546" s="7"/>
      <c r="T546" s="7"/>
    </row>
    <row r="547" spans="2:20" ht="30" customHeight="1" x14ac:dyDescent="0.25">
      <c r="B547" s="7"/>
      <c r="C547" s="7"/>
      <c r="D547" s="7"/>
      <c r="E547" s="7"/>
      <c r="F547" s="7"/>
      <c r="G547" s="7"/>
      <c r="H547" s="7"/>
      <c r="I547" s="7"/>
      <c r="J547" s="7"/>
      <c r="K547" s="7"/>
      <c r="L547" s="7"/>
      <c r="R547" s="7"/>
      <c r="S547" s="7"/>
      <c r="T547" s="7"/>
    </row>
    <row r="548" spans="2:20" ht="30" customHeight="1" x14ac:dyDescent="0.25">
      <c r="B548" s="7"/>
      <c r="C548" s="7"/>
      <c r="D548" s="7"/>
      <c r="E548" s="7"/>
      <c r="F548" s="7"/>
      <c r="G548" s="7"/>
      <c r="H548" s="7"/>
      <c r="I548" s="7"/>
      <c r="J548" s="7"/>
      <c r="K548" s="7"/>
      <c r="L548" s="7"/>
      <c r="R548" s="7"/>
      <c r="S548" s="7"/>
      <c r="T548" s="7"/>
    </row>
    <row r="549" spans="2:20" ht="30" customHeight="1" x14ac:dyDescent="0.25">
      <c r="B549" s="7"/>
      <c r="C549" s="7"/>
      <c r="D549" s="7"/>
      <c r="E549" s="7"/>
      <c r="F549" s="7"/>
      <c r="G549" s="7"/>
      <c r="H549" s="7"/>
      <c r="I549" s="7"/>
      <c r="J549" s="7"/>
      <c r="K549" s="7"/>
      <c r="L549" s="7"/>
      <c r="R549" s="7"/>
      <c r="S549" s="7"/>
      <c r="T549" s="7"/>
    </row>
    <row r="550" spans="2:20" ht="30" customHeight="1" x14ac:dyDescent="0.25">
      <c r="B550" s="7"/>
      <c r="C550" s="7"/>
      <c r="D550" s="7"/>
      <c r="E550" s="7"/>
      <c r="F550" s="7"/>
      <c r="G550" s="7"/>
      <c r="H550" s="7"/>
      <c r="I550" s="7"/>
      <c r="J550" s="7"/>
      <c r="K550" s="7"/>
      <c r="L550" s="7"/>
      <c r="R550" s="7"/>
      <c r="S550" s="7"/>
      <c r="T550" s="7"/>
    </row>
    <row r="551" spans="2:20" ht="30" customHeight="1" x14ac:dyDescent="0.25">
      <c r="B551" s="7"/>
      <c r="C551" s="7"/>
      <c r="D551" s="7"/>
      <c r="E551" s="7"/>
      <c r="F551" s="7"/>
      <c r="G551" s="7"/>
      <c r="H551" s="7"/>
      <c r="I551" s="7"/>
      <c r="J551" s="7"/>
      <c r="K551" s="7"/>
      <c r="L551" s="7"/>
      <c r="R551" s="7"/>
      <c r="S551" s="7"/>
      <c r="T551" s="7"/>
    </row>
    <row r="552" spans="2:20" ht="30" customHeight="1" x14ac:dyDescent="0.25">
      <c r="B552" s="7"/>
      <c r="C552" s="7"/>
      <c r="D552" s="7"/>
      <c r="E552" s="7"/>
      <c r="F552" s="7"/>
      <c r="G552" s="7"/>
      <c r="H552" s="7"/>
      <c r="I552" s="7"/>
      <c r="J552" s="7"/>
      <c r="K552" s="7"/>
      <c r="L552" s="7"/>
      <c r="R552" s="7"/>
      <c r="S552" s="7"/>
      <c r="T552" s="7"/>
    </row>
    <row r="553" spans="2:20" ht="30" customHeight="1" x14ac:dyDescent="0.25">
      <c r="B553" s="7"/>
      <c r="C553" s="7"/>
      <c r="D553" s="7"/>
      <c r="E553" s="7"/>
      <c r="F553" s="7"/>
      <c r="G553" s="7"/>
      <c r="H553" s="7"/>
      <c r="I553" s="7"/>
      <c r="J553" s="7"/>
      <c r="K553" s="7"/>
      <c r="L553" s="7"/>
      <c r="R553" s="7"/>
      <c r="S553" s="7"/>
      <c r="T553" s="7"/>
    </row>
    <row r="554" spans="2:20" ht="30" customHeight="1" x14ac:dyDescent="0.25">
      <c r="B554" s="7"/>
      <c r="C554" s="7"/>
      <c r="D554" s="7"/>
      <c r="E554" s="7"/>
      <c r="F554" s="7"/>
      <c r="G554" s="7"/>
      <c r="H554" s="7"/>
      <c r="I554" s="7"/>
      <c r="J554" s="7"/>
      <c r="K554" s="7"/>
      <c r="L554" s="7"/>
      <c r="R554" s="7"/>
      <c r="S554" s="7"/>
      <c r="T554" s="7"/>
    </row>
    <row r="555" spans="2:20" ht="30" customHeight="1" x14ac:dyDescent="0.25">
      <c r="B555" s="7"/>
      <c r="C555" s="7"/>
      <c r="D555" s="7"/>
      <c r="E555" s="7"/>
      <c r="F555" s="7"/>
      <c r="G555" s="7"/>
      <c r="H555" s="7"/>
      <c r="I555" s="7"/>
      <c r="J555" s="7"/>
      <c r="K555" s="7"/>
      <c r="L555" s="7"/>
      <c r="R555" s="7"/>
      <c r="S555" s="7"/>
      <c r="T555" s="7"/>
    </row>
    <row r="556" spans="2:20" ht="30" customHeight="1" x14ac:dyDescent="0.25">
      <c r="B556" s="7"/>
      <c r="C556" s="7"/>
      <c r="D556" s="7"/>
      <c r="E556" s="7"/>
      <c r="F556" s="7"/>
      <c r="G556" s="7"/>
      <c r="H556" s="7"/>
      <c r="I556" s="7"/>
      <c r="J556" s="7"/>
      <c r="K556" s="7"/>
      <c r="L556" s="7"/>
      <c r="R556" s="7"/>
      <c r="S556" s="7"/>
      <c r="T556" s="7"/>
    </row>
    <row r="557" spans="2:20" ht="30" customHeight="1" x14ac:dyDescent="0.25">
      <c r="B557" s="7"/>
      <c r="C557" s="7"/>
      <c r="D557" s="7"/>
      <c r="E557" s="7"/>
      <c r="F557" s="7"/>
      <c r="G557" s="7"/>
      <c r="H557" s="7"/>
      <c r="I557" s="7"/>
      <c r="J557" s="7"/>
      <c r="K557" s="7"/>
      <c r="L557" s="7"/>
      <c r="R557" s="7"/>
      <c r="S557" s="7"/>
      <c r="T557" s="7"/>
    </row>
    <row r="558" spans="2:20" ht="30" customHeight="1" x14ac:dyDescent="0.25">
      <c r="B558" s="7"/>
      <c r="C558" s="7"/>
      <c r="D558" s="7"/>
      <c r="E558" s="7"/>
      <c r="F558" s="7"/>
      <c r="G558" s="7"/>
      <c r="H558" s="7"/>
      <c r="I558" s="7"/>
      <c r="J558" s="7"/>
      <c r="K558" s="7"/>
      <c r="L558" s="7"/>
      <c r="R558" s="7"/>
      <c r="S558" s="7"/>
      <c r="T558" s="7"/>
    </row>
    <row r="559" spans="2:20" ht="30" customHeight="1" x14ac:dyDescent="0.25">
      <c r="B559" s="7"/>
      <c r="C559" s="7"/>
      <c r="D559" s="7"/>
      <c r="E559" s="7"/>
      <c r="F559" s="7"/>
      <c r="G559" s="7"/>
      <c r="H559" s="7"/>
      <c r="I559" s="7"/>
      <c r="J559" s="7"/>
      <c r="K559" s="7"/>
      <c r="L559" s="7"/>
      <c r="R559" s="7"/>
      <c r="S559" s="7"/>
      <c r="T559" s="7"/>
    </row>
    <row r="560" spans="2:20" ht="30" customHeight="1" x14ac:dyDescent="0.25">
      <c r="B560" s="7"/>
      <c r="C560" s="7"/>
      <c r="D560" s="7"/>
      <c r="E560" s="7"/>
      <c r="F560" s="7"/>
      <c r="G560" s="7"/>
      <c r="H560" s="7"/>
      <c r="I560" s="7"/>
      <c r="J560" s="7"/>
      <c r="K560" s="7"/>
      <c r="L560" s="7"/>
      <c r="R560" s="7"/>
      <c r="S560" s="7"/>
      <c r="T560" s="7"/>
    </row>
    <row r="561" spans="2:20" ht="30" customHeight="1" x14ac:dyDescent="0.25">
      <c r="B561" s="7"/>
      <c r="C561" s="7"/>
      <c r="D561" s="7"/>
      <c r="E561" s="7"/>
      <c r="F561" s="7"/>
      <c r="G561" s="7"/>
      <c r="H561" s="7"/>
      <c r="I561" s="7"/>
      <c r="J561" s="7"/>
      <c r="K561" s="7"/>
      <c r="L561" s="7"/>
      <c r="R561" s="7"/>
      <c r="S561" s="7"/>
      <c r="T561" s="7"/>
    </row>
    <row r="562" spans="2:20" ht="30" customHeight="1" x14ac:dyDescent="0.25">
      <c r="B562" s="7"/>
      <c r="C562" s="7"/>
      <c r="D562" s="7"/>
      <c r="E562" s="7"/>
      <c r="F562" s="7"/>
      <c r="G562" s="7"/>
      <c r="H562" s="7"/>
      <c r="I562" s="7"/>
      <c r="J562" s="7"/>
      <c r="K562" s="7"/>
      <c r="L562" s="7"/>
      <c r="R562" s="7"/>
      <c r="S562" s="7"/>
      <c r="T562" s="7"/>
    </row>
    <row r="563" spans="2:20" ht="30" customHeight="1" x14ac:dyDescent="0.25">
      <c r="B563" s="7"/>
      <c r="C563" s="7"/>
      <c r="D563" s="7"/>
      <c r="E563" s="7"/>
      <c r="F563" s="7"/>
      <c r="G563" s="7"/>
      <c r="H563" s="7"/>
      <c r="I563" s="7"/>
      <c r="J563" s="7"/>
      <c r="K563" s="7"/>
      <c r="L563" s="7"/>
      <c r="R563" s="7"/>
      <c r="S563" s="7"/>
      <c r="T563" s="7"/>
    </row>
    <row r="564" spans="2:20" ht="30" customHeight="1" x14ac:dyDescent="0.25">
      <c r="B564" s="7"/>
      <c r="C564" s="7"/>
      <c r="D564" s="7"/>
      <c r="E564" s="7"/>
      <c r="F564" s="7"/>
      <c r="G564" s="7"/>
      <c r="H564" s="7"/>
      <c r="I564" s="7"/>
      <c r="J564" s="7"/>
      <c r="K564" s="7"/>
      <c r="L564" s="7"/>
      <c r="R564" s="7"/>
      <c r="S564" s="7"/>
      <c r="T564" s="7"/>
    </row>
    <row r="565" spans="2:20" ht="30" customHeight="1" x14ac:dyDescent="0.25">
      <c r="B565" s="7"/>
      <c r="C565" s="7"/>
      <c r="D565" s="7"/>
      <c r="E565" s="7"/>
      <c r="F565" s="7"/>
      <c r="G565" s="7"/>
      <c r="H565" s="7"/>
      <c r="I565" s="7"/>
      <c r="J565" s="7"/>
      <c r="K565" s="7"/>
      <c r="L565" s="7"/>
      <c r="R565" s="7"/>
      <c r="S565" s="7"/>
      <c r="T565" s="7"/>
    </row>
    <row r="566" spans="2:20" ht="30" customHeight="1" x14ac:dyDescent="0.25">
      <c r="B566" s="7"/>
      <c r="C566" s="7"/>
      <c r="D566" s="7"/>
      <c r="E566" s="7"/>
      <c r="F566" s="7"/>
      <c r="G566" s="7"/>
      <c r="H566" s="7"/>
      <c r="I566" s="7"/>
      <c r="J566" s="7"/>
      <c r="K566" s="7"/>
      <c r="L566" s="7"/>
      <c r="R566" s="7"/>
      <c r="S566" s="7"/>
      <c r="T566" s="7"/>
    </row>
    <row r="567" spans="2:20" ht="30" customHeight="1" x14ac:dyDescent="0.25">
      <c r="B567" s="7"/>
      <c r="C567" s="7"/>
      <c r="D567" s="7"/>
      <c r="E567" s="7"/>
      <c r="F567" s="7"/>
      <c r="G567" s="7"/>
      <c r="H567" s="7"/>
      <c r="I567" s="7"/>
      <c r="J567" s="7"/>
      <c r="K567" s="7"/>
      <c r="L567" s="7"/>
      <c r="R567" s="7"/>
      <c r="S567" s="7"/>
      <c r="T567" s="7"/>
    </row>
    <row r="568" spans="2:20" ht="30" customHeight="1" x14ac:dyDescent="0.25">
      <c r="B568" s="7"/>
      <c r="C568" s="7"/>
      <c r="D568" s="7"/>
      <c r="E568" s="7"/>
      <c r="F568" s="7"/>
      <c r="G568" s="7"/>
      <c r="H568" s="7"/>
      <c r="I568" s="7"/>
      <c r="J568" s="7"/>
      <c r="K568" s="7"/>
      <c r="L568" s="7"/>
      <c r="R568" s="7"/>
      <c r="S568" s="7"/>
      <c r="T568" s="7"/>
    </row>
    <row r="569" spans="2:20" ht="30" customHeight="1" x14ac:dyDescent="0.25">
      <c r="B569" s="7"/>
      <c r="C569" s="7"/>
      <c r="D569" s="7"/>
      <c r="E569" s="7"/>
      <c r="F569" s="7"/>
      <c r="G569" s="7"/>
      <c r="H569" s="7"/>
      <c r="I569" s="7"/>
      <c r="J569" s="7"/>
      <c r="K569" s="7"/>
      <c r="L569" s="7"/>
      <c r="R569" s="7"/>
      <c r="S569" s="7"/>
      <c r="T569" s="7"/>
    </row>
    <row r="570" spans="2:20" ht="30" customHeight="1" x14ac:dyDescent="0.25">
      <c r="B570" s="7"/>
      <c r="C570" s="7"/>
      <c r="D570" s="7"/>
      <c r="E570" s="7"/>
      <c r="F570" s="7"/>
      <c r="G570" s="7"/>
      <c r="H570" s="7"/>
      <c r="I570" s="7"/>
      <c r="J570" s="7"/>
      <c r="K570" s="7"/>
      <c r="L570" s="7"/>
      <c r="R570" s="7"/>
      <c r="S570" s="7"/>
      <c r="T570" s="7"/>
    </row>
    <row r="571" spans="2:20" ht="30" customHeight="1" x14ac:dyDescent="0.25">
      <c r="B571" s="7"/>
      <c r="C571" s="7"/>
      <c r="D571" s="7"/>
      <c r="E571" s="7"/>
      <c r="F571" s="7"/>
      <c r="G571" s="7"/>
      <c r="H571" s="7"/>
      <c r="I571" s="7"/>
      <c r="J571" s="7"/>
      <c r="K571" s="7"/>
      <c r="L571" s="7"/>
      <c r="R571" s="7"/>
      <c r="S571" s="7"/>
      <c r="T571" s="7"/>
    </row>
    <row r="572" spans="2:20" ht="30" customHeight="1" x14ac:dyDescent="0.25">
      <c r="B572" s="7"/>
      <c r="C572" s="7"/>
      <c r="D572" s="7"/>
      <c r="E572" s="7"/>
      <c r="F572" s="7"/>
      <c r="G572" s="7"/>
      <c r="H572" s="7"/>
      <c r="I572" s="7"/>
      <c r="J572" s="7"/>
      <c r="K572" s="7"/>
      <c r="L572" s="7"/>
      <c r="R572" s="7"/>
      <c r="S572" s="7"/>
      <c r="T572" s="7"/>
    </row>
    <row r="573" spans="2:20" ht="30" customHeight="1" x14ac:dyDescent="0.25">
      <c r="B573" s="7"/>
      <c r="C573" s="7"/>
      <c r="D573" s="7"/>
      <c r="E573" s="7"/>
      <c r="F573" s="7"/>
      <c r="G573" s="7"/>
      <c r="H573" s="7"/>
      <c r="I573" s="7"/>
      <c r="J573" s="7"/>
      <c r="K573" s="7"/>
      <c r="L573" s="7"/>
      <c r="R573" s="7"/>
      <c r="S573" s="7"/>
      <c r="T573" s="7"/>
    </row>
    <row r="574" spans="2:20" ht="30" customHeight="1" x14ac:dyDescent="0.25">
      <c r="B574" s="7"/>
      <c r="C574" s="7"/>
      <c r="D574" s="7"/>
      <c r="E574" s="7"/>
      <c r="F574" s="7"/>
      <c r="G574" s="7"/>
      <c r="H574" s="7"/>
      <c r="I574" s="7"/>
      <c r="J574" s="7"/>
      <c r="K574" s="7"/>
      <c r="L574" s="7"/>
      <c r="R574" s="7"/>
      <c r="S574" s="7"/>
      <c r="T574" s="7"/>
    </row>
    <row r="575" spans="2:20" ht="30" customHeight="1" x14ac:dyDescent="0.25">
      <c r="B575" s="7"/>
      <c r="C575" s="7"/>
      <c r="D575" s="7"/>
      <c r="E575" s="7"/>
      <c r="F575" s="7"/>
      <c r="G575" s="7"/>
      <c r="H575" s="7"/>
      <c r="I575" s="7"/>
      <c r="J575" s="7"/>
      <c r="K575" s="7"/>
      <c r="L575" s="7"/>
      <c r="R575" s="7"/>
      <c r="S575" s="7"/>
      <c r="T575" s="7"/>
    </row>
    <row r="576" spans="2:20" ht="30" customHeight="1" x14ac:dyDescent="0.25">
      <c r="B576" s="7"/>
      <c r="C576" s="7"/>
      <c r="D576" s="7"/>
      <c r="E576" s="7"/>
      <c r="F576" s="7"/>
      <c r="G576" s="7"/>
      <c r="H576" s="7"/>
      <c r="I576" s="7"/>
      <c r="J576" s="7"/>
      <c r="K576" s="7"/>
      <c r="L576" s="7"/>
      <c r="R576" s="7"/>
      <c r="S576" s="7"/>
      <c r="T576" s="7"/>
    </row>
    <row r="577" spans="2:20" ht="30" customHeight="1" x14ac:dyDescent="0.25">
      <c r="B577" s="7"/>
      <c r="C577" s="7"/>
      <c r="D577" s="7"/>
      <c r="E577" s="7"/>
      <c r="F577" s="7"/>
      <c r="G577" s="7"/>
      <c r="H577" s="7"/>
      <c r="I577" s="7"/>
      <c r="J577" s="7"/>
      <c r="K577" s="7"/>
      <c r="L577" s="7"/>
      <c r="R577" s="7"/>
      <c r="S577" s="7"/>
      <c r="T577" s="7"/>
    </row>
    <row r="578" spans="2:20" ht="30" customHeight="1" x14ac:dyDescent="0.25">
      <c r="B578" s="7"/>
      <c r="C578" s="7"/>
      <c r="D578" s="7"/>
      <c r="E578" s="7"/>
      <c r="F578" s="7"/>
      <c r="G578" s="7"/>
      <c r="H578" s="7"/>
      <c r="I578" s="7"/>
      <c r="J578" s="7"/>
      <c r="K578" s="7"/>
      <c r="L578" s="7"/>
      <c r="R578" s="7"/>
      <c r="S578" s="7"/>
      <c r="T578" s="7"/>
    </row>
    <row r="579" spans="2:20" ht="30" customHeight="1" x14ac:dyDescent="0.25">
      <c r="B579" s="7"/>
      <c r="C579" s="7"/>
      <c r="D579" s="7"/>
      <c r="E579" s="7"/>
      <c r="F579" s="7"/>
      <c r="G579" s="7"/>
      <c r="H579" s="7"/>
      <c r="I579" s="7"/>
      <c r="J579" s="7"/>
      <c r="K579" s="7"/>
      <c r="L579" s="7"/>
      <c r="R579" s="7"/>
      <c r="S579" s="7"/>
      <c r="T579" s="7"/>
    </row>
    <row r="580" spans="2:20" ht="30" customHeight="1" x14ac:dyDescent="0.25">
      <c r="B580" s="7"/>
      <c r="C580" s="7"/>
      <c r="D580" s="7"/>
      <c r="E580" s="7"/>
      <c r="F580" s="7"/>
      <c r="G580" s="7"/>
      <c r="H580" s="7"/>
      <c r="I580" s="7"/>
      <c r="J580" s="7"/>
      <c r="K580" s="7"/>
      <c r="L580" s="7"/>
      <c r="R580" s="7"/>
      <c r="S580" s="7"/>
      <c r="T580" s="7"/>
    </row>
    <row r="581" spans="2:20" ht="30" customHeight="1" x14ac:dyDescent="0.25">
      <c r="B581" s="7"/>
      <c r="C581" s="7"/>
      <c r="D581" s="7"/>
      <c r="E581" s="7"/>
      <c r="F581" s="7"/>
      <c r="G581" s="7"/>
      <c r="H581" s="7"/>
      <c r="I581" s="7"/>
      <c r="J581" s="7"/>
      <c r="K581" s="7"/>
      <c r="L581" s="7"/>
      <c r="R581" s="7"/>
      <c r="S581" s="7"/>
      <c r="T581" s="7"/>
    </row>
    <row r="582" spans="2:20" ht="30" customHeight="1" x14ac:dyDescent="0.25">
      <c r="B582" s="7"/>
      <c r="C582" s="7"/>
      <c r="D582" s="7"/>
      <c r="E582" s="7"/>
      <c r="F582" s="7"/>
      <c r="G582" s="7"/>
      <c r="H582" s="7"/>
      <c r="I582" s="7"/>
      <c r="J582" s="7"/>
      <c r="K582" s="7"/>
      <c r="L582" s="7"/>
      <c r="R582" s="7"/>
      <c r="S582" s="7"/>
      <c r="T582" s="7"/>
    </row>
    <row r="583" spans="2:20" ht="30" customHeight="1" x14ac:dyDescent="0.25">
      <c r="B583" s="7"/>
      <c r="C583" s="7"/>
      <c r="D583" s="7"/>
      <c r="E583" s="7"/>
      <c r="F583" s="7"/>
      <c r="G583" s="7"/>
      <c r="H583" s="7"/>
      <c r="I583" s="7"/>
      <c r="J583" s="7"/>
      <c r="K583" s="7"/>
      <c r="L583" s="7"/>
      <c r="R583" s="7"/>
      <c r="S583" s="7"/>
      <c r="T583" s="7"/>
    </row>
    <row r="584" spans="2:20" ht="30" customHeight="1" x14ac:dyDescent="0.25">
      <c r="B584" s="7"/>
      <c r="C584" s="7"/>
      <c r="D584" s="7"/>
      <c r="E584" s="7"/>
      <c r="F584" s="7"/>
      <c r="G584" s="7"/>
      <c r="H584" s="7"/>
      <c r="I584" s="7"/>
      <c r="J584" s="7"/>
      <c r="K584" s="7"/>
      <c r="L584" s="7"/>
      <c r="R584" s="7"/>
      <c r="S584" s="7"/>
      <c r="T584" s="7"/>
    </row>
    <row r="585" spans="2:20" ht="30" customHeight="1" x14ac:dyDescent="0.25">
      <c r="B585" s="7"/>
      <c r="C585" s="7"/>
      <c r="D585" s="7"/>
      <c r="E585" s="7"/>
      <c r="F585" s="7"/>
      <c r="G585" s="7"/>
      <c r="H585" s="7"/>
      <c r="I585" s="7"/>
      <c r="J585" s="7"/>
      <c r="K585" s="7"/>
      <c r="L585" s="7"/>
      <c r="R585" s="7"/>
      <c r="S585" s="7"/>
      <c r="T585" s="7"/>
    </row>
    <row r="586" spans="2:20" ht="30" customHeight="1" x14ac:dyDescent="0.25">
      <c r="B586" s="7"/>
      <c r="C586" s="7"/>
      <c r="D586" s="7"/>
      <c r="E586" s="7"/>
      <c r="F586" s="7"/>
      <c r="G586" s="7"/>
      <c r="H586" s="7"/>
      <c r="I586" s="7"/>
      <c r="J586" s="7"/>
      <c r="K586" s="7"/>
      <c r="L586" s="7"/>
      <c r="R586" s="7"/>
      <c r="S586" s="7"/>
      <c r="T586" s="7"/>
    </row>
    <row r="587" spans="2:20" ht="30" customHeight="1" x14ac:dyDescent="0.25">
      <c r="B587" s="7"/>
      <c r="C587" s="7"/>
      <c r="D587" s="7"/>
      <c r="E587" s="7"/>
      <c r="F587" s="7"/>
      <c r="G587" s="7"/>
      <c r="H587" s="7"/>
      <c r="I587" s="7"/>
      <c r="J587" s="7"/>
      <c r="K587" s="7"/>
      <c r="L587" s="7"/>
      <c r="R587" s="7"/>
      <c r="S587" s="7"/>
      <c r="T587" s="7"/>
    </row>
    <row r="588" spans="2:20" ht="30" customHeight="1" x14ac:dyDescent="0.25">
      <c r="B588" s="7"/>
      <c r="C588" s="7"/>
      <c r="D588" s="7"/>
      <c r="E588" s="7"/>
      <c r="F588" s="7"/>
      <c r="G588" s="7"/>
      <c r="H588" s="7"/>
      <c r="I588" s="7"/>
      <c r="J588" s="7"/>
      <c r="K588" s="7"/>
      <c r="L588" s="7"/>
      <c r="R588" s="7"/>
      <c r="S588" s="7"/>
      <c r="T588" s="7"/>
    </row>
    <row r="589" spans="2:20" ht="30" customHeight="1" x14ac:dyDescent="0.25">
      <c r="B589" s="7"/>
      <c r="C589" s="7"/>
      <c r="D589" s="7"/>
      <c r="E589" s="7"/>
      <c r="F589" s="7"/>
      <c r="G589" s="7"/>
      <c r="H589" s="7"/>
      <c r="I589" s="7"/>
      <c r="J589" s="7"/>
      <c r="K589" s="7"/>
      <c r="L589" s="7"/>
      <c r="R589" s="7"/>
      <c r="S589" s="7"/>
      <c r="T589" s="7"/>
    </row>
    <row r="590" spans="2:20" ht="30" customHeight="1" x14ac:dyDescent="0.25">
      <c r="B590" s="7"/>
      <c r="C590" s="7"/>
      <c r="D590" s="7"/>
      <c r="E590" s="7"/>
      <c r="F590" s="7"/>
      <c r="G590" s="7"/>
      <c r="H590" s="7"/>
      <c r="I590" s="7"/>
      <c r="J590" s="7"/>
      <c r="K590" s="7"/>
      <c r="L590" s="7"/>
      <c r="R590" s="7"/>
      <c r="S590" s="7"/>
      <c r="T590" s="7"/>
    </row>
    <row r="591" spans="2:20" ht="30" customHeight="1" x14ac:dyDescent="0.25">
      <c r="B591" s="7"/>
      <c r="C591" s="7"/>
      <c r="D591" s="7"/>
      <c r="E591" s="7"/>
      <c r="F591" s="7"/>
      <c r="G591" s="7"/>
      <c r="H591" s="7"/>
      <c r="I591" s="7"/>
      <c r="J591" s="7"/>
      <c r="K591" s="7"/>
      <c r="L591" s="7"/>
      <c r="R591" s="7"/>
      <c r="S591" s="7"/>
      <c r="T591" s="7"/>
    </row>
    <row r="592" spans="2:20" ht="30" customHeight="1" x14ac:dyDescent="0.25">
      <c r="B592" s="7"/>
      <c r="C592" s="7"/>
      <c r="D592" s="7"/>
      <c r="E592" s="7"/>
      <c r="F592" s="7"/>
      <c r="G592" s="7"/>
      <c r="H592" s="7"/>
      <c r="I592" s="7"/>
      <c r="J592" s="7"/>
      <c r="K592" s="7"/>
      <c r="L592" s="7"/>
      <c r="R592" s="7"/>
      <c r="S592" s="7"/>
      <c r="T592" s="7"/>
    </row>
    <row r="593" spans="2:20" ht="30" customHeight="1" x14ac:dyDescent="0.25">
      <c r="B593" s="7"/>
      <c r="C593" s="7"/>
      <c r="D593" s="7"/>
      <c r="E593" s="7"/>
      <c r="F593" s="7"/>
      <c r="G593" s="7"/>
      <c r="H593" s="7"/>
      <c r="I593" s="7"/>
      <c r="J593" s="7"/>
      <c r="K593" s="7"/>
      <c r="L593" s="7"/>
      <c r="R593" s="7"/>
      <c r="S593" s="7"/>
      <c r="T593" s="7"/>
    </row>
    <row r="594" spans="2:20" ht="30" customHeight="1" x14ac:dyDescent="0.25">
      <c r="B594" s="7"/>
      <c r="C594" s="7"/>
      <c r="D594" s="7"/>
      <c r="E594" s="7"/>
      <c r="F594" s="7"/>
      <c r="G594" s="7"/>
      <c r="H594" s="7"/>
      <c r="I594" s="7"/>
      <c r="J594" s="7"/>
      <c r="K594" s="7"/>
      <c r="L594" s="7"/>
      <c r="R594" s="7"/>
      <c r="S594" s="7"/>
      <c r="T594" s="7"/>
    </row>
    <row r="595" spans="2:20" ht="30" customHeight="1" x14ac:dyDescent="0.25">
      <c r="B595" s="7"/>
      <c r="C595" s="7"/>
      <c r="D595" s="7"/>
      <c r="E595" s="7"/>
      <c r="F595" s="7"/>
      <c r="G595" s="7"/>
      <c r="H595" s="7"/>
      <c r="I595" s="7"/>
      <c r="J595" s="7"/>
      <c r="K595" s="7"/>
      <c r="L595" s="7"/>
      <c r="R595" s="7"/>
      <c r="S595" s="7"/>
      <c r="T595" s="7"/>
    </row>
    <row r="596" spans="2:20" ht="30" customHeight="1" x14ac:dyDescent="0.25">
      <c r="B596" s="7"/>
      <c r="C596" s="7"/>
      <c r="D596" s="7"/>
      <c r="E596" s="7"/>
      <c r="F596" s="7"/>
      <c r="G596" s="7"/>
      <c r="H596" s="7"/>
      <c r="I596" s="7"/>
      <c r="J596" s="7"/>
      <c r="K596" s="7"/>
      <c r="L596" s="7"/>
      <c r="R596" s="7"/>
      <c r="S596" s="7"/>
      <c r="T596" s="7"/>
    </row>
    <row r="597" spans="2:20" ht="30" customHeight="1" x14ac:dyDescent="0.25">
      <c r="B597" s="7"/>
      <c r="C597" s="7"/>
      <c r="D597" s="7"/>
      <c r="E597" s="7"/>
      <c r="F597" s="7"/>
      <c r="G597" s="7"/>
      <c r="H597" s="7"/>
      <c r="I597" s="7"/>
      <c r="J597" s="7"/>
      <c r="K597" s="7"/>
      <c r="L597" s="7"/>
      <c r="R597" s="7"/>
      <c r="S597" s="7"/>
      <c r="T597" s="7"/>
    </row>
    <row r="598" spans="2:20" ht="30" customHeight="1" x14ac:dyDescent="0.25">
      <c r="B598" s="7"/>
      <c r="C598" s="7"/>
      <c r="D598" s="7"/>
      <c r="E598" s="7"/>
      <c r="F598" s="7"/>
      <c r="G598" s="7"/>
      <c r="H598" s="7"/>
      <c r="I598" s="7"/>
      <c r="J598" s="7"/>
      <c r="K598" s="7"/>
      <c r="L598" s="7"/>
      <c r="R598" s="7"/>
      <c r="S598" s="7"/>
      <c r="T598" s="7"/>
    </row>
    <row r="599" spans="2:20" ht="30" customHeight="1" x14ac:dyDescent="0.25">
      <c r="B599" s="7"/>
      <c r="C599" s="7"/>
      <c r="D599" s="7"/>
      <c r="E599" s="7"/>
      <c r="F599" s="7"/>
      <c r="G599" s="7"/>
      <c r="H599" s="7"/>
      <c r="I599" s="7"/>
      <c r="J599" s="7"/>
      <c r="K599" s="7"/>
      <c r="L599" s="7"/>
      <c r="R599" s="7"/>
      <c r="S599" s="7"/>
      <c r="T599" s="7"/>
    </row>
    <row r="600" spans="2:20" ht="30" customHeight="1" x14ac:dyDescent="0.25">
      <c r="B600" s="7"/>
      <c r="C600" s="7"/>
      <c r="D600" s="7"/>
      <c r="E600" s="7"/>
      <c r="F600" s="7"/>
      <c r="G600" s="7"/>
      <c r="H600" s="7"/>
      <c r="I600" s="7"/>
      <c r="J600" s="7"/>
      <c r="K600" s="7"/>
      <c r="L600" s="7"/>
      <c r="R600" s="7"/>
      <c r="S600" s="7"/>
      <c r="T600" s="7"/>
    </row>
    <row r="601" spans="2:20" ht="30" customHeight="1" x14ac:dyDescent="0.25">
      <c r="B601" s="7"/>
      <c r="C601" s="7"/>
      <c r="D601" s="7"/>
      <c r="E601" s="7"/>
      <c r="F601" s="7"/>
      <c r="G601" s="7"/>
      <c r="H601" s="7"/>
      <c r="I601" s="7"/>
      <c r="J601" s="7"/>
      <c r="K601" s="7"/>
      <c r="L601" s="7"/>
      <c r="R601" s="7"/>
      <c r="S601" s="7"/>
      <c r="T601" s="7"/>
    </row>
    <row r="602" spans="2:20" ht="30" customHeight="1" x14ac:dyDescent="0.25">
      <c r="B602" s="7"/>
      <c r="C602" s="7"/>
      <c r="D602" s="7"/>
      <c r="E602" s="7"/>
      <c r="F602" s="7"/>
      <c r="G602" s="7"/>
      <c r="H602" s="7"/>
      <c r="I602" s="7"/>
      <c r="J602" s="7"/>
      <c r="K602" s="7"/>
      <c r="L602" s="7"/>
      <c r="R602" s="7"/>
      <c r="S602" s="7"/>
      <c r="T602" s="7"/>
    </row>
    <row r="603" spans="2:20" ht="30" customHeight="1" x14ac:dyDescent="0.25">
      <c r="B603" s="7"/>
      <c r="C603" s="7"/>
      <c r="D603" s="7"/>
      <c r="E603" s="7"/>
      <c r="F603" s="7"/>
      <c r="G603" s="7"/>
      <c r="H603" s="7"/>
      <c r="I603" s="7"/>
      <c r="J603" s="7"/>
      <c r="K603" s="7"/>
      <c r="L603" s="7"/>
      <c r="R603" s="7"/>
      <c r="S603" s="7"/>
      <c r="T603" s="7"/>
    </row>
    <row r="604" spans="2:20" ht="30" customHeight="1" x14ac:dyDescent="0.25">
      <c r="B604" s="7"/>
      <c r="C604" s="7"/>
      <c r="D604" s="7"/>
      <c r="E604" s="7"/>
      <c r="F604" s="7"/>
      <c r="G604" s="7"/>
      <c r="H604" s="7"/>
      <c r="I604" s="7"/>
      <c r="J604" s="7"/>
      <c r="K604" s="7"/>
      <c r="L604" s="7"/>
      <c r="R604" s="7"/>
      <c r="S604" s="7"/>
      <c r="T604" s="7"/>
    </row>
    <row r="605" spans="2:20" ht="30" customHeight="1" x14ac:dyDescent="0.25">
      <c r="B605" s="7"/>
      <c r="C605" s="7"/>
      <c r="D605" s="7"/>
      <c r="E605" s="7"/>
      <c r="F605" s="7"/>
      <c r="G605" s="7"/>
      <c r="H605" s="7"/>
      <c r="I605" s="7"/>
      <c r="J605" s="7"/>
      <c r="K605" s="7"/>
      <c r="L605" s="7"/>
      <c r="R605" s="7"/>
      <c r="S605" s="7"/>
      <c r="T605" s="7"/>
    </row>
    <row r="606" spans="2:20" ht="30" customHeight="1" x14ac:dyDescent="0.25">
      <c r="B606" s="7"/>
      <c r="C606" s="7"/>
      <c r="D606" s="7"/>
      <c r="E606" s="7"/>
      <c r="F606" s="7"/>
      <c r="G606" s="7"/>
      <c r="H606" s="7"/>
      <c r="I606" s="7"/>
      <c r="J606" s="7"/>
      <c r="K606" s="7"/>
      <c r="L606" s="7"/>
      <c r="R606" s="7"/>
      <c r="S606" s="7"/>
      <c r="T606" s="7"/>
    </row>
    <row r="607" spans="2:20" ht="30" customHeight="1" x14ac:dyDescent="0.25">
      <c r="B607" s="7"/>
      <c r="C607" s="7"/>
      <c r="D607" s="7"/>
      <c r="E607" s="7"/>
      <c r="F607" s="7"/>
      <c r="G607" s="7"/>
      <c r="H607" s="7"/>
      <c r="I607" s="7"/>
      <c r="J607" s="7"/>
      <c r="K607" s="7"/>
      <c r="L607" s="7"/>
      <c r="R607" s="7"/>
      <c r="S607" s="7"/>
      <c r="T607" s="7"/>
    </row>
    <row r="608" spans="2:20" ht="30" customHeight="1" x14ac:dyDescent="0.25">
      <c r="B608" s="7"/>
      <c r="C608" s="7"/>
      <c r="D608" s="7"/>
      <c r="E608" s="7"/>
      <c r="F608" s="7"/>
      <c r="G608" s="7"/>
      <c r="H608" s="7"/>
      <c r="I608" s="7"/>
      <c r="J608" s="7"/>
      <c r="K608" s="7"/>
      <c r="L608" s="7"/>
      <c r="R608" s="7"/>
      <c r="S608" s="7"/>
      <c r="T608" s="7"/>
    </row>
    <row r="609" spans="2:20" ht="30" customHeight="1" x14ac:dyDescent="0.25">
      <c r="B609" s="7"/>
      <c r="C609" s="7"/>
      <c r="D609" s="7"/>
      <c r="E609" s="7"/>
      <c r="F609" s="7"/>
      <c r="G609" s="7"/>
      <c r="H609" s="7"/>
      <c r="I609" s="7"/>
      <c r="J609" s="7"/>
      <c r="K609" s="7"/>
      <c r="L609" s="7"/>
      <c r="R609" s="7"/>
      <c r="S609" s="7"/>
      <c r="T609" s="7"/>
    </row>
    <row r="610" spans="2:20" ht="30" customHeight="1" x14ac:dyDescent="0.25">
      <c r="B610" s="7"/>
      <c r="C610" s="7"/>
      <c r="D610" s="7"/>
      <c r="E610" s="7"/>
      <c r="F610" s="7"/>
      <c r="G610" s="7"/>
      <c r="H610" s="7"/>
      <c r="I610" s="7"/>
      <c r="J610" s="7"/>
      <c r="K610" s="7"/>
      <c r="L610" s="7"/>
      <c r="R610" s="7"/>
      <c r="S610" s="7"/>
      <c r="T610" s="7"/>
    </row>
    <row r="611" spans="2:20" ht="30" customHeight="1" x14ac:dyDescent="0.25">
      <c r="B611" s="7"/>
      <c r="C611" s="7"/>
      <c r="D611" s="7"/>
      <c r="E611" s="7"/>
      <c r="F611" s="7"/>
      <c r="G611" s="7"/>
      <c r="H611" s="7"/>
      <c r="I611" s="7"/>
      <c r="J611" s="7"/>
      <c r="K611" s="7"/>
      <c r="L611" s="7"/>
      <c r="R611" s="7"/>
      <c r="S611" s="7"/>
      <c r="T611" s="7"/>
    </row>
    <row r="612" spans="2:20" ht="30" customHeight="1" x14ac:dyDescent="0.25">
      <c r="B612" s="7"/>
      <c r="C612" s="7"/>
      <c r="D612" s="7"/>
      <c r="E612" s="7"/>
      <c r="F612" s="7"/>
      <c r="G612" s="7"/>
      <c r="H612" s="7"/>
      <c r="I612" s="7"/>
      <c r="J612" s="7"/>
      <c r="K612" s="7"/>
      <c r="L612" s="7"/>
      <c r="R612" s="7"/>
      <c r="S612" s="7"/>
      <c r="T612" s="7"/>
    </row>
    <row r="613" spans="2:20" ht="30" customHeight="1" x14ac:dyDescent="0.25">
      <c r="B613" s="7"/>
      <c r="C613" s="7"/>
      <c r="D613" s="7"/>
      <c r="E613" s="7"/>
      <c r="F613" s="7"/>
      <c r="G613" s="7"/>
      <c r="H613" s="7"/>
      <c r="I613" s="7"/>
      <c r="J613" s="7"/>
      <c r="K613" s="7"/>
      <c r="L613" s="7"/>
      <c r="R613" s="7"/>
      <c r="S613" s="7"/>
      <c r="T613" s="7"/>
    </row>
    <row r="614" spans="2:20" ht="30" customHeight="1" x14ac:dyDescent="0.25">
      <c r="B614" s="7"/>
      <c r="C614" s="7"/>
      <c r="D614" s="7"/>
      <c r="E614" s="7"/>
      <c r="F614" s="7"/>
      <c r="G614" s="7"/>
      <c r="H614" s="7"/>
      <c r="I614" s="7"/>
      <c r="J614" s="7"/>
      <c r="K614" s="7"/>
      <c r="L614" s="7"/>
      <c r="R614" s="7"/>
      <c r="S614" s="7"/>
      <c r="T614" s="7"/>
    </row>
    <row r="615" spans="2:20" ht="30" customHeight="1" x14ac:dyDescent="0.25">
      <c r="B615" s="7"/>
      <c r="C615" s="7"/>
      <c r="D615" s="7"/>
      <c r="E615" s="7"/>
      <c r="F615" s="7"/>
      <c r="G615" s="7"/>
      <c r="H615" s="7"/>
      <c r="I615" s="7"/>
      <c r="J615" s="7"/>
      <c r="K615" s="7"/>
      <c r="L615" s="7"/>
      <c r="R615" s="7"/>
      <c r="S615" s="7"/>
      <c r="T615" s="7"/>
    </row>
    <row r="616" spans="2:20" ht="30" customHeight="1" x14ac:dyDescent="0.25">
      <c r="B616" s="7"/>
      <c r="C616" s="7"/>
      <c r="D616" s="7"/>
      <c r="E616" s="7"/>
      <c r="F616" s="7"/>
      <c r="G616" s="7"/>
      <c r="H616" s="7"/>
      <c r="I616" s="7"/>
      <c r="J616" s="7"/>
      <c r="K616" s="7"/>
      <c r="L616" s="7"/>
      <c r="R616" s="7"/>
      <c r="S616" s="7"/>
      <c r="T616" s="7"/>
    </row>
    <row r="617" spans="2:20" ht="30" customHeight="1" x14ac:dyDescent="0.25">
      <c r="B617" s="7"/>
      <c r="C617" s="7"/>
      <c r="D617" s="7"/>
      <c r="E617" s="7"/>
      <c r="F617" s="7"/>
      <c r="G617" s="7"/>
      <c r="H617" s="7"/>
      <c r="I617" s="7"/>
      <c r="J617" s="7"/>
      <c r="K617" s="7"/>
      <c r="L617" s="7"/>
      <c r="R617" s="7"/>
      <c r="S617" s="7"/>
      <c r="T617" s="7"/>
    </row>
    <row r="618" spans="2:20" ht="30" customHeight="1" x14ac:dyDescent="0.25">
      <c r="B618" s="7"/>
      <c r="C618" s="7"/>
      <c r="D618" s="7"/>
      <c r="E618" s="7"/>
      <c r="F618" s="7"/>
      <c r="G618" s="7"/>
      <c r="H618" s="7"/>
      <c r="I618" s="7"/>
      <c r="J618" s="7"/>
      <c r="K618" s="7"/>
      <c r="L618" s="7"/>
      <c r="R618" s="7"/>
      <c r="S618" s="7"/>
      <c r="T618" s="7"/>
    </row>
    <row r="619" spans="2:20" ht="30" customHeight="1" x14ac:dyDescent="0.25">
      <c r="B619" s="7"/>
      <c r="C619" s="7"/>
      <c r="D619" s="7"/>
      <c r="E619" s="7"/>
      <c r="F619" s="7"/>
      <c r="G619" s="7"/>
      <c r="H619" s="7"/>
      <c r="I619" s="7"/>
      <c r="J619" s="7"/>
      <c r="K619" s="7"/>
      <c r="L619" s="7"/>
      <c r="R619" s="7"/>
      <c r="S619" s="7"/>
      <c r="T619" s="7"/>
    </row>
    <row r="620" spans="2:20" ht="30" customHeight="1" x14ac:dyDescent="0.25">
      <c r="B620" s="7"/>
      <c r="C620" s="7"/>
      <c r="D620" s="7"/>
      <c r="E620" s="7"/>
      <c r="F620" s="7"/>
      <c r="G620" s="7"/>
      <c r="H620" s="7"/>
      <c r="I620" s="7"/>
      <c r="J620" s="7"/>
      <c r="K620" s="7"/>
      <c r="L620" s="7"/>
      <c r="R620" s="7"/>
      <c r="S620" s="7"/>
      <c r="T620" s="7"/>
    </row>
    <row r="621" spans="2:20" ht="30" customHeight="1" x14ac:dyDescent="0.25">
      <c r="B621" s="7"/>
      <c r="C621" s="7"/>
      <c r="D621" s="7"/>
      <c r="E621" s="7"/>
      <c r="F621" s="7"/>
      <c r="G621" s="7"/>
      <c r="H621" s="7"/>
      <c r="I621" s="7"/>
      <c r="J621" s="7"/>
      <c r="K621" s="7"/>
      <c r="L621" s="7"/>
      <c r="R621" s="7"/>
      <c r="S621" s="7"/>
      <c r="T621" s="7"/>
    </row>
    <row r="622" spans="2:20" ht="30" customHeight="1" x14ac:dyDescent="0.25">
      <c r="B622" s="7"/>
      <c r="C622" s="7"/>
      <c r="D622" s="7"/>
      <c r="E622" s="7"/>
      <c r="F622" s="7"/>
      <c r="G622" s="7"/>
      <c r="H622" s="7"/>
      <c r="I622" s="7"/>
      <c r="J622" s="7"/>
      <c r="K622" s="7"/>
      <c r="L622" s="7"/>
      <c r="R622" s="7"/>
      <c r="S622" s="7"/>
      <c r="T622" s="7"/>
    </row>
    <row r="623" spans="2:20" ht="30" customHeight="1" x14ac:dyDescent="0.25">
      <c r="B623" s="7"/>
      <c r="C623" s="7"/>
      <c r="D623" s="7"/>
      <c r="E623" s="7"/>
      <c r="F623" s="7"/>
      <c r="G623" s="7"/>
      <c r="H623" s="7"/>
      <c r="I623" s="7"/>
      <c r="J623" s="7"/>
      <c r="K623" s="7"/>
      <c r="L623" s="7"/>
      <c r="R623" s="7"/>
      <c r="S623" s="7"/>
      <c r="T623" s="7"/>
    </row>
    <row r="624" spans="2:20" ht="30" customHeight="1" x14ac:dyDescent="0.25">
      <c r="B624" s="7"/>
      <c r="C624" s="7"/>
      <c r="D624" s="7"/>
      <c r="E624" s="7"/>
      <c r="F624" s="7"/>
      <c r="G624" s="7"/>
      <c r="H624" s="7"/>
      <c r="I624" s="7"/>
      <c r="J624" s="7"/>
      <c r="K624" s="7"/>
      <c r="L624" s="7"/>
      <c r="R624" s="7"/>
      <c r="S624" s="7"/>
      <c r="T624" s="7"/>
    </row>
    <row r="625" spans="2:20" ht="30" customHeight="1" x14ac:dyDescent="0.25">
      <c r="B625" s="7"/>
      <c r="C625" s="7"/>
      <c r="D625" s="7"/>
      <c r="E625" s="7"/>
      <c r="F625" s="7"/>
      <c r="G625" s="7"/>
      <c r="H625" s="7"/>
      <c r="I625" s="7"/>
      <c r="J625" s="7"/>
      <c r="K625" s="7"/>
      <c r="L625" s="7"/>
      <c r="R625" s="7"/>
      <c r="S625" s="7"/>
      <c r="T625" s="7"/>
    </row>
    <row r="626" spans="2:20" ht="30" customHeight="1" x14ac:dyDescent="0.25">
      <c r="B626" s="7"/>
      <c r="C626" s="7"/>
      <c r="D626" s="7"/>
      <c r="E626" s="7"/>
      <c r="F626" s="7"/>
      <c r="G626" s="7"/>
      <c r="H626" s="7"/>
      <c r="I626" s="7"/>
      <c r="J626" s="7"/>
      <c r="K626" s="7"/>
      <c r="L626" s="7"/>
      <c r="R626" s="7"/>
      <c r="S626" s="7"/>
      <c r="T626" s="7"/>
    </row>
    <row r="627" spans="2:20" ht="30" customHeight="1" x14ac:dyDescent="0.25">
      <c r="B627" s="7"/>
      <c r="C627" s="7"/>
      <c r="D627" s="7"/>
      <c r="E627" s="7"/>
      <c r="F627" s="7"/>
      <c r="G627" s="7"/>
      <c r="H627" s="7"/>
      <c r="I627" s="7"/>
      <c r="J627" s="7"/>
      <c r="K627" s="7"/>
      <c r="L627" s="7"/>
      <c r="R627" s="7"/>
      <c r="S627" s="7"/>
      <c r="T627" s="7"/>
    </row>
    <row r="628" spans="2:20" ht="30" customHeight="1" x14ac:dyDescent="0.25">
      <c r="B628" s="7"/>
      <c r="C628" s="7"/>
      <c r="D628" s="7"/>
      <c r="E628" s="7"/>
      <c r="F628" s="7"/>
      <c r="G628" s="7"/>
      <c r="H628" s="7"/>
      <c r="I628" s="7"/>
      <c r="J628" s="7"/>
      <c r="K628" s="7"/>
      <c r="L628" s="7"/>
      <c r="R628" s="7"/>
      <c r="S628" s="7"/>
      <c r="T628" s="7"/>
    </row>
    <row r="629" spans="2:20" ht="30" customHeight="1" x14ac:dyDescent="0.25">
      <c r="B629" s="7"/>
      <c r="C629" s="7"/>
      <c r="D629" s="7"/>
      <c r="E629" s="7"/>
      <c r="F629" s="7"/>
      <c r="G629" s="7"/>
      <c r="H629" s="7"/>
      <c r="I629" s="7"/>
      <c r="J629" s="7"/>
      <c r="K629" s="7"/>
      <c r="L629" s="7"/>
      <c r="R629" s="7"/>
      <c r="S629" s="7"/>
      <c r="T629" s="7"/>
    </row>
    <row r="630" spans="2:20" ht="30" customHeight="1" x14ac:dyDescent="0.25">
      <c r="B630" s="7"/>
      <c r="C630" s="7"/>
      <c r="D630" s="7"/>
      <c r="E630" s="7"/>
      <c r="F630" s="7"/>
      <c r="G630" s="7"/>
      <c r="H630" s="7"/>
      <c r="I630" s="7"/>
      <c r="J630" s="7"/>
      <c r="K630" s="7"/>
      <c r="L630" s="7"/>
      <c r="R630" s="7"/>
      <c r="S630" s="7"/>
      <c r="T630" s="7"/>
    </row>
    <row r="631" spans="2:20" ht="30" customHeight="1" x14ac:dyDescent="0.25">
      <c r="B631" s="7"/>
      <c r="C631" s="7"/>
      <c r="D631" s="7"/>
      <c r="E631" s="7"/>
      <c r="F631" s="7"/>
      <c r="G631" s="7"/>
      <c r="H631" s="7"/>
      <c r="I631" s="7"/>
      <c r="J631" s="7"/>
      <c r="K631" s="7"/>
      <c r="L631" s="7"/>
      <c r="R631" s="7"/>
      <c r="S631" s="7"/>
      <c r="T631" s="7"/>
    </row>
    <row r="632" spans="2:20" ht="30" customHeight="1" x14ac:dyDescent="0.25">
      <c r="B632" s="7"/>
      <c r="C632" s="7"/>
      <c r="D632" s="7"/>
      <c r="E632" s="7"/>
      <c r="F632" s="7"/>
      <c r="G632" s="7"/>
      <c r="H632" s="7"/>
      <c r="I632" s="7"/>
      <c r="J632" s="7"/>
      <c r="K632" s="7"/>
      <c r="L632" s="7"/>
      <c r="R632" s="7"/>
      <c r="S632" s="7"/>
      <c r="T632" s="7"/>
    </row>
    <row r="633" spans="2:20" ht="30" customHeight="1" x14ac:dyDescent="0.25">
      <c r="B633" s="7"/>
      <c r="C633" s="7"/>
      <c r="D633" s="7"/>
      <c r="E633" s="7"/>
      <c r="F633" s="7"/>
      <c r="G633" s="7"/>
      <c r="H633" s="7"/>
      <c r="I633" s="7"/>
      <c r="J633" s="7"/>
      <c r="K633" s="7"/>
      <c r="L633" s="7"/>
      <c r="R633" s="7"/>
      <c r="S633" s="7"/>
      <c r="T633" s="7"/>
    </row>
    <row r="634" spans="2:20" ht="30" customHeight="1" x14ac:dyDescent="0.25">
      <c r="B634" s="7"/>
      <c r="C634" s="7"/>
      <c r="D634" s="7"/>
      <c r="E634" s="7"/>
      <c r="F634" s="7"/>
      <c r="G634" s="7"/>
      <c r="H634" s="7"/>
      <c r="I634" s="7"/>
      <c r="J634" s="7"/>
      <c r="K634" s="7"/>
      <c r="L634" s="7"/>
      <c r="R634" s="7"/>
      <c r="S634" s="7"/>
      <c r="T634" s="7"/>
    </row>
    <row r="635" spans="2:20" ht="30" customHeight="1" x14ac:dyDescent="0.25">
      <c r="B635" s="7"/>
      <c r="C635" s="7"/>
      <c r="D635" s="7"/>
      <c r="E635" s="7"/>
      <c r="F635" s="7"/>
      <c r="G635" s="7"/>
      <c r="H635" s="7"/>
      <c r="I635" s="7"/>
      <c r="J635" s="7"/>
      <c r="K635" s="7"/>
      <c r="L635" s="7"/>
      <c r="R635" s="7"/>
      <c r="S635" s="7"/>
      <c r="T635" s="7"/>
    </row>
    <row r="636" spans="2:20" ht="30" customHeight="1" x14ac:dyDescent="0.25">
      <c r="B636" s="7"/>
      <c r="C636" s="7"/>
      <c r="D636" s="7"/>
      <c r="E636" s="7"/>
      <c r="F636" s="7"/>
      <c r="G636" s="7"/>
      <c r="H636" s="7"/>
      <c r="I636" s="7"/>
      <c r="J636" s="7"/>
      <c r="K636" s="7"/>
      <c r="L636" s="7"/>
      <c r="R636" s="7"/>
      <c r="S636" s="7"/>
      <c r="T636" s="7"/>
    </row>
    <row r="637" spans="2:20" ht="30" customHeight="1" x14ac:dyDescent="0.25">
      <c r="B637" s="7"/>
      <c r="C637" s="7"/>
      <c r="D637" s="7"/>
      <c r="E637" s="7"/>
      <c r="F637" s="7"/>
      <c r="G637" s="7"/>
      <c r="H637" s="7"/>
      <c r="I637" s="7"/>
      <c r="J637" s="7"/>
      <c r="K637" s="7"/>
      <c r="L637" s="7"/>
      <c r="R637" s="7"/>
      <c r="S637" s="7"/>
      <c r="T637" s="7"/>
    </row>
    <row r="638" spans="2:20" ht="30" customHeight="1" x14ac:dyDescent="0.25">
      <c r="B638" s="7"/>
      <c r="C638" s="7"/>
      <c r="D638" s="7"/>
      <c r="E638" s="7"/>
      <c r="F638" s="7"/>
      <c r="G638" s="7"/>
      <c r="H638" s="7"/>
      <c r="I638" s="7"/>
      <c r="J638" s="7"/>
      <c r="K638" s="7"/>
      <c r="L638" s="7"/>
      <c r="R638" s="7"/>
      <c r="S638" s="7"/>
      <c r="T638" s="7"/>
    </row>
    <row r="639" spans="2:20" ht="30" customHeight="1" x14ac:dyDescent="0.25">
      <c r="B639" s="7"/>
      <c r="C639" s="7"/>
      <c r="D639" s="7"/>
      <c r="E639" s="7"/>
      <c r="F639" s="7"/>
      <c r="G639" s="7"/>
      <c r="H639" s="7"/>
      <c r="I639" s="7"/>
      <c r="J639" s="7"/>
      <c r="K639" s="7"/>
      <c r="L639" s="7"/>
      <c r="R639" s="7"/>
      <c r="S639" s="7"/>
      <c r="T639" s="7"/>
    </row>
    <row r="640" spans="2:20" ht="30" customHeight="1" x14ac:dyDescent="0.25">
      <c r="B640" s="7"/>
      <c r="C640" s="7"/>
      <c r="D640" s="7"/>
      <c r="E640" s="7"/>
      <c r="F640" s="7"/>
      <c r="G640" s="7"/>
      <c r="H640" s="7"/>
      <c r="I640" s="7"/>
      <c r="J640" s="7"/>
      <c r="K640" s="7"/>
      <c r="L640" s="7"/>
      <c r="R640" s="7"/>
      <c r="S640" s="7"/>
      <c r="T640" s="7"/>
    </row>
    <row r="641" spans="2:20" ht="30" customHeight="1" x14ac:dyDescent="0.25">
      <c r="B641" s="7"/>
      <c r="C641" s="7"/>
      <c r="D641" s="7"/>
      <c r="E641" s="7"/>
      <c r="F641" s="7"/>
      <c r="G641" s="7"/>
      <c r="H641" s="7"/>
      <c r="I641" s="7"/>
      <c r="J641" s="7"/>
      <c r="K641" s="7"/>
      <c r="L641" s="7"/>
      <c r="R641" s="7"/>
      <c r="S641" s="7"/>
      <c r="T641" s="7"/>
    </row>
    <row r="642" spans="2:20" ht="30" customHeight="1" x14ac:dyDescent="0.25">
      <c r="B642" s="7"/>
      <c r="C642" s="7"/>
      <c r="D642" s="7"/>
      <c r="E642" s="7"/>
      <c r="F642" s="7"/>
      <c r="G642" s="7"/>
      <c r="H642" s="7"/>
      <c r="I642" s="7"/>
      <c r="J642" s="7"/>
      <c r="K642" s="7"/>
      <c r="L642" s="7"/>
      <c r="R642" s="7"/>
      <c r="S642" s="7"/>
      <c r="T642" s="7"/>
    </row>
    <row r="643" spans="2:20" ht="30" customHeight="1" x14ac:dyDescent="0.25">
      <c r="B643" s="7"/>
      <c r="C643" s="7"/>
      <c r="D643" s="7"/>
      <c r="E643" s="7"/>
      <c r="F643" s="7"/>
      <c r="G643" s="7"/>
      <c r="H643" s="7"/>
      <c r="I643" s="7"/>
      <c r="J643" s="7"/>
      <c r="K643" s="7"/>
      <c r="L643" s="7"/>
      <c r="R643" s="7"/>
      <c r="S643" s="7"/>
      <c r="T643" s="7"/>
    </row>
    <row r="644" spans="2:20" ht="30" customHeight="1" x14ac:dyDescent="0.25">
      <c r="B644" s="7"/>
      <c r="C644" s="7"/>
      <c r="D644" s="7"/>
      <c r="E644" s="7"/>
      <c r="F644" s="7"/>
      <c r="G644" s="7"/>
      <c r="H644" s="7"/>
      <c r="I644" s="7"/>
      <c r="J644" s="7"/>
      <c r="K644" s="7"/>
      <c r="L644" s="7"/>
      <c r="R644" s="7"/>
      <c r="S644" s="7"/>
      <c r="T644" s="7"/>
    </row>
    <row r="645" spans="2:20" ht="30" customHeight="1" x14ac:dyDescent="0.25">
      <c r="B645" s="7"/>
      <c r="C645" s="7"/>
      <c r="D645" s="7"/>
      <c r="E645" s="7"/>
      <c r="F645" s="7"/>
      <c r="G645" s="7"/>
      <c r="H645" s="7"/>
      <c r="I645" s="7"/>
      <c r="J645" s="7"/>
      <c r="K645" s="7"/>
      <c r="L645" s="7"/>
      <c r="R645" s="7"/>
      <c r="S645" s="7"/>
      <c r="T645" s="7"/>
    </row>
    <row r="646" spans="2:20" ht="30" customHeight="1" x14ac:dyDescent="0.25">
      <c r="B646" s="7"/>
      <c r="C646" s="7"/>
      <c r="D646" s="7"/>
      <c r="E646" s="7"/>
      <c r="F646" s="7"/>
      <c r="G646" s="7"/>
      <c r="H646" s="7"/>
      <c r="I646" s="7"/>
      <c r="J646" s="7"/>
      <c r="K646" s="7"/>
      <c r="L646" s="7"/>
      <c r="R646" s="7"/>
      <c r="S646" s="7"/>
      <c r="T646" s="7"/>
    </row>
    <row r="647" spans="2:20" ht="30" customHeight="1" x14ac:dyDescent="0.25">
      <c r="B647" s="7"/>
      <c r="C647" s="7"/>
      <c r="D647" s="7"/>
      <c r="E647" s="7"/>
      <c r="F647" s="7"/>
      <c r="G647" s="7"/>
      <c r="H647" s="7"/>
      <c r="I647" s="7"/>
      <c r="J647" s="7"/>
      <c r="K647" s="7"/>
      <c r="L647" s="7"/>
      <c r="R647" s="7"/>
      <c r="S647" s="7"/>
      <c r="T647" s="7"/>
    </row>
    <row r="648" spans="2:20" ht="30" customHeight="1" x14ac:dyDescent="0.25">
      <c r="B648" s="7"/>
      <c r="C648" s="7"/>
      <c r="D648" s="7"/>
      <c r="E648" s="7"/>
      <c r="F648" s="7"/>
      <c r="G648" s="7"/>
      <c r="H648" s="7"/>
      <c r="I648" s="7"/>
      <c r="J648" s="7"/>
      <c r="K648" s="7"/>
      <c r="L648" s="7"/>
      <c r="R648" s="7"/>
      <c r="S648" s="7"/>
      <c r="T648" s="7"/>
    </row>
    <row r="649" spans="2:20" ht="30" customHeight="1" x14ac:dyDescent="0.25">
      <c r="B649" s="7"/>
      <c r="C649" s="7"/>
      <c r="D649" s="7"/>
      <c r="E649" s="7"/>
      <c r="F649" s="7"/>
      <c r="G649" s="7"/>
      <c r="H649" s="7"/>
      <c r="I649" s="7"/>
      <c r="J649" s="7"/>
      <c r="K649" s="7"/>
      <c r="L649" s="7"/>
      <c r="R649" s="7"/>
      <c r="S649" s="7"/>
      <c r="T649" s="7"/>
    </row>
    <row r="650" spans="2:20" ht="30" customHeight="1" x14ac:dyDescent="0.25">
      <c r="B650" s="7"/>
      <c r="C650" s="7"/>
      <c r="D650" s="7"/>
      <c r="E650" s="7"/>
      <c r="F650" s="7"/>
      <c r="G650" s="7"/>
      <c r="H650" s="7"/>
      <c r="I650" s="7"/>
      <c r="J650" s="7"/>
      <c r="K650" s="7"/>
      <c r="L650" s="7"/>
      <c r="R650" s="7"/>
      <c r="S650" s="7"/>
      <c r="T650" s="7"/>
    </row>
    <row r="651" spans="2:20" ht="30" customHeight="1" x14ac:dyDescent="0.25">
      <c r="B651" s="7"/>
      <c r="C651" s="7"/>
      <c r="D651" s="7"/>
      <c r="E651" s="7"/>
      <c r="F651" s="7"/>
      <c r="G651" s="7"/>
      <c r="H651" s="7"/>
      <c r="I651" s="7"/>
      <c r="J651" s="7"/>
      <c r="K651" s="7"/>
      <c r="L651" s="7"/>
      <c r="R651" s="7"/>
      <c r="S651" s="7"/>
      <c r="T651" s="7"/>
    </row>
    <row r="652" spans="2:20" ht="30" customHeight="1" x14ac:dyDescent="0.25">
      <c r="B652" s="7"/>
      <c r="C652" s="7"/>
      <c r="D652" s="7"/>
      <c r="E652" s="7"/>
      <c r="F652" s="7"/>
      <c r="G652" s="7"/>
      <c r="H652" s="7"/>
      <c r="I652" s="7"/>
      <c r="J652" s="7"/>
      <c r="K652" s="7"/>
      <c r="L652" s="7"/>
      <c r="R652" s="7"/>
      <c r="S652" s="7"/>
      <c r="T652" s="7"/>
    </row>
    <row r="653" spans="2:20" ht="30" customHeight="1" x14ac:dyDescent="0.25">
      <c r="B653" s="7"/>
      <c r="C653" s="7"/>
      <c r="D653" s="7"/>
      <c r="E653" s="7"/>
      <c r="F653" s="7"/>
      <c r="G653" s="7"/>
      <c r="H653" s="7"/>
      <c r="I653" s="7"/>
      <c r="J653" s="7"/>
      <c r="K653" s="7"/>
      <c r="L653" s="7"/>
      <c r="R653" s="7"/>
      <c r="S653" s="7"/>
      <c r="T653" s="7"/>
    </row>
    <row r="654" spans="2:20" ht="30" customHeight="1" x14ac:dyDescent="0.25">
      <c r="B654" s="7"/>
      <c r="C654" s="7"/>
      <c r="D654" s="7"/>
      <c r="E654" s="7"/>
      <c r="F654" s="7"/>
      <c r="G654" s="7"/>
      <c r="H654" s="7"/>
      <c r="I654" s="7"/>
      <c r="J654" s="7"/>
      <c r="K654" s="7"/>
      <c r="L654" s="7"/>
      <c r="R654" s="7"/>
      <c r="S654" s="7"/>
      <c r="T654" s="7"/>
    </row>
    <row r="655" spans="2:20" ht="30" customHeight="1" x14ac:dyDescent="0.25">
      <c r="B655" s="7"/>
      <c r="C655" s="7"/>
      <c r="D655" s="7"/>
      <c r="E655" s="7"/>
      <c r="F655" s="7"/>
      <c r="G655" s="7"/>
      <c r="H655" s="7"/>
      <c r="I655" s="7"/>
      <c r="J655" s="7"/>
      <c r="K655" s="7"/>
      <c r="L655" s="7"/>
      <c r="R655" s="7"/>
      <c r="S655" s="7"/>
      <c r="T655" s="7"/>
    </row>
    <row r="656" spans="2:20" ht="30" customHeight="1" x14ac:dyDescent="0.25">
      <c r="B656" s="7"/>
      <c r="C656" s="7"/>
      <c r="D656" s="7"/>
      <c r="E656" s="7"/>
      <c r="F656" s="7"/>
      <c r="G656" s="7"/>
      <c r="H656" s="7"/>
      <c r="I656" s="7"/>
      <c r="J656" s="7"/>
      <c r="K656" s="7"/>
      <c r="L656" s="7"/>
      <c r="R656" s="7"/>
      <c r="S656" s="7"/>
      <c r="T656" s="7"/>
    </row>
    <row r="657" spans="2:20" ht="30" customHeight="1" x14ac:dyDescent="0.25">
      <c r="B657" s="7"/>
      <c r="C657" s="7"/>
      <c r="D657" s="7"/>
      <c r="E657" s="7"/>
      <c r="F657" s="7"/>
      <c r="G657" s="7"/>
      <c r="H657" s="7"/>
      <c r="I657" s="7"/>
      <c r="J657" s="7"/>
      <c r="K657" s="7"/>
      <c r="L657" s="7"/>
      <c r="R657" s="7"/>
      <c r="S657" s="7"/>
      <c r="T657" s="7"/>
    </row>
    <row r="658" spans="2:20" ht="30" customHeight="1" x14ac:dyDescent="0.25">
      <c r="B658" s="7"/>
      <c r="C658" s="7"/>
      <c r="D658" s="7"/>
      <c r="E658" s="7"/>
      <c r="F658" s="7"/>
      <c r="G658" s="7"/>
      <c r="H658" s="7"/>
      <c r="I658" s="7"/>
      <c r="J658" s="7"/>
      <c r="K658" s="7"/>
      <c r="L658" s="7"/>
      <c r="R658" s="7"/>
      <c r="S658" s="7"/>
      <c r="T658" s="7"/>
    </row>
    <row r="659" spans="2:20" ht="30" customHeight="1" x14ac:dyDescent="0.25">
      <c r="B659" s="7"/>
      <c r="C659" s="7"/>
      <c r="D659" s="7"/>
      <c r="E659" s="7"/>
      <c r="F659" s="7"/>
      <c r="G659" s="7"/>
      <c r="H659" s="7"/>
      <c r="I659" s="7"/>
      <c r="J659" s="7"/>
      <c r="K659" s="7"/>
      <c r="L659" s="7"/>
      <c r="R659" s="7"/>
      <c r="S659" s="7"/>
      <c r="T659" s="7"/>
    </row>
    <row r="660" spans="2:20" ht="30" customHeight="1" x14ac:dyDescent="0.25">
      <c r="B660" s="7"/>
      <c r="C660" s="7"/>
      <c r="D660" s="7"/>
      <c r="E660" s="7"/>
      <c r="F660" s="7"/>
      <c r="G660" s="7"/>
      <c r="H660" s="7"/>
      <c r="I660" s="7"/>
      <c r="J660" s="7"/>
      <c r="K660" s="7"/>
      <c r="L660" s="7"/>
      <c r="R660" s="7"/>
      <c r="S660" s="7"/>
      <c r="T660" s="7"/>
    </row>
    <row r="661" spans="2:20" ht="30" customHeight="1" x14ac:dyDescent="0.25">
      <c r="B661" s="7"/>
      <c r="C661" s="7"/>
      <c r="D661" s="7"/>
      <c r="E661" s="7"/>
      <c r="F661" s="7"/>
      <c r="G661" s="7"/>
      <c r="H661" s="7"/>
      <c r="I661" s="7"/>
      <c r="J661" s="7"/>
      <c r="K661" s="7"/>
      <c r="L661" s="7"/>
      <c r="R661" s="7"/>
      <c r="S661" s="7"/>
      <c r="T661" s="7"/>
    </row>
    <row r="662" spans="2:20" ht="30" customHeight="1" x14ac:dyDescent="0.25">
      <c r="B662" s="7"/>
      <c r="C662" s="7"/>
      <c r="D662" s="7"/>
      <c r="E662" s="7"/>
      <c r="F662" s="7"/>
      <c r="G662" s="7"/>
      <c r="H662" s="7"/>
      <c r="I662" s="7"/>
      <c r="J662" s="7"/>
      <c r="K662" s="7"/>
      <c r="L662" s="7"/>
      <c r="R662" s="7"/>
      <c r="S662" s="7"/>
      <c r="T662" s="7"/>
    </row>
    <row r="663" spans="2:20" ht="30" customHeight="1" x14ac:dyDescent="0.25">
      <c r="B663" s="7"/>
      <c r="C663" s="7"/>
      <c r="D663" s="7"/>
      <c r="E663" s="7"/>
      <c r="F663" s="7"/>
      <c r="G663" s="7"/>
      <c r="H663" s="7"/>
      <c r="I663" s="7"/>
      <c r="J663" s="7"/>
      <c r="K663" s="7"/>
      <c r="L663" s="7"/>
      <c r="R663" s="7"/>
      <c r="S663" s="7"/>
      <c r="T663" s="7"/>
    </row>
    <row r="664" spans="2:20" ht="30" customHeight="1" x14ac:dyDescent="0.25">
      <c r="B664" s="7"/>
      <c r="C664" s="7"/>
      <c r="D664" s="7"/>
      <c r="E664" s="7"/>
      <c r="F664" s="7"/>
      <c r="G664" s="7"/>
      <c r="H664" s="7"/>
      <c r="I664" s="7"/>
      <c r="J664" s="7"/>
      <c r="K664" s="7"/>
      <c r="L664" s="7"/>
      <c r="R664" s="7"/>
      <c r="S664" s="7"/>
      <c r="T664" s="7"/>
    </row>
    <row r="665" spans="2:20" ht="30" customHeight="1" x14ac:dyDescent="0.25">
      <c r="B665" s="7"/>
      <c r="C665" s="7"/>
      <c r="D665" s="7"/>
      <c r="E665" s="7"/>
      <c r="F665" s="7"/>
      <c r="G665" s="7"/>
      <c r="H665" s="7"/>
      <c r="I665" s="7"/>
      <c r="J665" s="7"/>
      <c r="K665" s="7"/>
      <c r="L665" s="7"/>
      <c r="R665" s="7"/>
      <c r="S665" s="7"/>
      <c r="T665" s="7"/>
    </row>
    <row r="666" spans="2:20" ht="30" customHeight="1" x14ac:dyDescent="0.25">
      <c r="B666" s="7"/>
      <c r="C666" s="7"/>
      <c r="D666" s="7"/>
      <c r="E666" s="7"/>
      <c r="F666" s="7"/>
      <c r="G666" s="7"/>
      <c r="H666" s="7"/>
      <c r="I666" s="7"/>
      <c r="J666" s="7"/>
      <c r="K666" s="7"/>
      <c r="L666" s="7"/>
      <c r="R666" s="7"/>
      <c r="S666" s="7"/>
      <c r="T666" s="7"/>
    </row>
    <row r="667" spans="2:20" ht="30" customHeight="1" x14ac:dyDescent="0.25">
      <c r="B667" s="7"/>
      <c r="C667" s="7"/>
      <c r="D667" s="7"/>
      <c r="E667" s="7"/>
      <c r="F667" s="7"/>
      <c r="G667" s="7"/>
      <c r="H667" s="7"/>
      <c r="I667" s="7"/>
      <c r="J667" s="7"/>
      <c r="K667" s="7"/>
      <c r="L667" s="7"/>
      <c r="R667" s="7"/>
      <c r="S667" s="7"/>
      <c r="T667" s="7"/>
    </row>
    <row r="668" spans="2:20" ht="30" customHeight="1" x14ac:dyDescent="0.25">
      <c r="B668" s="7"/>
      <c r="C668" s="7"/>
      <c r="D668" s="7"/>
      <c r="E668" s="7"/>
      <c r="F668" s="7"/>
      <c r="G668" s="7"/>
      <c r="H668" s="7"/>
      <c r="I668" s="7"/>
      <c r="J668" s="7"/>
      <c r="K668" s="7"/>
      <c r="L668" s="7"/>
      <c r="R668" s="7"/>
      <c r="S668" s="7"/>
      <c r="T668" s="7"/>
    </row>
    <row r="669" spans="2:20" ht="30" customHeight="1" x14ac:dyDescent="0.25">
      <c r="B669" s="7"/>
      <c r="C669" s="7"/>
      <c r="D669" s="7"/>
      <c r="E669" s="7"/>
      <c r="F669" s="7"/>
      <c r="G669" s="7"/>
      <c r="H669" s="7"/>
      <c r="I669" s="7"/>
      <c r="J669" s="7"/>
      <c r="K669" s="7"/>
      <c r="L669" s="7"/>
      <c r="R669" s="7"/>
      <c r="S669" s="7"/>
      <c r="T669" s="7"/>
    </row>
    <row r="670" spans="2:20" ht="30" customHeight="1" x14ac:dyDescent="0.25">
      <c r="B670" s="7"/>
      <c r="C670" s="7"/>
      <c r="D670" s="7"/>
      <c r="E670" s="7"/>
      <c r="F670" s="7"/>
      <c r="G670" s="7"/>
      <c r="H670" s="7"/>
      <c r="I670" s="7"/>
      <c r="J670" s="7"/>
      <c r="K670" s="7"/>
      <c r="L670" s="7"/>
      <c r="R670" s="7"/>
      <c r="S670" s="7"/>
      <c r="T670" s="7"/>
    </row>
    <row r="671" spans="2:20" ht="30" customHeight="1" x14ac:dyDescent="0.25">
      <c r="B671" s="7"/>
      <c r="C671" s="7"/>
      <c r="D671" s="7"/>
      <c r="E671" s="7"/>
      <c r="F671" s="7"/>
      <c r="G671" s="7"/>
      <c r="H671" s="7"/>
      <c r="I671" s="7"/>
      <c r="J671" s="7"/>
      <c r="K671" s="7"/>
      <c r="L671" s="7"/>
      <c r="R671" s="7"/>
      <c r="S671" s="7"/>
      <c r="T671" s="7"/>
    </row>
    <row r="672" spans="2:20" ht="30" customHeight="1" x14ac:dyDescent="0.25">
      <c r="B672" s="7"/>
      <c r="C672" s="7"/>
      <c r="D672" s="7"/>
      <c r="E672" s="7"/>
      <c r="F672" s="7"/>
      <c r="G672" s="7"/>
      <c r="H672" s="7"/>
      <c r="I672" s="7"/>
      <c r="J672" s="7"/>
      <c r="K672" s="7"/>
      <c r="L672" s="7"/>
      <c r="R672" s="7"/>
      <c r="S672" s="7"/>
      <c r="T672" s="7"/>
    </row>
    <row r="673" spans="2:20" ht="30" customHeight="1" x14ac:dyDescent="0.25">
      <c r="B673" s="7"/>
      <c r="C673" s="7"/>
      <c r="D673" s="7"/>
      <c r="E673" s="7"/>
      <c r="F673" s="7"/>
      <c r="G673" s="7"/>
      <c r="H673" s="7"/>
      <c r="I673" s="7"/>
      <c r="J673" s="7"/>
      <c r="K673" s="7"/>
      <c r="L673" s="7"/>
      <c r="R673" s="7"/>
      <c r="S673" s="7"/>
      <c r="T673" s="7"/>
    </row>
    <row r="674" spans="2:20" ht="30" customHeight="1" x14ac:dyDescent="0.25">
      <c r="B674" s="7"/>
      <c r="C674" s="7"/>
      <c r="D674" s="7"/>
      <c r="E674" s="7"/>
      <c r="F674" s="7"/>
      <c r="G674" s="7"/>
      <c r="H674" s="7"/>
      <c r="I674" s="7"/>
      <c r="J674" s="7"/>
      <c r="K674" s="7"/>
      <c r="L674" s="7"/>
      <c r="R674" s="7"/>
      <c r="S674" s="7"/>
      <c r="T674" s="7"/>
    </row>
    <row r="675" spans="2:20" ht="30" customHeight="1" x14ac:dyDescent="0.25">
      <c r="B675" s="7"/>
      <c r="C675" s="7"/>
      <c r="D675" s="7"/>
      <c r="E675" s="7"/>
      <c r="F675" s="7"/>
      <c r="G675" s="7"/>
      <c r="H675" s="7"/>
      <c r="I675" s="7"/>
      <c r="J675" s="7"/>
      <c r="K675" s="7"/>
      <c r="L675" s="7"/>
      <c r="R675" s="7"/>
      <c r="S675" s="7"/>
      <c r="T675" s="7"/>
    </row>
    <row r="676" spans="2:20" ht="30" customHeight="1" x14ac:dyDescent="0.25">
      <c r="B676" s="7"/>
      <c r="C676" s="7"/>
      <c r="D676" s="7"/>
      <c r="E676" s="7"/>
      <c r="F676" s="7"/>
      <c r="G676" s="7"/>
      <c r="H676" s="7"/>
      <c r="I676" s="7"/>
      <c r="J676" s="7"/>
      <c r="K676" s="7"/>
      <c r="L676" s="7"/>
      <c r="R676" s="7"/>
      <c r="S676" s="7"/>
      <c r="T676" s="7"/>
    </row>
    <row r="677" spans="2:20" ht="30" customHeight="1" x14ac:dyDescent="0.25">
      <c r="B677" s="7"/>
      <c r="C677" s="7"/>
      <c r="D677" s="7"/>
      <c r="E677" s="7"/>
      <c r="F677" s="7"/>
      <c r="G677" s="7"/>
      <c r="H677" s="7"/>
      <c r="I677" s="7"/>
      <c r="J677" s="7"/>
      <c r="K677" s="7"/>
      <c r="L677" s="7"/>
      <c r="R677" s="7"/>
      <c r="S677" s="7"/>
      <c r="T677" s="7"/>
    </row>
    <row r="678" spans="2:20" ht="30" customHeight="1" x14ac:dyDescent="0.25">
      <c r="B678" s="7"/>
      <c r="C678" s="7"/>
      <c r="D678" s="7"/>
      <c r="E678" s="7"/>
      <c r="F678" s="7"/>
      <c r="G678" s="7"/>
      <c r="H678" s="7"/>
      <c r="I678" s="7"/>
      <c r="J678" s="7"/>
      <c r="K678" s="7"/>
      <c r="L678" s="7"/>
      <c r="R678" s="7"/>
      <c r="S678" s="7"/>
      <c r="T678" s="7"/>
    </row>
    <row r="679" spans="2:20" ht="30" customHeight="1" x14ac:dyDescent="0.25">
      <c r="B679" s="7"/>
      <c r="C679" s="7"/>
      <c r="D679" s="7"/>
      <c r="E679" s="7"/>
      <c r="F679" s="7"/>
      <c r="G679" s="7"/>
      <c r="H679" s="7"/>
      <c r="I679" s="7"/>
      <c r="J679" s="7"/>
      <c r="K679" s="7"/>
      <c r="L679" s="7"/>
      <c r="R679" s="7"/>
      <c r="S679" s="7"/>
      <c r="T679" s="7"/>
    </row>
    <row r="680" spans="2:20" ht="30" customHeight="1" x14ac:dyDescent="0.25">
      <c r="B680" s="7"/>
      <c r="C680" s="7"/>
      <c r="D680" s="7"/>
      <c r="E680" s="7"/>
      <c r="F680" s="7"/>
      <c r="G680" s="7"/>
      <c r="H680" s="7"/>
      <c r="I680" s="7"/>
      <c r="J680" s="7"/>
      <c r="K680" s="7"/>
      <c r="L680" s="7"/>
      <c r="R680" s="7"/>
      <c r="S680" s="7"/>
      <c r="T680" s="7"/>
    </row>
    <row r="681" spans="2:20" ht="30" customHeight="1" x14ac:dyDescent="0.25">
      <c r="B681" s="7"/>
      <c r="C681" s="7"/>
      <c r="D681" s="7"/>
      <c r="E681" s="7"/>
      <c r="F681" s="7"/>
      <c r="G681" s="7"/>
      <c r="H681" s="7"/>
      <c r="I681" s="7"/>
      <c r="J681" s="7"/>
      <c r="K681" s="7"/>
      <c r="L681" s="7"/>
      <c r="R681" s="7"/>
      <c r="S681" s="7"/>
      <c r="T681" s="7"/>
    </row>
    <row r="682" spans="2:20" ht="30" customHeight="1" x14ac:dyDescent="0.25">
      <c r="B682" s="7"/>
      <c r="C682" s="7"/>
      <c r="D682" s="7"/>
      <c r="E682" s="7"/>
      <c r="F682" s="7"/>
      <c r="G682" s="7"/>
      <c r="H682" s="7"/>
      <c r="I682" s="7"/>
      <c r="J682" s="7"/>
      <c r="K682" s="7"/>
      <c r="L682" s="7"/>
      <c r="R682" s="7"/>
      <c r="S682" s="7"/>
      <c r="T682" s="7"/>
    </row>
    <row r="683" spans="2:20" ht="30" customHeight="1" x14ac:dyDescent="0.25">
      <c r="B683" s="7"/>
      <c r="C683" s="7"/>
      <c r="D683" s="7"/>
      <c r="E683" s="7"/>
      <c r="F683" s="7"/>
      <c r="G683" s="7"/>
      <c r="H683" s="7"/>
      <c r="I683" s="7"/>
      <c r="J683" s="7"/>
      <c r="K683" s="7"/>
      <c r="L683" s="7"/>
      <c r="R683" s="7"/>
      <c r="S683" s="7"/>
      <c r="T683" s="7"/>
    </row>
    <row r="684" spans="2:20" ht="30" customHeight="1" x14ac:dyDescent="0.25">
      <c r="B684" s="7"/>
      <c r="C684" s="7"/>
      <c r="D684" s="7"/>
      <c r="E684" s="7"/>
      <c r="F684" s="7"/>
      <c r="G684" s="7"/>
      <c r="H684" s="7"/>
      <c r="I684" s="7"/>
      <c r="J684" s="7"/>
      <c r="K684" s="7"/>
      <c r="L684" s="7"/>
      <c r="R684" s="7"/>
      <c r="S684" s="7"/>
      <c r="T684" s="7"/>
    </row>
    <row r="685" spans="2:20" ht="30" customHeight="1" x14ac:dyDescent="0.25">
      <c r="B685" s="7"/>
      <c r="C685" s="7"/>
      <c r="D685" s="7"/>
      <c r="E685" s="7"/>
      <c r="F685" s="7"/>
      <c r="G685" s="7"/>
      <c r="H685" s="7"/>
      <c r="I685" s="7"/>
      <c r="J685" s="7"/>
      <c r="K685" s="7"/>
      <c r="L685" s="7"/>
      <c r="R685" s="7"/>
      <c r="S685" s="7"/>
      <c r="T685" s="7"/>
    </row>
    <row r="686" spans="2:20" ht="30" customHeight="1" x14ac:dyDescent="0.25">
      <c r="B686" s="7"/>
      <c r="C686" s="7"/>
      <c r="D686" s="7"/>
      <c r="E686" s="7"/>
      <c r="F686" s="7"/>
      <c r="G686" s="7"/>
      <c r="H686" s="7"/>
      <c r="I686" s="7"/>
      <c r="J686" s="7"/>
      <c r="K686" s="7"/>
      <c r="L686" s="7"/>
      <c r="R686" s="7"/>
      <c r="S686" s="7"/>
      <c r="T686" s="7"/>
    </row>
    <row r="687" spans="2:20" ht="30" customHeight="1" x14ac:dyDescent="0.25">
      <c r="B687" s="7"/>
      <c r="C687" s="7"/>
      <c r="D687" s="7"/>
      <c r="E687" s="7"/>
      <c r="F687" s="7"/>
      <c r="G687" s="7"/>
      <c r="H687" s="7"/>
      <c r="I687" s="7"/>
      <c r="J687" s="7"/>
      <c r="K687" s="7"/>
      <c r="L687" s="7"/>
      <c r="R687" s="7"/>
      <c r="S687" s="7"/>
      <c r="T687" s="7"/>
    </row>
    <row r="688" spans="2:20" ht="30" customHeight="1" x14ac:dyDescent="0.25">
      <c r="B688" s="7"/>
      <c r="C688" s="7"/>
      <c r="D688" s="7"/>
      <c r="E688" s="7"/>
      <c r="F688" s="7"/>
      <c r="G688" s="7"/>
      <c r="H688" s="7"/>
      <c r="I688" s="7"/>
      <c r="J688" s="7"/>
      <c r="K688" s="7"/>
      <c r="L688" s="7"/>
      <c r="R688" s="7"/>
      <c r="S688" s="7"/>
      <c r="T688" s="7"/>
    </row>
    <row r="689" spans="2:20" ht="30" customHeight="1" x14ac:dyDescent="0.25">
      <c r="B689" s="7"/>
      <c r="C689" s="7"/>
      <c r="D689" s="7"/>
      <c r="E689" s="7"/>
      <c r="F689" s="7"/>
      <c r="G689" s="7"/>
      <c r="H689" s="7"/>
      <c r="I689" s="7"/>
      <c r="J689" s="7"/>
      <c r="K689" s="7"/>
      <c r="L689" s="7"/>
      <c r="R689" s="7"/>
      <c r="S689" s="7"/>
      <c r="T689" s="7"/>
    </row>
    <row r="690" spans="2:20" ht="30" customHeight="1" x14ac:dyDescent="0.25">
      <c r="B690" s="7"/>
      <c r="C690" s="7"/>
      <c r="D690" s="7"/>
      <c r="E690" s="7"/>
      <c r="F690" s="7"/>
      <c r="G690" s="7"/>
      <c r="H690" s="7"/>
      <c r="I690" s="7"/>
      <c r="J690" s="7"/>
      <c r="K690" s="7"/>
      <c r="L690" s="7"/>
      <c r="R690" s="7"/>
      <c r="S690" s="7"/>
      <c r="T690" s="7"/>
    </row>
    <row r="691" spans="2:20" ht="30" customHeight="1" x14ac:dyDescent="0.25">
      <c r="B691" s="7"/>
      <c r="C691" s="7"/>
      <c r="D691" s="7"/>
      <c r="E691" s="7"/>
      <c r="F691" s="7"/>
      <c r="G691" s="7"/>
      <c r="H691" s="7"/>
      <c r="I691" s="7"/>
      <c r="J691" s="7"/>
      <c r="K691" s="7"/>
      <c r="L691" s="7"/>
      <c r="R691" s="7"/>
      <c r="S691" s="7"/>
      <c r="T691" s="7"/>
    </row>
    <row r="692" spans="2:20" ht="30" customHeight="1" x14ac:dyDescent="0.25">
      <c r="B692" s="7"/>
      <c r="C692" s="7"/>
      <c r="D692" s="7"/>
      <c r="E692" s="7"/>
      <c r="F692" s="7"/>
      <c r="G692" s="7"/>
      <c r="H692" s="7"/>
      <c r="I692" s="7"/>
      <c r="J692" s="7"/>
      <c r="K692" s="7"/>
      <c r="L692" s="7"/>
      <c r="R692" s="7"/>
      <c r="S692" s="7"/>
      <c r="T692" s="7"/>
    </row>
    <row r="693" spans="2:20" ht="30" customHeight="1" x14ac:dyDescent="0.25">
      <c r="B693" s="7"/>
      <c r="C693" s="7"/>
      <c r="D693" s="7"/>
      <c r="E693" s="7"/>
      <c r="F693" s="7"/>
      <c r="G693" s="7"/>
      <c r="H693" s="7"/>
      <c r="I693" s="7"/>
      <c r="J693" s="7"/>
      <c r="K693" s="7"/>
      <c r="L693" s="7"/>
      <c r="R693" s="7"/>
      <c r="S693" s="7"/>
      <c r="T693" s="7"/>
    </row>
    <row r="694" spans="2:20" ht="30" customHeight="1" x14ac:dyDescent="0.25">
      <c r="B694" s="7"/>
      <c r="C694" s="7"/>
      <c r="D694" s="7"/>
      <c r="E694" s="7"/>
      <c r="F694" s="7"/>
      <c r="G694" s="7"/>
      <c r="H694" s="7"/>
      <c r="I694" s="7"/>
      <c r="J694" s="7"/>
      <c r="K694" s="7"/>
      <c r="L694" s="7"/>
      <c r="R694" s="7"/>
      <c r="S694" s="7"/>
      <c r="T694" s="7"/>
    </row>
    <row r="695" spans="2:20" ht="30" customHeight="1" x14ac:dyDescent="0.25">
      <c r="B695" s="7"/>
      <c r="C695" s="7"/>
      <c r="D695" s="7"/>
      <c r="E695" s="7"/>
      <c r="F695" s="7"/>
      <c r="G695" s="7"/>
      <c r="H695" s="7"/>
      <c r="I695" s="7"/>
      <c r="J695" s="7"/>
      <c r="K695" s="7"/>
      <c r="L695" s="7"/>
      <c r="R695" s="7"/>
      <c r="S695" s="7"/>
      <c r="T695" s="7"/>
    </row>
    <row r="696" spans="2:20" ht="30" customHeight="1" x14ac:dyDescent="0.25">
      <c r="B696" s="7"/>
      <c r="C696" s="7"/>
      <c r="D696" s="7"/>
      <c r="E696" s="7"/>
      <c r="F696" s="7"/>
      <c r="G696" s="7"/>
      <c r="H696" s="7"/>
      <c r="I696" s="7"/>
      <c r="J696" s="7"/>
      <c r="K696" s="7"/>
      <c r="L696" s="7"/>
      <c r="R696" s="7"/>
      <c r="S696" s="7"/>
      <c r="T696" s="7"/>
    </row>
    <row r="697" spans="2:20" ht="30" customHeight="1" x14ac:dyDescent="0.25">
      <c r="B697" s="7"/>
      <c r="C697" s="7"/>
      <c r="D697" s="7"/>
      <c r="E697" s="7"/>
      <c r="F697" s="7"/>
      <c r="G697" s="7"/>
      <c r="H697" s="7"/>
      <c r="I697" s="7"/>
      <c r="J697" s="7"/>
      <c r="K697" s="7"/>
      <c r="L697" s="7"/>
      <c r="R697" s="7"/>
      <c r="S697" s="7"/>
      <c r="T697" s="7"/>
    </row>
    <row r="698" spans="2:20" ht="30" customHeight="1" x14ac:dyDescent="0.25">
      <c r="B698" s="7"/>
      <c r="C698" s="7"/>
      <c r="D698" s="7"/>
      <c r="E698" s="7"/>
      <c r="F698" s="7"/>
      <c r="G698" s="7"/>
      <c r="H698" s="7"/>
      <c r="I698" s="7"/>
      <c r="J698" s="7"/>
      <c r="K698" s="7"/>
      <c r="L698" s="7"/>
      <c r="R698" s="7"/>
      <c r="S698" s="7"/>
      <c r="T698" s="7"/>
    </row>
    <row r="699" spans="2:20" ht="30" customHeight="1" x14ac:dyDescent="0.25">
      <c r="B699" s="7"/>
      <c r="C699" s="7"/>
      <c r="D699" s="7"/>
      <c r="E699" s="7"/>
      <c r="F699" s="7"/>
      <c r="G699" s="7"/>
      <c r="H699" s="7"/>
      <c r="I699" s="7"/>
      <c r="J699" s="7"/>
      <c r="K699" s="7"/>
      <c r="L699" s="7"/>
      <c r="R699" s="7"/>
      <c r="S699" s="7"/>
      <c r="T699" s="7"/>
    </row>
    <row r="700" spans="2:20" ht="30" customHeight="1" x14ac:dyDescent="0.25">
      <c r="B700" s="7"/>
      <c r="C700" s="7"/>
      <c r="D700" s="7"/>
      <c r="E700" s="7"/>
      <c r="F700" s="7"/>
      <c r="G700" s="7"/>
      <c r="H700" s="7"/>
      <c r="I700" s="7"/>
      <c r="J700" s="7"/>
      <c r="K700" s="7"/>
      <c r="L700" s="7"/>
      <c r="R700" s="7"/>
      <c r="S700" s="7"/>
      <c r="T700" s="7"/>
    </row>
    <row r="701" spans="2:20" ht="30" customHeight="1" x14ac:dyDescent="0.25">
      <c r="B701" s="7"/>
      <c r="C701" s="7"/>
      <c r="D701" s="7"/>
      <c r="E701" s="7"/>
      <c r="F701" s="7"/>
      <c r="G701" s="7"/>
      <c r="H701" s="7"/>
      <c r="I701" s="7"/>
      <c r="J701" s="7"/>
      <c r="K701" s="7"/>
      <c r="L701" s="7"/>
      <c r="R701" s="7"/>
      <c r="S701" s="7"/>
      <c r="T701" s="7"/>
    </row>
    <row r="702" spans="2:20" ht="30" customHeight="1" x14ac:dyDescent="0.25">
      <c r="B702" s="7"/>
      <c r="C702" s="7"/>
      <c r="D702" s="7"/>
      <c r="E702" s="7"/>
      <c r="F702" s="7"/>
      <c r="G702" s="7"/>
      <c r="H702" s="7"/>
      <c r="I702" s="7"/>
      <c r="J702" s="7"/>
      <c r="K702" s="7"/>
      <c r="L702" s="7"/>
      <c r="R702" s="7"/>
      <c r="S702" s="7"/>
      <c r="T702" s="7"/>
    </row>
    <row r="703" spans="2:20" ht="30" customHeight="1" x14ac:dyDescent="0.25">
      <c r="B703" s="7"/>
      <c r="C703" s="7"/>
      <c r="D703" s="7"/>
      <c r="E703" s="7"/>
      <c r="F703" s="7"/>
      <c r="G703" s="7"/>
      <c r="H703" s="7"/>
      <c r="I703" s="7"/>
      <c r="J703" s="7"/>
      <c r="K703" s="7"/>
      <c r="L703" s="7"/>
      <c r="R703" s="7"/>
      <c r="S703" s="7"/>
      <c r="T703" s="7"/>
    </row>
    <row r="704" spans="2:20" ht="30" customHeight="1" x14ac:dyDescent="0.25">
      <c r="B704" s="7"/>
      <c r="C704" s="7"/>
      <c r="D704" s="7"/>
      <c r="E704" s="7"/>
      <c r="F704" s="7"/>
      <c r="G704" s="7"/>
      <c r="H704" s="7"/>
      <c r="I704" s="7"/>
      <c r="J704" s="7"/>
      <c r="K704" s="7"/>
      <c r="L704" s="7"/>
      <c r="R704" s="7"/>
      <c r="S704" s="7"/>
      <c r="T704" s="7"/>
    </row>
    <row r="705" spans="2:20" ht="30" customHeight="1" x14ac:dyDescent="0.25">
      <c r="B705" s="7"/>
      <c r="C705" s="7"/>
      <c r="D705" s="7"/>
      <c r="E705" s="7"/>
      <c r="F705" s="7"/>
      <c r="G705" s="7"/>
      <c r="H705" s="7"/>
      <c r="I705" s="7"/>
      <c r="J705" s="7"/>
      <c r="K705" s="7"/>
      <c r="L705" s="7"/>
      <c r="R705" s="7"/>
      <c r="S705" s="7"/>
      <c r="T705" s="7"/>
    </row>
    <row r="706" spans="2:20" ht="30" customHeight="1" x14ac:dyDescent="0.25">
      <c r="B706" s="7"/>
      <c r="C706" s="7"/>
      <c r="D706" s="7"/>
      <c r="E706" s="7"/>
      <c r="F706" s="7"/>
      <c r="G706" s="7"/>
      <c r="H706" s="7"/>
      <c r="I706" s="7"/>
      <c r="J706" s="7"/>
      <c r="K706" s="7"/>
      <c r="L706" s="7"/>
      <c r="R706" s="7"/>
      <c r="S706" s="7"/>
      <c r="T706" s="7"/>
    </row>
    <row r="707" spans="2:20" ht="30" customHeight="1" x14ac:dyDescent="0.25">
      <c r="B707" s="7"/>
      <c r="C707" s="7"/>
      <c r="D707" s="7"/>
      <c r="E707" s="7"/>
      <c r="F707" s="7"/>
      <c r="G707" s="7"/>
      <c r="H707" s="7"/>
      <c r="I707" s="7"/>
      <c r="J707" s="7"/>
      <c r="K707" s="7"/>
      <c r="L707" s="7"/>
      <c r="R707" s="7"/>
      <c r="S707" s="7"/>
      <c r="T707" s="7"/>
    </row>
    <row r="708" spans="2:20" ht="30" customHeight="1" x14ac:dyDescent="0.25">
      <c r="B708" s="7"/>
      <c r="C708" s="7"/>
      <c r="D708" s="7"/>
      <c r="E708" s="7"/>
      <c r="F708" s="7"/>
      <c r="G708" s="7"/>
      <c r="H708" s="7"/>
      <c r="I708" s="7"/>
      <c r="J708" s="7"/>
      <c r="K708" s="7"/>
      <c r="L708" s="7"/>
      <c r="R708" s="7"/>
      <c r="S708" s="7"/>
      <c r="T708" s="7"/>
    </row>
    <row r="709" spans="2:20" ht="30" customHeight="1" x14ac:dyDescent="0.25">
      <c r="B709" s="7"/>
      <c r="C709" s="7"/>
      <c r="D709" s="7"/>
      <c r="E709" s="7"/>
      <c r="F709" s="7"/>
      <c r="G709" s="7"/>
      <c r="H709" s="7"/>
      <c r="I709" s="7"/>
      <c r="J709" s="7"/>
      <c r="K709" s="7"/>
      <c r="L709" s="7"/>
      <c r="R709" s="7"/>
      <c r="S709" s="7"/>
      <c r="T709" s="7"/>
    </row>
    <row r="710" spans="2:20" ht="30" customHeight="1" x14ac:dyDescent="0.25">
      <c r="B710" s="7"/>
      <c r="C710" s="7"/>
      <c r="D710" s="7"/>
      <c r="E710" s="7"/>
      <c r="F710" s="7"/>
      <c r="G710" s="7"/>
      <c r="H710" s="7"/>
      <c r="I710" s="7"/>
      <c r="J710" s="7"/>
      <c r="K710" s="7"/>
      <c r="L710" s="7"/>
      <c r="R710" s="7"/>
      <c r="S710" s="7"/>
      <c r="T710" s="7"/>
    </row>
    <row r="711" spans="2:20" ht="30" customHeight="1" x14ac:dyDescent="0.25">
      <c r="B711" s="7"/>
      <c r="C711" s="7"/>
      <c r="D711" s="7"/>
      <c r="E711" s="7"/>
      <c r="F711" s="7"/>
      <c r="G711" s="7"/>
      <c r="H711" s="7"/>
      <c r="I711" s="7"/>
      <c r="J711" s="7"/>
      <c r="K711" s="7"/>
      <c r="L711" s="7"/>
      <c r="R711" s="7"/>
      <c r="S711" s="7"/>
      <c r="T711" s="7"/>
    </row>
    <row r="712" spans="2:20" ht="30" customHeight="1" x14ac:dyDescent="0.25">
      <c r="B712" s="7"/>
      <c r="C712" s="7"/>
      <c r="D712" s="7"/>
      <c r="E712" s="7"/>
      <c r="F712" s="7"/>
      <c r="G712" s="7"/>
      <c r="H712" s="7"/>
      <c r="I712" s="7"/>
      <c r="J712" s="7"/>
      <c r="K712" s="7"/>
      <c r="L712" s="7"/>
      <c r="R712" s="7"/>
      <c r="S712" s="7"/>
      <c r="T712" s="7"/>
    </row>
    <row r="713" spans="2:20" ht="30" customHeight="1" x14ac:dyDescent="0.25">
      <c r="B713" s="7"/>
      <c r="C713" s="7"/>
      <c r="D713" s="7"/>
      <c r="E713" s="7"/>
      <c r="F713" s="7"/>
      <c r="G713" s="7"/>
      <c r="H713" s="7"/>
      <c r="I713" s="7"/>
      <c r="J713" s="7"/>
      <c r="K713" s="7"/>
      <c r="L713" s="7"/>
      <c r="R713" s="7"/>
      <c r="S713" s="7"/>
      <c r="T713" s="7"/>
    </row>
    <row r="714" spans="2:20" ht="30" customHeight="1" x14ac:dyDescent="0.25">
      <c r="B714" s="7"/>
      <c r="C714" s="7"/>
      <c r="D714" s="7"/>
      <c r="E714" s="7"/>
      <c r="F714" s="7"/>
      <c r="G714" s="7"/>
      <c r="H714" s="7"/>
      <c r="I714" s="7"/>
      <c r="J714" s="7"/>
      <c r="K714" s="7"/>
      <c r="L714" s="7"/>
      <c r="R714" s="7"/>
      <c r="S714" s="7"/>
      <c r="T714" s="7"/>
    </row>
    <row r="715" spans="2:20" ht="30" customHeight="1" x14ac:dyDescent="0.25">
      <c r="B715" s="7"/>
      <c r="C715" s="7"/>
      <c r="D715" s="7"/>
      <c r="E715" s="7"/>
      <c r="F715" s="7"/>
      <c r="G715" s="7"/>
      <c r="H715" s="7"/>
      <c r="I715" s="7"/>
      <c r="J715" s="7"/>
      <c r="K715" s="7"/>
      <c r="L715" s="7"/>
      <c r="R715" s="7"/>
      <c r="S715" s="7"/>
      <c r="T715" s="7"/>
    </row>
    <row r="716" spans="2:20" ht="30" customHeight="1" x14ac:dyDescent="0.25">
      <c r="B716" s="7"/>
      <c r="C716" s="7"/>
      <c r="D716" s="7"/>
      <c r="E716" s="7"/>
      <c r="F716" s="7"/>
      <c r="G716" s="7"/>
      <c r="H716" s="7"/>
      <c r="I716" s="7"/>
      <c r="J716" s="7"/>
      <c r="K716" s="7"/>
      <c r="L716" s="7"/>
      <c r="R716" s="7"/>
      <c r="S716" s="7"/>
      <c r="T716" s="7"/>
    </row>
    <row r="717" spans="2:20" ht="30" customHeight="1" x14ac:dyDescent="0.25">
      <c r="B717" s="7"/>
      <c r="C717" s="7"/>
      <c r="D717" s="7"/>
      <c r="E717" s="7"/>
      <c r="F717" s="7"/>
      <c r="G717" s="7"/>
      <c r="H717" s="7"/>
      <c r="I717" s="7"/>
      <c r="J717" s="7"/>
      <c r="K717" s="7"/>
      <c r="L717" s="7"/>
      <c r="R717" s="7"/>
      <c r="S717" s="7"/>
      <c r="T717" s="7"/>
    </row>
    <row r="718" spans="2:20" ht="30" customHeight="1" x14ac:dyDescent="0.25">
      <c r="B718" s="7"/>
      <c r="C718" s="7"/>
      <c r="D718" s="7"/>
      <c r="E718" s="7"/>
      <c r="F718" s="7"/>
      <c r="G718" s="7"/>
      <c r="H718" s="7"/>
      <c r="I718" s="7"/>
      <c r="J718" s="7"/>
      <c r="K718" s="7"/>
      <c r="L718" s="7"/>
      <c r="R718" s="7"/>
      <c r="S718" s="7"/>
      <c r="T718" s="7"/>
    </row>
    <row r="719" spans="2:20" ht="30" customHeight="1" x14ac:dyDescent="0.25">
      <c r="B719" s="7"/>
      <c r="C719" s="7"/>
      <c r="D719" s="7"/>
      <c r="E719" s="7"/>
      <c r="F719" s="7"/>
      <c r="G719" s="7"/>
      <c r="H719" s="7"/>
      <c r="I719" s="7"/>
      <c r="J719" s="7"/>
      <c r="K719" s="7"/>
      <c r="L719" s="7"/>
      <c r="R719" s="7"/>
      <c r="S719" s="7"/>
      <c r="T719" s="7"/>
    </row>
    <row r="720" spans="2:20" ht="30" customHeight="1" x14ac:dyDescent="0.25">
      <c r="B720" s="7"/>
      <c r="C720" s="7"/>
      <c r="D720" s="7"/>
      <c r="E720" s="7"/>
      <c r="F720" s="7"/>
      <c r="G720" s="7"/>
      <c r="H720" s="7"/>
      <c r="I720" s="7"/>
      <c r="J720" s="7"/>
      <c r="K720" s="7"/>
      <c r="L720" s="7"/>
      <c r="R720" s="7"/>
      <c r="S720" s="7"/>
      <c r="T720" s="7"/>
    </row>
    <row r="721" spans="2:20" ht="30" customHeight="1" x14ac:dyDescent="0.25">
      <c r="B721" s="7"/>
      <c r="C721" s="7"/>
      <c r="D721" s="7"/>
      <c r="E721" s="7"/>
      <c r="F721" s="7"/>
      <c r="G721" s="7"/>
      <c r="H721" s="7"/>
      <c r="I721" s="7"/>
      <c r="J721" s="7"/>
      <c r="K721" s="7"/>
      <c r="L721" s="7"/>
      <c r="R721" s="7"/>
      <c r="S721" s="7"/>
      <c r="T721" s="7"/>
    </row>
    <row r="722" spans="2:20" ht="30" customHeight="1" x14ac:dyDescent="0.25">
      <c r="B722" s="7"/>
      <c r="C722" s="7"/>
      <c r="D722" s="7"/>
      <c r="E722" s="7"/>
      <c r="F722" s="7"/>
      <c r="G722" s="7"/>
      <c r="H722" s="7"/>
      <c r="I722" s="7"/>
      <c r="J722" s="7"/>
      <c r="K722" s="7"/>
      <c r="L722" s="7"/>
      <c r="R722" s="7"/>
      <c r="S722" s="7"/>
      <c r="T722" s="7"/>
    </row>
    <row r="723" spans="2:20" ht="30" customHeight="1" x14ac:dyDescent="0.25">
      <c r="B723" s="7"/>
      <c r="C723" s="7"/>
      <c r="D723" s="7"/>
      <c r="E723" s="7"/>
      <c r="F723" s="7"/>
      <c r="G723" s="7"/>
      <c r="H723" s="7"/>
      <c r="I723" s="7"/>
      <c r="J723" s="7"/>
      <c r="K723" s="7"/>
      <c r="L723" s="7"/>
      <c r="R723" s="7"/>
      <c r="S723" s="7"/>
      <c r="T723" s="7"/>
    </row>
    <row r="724" spans="2:20" ht="30" customHeight="1" x14ac:dyDescent="0.25">
      <c r="B724" s="7"/>
      <c r="C724" s="7"/>
      <c r="D724" s="7"/>
      <c r="E724" s="7"/>
      <c r="F724" s="7"/>
      <c r="G724" s="7"/>
      <c r="H724" s="7"/>
      <c r="I724" s="7"/>
      <c r="J724" s="7"/>
      <c r="K724" s="7"/>
      <c r="L724" s="7"/>
      <c r="R724" s="7"/>
      <c r="S724" s="7"/>
      <c r="T724" s="7"/>
    </row>
    <row r="725" spans="2:20" ht="30" customHeight="1" x14ac:dyDescent="0.25">
      <c r="B725" s="7"/>
      <c r="C725" s="7"/>
      <c r="D725" s="7"/>
      <c r="E725" s="7"/>
      <c r="F725" s="7"/>
      <c r="G725" s="7"/>
      <c r="H725" s="7"/>
      <c r="I725" s="7"/>
      <c r="J725" s="7"/>
      <c r="K725" s="7"/>
      <c r="L725" s="7"/>
      <c r="R725" s="7"/>
      <c r="S725" s="7"/>
      <c r="T725" s="7"/>
    </row>
    <row r="726" spans="2:20" ht="30" customHeight="1" x14ac:dyDescent="0.25">
      <c r="B726" s="7"/>
      <c r="C726" s="7"/>
      <c r="D726" s="7"/>
      <c r="E726" s="7"/>
      <c r="F726" s="7"/>
      <c r="G726" s="7"/>
      <c r="H726" s="7"/>
      <c r="I726" s="7"/>
      <c r="J726" s="7"/>
      <c r="K726" s="7"/>
      <c r="L726" s="7"/>
      <c r="R726" s="7"/>
      <c r="S726" s="7"/>
      <c r="T726" s="7"/>
    </row>
    <row r="727" spans="2:20" ht="30" customHeight="1" x14ac:dyDescent="0.25">
      <c r="B727" s="7"/>
      <c r="C727" s="7"/>
      <c r="D727" s="7"/>
      <c r="E727" s="7"/>
      <c r="F727" s="7"/>
      <c r="G727" s="7"/>
      <c r="H727" s="7"/>
      <c r="I727" s="7"/>
      <c r="J727" s="7"/>
      <c r="K727" s="7"/>
      <c r="L727" s="7"/>
      <c r="R727" s="7"/>
      <c r="S727" s="7"/>
      <c r="T727" s="7"/>
    </row>
    <row r="728" spans="2:20" ht="30" customHeight="1" x14ac:dyDescent="0.25">
      <c r="B728" s="7"/>
      <c r="C728" s="7"/>
      <c r="D728" s="7"/>
      <c r="E728" s="7"/>
      <c r="F728" s="7"/>
      <c r="G728" s="7"/>
      <c r="H728" s="7"/>
      <c r="I728" s="7"/>
      <c r="J728" s="7"/>
      <c r="K728" s="7"/>
      <c r="L728" s="7"/>
      <c r="R728" s="7"/>
      <c r="S728" s="7"/>
      <c r="T728" s="7"/>
    </row>
    <row r="729" spans="2:20" ht="30" customHeight="1" x14ac:dyDescent="0.25">
      <c r="B729" s="7"/>
      <c r="C729" s="7"/>
      <c r="D729" s="7"/>
      <c r="E729" s="7"/>
      <c r="F729" s="7"/>
      <c r="G729" s="7"/>
      <c r="H729" s="7"/>
      <c r="I729" s="7"/>
      <c r="J729" s="7"/>
      <c r="K729" s="7"/>
      <c r="L729" s="7"/>
      <c r="R729" s="7"/>
      <c r="S729" s="7"/>
      <c r="T729" s="7"/>
    </row>
    <row r="730" spans="2:20" ht="30" customHeight="1" x14ac:dyDescent="0.25">
      <c r="B730" s="7"/>
      <c r="C730" s="7"/>
      <c r="D730" s="7"/>
      <c r="E730" s="7"/>
      <c r="F730" s="7"/>
      <c r="G730" s="7"/>
      <c r="H730" s="7"/>
      <c r="I730" s="7"/>
      <c r="J730" s="7"/>
      <c r="K730" s="7"/>
      <c r="L730" s="7"/>
      <c r="R730" s="7"/>
      <c r="S730" s="7"/>
      <c r="T730" s="7"/>
    </row>
    <row r="731" spans="2:20" ht="30" customHeight="1" x14ac:dyDescent="0.25">
      <c r="B731" s="7"/>
      <c r="C731" s="7"/>
      <c r="D731" s="7"/>
      <c r="E731" s="7"/>
      <c r="F731" s="7"/>
      <c r="G731" s="7"/>
      <c r="H731" s="7"/>
      <c r="I731" s="7"/>
      <c r="J731" s="7"/>
      <c r="K731" s="7"/>
      <c r="L731" s="7"/>
      <c r="R731" s="7"/>
      <c r="S731" s="7"/>
      <c r="T731" s="7"/>
    </row>
    <row r="732" spans="2:20" ht="30" customHeight="1" x14ac:dyDescent="0.25">
      <c r="B732" s="7"/>
      <c r="C732" s="7"/>
      <c r="D732" s="7"/>
      <c r="E732" s="7"/>
      <c r="F732" s="7"/>
      <c r="G732" s="7"/>
      <c r="H732" s="7"/>
      <c r="I732" s="7"/>
      <c r="J732" s="7"/>
      <c r="K732" s="7"/>
      <c r="L732" s="7"/>
      <c r="R732" s="7"/>
      <c r="S732" s="7"/>
      <c r="T732" s="7"/>
    </row>
    <row r="733" spans="2:20" ht="30" customHeight="1" x14ac:dyDescent="0.25">
      <c r="B733" s="7"/>
      <c r="C733" s="7"/>
      <c r="D733" s="7"/>
      <c r="E733" s="7"/>
      <c r="F733" s="7"/>
      <c r="G733" s="7"/>
      <c r="H733" s="7"/>
      <c r="I733" s="7"/>
      <c r="J733" s="7"/>
      <c r="K733" s="7"/>
      <c r="L733" s="7"/>
      <c r="R733" s="7"/>
      <c r="S733" s="7"/>
      <c r="T733" s="7"/>
    </row>
    <row r="734" spans="2:20" ht="30" customHeight="1" x14ac:dyDescent="0.25">
      <c r="B734" s="7"/>
      <c r="C734" s="7"/>
      <c r="D734" s="7"/>
      <c r="E734" s="7"/>
      <c r="F734" s="7"/>
      <c r="G734" s="7"/>
      <c r="H734" s="7"/>
      <c r="I734" s="7"/>
      <c r="J734" s="7"/>
      <c r="K734" s="7"/>
      <c r="L734" s="7"/>
      <c r="R734" s="7"/>
      <c r="S734" s="7"/>
      <c r="T734" s="7"/>
    </row>
    <row r="735" spans="2:20" ht="30" customHeight="1" x14ac:dyDescent="0.25">
      <c r="B735" s="7"/>
      <c r="C735" s="7"/>
      <c r="D735" s="7"/>
      <c r="E735" s="7"/>
      <c r="F735" s="7"/>
      <c r="G735" s="7"/>
      <c r="H735" s="7"/>
      <c r="I735" s="7"/>
      <c r="J735" s="7"/>
      <c r="K735" s="7"/>
      <c r="L735" s="7"/>
      <c r="R735" s="7"/>
      <c r="S735" s="7"/>
      <c r="T735" s="7"/>
    </row>
    <row r="736" spans="2:20" ht="30" customHeight="1" x14ac:dyDescent="0.25">
      <c r="B736" s="7"/>
      <c r="C736" s="7"/>
      <c r="D736" s="7"/>
      <c r="E736" s="7"/>
      <c r="F736" s="7"/>
      <c r="G736" s="7"/>
      <c r="H736" s="7"/>
      <c r="I736" s="7"/>
      <c r="J736" s="7"/>
      <c r="K736" s="7"/>
      <c r="L736" s="7"/>
      <c r="R736" s="7"/>
      <c r="S736" s="7"/>
      <c r="T736" s="7"/>
    </row>
    <row r="737" spans="2:20" ht="30" customHeight="1" x14ac:dyDescent="0.25">
      <c r="B737" s="7"/>
      <c r="C737" s="7"/>
      <c r="D737" s="7"/>
      <c r="E737" s="7"/>
      <c r="F737" s="7"/>
      <c r="G737" s="7"/>
      <c r="H737" s="7"/>
      <c r="I737" s="7"/>
      <c r="J737" s="7"/>
      <c r="K737" s="7"/>
      <c r="L737" s="7"/>
      <c r="R737" s="7"/>
      <c r="S737" s="7"/>
      <c r="T737" s="7"/>
    </row>
    <row r="738" spans="2:20" ht="30" customHeight="1" x14ac:dyDescent="0.25">
      <c r="B738" s="7"/>
      <c r="C738" s="7"/>
      <c r="D738" s="7"/>
      <c r="E738" s="7"/>
      <c r="F738" s="7"/>
      <c r="G738" s="7"/>
      <c r="H738" s="7"/>
      <c r="I738" s="7"/>
      <c r="J738" s="7"/>
      <c r="K738" s="7"/>
      <c r="L738" s="7"/>
      <c r="R738" s="7"/>
      <c r="S738" s="7"/>
      <c r="T738" s="7"/>
    </row>
    <row r="739" spans="2:20" ht="30" customHeight="1" x14ac:dyDescent="0.25">
      <c r="B739" s="7"/>
      <c r="C739" s="7"/>
      <c r="D739" s="7"/>
      <c r="E739" s="7"/>
      <c r="F739" s="7"/>
      <c r="G739" s="7"/>
      <c r="H739" s="7"/>
      <c r="I739" s="7"/>
      <c r="J739" s="7"/>
      <c r="K739" s="7"/>
      <c r="L739" s="7"/>
      <c r="R739" s="7"/>
      <c r="S739" s="7"/>
      <c r="T739" s="7"/>
    </row>
    <row r="740" spans="2:20" ht="30" customHeight="1" x14ac:dyDescent="0.25">
      <c r="B740" s="7"/>
      <c r="C740" s="7"/>
      <c r="D740" s="7"/>
      <c r="E740" s="7"/>
      <c r="F740" s="7"/>
      <c r="G740" s="7"/>
      <c r="H740" s="7"/>
      <c r="I740" s="7"/>
      <c r="J740" s="7"/>
      <c r="K740" s="7"/>
      <c r="L740" s="7"/>
      <c r="R740" s="7"/>
      <c r="S740" s="7"/>
      <c r="T740" s="7"/>
    </row>
    <row r="741" spans="2:20" ht="30" customHeight="1" x14ac:dyDescent="0.25">
      <c r="B741" s="7"/>
      <c r="C741" s="7"/>
      <c r="D741" s="7"/>
      <c r="E741" s="7"/>
      <c r="F741" s="7"/>
      <c r="G741" s="7"/>
      <c r="H741" s="7"/>
      <c r="I741" s="7"/>
      <c r="J741" s="7"/>
      <c r="K741" s="7"/>
      <c r="L741" s="7"/>
      <c r="R741" s="7"/>
      <c r="S741" s="7"/>
      <c r="T741" s="7"/>
    </row>
    <row r="742" spans="2:20" ht="30" customHeight="1" x14ac:dyDescent="0.25">
      <c r="B742" s="7"/>
      <c r="C742" s="7"/>
      <c r="D742" s="7"/>
      <c r="E742" s="7"/>
      <c r="F742" s="7"/>
      <c r="G742" s="7"/>
      <c r="H742" s="7"/>
      <c r="I742" s="7"/>
      <c r="J742" s="7"/>
      <c r="K742" s="7"/>
      <c r="L742" s="7"/>
      <c r="R742" s="7"/>
      <c r="S742" s="7"/>
      <c r="T742" s="7"/>
    </row>
    <row r="743" spans="2:20" ht="30" customHeight="1" x14ac:dyDescent="0.25">
      <c r="B743" s="7"/>
      <c r="C743" s="7"/>
      <c r="D743" s="7"/>
      <c r="E743" s="7"/>
      <c r="F743" s="7"/>
      <c r="G743" s="7"/>
      <c r="H743" s="7"/>
      <c r="I743" s="7"/>
      <c r="J743" s="7"/>
      <c r="K743" s="7"/>
      <c r="L743" s="7"/>
      <c r="R743" s="7"/>
      <c r="S743" s="7"/>
      <c r="T743" s="7"/>
    </row>
    <row r="744" spans="2:20" ht="30" customHeight="1" x14ac:dyDescent="0.25">
      <c r="B744" s="7"/>
      <c r="C744" s="7"/>
      <c r="D744" s="7"/>
      <c r="E744" s="7"/>
      <c r="F744" s="7"/>
      <c r="G744" s="7"/>
      <c r="H744" s="7"/>
      <c r="I744" s="7"/>
      <c r="J744" s="7"/>
      <c r="K744" s="7"/>
      <c r="L744" s="7"/>
      <c r="R744" s="7"/>
      <c r="S744" s="7"/>
      <c r="T744" s="7"/>
    </row>
    <row r="745" spans="2:20" ht="30" customHeight="1" x14ac:dyDescent="0.25">
      <c r="B745" s="7"/>
      <c r="C745" s="7"/>
      <c r="D745" s="7"/>
      <c r="E745" s="7"/>
      <c r="F745" s="7"/>
      <c r="G745" s="7"/>
      <c r="H745" s="7"/>
      <c r="I745" s="7"/>
      <c r="J745" s="7"/>
      <c r="K745" s="7"/>
      <c r="L745" s="7"/>
      <c r="R745" s="7"/>
      <c r="S745" s="7"/>
      <c r="T745" s="7"/>
    </row>
    <row r="746" spans="2:20" ht="30" customHeight="1" x14ac:dyDescent="0.25">
      <c r="B746" s="7"/>
      <c r="C746" s="7"/>
      <c r="D746" s="7"/>
      <c r="E746" s="7"/>
      <c r="F746" s="7"/>
      <c r="G746" s="7"/>
      <c r="H746" s="7"/>
      <c r="I746" s="7"/>
      <c r="J746" s="7"/>
      <c r="K746" s="7"/>
      <c r="L746" s="7"/>
      <c r="R746" s="7"/>
      <c r="S746" s="7"/>
      <c r="T746" s="7"/>
    </row>
    <row r="747" spans="2:20" ht="30" customHeight="1" x14ac:dyDescent="0.25">
      <c r="B747" s="7"/>
      <c r="C747" s="7"/>
      <c r="D747" s="7"/>
      <c r="E747" s="7"/>
      <c r="F747" s="7"/>
      <c r="G747" s="7"/>
      <c r="H747" s="7"/>
      <c r="I747" s="7"/>
      <c r="J747" s="7"/>
      <c r="K747" s="7"/>
      <c r="L747" s="7"/>
      <c r="R747" s="7"/>
      <c r="S747" s="7"/>
      <c r="T747" s="7"/>
    </row>
    <row r="748" spans="2:20" ht="30" customHeight="1" x14ac:dyDescent="0.25">
      <c r="B748" s="7"/>
      <c r="C748" s="7"/>
      <c r="D748" s="7"/>
      <c r="E748" s="7"/>
      <c r="F748" s="7"/>
      <c r="G748" s="7"/>
      <c r="H748" s="7"/>
      <c r="I748" s="7"/>
      <c r="J748" s="7"/>
      <c r="K748" s="7"/>
      <c r="L748" s="7"/>
      <c r="R748" s="7"/>
      <c r="S748" s="7"/>
      <c r="T748" s="7"/>
    </row>
    <row r="749" spans="2:20" ht="30" customHeight="1" x14ac:dyDescent="0.25">
      <c r="B749" s="7"/>
      <c r="C749" s="7"/>
      <c r="D749" s="7"/>
      <c r="E749" s="7"/>
      <c r="F749" s="7"/>
      <c r="G749" s="7"/>
      <c r="H749" s="7"/>
      <c r="I749" s="7"/>
      <c r="J749" s="7"/>
      <c r="K749" s="7"/>
      <c r="L749" s="7"/>
      <c r="R749" s="7"/>
      <c r="S749" s="7"/>
      <c r="T749" s="7"/>
    </row>
    <row r="750" spans="2:20" ht="30" customHeight="1" x14ac:dyDescent="0.25">
      <c r="B750" s="7"/>
      <c r="C750" s="7"/>
      <c r="D750" s="7"/>
      <c r="E750" s="7"/>
      <c r="F750" s="7"/>
      <c r="G750" s="7"/>
      <c r="H750" s="7"/>
      <c r="I750" s="7"/>
      <c r="J750" s="7"/>
      <c r="K750" s="7"/>
      <c r="L750" s="7"/>
      <c r="R750" s="7"/>
      <c r="S750" s="7"/>
      <c r="T750" s="7"/>
    </row>
    <row r="751" spans="2:20" ht="30" customHeight="1" x14ac:dyDescent="0.25">
      <c r="B751" s="7"/>
      <c r="C751" s="7"/>
      <c r="D751" s="7"/>
      <c r="E751" s="7"/>
      <c r="F751" s="7"/>
      <c r="G751" s="7"/>
      <c r="H751" s="7"/>
      <c r="I751" s="7"/>
      <c r="J751" s="7"/>
      <c r="K751" s="7"/>
      <c r="L751" s="7"/>
      <c r="R751" s="7"/>
      <c r="S751" s="7"/>
      <c r="T751" s="7"/>
    </row>
    <row r="752" spans="2:20" ht="30" customHeight="1" x14ac:dyDescent="0.25">
      <c r="B752" s="7"/>
      <c r="C752" s="7"/>
      <c r="D752" s="7"/>
      <c r="E752" s="7"/>
      <c r="F752" s="7"/>
      <c r="G752" s="7"/>
      <c r="H752" s="7"/>
      <c r="I752" s="7"/>
      <c r="J752" s="7"/>
      <c r="K752" s="7"/>
      <c r="L752" s="7"/>
      <c r="R752" s="7"/>
      <c r="S752" s="7"/>
      <c r="T752" s="7"/>
    </row>
    <row r="753" spans="2:20" ht="30" customHeight="1" x14ac:dyDescent="0.25">
      <c r="B753" s="7"/>
      <c r="C753" s="7"/>
      <c r="D753" s="7"/>
      <c r="E753" s="7"/>
      <c r="F753" s="7"/>
      <c r="G753" s="7"/>
      <c r="H753" s="7"/>
      <c r="I753" s="7"/>
      <c r="J753" s="7"/>
      <c r="K753" s="7"/>
      <c r="L753" s="7"/>
      <c r="R753" s="7"/>
      <c r="S753" s="7"/>
      <c r="T753" s="7"/>
    </row>
    <row r="754" spans="2:20" ht="30" customHeight="1" x14ac:dyDescent="0.25">
      <c r="B754" s="7"/>
      <c r="C754" s="7"/>
      <c r="D754" s="7"/>
      <c r="E754" s="7"/>
      <c r="F754" s="7"/>
      <c r="G754" s="7"/>
      <c r="H754" s="7"/>
      <c r="I754" s="7"/>
      <c r="J754" s="7"/>
      <c r="K754" s="7"/>
      <c r="L754" s="7"/>
      <c r="R754" s="7"/>
      <c r="S754" s="7"/>
      <c r="T754" s="7"/>
    </row>
    <row r="755" spans="2:20" ht="30" customHeight="1" x14ac:dyDescent="0.25">
      <c r="B755" s="7"/>
      <c r="C755" s="7"/>
      <c r="D755" s="7"/>
      <c r="E755" s="7"/>
      <c r="F755" s="7"/>
      <c r="G755" s="7"/>
      <c r="H755" s="7"/>
      <c r="I755" s="7"/>
      <c r="J755" s="7"/>
      <c r="K755" s="7"/>
      <c r="L755" s="7"/>
      <c r="R755" s="7"/>
      <c r="S755" s="7"/>
      <c r="T755" s="7"/>
    </row>
    <row r="756" spans="2:20" ht="30" customHeight="1" x14ac:dyDescent="0.25">
      <c r="B756" s="7"/>
      <c r="C756" s="7"/>
      <c r="D756" s="7"/>
      <c r="E756" s="7"/>
      <c r="F756" s="7"/>
      <c r="G756" s="7"/>
      <c r="H756" s="7"/>
      <c r="I756" s="7"/>
      <c r="J756" s="7"/>
      <c r="K756" s="7"/>
      <c r="L756" s="7"/>
      <c r="R756" s="7"/>
      <c r="S756" s="7"/>
      <c r="T756" s="7"/>
    </row>
    <row r="757" spans="2:20" ht="30" customHeight="1" x14ac:dyDescent="0.25">
      <c r="B757" s="7"/>
      <c r="C757" s="7"/>
      <c r="D757" s="7"/>
      <c r="E757" s="7"/>
      <c r="F757" s="7"/>
      <c r="G757" s="7"/>
      <c r="H757" s="7"/>
      <c r="I757" s="7"/>
      <c r="J757" s="7"/>
      <c r="K757" s="7"/>
      <c r="L757" s="7"/>
      <c r="R757" s="7"/>
      <c r="S757" s="7"/>
      <c r="T757" s="7"/>
    </row>
    <row r="758" spans="2:20" ht="30" customHeight="1" x14ac:dyDescent="0.25">
      <c r="B758" s="7"/>
      <c r="C758" s="7"/>
      <c r="D758" s="7"/>
      <c r="E758" s="7"/>
      <c r="F758" s="7"/>
      <c r="G758" s="7"/>
      <c r="H758" s="7"/>
      <c r="I758" s="7"/>
      <c r="J758" s="7"/>
      <c r="K758" s="7"/>
      <c r="L758" s="7"/>
      <c r="R758" s="7"/>
      <c r="S758" s="7"/>
      <c r="T758" s="7"/>
    </row>
    <row r="759" spans="2:20" ht="30" customHeight="1" x14ac:dyDescent="0.25">
      <c r="B759" s="7"/>
      <c r="C759" s="7"/>
      <c r="D759" s="7"/>
      <c r="E759" s="7"/>
      <c r="F759" s="7"/>
      <c r="G759" s="7"/>
      <c r="H759" s="7"/>
      <c r="I759" s="7"/>
      <c r="J759" s="7"/>
      <c r="K759" s="7"/>
      <c r="L759" s="7"/>
      <c r="R759" s="7"/>
      <c r="S759" s="7"/>
      <c r="T759" s="7"/>
    </row>
    <row r="760" spans="2:20" ht="30" customHeight="1" x14ac:dyDescent="0.25">
      <c r="B760" s="7"/>
      <c r="C760" s="7"/>
      <c r="D760" s="7"/>
      <c r="E760" s="7"/>
      <c r="F760" s="7"/>
      <c r="G760" s="7"/>
      <c r="H760" s="7"/>
      <c r="I760" s="7"/>
      <c r="J760" s="7"/>
      <c r="K760" s="7"/>
      <c r="L760" s="7"/>
      <c r="R760" s="7"/>
      <c r="S760" s="7"/>
      <c r="T760" s="7"/>
    </row>
    <row r="761" spans="2:20" ht="30" customHeight="1" x14ac:dyDescent="0.25">
      <c r="B761" s="7"/>
      <c r="C761" s="7"/>
      <c r="D761" s="7"/>
      <c r="E761" s="7"/>
      <c r="F761" s="7"/>
      <c r="G761" s="7"/>
      <c r="H761" s="7"/>
      <c r="I761" s="7"/>
      <c r="J761" s="7"/>
      <c r="K761" s="7"/>
      <c r="L761" s="7"/>
      <c r="R761" s="7"/>
      <c r="S761" s="7"/>
      <c r="T761" s="7"/>
    </row>
    <row r="762" spans="2:20" ht="30" customHeight="1" x14ac:dyDescent="0.25">
      <c r="B762" s="7"/>
      <c r="C762" s="7"/>
      <c r="D762" s="7"/>
      <c r="E762" s="7"/>
      <c r="F762" s="7"/>
      <c r="G762" s="7"/>
      <c r="H762" s="7"/>
      <c r="I762" s="7"/>
      <c r="J762" s="7"/>
      <c r="K762" s="7"/>
      <c r="L762" s="7"/>
      <c r="R762" s="7"/>
      <c r="S762" s="7"/>
      <c r="T762" s="7"/>
    </row>
    <row r="763" spans="2:20" ht="30" customHeight="1" x14ac:dyDescent="0.25">
      <c r="B763" s="7"/>
      <c r="C763" s="7"/>
      <c r="D763" s="7"/>
      <c r="E763" s="7"/>
      <c r="F763" s="7"/>
      <c r="G763" s="7"/>
      <c r="H763" s="7"/>
      <c r="I763" s="7"/>
      <c r="J763" s="7"/>
      <c r="K763" s="7"/>
      <c r="L763" s="7"/>
      <c r="R763" s="7"/>
      <c r="S763" s="7"/>
      <c r="T763" s="7"/>
    </row>
    <row r="764" spans="2:20" ht="30" customHeight="1" x14ac:dyDescent="0.25">
      <c r="B764" s="7"/>
      <c r="C764" s="7"/>
      <c r="D764" s="7"/>
      <c r="E764" s="7"/>
      <c r="F764" s="7"/>
      <c r="G764" s="7"/>
      <c r="H764" s="7"/>
      <c r="I764" s="7"/>
      <c r="J764" s="7"/>
      <c r="K764" s="7"/>
      <c r="L764" s="7"/>
      <c r="R764" s="7"/>
      <c r="S764" s="7"/>
      <c r="T764" s="7"/>
    </row>
    <row r="765" spans="2:20" ht="30" customHeight="1" x14ac:dyDescent="0.25">
      <c r="B765" s="7"/>
      <c r="C765" s="7"/>
      <c r="D765" s="7"/>
      <c r="E765" s="7"/>
      <c r="F765" s="7"/>
      <c r="G765" s="7"/>
      <c r="H765" s="7"/>
      <c r="I765" s="7"/>
      <c r="J765" s="7"/>
      <c r="K765" s="7"/>
      <c r="L765" s="7"/>
      <c r="R765" s="7"/>
      <c r="S765" s="7"/>
      <c r="T765" s="7"/>
    </row>
    <row r="766" spans="2:20" ht="30" customHeight="1" x14ac:dyDescent="0.25">
      <c r="B766" s="7"/>
      <c r="C766" s="7"/>
      <c r="D766" s="7"/>
      <c r="E766" s="7"/>
      <c r="F766" s="7"/>
      <c r="G766" s="7"/>
      <c r="H766" s="7"/>
      <c r="I766" s="7"/>
      <c r="J766" s="7"/>
      <c r="K766" s="7"/>
      <c r="L766" s="7"/>
      <c r="R766" s="7"/>
      <c r="S766" s="7"/>
      <c r="T766" s="7"/>
    </row>
    <row r="767" spans="2:20" ht="30" customHeight="1" x14ac:dyDescent="0.25">
      <c r="B767" s="7"/>
      <c r="C767" s="7"/>
      <c r="D767" s="7"/>
      <c r="E767" s="7"/>
      <c r="F767" s="7"/>
      <c r="G767" s="7"/>
      <c r="H767" s="7"/>
      <c r="I767" s="7"/>
      <c r="J767" s="7"/>
      <c r="K767" s="7"/>
      <c r="L767" s="7"/>
      <c r="R767" s="7"/>
      <c r="S767" s="7"/>
      <c r="T767" s="7"/>
    </row>
    <row r="768" spans="2:20" ht="30" customHeight="1" x14ac:dyDescent="0.25">
      <c r="B768" s="7"/>
      <c r="C768" s="7"/>
      <c r="D768" s="7"/>
      <c r="E768" s="7"/>
      <c r="F768" s="7"/>
      <c r="G768" s="7"/>
      <c r="H768" s="7"/>
      <c r="I768" s="7"/>
      <c r="J768" s="7"/>
      <c r="K768" s="7"/>
      <c r="L768" s="7"/>
      <c r="R768" s="7"/>
      <c r="S768" s="7"/>
      <c r="T768" s="7"/>
    </row>
    <row r="769" spans="2:20" ht="30" customHeight="1" x14ac:dyDescent="0.25">
      <c r="B769" s="7"/>
      <c r="C769" s="7"/>
      <c r="D769" s="7"/>
      <c r="E769" s="7"/>
      <c r="F769" s="7"/>
      <c r="G769" s="7"/>
      <c r="H769" s="7"/>
      <c r="I769" s="7"/>
      <c r="J769" s="7"/>
      <c r="K769" s="7"/>
      <c r="L769" s="7"/>
      <c r="R769" s="7"/>
      <c r="S769" s="7"/>
      <c r="T769" s="7"/>
    </row>
    <row r="770" spans="2:20" ht="30" customHeight="1" x14ac:dyDescent="0.25">
      <c r="B770" s="7"/>
      <c r="C770" s="7"/>
      <c r="D770" s="7"/>
      <c r="E770" s="7"/>
      <c r="F770" s="7"/>
      <c r="G770" s="7"/>
      <c r="H770" s="7"/>
      <c r="I770" s="7"/>
      <c r="J770" s="7"/>
      <c r="K770" s="7"/>
      <c r="L770" s="7"/>
      <c r="R770" s="7"/>
      <c r="S770" s="7"/>
      <c r="T770" s="7"/>
    </row>
    <row r="771" spans="2:20" ht="30" customHeight="1" x14ac:dyDescent="0.25">
      <c r="B771" s="7"/>
      <c r="C771" s="7"/>
      <c r="D771" s="7"/>
      <c r="E771" s="7"/>
      <c r="F771" s="7"/>
      <c r="G771" s="7"/>
      <c r="H771" s="7"/>
      <c r="I771" s="7"/>
      <c r="J771" s="7"/>
      <c r="K771" s="7"/>
      <c r="L771" s="7"/>
      <c r="R771" s="7"/>
      <c r="S771" s="7"/>
      <c r="T771" s="7"/>
    </row>
    <row r="772" spans="2:20" ht="30" customHeight="1" x14ac:dyDescent="0.25">
      <c r="B772" s="7"/>
      <c r="C772" s="7"/>
      <c r="D772" s="7"/>
      <c r="E772" s="7"/>
      <c r="F772" s="7"/>
      <c r="G772" s="7"/>
      <c r="H772" s="7"/>
      <c r="I772" s="7"/>
      <c r="J772" s="7"/>
      <c r="K772" s="7"/>
      <c r="L772" s="7"/>
      <c r="R772" s="7"/>
      <c r="S772" s="7"/>
      <c r="T772" s="7"/>
    </row>
    <row r="773" spans="2:20" ht="30" customHeight="1" x14ac:dyDescent="0.25">
      <c r="B773" s="7"/>
      <c r="C773" s="7"/>
      <c r="D773" s="7"/>
      <c r="E773" s="7"/>
      <c r="F773" s="7"/>
      <c r="G773" s="7"/>
      <c r="H773" s="7"/>
      <c r="I773" s="7"/>
      <c r="J773" s="7"/>
      <c r="K773" s="7"/>
      <c r="L773" s="7"/>
      <c r="R773" s="7"/>
      <c r="S773" s="7"/>
      <c r="T773" s="7"/>
    </row>
    <row r="774" spans="2:20" ht="30" customHeight="1" x14ac:dyDescent="0.25">
      <c r="B774" s="7"/>
      <c r="C774" s="7"/>
      <c r="D774" s="7"/>
      <c r="E774" s="7"/>
      <c r="F774" s="7"/>
      <c r="G774" s="7"/>
      <c r="H774" s="7"/>
      <c r="I774" s="7"/>
      <c r="J774" s="7"/>
      <c r="K774" s="7"/>
      <c r="L774" s="7"/>
      <c r="R774" s="7"/>
      <c r="S774" s="7"/>
      <c r="T774" s="7"/>
    </row>
    <row r="775" spans="2:20" ht="30" customHeight="1" x14ac:dyDescent="0.25">
      <c r="B775" s="7"/>
      <c r="C775" s="7"/>
      <c r="D775" s="7"/>
      <c r="E775" s="7"/>
      <c r="F775" s="7"/>
      <c r="G775" s="7"/>
      <c r="H775" s="7"/>
      <c r="I775" s="7"/>
      <c r="J775" s="7"/>
      <c r="K775" s="7"/>
      <c r="L775" s="7"/>
      <c r="R775" s="7"/>
      <c r="S775" s="7"/>
      <c r="T775" s="7"/>
    </row>
    <row r="776" spans="2:20" ht="30" customHeight="1" x14ac:dyDescent="0.25">
      <c r="B776" s="7"/>
      <c r="C776" s="7"/>
      <c r="D776" s="7"/>
      <c r="E776" s="7"/>
      <c r="F776" s="7"/>
      <c r="G776" s="7"/>
      <c r="H776" s="7"/>
      <c r="I776" s="7"/>
      <c r="J776" s="7"/>
      <c r="K776" s="7"/>
      <c r="L776" s="7"/>
      <c r="R776" s="7"/>
      <c r="S776" s="7"/>
      <c r="T776" s="7"/>
    </row>
    <row r="777" spans="2:20" ht="30" customHeight="1" x14ac:dyDescent="0.25">
      <c r="B777" s="7"/>
      <c r="C777" s="7"/>
      <c r="D777" s="7"/>
      <c r="E777" s="7"/>
      <c r="F777" s="7"/>
      <c r="G777" s="7"/>
      <c r="H777" s="7"/>
      <c r="I777" s="7"/>
      <c r="J777" s="7"/>
      <c r="K777" s="7"/>
      <c r="L777" s="7"/>
      <c r="R777" s="7"/>
      <c r="S777" s="7"/>
      <c r="T777" s="7"/>
    </row>
    <row r="778" spans="2:20" ht="30" customHeight="1" x14ac:dyDescent="0.25">
      <c r="B778" s="7"/>
      <c r="C778" s="7"/>
      <c r="D778" s="7"/>
      <c r="E778" s="7"/>
      <c r="F778" s="7"/>
      <c r="G778" s="7"/>
      <c r="H778" s="7"/>
      <c r="I778" s="7"/>
      <c r="J778" s="7"/>
      <c r="K778" s="7"/>
      <c r="L778" s="7"/>
      <c r="R778" s="7"/>
      <c r="S778" s="7"/>
      <c r="T778" s="7"/>
    </row>
    <row r="779" spans="2:20" ht="30" customHeight="1" x14ac:dyDescent="0.25">
      <c r="B779" s="7"/>
      <c r="C779" s="7"/>
      <c r="D779" s="7"/>
      <c r="E779" s="7"/>
      <c r="F779" s="7"/>
      <c r="G779" s="7"/>
      <c r="H779" s="7"/>
      <c r="I779" s="7"/>
      <c r="J779" s="7"/>
      <c r="K779" s="7"/>
      <c r="L779" s="7"/>
      <c r="R779" s="7"/>
      <c r="S779" s="7"/>
      <c r="T779" s="7"/>
    </row>
    <row r="780" spans="2:20" ht="30" customHeight="1" x14ac:dyDescent="0.25">
      <c r="B780" s="7"/>
      <c r="C780" s="7"/>
      <c r="D780" s="7"/>
      <c r="E780" s="7"/>
      <c r="F780" s="7"/>
      <c r="G780" s="7"/>
      <c r="H780" s="7"/>
      <c r="I780" s="7"/>
      <c r="J780" s="7"/>
      <c r="K780" s="7"/>
      <c r="L780" s="7"/>
      <c r="R780" s="7"/>
      <c r="S780" s="7"/>
      <c r="T780" s="7"/>
    </row>
    <row r="781" spans="2:20" ht="30" customHeight="1" x14ac:dyDescent="0.25">
      <c r="B781" s="7"/>
      <c r="C781" s="7"/>
      <c r="D781" s="7"/>
      <c r="E781" s="7"/>
      <c r="F781" s="7"/>
      <c r="G781" s="7"/>
      <c r="H781" s="7"/>
      <c r="I781" s="7"/>
      <c r="J781" s="7"/>
      <c r="K781" s="7"/>
      <c r="L781" s="7"/>
      <c r="R781" s="7"/>
      <c r="S781" s="7"/>
      <c r="T781" s="7"/>
    </row>
    <row r="782" spans="2:20" ht="30" customHeight="1" x14ac:dyDescent="0.25">
      <c r="B782" s="7"/>
      <c r="C782" s="7"/>
      <c r="D782" s="7"/>
      <c r="E782" s="7"/>
      <c r="F782" s="7"/>
      <c r="G782" s="7"/>
      <c r="H782" s="7"/>
      <c r="I782" s="7"/>
      <c r="J782" s="7"/>
      <c r="K782" s="7"/>
      <c r="L782" s="7"/>
      <c r="R782" s="7"/>
      <c r="S782" s="7"/>
      <c r="T782" s="7"/>
    </row>
    <row r="783" spans="2:20" ht="30" customHeight="1" x14ac:dyDescent="0.25">
      <c r="B783" s="7"/>
      <c r="C783" s="7"/>
      <c r="D783" s="7"/>
      <c r="E783" s="7"/>
      <c r="F783" s="7"/>
      <c r="G783" s="7"/>
      <c r="H783" s="7"/>
      <c r="I783" s="7"/>
      <c r="J783" s="7"/>
      <c r="K783" s="7"/>
      <c r="L783" s="7"/>
      <c r="R783" s="7"/>
      <c r="S783" s="7"/>
      <c r="T783" s="7"/>
    </row>
    <row r="784" spans="2:20" ht="30" customHeight="1" x14ac:dyDescent="0.25">
      <c r="B784" s="7"/>
      <c r="C784" s="7"/>
      <c r="D784" s="7"/>
      <c r="E784" s="7"/>
      <c r="F784" s="7"/>
      <c r="G784" s="7"/>
      <c r="H784" s="7"/>
      <c r="I784" s="7"/>
      <c r="J784" s="7"/>
      <c r="K784" s="7"/>
      <c r="L784" s="7"/>
      <c r="R784" s="7"/>
      <c r="S784" s="7"/>
      <c r="T784" s="7"/>
    </row>
    <row r="785" spans="2:20" ht="30" customHeight="1" x14ac:dyDescent="0.25">
      <c r="B785" s="7"/>
      <c r="C785" s="7"/>
      <c r="D785" s="7"/>
      <c r="E785" s="7"/>
      <c r="F785" s="7"/>
      <c r="G785" s="7"/>
      <c r="H785" s="7"/>
      <c r="I785" s="7"/>
      <c r="J785" s="7"/>
      <c r="K785" s="7"/>
      <c r="L785" s="7"/>
      <c r="R785" s="7"/>
      <c r="S785" s="7"/>
      <c r="T785" s="7"/>
    </row>
    <row r="786" spans="2:20" ht="30" customHeight="1" x14ac:dyDescent="0.25">
      <c r="B786" s="7"/>
      <c r="C786" s="7"/>
      <c r="D786" s="7"/>
      <c r="E786" s="7"/>
      <c r="F786" s="7"/>
      <c r="G786" s="7"/>
      <c r="H786" s="7"/>
      <c r="I786" s="7"/>
      <c r="J786" s="7"/>
      <c r="K786" s="7"/>
      <c r="L786" s="7"/>
      <c r="R786" s="7"/>
      <c r="S786" s="7"/>
      <c r="T786" s="7"/>
    </row>
    <row r="787" spans="2:20" ht="30" customHeight="1" x14ac:dyDescent="0.25">
      <c r="B787" s="7"/>
      <c r="C787" s="7"/>
      <c r="D787" s="7"/>
      <c r="E787" s="7"/>
      <c r="F787" s="7"/>
      <c r="G787" s="7"/>
      <c r="H787" s="7"/>
      <c r="I787" s="7"/>
      <c r="J787" s="7"/>
      <c r="K787" s="7"/>
      <c r="L787" s="7"/>
      <c r="R787" s="7"/>
      <c r="S787" s="7"/>
      <c r="T787" s="7"/>
    </row>
    <row r="788" spans="2:20" ht="30" customHeight="1" x14ac:dyDescent="0.25">
      <c r="B788" s="7"/>
      <c r="C788" s="7"/>
      <c r="D788" s="7"/>
      <c r="E788" s="7"/>
      <c r="F788" s="7"/>
      <c r="G788" s="7"/>
      <c r="H788" s="7"/>
      <c r="I788" s="7"/>
      <c r="J788" s="7"/>
      <c r="K788" s="7"/>
      <c r="L788" s="7"/>
      <c r="R788" s="7"/>
      <c r="S788" s="7"/>
      <c r="T788" s="7"/>
    </row>
    <row r="789" spans="2:20" ht="30" customHeight="1" x14ac:dyDescent="0.25">
      <c r="B789" s="7"/>
      <c r="C789" s="7"/>
      <c r="D789" s="7"/>
      <c r="E789" s="7"/>
      <c r="F789" s="7"/>
      <c r="G789" s="7"/>
      <c r="H789" s="7"/>
      <c r="I789" s="7"/>
      <c r="J789" s="7"/>
      <c r="K789" s="7"/>
      <c r="L789" s="7"/>
      <c r="R789" s="7"/>
      <c r="S789" s="7"/>
      <c r="T789" s="7"/>
    </row>
    <row r="790" spans="2:20" ht="30" customHeight="1" x14ac:dyDescent="0.25">
      <c r="B790" s="7"/>
      <c r="C790" s="7"/>
      <c r="D790" s="7"/>
      <c r="E790" s="7"/>
      <c r="F790" s="7"/>
      <c r="G790" s="7"/>
      <c r="H790" s="7"/>
      <c r="I790" s="7"/>
      <c r="J790" s="7"/>
      <c r="K790" s="7"/>
      <c r="L790" s="7"/>
      <c r="R790" s="7"/>
      <c r="S790" s="7"/>
      <c r="T790" s="7"/>
    </row>
    <row r="791" spans="2:20" ht="30" customHeight="1" x14ac:dyDescent="0.25">
      <c r="B791" s="7"/>
      <c r="C791" s="7"/>
      <c r="D791" s="7"/>
      <c r="E791" s="7"/>
      <c r="F791" s="7"/>
      <c r="G791" s="7"/>
      <c r="H791" s="7"/>
      <c r="I791" s="7"/>
      <c r="J791" s="7"/>
      <c r="K791" s="7"/>
      <c r="L791" s="7"/>
      <c r="R791" s="7"/>
      <c r="S791" s="7"/>
      <c r="T791" s="7"/>
    </row>
    <row r="792" spans="2:20" ht="30" customHeight="1" x14ac:dyDescent="0.25">
      <c r="B792" s="7"/>
      <c r="C792" s="7"/>
      <c r="D792" s="7"/>
      <c r="E792" s="7"/>
      <c r="F792" s="7"/>
      <c r="G792" s="7"/>
      <c r="H792" s="7"/>
      <c r="I792" s="7"/>
      <c r="J792" s="7"/>
      <c r="K792" s="7"/>
      <c r="L792" s="7"/>
      <c r="R792" s="7"/>
      <c r="S792" s="7"/>
      <c r="T792" s="7"/>
    </row>
    <row r="793" spans="2:20" ht="30" customHeight="1" x14ac:dyDescent="0.25">
      <c r="B793" s="7"/>
      <c r="C793" s="7"/>
      <c r="D793" s="7"/>
      <c r="E793" s="7"/>
      <c r="F793" s="7"/>
      <c r="G793" s="7"/>
      <c r="H793" s="7"/>
      <c r="I793" s="7"/>
      <c r="J793" s="7"/>
      <c r="K793" s="7"/>
      <c r="L793" s="7"/>
      <c r="R793" s="7"/>
      <c r="S793" s="7"/>
      <c r="T793" s="7"/>
    </row>
    <row r="794" spans="2:20" ht="30" customHeight="1" x14ac:dyDescent="0.25">
      <c r="B794" s="7"/>
      <c r="C794" s="7"/>
      <c r="D794" s="7"/>
      <c r="E794" s="7"/>
      <c r="F794" s="7"/>
      <c r="G794" s="7"/>
      <c r="H794" s="7"/>
      <c r="I794" s="7"/>
      <c r="J794" s="7"/>
      <c r="K794" s="7"/>
      <c r="L794" s="7"/>
      <c r="R794" s="7"/>
      <c r="S794" s="7"/>
      <c r="T794" s="7"/>
    </row>
    <row r="795" spans="2:20" ht="30" customHeight="1" x14ac:dyDescent="0.25">
      <c r="B795" s="7"/>
      <c r="C795" s="7"/>
      <c r="D795" s="7"/>
      <c r="E795" s="7"/>
      <c r="F795" s="7"/>
      <c r="G795" s="7"/>
      <c r="H795" s="7"/>
      <c r="I795" s="7"/>
      <c r="J795" s="7"/>
      <c r="K795" s="7"/>
      <c r="L795" s="7"/>
      <c r="R795" s="7"/>
      <c r="S795" s="7"/>
      <c r="T795" s="7"/>
    </row>
    <row r="796" spans="2:20" ht="30" customHeight="1" x14ac:dyDescent="0.25">
      <c r="B796" s="7"/>
      <c r="C796" s="7"/>
      <c r="D796" s="7"/>
      <c r="E796" s="7"/>
      <c r="F796" s="7"/>
      <c r="G796" s="7"/>
      <c r="H796" s="7"/>
      <c r="I796" s="7"/>
      <c r="J796" s="7"/>
      <c r="K796" s="7"/>
      <c r="L796" s="7"/>
      <c r="R796" s="7"/>
      <c r="S796" s="7"/>
      <c r="T796" s="7"/>
    </row>
    <row r="797" spans="2:20" ht="30" customHeight="1" x14ac:dyDescent="0.25">
      <c r="B797" s="7"/>
      <c r="C797" s="7"/>
      <c r="D797" s="7"/>
      <c r="E797" s="7"/>
      <c r="F797" s="7"/>
      <c r="G797" s="7"/>
      <c r="H797" s="7"/>
      <c r="I797" s="7"/>
      <c r="J797" s="7"/>
      <c r="K797" s="7"/>
      <c r="L797" s="7"/>
      <c r="R797" s="7"/>
      <c r="S797" s="7"/>
      <c r="T797" s="7"/>
    </row>
    <row r="798" spans="2:20" ht="30" customHeight="1" x14ac:dyDescent="0.25">
      <c r="B798" s="7"/>
      <c r="C798" s="7"/>
      <c r="D798" s="7"/>
      <c r="E798" s="7"/>
      <c r="F798" s="7"/>
      <c r="G798" s="7"/>
      <c r="H798" s="7"/>
      <c r="I798" s="7"/>
      <c r="J798" s="7"/>
      <c r="K798" s="7"/>
      <c r="L798" s="7"/>
      <c r="R798" s="7"/>
      <c r="S798" s="7"/>
      <c r="T798" s="7"/>
    </row>
    <row r="799" spans="2:20" ht="30" customHeight="1" x14ac:dyDescent="0.25">
      <c r="B799" s="7"/>
      <c r="C799" s="7"/>
      <c r="D799" s="7"/>
      <c r="E799" s="7"/>
      <c r="F799" s="7"/>
      <c r="G799" s="7"/>
      <c r="H799" s="7"/>
      <c r="I799" s="7"/>
      <c r="J799" s="7"/>
      <c r="K799" s="7"/>
      <c r="L799" s="7"/>
      <c r="R799" s="7"/>
      <c r="S799" s="7"/>
      <c r="T799" s="7"/>
    </row>
    <row r="800" spans="2:20" ht="30" customHeight="1" x14ac:dyDescent="0.25">
      <c r="B800" s="7"/>
      <c r="C800" s="7"/>
      <c r="D800" s="7"/>
      <c r="E800" s="7"/>
      <c r="F800" s="7"/>
      <c r="G800" s="7"/>
      <c r="H800" s="7"/>
      <c r="I800" s="7"/>
      <c r="J800" s="7"/>
      <c r="K800" s="7"/>
      <c r="L800" s="7"/>
      <c r="R800" s="7"/>
      <c r="S800" s="7"/>
      <c r="T800" s="7"/>
    </row>
    <row r="801" spans="2:20" ht="30" customHeight="1" x14ac:dyDescent="0.25">
      <c r="B801" s="7"/>
      <c r="C801" s="7"/>
      <c r="D801" s="7"/>
      <c r="E801" s="7"/>
      <c r="F801" s="7"/>
      <c r="G801" s="7"/>
      <c r="H801" s="7"/>
      <c r="I801" s="7"/>
      <c r="J801" s="7"/>
      <c r="K801" s="7"/>
      <c r="L801" s="7"/>
      <c r="R801" s="7"/>
      <c r="S801" s="7"/>
      <c r="T801" s="7"/>
    </row>
    <row r="802" spans="2:20" ht="30" customHeight="1" x14ac:dyDescent="0.25">
      <c r="B802" s="7"/>
      <c r="C802" s="7"/>
      <c r="D802" s="7"/>
      <c r="E802" s="7"/>
      <c r="F802" s="7"/>
      <c r="G802" s="7"/>
      <c r="H802" s="7"/>
      <c r="I802" s="7"/>
      <c r="J802" s="7"/>
      <c r="K802" s="7"/>
      <c r="L802" s="7"/>
      <c r="R802" s="7"/>
      <c r="S802" s="7"/>
      <c r="T802" s="7"/>
    </row>
    <row r="803" spans="2:20" ht="30" customHeight="1" x14ac:dyDescent="0.25">
      <c r="B803" s="7"/>
      <c r="C803" s="7"/>
      <c r="D803" s="7"/>
      <c r="E803" s="7"/>
      <c r="F803" s="7"/>
      <c r="G803" s="7"/>
      <c r="H803" s="7"/>
      <c r="I803" s="7"/>
      <c r="J803" s="7"/>
      <c r="K803" s="7"/>
      <c r="L803" s="7"/>
      <c r="R803" s="7"/>
      <c r="S803" s="7"/>
      <c r="T803" s="7"/>
    </row>
    <row r="804" spans="2:20" ht="30" customHeight="1" x14ac:dyDescent="0.25">
      <c r="B804" s="7"/>
      <c r="C804" s="7"/>
      <c r="D804" s="7"/>
      <c r="E804" s="7"/>
      <c r="F804" s="7"/>
      <c r="G804" s="7"/>
      <c r="H804" s="7"/>
      <c r="I804" s="7"/>
      <c r="J804" s="7"/>
      <c r="K804" s="7"/>
      <c r="L804" s="7"/>
      <c r="R804" s="7"/>
      <c r="S804" s="7"/>
      <c r="T804" s="7"/>
    </row>
    <row r="805" spans="2:20" ht="30" customHeight="1" x14ac:dyDescent="0.25">
      <c r="B805" s="7"/>
      <c r="C805" s="7"/>
      <c r="D805" s="7"/>
      <c r="E805" s="7"/>
      <c r="F805" s="7"/>
      <c r="G805" s="7"/>
      <c r="H805" s="7"/>
      <c r="I805" s="7"/>
      <c r="J805" s="7"/>
      <c r="K805" s="7"/>
      <c r="L805" s="7"/>
      <c r="R805" s="7"/>
      <c r="S805" s="7"/>
      <c r="T805" s="7"/>
    </row>
    <row r="806" spans="2:20" ht="30" customHeight="1" x14ac:dyDescent="0.25">
      <c r="B806" s="7"/>
      <c r="C806" s="7"/>
      <c r="D806" s="7"/>
      <c r="E806" s="7"/>
      <c r="F806" s="7"/>
      <c r="G806" s="7"/>
      <c r="H806" s="7"/>
      <c r="I806" s="7"/>
      <c r="J806" s="7"/>
      <c r="K806" s="7"/>
      <c r="L806" s="7"/>
      <c r="R806" s="7"/>
      <c r="S806" s="7"/>
      <c r="T806" s="7"/>
    </row>
    <row r="807" spans="2:20" ht="30" customHeight="1" x14ac:dyDescent="0.25">
      <c r="B807" s="7"/>
      <c r="C807" s="7"/>
      <c r="D807" s="7"/>
      <c r="E807" s="7"/>
      <c r="F807" s="7"/>
      <c r="G807" s="7"/>
      <c r="H807" s="7"/>
      <c r="I807" s="7"/>
      <c r="J807" s="7"/>
      <c r="K807" s="7"/>
      <c r="L807" s="7"/>
      <c r="R807" s="7"/>
      <c r="S807" s="7"/>
      <c r="T807" s="7"/>
    </row>
    <row r="808" spans="2:20" ht="30" customHeight="1" x14ac:dyDescent="0.25">
      <c r="B808" s="7"/>
      <c r="C808" s="7"/>
      <c r="D808" s="7"/>
      <c r="E808" s="7"/>
      <c r="F808" s="7"/>
      <c r="G808" s="7"/>
      <c r="H808" s="7"/>
      <c r="I808" s="7"/>
      <c r="J808" s="7"/>
      <c r="K808" s="7"/>
      <c r="L808" s="7"/>
      <c r="R808" s="7"/>
      <c r="S808" s="7"/>
      <c r="T808" s="7"/>
    </row>
    <row r="809" spans="2:20" ht="30" customHeight="1" x14ac:dyDescent="0.25">
      <c r="B809" s="7"/>
      <c r="C809" s="7"/>
      <c r="D809" s="7"/>
      <c r="E809" s="7"/>
      <c r="F809" s="7"/>
      <c r="G809" s="7"/>
      <c r="H809" s="7"/>
      <c r="I809" s="7"/>
      <c r="J809" s="7"/>
      <c r="K809" s="7"/>
      <c r="L809" s="7"/>
      <c r="R809" s="7"/>
      <c r="S809" s="7"/>
      <c r="T809" s="7"/>
    </row>
    <row r="810" spans="2:20" ht="30" customHeight="1" x14ac:dyDescent="0.25">
      <c r="B810" s="7"/>
      <c r="C810" s="7"/>
      <c r="D810" s="7"/>
      <c r="E810" s="7"/>
      <c r="F810" s="7"/>
      <c r="G810" s="7"/>
      <c r="H810" s="7"/>
      <c r="I810" s="7"/>
      <c r="J810" s="7"/>
      <c r="K810" s="7"/>
      <c r="L810" s="7"/>
      <c r="R810" s="7"/>
      <c r="S810" s="7"/>
      <c r="T810" s="7"/>
    </row>
    <row r="811" spans="2:20" ht="30" customHeight="1" x14ac:dyDescent="0.25">
      <c r="B811" s="7"/>
      <c r="C811" s="7"/>
      <c r="D811" s="7"/>
      <c r="E811" s="7"/>
      <c r="F811" s="7"/>
      <c r="G811" s="7"/>
      <c r="H811" s="7"/>
      <c r="I811" s="7"/>
      <c r="J811" s="7"/>
      <c r="K811" s="7"/>
      <c r="L811" s="7"/>
      <c r="R811" s="7"/>
      <c r="S811" s="7"/>
      <c r="T811" s="7"/>
    </row>
    <row r="812" spans="2:20" ht="30" customHeight="1" x14ac:dyDescent="0.25">
      <c r="B812" s="7"/>
      <c r="C812" s="7"/>
      <c r="D812" s="7"/>
      <c r="E812" s="7"/>
      <c r="F812" s="7"/>
      <c r="G812" s="7"/>
      <c r="H812" s="7"/>
      <c r="I812" s="7"/>
      <c r="J812" s="7"/>
      <c r="K812" s="7"/>
      <c r="L812" s="7"/>
      <c r="R812" s="7"/>
      <c r="S812" s="7"/>
      <c r="T812" s="7"/>
    </row>
    <row r="813" spans="2:20" ht="30" customHeight="1" x14ac:dyDescent="0.25">
      <c r="B813" s="7"/>
      <c r="C813" s="7"/>
      <c r="D813" s="7"/>
      <c r="E813" s="7"/>
      <c r="F813" s="7"/>
      <c r="G813" s="7"/>
      <c r="H813" s="7"/>
      <c r="I813" s="7"/>
      <c r="J813" s="7"/>
      <c r="K813" s="7"/>
      <c r="L813" s="7"/>
      <c r="R813" s="7"/>
      <c r="S813" s="7"/>
      <c r="T813" s="7"/>
    </row>
    <row r="814" spans="2:20" ht="30" customHeight="1" x14ac:dyDescent="0.25">
      <c r="B814" s="7"/>
      <c r="C814" s="7"/>
      <c r="D814" s="7"/>
      <c r="E814" s="7"/>
      <c r="F814" s="7"/>
      <c r="G814" s="7"/>
      <c r="H814" s="7"/>
      <c r="I814" s="7"/>
      <c r="J814" s="7"/>
      <c r="K814" s="7"/>
      <c r="L814" s="7"/>
      <c r="R814" s="7"/>
      <c r="S814" s="7"/>
      <c r="T814" s="7"/>
    </row>
    <row r="815" spans="2:20" ht="30" customHeight="1" x14ac:dyDescent="0.25">
      <c r="B815" s="7"/>
      <c r="C815" s="7"/>
      <c r="D815" s="7"/>
      <c r="E815" s="7"/>
      <c r="F815" s="7"/>
      <c r="G815" s="7"/>
      <c r="H815" s="7"/>
      <c r="I815" s="7"/>
      <c r="J815" s="7"/>
      <c r="K815" s="7"/>
      <c r="L815" s="7"/>
      <c r="R815" s="7"/>
      <c r="S815" s="7"/>
      <c r="T815" s="7"/>
    </row>
    <row r="816" spans="2:20" ht="30" customHeight="1" x14ac:dyDescent="0.25">
      <c r="B816" s="7"/>
      <c r="C816" s="7"/>
      <c r="D816" s="7"/>
      <c r="E816" s="7"/>
      <c r="F816" s="7"/>
      <c r="G816" s="7"/>
      <c r="H816" s="7"/>
      <c r="I816" s="7"/>
      <c r="J816" s="7"/>
      <c r="K816" s="7"/>
      <c r="L816" s="7"/>
      <c r="R816" s="7"/>
      <c r="S816" s="7"/>
      <c r="T816" s="7"/>
    </row>
    <row r="817" spans="2:20" ht="30" customHeight="1" x14ac:dyDescent="0.25">
      <c r="B817" s="7"/>
      <c r="C817" s="7"/>
      <c r="D817" s="7"/>
      <c r="E817" s="7"/>
      <c r="F817" s="7"/>
      <c r="G817" s="7"/>
      <c r="H817" s="7"/>
      <c r="I817" s="7"/>
      <c r="J817" s="7"/>
      <c r="K817" s="7"/>
      <c r="L817" s="7"/>
      <c r="R817" s="7"/>
      <c r="S817" s="7"/>
      <c r="T817" s="7"/>
    </row>
    <row r="818" spans="2:20" ht="30" customHeight="1" x14ac:dyDescent="0.25">
      <c r="B818" s="7"/>
      <c r="C818" s="7"/>
      <c r="D818" s="7"/>
      <c r="E818" s="7"/>
      <c r="F818" s="7"/>
      <c r="G818" s="7"/>
      <c r="H818" s="7"/>
      <c r="I818" s="7"/>
      <c r="J818" s="7"/>
      <c r="K818" s="7"/>
      <c r="L818" s="7"/>
      <c r="R818" s="7"/>
      <c r="S818" s="7"/>
      <c r="T818" s="7"/>
    </row>
    <row r="819" spans="2:20" ht="30" customHeight="1" x14ac:dyDescent="0.25">
      <c r="B819" s="7"/>
      <c r="C819" s="7"/>
      <c r="D819" s="7"/>
      <c r="E819" s="7"/>
      <c r="F819" s="7"/>
      <c r="G819" s="7"/>
      <c r="H819" s="7"/>
      <c r="I819" s="7"/>
      <c r="J819" s="7"/>
      <c r="K819" s="7"/>
      <c r="L819" s="7"/>
      <c r="R819" s="7"/>
      <c r="S819" s="7"/>
      <c r="T819" s="7"/>
    </row>
    <row r="820" spans="2:20" ht="30" customHeight="1" x14ac:dyDescent="0.25">
      <c r="B820" s="7"/>
      <c r="C820" s="7"/>
      <c r="D820" s="7"/>
      <c r="E820" s="7"/>
      <c r="F820" s="7"/>
      <c r="G820" s="7"/>
      <c r="H820" s="7"/>
      <c r="I820" s="7"/>
      <c r="J820" s="7"/>
      <c r="K820" s="7"/>
      <c r="L820" s="7"/>
      <c r="R820" s="7"/>
      <c r="S820" s="7"/>
      <c r="T820" s="7"/>
    </row>
    <row r="821" spans="2:20" ht="30" customHeight="1" x14ac:dyDescent="0.25">
      <c r="B821" s="7"/>
      <c r="C821" s="7"/>
      <c r="D821" s="7"/>
      <c r="E821" s="7"/>
      <c r="F821" s="7"/>
      <c r="G821" s="7"/>
      <c r="H821" s="7"/>
      <c r="I821" s="7"/>
      <c r="J821" s="7"/>
      <c r="K821" s="7"/>
      <c r="L821" s="7"/>
      <c r="R821" s="7"/>
      <c r="S821" s="7"/>
      <c r="T821" s="7"/>
    </row>
    <row r="822" spans="2:20" ht="30" customHeight="1" x14ac:dyDescent="0.25">
      <c r="B822" s="7"/>
      <c r="C822" s="7"/>
      <c r="D822" s="7"/>
      <c r="E822" s="7"/>
      <c r="F822" s="7"/>
      <c r="G822" s="7"/>
      <c r="H822" s="7"/>
      <c r="I822" s="7"/>
      <c r="J822" s="7"/>
      <c r="K822" s="7"/>
      <c r="L822" s="7"/>
      <c r="R822" s="7"/>
      <c r="S822" s="7"/>
      <c r="T822" s="7"/>
    </row>
    <row r="823" spans="2:20" ht="30" customHeight="1" x14ac:dyDescent="0.25">
      <c r="B823" s="7"/>
      <c r="C823" s="7"/>
      <c r="D823" s="7"/>
      <c r="E823" s="7"/>
      <c r="F823" s="7"/>
      <c r="G823" s="7"/>
      <c r="H823" s="7"/>
      <c r="I823" s="7"/>
      <c r="J823" s="7"/>
      <c r="K823" s="7"/>
      <c r="L823" s="7"/>
      <c r="R823" s="7"/>
      <c r="S823" s="7"/>
      <c r="T823" s="7"/>
    </row>
    <row r="824" spans="2:20" ht="30" customHeight="1" x14ac:dyDescent="0.25">
      <c r="B824" s="7"/>
      <c r="C824" s="7"/>
      <c r="D824" s="7"/>
      <c r="E824" s="7"/>
      <c r="F824" s="7"/>
      <c r="G824" s="7"/>
      <c r="H824" s="7"/>
      <c r="I824" s="7"/>
      <c r="J824" s="7"/>
      <c r="K824" s="7"/>
      <c r="L824" s="7"/>
      <c r="R824" s="7"/>
      <c r="S824" s="7"/>
      <c r="T824" s="7"/>
    </row>
    <row r="825" spans="2:20" ht="30" customHeight="1" x14ac:dyDescent="0.25">
      <c r="B825" s="7"/>
      <c r="C825" s="7"/>
      <c r="D825" s="7"/>
      <c r="E825" s="7"/>
      <c r="F825" s="7"/>
      <c r="G825" s="7"/>
      <c r="H825" s="7"/>
      <c r="I825" s="7"/>
      <c r="J825" s="7"/>
      <c r="K825" s="7"/>
      <c r="L825" s="7"/>
      <c r="R825" s="7"/>
      <c r="S825" s="7"/>
      <c r="T825" s="7"/>
    </row>
    <row r="826" spans="2:20" ht="30" customHeight="1" x14ac:dyDescent="0.25">
      <c r="B826" s="7"/>
      <c r="C826" s="7"/>
      <c r="D826" s="7"/>
      <c r="E826" s="7"/>
      <c r="F826" s="7"/>
      <c r="G826" s="7"/>
      <c r="H826" s="7"/>
      <c r="I826" s="7"/>
      <c r="J826" s="7"/>
      <c r="K826" s="7"/>
      <c r="L826" s="7"/>
      <c r="R826" s="7"/>
      <c r="S826" s="7"/>
      <c r="T826" s="7"/>
    </row>
    <row r="827" spans="2:20" ht="30" customHeight="1" x14ac:dyDescent="0.25">
      <c r="B827" s="7"/>
      <c r="C827" s="7"/>
      <c r="D827" s="7"/>
      <c r="E827" s="7"/>
      <c r="F827" s="7"/>
      <c r="G827" s="7"/>
      <c r="H827" s="7"/>
      <c r="I827" s="7"/>
      <c r="J827" s="7"/>
      <c r="K827" s="7"/>
      <c r="L827" s="7"/>
      <c r="R827" s="7"/>
      <c r="S827" s="7"/>
      <c r="T827" s="7"/>
    </row>
    <row r="828" spans="2:20" ht="30" customHeight="1" x14ac:dyDescent="0.25">
      <c r="B828" s="7"/>
      <c r="C828" s="7"/>
      <c r="D828" s="7"/>
      <c r="E828" s="7"/>
      <c r="F828" s="7"/>
      <c r="G828" s="7"/>
      <c r="H828" s="7"/>
      <c r="I828" s="7"/>
      <c r="J828" s="7"/>
      <c r="K828" s="7"/>
      <c r="L828" s="7"/>
      <c r="R828" s="7"/>
      <c r="S828" s="7"/>
      <c r="T828" s="7"/>
    </row>
    <row r="829" spans="2:20" ht="30" customHeight="1" x14ac:dyDescent="0.25">
      <c r="B829" s="7"/>
      <c r="C829" s="7"/>
      <c r="D829" s="7"/>
      <c r="E829" s="7"/>
      <c r="F829" s="7"/>
      <c r="G829" s="7"/>
      <c r="H829" s="7"/>
      <c r="I829" s="7"/>
      <c r="J829" s="7"/>
      <c r="K829" s="7"/>
      <c r="L829" s="7"/>
      <c r="R829" s="7"/>
      <c r="S829" s="7"/>
      <c r="T829" s="7"/>
    </row>
    <row r="830" spans="2:20" ht="30" customHeight="1" x14ac:dyDescent="0.25">
      <c r="B830" s="7"/>
      <c r="C830" s="7"/>
      <c r="D830" s="7"/>
      <c r="E830" s="7"/>
      <c r="F830" s="7"/>
      <c r="G830" s="7"/>
      <c r="H830" s="7"/>
      <c r="I830" s="7"/>
      <c r="J830" s="7"/>
      <c r="K830" s="7"/>
      <c r="L830" s="7"/>
      <c r="R830" s="7"/>
      <c r="S830" s="7"/>
      <c r="T830" s="7"/>
    </row>
    <row r="831" spans="2:20" ht="30" customHeight="1" x14ac:dyDescent="0.25">
      <c r="B831" s="7"/>
      <c r="C831" s="7"/>
      <c r="D831" s="7"/>
      <c r="E831" s="7"/>
      <c r="F831" s="7"/>
      <c r="G831" s="7"/>
      <c r="H831" s="7"/>
      <c r="I831" s="7"/>
      <c r="J831" s="7"/>
      <c r="K831" s="7"/>
      <c r="L831" s="7"/>
      <c r="R831" s="7"/>
      <c r="S831" s="7"/>
      <c r="T831" s="7"/>
    </row>
    <row r="832" spans="2:20" ht="30" customHeight="1" x14ac:dyDescent="0.25">
      <c r="B832" s="7"/>
      <c r="C832" s="7"/>
      <c r="D832" s="7"/>
      <c r="E832" s="7"/>
      <c r="F832" s="7"/>
      <c r="G832" s="7"/>
      <c r="H832" s="7"/>
      <c r="I832" s="7"/>
      <c r="J832" s="7"/>
      <c r="K832" s="7"/>
      <c r="L832" s="7"/>
      <c r="R832" s="7"/>
      <c r="S832" s="7"/>
      <c r="T832" s="7"/>
    </row>
    <row r="833" spans="2:20" ht="30" customHeight="1" x14ac:dyDescent="0.25">
      <c r="B833" s="7"/>
      <c r="C833" s="7"/>
      <c r="D833" s="7"/>
      <c r="E833" s="7"/>
      <c r="F833" s="7"/>
      <c r="G833" s="7"/>
      <c r="H833" s="7"/>
      <c r="I833" s="7"/>
      <c r="J833" s="7"/>
      <c r="K833" s="7"/>
      <c r="L833" s="7"/>
      <c r="R833" s="7"/>
      <c r="S833" s="7"/>
      <c r="T833" s="7"/>
    </row>
    <row r="834" spans="2:20" ht="30" customHeight="1" x14ac:dyDescent="0.25">
      <c r="B834" s="7"/>
      <c r="C834" s="7"/>
      <c r="D834" s="7"/>
      <c r="E834" s="7"/>
      <c r="F834" s="7"/>
      <c r="G834" s="7"/>
      <c r="H834" s="7"/>
      <c r="I834" s="7"/>
      <c r="J834" s="7"/>
      <c r="K834" s="7"/>
      <c r="L834" s="7"/>
      <c r="R834" s="7"/>
      <c r="S834" s="7"/>
      <c r="T834" s="7"/>
    </row>
    <row r="835" spans="2:20" ht="30" customHeight="1" x14ac:dyDescent="0.25">
      <c r="B835" s="7"/>
      <c r="C835" s="7"/>
      <c r="D835" s="7"/>
      <c r="E835" s="7"/>
      <c r="F835" s="7"/>
      <c r="G835" s="7"/>
      <c r="H835" s="7"/>
      <c r="I835" s="7"/>
      <c r="J835" s="7"/>
      <c r="K835" s="7"/>
      <c r="L835" s="7"/>
      <c r="R835" s="7"/>
      <c r="S835" s="7"/>
      <c r="T835" s="7"/>
    </row>
    <row r="836" spans="2:20" ht="30" customHeight="1" x14ac:dyDescent="0.25">
      <c r="B836" s="7"/>
      <c r="C836" s="7"/>
      <c r="D836" s="7"/>
      <c r="E836" s="7"/>
      <c r="F836" s="7"/>
      <c r="G836" s="7"/>
      <c r="H836" s="7"/>
      <c r="I836" s="7"/>
      <c r="J836" s="7"/>
      <c r="K836" s="7"/>
      <c r="L836" s="7"/>
      <c r="R836" s="7"/>
      <c r="S836" s="7"/>
      <c r="T836" s="7"/>
    </row>
    <row r="837" spans="2:20" ht="30" customHeight="1" x14ac:dyDescent="0.25">
      <c r="B837" s="7"/>
      <c r="C837" s="7"/>
      <c r="D837" s="7"/>
      <c r="E837" s="7"/>
      <c r="F837" s="7"/>
      <c r="G837" s="7"/>
      <c r="H837" s="7"/>
      <c r="I837" s="7"/>
      <c r="J837" s="7"/>
      <c r="K837" s="7"/>
      <c r="L837" s="7"/>
      <c r="R837" s="7"/>
      <c r="S837" s="7"/>
      <c r="T837" s="7"/>
    </row>
    <row r="838" spans="2:20" ht="30" customHeight="1" x14ac:dyDescent="0.25">
      <c r="B838" s="7"/>
      <c r="C838" s="7"/>
      <c r="D838" s="7"/>
      <c r="E838" s="7"/>
      <c r="F838" s="7"/>
      <c r="G838" s="7"/>
      <c r="H838" s="7"/>
      <c r="I838" s="7"/>
      <c r="J838" s="7"/>
      <c r="K838" s="7"/>
      <c r="L838" s="7"/>
      <c r="R838" s="7"/>
      <c r="S838" s="7"/>
      <c r="T838" s="7"/>
    </row>
    <row r="839" spans="2:20" ht="30" customHeight="1" x14ac:dyDescent="0.25">
      <c r="B839" s="7"/>
      <c r="C839" s="7"/>
      <c r="D839" s="7"/>
      <c r="E839" s="7"/>
      <c r="F839" s="7"/>
      <c r="G839" s="7"/>
      <c r="H839" s="7"/>
      <c r="I839" s="7"/>
      <c r="J839" s="7"/>
      <c r="K839" s="7"/>
      <c r="L839" s="7"/>
      <c r="R839" s="7"/>
      <c r="S839" s="7"/>
      <c r="T839" s="7"/>
    </row>
    <row r="840" spans="2:20" ht="30" customHeight="1" x14ac:dyDescent="0.25">
      <c r="B840" s="7"/>
      <c r="C840" s="7"/>
      <c r="D840" s="7"/>
      <c r="E840" s="7"/>
      <c r="F840" s="7"/>
      <c r="G840" s="7"/>
      <c r="H840" s="7"/>
      <c r="I840" s="7"/>
      <c r="J840" s="7"/>
      <c r="K840" s="7"/>
      <c r="L840" s="7"/>
      <c r="R840" s="7"/>
      <c r="S840" s="7"/>
      <c r="T840" s="7"/>
    </row>
    <row r="841" spans="2:20" ht="30" customHeight="1" x14ac:dyDescent="0.25">
      <c r="B841" s="7"/>
      <c r="C841" s="7"/>
      <c r="D841" s="7"/>
      <c r="E841" s="7"/>
      <c r="F841" s="7"/>
      <c r="G841" s="7"/>
      <c r="H841" s="7"/>
      <c r="I841" s="7"/>
      <c r="J841" s="7"/>
      <c r="K841" s="7"/>
      <c r="L841" s="7"/>
      <c r="R841" s="7"/>
      <c r="S841" s="7"/>
      <c r="T841" s="7"/>
    </row>
    <row r="842" spans="2:20" ht="30" customHeight="1" x14ac:dyDescent="0.25">
      <c r="B842" s="7"/>
      <c r="C842" s="7"/>
      <c r="D842" s="7"/>
      <c r="E842" s="7"/>
      <c r="F842" s="7"/>
      <c r="G842" s="7"/>
      <c r="H842" s="7"/>
      <c r="I842" s="7"/>
      <c r="J842" s="7"/>
      <c r="K842" s="7"/>
      <c r="L842" s="7"/>
      <c r="R842" s="7"/>
      <c r="S842" s="7"/>
      <c r="T842" s="7"/>
    </row>
    <row r="843" spans="2:20" ht="30" customHeight="1" x14ac:dyDescent="0.25">
      <c r="B843" s="7"/>
      <c r="C843" s="7"/>
      <c r="D843" s="7"/>
      <c r="E843" s="7"/>
      <c r="F843" s="7"/>
      <c r="G843" s="7"/>
      <c r="H843" s="7"/>
      <c r="I843" s="7"/>
      <c r="J843" s="7"/>
      <c r="K843" s="7"/>
      <c r="L843" s="7"/>
      <c r="R843" s="7"/>
      <c r="S843" s="7"/>
      <c r="T843" s="7"/>
    </row>
    <row r="844" spans="2:20" ht="30" customHeight="1" x14ac:dyDescent="0.25">
      <c r="B844" s="7"/>
      <c r="C844" s="7"/>
      <c r="D844" s="7"/>
      <c r="E844" s="7"/>
      <c r="F844" s="7"/>
      <c r="G844" s="7"/>
      <c r="H844" s="7"/>
      <c r="I844" s="7"/>
      <c r="J844" s="7"/>
      <c r="K844" s="7"/>
      <c r="L844" s="7"/>
      <c r="R844" s="7"/>
      <c r="S844" s="7"/>
      <c r="T844" s="7"/>
    </row>
    <row r="845" spans="2:20" ht="30" customHeight="1" x14ac:dyDescent="0.25">
      <c r="B845" s="7"/>
      <c r="C845" s="7"/>
      <c r="D845" s="7"/>
      <c r="E845" s="7"/>
      <c r="F845" s="7"/>
      <c r="G845" s="7"/>
      <c r="H845" s="7"/>
      <c r="I845" s="7"/>
      <c r="J845" s="7"/>
      <c r="K845" s="7"/>
      <c r="L845" s="7"/>
      <c r="R845" s="7"/>
      <c r="S845" s="7"/>
      <c r="T845" s="7"/>
    </row>
    <row r="846" spans="2:20" ht="30" customHeight="1" x14ac:dyDescent="0.25">
      <c r="B846" s="7"/>
      <c r="C846" s="7"/>
      <c r="D846" s="7"/>
      <c r="E846" s="7"/>
      <c r="F846" s="7"/>
      <c r="G846" s="7"/>
      <c r="H846" s="7"/>
      <c r="I846" s="7"/>
      <c r="J846" s="7"/>
      <c r="K846" s="7"/>
      <c r="L846" s="7"/>
      <c r="R846" s="7"/>
      <c r="S846" s="7"/>
      <c r="T846" s="7"/>
    </row>
    <row r="847" spans="2:20" ht="30" customHeight="1" x14ac:dyDescent="0.25">
      <c r="B847" s="7"/>
      <c r="C847" s="7"/>
      <c r="D847" s="7"/>
      <c r="E847" s="7"/>
      <c r="F847" s="7"/>
      <c r="G847" s="7"/>
      <c r="H847" s="7"/>
      <c r="I847" s="7"/>
      <c r="J847" s="7"/>
      <c r="K847" s="7"/>
      <c r="L847" s="7"/>
      <c r="R847" s="7"/>
      <c r="S847" s="7"/>
      <c r="T847" s="7"/>
    </row>
    <row r="848" spans="2:20" ht="30" customHeight="1" x14ac:dyDescent="0.25">
      <c r="B848" s="7"/>
      <c r="C848" s="7"/>
      <c r="D848" s="7"/>
      <c r="E848" s="7"/>
      <c r="F848" s="7"/>
      <c r="G848" s="7"/>
      <c r="H848" s="7"/>
      <c r="I848" s="7"/>
      <c r="J848" s="7"/>
      <c r="K848" s="7"/>
      <c r="L848" s="7"/>
      <c r="R848" s="7"/>
      <c r="S848" s="7"/>
      <c r="T848" s="7"/>
    </row>
    <row r="849" spans="2:20" ht="30" customHeight="1" x14ac:dyDescent="0.25">
      <c r="B849" s="7"/>
      <c r="C849" s="7"/>
      <c r="D849" s="7"/>
      <c r="E849" s="7"/>
      <c r="F849" s="7"/>
      <c r="G849" s="7"/>
      <c r="H849" s="7"/>
      <c r="I849" s="7"/>
      <c r="J849" s="7"/>
      <c r="K849" s="7"/>
      <c r="L849" s="7"/>
      <c r="R849" s="7"/>
      <c r="S849" s="7"/>
      <c r="T849" s="7"/>
    </row>
    <row r="850" spans="2:20" ht="30" customHeight="1" x14ac:dyDescent="0.25">
      <c r="B850" s="7"/>
      <c r="C850" s="7"/>
      <c r="D850" s="7"/>
      <c r="E850" s="7"/>
      <c r="F850" s="7"/>
      <c r="G850" s="7"/>
      <c r="H850" s="7"/>
      <c r="I850" s="7"/>
      <c r="J850" s="7"/>
      <c r="K850" s="7"/>
      <c r="L850" s="7"/>
      <c r="R850" s="7"/>
      <c r="S850" s="7"/>
      <c r="T850" s="7"/>
    </row>
    <row r="851" spans="2:20" ht="30" customHeight="1" x14ac:dyDescent="0.25">
      <c r="B851" s="7"/>
      <c r="C851" s="7"/>
      <c r="D851" s="7"/>
      <c r="E851" s="7"/>
      <c r="F851" s="7"/>
      <c r="G851" s="7"/>
      <c r="H851" s="7"/>
      <c r="I851" s="7"/>
      <c r="J851" s="7"/>
      <c r="K851" s="7"/>
      <c r="L851" s="7"/>
      <c r="R851" s="7"/>
      <c r="S851" s="7"/>
      <c r="T851" s="7"/>
    </row>
    <row r="852" spans="2:20" ht="30" customHeight="1" x14ac:dyDescent="0.25">
      <c r="B852" s="7"/>
      <c r="C852" s="7"/>
      <c r="D852" s="7"/>
      <c r="E852" s="7"/>
      <c r="F852" s="7"/>
      <c r="G852" s="7"/>
      <c r="H852" s="7"/>
      <c r="I852" s="7"/>
      <c r="J852" s="7"/>
      <c r="K852" s="7"/>
      <c r="L852" s="7"/>
      <c r="R852" s="7"/>
      <c r="S852" s="7"/>
      <c r="T852" s="7"/>
    </row>
    <row r="853" spans="2:20" ht="30" customHeight="1" x14ac:dyDescent="0.25">
      <c r="B853" s="7"/>
      <c r="C853" s="7"/>
      <c r="D853" s="7"/>
      <c r="E853" s="7"/>
      <c r="F853" s="7"/>
      <c r="G853" s="7"/>
      <c r="H853" s="7"/>
      <c r="I853" s="7"/>
      <c r="J853" s="7"/>
      <c r="K853" s="7"/>
      <c r="L853" s="7"/>
      <c r="R853" s="7"/>
      <c r="S853" s="7"/>
      <c r="T853" s="7"/>
    </row>
    <row r="854" spans="2:20" ht="30" customHeight="1" x14ac:dyDescent="0.25">
      <c r="B854" s="7"/>
      <c r="C854" s="7"/>
      <c r="D854" s="7"/>
      <c r="E854" s="7"/>
      <c r="F854" s="7"/>
      <c r="G854" s="7"/>
      <c r="H854" s="7"/>
      <c r="I854" s="7"/>
      <c r="J854" s="7"/>
      <c r="K854" s="7"/>
      <c r="L854" s="7"/>
      <c r="R854" s="7"/>
      <c r="S854" s="7"/>
      <c r="T854" s="7"/>
    </row>
    <row r="855" spans="2:20" ht="30" customHeight="1" x14ac:dyDescent="0.25">
      <c r="B855" s="7"/>
      <c r="C855" s="7"/>
      <c r="D855" s="7"/>
      <c r="E855" s="7"/>
      <c r="F855" s="7"/>
      <c r="G855" s="7"/>
      <c r="H855" s="7"/>
      <c r="I855" s="7"/>
      <c r="J855" s="7"/>
      <c r="K855" s="7"/>
      <c r="L855" s="7"/>
      <c r="R855" s="7"/>
      <c r="S855" s="7"/>
      <c r="T855" s="7"/>
    </row>
    <row r="856" spans="2:20" ht="30" customHeight="1" x14ac:dyDescent="0.25">
      <c r="B856" s="7"/>
      <c r="C856" s="7"/>
      <c r="D856" s="7"/>
      <c r="E856" s="7"/>
      <c r="F856" s="7"/>
      <c r="G856" s="7"/>
      <c r="H856" s="7"/>
      <c r="I856" s="7"/>
      <c r="J856" s="7"/>
      <c r="K856" s="7"/>
      <c r="L856" s="7"/>
      <c r="R856" s="7"/>
      <c r="S856" s="7"/>
      <c r="T856" s="7"/>
    </row>
    <row r="857" spans="2:20" ht="30" customHeight="1" x14ac:dyDescent="0.25">
      <c r="B857" s="7"/>
      <c r="C857" s="7"/>
      <c r="D857" s="7"/>
      <c r="E857" s="7"/>
      <c r="F857" s="7"/>
      <c r="G857" s="7"/>
      <c r="H857" s="7"/>
      <c r="I857" s="7"/>
      <c r="J857" s="7"/>
      <c r="K857" s="7"/>
      <c r="L857" s="7"/>
      <c r="R857" s="7"/>
      <c r="S857" s="7"/>
      <c r="T857" s="7"/>
    </row>
    <row r="858" spans="2:20" ht="30" customHeight="1" x14ac:dyDescent="0.25">
      <c r="B858" s="7"/>
      <c r="C858" s="7"/>
      <c r="D858" s="7"/>
      <c r="E858" s="7"/>
      <c r="F858" s="7"/>
      <c r="G858" s="7"/>
      <c r="H858" s="7"/>
      <c r="I858" s="7"/>
      <c r="J858" s="7"/>
      <c r="K858" s="7"/>
      <c r="L858" s="7"/>
      <c r="R858" s="7"/>
      <c r="S858" s="7"/>
      <c r="T858" s="7"/>
    </row>
    <row r="859" spans="2:20" ht="30" customHeight="1" x14ac:dyDescent="0.25">
      <c r="B859" s="7"/>
      <c r="C859" s="7"/>
      <c r="D859" s="7"/>
      <c r="E859" s="7"/>
      <c r="F859" s="7"/>
      <c r="G859" s="7"/>
      <c r="H859" s="7"/>
      <c r="I859" s="7"/>
      <c r="J859" s="7"/>
      <c r="K859" s="7"/>
      <c r="L859" s="7"/>
      <c r="R859" s="7"/>
      <c r="S859" s="7"/>
      <c r="T859" s="7"/>
    </row>
    <row r="860" spans="2:20" ht="30" customHeight="1" x14ac:dyDescent="0.25">
      <c r="B860" s="7"/>
      <c r="C860" s="7"/>
      <c r="D860" s="7"/>
      <c r="E860" s="7"/>
      <c r="F860" s="7"/>
      <c r="G860" s="7"/>
      <c r="H860" s="7"/>
      <c r="I860" s="7"/>
      <c r="J860" s="7"/>
      <c r="K860" s="7"/>
      <c r="L860" s="7"/>
      <c r="R860" s="7"/>
      <c r="S860" s="7"/>
      <c r="T860" s="7"/>
    </row>
    <row r="861" spans="2:20" ht="30" customHeight="1" x14ac:dyDescent="0.25">
      <c r="B861" s="7"/>
      <c r="C861" s="7"/>
      <c r="D861" s="7"/>
      <c r="E861" s="7"/>
      <c r="F861" s="7"/>
      <c r="G861" s="7"/>
      <c r="H861" s="7"/>
      <c r="I861" s="7"/>
      <c r="J861" s="7"/>
      <c r="K861" s="7"/>
      <c r="L861" s="7"/>
      <c r="R861" s="7"/>
      <c r="S861" s="7"/>
      <c r="T861" s="7"/>
    </row>
    <row r="862" spans="2:20" ht="30" customHeight="1" x14ac:dyDescent="0.25">
      <c r="B862" s="7"/>
      <c r="C862" s="7"/>
      <c r="D862" s="7"/>
      <c r="E862" s="7"/>
      <c r="F862" s="7"/>
      <c r="G862" s="7"/>
      <c r="H862" s="7"/>
      <c r="I862" s="7"/>
      <c r="J862" s="7"/>
      <c r="K862" s="7"/>
      <c r="L862" s="7"/>
      <c r="R862" s="7"/>
      <c r="S862" s="7"/>
      <c r="T862" s="7"/>
    </row>
    <row r="863" spans="2:20" ht="30" customHeight="1" x14ac:dyDescent="0.25">
      <c r="B863" s="7"/>
      <c r="C863" s="7"/>
      <c r="D863" s="7"/>
      <c r="E863" s="7"/>
      <c r="F863" s="7"/>
      <c r="G863" s="7"/>
      <c r="H863" s="7"/>
      <c r="I863" s="7"/>
      <c r="J863" s="7"/>
      <c r="K863" s="7"/>
      <c r="L863" s="7"/>
      <c r="R863" s="7"/>
      <c r="S863" s="7"/>
      <c r="T863" s="7"/>
    </row>
    <row r="864" spans="2:20" ht="30" customHeight="1" x14ac:dyDescent="0.25">
      <c r="B864" s="7"/>
      <c r="C864" s="7"/>
      <c r="D864" s="7"/>
      <c r="E864" s="7"/>
      <c r="F864" s="7"/>
      <c r="G864" s="7"/>
      <c r="H864" s="7"/>
      <c r="I864" s="7"/>
      <c r="J864" s="7"/>
      <c r="K864" s="7"/>
      <c r="L864" s="7"/>
      <c r="R864" s="7"/>
      <c r="S864" s="7"/>
      <c r="T864" s="7"/>
    </row>
    <row r="865" spans="2:20" ht="30" customHeight="1" x14ac:dyDescent="0.25">
      <c r="B865" s="7"/>
      <c r="C865" s="7"/>
      <c r="D865" s="7"/>
      <c r="E865" s="7"/>
      <c r="F865" s="7"/>
      <c r="G865" s="7"/>
      <c r="H865" s="7"/>
      <c r="I865" s="7"/>
      <c r="J865" s="7"/>
      <c r="K865" s="7"/>
      <c r="L865" s="7"/>
      <c r="R865" s="7"/>
      <c r="S865" s="7"/>
      <c r="T865" s="7"/>
    </row>
    <row r="866" spans="2:20" ht="30" customHeight="1" x14ac:dyDescent="0.25">
      <c r="B866" s="7"/>
      <c r="C866" s="7"/>
      <c r="D866" s="7"/>
      <c r="E866" s="7"/>
      <c r="F866" s="7"/>
      <c r="G866" s="7"/>
      <c r="H866" s="7"/>
      <c r="I866" s="7"/>
      <c r="J866" s="7"/>
      <c r="K866" s="7"/>
      <c r="L866" s="7"/>
      <c r="R866" s="7"/>
      <c r="S866" s="7"/>
      <c r="T866" s="7"/>
    </row>
    <row r="867" spans="2:20" ht="30" customHeight="1" x14ac:dyDescent="0.25">
      <c r="B867" s="7"/>
      <c r="C867" s="7"/>
      <c r="D867" s="7"/>
      <c r="E867" s="7"/>
      <c r="F867" s="7"/>
      <c r="G867" s="7"/>
      <c r="H867" s="7"/>
      <c r="I867" s="7"/>
      <c r="J867" s="7"/>
      <c r="K867" s="7"/>
      <c r="L867" s="7"/>
      <c r="R867" s="7"/>
      <c r="S867" s="7"/>
      <c r="T867" s="7"/>
    </row>
    <row r="868" spans="2:20" ht="30" customHeight="1" x14ac:dyDescent="0.25">
      <c r="B868" s="7"/>
      <c r="C868" s="7"/>
      <c r="D868" s="7"/>
      <c r="E868" s="7"/>
      <c r="F868" s="7"/>
      <c r="G868" s="7"/>
      <c r="H868" s="7"/>
      <c r="I868" s="7"/>
      <c r="J868" s="7"/>
      <c r="K868" s="7"/>
      <c r="L868" s="7"/>
      <c r="R868" s="7"/>
      <c r="S868" s="7"/>
      <c r="T868" s="7"/>
    </row>
    <row r="869" spans="2:20" ht="30" customHeight="1" x14ac:dyDescent="0.25">
      <c r="B869" s="7"/>
      <c r="C869" s="7"/>
      <c r="D869" s="7"/>
      <c r="E869" s="7"/>
      <c r="F869" s="7"/>
      <c r="G869" s="7"/>
      <c r="H869" s="7"/>
      <c r="I869" s="7"/>
      <c r="J869" s="7"/>
      <c r="K869" s="7"/>
      <c r="L869" s="7"/>
      <c r="R869" s="7"/>
      <c r="S869" s="7"/>
      <c r="T869" s="7"/>
    </row>
    <row r="870" spans="2:20" ht="30" customHeight="1" x14ac:dyDescent="0.25">
      <c r="B870" s="7"/>
      <c r="C870" s="7"/>
      <c r="D870" s="7"/>
      <c r="E870" s="7"/>
      <c r="F870" s="7"/>
      <c r="G870" s="7"/>
      <c r="H870" s="7"/>
      <c r="I870" s="7"/>
      <c r="J870" s="7"/>
      <c r="K870" s="7"/>
      <c r="L870" s="7"/>
      <c r="R870" s="7"/>
      <c r="S870" s="7"/>
      <c r="T870" s="7"/>
    </row>
    <row r="871" spans="2:20" ht="30" customHeight="1" x14ac:dyDescent="0.25">
      <c r="B871" s="7"/>
      <c r="C871" s="7"/>
      <c r="D871" s="7"/>
      <c r="E871" s="7"/>
      <c r="F871" s="7"/>
      <c r="G871" s="7"/>
      <c r="H871" s="7"/>
      <c r="I871" s="7"/>
      <c r="J871" s="7"/>
      <c r="K871" s="7"/>
      <c r="L871" s="7"/>
      <c r="R871" s="7"/>
      <c r="S871" s="7"/>
      <c r="T871" s="7"/>
    </row>
    <row r="872" spans="2:20" ht="30" customHeight="1" x14ac:dyDescent="0.25">
      <c r="B872" s="7"/>
      <c r="C872" s="7"/>
      <c r="D872" s="7"/>
      <c r="E872" s="7"/>
      <c r="F872" s="7"/>
      <c r="G872" s="7"/>
      <c r="H872" s="7"/>
      <c r="I872" s="7"/>
      <c r="J872" s="7"/>
      <c r="K872" s="7"/>
      <c r="L872" s="7"/>
      <c r="R872" s="7"/>
      <c r="S872" s="7"/>
      <c r="T872" s="7"/>
    </row>
    <row r="873" spans="2:20" ht="30" customHeight="1" x14ac:dyDescent="0.25">
      <c r="B873" s="7"/>
      <c r="C873" s="7"/>
      <c r="D873" s="7"/>
      <c r="E873" s="7"/>
      <c r="F873" s="7"/>
      <c r="G873" s="7"/>
      <c r="H873" s="7"/>
      <c r="I873" s="7"/>
      <c r="J873" s="7"/>
      <c r="K873" s="7"/>
      <c r="L873" s="7"/>
      <c r="R873" s="7"/>
      <c r="S873" s="7"/>
      <c r="T873" s="7"/>
    </row>
    <row r="874" spans="2:20" ht="30" customHeight="1" x14ac:dyDescent="0.25">
      <c r="B874" s="7"/>
      <c r="C874" s="7"/>
      <c r="D874" s="7"/>
      <c r="E874" s="7"/>
      <c r="F874" s="7"/>
      <c r="G874" s="7"/>
      <c r="H874" s="7"/>
      <c r="I874" s="7"/>
      <c r="J874" s="7"/>
      <c r="K874" s="7"/>
      <c r="L874" s="7"/>
      <c r="R874" s="7"/>
      <c r="S874" s="7"/>
      <c r="T874" s="7"/>
    </row>
    <row r="875" spans="2:20" ht="30" customHeight="1" x14ac:dyDescent="0.25">
      <c r="B875" s="7"/>
      <c r="C875" s="7"/>
      <c r="D875" s="7"/>
      <c r="E875" s="7"/>
      <c r="F875" s="7"/>
      <c r="G875" s="7"/>
      <c r="H875" s="7"/>
      <c r="I875" s="7"/>
      <c r="J875" s="7"/>
      <c r="K875" s="7"/>
      <c r="L875" s="7"/>
      <c r="R875" s="7"/>
      <c r="S875" s="7"/>
      <c r="T875" s="7"/>
    </row>
    <row r="876" spans="2:20" ht="30" customHeight="1" x14ac:dyDescent="0.25">
      <c r="B876" s="7"/>
      <c r="C876" s="7"/>
      <c r="D876" s="7"/>
      <c r="E876" s="7"/>
      <c r="F876" s="7"/>
      <c r="G876" s="7"/>
      <c r="H876" s="7"/>
      <c r="I876" s="7"/>
      <c r="J876" s="7"/>
      <c r="K876" s="7"/>
      <c r="L876" s="7"/>
      <c r="R876" s="7"/>
      <c r="S876" s="7"/>
      <c r="T876" s="7"/>
    </row>
    <row r="877" spans="2:20" ht="30" customHeight="1" x14ac:dyDescent="0.25">
      <c r="B877" s="7"/>
      <c r="C877" s="7"/>
      <c r="D877" s="7"/>
      <c r="E877" s="7"/>
      <c r="F877" s="7"/>
      <c r="G877" s="7"/>
      <c r="H877" s="7"/>
      <c r="I877" s="7"/>
      <c r="J877" s="7"/>
      <c r="K877" s="7"/>
      <c r="L877" s="7"/>
      <c r="R877" s="7"/>
      <c r="S877" s="7"/>
      <c r="T877" s="7"/>
    </row>
    <row r="878" spans="2:20" ht="30" customHeight="1" x14ac:dyDescent="0.25">
      <c r="B878" s="7"/>
      <c r="C878" s="7"/>
      <c r="D878" s="7"/>
      <c r="E878" s="7"/>
      <c r="F878" s="7"/>
      <c r="G878" s="7"/>
      <c r="H878" s="7"/>
      <c r="I878" s="7"/>
      <c r="J878" s="7"/>
      <c r="K878" s="7"/>
      <c r="L878" s="7"/>
      <c r="R878" s="7"/>
      <c r="S878" s="7"/>
      <c r="T878" s="7"/>
    </row>
    <row r="879" spans="2:20" ht="30" customHeight="1" x14ac:dyDescent="0.25">
      <c r="B879" s="7"/>
      <c r="C879" s="7"/>
      <c r="D879" s="7"/>
      <c r="E879" s="7"/>
      <c r="F879" s="7"/>
      <c r="G879" s="7"/>
      <c r="H879" s="7"/>
      <c r="I879" s="7"/>
      <c r="J879" s="7"/>
      <c r="K879" s="7"/>
      <c r="L879" s="7"/>
      <c r="R879" s="7"/>
      <c r="S879" s="7"/>
      <c r="T879" s="7"/>
    </row>
    <row r="880" spans="2:20" ht="30" customHeight="1" x14ac:dyDescent="0.25">
      <c r="B880" s="7"/>
      <c r="C880" s="7"/>
      <c r="D880" s="7"/>
      <c r="E880" s="7"/>
      <c r="F880" s="7"/>
      <c r="G880" s="7"/>
      <c r="H880" s="7"/>
      <c r="I880" s="7"/>
      <c r="J880" s="7"/>
      <c r="K880" s="7"/>
      <c r="L880" s="7"/>
      <c r="R880" s="7"/>
      <c r="S880" s="7"/>
      <c r="T880" s="7"/>
    </row>
    <row r="881" spans="2:20" ht="30" customHeight="1" x14ac:dyDescent="0.25">
      <c r="B881" s="7"/>
      <c r="C881" s="7"/>
      <c r="D881" s="7"/>
      <c r="E881" s="7"/>
      <c r="F881" s="7"/>
      <c r="G881" s="7"/>
      <c r="H881" s="7"/>
      <c r="I881" s="7"/>
      <c r="J881" s="7"/>
      <c r="K881" s="7"/>
      <c r="L881" s="7"/>
      <c r="R881" s="7"/>
      <c r="S881" s="7"/>
      <c r="T881" s="7"/>
    </row>
    <row r="882" spans="2:20" ht="30" customHeight="1" x14ac:dyDescent="0.25">
      <c r="B882" s="7"/>
      <c r="C882" s="7"/>
      <c r="D882" s="7"/>
      <c r="E882" s="7"/>
      <c r="F882" s="7"/>
      <c r="G882" s="7"/>
      <c r="H882" s="7"/>
      <c r="I882" s="7"/>
      <c r="J882" s="7"/>
      <c r="K882" s="7"/>
      <c r="L882" s="7"/>
      <c r="R882" s="7"/>
      <c r="S882" s="7"/>
      <c r="T882" s="7"/>
    </row>
    <row r="883" spans="2:20" ht="30" customHeight="1" x14ac:dyDescent="0.25">
      <c r="B883" s="7"/>
      <c r="C883" s="7"/>
      <c r="D883" s="7"/>
      <c r="E883" s="7"/>
      <c r="F883" s="7"/>
      <c r="G883" s="7"/>
      <c r="H883" s="7"/>
      <c r="I883" s="7"/>
      <c r="J883" s="7"/>
      <c r="K883" s="7"/>
      <c r="L883" s="7"/>
      <c r="R883" s="7"/>
      <c r="S883" s="7"/>
      <c r="T883" s="7"/>
    </row>
    <row r="884" spans="2:20" ht="30" customHeight="1" x14ac:dyDescent="0.25">
      <c r="B884" s="7"/>
      <c r="C884" s="7"/>
      <c r="D884" s="7"/>
      <c r="E884" s="7"/>
      <c r="F884" s="7"/>
      <c r="G884" s="7"/>
      <c r="H884" s="7"/>
      <c r="I884" s="7"/>
      <c r="J884" s="7"/>
      <c r="K884" s="7"/>
      <c r="L884" s="7"/>
      <c r="R884" s="7"/>
      <c r="S884" s="7"/>
      <c r="T884" s="7"/>
    </row>
    <row r="885" spans="2:20" ht="30" customHeight="1" x14ac:dyDescent="0.25">
      <c r="B885" s="7"/>
      <c r="C885" s="7"/>
      <c r="D885" s="7"/>
      <c r="E885" s="7"/>
      <c r="F885" s="7"/>
      <c r="G885" s="7"/>
      <c r="H885" s="7"/>
      <c r="I885" s="7"/>
      <c r="J885" s="7"/>
      <c r="K885" s="7"/>
      <c r="L885" s="7"/>
      <c r="R885" s="7"/>
      <c r="S885" s="7"/>
      <c r="T885" s="7"/>
    </row>
    <row r="886" spans="2:20" ht="30" customHeight="1" x14ac:dyDescent="0.25">
      <c r="B886" s="7"/>
      <c r="C886" s="7"/>
      <c r="D886" s="7"/>
      <c r="E886" s="7"/>
      <c r="F886" s="7"/>
      <c r="G886" s="7"/>
      <c r="H886" s="7"/>
      <c r="I886" s="7"/>
      <c r="J886" s="7"/>
      <c r="K886" s="7"/>
      <c r="L886" s="7"/>
      <c r="R886" s="7"/>
      <c r="S886" s="7"/>
      <c r="T886" s="7"/>
    </row>
    <row r="887" spans="2:20" ht="30" customHeight="1" x14ac:dyDescent="0.25">
      <c r="B887" s="7"/>
      <c r="C887" s="7"/>
      <c r="D887" s="7"/>
      <c r="E887" s="7"/>
      <c r="F887" s="7"/>
      <c r="G887" s="7"/>
      <c r="H887" s="7"/>
      <c r="I887" s="7"/>
      <c r="J887" s="7"/>
      <c r="K887" s="7"/>
      <c r="L887" s="7"/>
      <c r="R887" s="7"/>
      <c r="S887" s="7"/>
      <c r="T887" s="7"/>
    </row>
    <row r="888" spans="2:20" ht="30" customHeight="1" x14ac:dyDescent="0.25">
      <c r="B888" s="7"/>
      <c r="C888" s="7"/>
      <c r="D888" s="7"/>
      <c r="E888" s="7"/>
      <c r="F888" s="7"/>
      <c r="G888" s="7"/>
      <c r="H888" s="7"/>
      <c r="I888" s="7"/>
      <c r="J888" s="7"/>
      <c r="K888" s="7"/>
      <c r="L888" s="7"/>
      <c r="R888" s="7"/>
      <c r="S888" s="7"/>
      <c r="T888" s="7"/>
    </row>
    <row r="889" spans="2:20" ht="30" customHeight="1" x14ac:dyDescent="0.25">
      <c r="B889" s="7"/>
      <c r="C889" s="7"/>
      <c r="D889" s="7"/>
      <c r="E889" s="7"/>
      <c r="F889" s="7"/>
      <c r="G889" s="7"/>
      <c r="H889" s="7"/>
      <c r="I889" s="7"/>
      <c r="J889" s="7"/>
      <c r="K889" s="7"/>
      <c r="L889" s="7"/>
      <c r="R889" s="7"/>
      <c r="S889" s="7"/>
      <c r="T889" s="7"/>
    </row>
    <row r="890" spans="2:20" ht="30" customHeight="1" x14ac:dyDescent="0.25">
      <c r="B890" s="7"/>
      <c r="C890" s="7"/>
      <c r="D890" s="7"/>
      <c r="E890" s="7"/>
      <c r="F890" s="7"/>
      <c r="G890" s="7"/>
      <c r="H890" s="7"/>
      <c r="I890" s="7"/>
      <c r="J890" s="7"/>
      <c r="K890" s="7"/>
      <c r="L890" s="7"/>
      <c r="R890" s="7"/>
      <c r="S890" s="7"/>
      <c r="T890" s="7"/>
    </row>
    <row r="891" spans="2:20" ht="30" customHeight="1" x14ac:dyDescent="0.25">
      <c r="B891" s="7"/>
      <c r="C891" s="7"/>
      <c r="D891" s="7"/>
      <c r="E891" s="7"/>
      <c r="F891" s="7"/>
      <c r="G891" s="7"/>
      <c r="H891" s="7"/>
      <c r="I891" s="7"/>
      <c r="J891" s="7"/>
      <c r="K891" s="7"/>
      <c r="L891" s="7"/>
      <c r="R891" s="7"/>
      <c r="S891" s="7"/>
      <c r="T891" s="7"/>
    </row>
    <row r="892" spans="2:20" ht="30" customHeight="1" x14ac:dyDescent="0.25">
      <c r="B892" s="7"/>
      <c r="C892" s="7"/>
      <c r="D892" s="7"/>
      <c r="E892" s="7"/>
      <c r="F892" s="7"/>
      <c r="G892" s="7"/>
      <c r="H892" s="7"/>
      <c r="I892" s="7"/>
      <c r="J892" s="7"/>
      <c r="K892" s="7"/>
      <c r="L892" s="7"/>
      <c r="R892" s="7"/>
      <c r="S892" s="7"/>
      <c r="T892" s="7"/>
    </row>
    <row r="893" spans="2:20" ht="30" customHeight="1" x14ac:dyDescent="0.25">
      <c r="B893" s="7"/>
      <c r="C893" s="7"/>
      <c r="D893" s="7"/>
      <c r="E893" s="7"/>
      <c r="F893" s="7"/>
      <c r="G893" s="7"/>
      <c r="H893" s="7"/>
      <c r="I893" s="7"/>
      <c r="J893" s="7"/>
      <c r="K893" s="7"/>
      <c r="L893" s="7"/>
      <c r="R893" s="7"/>
      <c r="S893" s="7"/>
      <c r="T893" s="7"/>
    </row>
    <row r="894" spans="2:20" ht="30" customHeight="1" x14ac:dyDescent="0.25">
      <c r="B894" s="7"/>
      <c r="C894" s="7"/>
      <c r="D894" s="7"/>
      <c r="E894" s="7"/>
      <c r="F894" s="7"/>
      <c r="G894" s="7"/>
      <c r="H894" s="7"/>
      <c r="I894" s="7"/>
      <c r="J894" s="7"/>
      <c r="K894" s="7"/>
      <c r="L894" s="7"/>
      <c r="R894" s="7"/>
      <c r="S894" s="7"/>
      <c r="T894" s="7"/>
    </row>
    <row r="895" spans="2:20" ht="30" customHeight="1" x14ac:dyDescent="0.25">
      <c r="B895" s="7"/>
      <c r="C895" s="7"/>
      <c r="D895" s="7"/>
      <c r="E895" s="7"/>
      <c r="F895" s="7"/>
      <c r="G895" s="7"/>
      <c r="H895" s="7"/>
      <c r="I895" s="7"/>
      <c r="J895" s="7"/>
      <c r="K895" s="7"/>
      <c r="L895" s="7"/>
      <c r="R895" s="7"/>
      <c r="S895" s="7"/>
      <c r="T895" s="7"/>
    </row>
    <row r="896" spans="2:20" ht="30" customHeight="1" x14ac:dyDescent="0.25">
      <c r="B896" s="7"/>
      <c r="C896" s="7"/>
      <c r="D896" s="7"/>
      <c r="E896" s="7"/>
      <c r="F896" s="7"/>
      <c r="G896" s="7"/>
      <c r="H896" s="7"/>
      <c r="I896" s="7"/>
      <c r="J896" s="7"/>
      <c r="K896" s="7"/>
      <c r="L896" s="7"/>
      <c r="R896" s="7"/>
      <c r="S896" s="7"/>
      <c r="T896" s="7"/>
    </row>
    <row r="897" spans="2:20" ht="30" customHeight="1" x14ac:dyDescent="0.25">
      <c r="B897" s="7"/>
      <c r="C897" s="7"/>
      <c r="D897" s="7"/>
      <c r="E897" s="7"/>
      <c r="F897" s="7"/>
      <c r="G897" s="7"/>
      <c r="H897" s="7"/>
      <c r="I897" s="7"/>
      <c r="J897" s="7"/>
      <c r="K897" s="7"/>
      <c r="L897" s="7"/>
      <c r="R897" s="7"/>
      <c r="S897" s="7"/>
      <c r="T897" s="7"/>
    </row>
    <row r="898" spans="2:20" ht="30" customHeight="1" x14ac:dyDescent="0.25">
      <c r="B898" s="7"/>
      <c r="C898" s="7"/>
      <c r="D898" s="7"/>
      <c r="E898" s="7"/>
      <c r="F898" s="7"/>
      <c r="G898" s="7"/>
      <c r="H898" s="7"/>
      <c r="I898" s="7"/>
      <c r="J898" s="7"/>
      <c r="K898" s="7"/>
      <c r="L898" s="7"/>
      <c r="R898" s="7"/>
      <c r="S898" s="7"/>
      <c r="T898" s="7"/>
    </row>
    <row r="899" spans="2:20" ht="30" customHeight="1" x14ac:dyDescent="0.25">
      <c r="B899" s="7"/>
      <c r="C899" s="7"/>
      <c r="D899" s="7"/>
      <c r="E899" s="7"/>
      <c r="F899" s="7"/>
      <c r="G899" s="7"/>
      <c r="H899" s="7"/>
      <c r="I899" s="7"/>
      <c r="J899" s="7"/>
      <c r="K899" s="7"/>
      <c r="L899" s="7"/>
      <c r="R899" s="7"/>
      <c r="S899" s="7"/>
      <c r="T899" s="7"/>
    </row>
    <row r="900" spans="2:20" ht="30" customHeight="1" x14ac:dyDescent="0.25">
      <c r="B900" s="7"/>
      <c r="C900" s="7"/>
      <c r="D900" s="7"/>
      <c r="E900" s="7"/>
      <c r="F900" s="7"/>
      <c r="G900" s="7"/>
      <c r="H900" s="7"/>
      <c r="I900" s="7"/>
      <c r="J900" s="7"/>
      <c r="K900" s="7"/>
      <c r="L900" s="7"/>
      <c r="R900" s="7"/>
      <c r="S900" s="7"/>
      <c r="T900" s="7"/>
    </row>
    <row r="901" spans="2:20" ht="30" customHeight="1" x14ac:dyDescent="0.25">
      <c r="B901" s="7"/>
      <c r="C901" s="7"/>
      <c r="D901" s="7"/>
      <c r="E901" s="7"/>
      <c r="F901" s="7"/>
      <c r="G901" s="7"/>
      <c r="H901" s="7"/>
      <c r="I901" s="7"/>
      <c r="J901" s="7"/>
      <c r="K901" s="7"/>
      <c r="L901" s="7"/>
      <c r="R901" s="7"/>
      <c r="S901" s="7"/>
      <c r="T901" s="7"/>
    </row>
    <row r="902" spans="2:20" ht="30" customHeight="1" x14ac:dyDescent="0.25">
      <c r="B902" s="7"/>
      <c r="C902" s="7"/>
      <c r="D902" s="7"/>
      <c r="E902" s="7"/>
      <c r="F902" s="7"/>
      <c r="G902" s="7"/>
      <c r="H902" s="7"/>
      <c r="I902" s="7"/>
      <c r="J902" s="7"/>
      <c r="K902" s="7"/>
      <c r="L902" s="7"/>
      <c r="R902" s="7"/>
      <c r="S902" s="7"/>
      <c r="T902" s="7"/>
    </row>
    <row r="903" spans="2:20" ht="30" customHeight="1" x14ac:dyDescent="0.25">
      <c r="B903" s="7"/>
      <c r="C903" s="7"/>
      <c r="D903" s="7"/>
      <c r="E903" s="7"/>
      <c r="F903" s="7"/>
      <c r="G903" s="7"/>
      <c r="H903" s="7"/>
      <c r="I903" s="7"/>
      <c r="J903" s="7"/>
      <c r="K903" s="7"/>
      <c r="L903" s="7"/>
      <c r="R903" s="7"/>
      <c r="S903" s="7"/>
      <c r="T903" s="7"/>
    </row>
    <row r="904" spans="2:20" ht="30" customHeight="1" x14ac:dyDescent="0.25">
      <c r="B904" s="7"/>
      <c r="C904" s="7"/>
      <c r="D904" s="7"/>
      <c r="E904" s="7"/>
      <c r="F904" s="7"/>
      <c r="G904" s="7"/>
      <c r="H904" s="7"/>
      <c r="I904" s="7"/>
      <c r="J904" s="7"/>
      <c r="K904" s="7"/>
      <c r="L904" s="7"/>
      <c r="R904" s="7"/>
      <c r="S904" s="7"/>
      <c r="T904" s="7"/>
    </row>
    <row r="905" spans="2:20" ht="30" customHeight="1" x14ac:dyDescent="0.25">
      <c r="B905" s="7"/>
      <c r="C905" s="7"/>
      <c r="D905" s="7"/>
      <c r="E905" s="7"/>
      <c r="F905" s="7"/>
      <c r="G905" s="7"/>
      <c r="H905" s="7"/>
      <c r="I905" s="7"/>
      <c r="J905" s="7"/>
      <c r="K905" s="7"/>
      <c r="L905" s="7"/>
      <c r="R905" s="7"/>
      <c r="S905" s="7"/>
      <c r="T905" s="7"/>
    </row>
    <row r="906" spans="2:20" ht="30" customHeight="1" x14ac:dyDescent="0.25">
      <c r="B906" s="7"/>
      <c r="C906" s="7"/>
      <c r="D906" s="7"/>
      <c r="E906" s="7"/>
      <c r="F906" s="7"/>
      <c r="G906" s="7"/>
      <c r="H906" s="7"/>
      <c r="I906" s="7"/>
      <c r="J906" s="7"/>
      <c r="K906" s="7"/>
      <c r="L906" s="7"/>
      <c r="R906" s="7"/>
      <c r="S906" s="7"/>
      <c r="T906" s="7"/>
    </row>
    <row r="907" spans="2:20" ht="30" customHeight="1" x14ac:dyDescent="0.25">
      <c r="B907" s="7"/>
      <c r="C907" s="7"/>
      <c r="D907" s="7"/>
      <c r="E907" s="7"/>
      <c r="F907" s="7"/>
      <c r="G907" s="7"/>
      <c r="H907" s="7"/>
      <c r="I907" s="7"/>
      <c r="J907" s="7"/>
      <c r="K907" s="7"/>
      <c r="L907" s="7"/>
      <c r="R907" s="7"/>
      <c r="S907" s="7"/>
      <c r="T907" s="7"/>
    </row>
    <row r="908" spans="2:20" ht="30" customHeight="1" x14ac:dyDescent="0.25">
      <c r="B908" s="7"/>
      <c r="C908" s="7"/>
      <c r="D908" s="7"/>
      <c r="E908" s="7"/>
      <c r="F908" s="7"/>
      <c r="G908" s="7"/>
      <c r="H908" s="7"/>
      <c r="I908" s="7"/>
      <c r="J908" s="7"/>
      <c r="K908" s="7"/>
      <c r="L908" s="7"/>
      <c r="R908" s="7"/>
      <c r="S908" s="7"/>
      <c r="T908" s="7"/>
    </row>
    <row r="909" spans="2:20" ht="30" customHeight="1" x14ac:dyDescent="0.25">
      <c r="B909" s="7"/>
      <c r="C909" s="7"/>
      <c r="D909" s="7"/>
      <c r="E909" s="7"/>
      <c r="F909" s="7"/>
      <c r="G909" s="7"/>
      <c r="H909" s="7"/>
      <c r="I909" s="7"/>
      <c r="J909" s="7"/>
      <c r="K909" s="7"/>
      <c r="L909" s="7"/>
      <c r="R909" s="7"/>
      <c r="S909" s="7"/>
      <c r="T909" s="7"/>
    </row>
    <row r="910" spans="2:20" ht="30" customHeight="1" x14ac:dyDescent="0.25">
      <c r="B910" s="7"/>
      <c r="C910" s="7"/>
      <c r="D910" s="7"/>
      <c r="E910" s="7"/>
      <c r="F910" s="7"/>
      <c r="G910" s="7"/>
      <c r="H910" s="7"/>
      <c r="I910" s="7"/>
      <c r="J910" s="7"/>
      <c r="K910" s="7"/>
      <c r="L910" s="7"/>
      <c r="R910" s="7"/>
      <c r="S910" s="7"/>
      <c r="T910" s="7"/>
    </row>
    <row r="911" spans="2:20" ht="30" customHeight="1" x14ac:dyDescent="0.25">
      <c r="B911" s="7"/>
      <c r="C911" s="7"/>
      <c r="D911" s="7"/>
      <c r="E911" s="7"/>
      <c r="F911" s="7"/>
      <c r="G911" s="7"/>
      <c r="H911" s="7"/>
      <c r="I911" s="7"/>
      <c r="J911" s="7"/>
      <c r="K911" s="7"/>
      <c r="L911" s="7"/>
      <c r="R911" s="7"/>
      <c r="S911" s="7"/>
      <c r="T911" s="7"/>
    </row>
    <row r="912" spans="2:20" ht="30" customHeight="1" x14ac:dyDescent="0.25">
      <c r="B912" s="7"/>
      <c r="C912" s="7"/>
      <c r="D912" s="7"/>
      <c r="E912" s="7"/>
      <c r="F912" s="7"/>
      <c r="G912" s="7"/>
      <c r="H912" s="7"/>
      <c r="I912" s="7"/>
      <c r="J912" s="7"/>
      <c r="K912" s="7"/>
      <c r="L912" s="7"/>
      <c r="R912" s="7"/>
      <c r="S912" s="7"/>
      <c r="T912" s="7"/>
    </row>
    <row r="913" spans="2:20" ht="30" customHeight="1" x14ac:dyDescent="0.25">
      <c r="B913" s="7"/>
      <c r="C913" s="7"/>
      <c r="D913" s="7"/>
      <c r="E913" s="7"/>
      <c r="F913" s="7"/>
      <c r="G913" s="7"/>
      <c r="H913" s="7"/>
      <c r="I913" s="7"/>
      <c r="J913" s="7"/>
      <c r="K913" s="7"/>
      <c r="L913" s="7"/>
      <c r="R913" s="7"/>
      <c r="S913" s="7"/>
      <c r="T913" s="7"/>
    </row>
    <row r="914" spans="2:20" ht="30" customHeight="1" x14ac:dyDescent="0.25">
      <c r="B914" s="7"/>
      <c r="C914" s="7"/>
      <c r="D914" s="7"/>
      <c r="E914" s="7"/>
      <c r="F914" s="7"/>
      <c r="G914" s="7"/>
      <c r="H914" s="7"/>
      <c r="I914" s="7"/>
      <c r="J914" s="7"/>
      <c r="K914" s="7"/>
      <c r="L914" s="7"/>
      <c r="R914" s="7"/>
      <c r="S914" s="7"/>
      <c r="T914" s="7"/>
    </row>
    <row r="915" spans="2:20" ht="30" customHeight="1" x14ac:dyDescent="0.25">
      <c r="B915" s="7"/>
      <c r="C915" s="7"/>
      <c r="D915" s="7"/>
      <c r="E915" s="7"/>
      <c r="F915" s="7"/>
      <c r="G915" s="7"/>
      <c r="H915" s="7"/>
      <c r="I915" s="7"/>
      <c r="J915" s="7"/>
      <c r="K915" s="7"/>
      <c r="L915" s="7"/>
      <c r="R915" s="7"/>
      <c r="S915" s="7"/>
      <c r="T915" s="7"/>
    </row>
    <row r="916" spans="2:20" ht="30" customHeight="1" x14ac:dyDescent="0.25">
      <c r="B916" s="7"/>
      <c r="C916" s="7"/>
      <c r="D916" s="7"/>
      <c r="E916" s="7"/>
      <c r="F916" s="7"/>
      <c r="G916" s="7"/>
      <c r="H916" s="7"/>
      <c r="I916" s="7"/>
      <c r="J916" s="7"/>
      <c r="K916" s="7"/>
      <c r="L916" s="7"/>
      <c r="R916" s="7"/>
      <c r="S916" s="7"/>
      <c r="T916" s="7"/>
    </row>
    <row r="917" spans="2:20" ht="30" customHeight="1" x14ac:dyDescent="0.25">
      <c r="B917" s="7"/>
      <c r="C917" s="7"/>
      <c r="D917" s="7"/>
      <c r="E917" s="7"/>
      <c r="F917" s="7"/>
      <c r="G917" s="7"/>
      <c r="H917" s="7"/>
      <c r="I917" s="7"/>
      <c r="J917" s="7"/>
      <c r="K917" s="7"/>
      <c r="L917" s="7"/>
      <c r="R917" s="7"/>
      <c r="S917" s="7"/>
      <c r="T917" s="7"/>
    </row>
    <row r="918" spans="2:20" ht="30" customHeight="1" x14ac:dyDescent="0.25">
      <c r="B918" s="7"/>
      <c r="C918" s="7"/>
      <c r="D918" s="7"/>
      <c r="E918" s="7"/>
      <c r="F918" s="7"/>
      <c r="G918" s="7"/>
      <c r="H918" s="7"/>
      <c r="I918" s="7"/>
      <c r="J918" s="7"/>
      <c r="K918" s="7"/>
      <c r="L918" s="7"/>
      <c r="R918" s="7"/>
      <c r="S918" s="7"/>
      <c r="T918" s="7"/>
    </row>
    <row r="919" spans="2:20" ht="30" customHeight="1" x14ac:dyDescent="0.25">
      <c r="B919" s="7"/>
      <c r="C919" s="7"/>
      <c r="D919" s="7"/>
      <c r="E919" s="7"/>
      <c r="F919" s="7"/>
      <c r="G919" s="7"/>
      <c r="H919" s="7"/>
      <c r="I919" s="7"/>
      <c r="J919" s="7"/>
      <c r="K919" s="7"/>
      <c r="L919" s="7"/>
      <c r="R919" s="7"/>
      <c r="S919" s="7"/>
      <c r="T919" s="7"/>
    </row>
    <row r="920" spans="2:20" ht="30" customHeight="1" x14ac:dyDescent="0.25">
      <c r="B920" s="7"/>
      <c r="C920" s="7"/>
      <c r="D920" s="7"/>
      <c r="E920" s="7"/>
      <c r="F920" s="7"/>
      <c r="G920" s="7"/>
      <c r="H920" s="7"/>
      <c r="I920" s="7"/>
      <c r="J920" s="7"/>
      <c r="K920" s="7"/>
      <c r="L920" s="7"/>
      <c r="R920" s="7"/>
      <c r="S920" s="7"/>
      <c r="T920" s="7"/>
    </row>
    <row r="921" spans="2:20" ht="30" customHeight="1" x14ac:dyDescent="0.25">
      <c r="B921" s="7"/>
      <c r="C921" s="7"/>
      <c r="D921" s="7"/>
      <c r="E921" s="7"/>
      <c r="F921" s="7"/>
      <c r="G921" s="7"/>
      <c r="H921" s="7"/>
      <c r="I921" s="7"/>
      <c r="J921" s="7"/>
      <c r="K921" s="7"/>
      <c r="L921" s="7"/>
      <c r="R921" s="7"/>
      <c r="S921" s="7"/>
      <c r="T921" s="7"/>
    </row>
    <row r="922" spans="2:20" ht="30" customHeight="1" x14ac:dyDescent="0.25">
      <c r="B922" s="7"/>
      <c r="C922" s="7"/>
      <c r="D922" s="7"/>
      <c r="E922" s="7"/>
      <c r="F922" s="7"/>
      <c r="G922" s="7"/>
      <c r="H922" s="7"/>
      <c r="I922" s="7"/>
      <c r="J922" s="7"/>
      <c r="K922" s="7"/>
      <c r="L922" s="7"/>
      <c r="R922" s="7"/>
      <c r="S922" s="7"/>
      <c r="T922" s="7"/>
    </row>
    <row r="923" spans="2:20" ht="30" customHeight="1" x14ac:dyDescent="0.25">
      <c r="B923" s="7"/>
      <c r="C923" s="7"/>
      <c r="D923" s="7"/>
      <c r="E923" s="7"/>
      <c r="F923" s="7"/>
      <c r="G923" s="7"/>
      <c r="H923" s="7"/>
      <c r="I923" s="7"/>
      <c r="J923" s="7"/>
      <c r="K923" s="7"/>
      <c r="L923" s="7"/>
      <c r="R923" s="7"/>
      <c r="S923" s="7"/>
      <c r="T923" s="7"/>
    </row>
    <row r="924" spans="2:20" ht="30" customHeight="1" x14ac:dyDescent="0.25">
      <c r="B924" s="7"/>
      <c r="C924" s="7"/>
      <c r="D924" s="7"/>
      <c r="E924" s="7"/>
      <c r="F924" s="7"/>
      <c r="G924" s="7"/>
      <c r="H924" s="7"/>
      <c r="I924" s="7"/>
      <c r="J924" s="7"/>
      <c r="K924" s="7"/>
      <c r="L924" s="7"/>
      <c r="R924" s="7"/>
      <c r="S924" s="7"/>
      <c r="T924" s="7"/>
    </row>
    <row r="925" spans="2:20" ht="30" customHeight="1" x14ac:dyDescent="0.25">
      <c r="B925" s="7"/>
      <c r="C925" s="7"/>
      <c r="D925" s="7"/>
      <c r="E925" s="7"/>
      <c r="F925" s="7"/>
      <c r="G925" s="7"/>
      <c r="H925" s="7"/>
      <c r="I925" s="7"/>
      <c r="J925" s="7"/>
      <c r="K925" s="7"/>
      <c r="L925" s="7"/>
      <c r="R925" s="7"/>
      <c r="S925" s="7"/>
      <c r="T925" s="7"/>
    </row>
    <row r="926" spans="2:20" ht="30" customHeight="1" x14ac:dyDescent="0.25">
      <c r="B926" s="7"/>
      <c r="C926" s="7"/>
      <c r="D926" s="7"/>
      <c r="E926" s="7"/>
      <c r="F926" s="7"/>
      <c r="G926" s="7"/>
      <c r="H926" s="7"/>
      <c r="I926" s="7"/>
      <c r="J926" s="7"/>
      <c r="K926" s="7"/>
      <c r="L926" s="7"/>
      <c r="R926" s="7"/>
      <c r="S926" s="7"/>
      <c r="T926" s="7"/>
    </row>
    <row r="927" spans="2:20" ht="30" customHeight="1" x14ac:dyDescent="0.25">
      <c r="B927" s="7"/>
      <c r="C927" s="7"/>
      <c r="D927" s="7"/>
      <c r="E927" s="7"/>
      <c r="F927" s="7"/>
      <c r="G927" s="7"/>
      <c r="H927" s="7"/>
      <c r="I927" s="7"/>
      <c r="J927" s="7"/>
      <c r="K927" s="7"/>
      <c r="L927" s="7"/>
      <c r="R927" s="7"/>
      <c r="S927" s="7"/>
      <c r="T927" s="7"/>
    </row>
    <row r="928" spans="2:20" ht="30" customHeight="1" x14ac:dyDescent="0.25">
      <c r="B928" s="7"/>
      <c r="C928" s="7"/>
      <c r="D928" s="7"/>
      <c r="E928" s="7"/>
      <c r="F928" s="7"/>
      <c r="G928" s="7"/>
      <c r="H928" s="7"/>
      <c r="I928" s="7"/>
      <c r="J928" s="7"/>
      <c r="K928" s="7"/>
      <c r="L928" s="7"/>
      <c r="R928" s="7"/>
      <c r="S928" s="7"/>
      <c r="T928" s="7"/>
    </row>
    <row r="929" spans="2:20" ht="30" customHeight="1" x14ac:dyDescent="0.25">
      <c r="B929" s="7"/>
      <c r="C929" s="7"/>
      <c r="D929" s="7"/>
      <c r="E929" s="7"/>
      <c r="F929" s="7"/>
      <c r="G929" s="7"/>
      <c r="H929" s="7"/>
      <c r="I929" s="7"/>
      <c r="J929" s="7"/>
      <c r="K929" s="7"/>
      <c r="L929" s="7"/>
      <c r="R929" s="7"/>
      <c r="S929" s="7"/>
      <c r="T929" s="7"/>
    </row>
    <row r="930" spans="2:20" ht="30" customHeight="1" x14ac:dyDescent="0.25">
      <c r="B930" s="7"/>
      <c r="C930" s="7"/>
      <c r="D930" s="7"/>
      <c r="E930" s="7"/>
      <c r="F930" s="7"/>
      <c r="G930" s="7"/>
      <c r="H930" s="7"/>
      <c r="I930" s="7"/>
      <c r="J930" s="7"/>
      <c r="K930" s="7"/>
      <c r="L930" s="7"/>
      <c r="R930" s="7"/>
      <c r="S930" s="7"/>
      <c r="T930" s="7"/>
    </row>
    <row r="931" spans="2:20" ht="30" customHeight="1" x14ac:dyDescent="0.25">
      <c r="B931" s="7"/>
      <c r="C931" s="7"/>
      <c r="D931" s="7"/>
      <c r="E931" s="7"/>
      <c r="F931" s="7"/>
      <c r="G931" s="7"/>
      <c r="H931" s="7"/>
      <c r="I931" s="7"/>
      <c r="J931" s="7"/>
      <c r="K931" s="7"/>
      <c r="L931" s="7"/>
      <c r="R931" s="7"/>
      <c r="S931" s="7"/>
      <c r="T931" s="7"/>
    </row>
    <row r="932" spans="2:20" ht="30" customHeight="1" x14ac:dyDescent="0.25">
      <c r="B932" s="7"/>
      <c r="C932" s="7"/>
      <c r="D932" s="7"/>
      <c r="E932" s="7"/>
      <c r="F932" s="7"/>
      <c r="G932" s="7"/>
      <c r="H932" s="7"/>
      <c r="I932" s="7"/>
      <c r="J932" s="7"/>
      <c r="K932" s="7"/>
      <c r="L932" s="7"/>
      <c r="R932" s="7"/>
      <c r="S932" s="7"/>
      <c r="T932" s="7"/>
    </row>
    <row r="933" spans="2:20" ht="30" customHeight="1" x14ac:dyDescent="0.25">
      <c r="B933" s="7"/>
      <c r="C933" s="7"/>
      <c r="D933" s="7"/>
      <c r="E933" s="7"/>
      <c r="F933" s="7"/>
      <c r="G933" s="7"/>
      <c r="H933" s="7"/>
      <c r="I933" s="7"/>
      <c r="J933" s="7"/>
      <c r="K933" s="7"/>
      <c r="L933" s="7"/>
      <c r="R933" s="7"/>
      <c r="S933" s="7"/>
      <c r="T933" s="7"/>
    </row>
    <row r="934" spans="2:20" ht="30" customHeight="1" x14ac:dyDescent="0.25">
      <c r="B934" s="7"/>
      <c r="C934" s="7"/>
      <c r="D934" s="7"/>
      <c r="E934" s="7"/>
      <c r="F934" s="7"/>
      <c r="G934" s="7"/>
      <c r="H934" s="7"/>
      <c r="I934" s="7"/>
      <c r="J934" s="7"/>
      <c r="K934" s="7"/>
      <c r="L934" s="7"/>
      <c r="R934" s="7"/>
      <c r="S934" s="7"/>
      <c r="T934" s="7"/>
    </row>
    <row r="935" spans="2:20" ht="30" customHeight="1" x14ac:dyDescent="0.25">
      <c r="B935" s="7"/>
      <c r="C935" s="7"/>
      <c r="D935" s="7"/>
      <c r="E935" s="7"/>
      <c r="F935" s="7"/>
      <c r="G935" s="7"/>
      <c r="H935" s="7"/>
      <c r="I935" s="7"/>
      <c r="J935" s="7"/>
      <c r="K935" s="7"/>
      <c r="L935" s="7"/>
      <c r="R935" s="7"/>
      <c r="S935" s="7"/>
      <c r="T935" s="7"/>
    </row>
    <row r="936" spans="2:20" ht="30" customHeight="1" x14ac:dyDescent="0.25">
      <c r="B936" s="7"/>
      <c r="C936" s="7"/>
      <c r="D936" s="7"/>
      <c r="E936" s="7"/>
      <c r="F936" s="7"/>
      <c r="G936" s="7"/>
      <c r="H936" s="7"/>
      <c r="I936" s="7"/>
      <c r="J936" s="7"/>
      <c r="K936" s="7"/>
      <c r="L936" s="7"/>
      <c r="R936" s="7"/>
      <c r="S936" s="7"/>
      <c r="T936" s="7"/>
    </row>
    <row r="937" spans="2:20" ht="30" customHeight="1" x14ac:dyDescent="0.25">
      <c r="B937" s="7"/>
      <c r="C937" s="7"/>
      <c r="D937" s="7"/>
      <c r="E937" s="7"/>
      <c r="F937" s="7"/>
      <c r="G937" s="7"/>
      <c r="H937" s="7"/>
      <c r="I937" s="7"/>
      <c r="J937" s="7"/>
      <c r="K937" s="7"/>
      <c r="L937" s="7"/>
      <c r="R937" s="7"/>
      <c r="S937" s="7"/>
      <c r="T937" s="7"/>
    </row>
    <row r="938" spans="2:20" ht="30" customHeight="1" x14ac:dyDescent="0.25">
      <c r="B938" s="7"/>
      <c r="C938" s="7"/>
      <c r="D938" s="7"/>
      <c r="E938" s="7"/>
      <c r="F938" s="7"/>
      <c r="G938" s="7"/>
      <c r="H938" s="7"/>
      <c r="I938" s="7"/>
      <c r="J938" s="7"/>
      <c r="K938" s="7"/>
      <c r="L938" s="7"/>
      <c r="R938" s="7"/>
      <c r="S938" s="7"/>
      <c r="T938" s="7"/>
    </row>
    <row r="939" spans="2:20" ht="30" customHeight="1" x14ac:dyDescent="0.25">
      <c r="B939" s="7"/>
      <c r="C939" s="7"/>
      <c r="D939" s="7"/>
      <c r="E939" s="7"/>
      <c r="F939" s="7"/>
      <c r="G939" s="7"/>
      <c r="H939" s="7"/>
      <c r="I939" s="7"/>
      <c r="J939" s="7"/>
      <c r="K939" s="7"/>
      <c r="L939" s="7"/>
      <c r="R939" s="7"/>
      <c r="S939" s="7"/>
      <c r="T939" s="7"/>
    </row>
    <row r="940" spans="2:20" ht="30" customHeight="1" x14ac:dyDescent="0.25">
      <c r="B940" s="7"/>
      <c r="C940" s="7"/>
      <c r="D940" s="7"/>
      <c r="E940" s="7"/>
      <c r="F940" s="7"/>
      <c r="G940" s="7"/>
      <c r="H940" s="7"/>
      <c r="I940" s="7"/>
      <c r="J940" s="7"/>
      <c r="K940" s="7"/>
      <c r="L940" s="7"/>
      <c r="R940" s="7"/>
      <c r="S940" s="7"/>
      <c r="T940" s="7"/>
    </row>
    <row r="941" spans="2:20" ht="30" customHeight="1" x14ac:dyDescent="0.25">
      <c r="B941" s="7"/>
      <c r="C941" s="7"/>
      <c r="D941" s="7"/>
      <c r="E941" s="7"/>
      <c r="F941" s="7"/>
      <c r="G941" s="7"/>
      <c r="H941" s="7"/>
      <c r="I941" s="7"/>
      <c r="J941" s="7"/>
      <c r="K941" s="7"/>
      <c r="L941" s="7"/>
      <c r="R941" s="7"/>
      <c r="S941" s="7"/>
      <c r="T941" s="7"/>
    </row>
    <row r="942" spans="2:20" ht="30" customHeight="1" x14ac:dyDescent="0.25">
      <c r="B942" s="7"/>
      <c r="C942" s="7"/>
      <c r="D942" s="7"/>
      <c r="E942" s="7"/>
      <c r="F942" s="7"/>
      <c r="G942" s="7"/>
      <c r="H942" s="7"/>
      <c r="I942" s="7"/>
      <c r="J942" s="7"/>
      <c r="K942" s="7"/>
      <c r="L942" s="7"/>
      <c r="R942" s="7"/>
      <c r="S942" s="7"/>
      <c r="T942" s="7"/>
    </row>
    <row r="943" spans="2:20" ht="30" customHeight="1" x14ac:dyDescent="0.25">
      <c r="B943" s="7"/>
      <c r="C943" s="7"/>
      <c r="D943" s="7"/>
      <c r="E943" s="7"/>
      <c r="F943" s="7"/>
      <c r="G943" s="7"/>
      <c r="H943" s="7"/>
      <c r="I943" s="7"/>
      <c r="J943" s="7"/>
      <c r="K943" s="7"/>
      <c r="L943" s="7"/>
      <c r="R943" s="7"/>
      <c r="S943" s="7"/>
      <c r="T943" s="7"/>
    </row>
    <row r="944" spans="2:20" ht="30" customHeight="1" x14ac:dyDescent="0.25">
      <c r="B944" s="7"/>
      <c r="C944" s="7"/>
      <c r="D944" s="7"/>
      <c r="E944" s="7"/>
      <c r="F944" s="7"/>
      <c r="G944" s="7"/>
      <c r="H944" s="7"/>
      <c r="I944" s="7"/>
      <c r="J944" s="7"/>
      <c r="K944" s="7"/>
      <c r="L944" s="7"/>
      <c r="R944" s="7"/>
      <c r="S944" s="7"/>
      <c r="T944" s="7"/>
    </row>
    <row r="945" spans="2:20" ht="30" customHeight="1" x14ac:dyDescent="0.25">
      <c r="B945" s="7"/>
      <c r="C945" s="7"/>
      <c r="D945" s="7"/>
      <c r="E945" s="7"/>
      <c r="F945" s="7"/>
      <c r="G945" s="7"/>
      <c r="H945" s="7"/>
      <c r="I945" s="7"/>
      <c r="J945" s="7"/>
      <c r="K945" s="7"/>
      <c r="L945" s="7"/>
      <c r="R945" s="7"/>
      <c r="S945" s="7"/>
      <c r="T945" s="7"/>
    </row>
    <row r="946" spans="2:20" ht="30" customHeight="1" x14ac:dyDescent="0.25">
      <c r="B946" s="7"/>
      <c r="C946" s="7"/>
      <c r="D946" s="7"/>
      <c r="E946" s="7"/>
      <c r="F946" s="7"/>
      <c r="G946" s="7"/>
      <c r="H946" s="7"/>
      <c r="I946" s="7"/>
      <c r="J946" s="7"/>
      <c r="K946" s="7"/>
      <c r="L946" s="7"/>
      <c r="R946" s="7"/>
      <c r="S946" s="7"/>
      <c r="T946" s="7"/>
    </row>
    <row r="947" spans="2:20" ht="30" customHeight="1" x14ac:dyDescent="0.25">
      <c r="B947" s="7"/>
      <c r="C947" s="7"/>
      <c r="D947" s="7"/>
      <c r="E947" s="7"/>
      <c r="F947" s="7"/>
      <c r="G947" s="7"/>
      <c r="H947" s="7"/>
      <c r="I947" s="7"/>
      <c r="J947" s="7"/>
      <c r="K947" s="7"/>
      <c r="L947" s="7"/>
      <c r="R947" s="7"/>
      <c r="S947" s="7"/>
      <c r="T947" s="7"/>
    </row>
    <row r="948" spans="2:20" ht="30" customHeight="1" x14ac:dyDescent="0.25">
      <c r="B948" s="7"/>
      <c r="C948" s="7"/>
      <c r="D948" s="7"/>
      <c r="E948" s="7"/>
      <c r="F948" s="7"/>
      <c r="G948" s="7"/>
      <c r="H948" s="7"/>
      <c r="I948" s="7"/>
      <c r="J948" s="7"/>
      <c r="K948" s="7"/>
      <c r="L948" s="7"/>
      <c r="R948" s="7"/>
      <c r="S948" s="7"/>
      <c r="T948" s="7"/>
    </row>
    <row r="949" spans="2:20" ht="30" customHeight="1" x14ac:dyDescent="0.25">
      <c r="B949" s="7"/>
      <c r="C949" s="7"/>
      <c r="D949" s="7"/>
      <c r="E949" s="7"/>
      <c r="F949" s="7"/>
      <c r="G949" s="7"/>
      <c r="H949" s="7"/>
      <c r="I949" s="7"/>
      <c r="J949" s="7"/>
      <c r="K949" s="7"/>
      <c r="L949" s="7"/>
      <c r="R949" s="7"/>
      <c r="S949" s="7"/>
      <c r="T949" s="7"/>
    </row>
    <row r="950" spans="2:20" ht="30" customHeight="1" x14ac:dyDescent="0.25">
      <c r="B950" s="7"/>
      <c r="C950" s="7"/>
      <c r="D950" s="7"/>
      <c r="E950" s="7"/>
      <c r="F950" s="7"/>
      <c r="G950" s="7"/>
      <c r="H950" s="7"/>
      <c r="I950" s="7"/>
      <c r="J950" s="7"/>
      <c r="K950" s="7"/>
      <c r="L950" s="7"/>
      <c r="R950" s="7"/>
      <c r="S950" s="7"/>
      <c r="T950" s="7"/>
    </row>
    <row r="951" spans="2:20" ht="30" customHeight="1" x14ac:dyDescent="0.25">
      <c r="B951" s="7"/>
      <c r="C951" s="7"/>
      <c r="D951" s="7"/>
      <c r="E951" s="7"/>
      <c r="F951" s="7"/>
      <c r="G951" s="7"/>
      <c r="H951" s="7"/>
      <c r="I951" s="7"/>
      <c r="J951" s="7"/>
      <c r="K951" s="7"/>
      <c r="L951" s="7"/>
      <c r="R951" s="7"/>
      <c r="S951" s="7"/>
      <c r="T951" s="7"/>
    </row>
    <row r="952" spans="2:20" ht="30" customHeight="1" x14ac:dyDescent="0.25">
      <c r="B952" s="7"/>
      <c r="C952" s="7"/>
      <c r="D952" s="7"/>
      <c r="E952" s="7"/>
      <c r="F952" s="7"/>
      <c r="G952" s="7"/>
      <c r="H952" s="7"/>
      <c r="I952" s="7"/>
      <c r="J952" s="7"/>
      <c r="K952" s="7"/>
      <c r="L952" s="7"/>
      <c r="R952" s="7"/>
      <c r="S952" s="7"/>
      <c r="T952" s="7"/>
    </row>
    <row r="953" spans="2:20" ht="30" customHeight="1" x14ac:dyDescent="0.25">
      <c r="B953" s="7"/>
      <c r="C953" s="7"/>
      <c r="D953" s="7"/>
      <c r="E953" s="7"/>
      <c r="F953" s="7"/>
      <c r="G953" s="7"/>
      <c r="H953" s="7"/>
      <c r="I953" s="7"/>
      <c r="J953" s="7"/>
      <c r="K953" s="7"/>
      <c r="L953" s="7"/>
      <c r="R953" s="7"/>
      <c r="S953" s="7"/>
      <c r="T953" s="7"/>
    </row>
    <row r="954" spans="2:20" ht="30" customHeight="1" x14ac:dyDescent="0.25">
      <c r="B954" s="7"/>
      <c r="C954" s="7"/>
      <c r="D954" s="7"/>
      <c r="E954" s="7"/>
      <c r="F954" s="7"/>
      <c r="G954" s="7"/>
      <c r="H954" s="7"/>
      <c r="I954" s="7"/>
      <c r="J954" s="7"/>
      <c r="K954" s="7"/>
      <c r="L954" s="7"/>
      <c r="R954" s="7"/>
      <c r="S954" s="7"/>
      <c r="T954" s="7"/>
    </row>
    <row r="955" spans="2:20" ht="30" customHeight="1" x14ac:dyDescent="0.25">
      <c r="B955" s="7"/>
      <c r="C955" s="7"/>
      <c r="D955" s="7"/>
      <c r="E955" s="7"/>
      <c r="F955" s="7"/>
      <c r="G955" s="7"/>
      <c r="H955" s="7"/>
      <c r="I955" s="7"/>
      <c r="J955" s="7"/>
      <c r="K955" s="7"/>
      <c r="L955" s="7"/>
      <c r="R955" s="7"/>
      <c r="S955" s="7"/>
      <c r="T955" s="7"/>
    </row>
    <row r="956" spans="2:20" ht="30" customHeight="1" x14ac:dyDescent="0.25">
      <c r="B956" s="7"/>
      <c r="C956" s="7"/>
      <c r="D956" s="7"/>
      <c r="E956" s="7"/>
      <c r="F956" s="7"/>
      <c r="G956" s="7"/>
      <c r="H956" s="7"/>
      <c r="I956" s="7"/>
      <c r="J956" s="7"/>
      <c r="K956" s="7"/>
      <c r="L956" s="7"/>
      <c r="R956" s="7"/>
      <c r="S956" s="7"/>
      <c r="T956" s="7"/>
    </row>
    <row r="957" spans="2:20" ht="30" customHeight="1" x14ac:dyDescent="0.25">
      <c r="B957" s="7"/>
      <c r="C957" s="7"/>
      <c r="D957" s="7"/>
      <c r="E957" s="7"/>
      <c r="F957" s="7"/>
      <c r="G957" s="7"/>
      <c r="H957" s="7"/>
      <c r="I957" s="7"/>
      <c r="J957" s="7"/>
      <c r="K957" s="7"/>
      <c r="L957" s="7"/>
      <c r="R957" s="7"/>
      <c r="S957" s="7"/>
      <c r="T957" s="7"/>
    </row>
    <row r="958" spans="2:20" ht="30" customHeight="1" x14ac:dyDescent="0.25">
      <c r="B958" s="7"/>
      <c r="C958" s="7"/>
      <c r="D958" s="7"/>
      <c r="E958" s="7"/>
      <c r="F958" s="7"/>
      <c r="G958" s="7"/>
      <c r="H958" s="7"/>
      <c r="I958" s="7"/>
      <c r="J958" s="7"/>
      <c r="K958" s="7"/>
      <c r="L958" s="7"/>
      <c r="R958" s="7"/>
      <c r="S958" s="7"/>
      <c r="T958" s="7"/>
    </row>
    <row r="959" spans="2:20" ht="30" customHeight="1" x14ac:dyDescent="0.25">
      <c r="B959" s="7"/>
      <c r="C959" s="7"/>
      <c r="D959" s="7"/>
      <c r="E959" s="7"/>
      <c r="F959" s="7"/>
      <c r="G959" s="7"/>
      <c r="H959" s="7"/>
      <c r="I959" s="7"/>
      <c r="J959" s="7"/>
      <c r="K959" s="7"/>
      <c r="L959" s="7"/>
      <c r="R959" s="7"/>
      <c r="S959" s="7"/>
      <c r="T959" s="7"/>
    </row>
    <row r="960" spans="2:20" ht="30" customHeight="1" x14ac:dyDescent="0.25">
      <c r="B960" s="7"/>
      <c r="C960" s="7"/>
      <c r="D960" s="7"/>
      <c r="E960" s="7"/>
      <c r="F960" s="7"/>
      <c r="G960" s="7"/>
      <c r="H960" s="7"/>
      <c r="I960" s="7"/>
      <c r="J960" s="7"/>
      <c r="K960" s="7"/>
      <c r="L960" s="7"/>
      <c r="R960" s="7"/>
      <c r="S960" s="7"/>
      <c r="T960" s="7"/>
    </row>
    <row r="961" spans="2:20" ht="30" customHeight="1" x14ac:dyDescent="0.25">
      <c r="B961" s="7"/>
      <c r="C961" s="7"/>
      <c r="D961" s="7"/>
      <c r="E961" s="7"/>
      <c r="F961" s="7"/>
      <c r="G961" s="7"/>
      <c r="H961" s="7"/>
      <c r="I961" s="7"/>
      <c r="J961" s="7"/>
      <c r="K961" s="7"/>
      <c r="L961" s="7"/>
      <c r="R961" s="7"/>
      <c r="S961" s="7"/>
      <c r="T961" s="7"/>
    </row>
    <row r="962" spans="2:20" ht="30" customHeight="1" x14ac:dyDescent="0.25">
      <c r="B962" s="7"/>
      <c r="C962" s="7"/>
      <c r="D962" s="7"/>
      <c r="E962" s="7"/>
      <c r="F962" s="7"/>
      <c r="G962" s="7"/>
      <c r="H962" s="7"/>
      <c r="I962" s="7"/>
      <c r="J962" s="7"/>
      <c r="K962" s="7"/>
      <c r="L962" s="7"/>
      <c r="R962" s="7"/>
      <c r="S962" s="7"/>
      <c r="T962" s="7"/>
    </row>
    <row r="963" spans="2:20" ht="30" customHeight="1" x14ac:dyDescent="0.25">
      <c r="B963" s="7"/>
      <c r="C963" s="7"/>
      <c r="D963" s="7"/>
      <c r="E963" s="7"/>
      <c r="F963" s="7"/>
      <c r="G963" s="7"/>
      <c r="H963" s="7"/>
      <c r="I963" s="7"/>
      <c r="J963" s="7"/>
      <c r="K963" s="7"/>
      <c r="L963" s="7"/>
      <c r="R963" s="7"/>
      <c r="S963" s="7"/>
      <c r="T963" s="7"/>
    </row>
    <row r="964" spans="2:20" ht="30" customHeight="1" x14ac:dyDescent="0.25">
      <c r="B964" s="7"/>
      <c r="C964" s="7"/>
      <c r="D964" s="7"/>
      <c r="E964" s="7"/>
      <c r="F964" s="7"/>
      <c r="G964" s="7"/>
      <c r="H964" s="7"/>
      <c r="I964" s="7"/>
      <c r="J964" s="7"/>
      <c r="K964" s="7"/>
      <c r="L964" s="7"/>
      <c r="R964" s="7"/>
      <c r="S964" s="7"/>
      <c r="T964" s="7"/>
    </row>
    <row r="965" spans="2:20" ht="30" customHeight="1" x14ac:dyDescent="0.25">
      <c r="B965" s="7"/>
      <c r="C965" s="7"/>
      <c r="D965" s="7"/>
      <c r="E965" s="7"/>
      <c r="F965" s="7"/>
      <c r="G965" s="7"/>
      <c r="H965" s="7"/>
      <c r="I965" s="7"/>
      <c r="J965" s="7"/>
      <c r="K965" s="7"/>
      <c r="L965" s="7"/>
      <c r="R965" s="7"/>
      <c r="S965" s="7"/>
      <c r="T965" s="7"/>
    </row>
    <row r="966" spans="2:20" ht="30" customHeight="1" x14ac:dyDescent="0.25">
      <c r="B966" s="7"/>
      <c r="C966" s="7"/>
      <c r="D966" s="7"/>
      <c r="E966" s="7"/>
      <c r="F966" s="7"/>
      <c r="G966" s="7"/>
      <c r="H966" s="7"/>
      <c r="I966" s="7"/>
      <c r="J966" s="7"/>
      <c r="K966" s="7"/>
      <c r="L966" s="7"/>
      <c r="R966" s="7"/>
      <c r="S966" s="7"/>
      <c r="T966" s="7"/>
    </row>
    <row r="967" spans="2:20" ht="30" customHeight="1" x14ac:dyDescent="0.25">
      <c r="B967" s="7"/>
      <c r="C967" s="7"/>
      <c r="D967" s="7"/>
      <c r="E967" s="7"/>
      <c r="F967" s="7"/>
      <c r="G967" s="7"/>
      <c r="H967" s="7"/>
      <c r="I967" s="7"/>
      <c r="J967" s="7"/>
      <c r="K967" s="7"/>
      <c r="L967" s="7"/>
      <c r="R967" s="7"/>
      <c r="S967" s="7"/>
      <c r="T967" s="7"/>
    </row>
    <row r="968" spans="2:20" ht="30" customHeight="1" x14ac:dyDescent="0.25">
      <c r="B968" s="7"/>
      <c r="C968" s="7"/>
      <c r="D968" s="7"/>
      <c r="E968" s="7"/>
      <c r="F968" s="7"/>
      <c r="G968" s="7"/>
      <c r="H968" s="7"/>
      <c r="I968" s="7"/>
      <c r="J968" s="7"/>
      <c r="K968" s="7"/>
      <c r="L968" s="7"/>
      <c r="R968" s="7"/>
      <c r="S968" s="7"/>
      <c r="T968" s="7"/>
    </row>
    <row r="969" spans="2:20" ht="30" customHeight="1" x14ac:dyDescent="0.25">
      <c r="B969" s="7"/>
      <c r="C969" s="7"/>
      <c r="D969" s="7"/>
      <c r="E969" s="7"/>
      <c r="F969" s="7"/>
      <c r="G969" s="7"/>
      <c r="H969" s="7"/>
      <c r="I969" s="7"/>
      <c r="J969" s="7"/>
      <c r="K969" s="7"/>
      <c r="L969" s="7"/>
      <c r="R969" s="7"/>
      <c r="S969" s="7"/>
      <c r="T969" s="7"/>
    </row>
    <row r="970" spans="2:20" ht="30" customHeight="1" x14ac:dyDescent="0.25">
      <c r="B970" s="7"/>
      <c r="C970" s="7"/>
      <c r="D970" s="7"/>
      <c r="E970" s="7"/>
      <c r="F970" s="7"/>
      <c r="G970" s="7"/>
      <c r="H970" s="7"/>
      <c r="I970" s="7"/>
      <c r="J970" s="7"/>
      <c r="K970" s="7"/>
      <c r="L970" s="7"/>
      <c r="R970" s="7"/>
      <c r="S970" s="7"/>
      <c r="T970" s="7"/>
    </row>
    <row r="971" spans="2:20" ht="30" customHeight="1" x14ac:dyDescent="0.25">
      <c r="B971" s="7"/>
      <c r="C971" s="7"/>
      <c r="D971" s="7"/>
      <c r="E971" s="7"/>
      <c r="F971" s="7"/>
      <c r="G971" s="7"/>
      <c r="H971" s="7"/>
      <c r="I971" s="7"/>
      <c r="J971" s="7"/>
      <c r="K971" s="7"/>
      <c r="L971" s="7"/>
      <c r="R971" s="7"/>
      <c r="S971" s="7"/>
      <c r="T971" s="7"/>
    </row>
    <row r="972" spans="2:20" ht="30" customHeight="1" x14ac:dyDescent="0.25">
      <c r="B972" s="7"/>
      <c r="C972" s="7"/>
      <c r="D972" s="7"/>
      <c r="E972" s="7"/>
      <c r="F972" s="7"/>
      <c r="G972" s="7"/>
      <c r="H972" s="7"/>
      <c r="I972" s="7"/>
      <c r="J972" s="7"/>
      <c r="K972" s="7"/>
      <c r="L972" s="7"/>
      <c r="R972" s="7"/>
      <c r="S972" s="7"/>
      <c r="T972" s="7"/>
    </row>
    <row r="973" spans="2:20" ht="30" customHeight="1" x14ac:dyDescent="0.25">
      <c r="B973" s="7"/>
      <c r="C973" s="7"/>
      <c r="D973" s="7"/>
      <c r="E973" s="7"/>
      <c r="F973" s="7"/>
      <c r="G973" s="7"/>
      <c r="H973" s="7"/>
      <c r="I973" s="7"/>
      <c r="J973" s="7"/>
      <c r="K973" s="7"/>
      <c r="L973" s="7"/>
      <c r="R973" s="7"/>
      <c r="S973" s="7"/>
      <c r="T973" s="7"/>
    </row>
    <row r="974" spans="2:20" ht="30" customHeight="1" x14ac:dyDescent="0.25">
      <c r="B974" s="7"/>
      <c r="C974" s="7"/>
      <c r="D974" s="7"/>
      <c r="E974" s="7"/>
      <c r="F974" s="7"/>
      <c r="G974" s="7"/>
      <c r="H974" s="7"/>
      <c r="I974" s="7"/>
      <c r="J974" s="7"/>
      <c r="K974" s="7"/>
      <c r="L974" s="7"/>
      <c r="R974" s="7"/>
      <c r="S974" s="7"/>
      <c r="T974" s="7"/>
    </row>
    <row r="975" spans="2:20" ht="30" customHeight="1" x14ac:dyDescent="0.25">
      <c r="B975" s="7"/>
      <c r="C975" s="7"/>
      <c r="D975" s="7"/>
      <c r="E975" s="7"/>
      <c r="F975" s="7"/>
      <c r="G975" s="7"/>
      <c r="H975" s="7"/>
      <c r="I975" s="7"/>
      <c r="J975" s="7"/>
      <c r="K975" s="7"/>
      <c r="L975" s="7"/>
      <c r="R975" s="7"/>
      <c r="S975" s="7"/>
      <c r="T975" s="7"/>
    </row>
    <row r="976" spans="2:20" ht="30" customHeight="1" x14ac:dyDescent="0.25">
      <c r="B976" s="7"/>
      <c r="C976" s="7"/>
      <c r="D976" s="7"/>
      <c r="E976" s="7"/>
      <c r="F976" s="7"/>
      <c r="G976" s="7"/>
      <c r="H976" s="7"/>
      <c r="I976" s="7"/>
      <c r="J976" s="7"/>
      <c r="K976" s="7"/>
      <c r="L976" s="7"/>
      <c r="R976" s="7"/>
      <c r="S976" s="7"/>
      <c r="T976" s="7"/>
    </row>
    <row r="977" spans="2:20" ht="30" customHeight="1" x14ac:dyDescent="0.25">
      <c r="B977" s="7"/>
      <c r="C977" s="7"/>
      <c r="D977" s="7"/>
      <c r="E977" s="7"/>
      <c r="F977" s="7"/>
      <c r="G977" s="7"/>
      <c r="H977" s="7"/>
      <c r="I977" s="7"/>
      <c r="J977" s="7"/>
      <c r="K977" s="7"/>
      <c r="L977" s="7"/>
      <c r="R977" s="7"/>
      <c r="S977" s="7"/>
      <c r="T977" s="7"/>
    </row>
    <row r="978" spans="2:20" ht="30" customHeight="1" x14ac:dyDescent="0.25">
      <c r="B978" s="7"/>
      <c r="C978" s="7"/>
      <c r="D978" s="7"/>
      <c r="E978" s="7"/>
      <c r="F978" s="7"/>
      <c r="G978" s="7"/>
      <c r="H978" s="7"/>
      <c r="I978" s="7"/>
      <c r="J978" s="7"/>
      <c r="K978" s="7"/>
      <c r="L978" s="7"/>
      <c r="R978" s="7"/>
      <c r="S978" s="7"/>
      <c r="T978" s="7"/>
    </row>
    <row r="979" spans="2:20" ht="30" customHeight="1" x14ac:dyDescent="0.25">
      <c r="B979" s="7"/>
      <c r="C979" s="7"/>
      <c r="D979" s="7"/>
      <c r="E979" s="7"/>
      <c r="F979" s="7"/>
      <c r="G979" s="7"/>
      <c r="H979" s="7"/>
      <c r="I979" s="7"/>
      <c r="J979" s="7"/>
      <c r="K979" s="7"/>
      <c r="L979" s="7"/>
      <c r="R979" s="7"/>
      <c r="S979" s="7"/>
      <c r="T979" s="7"/>
    </row>
    <row r="980" spans="2:20" ht="30" customHeight="1" x14ac:dyDescent="0.25">
      <c r="B980" s="7"/>
      <c r="C980" s="7"/>
      <c r="D980" s="7"/>
      <c r="E980" s="7"/>
      <c r="F980" s="7"/>
      <c r="G980" s="7"/>
      <c r="H980" s="7"/>
      <c r="I980" s="7"/>
      <c r="J980" s="7"/>
      <c r="K980" s="7"/>
      <c r="L980" s="7"/>
      <c r="R980" s="7"/>
      <c r="S980" s="7"/>
      <c r="T980" s="7"/>
    </row>
    <row r="981" spans="2:20" ht="30" customHeight="1" x14ac:dyDescent="0.25">
      <c r="B981" s="7"/>
      <c r="C981" s="7"/>
      <c r="D981" s="7"/>
      <c r="E981" s="7"/>
      <c r="F981" s="7"/>
      <c r="G981" s="7"/>
      <c r="H981" s="7"/>
      <c r="I981" s="7"/>
      <c r="J981" s="7"/>
      <c r="K981" s="7"/>
      <c r="L981" s="7"/>
      <c r="R981" s="7"/>
      <c r="S981" s="7"/>
      <c r="T981" s="7"/>
    </row>
    <row r="982" spans="2:20" ht="30" customHeight="1" x14ac:dyDescent="0.25">
      <c r="B982" s="7"/>
      <c r="C982" s="7"/>
      <c r="D982" s="7"/>
      <c r="E982" s="7"/>
      <c r="F982" s="7"/>
      <c r="G982" s="7"/>
      <c r="H982" s="7"/>
      <c r="I982" s="7"/>
      <c r="J982" s="7"/>
      <c r="K982" s="7"/>
      <c r="L982" s="7"/>
      <c r="R982" s="7"/>
      <c r="S982" s="7"/>
      <c r="T982" s="7"/>
    </row>
    <row r="983" spans="2:20" ht="30" customHeight="1" x14ac:dyDescent="0.25">
      <c r="B983" s="7"/>
      <c r="C983" s="7"/>
      <c r="D983" s="7"/>
      <c r="E983" s="7"/>
      <c r="F983" s="7"/>
      <c r="G983" s="7"/>
      <c r="H983" s="7"/>
      <c r="I983" s="7"/>
      <c r="J983" s="7"/>
      <c r="K983" s="7"/>
      <c r="L983" s="7"/>
      <c r="R983" s="7"/>
      <c r="S983" s="7"/>
      <c r="T983" s="7"/>
    </row>
    <row r="984" spans="2:20" ht="30" customHeight="1" x14ac:dyDescent="0.25">
      <c r="B984" s="7"/>
      <c r="C984" s="7"/>
      <c r="D984" s="7"/>
      <c r="E984" s="7"/>
      <c r="F984" s="7"/>
      <c r="G984" s="7"/>
      <c r="H984" s="7"/>
      <c r="I984" s="7"/>
      <c r="J984" s="7"/>
      <c r="K984" s="7"/>
      <c r="L984" s="7"/>
      <c r="R984" s="7"/>
      <c r="S984" s="7"/>
      <c r="T984" s="7"/>
    </row>
    <row r="985" spans="2:20" ht="30" customHeight="1" x14ac:dyDescent="0.25">
      <c r="B985" s="7"/>
      <c r="C985" s="7"/>
      <c r="D985" s="7"/>
      <c r="E985" s="7"/>
      <c r="F985" s="7"/>
      <c r="G985" s="7"/>
      <c r="H985" s="7"/>
      <c r="I985" s="7"/>
      <c r="J985" s="7"/>
      <c r="K985" s="7"/>
      <c r="L985" s="7"/>
      <c r="R985" s="7"/>
      <c r="S985" s="7"/>
      <c r="T985" s="7"/>
    </row>
    <row r="986" spans="2:20" ht="30" customHeight="1" x14ac:dyDescent="0.25">
      <c r="B986" s="7"/>
      <c r="C986" s="7"/>
      <c r="D986" s="7"/>
      <c r="E986" s="7"/>
      <c r="F986" s="7"/>
      <c r="G986" s="7"/>
      <c r="H986" s="7"/>
      <c r="I986" s="7"/>
      <c r="J986" s="7"/>
      <c r="K986" s="7"/>
      <c r="L986" s="7"/>
      <c r="R986" s="7"/>
      <c r="S986" s="7"/>
      <c r="T986" s="7"/>
    </row>
    <row r="987" spans="2:20" ht="30" customHeight="1" x14ac:dyDescent="0.25">
      <c r="B987" s="7"/>
      <c r="C987" s="7"/>
      <c r="D987" s="7"/>
      <c r="E987" s="7"/>
      <c r="F987" s="7"/>
      <c r="G987" s="7"/>
      <c r="H987" s="7"/>
      <c r="I987" s="7"/>
      <c r="J987" s="7"/>
      <c r="K987" s="7"/>
      <c r="L987" s="7"/>
      <c r="R987" s="7"/>
      <c r="S987" s="7"/>
      <c r="T987" s="7"/>
    </row>
    <row r="988" spans="2:20" ht="30" customHeight="1" x14ac:dyDescent="0.25">
      <c r="B988" s="7"/>
      <c r="C988" s="7"/>
      <c r="D988" s="7"/>
      <c r="E988" s="7"/>
      <c r="F988" s="7"/>
      <c r="G988" s="7"/>
      <c r="H988" s="7"/>
      <c r="I988" s="7"/>
      <c r="J988" s="7"/>
      <c r="K988" s="7"/>
      <c r="L988" s="7"/>
      <c r="R988" s="7"/>
      <c r="S988" s="7"/>
      <c r="T988" s="7"/>
    </row>
    <row r="989" spans="2:20" ht="30" customHeight="1" x14ac:dyDescent="0.25">
      <c r="B989" s="7"/>
      <c r="C989" s="7"/>
      <c r="D989" s="7"/>
      <c r="E989" s="7"/>
      <c r="F989" s="7"/>
      <c r="G989" s="7"/>
      <c r="H989" s="7"/>
      <c r="I989" s="7"/>
      <c r="J989" s="7"/>
      <c r="K989" s="7"/>
      <c r="L989" s="7"/>
      <c r="R989" s="7"/>
      <c r="S989" s="7"/>
      <c r="T989" s="7"/>
    </row>
    <row r="990" spans="2:20" ht="30" customHeight="1" x14ac:dyDescent="0.25">
      <c r="B990" s="7"/>
      <c r="C990" s="7"/>
      <c r="D990" s="7"/>
      <c r="E990" s="7"/>
      <c r="F990" s="7"/>
      <c r="G990" s="7"/>
      <c r="H990" s="7"/>
      <c r="I990" s="7"/>
      <c r="J990" s="7"/>
      <c r="K990" s="7"/>
      <c r="L990" s="7"/>
      <c r="R990" s="7"/>
      <c r="S990" s="7"/>
      <c r="T990" s="7"/>
    </row>
    <row r="991" spans="2:20" ht="30" customHeight="1" x14ac:dyDescent="0.25">
      <c r="B991" s="7"/>
      <c r="C991" s="7"/>
      <c r="D991" s="7"/>
      <c r="E991" s="7"/>
      <c r="F991" s="7"/>
      <c r="G991" s="7"/>
      <c r="H991" s="7"/>
      <c r="I991" s="7"/>
      <c r="J991" s="7"/>
      <c r="K991" s="7"/>
      <c r="L991" s="7"/>
      <c r="R991" s="7"/>
      <c r="S991" s="7"/>
      <c r="T991" s="7"/>
    </row>
    <row r="992" spans="2:20" ht="30" customHeight="1" x14ac:dyDescent="0.25">
      <c r="B992" s="7"/>
      <c r="C992" s="7"/>
      <c r="D992" s="7"/>
      <c r="E992" s="7"/>
      <c r="F992" s="7"/>
      <c r="G992" s="7"/>
      <c r="H992" s="7"/>
      <c r="I992" s="7"/>
      <c r="J992" s="7"/>
      <c r="K992" s="7"/>
      <c r="L992" s="7"/>
      <c r="R992" s="7"/>
      <c r="S992" s="7"/>
      <c r="T992" s="7"/>
    </row>
    <row r="993" spans="2:20" ht="30" customHeight="1" x14ac:dyDescent="0.25">
      <c r="B993" s="7"/>
      <c r="C993" s="7"/>
      <c r="D993" s="7"/>
      <c r="E993" s="7"/>
      <c r="F993" s="7"/>
      <c r="G993" s="7"/>
      <c r="H993" s="7"/>
      <c r="I993" s="7"/>
      <c r="J993" s="7"/>
      <c r="K993" s="7"/>
      <c r="L993" s="7"/>
      <c r="R993" s="7"/>
      <c r="S993" s="7"/>
      <c r="T993" s="7"/>
    </row>
    <row r="994" spans="2:20" ht="30" customHeight="1" x14ac:dyDescent="0.25">
      <c r="B994" s="7"/>
      <c r="C994" s="7"/>
      <c r="D994" s="7"/>
      <c r="E994" s="7"/>
      <c r="F994" s="7"/>
      <c r="G994" s="7"/>
      <c r="H994" s="7"/>
      <c r="I994" s="7"/>
      <c r="J994" s="7"/>
      <c r="K994" s="7"/>
      <c r="L994" s="7"/>
      <c r="R994" s="7"/>
      <c r="S994" s="7"/>
      <c r="T994" s="7"/>
    </row>
    <row r="995" spans="2:20" ht="30" customHeight="1" x14ac:dyDescent="0.25">
      <c r="B995" s="7"/>
      <c r="C995" s="7"/>
      <c r="D995" s="7"/>
      <c r="E995" s="7"/>
      <c r="F995" s="7"/>
      <c r="G995" s="7"/>
      <c r="H995" s="7"/>
      <c r="I995" s="7"/>
      <c r="J995" s="7"/>
      <c r="K995" s="7"/>
      <c r="L995" s="7"/>
      <c r="R995" s="7"/>
      <c r="S995" s="7"/>
      <c r="T995" s="7"/>
    </row>
    <row r="996" spans="2:20" ht="30" customHeight="1" x14ac:dyDescent="0.25">
      <c r="B996" s="7"/>
      <c r="C996" s="7"/>
      <c r="D996" s="7"/>
      <c r="E996" s="7"/>
      <c r="F996" s="7"/>
      <c r="G996" s="7"/>
      <c r="H996" s="7"/>
      <c r="I996" s="7"/>
      <c r="J996" s="7"/>
      <c r="K996" s="7"/>
      <c r="L996" s="7"/>
      <c r="R996" s="7"/>
      <c r="S996" s="7"/>
      <c r="T996" s="7"/>
    </row>
    <row r="997" spans="2:20" ht="30" customHeight="1" x14ac:dyDescent="0.25">
      <c r="B997" s="7"/>
      <c r="C997" s="7"/>
      <c r="D997" s="7"/>
      <c r="E997" s="7"/>
      <c r="F997" s="7"/>
      <c r="G997" s="7"/>
      <c r="H997" s="7"/>
      <c r="I997" s="7"/>
      <c r="J997" s="7"/>
      <c r="K997" s="7"/>
      <c r="L997" s="7"/>
      <c r="R997" s="7"/>
      <c r="S997" s="7"/>
      <c r="T997" s="7"/>
    </row>
    <row r="998" spans="2:20" ht="30" customHeight="1" x14ac:dyDescent="0.25">
      <c r="B998" s="7"/>
      <c r="C998" s="7"/>
      <c r="D998" s="7"/>
      <c r="E998" s="7"/>
      <c r="F998" s="7"/>
      <c r="G998" s="7"/>
      <c r="H998" s="7"/>
      <c r="I998" s="7"/>
      <c r="J998" s="7"/>
      <c r="K998" s="7"/>
      <c r="L998" s="7"/>
      <c r="R998" s="7"/>
      <c r="S998" s="7"/>
      <c r="T998" s="7"/>
    </row>
    <row r="999" spans="2:20" ht="30" customHeight="1" x14ac:dyDescent="0.25">
      <c r="B999" s="7"/>
      <c r="C999" s="7"/>
      <c r="D999" s="7"/>
      <c r="E999" s="7"/>
      <c r="F999" s="7"/>
      <c r="G999" s="7"/>
      <c r="H999" s="7"/>
      <c r="I999" s="7"/>
      <c r="J999" s="7"/>
      <c r="K999" s="7"/>
      <c r="L999" s="7"/>
      <c r="R999" s="7"/>
      <c r="S999" s="7"/>
      <c r="T999" s="7"/>
    </row>
    <row r="1000" spans="2:20" ht="30" customHeight="1" x14ac:dyDescent="0.25">
      <c r="B1000" s="7"/>
      <c r="C1000" s="7"/>
      <c r="D1000" s="7"/>
      <c r="E1000" s="7"/>
      <c r="F1000" s="7"/>
      <c r="G1000" s="7"/>
      <c r="H1000" s="7"/>
      <c r="I1000" s="7"/>
      <c r="J1000" s="7"/>
      <c r="K1000" s="7"/>
      <c r="L1000" s="7"/>
      <c r="R1000" s="7"/>
      <c r="S1000" s="7"/>
      <c r="T1000" s="7"/>
    </row>
    <row r="1001" spans="2:20" ht="30" customHeight="1" x14ac:dyDescent="0.25">
      <c r="B1001" s="7"/>
      <c r="C1001" s="7"/>
      <c r="D1001" s="7"/>
      <c r="E1001" s="7"/>
      <c r="F1001" s="7"/>
      <c r="G1001" s="7"/>
      <c r="H1001" s="7"/>
      <c r="I1001" s="7"/>
      <c r="J1001" s="7"/>
      <c r="K1001" s="7"/>
      <c r="L1001" s="7"/>
      <c r="R1001" s="7"/>
      <c r="S1001" s="7"/>
      <c r="T1001" s="7"/>
    </row>
    <row r="1002" spans="2:20" ht="30" customHeight="1" x14ac:dyDescent="0.25">
      <c r="B1002" s="7"/>
      <c r="C1002" s="7"/>
      <c r="D1002" s="7"/>
      <c r="E1002" s="7"/>
      <c r="F1002" s="7"/>
      <c r="G1002" s="7"/>
      <c r="H1002" s="7"/>
      <c r="I1002" s="7"/>
      <c r="J1002" s="7"/>
      <c r="K1002" s="7"/>
      <c r="L1002" s="7"/>
      <c r="R1002" s="7"/>
      <c r="S1002" s="7"/>
      <c r="T1002" s="7"/>
    </row>
    <row r="1003" spans="2:20" ht="30" customHeight="1" x14ac:dyDescent="0.25">
      <c r="B1003" s="7"/>
      <c r="C1003" s="7"/>
      <c r="D1003" s="7"/>
      <c r="E1003" s="7"/>
      <c r="F1003" s="7"/>
      <c r="G1003" s="7"/>
      <c r="H1003" s="7"/>
      <c r="I1003" s="7"/>
      <c r="J1003" s="7"/>
      <c r="K1003" s="7"/>
      <c r="L1003" s="7"/>
      <c r="R1003" s="7"/>
      <c r="S1003" s="7"/>
      <c r="T1003" s="7"/>
    </row>
    <row r="1004" spans="2:20" ht="30" customHeight="1" x14ac:dyDescent="0.25">
      <c r="B1004" s="7"/>
      <c r="C1004" s="7"/>
      <c r="D1004" s="7"/>
      <c r="E1004" s="7"/>
      <c r="F1004" s="7"/>
      <c r="G1004" s="7"/>
      <c r="H1004" s="7"/>
      <c r="I1004" s="7"/>
      <c r="J1004" s="7"/>
      <c r="K1004" s="7"/>
      <c r="L1004" s="7"/>
      <c r="R1004" s="7"/>
      <c r="S1004" s="7"/>
      <c r="T1004" s="7"/>
    </row>
    <row r="1005" spans="2:20" ht="30" customHeight="1" x14ac:dyDescent="0.25">
      <c r="B1005" s="7"/>
      <c r="C1005" s="7"/>
      <c r="D1005" s="7"/>
      <c r="E1005" s="7"/>
      <c r="F1005" s="7"/>
      <c r="G1005" s="7"/>
      <c r="H1005" s="7"/>
      <c r="I1005" s="7"/>
      <c r="J1005" s="7"/>
      <c r="K1005" s="7"/>
      <c r="L1005" s="7"/>
      <c r="R1005" s="7"/>
      <c r="S1005" s="7"/>
      <c r="T1005" s="7"/>
    </row>
    <row r="1006" spans="2:20" ht="30" customHeight="1" x14ac:dyDescent="0.25">
      <c r="B1006" s="7"/>
      <c r="C1006" s="7"/>
      <c r="D1006" s="7"/>
      <c r="E1006" s="7"/>
      <c r="F1006" s="7"/>
      <c r="G1006" s="7"/>
      <c r="H1006" s="7"/>
      <c r="I1006" s="7"/>
      <c r="J1006" s="7"/>
      <c r="K1006" s="7"/>
      <c r="L1006" s="7"/>
      <c r="R1006" s="7"/>
      <c r="S1006" s="7"/>
      <c r="T1006" s="7"/>
    </row>
    <row r="1007" spans="2:20" ht="30" customHeight="1" x14ac:dyDescent="0.25">
      <c r="B1007" s="7"/>
      <c r="C1007" s="7"/>
      <c r="D1007" s="7"/>
      <c r="E1007" s="7"/>
      <c r="F1007" s="7"/>
      <c r="G1007" s="7"/>
      <c r="H1007" s="7"/>
      <c r="I1007" s="7"/>
      <c r="J1007" s="7"/>
      <c r="K1007" s="7"/>
      <c r="L1007" s="7"/>
      <c r="R1007" s="7"/>
      <c r="S1007" s="7"/>
      <c r="T1007" s="7"/>
    </row>
    <row r="1008" spans="2:20" ht="30" customHeight="1" x14ac:dyDescent="0.25">
      <c r="B1008" s="7"/>
      <c r="C1008" s="7"/>
      <c r="D1008" s="7"/>
      <c r="E1008" s="7"/>
      <c r="F1008" s="7"/>
      <c r="G1008" s="7"/>
      <c r="H1008" s="7"/>
      <c r="I1008" s="7"/>
      <c r="J1008" s="7"/>
      <c r="K1008" s="7"/>
      <c r="L1008" s="7"/>
      <c r="R1008" s="7"/>
      <c r="S1008" s="7"/>
      <c r="T1008" s="7"/>
    </row>
    <row r="1009" spans="2:20" ht="30" customHeight="1" x14ac:dyDescent="0.25">
      <c r="B1009" s="7"/>
      <c r="C1009" s="7"/>
      <c r="D1009" s="7"/>
      <c r="E1009" s="7"/>
      <c r="F1009" s="7"/>
      <c r="G1009" s="7"/>
      <c r="H1009" s="7"/>
      <c r="I1009" s="7"/>
      <c r="J1009" s="7"/>
      <c r="K1009" s="7"/>
      <c r="L1009" s="7"/>
      <c r="R1009" s="7"/>
      <c r="S1009" s="7"/>
      <c r="T1009" s="7"/>
    </row>
    <row r="1010" spans="2:20" ht="30" customHeight="1" x14ac:dyDescent="0.25">
      <c r="B1010" s="7"/>
      <c r="C1010" s="7"/>
      <c r="D1010" s="7"/>
      <c r="E1010" s="7"/>
      <c r="F1010" s="7"/>
      <c r="G1010" s="7"/>
      <c r="H1010" s="7"/>
      <c r="I1010" s="7"/>
      <c r="J1010" s="7"/>
      <c r="K1010" s="7"/>
      <c r="L1010" s="7"/>
      <c r="R1010" s="7"/>
      <c r="S1010" s="7"/>
      <c r="T1010" s="7"/>
    </row>
    <row r="1011" spans="2:20" ht="30" customHeight="1" x14ac:dyDescent="0.25">
      <c r="B1011" s="7"/>
      <c r="C1011" s="7"/>
      <c r="D1011" s="7"/>
      <c r="E1011" s="7"/>
      <c r="F1011" s="7"/>
      <c r="G1011" s="7"/>
      <c r="H1011" s="7"/>
      <c r="I1011" s="7"/>
      <c r="J1011" s="7"/>
      <c r="K1011" s="7"/>
      <c r="L1011" s="7"/>
      <c r="R1011" s="7"/>
      <c r="S1011" s="7"/>
      <c r="T1011" s="7"/>
    </row>
    <row r="1012" spans="2:20" ht="30" customHeight="1" x14ac:dyDescent="0.25">
      <c r="B1012" s="7"/>
      <c r="C1012" s="7"/>
      <c r="D1012" s="7"/>
      <c r="E1012" s="7"/>
      <c r="F1012" s="7"/>
      <c r="G1012" s="7"/>
      <c r="H1012" s="7"/>
      <c r="I1012" s="7"/>
      <c r="J1012" s="7"/>
      <c r="K1012" s="7"/>
      <c r="L1012" s="7"/>
      <c r="R1012" s="7"/>
      <c r="S1012" s="7"/>
      <c r="T1012" s="7"/>
    </row>
    <row r="1013" spans="2:20" ht="30" customHeight="1" x14ac:dyDescent="0.25">
      <c r="B1013" s="7"/>
      <c r="C1013" s="7"/>
      <c r="D1013" s="7"/>
      <c r="E1013" s="7"/>
      <c r="F1013" s="7"/>
      <c r="G1013" s="7"/>
      <c r="H1013" s="7"/>
      <c r="I1013" s="7"/>
      <c r="J1013" s="7"/>
      <c r="K1013" s="7"/>
      <c r="L1013" s="7"/>
      <c r="R1013" s="7"/>
      <c r="S1013" s="7"/>
      <c r="T1013" s="7"/>
    </row>
    <row r="1014" spans="2:20" ht="30" customHeight="1" x14ac:dyDescent="0.25">
      <c r="B1014" s="7"/>
      <c r="C1014" s="7"/>
      <c r="D1014" s="7"/>
      <c r="E1014" s="7"/>
      <c r="F1014" s="7"/>
      <c r="G1014" s="7"/>
      <c r="H1014" s="7"/>
      <c r="I1014" s="7"/>
      <c r="J1014" s="7"/>
      <c r="K1014" s="7"/>
      <c r="L1014" s="7"/>
      <c r="R1014" s="7"/>
      <c r="S1014" s="7"/>
      <c r="T1014" s="7"/>
    </row>
    <row r="1015" spans="2:20" ht="30" customHeight="1" x14ac:dyDescent="0.25">
      <c r="B1015" s="7"/>
      <c r="C1015" s="7"/>
      <c r="D1015" s="7"/>
      <c r="E1015" s="7"/>
      <c r="F1015" s="7"/>
      <c r="G1015" s="7"/>
      <c r="H1015" s="7"/>
      <c r="I1015" s="7"/>
      <c r="J1015" s="7"/>
      <c r="K1015" s="7"/>
      <c r="L1015" s="7"/>
      <c r="R1015" s="7"/>
      <c r="S1015" s="7"/>
      <c r="T1015" s="7"/>
    </row>
    <row r="1016" spans="2:20" ht="30" customHeight="1" x14ac:dyDescent="0.25">
      <c r="B1016" s="7"/>
      <c r="C1016" s="7"/>
      <c r="D1016" s="7"/>
      <c r="E1016" s="7"/>
      <c r="F1016" s="7"/>
      <c r="G1016" s="7"/>
      <c r="H1016" s="7"/>
      <c r="I1016" s="7"/>
      <c r="J1016" s="7"/>
      <c r="K1016" s="7"/>
      <c r="L1016" s="7"/>
      <c r="R1016" s="7"/>
      <c r="S1016" s="7"/>
      <c r="T1016" s="7"/>
    </row>
    <row r="1017" spans="2:20" ht="30" customHeight="1" x14ac:dyDescent="0.25">
      <c r="B1017" s="7"/>
      <c r="C1017" s="7"/>
      <c r="D1017" s="7"/>
      <c r="E1017" s="7"/>
      <c r="F1017" s="7"/>
      <c r="G1017" s="7"/>
      <c r="H1017" s="7"/>
      <c r="I1017" s="7"/>
      <c r="J1017" s="7"/>
      <c r="K1017" s="7"/>
      <c r="L1017" s="7"/>
      <c r="R1017" s="7"/>
      <c r="S1017" s="7"/>
      <c r="T1017" s="7"/>
    </row>
    <row r="1018" spans="2:20" ht="30" customHeight="1" x14ac:dyDescent="0.25">
      <c r="B1018" s="7"/>
      <c r="C1018" s="7"/>
      <c r="D1018" s="7"/>
      <c r="E1018" s="7"/>
      <c r="F1018" s="7"/>
      <c r="G1018" s="7"/>
      <c r="H1018" s="7"/>
      <c r="I1018" s="7"/>
      <c r="J1018" s="7"/>
      <c r="K1018" s="7"/>
      <c r="L1018" s="7"/>
      <c r="R1018" s="7"/>
      <c r="S1018" s="7"/>
      <c r="T1018" s="7"/>
    </row>
    <row r="1019" spans="2:20" ht="30" customHeight="1" x14ac:dyDescent="0.25">
      <c r="B1019" s="7"/>
      <c r="C1019" s="7"/>
      <c r="D1019" s="7"/>
      <c r="E1019" s="7"/>
      <c r="F1019" s="7"/>
      <c r="G1019" s="7"/>
      <c r="H1019" s="7"/>
      <c r="I1019" s="7"/>
      <c r="J1019" s="7"/>
      <c r="K1019" s="7"/>
      <c r="L1019" s="7"/>
      <c r="R1019" s="7"/>
      <c r="S1019" s="7"/>
      <c r="T1019" s="7"/>
    </row>
    <row r="1020" spans="2:20" ht="30" customHeight="1" x14ac:dyDescent="0.25">
      <c r="B1020" s="7"/>
      <c r="C1020" s="7"/>
      <c r="D1020" s="7"/>
      <c r="E1020" s="7"/>
      <c r="F1020" s="7"/>
      <c r="G1020" s="7"/>
      <c r="H1020" s="7"/>
      <c r="I1020" s="7"/>
      <c r="J1020" s="7"/>
      <c r="K1020" s="7"/>
      <c r="L1020" s="7"/>
      <c r="R1020" s="7"/>
      <c r="S1020" s="7"/>
      <c r="T1020" s="7"/>
    </row>
    <row r="1021" spans="2:20" ht="30" customHeight="1" x14ac:dyDescent="0.25">
      <c r="B1021" s="7"/>
      <c r="C1021" s="7"/>
      <c r="D1021" s="7"/>
      <c r="E1021" s="7"/>
      <c r="F1021" s="7"/>
      <c r="G1021" s="7"/>
      <c r="H1021" s="7"/>
      <c r="I1021" s="7"/>
      <c r="J1021" s="7"/>
      <c r="K1021" s="7"/>
      <c r="L1021" s="7"/>
      <c r="R1021" s="7"/>
      <c r="S1021" s="7"/>
      <c r="T1021" s="7"/>
    </row>
    <row r="1022" spans="2:20" ht="30" customHeight="1" x14ac:dyDescent="0.25">
      <c r="B1022" s="7"/>
      <c r="C1022" s="7"/>
      <c r="D1022" s="7"/>
      <c r="E1022" s="7"/>
      <c r="F1022" s="7"/>
      <c r="G1022" s="7"/>
      <c r="H1022" s="7"/>
      <c r="I1022" s="7"/>
      <c r="J1022" s="7"/>
      <c r="K1022" s="7"/>
      <c r="L1022" s="7"/>
      <c r="R1022" s="7"/>
      <c r="S1022" s="7"/>
      <c r="T1022" s="7"/>
    </row>
    <row r="1023" spans="2:20" ht="30" customHeight="1" x14ac:dyDescent="0.25">
      <c r="B1023" s="7"/>
      <c r="C1023" s="7"/>
      <c r="D1023" s="7"/>
      <c r="E1023" s="7"/>
      <c r="F1023" s="7"/>
      <c r="G1023" s="7"/>
      <c r="H1023" s="7"/>
      <c r="I1023" s="7"/>
      <c r="J1023" s="7"/>
      <c r="K1023" s="7"/>
      <c r="L1023" s="7"/>
      <c r="R1023" s="7"/>
      <c r="S1023" s="7"/>
      <c r="T1023" s="7"/>
    </row>
    <row r="1024" spans="2:20" ht="30" customHeight="1" x14ac:dyDescent="0.25">
      <c r="B1024" s="7"/>
      <c r="C1024" s="7"/>
      <c r="D1024" s="7"/>
      <c r="E1024" s="7"/>
      <c r="F1024" s="7"/>
      <c r="G1024" s="7"/>
      <c r="H1024" s="7"/>
      <c r="I1024" s="7"/>
      <c r="J1024" s="7"/>
      <c r="K1024" s="7"/>
      <c r="L1024" s="7"/>
      <c r="R1024" s="7"/>
      <c r="S1024" s="7"/>
      <c r="T1024" s="7"/>
    </row>
    <row r="1025" spans="2:20" ht="30" customHeight="1" x14ac:dyDescent="0.25">
      <c r="B1025" s="7"/>
      <c r="C1025" s="7"/>
      <c r="D1025" s="7"/>
      <c r="E1025" s="7"/>
      <c r="F1025" s="7"/>
      <c r="G1025" s="7"/>
      <c r="H1025" s="7"/>
      <c r="I1025" s="7"/>
      <c r="J1025" s="7"/>
      <c r="K1025" s="7"/>
      <c r="L1025" s="7"/>
      <c r="R1025" s="7"/>
      <c r="S1025" s="7"/>
      <c r="T1025" s="7"/>
    </row>
    <row r="1026" spans="2:20" ht="30" customHeight="1" x14ac:dyDescent="0.25">
      <c r="B1026" s="7"/>
      <c r="C1026" s="7"/>
      <c r="D1026" s="7"/>
      <c r="E1026" s="7"/>
      <c r="F1026" s="7"/>
      <c r="G1026" s="7"/>
      <c r="H1026" s="7"/>
      <c r="I1026" s="7"/>
      <c r="J1026" s="7"/>
      <c r="K1026" s="7"/>
      <c r="L1026" s="7"/>
      <c r="R1026" s="7"/>
      <c r="S1026" s="7"/>
      <c r="T1026" s="7"/>
    </row>
    <row r="1027" spans="2:20" ht="30" customHeight="1" x14ac:dyDescent="0.25">
      <c r="B1027" s="7"/>
      <c r="C1027" s="7"/>
      <c r="D1027" s="7"/>
      <c r="E1027" s="7"/>
      <c r="F1027" s="7"/>
      <c r="G1027" s="7"/>
      <c r="H1027" s="7"/>
      <c r="I1027" s="7"/>
      <c r="J1027" s="7"/>
      <c r="K1027" s="7"/>
      <c r="L1027" s="7"/>
      <c r="R1027" s="7"/>
      <c r="S1027" s="7"/>
      <c r="T1027" s="7"/>
    </row>
    <row r="1028" spans="2:20" ht="30" customHeight="1" x14ac:dyDescent="0.25">
      <c r="B1028" s="7"/>
      <c r="C1028" s="7"/>
      <c r="D1028" s="7"/>
      <c r="E1028" s="7"/>
      <c r="F1028" s="7"/>
      <c r="G1028" s="7"/>
      <c r="H1028" s="7"/>
      <c r="I1028" s="7"/>
      <c r="J1028" s="7"/>
      <c r="K1028" s="7"/>
      <c r="L1028" s="7"/>
      <c r="R1028" s="7"/>
      <c r="S1028" s="7"/>
      <c r="T1028" s="7"/>
    </row>
    <row r="1029" spans="2:20" ht="30" customHeight="1" x14ac:dyDescent="0.25">
      <c r="B1029" s="7"/>
      <c r="C1029" s="7"/>
      <c r="D1029" s="7"/>
      <c r="E1029" s="7"/>
      <c r="F1029" s="7"/>
      <c r="G1029" s="7"/>
      <c r="H1029" s="7"/>
      <c r="I1029" s="7"/>
      <c r="J1029" s="7"/>
      <c r="K1029" s="7"/>
      <c r="L1029" s="7"/>
      <c r="R1029" s="7"/>
      <c r="S1029" s="7"/>
      <c r="T1029" s="7"/>
    </row>
    <row r="1030" spans="2:20" ht="30" customHeight="1" x14ac:dyDescent="0.25">
      <c r="B1030" s="7"/>
      <c r="C1030" s="7"/>
      <c r="D1030" s="7"/>
      <c r="E1030" s="7"/>
      <c r="F1030" s="7"/>
      <c r="G1030" s="7"/>
      <c r="H1030" s="7"/>
      <c r="I1030" s="7"/>
      <c r="J1030" s="7"/>
      <c r="K1030" s="7"/>
      <c r="L1030" s="7"/>
      <c r="R1030" s="7"/>
      <c r="S1030" s="7"/>
      <c r="T1030" s="7"/>
    </row>
    <row r="1031" spans="2:20" ht="30" customHeight="1" x14ac:dyDescent="0.25">
      <c r="B1031" s="7"/>
      <c r="C1031" s="7"/>
      <c r="D1031" s="7"/>
      <c r="E1031" s="7"/>
      <c r="F1031" s="7"/>
      <c r="G1031" s="7"/>
      <c r="H1031" s="7"/>
      <c r="I1031" s="7"/>
      <c r="J1031" s="7"/>
      <c r="K1031" s="7"/>
      <c r="L1031" s="7"/>
      <c r="R1031" s="7"/>
      <c r="S1031" s="7"/>
      <c r="T1031" s="7"/>
    </row>
    <row r="1032" spans="2:20" ht="30" customHeight="1" x14ac:dyDescent="0.25">
      <c r="B1032" s="7"/>
      <c r="C1032" s="7"/>
      <c r="D1032" s="7"/>
      <c r="E1032" s="7"/>
      <c r="F1032" s="7"/>
      <c r="G1032" s="7"/>
      <c r="H1032" s="7"/>
      <c r="I1032" s="7"/>
      <c r="J1032" s="7"/>
      <c r="K1032" s="7"/>
      <c r="L1032" s="7"/>
      <c r="R1032" s="7"/>
      <c r="S1032" s="7"/>
      <c r="T1032" s="7"/>
    </row>
    <row r="1033" spans="2:20" ht="30" customHeight="1" x14ac:dyDescent="0.25">
      <c r="B1033" s="7"/>
      <c r="C1033" s="7"/>
      <c r="D1033" s="7"/>
      <c r="E1033" s="7"/>
      <c r="F1033" s="7"/>
      <c r="G1033" s="7"/>
      <c r="H1033" s="7"/>
      <c r="I1033" s="7"/>
      <c r="J1033" s="7"/>
      <c r="K1033" s="7"/>
      <c r="L1033" s="7"/>
      <c r="R1033" s="7"/>
      <c r="S1033" s="7"/>
      <c r="T1033" s="7"/>
    </row>
    <row r="1034" spans="2:20" ht="30" customHeight="1" x14ac:dyDescent="0.25">
      <c r="B1034" s="7"/>
      <c r="C1034" s="7"/>
      <c r="D1034" s="7"/>
      <c r="E1034" s="7"/>
      <c r="F1034" s="7"/>
      <c r="G1034" s="7"/>
      <c r="H1034" s="7"/>
      <c r="I1034" s="7"/>
      <c r="J1034" s="7"/>
      <c r="K1034" s="7"/>
      <c r="L1034" s="7"/>
      <c r="R1034" s="7"/>
      <c r="S1034" s="7"/>
      <c r="T1034" s="7"/>
    </row>
    <row r="1035" spans="2:20" ht="30" customHeight="1" x14ac:dyDescent="0.25">
      <c r="B1035" s="7"/>
      <c r="C1035" s="7"/>
      <c r="D1035" s="7"/>
      <c r="E1035" s="7"/>
      <c r="F1035" s="7"/>
      <c r="G1035" s="7"/>
      <c r="H1035" s="7"/>
      <c r="I1035" s="7"/>
      <c r="J1035" s="7"/>
      <c r="K1035" s="7"/>
      <c r="L1035" s="7"/>
      <c r="R1035" s="7"/>
      <c r="S1035" s="7"/>
      <c r="T1035" s="7"/>
    </row>
    <row r="1036" spans="2:20" ht="30" customHeight="1" x14ac:dyDescent="0.25">
      <c r="B1036" s="7"/>
      <c r="C1036" s="7"/>
      <c r="D1036" s="7"/>
      <c r="E1036" s="7"/>
      <c r="F1036" s="7"/>
      <c r="G1036" s="7"/>
      <c r="H1036" s="7"/>
      <c r="I1036" s="7"/>
      <c r="J1036" s="7"/>
      <c r="K1036" s="7"/>
      <c r="L1036" s="7"/>
      <c r="R1036" s="7"/>
      <c r="S1036" s="7"/>
      <c r="T1036" s="7"/>
    </row>
    <row r="1037" spans="2:20" ht="30" customHeight="1" x14ac:dyDescent="0.25">
      <c r="B1037" s="7"/>
      <c r="C1037" s="7"/>
      <c r="D1037" s="7"/>
      <c r="E1037" s="7"/>
      <c r="F1037" s="7"/>
      <c r="G1037" s="7"/>
      <c r="H1037" s="7"/>
      <c r="I1037" s="7"/>
      <c r="J1037" s="7"/>
      <c r="K1037" s="7"/>
      <c r="L1037" s="7"/>
      <c r="R1037" s="7"/>
      <c r="S1037" s="7"/>
      <c r="T1037" s="7"/>
    </row>
    <row r="1038" spans="2:20" ht="30" customHeight="1" x14ac:dyDescent="0.25">
      <c r="B1038" s="7"/>
      <c r="C1038" s="7"/>
      <c r="D1038" s="7"/>
      <c r="E1038" s="7"/>
      <c r="F1038" s="7"/>
      <c r="G1038" s="7"/>
      <c r="H1038" s="7"/>
      <c r="I1038" s="7"/>
      <c r="J1038" s="7"/>
      <c r="K1038" s="7"/>
      <c r="L1038" s="7"/>
      <c r="R1038" s="7"/>
      <c r="S1038" s="7"/>
      <c r="T1038" s="7"/>
    </row>
    <row r="1039" spans="2:20" ht="30" customHeight="1" x14ac:dyDescent="0.25">
      <c r="B1039" s="7"/>
      <c r="C1039" s="7"/>
      <c r="D1039" s="7"/>
      <c r="E1039" s="7"/>
      <c r="F1039" s="7"/>
      <c r="G1039" s="7"/>
      <c r="H1039" s="7"/>
      <c r="I1039" s="7"/>
      <c r="J1039" s="7"/>
      <c r="K1039" s="7"/>
      <c r="L1039" s="7"/>
      <c r="R1039" s="7"/>
      <c r="S1039" s="7"/>
      <c r="T1039" s="7"/>
    </row>
    <row r="1040" spans="2:20" ht="30" customHeight="1" x14ac:dyDescent="0.25">
      <c r="B1040" s="7"/>
      <c r="C1040" s="7"/>
      <c r="D1040" s="7"/>
      <c r="E1040" s="7"/>
      <c r="F1040" s="7"/>
      <c r="G1040" s="7"/>
      <c r="H1040" s="7"/>
      <c r="I1040" s="7"/>
      <c r="J1040" s="7"/>
      <c r="K1040" s="7"/>
      <c r="L1040" s="7"/>
      <c r="R1040" s="7"/>
      <c r="S1040" s="7"/>
      <c r="T1040" s="7"/>
    </row>
    <row r="1041" spans="2:20" ht="30" customHeight="1" x14ac:dyDescent="0.25">
      <c r="B1041" s="7"/>
      <c r="C1041" s="7"/>
      <c r="D1041" s="7"/>
      <c r="E1041" s="7"/>
      <c r="F1041" s="7"/>
      <c r="G1041" s="7"/>
      <c r="H1041" s="7"/>
      <c r="I1041" s="7"/>
      <c r="J1041" s="7"/>
      <c r="K1041" s="7"/>
      <c r="L1041" s="7"/>
      <c r="R1041" s="7"/>
      <c r="S1041" s="7"/>
      <c r="T1041" s="7"/>
    </row>
    <row r="1042" spans="2:20" ht="30" customHeight="1" x14ac:dyDescent="0.25">
      <c r="B1042" s="7"/>
      <c r="C1042" s="7"/>
      <c r="D1042" s="7"/>
      <c r="E1042" s="7"/>
      <c r="F1042" s="7"/>
      <c r="G1042" s="7"/>
      <c r="H1042" s="7"/>
      <c r="I1042" s="7"/>
      <c r="J1042" s="7"/>
      <c r="K1042" s="7"/>
      <c r="L1042" s="7"/>
      <c r="R1042" s="7"/>
      <c r="S1042" s="7"/>
      <c r="T1042" s="7"/>
    </row>
    <row r="1043" spans="2:20" ht="30" customHeight="1" x14ac:dyDescent="0.25">
      <c r="B1043" s="7"/>
      <c r="C1043" s="7"/>
      <c r="D1043" s="7"/>
      <c r="E1043" s="7"/>
      <c r="F1043" s="7"/>
      <c r="G1043" s="7"/>
      <c r="H1043" s="7"/>
      <c r="I1043" s="7"/>
      <c r="J1043" s="7"/>
      <c r="K1043" s="7"/>
      <c r="L1043" s="7"/>
      <c r="R1043" s="7"/>
      <c r="S1043" s="7"/>
      <c r="T1043" s="7"/>
    </row>
    <row r="1044" spans="2:20" ht="30" customHeight="1" x14ac:dyDescent="0.25">
      <c r="B1044" s="7"/>
      <c r="C1044" s="7"/>
      <c r="D1044" s="7"/>
      <c r="E1044" s="7"/>
      <c r="F1044" s="7"/>
      <c r="G1044" s="7"/>
      <c r="H1044" s="7"/>
      <c r="I1044" s="7"/>
      <c r="J1044" s="7"/>
      <c r="K1044" s="7"/>
      <c r="L1044" s="7"/>
      <c r="R1044" s="7"/>
      <c r="S1044" s="7"/>
      <c r="T1044" s="7"/>
    </row>
    <row r="1045" spans="2:20" ht="30" customHeight="1" x14ac:dyDescent="0.25">
      <c r="B1045" s="7"/>
      <c r="C1045" s="7"/>
      <c r="D1045" s="7"/>
      <c r="E1045" s="7"/>
      <c r="F1045" s="7"/>
      <c r="G1045" s="7"/>
      <c r="H1045" s="7"/>
      <c r="I1045" s="7"/>
      <c r="J1045" s="7"/>
      <c r="K1045" s="7"/>
      <c r="L1045" s="7"/>
      <c r="R1045" s="7"/>
      <c r="S1045" s="7"/>
      <c r="T1045" s="7"/>
    </row>
    <row r="1046" spans="2:20" ht="30" customHeight="1" x14ac:dyDescent="0.25">
      <c r="B1046" s="7"/>
      <c r="C1046" s="7"/>
      <c r="D1046" s="7"/>
      <c r="E1046" s="7"/>
      <c r="F1046" s="7"/>
      <c r="G1046" s="7"/>
      <c r="H1046" s="7"/>
      <c r="I1046" s="7"/>
      <c r="J1046" s="7"/>
      <c r="K1046" s="7"/>
      <c r="L1046" s="7"/>
      <c r="R1046" s="7"/>
      <c r="S1046" s="7"/>
      <c r="T1046" s="7"/>
    </row>
    <row r="1047" spans="2:20" ht="30" customHeight="1" x14ac:dyDescent="0.25">
      <c r="B1047" s="7"/>
      <c r="C1047" s="7"/>
      <c r="D1047" s="7"/>
      <c r="E1047" s="7"/>
      <c r="F1047" s="7"/>
      <c r="G1047" s="7"/>
      <c r="H1047" s="7"/>
      <c r="I1047" s="7"/>
      <c r="J1047" s="7"/>
      <c r="K1047" s="7"/>
      <c r="L1047" s="7"/>
      <c r="R1047" s="7"/>
      <c r="S1047" s="7"/>
      <c r="T1047" s="7"/>
    </row>
    <row r="1048" spans="2:20" ht="30" customHeight="1" x14ac:dyDescent="0.25">
      <c r="B1048" s="7"/>
      <c r="C1048" s="7"/>
      <c r="D1048" s="7"/>
      <c r="E1048" s="7"/>
      <c r="F1048" s="7"/>
      <c r="G1048" s="7"/>
      <c r="H1048" s="7"/>
      <c r="I1048" s="7"/>
      <c r="J1048" s="7"/>
      <c r="K1048" s="7"/>
      <c r="L1048" s="7"/>
      <c r="R1048" s="7"/>
      <c r="S1048" s="7"/>
      <c r="T1048" s="7"/>
    </row>
    <row r="1049" spans="2:20" ht="30" customHeight="1" x14ac:dyDescent="0.25">
      <c r="B1049" s="7"/>
      <c r="C1049" s="7"/>
      <c r="D1049" s="7"/>
      <c r="E1049" s="7"/>
      <c r="F1049" s="7"/>
      <c r="G1049" s="7"/>
      <c r="H1049" s="7"/>
      <c r="I1049" s="7"/>
      <c r="J1049" s="7"/>
      <c r="K1049" s="7"/>
      <c r="L1049" s="7"/>
      <c r="R1049" s="7"/>
      <c r="S1049" s="7"/>
      <c r="T1049" s="7"/>
    </row>
    <row r="1050" spans="2:20" ht="30" customHeight="1" x14ac:dyDescent="0.25">
      <c r="B1050" s="7"/>
      <c r="C1050" s="7"/>
      <c r="D1050" s="7"/>
      <c r="E1050" s="7"/>
      <c r="F1050" s="7"/>
      <c r="G1050" s="7"/>
      <c r="H1050" s="7"/>
      <c r="I1050" s="7"/>
      <c r="J1050" s="7"/>
      <c r="K1050" s="7"/>
      <c r="L1050" s="7"/>
      <c r="R1050" s="7"/>
      <c r="S1050" s="7"/>
      <c r="T1050" s="7"/>
    </row>
    <row r="1051" spans="2:20" ht="30" customHeight="1" x14ac:dyDescent="0.25">
      <c r="B1051" s="7"/>
      <c r="C1051" s="7"/>
      <c r="D1051" s="7"/>
      <c r="E1051" s="7"/>
      <c r="F1051" s="7"/>
      <c r="G1051" s="7"/>
      <c r="H1051" s="7"/>
      <c r="I1051" s="7"/>
      <c r="J1051" s="7"/>
      <c r="K1051" s="7"/>
      <c r="L1051" s="7"/>
      <c r="R1051" s="7"/>
      <c r="S1051" s="7"/>
      <c r="T1051" s="7"/>
    </row>
    <row r="1052" spans="2:20" ht="30" customHeight="1" x14ac:dyDescent="0.25">
      <c r="B1052" s="7"/>
      <c r="C1052" s="7"/>
      <c r="D1052" s="7"/>
      <c r="E1052" s="7"/>
      <c r="F1052" s="7"/>
      <c r="G1052" s="7"/>
      <c r="H1052" s="7"/>
      <c r="I1052" s="7"/>
      <c r="J1052" s="7"/>
      <c r="K1052" s="7"/>
      <c r="L1052" s="7"/>
      <c r="R1052" s="7"/>
      <c r="S1052" s="7"/>
      <c r="T1052" s="7"/>
    </row>
    <row r="1053" spans="2:20" ht="30" customHeight="1" x14ac:dyDescent="0.25">
      <c r="B1053" s="7"/>
      <c r="C1053" s="7"/>
      <c r="D1053" s="7"/>
      <c r="E1053" s="7"/>
      <c r="F1053" s="7"/>
      <c r="G1053" s="7"/>
      <c r="H1053" s="7"/>
      <c r="I1053" s="7"/>
      <c r="J1053" s="7"/>
      <c r="K1053" s="7"/>
      <c r="L1053" s="7"/>
      <c r="R1053" s="7"/>
      <c r="S1053" s="7"/>
      <c r="T1053" s="7"/>
    </row>
    <row r="1054" spans="2:20" ht="30" customHeight="1" x14ac:dyDescent="0.25">
      <c r="B1054" s="7"/>
      <c r="C1054" s="7"/>
      <c r="D1054" s="7"/>
      <c r="E1054" s="7"/>
      <c r="F1054" s="7"/>
      <c r="G1054" s="7"/>
      <c r="H1054" s="7"/>
      <c r="I1054" s="7"/>
      <c r="J1054" s="7"/>
      <c r="K1054" s="7"/>
      <c r="L1054" s="7"/>
      <c r="R1054" s="7"/>
      <c r="S1054" s="7"/>
      <c r="T1054" s="7"/>
    </row>
    <row r="1055" spans="2:20" ht="30" customHeight="1" x14ac:dyDescent="0.25">
      <c r="B1055" s="7"/>
      <c r="C1055" s="7"/>
      <c r="D1055" s="7"/>
      <c r="E1055" s="7"/>
      <c r="F1055" s="7"/>
      <c r="G1055" s="7"/>
      <c r="H1055" s="7"/>
      <c r="I1055" s="7"/>
      <c r="J1055" s="7"/>
      <c r="K1055" s="7"/>
      <c r="L1055" s="7"/>
      <c r="R1055" s="7"/>
      <c r="S1055" s="7"/>
      <c r="T1055" s="7"/>
    </row>
    <row r="1056" spans="2:20" ht="30" customHeight="1" x14ac:dyDescent="0.25">
      <c r="B1056" s="7"/>
      <c r="C1056" s="7"/>
      <c r="D1056" s="7"/>
      <c r="E1056" s="7"/>
      <c r="F1056" s="7"/>
      <c r="G1056" s="7"/>
      <c r="H1056" s="7"/>
      <c r="I1056" s="7"/>
      <c r="J1056" s="7"/>
      <c r="K1056" s="7"/>
      <c r="L1056" s="7"/>
      <c r="R1056" s="7"/>
      <c r="S1056" s="7"/>
      <c r="T1056" s="7"/>
    </row>
    <row r="1057" spans="2:20" ht="30" customHeight="1" x14ac:dyDescent="0.25">
      <c r="B1057" s="7"/>
      <c r="C1057" s="7"/>
      <c r="D1057" s="7"/>
      <c r="E1057" s="7"/>
      <c r="F1057" s="7"/>
      <c r="G1057" s="7"/>
      <c r="H1057" s="7"/>
      <c r="I1057" s="7"/>
      <c r="J1057" s="7"/>
      <c r="K1057" s="7"/>
      <c r="L1057" s="7"/>
      <c r="R1057" s="7"/>
      <c r="S1057" s="7"/>
      <c r="T1057" s="7"/>
    </row>
    <row r="1058" spans="2:20" ht="30" customHeight="1" x14ac:dyDescent="0.25">
      <c r="B1058" s="7"/>
      <c r="C1058" s="7"/>
      <c r="D1058" s="7"/>
      <c r="E1058" s="7"/>
      <c r="F1058" s="7"/>
      <c r="G1058" s="7"/>
      <c r="H1058" s="7"/>
      <c r="I1058" s="7"/>
      <c r="J1058" s="7"/>
      <c r="K1058" s="7"/>
      <c r="L1058" s="7"/>
      <c r="R1058" s="7"/>
      <c r="S1058" s="7"/>
      <c r="T1058" s="7"/>
    </row>
    <row r="1059" spans="2:20" ht="30" customHeight="1" x14ac:dyDescent="0.25">
      <c r="B1059" s="7"/>
      <c r="C1059" s="7"/>
      <c r="D1059" s="7"/>
      <c r="E1059" s="7"/>
      <c r="F1059" s="7"/>
      <c r="G1059" s="7"/>
      <c r="H1059" s="7"/>
      <c r="I1059" s="7"/>
      <c r="J1059" s="7"/>
      <c r="K1059" s="7"/>
      <c r="L1059" s="7"/>
      <c r="R1059" s="7"/>
      <c r="S1059" s="7"/>
      <c r="T1059" s="7"/>
    </row>
    <row r="1060" spans="2:20" ht="30" customHeight="1" x14ac:dyDescent="0.25">
      <c r="B1060" s="7"/>
      <c r="C1060" s="7"/>
      <c r="D1060" s="7"/>
      <c r="E1060" s="7"/>
      <c r="F1060" s="7"/>
      <c r="G1060" s="7"/>
      <c r="H1060" s="7"/>
      <c r="I1060" s="7"/>
      <c r="J1060" s="7"/>
      <c r="K1060" s="7"/>
      <c r="L1060" s="7"/>
      <c r="R1060" s="7"/>
      <c r="S1060" s="7"/>
      <c r="T1060" s="7"/>
    </row>
    <row r="1061" spans="2:20" ht="30" customHeight="1" x14ac:dyDescent="0.25">
      <c r="B1061" s="7"/>
      <c r="C1061" s="7"/>
      <c r="D1061" s="7"/>
      <c r="E1061" s="7"/>
      <c r="F1061" s="7"/>
      <c r="G1061" s="7"/>
      <c r="H1061" s="7"/>
      <c r="I1061" s="7"/>
      <c r="J1061" s="7"/>
      <c r="K1061" s="7"/>
      <c r="L1061" s="7"/>
      <c r="R1061" s="7"/>
      <c r="S1061" s="7"/>
      <c r="T1061" s="7"/>
    </row>
    <row r="1062" spans="2:20" ht="30" customHeight="1" x14ac:dyDescent="0.25">
      <c r="B1062" s="7"/>
      <c r="C1062" s="7"/>
      <c r="D1062" s="7"/>
      <c r="E1062" s="7"/>
      <c r="F1062" s="7"/>
      <c r="G1062" s="7"/>
      <c r="H1062" s="7"/>
      <c r="I1062" s="7"/>
      <c r="J1062" s="7"/>
      <c r="K1062" s="7"/>
      <c r="L1062" s="7"/>
      <c r="R1062" s="7"/>
      <c r="S1062" s="7"/>
      <c r="T1062" s="7"/>
    </row>
    <row r="1063" spans="2:20" ht="30" customHeight="1" x14ac:dyDescent="0.25">
      <c r="B1063" s="7"/>
      <c r="C1063" s="7"/>
      <c r="D1063" s="7"/>
      <c r="E1063" s="7"/>
      <c r="F1063" s="7"/>
      <c r="G1063" s="7"/>
      <c r="H1063" s="7"/>
      <c r="I1063" s="7"/>
      <c r="J1063" s="7"/>
      <c r="K1063" s="7"/>
      <c r="L1063" s="7"/>
      <c r="R1063" s="7"/>
      <c r="S1063" s="7"/>
      <c r="T1063" s="7"/>
    </row>
    <row r="1064" spans="2:20" ht="30" customHeight="1" x14ac:dyDescent="0.25">
      <c r="B1064" s="7"/>
      <c r="C1064" s="7"/>
      <c r="D1064" s="7"/>
      <c r="E1064" s="7"/>
      <c r="F1064" s="7"/>
      <c r="G1064" s="7"/>
      <c r="H1064" s="7"/>
      <c r="I1064" s="7"/>
      <c r="J1064" s="7"/>
      <c r="K1064" s="7"/>
      <c r="L1064" s="7"/>
      <c r="R1064" s="7"/>
      <c r="S1064" s="7"/>
      <c r="T1064" s="7"/>
    </row>
    <row r="1065" spans="2:20" ht="30" customHeight="1" x14ac:dyDescent="0.25">
      <c r="B1065" s="7"/>
      <c r="C1065" s="7"/>
      <c r="D1065" s="7"/>
      <c r="E1065" s="7"/>
      <c r="F1065" s="7"/>
      <c r="G1065" s="7"/>
      <c r="H1065" s="7"/>
      <c r="I1065" s="7"/>
      <c r="J1065" s="7"/>
      <c r="K1065" s="7"/>
      <c r="L1065" s="7"/>
      <c r="R1065" s="7"/>
      <c r="S1065" s="7"/>
      <c r="T1065" s="7"/>
    </row>
    <row r="1066" spans="2:20" ht="30" customHeight="1" x14ac:dyDescent="0.25">
      <c r="B1066" s="7"/>
      <c r="C1066" s="7"/>
      <c r="D1066" s="7"/>
      <c r="E1066" s="7"/>
      <c r="F1066" s="7"/>
      <c r="G1066" s="7"/>
      <c r="H1066" s="7"/>
      <c r="I1066" s="7"/>
      <c r="J1066" s="7"/>
      <c r="K1066" s="7"/>
      <c r="L1066" s="7"/>
      <c r="R1066" s="7"/>
      <c r="S1066" s="7"/>
      <c r="T1066" s="7"/>
    </row>
    <row r="1067" spans="2:20" ht="30" customHeight="1" x14ac:dyDescent="0.25">
      <c r="B1067" s="7"/>
      <c r="C1067" s="7"/>
      <c r="D1067" s="7"/>
      <c r="E1067" s="7"/>
      <c r="F1067" s="7"/>
      <c r="G1067" s="7"/>
      <c r="H1067" s="7"/>
      <c r="I1067" s="7"/>
      <c r="J1067" s="7"/>
      <c r="K1067" s="7"/>
      <c r="L1067" s="7"/>
      <c r="R1067" s="7"/>
      <c r="S1067" s="7"/>
      <c r="T1067" s="7"/>
    </row>
    <row r="1068" spans="2:20" ht="30" customHeight="1" x14ac:dyDescent="0.25">
      <c r="B1068" s="7"/>
      <c r="C1068" s="7"/>
      <c r="D1068" s="7"/>
      <c r="E1068" s="7"/>
      <c r="F1068" s="7"/>
      <c r="G1068" s="7"/>
      <c r="H1068" s="7"/>
      <c r="I1068" s="7"/>
      <c r="J1068" s="7"/>
      <c r="K1068" s="7"/>
      <c r="L1068" s="7"/>
      <c r="R1068" s="7"/>
      <c r="S1068" s="7"/>
      <c r="T1068" s="7"/>
    </row>
    <row r="1069" spans="2:20" ht="30" customHeight="1" x14ac:dyDescent="0.25">
      <c r="B1069" s="7"/>
      <c r="C1069" s="7"/>
      <c r="D1069" s="7"/>
      <c r="E1069" s="7"/>
      <c r="F1069" s="7"/>
      <c r="G1069" s="7"/>
      <c r="H1069" s="7"/>
      <c r="I1069" s="7"/>
      <c r="J1069" s="7"/>
      <c r="K1069" s="7"/>
      <c r="L1069" s="7"/>
      <c r="R1069" s="7"/>
      <c r="S1069" s="7"/>
      <c r="T1069" s="7"/>
    </row>
    <row r="1070" spans="2:20" ht="30" customHeight="1" x14ac:dyDescent="0.25">
      <c r="B1070" s="7"/>
      <c r="C1070" s="7"/>
      <c r="D1070" s="7"/>
      <c r="E1070" s="7"/>
      <c r="F1070" s="7"/>
      <c r="G1070" s="7"/>
      <c r="H1070" s="7"/>
      <c r="I1070" s="7"/>
      <c r="J1070" s="7"/>
      <c r="K1070" s="7"/>
      <c r="L1070" s="7"/>
      <c r="R1070" s="7"/>
      <c r="S1070" s="7"/>
      <c r="T1070" s="7"/>
    </row>
    <row r="1071" spans="2:20" ht="30" customHeight="1" x14ac:dyDescent="0.25">
      <c r="B1071" s="7"/>
      <c r="C1071" s="7"/>
      <c r="D1071" s="7"/>
      <c r="E1071" s="7"/>
      <c r="F1071" s="7"/>
      <c r="G1071" s="7"/>
      <c r="H1071" s="7"/>
      <c r="I1071" s="7"/>
      <c r="J1071" s="7"/>
      <c r="K1071" s="7"/>
      <c r="L1071" s="7"/>
      <c r="R1071" s="7"/>
      <c r="S1071" s="7"/>
      <c r="T1071" s="7"/>
    </row>
    <row r="1072" spans="2:20" ht="30" customHeight="1" x14ac:dyDescent="0.25">
      <c r="B1072" s="7"/>
      <c r="C1072" s="7"/>
      <c r="D1072" s="7"/>
      <c r="E1072" s="7"/>
      <c r="F1072" s="7"/>
      <c r="G1072" s="7"/>
      <c r="H1072" s="7"/>
      <c r="I1072" s="7"/>
      <c r="J1072" s="7"/>
      <c r="K1072" s="7"/>
      <c r="L1072" s="7"/>
      <c r="R1072" s="7"/>
      <c r="S1072" s="7"/>
      <c r="T1072" s="7"/>
    </row>
    <row r="1073" spans="2:20" ht="30" customHeight="1" x14ac:dyDescent="0.25">
      <c r="B1073" s="7"/>
      <c r="C1073" s="7"/>
      <c r="D1073" s="7"/>
      <c r="E1073" s="7"/>
      <c r="F1073" s="7"/>
      <c r="G1073" s="7"/>
      <c r="H1073" s="7"/>
      <c r="I1073" s="7"/>
      <c r="J1073" s="7"/>
      <c r="K1073" s="7"/>
      <c r="L1073" s="7"/>
      <c r="R1073" s="7"/>
      <c r="S1073" s="7"/>
      <c r="T1073" s="7"/>
    </row>
    <row r="1074" spans="2:20" ht="30" customHeight="1" x14ac:dyDescent="0.25">
      <c r="B1074" s="7"/>
      <c r="C1074" s="7"/>
      <c r="D1074" s="7"/>
      <c r="E1074" s="7"/>
      <c r="F1074" s="7"/>
      <c r="G1074" s="7"/>
      <c r="H1074" s="7"/>
      <c r="I1074" s="7"/>
      <c r="J1074" s="7"/>
      <c r="K1074" s="7"/>
      <c r="L1074" s="7"/>
      <c r="R1074" s="7"/>
      <c r="S1074" s="7"/>
      <c r="T1074" s="7"/>
    </row>
    <row r="1075" spans="2:20" ht="30" customHeight="1" x14ac:dyDescent="0.25">
      <c r="B1075" s="7"/>
      <c r="C1075" s="7"/>
      <c r="D1075" s="7"/>
      <c r="E1075" s="7"/>
      <c r="F1075" s="7"/>
      <c r="G1075" s="7"/>
      <c r="H1075" s="7"/>
      <c r="I1075" s="7"/>
      <c r="J1075" s="7"/>
      <c r="K1075" s="7"/>
      <c r="L1075" s="7"/>
      <c r="R1075" s="7"/>
      <c r="S1075" s="7"/>
      <c r="T1075" s="7"/>
    </row>
    <row r="1076" spans="2:20" ht="30" customHeight="1" x14ac:dyDescent="0.25">
      <c r="B1076" s="7"/>
      <c r="C1076" s="7"/>
      <c r="D1076" s="7"/>
      <c r="E1076" s="7"/>
      <c r="F1076" s="7"/>
      <c r="G1076" s="7"/>
      <c r="H1076" s="7"/>
      <c r="I1076" s="7"/>
      <c r="J1076" s="7"/>
      <c r="K1076" s="7"/>
      <c r="L1076" s="7"/>
      <c r="R1076" s="7"/>
      <c r="S1076" s="7"/>
      <c r="T1076" s="7"/>
    </row>
    <row r="1077" spans="2:20" ht="30" customHeight="1" x14ac:dyDescent="0.25">
      <c r="B1077" s="7"/>
      <c r="C1077" s="7"/>
      <c r="D1077" s="7"/>
      <c r="E1077" s="7"/>
      <c r="F1077" s="7"/>
      <c r="G1077" s="7"/>
      <c r="H1077" s="7"/>
      <c r="I1077" s="7"/>
      <c r="J1077" s="7"/>
      <c r="K1077" s="7"/>
      <c r="L1077" s="7"/>
      <c r="R1077" s="7"/>
      <c r="S1077" s="7"/>
      <c r="T1077" s="7"/>
    </row>
    <row r="1078" spans="2:20" ht="30" customHeight="1" x14ac:dyDescent="0.25">
      <c r="B1078" s="7"/>
      <c r="C1078" s="7"/>
      <c r="D1078" s="7"/>
      <c r="E1078" s="7"/>
      <c r="F1078" s="7"/>
      <c r="G1078" s="7"/>
      <c r="H1078" s="7"/>
      <c r="I1078" s="7"/>
      <c r="J1078" s="7"/>
      <c r="K1078" s="7"/>
      <c r="L1078" s="7"/>
      <c r="R1078" s="7"/>
      <c r="S1078" s="7"/>
      <c r="T1078" s="7"/>
    </row>
    <row r="1079" spans="2:20" ht="30" customHeight="1" x14ac:dyDescent="0.25">
      <c r="B1079" s="7"/>
      <c r="C1079" s="7"/>
      <c r="D1079" s="7"/>
      <c r="E1079" s="7"/>
      <c r="F1079" s="7"/>
      <c r="G1079" s="7"/>
      <c r="H1079" s="7"/>
      <c r="I1079" s="7"/>
      <c r="J1079" s="7"/>
      <c r="K1079" s="7"/>
      <c r="L1079" s="7"/>
      <c r="R1079" s="7"/>
      <c r="S1079" s="7"/>
      <c r="T1079" s="7"/>
    </row>
    <row r="1080" spans="2:20" ht="30" customHeight="1" x14ac:dyDescent="0.25">
      <c r="B1080" s="7"/>
      <c r="C1080" s="7"/>
      <c r="D1080" s="7"/>
      <c r="E1080" s="7"/>
      <c r="F1080" s="7"/>
      <c r="G1080" s="7"/>
      <c r="H1080" s="7"/>
      <c r="I1080" s="7"/>
      <c r="J1080" s="7"/>
      <c r="K1080" s="7"/>
      <c r="L1080" s="7"/>
      <c r="R1080" s="7"/>
      <c r="S1080" s="7"/>
      <c r="T1080" s="7"/>
    </row>
    <row r="1081" spans="2:20" ht="30" customHeight="1" x14ac:dyDescent="0.25">
      <c r="B1081" s="7"/>
      <c r="C1081" s="7"/>
      <c r="D1081" s="7"/>
      <c r="E1081" s="7"/>
      <c r="F1081" s="7"/>
      <c r="G1081" s="7"/>
      <c r="H1081" s="7"/>
      <c r="I1081" s="7"/>
      <c r="J1081" s="7"/>
      <c r="K1081" s="7"/>
      <c r="L1081" s="7"/>
      <c r="R1081" s="7"/>
      <c r="S1081" s="7"/>
      <c r="T1081" s="7"/>
    </row>
    <row r="1082" spans="2:20" ht="30" customHeight="1" x14ac:dyDescent="0.25">
      <c r="B1082" s="7"/>
      <c r="C1082" s="7"/>
      <c r="D1082" s="7"/>
      <c r="E1082" s="7"/>
      <c r="F1082" s="7"/>
      <c r="G1082" s="7"/>
      <c r="H1082" s="7"/>
      <c r="I1082" s="7"/>
      <c r="J1082" s="7"/>
      <c r="K1082" s="7"/>
      <c r="L1082" s="7"/>
      <c r="R1082" s="7"/>
      <c r="S1082" s="7"/>
      <c r="T1082" s="7"/>
    </row>
    <row r="1083" spans="2:20" ht="30" customHeight="1" x14ac:dyDescent="0.25">
      <c r="B1083" s="7"/>
      <c r="C1083" s="7"/>
      <c r="D1083" s="7"/>
      <c r="E1083" s="7"/>
      <c r="F1083" s="7"/>
      <c r="G1083" s="7"/>
      <c r="H1083" s="7"/>
      <c r="I1083" s="7"/>
      <c r="J1083" s="7"/>
      <c r="K1083" s="7"/>
      <c r="L1083" s="7"/>
      <c r="R1083" s="7"/>
      <c r="S1083" s="7"/>
      <c r="T1083" s="7"/>
    </row>
    <row r="1084" spans="2:20" ht="30" customHeight="1" x14ac:dyDescent="0.25">
      <c r="B1084" s="7"/>
      <c r="C1084" s="7"/>
      <c r="D1084" s="7"/>
      <c r="E1084" s="7"/>
      <c r="F1084" s="7"/>
      <c r="G1084" s="7"/>
      <c r="H1084" s="7"/>
      <c r="I1084" s="7"/>
      <c r="J1084" s="7"/>
      <c r="K1084" s="7"/>
      <c r="L1084" s="7"/>
      <c r="R1084" s="7"/>
      <c r="S1084" s="7"/>
      <c r="T1084" s="7"/>
    </row>
    <row r="1085" spans="2:20" ht="30" customHeight="1" x14ac:dyDescent="0.25">
      <c r="B1085" s="7"/>
      <c r="C1085" s="7"/>
      <c r="D1085" s="7"/>
      <c r="E1085" s="7"/>
      <c r="F1085" s="7"/>
      <c r="G1085" s="7"/>
      <c r="H1085" s="7"/>
      <c r="I1085" s="7"/>
      <c r="J1085" s="7"/>
      <c r="K1085" s="7"/>
      <c r="L1085" s="7"/>
      <c r="R1085" s="7"/>
      <c r="S1085" s="7"/>
      <c r="T1085" s="7"/>
    </row>
    <row r="1086" spans="2:20" ht="30" customHeight="1" x14ac:dyDescent="0.25">
      <c r="B1086" s="7"/>
      <c r="C1086" s="7"/>
      <c r="D1086" s="7"/>
      <c r="E1086" s="7"/>
      <c r="F1086" s="7"/>
      <c r="G1086" s="7"/>
      <c r="H1086" s="7"/>
      <c r="I1086" s="7"/>
      <c r="J1086" s="7"/>
      <c r="K1086" s="7"/>
      <c r="L1086" s="7"/>
      <c r="R1086" s="7"/>
      <c r="S1086" s="7"/>
      <c r="T1086" s="7"/>
    </row>
    <row r="1087" spans="2:20" ht="30" customHeight="1" x14ac:dyDescent="0.25">
      <c r="B1087" s="7"/>
      <c r="C1087" s="7"/>
      <c r="D1087" s="7"/>
      <c r="E1087" s="7"/>
      <c r="F1087" s="7"/>
      <c r="G1087" s="7"/>
      <c r="H1087" s="7"/>
      <c r="I1087" s="7"/>
      <c r="J1087" s="7"/>
      <c r="K1087" s="7"/>
      <c r="L1087" s="7"/>
      <c r="R1087" s="7"/>
      <c r="S1087" s="7"/>
      <c r="T1087" s="7"/>
    </row>
    <row r="1088" spans="2:20" ht="30" customHeight="1" x14ac:dyDescent="0.25">
      <c r="B1088" s="7"/>
      <c r="C1088" s="7"/>
      <c r="D1088" s="7"/>
      <c r="E1088" s="7"/>
      <c r="F1088" s="7"/>
      <c r="G1088" s="7"/>
      <c r="H1088" s="7"/>
      <c r="I1088" s="7"/>
      <c r="J1088" s="7"/>
      <c r="K1088" s="7"/>
      <c r="L1088" s="7"/>
      <c r="R1088" s="7"/>
      <c r="S1088" s="7"/>
      <c r="T1088" s="7"/>
    </row>
    <row r="1089" spans="2:20" ht="30" customHeight="1" x14ac:dyDescent="0.25">
      <c r="B1089" s="7"/>
      <c r="C1089" s="7"/>
      <c r="D1089" s="7"/>
      <c r="E1089" s="7"/>
      <c r="F1089" s="7"/>
      <c r="G1089" s="7"/>
      <c r="H1089" s="7"/>
      <c r="I1089" s="7"/>
      <c r="J1089" s="7"/>
      <c r="K1089" s="7"/>
      <c r="L1089" s="7"/>
      <c r="R1089" s="7"/>
      <c r="S1089" s="7"/>
      <c r="T1089" s="7"/>
    </row>
    <row r="1090" spans="2:20" ht="30" customHeight="1" x14ac:dyDescent="0.25">
      <c r="B1090" s="7"/>
      <c r="C1090" s="7"/>
      <c r="D1090" s="7"/>
      <c r="E1090" s="7"/>
      <c r="F1090" s="7"/>
      <c r="G1090" s="7"/>
      <c r="H1090" s="7"/>
      <c r="I1090" s="7"/>
      <c r="J1090" s="7"/>
      <c r="K1090" s="7"/>
      <c r="L1090" s="7"/>
      <c r="R1090" s="7"/>
      <c r="S1090" s="7"/>
      <c r="T1090" s="7"/>
    </row>
    <row r="1091" spans="2:20" ht="30" customHeight="1" x14ac:dyDescent="0.25">
      <c r="B1091" s="7"/>
      <c r="C1091" s="7"/>
      <c r="D1091" s="7"/>
      <c r="E1091" s="7"/>
      <c r="F1091" s="7"/>
      <c r="G1091" s="7"/>
      <c r="H1091" s="7"/>
      <c r="I1091" s="7"/>
      <c r="J1091" s="7"/>
      <c r="K1091" s="7"/>
      <c r="L1091" s="7"/>
      <c r="R1091" s="7"/>
      <c r="S1091" s="7"/>
      <c r="T1091" s="7"/>
    </row>
    <row r="1092" spans="2:20" ht="30" customHeight="1" x14ac:dyDescent="0.25">
      <c r="B1092" s="7"/>
      <c r="C1092" s="7"/>
      <c r="D1092" s="7"/>
      <c r="E1092" s="7"/>
      <c r="F1092" s="7"/>
      <c r="G1092" s="7"/>
      <c r="H1092" s="7"/>
      <c r="I1092" s="7"/>
      <c r="J1092" s="7"/>
      <c r="K1092" s="7"/>
      <c r="L1092" s="7"/>
      <c r="R1092" s="7"/>
      <c r="S1092" s="7"/>
      <c r="T1092" s="7"/>
    </row>
    <row r="1093" spans="2:20" ht="30" customHeight="1" x14ac:dyDescent="0.25">
      <c r="B1093" s="7"/>
      <c r="C1093" s="7"/>
      <c r="D1093" s="7"/>
      <c r="E1093" s="7"/>
      <c r="F1093" s="7"/>
      <c r="G1093" s="7"/>
      <c r="H1093" s="7"/>
      <c r="I1093" s="7"/>
      <c r="J1093" s="7"/>
      <c r="K1093" s="7"/>
      <c r="L1093" s="7"/>
      <c r="R1093" s="7"/>
      <c r="S1093" s="7"/>
      <c r="T1093" s="7"/>
    </row>
    <row r="1094" spans="2:20" ht="30" customHeight="1" x14ac:dyDescent="0.25">
      <c r="B1094" s="7"/>
      <c r="C1094" s="7"/>
      <c r="D1094" s="7"/>
      <c r="E1094" s="7"/>
      <c r="F1094" s="7"/>
      <c r="G1094" s="7"/>
      <c r="H1094" s="7"/>
      <c r="I1094" s="7"/>
      <c r="J1094" s="7"/>
      <c r="K1094" s="7"/>
      <c r="L1094" s="7"/>
      <c r="R1094" s="7"/>
      <c r="S1094" s="7"/>
      <c r="T1094" s="7"/>
    </row>
    <row r="1095" spans="2:20" ht="30" customHeight="1" x14ac:dyDescent="0.25">
      <c r="B1095" s="7"/>
      <c r="C1095" s="7"/>
      <c r="D1095" s="7"/>
      <c r="E1095" s="7"/>
      <c r="F1095" s="7"/>
      <c r="G1095" s="7"/>
      <c r="H1095" s="7"/>
      <c r="I1095" s="7"/>
      <c r="J1095" s="7"/>
      <c r="K1095" s="7"/>
      <c r="L1095" s="7"/>
      <c r="R1095" s="7"/>
      <c r="S1095" s="7"/>
      <c r="T1095" s="7"/>
    </row>
    <row r="1096" spans="2:20" ht="30" customHeight="1" x14ac:dyDescent="0.25">
      <c r="B1096" s="7"/>
      <c r="C1096" s="7"/>
      <c r="D1096" s="7"/>
      <c r="E1096" s="7"/>
      <c r="F1096" s="7"/>
      <c r="G1096" s="7"/>
      <c r="H1096" s="7"/>
      <c r="I1096" s="7"/>
      <c r="J1096" s="7"/>
      <c r="K1096" s="7"/>
      <c r="L1096" s="7"/>
      <c r="R1096" s="7"/>
      <c r="S1096" s="7"/>
      <c r="T1096" s="7"/>
    </row>
    <row r="1097" spans="2:20" ht="30" customHeight="1" x14ac:dyDescent="0.25">
      <c r="B1097" s="7"/>
      <c r="C1097" s="7"/>
      <c r="D1097" s="7"/>
      <c r="E1097" s="7"/>
      <c r="F1097" s="7"/>
      <c r="G1097" s="7"/>
      <c r="H1097" s="7"/>
      <c r="I1097" s="7"/>
      <c r="J1097" s="7"/>
      <c r="K1097" s="7"/>
      <c r="L1097" s="7"/>
      <c r="R1097" s="7"/>
      <c r="S1097" s="7"/>
      <c r="T1097" s="7"/>
    </row>
    <row r="1098" spans="2:20" ht="30" customHeight="1" x14ac:dyDescent="0.25">
      <c r="B1098" s="7"/>
      <c r="C1098" s="7"/>
      <c r="D1098" s="7"/>
      <c r="E1098" s="7"/>
      <c r="F1098" s="7"/>
      <c r="G1098" s="7"/>
      <c r="H1098" s="7"/>
      <c r="I1098" s="7"/>
      <c r="J1098" s="7"/>
      <c r="K1098" s="7"/>
      <c r="L1098" s="7"/>
      <c r="R1098" s="7"/>
      <c r="S1098" s="7"/>
      <c r="T1098" s="7"/>
    </row>
    <row r="1099" spans="2:20" ht="30" customHeight="1" x14ac:dyDescent="0.25">
      <c r="B1099" s="7"/>
      <c r="C1099" s="7"/>
      <c r="D1099" s="7"/>
      <c r="E1099" s="7"/>
      <c r="F1099" s="7"/>
      <c r="G1099" s="7"/>
      <c r="H1099" s="7"/>
      <c r="I1099" s="7"/>
      <c r="J1099" s="7"/>
      <c r="K1099" s="7"/>
      <c r="L1099" s="7"/>
      <c r="R1099" s="7"/>
      <c r="S1099" s="7"/>
      <c r="T1099" s="7"/>
    </row>
    <row r="1100" spans="2:20" ht="30" customHeight="1" x14ac:dyDescent="0.25">
      <c r="B1100" s="7"/>
      <c r="C1100" s="7"/>
      <c r="D1100" s="7"/>
      <c r="E1100" s="7"/>
      <c r="F1100" s="7"/>
      <c r="G1100" s="7"/>
      <c r="H1100" s="7"/>
      <c r="I1100" s="7"/>
      <c r="J1100" s="7"/>
      <c r="K1100" s="7"/>
      <c r="L1100" s="7"/>
      <c r="R1100" s="7"/>
      <c r="S1100" s="7"/>
      <c r="T1100" s="7"/>
    </row>
    <row r="1101" spans="2:20" ht="30" customHeight="1" x14ac:dyDescent="0.25">
      <c r="B1101" s="7"/>
      <c r="C1101" s="7"/>
      <c r="D1101" s="7"/>
      <c r="E1101" s="7"/>
      <c r="F1101" s="7"/>
      <c r="G1101" s="7"/>
      <c r="H1101" s="7"/>
      <c r="I1101" s="7"/>
      <c r="J1101" s="7"/>
      <c r="K1101" s="7"/>
      <c r="L1101" s="7"/>
      <c r="R1101" s="7"/>
      <c r="S1101" s="7"/>
      <c r="T1101" s="7"/>
    </row>
    <row r="1102" spans="2:20" ht="30" customHeight="1" x14ac:dyDescent="0.25">
      <c r="B1102" s="7"/>
      <c r="C1102" s="7"/>
      <c r="D1102" s="7"/>
      <c r="E1102" s="7"/>
      <c r="F1102" s="7"/>
      <c r="G1102" s="7"/>
      <c r="H1102" s="7"/>
      <c r="I1102" s="7"/>
      <c r="J1102" s="7"/>
      <c r="K1102" s="7"/>
      <c r="L1102" s="7"/>
      <c r="R1102" s="7"/>
      <c r="S1102" s="7"/>
      <c r="T1102" s="7"/>
    </row>
    <row r="1103" spans="2:20" ht="30" customHeight="1" x14ac:dyDescent="0.25">
      <c r="B1103" s="7"/>
      <c r="C1103" s="7"/>
      <c r="D1103" s="7"/>
      <c r="E1103" s="7"/>
      <c r="F1103" s="7"/>
      <c r="G1103" s="7"/>
      <c r="H1103" s="7"/>
      <c r="I1103" s="7"/>
      <c r="J1103" s="7"/>
      <c r="K1103" s="7"/>
      <c r="L1103" s="7"/>
      <c r="R1103" s="7"/>
      <c r="S1103" s="7"/>
      <c r="T1103" s="7"/>
    </row>
    <row r="1104" spans="2:20" ht="30" customHeight="1" x14ac:dyDescent="0.25">
      <c r="B1104" s="7"/>
      <c r="C1104" s="7"/>
      <c r="D1104" s="7"/>
      <c r="E1104" s="7"/>
      <c r="F1104" s="7"/>
      <c r="G1104" s="7"/>
      <c r="H1104" s="7"/>
      <c r="I1104" s="7"/>
      <c r="J1104" s="7"/>
      <c r="K1104" s="7"/>
      <c r="L1104" s="7"/>
      <c r="R1104" s="7"/>
      <c r="S1104" s="7"/>
      <c r="T1104" s="7"/>
    </row>
    <row r="1105" spans="2:20" ht="30" customHeight="1" x14ac:dyDescent="0.25">
      <c r="B1105" s="7"/>
      <c r="C1105" s="7"/>
      <c r="D1105" s="7"/>
      <c r="E1105" s="7"/>
      <c r="F1105" s="7"/>
      <c r="G1105" s="7"/>
      <c r="H1105" s="7"/>
      <c r="I1105" s="7"/>
      <c r="J1105" s="7"/>
      <c r="K1105" s="7"/>
      <c r="L1105" s="7"/>
      <c r="R1105" s="7"/>
      <c r="S1105" s="7"/>
      <c r="T1105" s="7"/>
    </row>
    <row r="1106" spans="2:20" ht="30" customHeight="1" x14ac:dyDescent="0.25">
      <c r="B1106" s="7"/>
      <c r="C1106" s="7"/>
      <c r="D1106" s="7"/>
      <c r="E1106" s="7"/>
      <c r="F1106" s="7"/>
      <c r="G1106" s="7"/>
      <c r="H1106" s="7"/>
      <c r="I1106" s="7"/>
      <c r="J1106" s="7"/>
      <c r="K1106" s="7"/>
      <c r="L1106" s="7"/>
      <c r="R1106" s="7"/>
      <c r="S1106" s="7"/>
      <c r="T1106" s="7"/>
    </row>
    <row r="1107" spans="2:20" ht="30" customHeight="1" x14ac:dyDescent="0.25">
      <c r="B1107" s="7"/>
      <c r="C1107" s="7"/>
      <c r="D1107" s="7"/>
      <c r="E1107" s="7"/>
      <c r="F1107" s="7"/>
      <c r="G1107" s="7"/>
      <c r="H1107" s="7"/>
      <c r="I1107" s="7"/>
      <c r="J1107" s="7"/>
      <c r="K1107" s="7"/>
      <c r="L1107" s="7"/>
      <c r="R1107" s="7"/>
      <c r="S1107" s="7"/>
      <c r="T1107" s="7"/>
    </row>
    <row r="1108" spans="2:20" ht="30" customHeight="1" x14ac:dyDescent="0.25">
      <c r="B1108" s="7"/>
      <c r="C1108" s="7"/>
      <c r="D1108" s="7"/>
      <c r="E1108" s="7"/>
      <c r="F1108" s="7"/>
      <c r="G1108" s="7"/>
      <c r="H1108" s="7"/>
      <c r="I1108" s="7"/>
      <c r="J1108" s="7"/>
      <c r="K1108" s="7"/>
      <c r="L1108" s="7"/>
      <c r="R1108" s="7"/>
      <c r="S1108" s="7"/>
      <c r="T1108" s="7"/>
    </row>
    <row r="1109" spans="2:20" ht="30" customHeight="1" x14ac:dyDescent="0.25">
      <c r="B1109" s="7"/>
      <c r="C1109" s="7"/>
      <c r="D1109" s="7"/>
      <c r="E1109" s="7"/>
      <c r="F1109" s="7"/>
      <c r="G1109" s="7"/>
      <c r="H1109" s="7"/>
      <c r="I1109" s="7"/>
      <c r="J1109" s="7"/>
      <c r="K1109" s="7"/>
      <c r="L1109" s="7"/>
      <c r="R1109" s="7"/>
      <c r="S1109" s="7"/>
      <c r="T1109" s="7"/>
    </row>
    <row r="1110" spans="2:20" ht="30" customHeight="1" x14ac:dyDescent="0.25">
      <c r="B1110" s="7"/>
      <c r="C1110" s="7"/>
      <c r="D1110" s="7"/>
      <c r="E1110" s="7"/>
      <c r="F1110" s="7"/>
      <c r="G1110" s="7"/>
      <c r="H1110" s="7"/>
      <c r="I1110" s="7"/>
      <c r="J1110" s="7"/>
      <c r="K1110" s="7"/>
      <c r="L1110" s="7"/>
      <c r="R1110" s="7"/>
      <c r="S1110" s="7"/>
      <c r="T1110" s="7"/>
    </row>
    <row r="1111" spans="2:20" ht="30" customHeight="1" x14ac:dyDescent="0.25">
      <c r="B1111" s="7"/>
      <c r="C1111" s="7"/>
      <c r="D1111" s="7"/>
      <c r="E1111" s="7"/>
      <c r="F1111" s="7"/>
      <c r="G1111" s="7"/>
      <c r="H1111" s="7"/>
      <c r="I1111" s="7"/>
      <c r="J1111" s="7"/>
      <c r="K1111" s="7"/>
      <c r="L1111" s="7"/>
      <c r="R1111" s="7"/>
      <c r="S1111" s="7"/>
      <c r="T1111" s="7"/>
    </row>
    <row r="1112" spans="2:20" ht="30" customHeight="1" x14ac:dyDescent="0.25">
      <c r="B1112" s="7"/>
      <c r="C1112" s="7"/>
      <c r="D1112" s="7"/>
      <c r="E1112" s="7"/>
      <c r="F1112" s="7"/>
      <c r="G1112" s="7"/>
      <c r="H1112" s="7"/>
      <c r="I1112" s="7"/>
      <c r="J1112" s="7"/>
      <c r="K1112" s="7"/>
      <c r="L1112" s="7"/>
      <c r="R1112" s="7"/>
      <c r="S1112" s="7"/>
      <c r="T1112" s="7"/>
    </row>
    <row r="1113" spans="2:20" ht="30" customHeight="1" x14ac:dyDescent="0.25">
      <c r="B1113" s="7"/>
      <c r="C1113" s="7"/>
      <c r="D1113" s="7"/>
      <c r="E1113" s="7"/>
      <c r="F1113" s="7"/>
      <c r="G1113" s="7"/>
      <c r="H1113" s="7"/>
      <c r="I1113" s="7"/>
      <c r="J1113" s="7"/>
      <c r="K1113" s="7"/>
      <c r="L1113" s="7"/>
      <c r="R1113" s="7"/>
      <c r="S1113" s="7"/>
      <c r="T1113" s="7"/>
    </row>
    <row r="1114" spans="2:20" ht="30" customHeight="1" x14ac:dyDescent="0.25">
      <c r="B1114" s="7"/>
      <c r="C1114" s="7"/>
      <c r="D1114" s="7"/>
      <c r="E1114" s="7"/>
      <c r="F1114" s="7"/>
      <c r="G1114" s="7"/>
      <c r="H1114" s="7"/>
      <c r="I1114" s="7"/>
      <c r="J1114" s="7"/>
      <c r="K1114" s="7"/>
      <c r="L1114" s="7"/>
      <c r="R1114" s="7"/>
      <c r="S1114" s="7"/>
      <c r="T1114" s="7"/>
    </row>
    <row r="1115" spans="2:20" ht="30" customHeight="1" x14ac:dyDescent="0.25">
      <c r="B1115" s="7"/>
      <c r="C1115" s="7"/>
      <c r="D1115" s="7"/>
      <c r="E1115" s="7"/>
      <c r="F1115" s="7"/>
      <c r="G1115" s="7"/>
      <c r="H1115" s="7"/>
      <c r="I1115" s="7"/>
      <c r="J1115" s="7"/>
      <c r="K1115" s="7"/>
      <c r="L1115" s="7"/>
      <c r="R1115" s="7"/>
      <c r="S1115" s="7"/>
      <c r="T1115" s="7"/>
    </row>
    <row r="1116" spans="2:20" ht="30" customHeight="1" x14ac:dyDescent="0.25">
      <c r="B1116" s="7"/>
      <c r="C1116" s="7"/>
      <c r="D1116" s="7"/>
      <c r="E1116" s="7"/>
      <c r="F1116" s="7"/>
      <c r="G1116" s="7"/>
      <c r="H1116" s="7"/>
      <c r="I1116" s="7"/>
      <c r="J1116" s="7"/>
      <c r="K1116" s="7"/>
      <c r="L1116" s="7"/>
      <c r="R1116" s="7"/>
      <c r="S1116" s="7"/>
      <c r="T1116" s="7"/>
    </row>
    <row r="1117" spans="2:20" ht="30" customHeight="1" x14ac:dyDescent="0.25">
      <c r="B1117" s="7"/>
      <c r="C1117" s="7"/>
      <c r="D1117" s="7"/>
      <c r="E1117" s="7"/>
      <c r="F1117" s="7"/>
      <c r="G1117" s="7"/>
      <c r="H1117" s="7"/>
      <c r="I1117" s="7"/>
      <c r="J1117" s="7"/>
      <c r="K1117" s="7"/>
      <c r="L1117" s="7"/>
      <c r="R1117" s="7"/>
      <c r="S1117" s="7"/>
      <c r="T1117" s="7"/>
    </row>
    <row r="1118" spans="2:20" ht="30" customHeight="1" x14ac:dyDescent="0.25">
      <c r="B1118" s="7"/>
      <c r="C1118" s="7"/>
      <c r="D1118" s="7"/>
      <c r="E1118" s="7"/>
      <c r="F1118" s="7"/>
      <c r="G1118" s="7"/>
      <c r="H1118" s="7"/>
      <c r="I1118" s="7"/>
      <c r="J1118" s="7"/>
      <c r="K1118" s="7"/>
      <c r="L1118" s="7"/>
      <c r="R1118" s="7"/>
      <c r="S1118" s="7"/>
      <c r="T1118" s="7"/>
    </row>
    <row r="1119" spans="2:20" ht="30" customHeight="1" x14ac:dyDescent="0.25">
      <c r="B1119" s="7"/>
      <c r="C1119" s="7"/>
      <c r="D1119" s="7"/>
      <c r="E1119" s="7"/>
      <c r="F1119" s="7"/>
      <c r="G1119" s="7"/>
      <c r="H1119" s="7"/>
      <c r="I1119" s="7"/>
      <c r="J1119" s="7"/>
      <c r="K1119" s="7"/>
      <c r="L1119" s="7"/>
      <c r="R1119" s="7"/>
      <c r="S1119" s="7"/>
      <c r="T1119" s="7"/>
    </row>
    <row r="1120" spans="2:20" ht="30" customHeight="1" x14ac:dyDescent="0.25">
      <c r="B1120" s="7"/>
      <c r="C1120" s="7"/>
      <c r="D1120" s="7"/>
      <c r="E1120" s="7"/>
      <c r="F1120" s="7"/>
      <c r="G1120" s="7"/>
      <c r="H1120" s="7"/>
      <c r="I1120" s="7"/>
      <c r="J1120" s="7"/>
      <c r="K1120" s="7"/>
      <c r="L1120" s="7"/>
      <c r="R1120" s="7"/>
      <c r="S1120" s="7"/>
      <c r="T1120" s="7"/>
    </row>
    <row r="1121" spans="2:20" ht="30" customHeight="1" x14ac:dyDescent="0.25">
      <c r="B1121" s="7"/>
      <c r="C1121" s="7"/>
      <c r="D1121" s="7"/>
      <c r="E1121" s="7"/>
      <c r="F1121" s="7"/>
      <c r="G1121" s="7"/>
      <c r="H1121" s="7"/>
      <c r="I1121" s="7"/>
      <c r="J1121" s="7"/>
      <c r="K1121" s="7"/>
      <c r="L1121" s="7"/>
      <c r="R1121" s="7"/>
      <c r="S1121" s="7"/>
      <c r="T1121" s="7"/>
    </row>
    <row r="1122" spans="2:20" ht="30" customHeight="1" x14ac:dyDescent="0.25">
      <c r="B1122" s="7"/>
      <c r="C1122" s="7"/>
      <c r="D1122" s="7"/>
      <c r="E1122" s="7"/>
      <c r="F1122" s="7"/>
      <c r="G1122" s="7"/>
      <c r="H1122" s="7"/>
      <c r="I1122" s="7"/>
      <c r="J1122" s="7"/>
      <c r="K1122" s="7"/>
      <c r="L1122" s="7"/>
      <c r="R1122" s="7"/>
      <c r="S1122" s="7"/>
      <c r="T1122" s="7"/>
    </row>
    <row r="1123" spans="2:20" ht="30" customHeight="1" x14ac:dyDescent="0.25">
      <c r="B1123" s="7"/>
      <c r="C1123" s="7"/>
      <c r="D1123" s="7"/>
      <c r="E1123" s="7"/>
      <c r="F1123" s="7"/>
      <c r="G1123" s="7"/>
      <c r="H1123" s="7"/>
      <c r="I1123" s="7"/>
      <c r="J1123" s="7"/>
      <c r="K1123" s="7"/>
      <c r="L1123" s="7"/>
      <c r="R1123" s="7"/>
      <c r="S1123" s="7"/>
      <c r="T1123" s="7"/>
    </row>
    <row r="1124" spans="2:20" ht="30" customHeight="1" x14ac:dyDescent="0.25">
      <c r="B1124" s="7"/>
      <c r="C1124" s="7"/>
      <c r="D1124" s="7"/>
      <c r="E1124" s="7"/>
      <c r="F1124" s="7"/>
      <c r="G1124" s="7"/>
      <c r="H1124" s="7"/>
      <c r="I1124" s="7"/>
      <c r="J1124" s="7"/>
      <c r="K1124" s="7"/>
      <c r="L1124" s="7"/>
      <c r="R1124" s="7"/>
      <c r="S1124" s="7"/>
      <c r="T1124" s="7"/>
    </row>
    <row r="1125" spans="2:20" ht="30" customHeight="1" x14ac:dyDescent="0.25">
      <c r="B1125" s="7"/>
      <c r="C1125" s="7"/>
      <c r="D1125" s="7"/>
      <c r="E1125" s="7"/>
      <c r="F1125" s="7"/>
      <c r="G1125" s="7"/>
      <c r="H1125" s="7"/>
      <c r="I1125" s="7"/>
      <c r="J1125" s="7"/>
      <c r="K1125" s="7"/>
      <c r="L1125" s="7"/>
      <c r="R1125" s="7"/>
      <c r="S1125" s="7"/>
      <c r="T1125" s="7"/>
    </row>
    <row r="1126" spans="2:20" ht="30" customHeight="1" x14ac:dyDescent="0.25">
      <c r="B1126" s="7"/>
      <c r="C1126" s="7"/>
      <c r="D1126" s="7"/>
      <c r="E1126" s="7"/>
      <c r="F1126" s="7"/>
      <c r="G1126" s="7"/>
      <c r="H1126" s="7"/>
      <c r="I1126" s="7"/>
      <c r="J1126" s="7"/>
      <c r="K1126" s="7"/>
      <c r="L1126" s="7"/>
      <c r="R1126" s="7"/>
      <c r="S1126" s="7"/>
      <c r="T1126" s="7"/>
    </row>
    <row r="1127" spans="2:20" ht="30" customHeight="1" x14ac:dyDescent="0.25">
      <c r="B1127" s="7"/>
      <c r="C1127" s="7"/>
      <c r="D1127" s="7"/>
      <c r="E1127" s="7"/>
      <c r="F1127" s="7"/>
      <c r="G1127" s="7"/>
      <c r="H1127" s="7"/>
      <c r="I1127" s="7"/>
      <c r="J1127" s="7"/>
      <c r="K1127" s="7"/>
      <c r="L1127" s="7"/>
      <c r="R1127" s="7"/>
      <c r="S1127" s="7"/>
      <c r="T1127" s="7"/>
    </row>
    <row r="1128" spans="2:20" ht="30" customHeight="1" x14ac:dyDescent="0.25">
      <c r="B1128" s="7"/>
      <c r="C1128" s="7"/>
      <c r="D1128" s="7"/>
      <c r="E1128" s="7"/>
      <c r="F1128" s="7"/>
      <c r="G1128" s="7"/>
      <c r="H1128" s="7"/>
      <c r="I1128" s="7"/>
      <c r="J1128" s="7"/>
      <c r="K1128" s="7"/>
      <c r="L1128" s="7"/>
      <c r="R1128" s="7"/>
      <c r="S1128" s="7"/>
      <c r="T1128" s="7"/>
    </row>
    <row r="1129" spans="2:20" ht="30" customHeight="1" x14ac:dyDescent="0.25">
      <c r="B1129" s="7"/>
      <c r="C1129" s="7"/>
      <c r="D1129" s="7"/>
      <c r="E1129" s="7"/>
      <c r="F1129" s="7"/>
      <c r="G1129" s="7"/>
      <c r="H1129" s="7"/>
      <c r="I1129" s="7"/>
      <c r="J1129" s="7"/>
      <c r="K1129" s="7"/>
      <c r="L1129" s="7"/>
      <c r="R1129" s="7"/>
      <c r="S1129" s="7"/>
      <c r="T1129" s="7"/>
    </row>
    <row r="1130" spans="2:20" ht="30" customHeight="1" x14ac:dyDescent="0.25">
      <c r="B1130" s="7"/>
      <c r="C1130" s="7"/>
      <c r="D1130" s="7"/>
      <c r="E1130" s="7"/>
      <c r="F1130" s="7"/>
      <c r="G1130" s="7"/>
      <c r="H1130" s="7"/>
      <c r="I1130" s="7"/>
      <c r="J1130" s="7"/>
      <c r="K1130" s="7"/>
      <c r="L1130" s="7"/>
      <c r="R1130" s="7"/>
      <c r="S1130" s="7"/>
      <c r="T1130" s="7"/>
    </row>
    <row r="1131" spans="2:20" ht="30" customHeight="1" x14ac:dyDescent="0.25">
      <c r="B1131" s="7"/>
      <c r="C1131" s="7"/>
      <c r="D1131" s="7"/>
      <c r="E1131" s="7"/>
      <c r="F1131" s="7"/>
      <c r="G1131" s="7"/>
      <c r="H1131" s="7"/>
      <c r="I1131" s="7"/>
      <c r="J1131" s="7"/>
      <c r="K1131" s="7"/>
      <c r="L1131" s="7"/>
      <c r="R1131" s="7"/>
      <c r="S1131" s="7"/>
      <c r="T1131" s="7"/>
    </row>
    <row r="1132" spans="2:20" ht="30" customHeight="1" x14ac:dyDescent="0.25">
      <c r="B1132" s="7"/>
      <c r="C1132" s="7"/>
      <c r="D1132" s="7"/>
      <c r="E1132" s="7"/>
      <c r="F1132" s="7"/>
      <c r="G1132" s="7"/>
      <c r="H1132" s="7"/>
      <c r="I1132" s="7"/>
      <c r="J1132" s="7"/>
      <c r="K1132" s="7"/>
      <c r="L1132" s="7"/>
      <c r="R1132" s="7"/>
      <c r="S1132" s="7"/>
      <c r="T1132" s="7"/>
    </row>
    <row r="1133" spans="2:20" ht="30" customHeight="1" x14ac:dyDescent="0.25">
      <c r="B1133" s="7"/>
      <c r="C1133" s="7"/>
      <c r="D1133" s="7"/>
      <c r="E1133" s="7"/>
      <c r="F1133" s="7"/>
      <c r="G1133" s="7"/>
      <c r="H1133" s="7"/>
      <c r="I1133" s="7"/>
      <c r="J1133" s="7"/>
      <c r="K1133" s="7"/>
      <c r="L1133" s="7"/>
      <c r="R1133" s="7"/>
      <c r="S1133" s="7"/>
      <c r="T1133" s="7"/>
    </row>
    <row r="1134" spans="2:20" ht="30" customHeight="1" x14ac:dyDescent="0.25">
      <c r="B1134" s="7"/>
      <c r="C1134" s="7"/>
      <c r="D1134" s="7"/>
      <c r="E1134" s="7"/>
      <c r="F1134" s="7"/>
      <c r="G1134" s="7"/>
      <c r="H1134" s="7"/>
      <c r="I1134" s="7"/>
      <c r="J1134" s="7"/>
      <c r="K1134" s="7"/>
      <c r="L1134" s="7"/>
      <c r="R1134" s="7"/>
      <c r="S1134" s="7"/>
      <c r="T1134" s="7"/>
    </row>
    <row r="1135" spans="2:20" ht="30" customHeight="1" x14ac:dyDescent="0.25">
      <c r="B1135" s="7"/>
      <c r="C1135" s="7"/>
      <c r="D1135" s="7"/>
      <c r="E1135" s="7"/>
      <c r="F1135" s="7"/>
      <c r="G1135" s="7"/>
      <c r="H1135" s="7"/>
      <c r="I1135" s="7"/>
      <c r="J1135" s="7"/>
      <c r="K1135" s="7"/>
      <c r="L1135" s="7"/>
      <c r="R1135" s="7"/>
      <c r="S1135" s="7"/>
      <c r="T1135" s="7"/>
    </row>
    <row r="1136" spans="2:20" ht="30" customHeight="1" x14ac:dyDescent="0.25">
      <c r="B1136" s="7"/>
      <c r="C1136" s="7"/>
      <c r="D1136" s="7"/>
      <c r="E1136" s="7"/>
      <c r="F1136" s="7"/>
      <c r="G1136" s="7"/>
      <c r="H1136" s="7"/>
      <c r="I1136" s="7"/>
      <c r="J1136" s="7"/>
      <c r="K1136" s="7"/>
      <c r="L1136" s="7"/>
      <c r="R1136" s="7"/>
      <c r="S1136" s="7"/>
      <c r="T1136" s="7"/>
    </row>
    <row r="1137" spans="2:20" ht="30" customHeight="1" x14ac:dyDescent="0.25">
      <c r="B1137" s="7"/>
      <c r="C1137" s="7"/>
      <c r="D1137" s="7"/>
      <c r="E1137" s="7"/>
      <c r="F1137" s="7"/>
      <c r="G1137" s="7"/>
      <c r="H1137" s="7"/>
      <c r="I1137" s="7"/>
      <c r="J1137" s="7"/>
      <c r="K1137" s="7"/>
      <c r="L1137" s="7"/>
      <c r="R1137" s="7"/>
      <c r="S1137" s="7"/>
      <c r="T1137" s="7"/>
    </row>
    <row r="1138" spans="2:20" ht="30" customHeight="1" x14ac:dyDescent="0.25">
      <c r="B1138" s="7"/>
      <c r="C1138" s="7"/>
      <c r="D1138" s="7"/>
      <c r="E1138" s="7"/>
      <c r="F1138" s="7"/>
      <c r="G1138" s="7"/>
      <c r="H1138" s="7"/>
      <c r="I1138" s="7"/>
      <c r="J1138" s="7"/>
      <c r="K1138" s="7"/>
      <c r="L1138" s="7"/>
      <c r="R1138" s="7"/>
      <c r="S1138" s="7"/>
      <c r="T1138" s="7"/>
    </row>
    <row r="1139" spans="2:20" ht="30" customHeight="1" x14ac:dyDescent="0.25">
      <c r="B1139" s="7"/>
      <c r="C1139" s="7"/>
      <c r="D1139" s="7"/>
      <c r="E1139" s="7"/>
      <c r="F1139" s="7"/>
      <c r="G1139" s="7"/>
      <c r="H1139" s="7"/>
      <c r="I1139" s="7"/>
      <c r="J1139" s="7"/>
      <c r="K1139" s="7"/>
      <c r="L1139" s="7"/>
      <c r="R1139" s="7"/>
      <c r="S1139" s="7"/>
      <c r="T1139" s="7"/>
    </row>
    <row r="1140" spans="2:20" ht="30" customHeight="1" x14ac:dyDescent="0.25">
      <c r="B1140" s="7"/>
      <c r="C1140" s="7"/>
      <c r="D1140" s="7"/>
      <c r="E1140" s="7"/>
      <c r="F1140" s="7"/>
      <c r="G1140" s="7"/>
      <c r="H1140" s="7"/>
      <c r="I1140" s="7"/>
      <c r="J1140" s="7"/>
      <c r="K1140" s="7"/>
      <c r="L1140" s="7"/>
      <c r="R1140" s="7"/>
      <c r="S1140" s="7"/>
      <c r="T1140" s="7"/>
    </row>
    <row r="1141" spans="2:20" ht="30" customHeight="1" x14ac:dyDescent="0.25">
      <c r="B1141" s="7"/>
      <c r="C1141" s="7"/>
      <c r="D1141" s="7"/>
      <c r="E1141" s="7"/>
      <c r="F1141" s="7"/>
      <c r="G1141" s="7"/>
      <c r="H1141" s="7"/>
      <c r="I1141" s="7"/>
      <c r="J1141" s="7"/>
      <c r="K1141" s="7"/>
      <c r="L1141" s="7"/>
      <c r="R1141" s="7"/>
      <c r="S1141" s="7"/>
      <c r="T1141" s="7"/>
    </row>
    <row r="1142" spans="2:20" ht="30" customHeight="1" x14ac:dyDescent="0.25">
      <c r="B1142" s="7"/>
      <c r="C1142" s="7"/>
      <c r="D1142" s="7"/>
      <c r="E1142" s="7"/>
      <c r="F1142" s="7"/>
      <c r="G1142" s="7"/>
      <c r="H1142" s="7"/>
      <c r="I1142" s="7"/>
      <c r="J1142" s="7"/>
      <c r="K1142" s="7"/>
      <c r="L1142" s="7"/>
      <c r="R1142" s="7"/>
      <c r="S1142" s="7"/>
      <c r="T1142" s="7"/>
    </row>
    <row r="1143" spans="2:20" ht="30" customHeight="1" x14ac:dyDescent="0.25">
      <c r="B1143" s="7"/>
      <c r="C1143" s="7"/>
      <c r="D1143" s="7"/>
      <c r="E1143" s="7"/>
      <c r="F1143" s="7"/>
      <c r="G1143" s="7"/>
      <c r="H1143" s="7"/>
      <c r="I1143" s="7"/>
      <c r="J1143" s="7"/>
      <c r="K1143" s="7"/>
      <c r="L1143" s="7"/>
      <c r="R1143" s="7"/>
      <c r="S1143" s="7"/>
      <c r="T1143" s="7"/>
    </row>
    <row r="1144" spans="2:20" ht="30" customHeight="1" x14ac:dyDescent="0.25">
      <c r="B1144" s="7"/>
      <c r="C1144" s="7"/>
      <c r="D1144" s="7"/>
      <c r="E1144" s="7"/>
      <c r="F1144" s="7"/>
      <c r="G1144" s="7"/>
      <c r="H1144" s="7"/>
      <c r="I1144" s="7"/>
      <c r="J1144" s="7"/>
      <c r="K1144" s="7"/>
      <c r="L1144" s="7"/>
      <c r="R1144" s="7"/>
      <c r="S1144" s="7"/>
      <c r="T1144" s="7"/>
    </row>
    <row r="1145" spans="2:20" ht="30" customHeight="1" x14ac:dyDescent="0.25">
      <c r="B1145" s="7"/>
      <c r="C1145" s="7"/>
      <c r="D1145" s="7"/>
      <c r="E1145" s="7"/>
      <c r="F1145" s="7"/>
      <c r="G1145" s="7"/>
      <c r="H1145" s="7"/>
      <c r="I1145" s="7"/>
      <c r="J1145" s="7"/>
      <c r="K1145" s="7"/>
      <c r="L1145" s="7"/>
      <c r="R1145" s="7"/>
      <c r="S1145" s="7"/>
      <c r="T1145" s="7"/>
    </row>
    <row r="1146" spans="2:20" ht="30" customHeight="1" x14ac:dyDescent="0.25">
      <c r="B1146" s="7"/>
      <c r="C1146" s="7"/>
      <c r="D1146" s="7"/>
      <c r="E1146" s="7"/>
      <c r="F1146" s="7"/>
      <c r="G1146" s="7"/>
      <c r="H1146" s="7"/>
      <c r="I1146" s="7"/>
      <c r="J1146" s="7"/>
      <c r="K1146" s="7"/>
      <c r="L1146" s="7"/>
      <c r="R1146" s="7"/>
      <c r="S1146" s="7"/>
      <c r="T1146" s="7"/>
    </row>
    <row r="1147" spans="2:20" ht="30" customHeight="1" x14ac:dyDescent="0.25">
      <c r="B1147" s="7"/>
      <c r="C1147" s="7"/>
      <c r="D1147" s="7"/>
      <c r="E1147" s="7"/>
      <c r="F1147" s="7"/>
      <c r="G1147" s="7"/>
      <c r="H1147" s="7"/>
      <c r="I1147" s="7"/>
      <c r="J1147" s="7"/>
      <c r="K1147" s="7"/>
      <c r="L1147" s="7"/>
      <c r="R1147" s="7"/>
      <c r="S1147" s="7"/>
      <c r="T1147" s="7"/>
    </row>
    <row r="1148" spans="2:20" ht="30" customHeight="1" x14ac:dyDescent="0.25">
      <c r="B1148" s="7"/>
      <c r="C1148" s="7"/>
      <c r="D1148" s="7"/>
      <c r="E1148" s="7"/>
      <c r="F1148" s="7"/>
      <c r="G1148" s="7"/>
      <c r="H1148" s="7"/>
      <c r="I1148" s="7"/>
      <c r="J1148" s="7"/>
      <c r="K1148" s="7"/>
      <c r="L1148" s="7"/>
      <c r="R1148" s="7"/>
      <c r="S1148" s="7"/>
      <c r="T1148" s="7"/>
    </row>
    <row r="1149" spans="2:20" ht="30" customHeight="1" x14ac:dyDescent="0.25">
      <c r="B1149" s="7"/>
      <c r="C1149" s="7"/>
      <c r="D1149" s="7"/>
      <c r="E1149" s="7"/>
      <c r="F1149" s="7"/>
      <c r="G1149" s="7"/>
      <c r="H1149" s="7"/>
      <c r="I1149" s="7"/>
      <c r="J1149" s="7"/>
      <c r="K1149" s="7"/>
      <c r="L1149" s="7"/>
      <c r="R1149" s="7"/>
      <c r="S1149" s="7"/>
      <c r="T1149" s="7"/>
    </row>
    <row r="1150" spans="2:20" ht="30" customHeight="1" x14ac:dyDescent="0.25">
      <c r="B1150" s="7"/>
      <c r="C1150" s="7"/>
      <c r="D1150" s="7"/>
      <c r="E1150" s="7"/>
      <c r="F1150" s="7"/>
      <c r="G1150" s="7"/>
      <c r="H1150" s="7"/>
      <c r="I1150" s="7"/>
      <c r="J1150" s="7"/>
      <c r="K1150" s="7"/>
      <c r="L1150" s="7"/>
      <c r="R1150" s="7"/>
      <c r="S1150" s="7"/>
      <c r="T1150" s="7"/>
    </row>
    <row r="1151" spans="2:20" ht="30" customHeight="1" x14ac:dyDescent="0.25">
      <c r="B1151" s="7"/>
      <c r="C1151" s="7"/>
      <c r="D1151" s="7"/>
      <c r="E1151" s="7"/>
      <c r="F1151" s="7"/>
      <c r="G1151" s="7"/>
      <c r="H1151" s="7"/>
      <c r="I1151" s="7"/>
      <c r="J1151" s="7"/>
      <c r="K1151" s="7"/>
      <c r="L1151" s="7"/>
      <c r="R1151" s="7"/>
      <c r="S1151" s="7"/>
      <c r="T1151" s="7"/>
    </row>
    <row r="1152" spans="2:20" ht="30" customHeight="1" x14ac:dyDescent="0.25">
      <c r="B1152" s="7"/>
      <c r="C1152" s="7"/>
      <c r="D1152" s="7"/>
      <c r="E1152" s="7"/>
      <c r="F1152" s="7"/>
      <c r="G1152" s="7"/>
      <c r="H1152" s="7"/>
      <c r="I1152" s="7"/>
      <c r="J1152" s="7"/>
      <c r="K1152" s="7"/>
      <c r="L1152" s="7"/>
      <c r="R1152" s="7"/>
      <c r="S1152" s="7"/>
      <c r="T1152" s="7"/>
    </row>
    <row r="1153" spans="2:20" ht="30" customHeight="1" x14ac:dyDescent="0.25">
      <c r="B1153" s="7"/>
      <c r="C1153" s="7"/>
      <c r="D1153" s="7"/>
      <c r="E1153" s="7"/>
      <c r="F1153" s="7"/>
      <c r="G1153" s="7"/>
      <c r="H1153" s="7"/>
      <c r="I1153" s="7"/>
      <c r="J1153" s="7"/>
      <c r="K1153" s="7"/>
      <c r="L1153" s="7"/>
      <c r="R1153" s="7"/>
      <c r="S1153" s="7"/>
      <c r="T1153" s="7"/>
    </row>
    <row r="1154" spans="2:20" ht="30" customHeight="1" x14ac:dyDescent="0.25">
      <c r="B1154" s="7"/>
      <c r="C1154" s="7"/>
      <c r="D1154" s="7"/>
      <c r="E1154" s="7"/>
      <c r="F1154" s="7"/>
      <c r="G1154" s="7"/>
      <c r="H1154" s="7"/>
      <c r="I1154" s="7"/>
      <c r="J1154" s="7"/>
      <c r="K1154" s="7"/>
      <c r="L1154" s="7"/>
      <c r="R1154" s="7"/>
      <c r="S1154" s="7"/>
      <c r="T1154" s="7"/>
    </row>
    <row r="1155" spans="2:20" ht="30" customHeight="1" x14ac:dyDescent="0.25">
      <c r="B1155" s="7"/>
      <c r="C1155" s="7"/>
      <c r="D1155" s="7"/>
      <c r="E1155" s="7"/>
      <c r="F1155" s="7"/>
      <c r="G1155" s="7"/>
      <c r="H1155" s="7"/>
      <c r="I1155" s="7"/>
      <c r="J1155" s="7"/>
      <c r="K1155" s="7"/>
      <c r="L1155" s="7"/>
      <c r="R1155" s="7"/>
      <c r="S1155" s="7"/>
      <c r="T1155" s="7"/>
    </row>
    <row r="1156" spans="2:20" ht="30" customHeight="1" x14ac:dyDescent="0.25">
      <c r="B1156" s="7"/>
      <c r="C1156" s="7"/>
      <c r="D1156" s="7"/>
      <c r="E1156" s="7"/>
      <c r="F1156" s="7"/>
      <c r="G1156" s="7"/>
      <c r="H1156" s="7"/>
      <c r="I1156" s="7"/>
      <c r="J1156" s="7"/>
      <c r="K1156" s="7"/>
      <c r="L1156" s="7"/>
      <c r="R1156" s="7"/>
      <c r="S1156" s="7"/>
      <c r="T1156" s="7"/>
    </row>
    <row r="1157" spans="2:20" ht="30" customHeight="1" x14ac:dyDescent="0.25">
      <c r="B1157" s="7"/>
      <c r="C1157" s="7"/>
      <c r="D1157" s="7"/>
      <c r="E1157" s="7"/>
      <c r="F1157" s="7"/>
      <c r="G1157" s="7"/>
      <c r="H1157" s="7"/>
      <c r="I1157" s="7"/>
      <c r="J1157" s="7"/>
      <c r="K1157" s="7"/>
      <c r="L1157" s="7"/>
      <c r="R1157" s="7"/>
      <c r="S1157" s="7"/>
      <c r="T1157" s="7"/>
    </row>
    <row r="1158" spans="2:20" ht="30" customHeight="1" x14ac:dyDescent="0.25">
      <c r="B1158" s="7"/>
      <c r="C1158" s="7"/>
      <c r="D1158" s="7"/>
      <c r="E1158" s="7"/>
      <c r="F1158" s="7"/>
      <c r="G1158" s="7"/>
      <c r="H1158" s="7"/>
      <c r="I1158" s="7"/>
      <c r="J1158" s="7"/>
      <c r="K1158" s="7"/>
      <c r="L1158" s="7"/>
      <c r="R1158" s="7"/>
      <c r="S1158" s="7"/>
      <c r="T1158" s="7"/>
    </row>
    <row r="1159" spans="2:20" ht="30" customHeight="1" x14ac:dyDescent="0.25">
      <c r="B1159" s="7"/>
      <c r="C1159" s="7"/>
      <c r="D1159" s="7"/>
      <c r="E1159" s="7"/>
      <c r="F1159" s="7"/>
      <c r="G1159" s="7"/>
      <c r="H1159" s="7"/>
      <c r="I1159" s="7"/>
      <c r="J1159" s="7"/>
      <c r="K1159" s="7"/>
      <c r="L1159" s="7"/>
      <c r="R1159" s="7"/>
      <c r="S1159" s="7"/>
      <c r="T1159" s="7"/>
    </row>
    <row r="1160" spans="2:20" ht="30" customHeight="1" x14ac:dyDescent="0.25">
      <c r="B1160" s="7"/>
      <c r="C1160" s="7"/>
      <c r="D1160" s="7"/>
      <c r="E1160" s="7"/>
      <c r="F1160" s="7"/>
      <c r="G1160" s="7"/>
      <c r="H1160" s="7"/>
      <c r="I1160" s="7"/>
      <c r="J1160" s="7"/>
      <c r="K1160" s="7"/>
      <c r="L1160" s="7"/>
      <c r="R1160" s="7"/>
      <c r="S1160" s="7"/>
      <c r="T1160" s="7"/>
    </row>
    <row r="1161" spans="2:20" ht="30" customHeight="1" x14ac:dyDescent="0.25">
      <c r="B1161" s="7"/>
      <c r="C1161" s="7"/>
      <c r="D1161" s="7"/>
      <c r="E1161" s="7"/>
      <c r="F1161" s="7"/>
      <c r="G1161" s="7"/>
      <c r="H1161" s="7"/>
      <c r="I1161" s="7"/>
      <c r="J1161" s="7"/>
      <c r="K1161" s="7"/>
      <c r="L1161" s="7"/>
      <c r="R1161" s="7"/>
      <c r="S1161" s="7"/>
      <c r="T1161" s="7"/>
    </row>
    <row r="1162" spans="2:20" ht="30" customHeight="1" x14ac:dyDescent="0.25">
      <c r="B1162" s="7"/>
      <c r="C1162" s="7"/>
      <c r="D1162" s="7"/>
      <c r="E1162" s="7"/>
      <c r="F1162" s="7"/>
      <c r="G1162" s="7"/>
      <c r="H1162" s="7"/>
      <c r="I1162" s="7"/>
      <c r="J1162" s="7"/>
      <c r="K1162" s="7"/>
      <c r="L1162" s="7"/>
      <c r="R1162" s="7"/>
      <c r="S1162" s="7"/>
      <c r="T1162" s="7"/>
    </row>
    <row r="1163" spans="2:20" ht="30" customHeight="1" x14ac:dyDescent="0.25">
      <c r="B1163" s="7"/>
      <c r="C1163" s="7"/>
      <c r="D1163" s="7"/>
      <c r="E1163" s="7"/>
      <c r="F1163" s="7"/>
      <c r="G1163" s="7"/>
      <c r="H1163" s="7"/>
      <c r="I1163" s="7"/>
      <c r="J1163" s="7"/>
      <c r="K1163" s="7"/>
      <c r="L1163" s="7"/>
      <c r="R1163" s="7"/>
      <c r="S1163" s="7"/>
      <c r="T1163" s="7"/>
    </row>
    <row r="1164" spans="2:20" ht="30" customHeight="1" x14ac:dyDescent="0.25">
      <c r="B1164" s="7"/>
      <c r="C1164" s="7"/>
      <c r="D1164" s="7"/>
      <c r="E1164" s="7"/>
      <c r="F1164" s="7"/>
      <c r="G1164" s="7"/>
      <c r="H1164" s="7"/>
      <c r="I1164" s="7"/>
      <c r="J1164" s="7"/>
      <c r="K1164" s="7"/>
      <c r="L1164" s="7"/>
      <c r="R1164" s="7"/>
      <c r="S1164" s="7"/>
      <c r="T1164" s="7"/>
    </row>
    <row r="1165" spans="2:20" ht="30" customHeight="1" x14ac:dyDescent="0.25">
      <c r="B1165" s="7"/>
      <c r="C1165" s="7"/>
      <c r="D1165" s="7"/>
      <c r="E1165" s="7"/>
      <c r="F1165" s="7"/>
      <c r="G1165" s="7"/>
      <c r="H1165" s="7"/>
      <c r="I1165" s="7"/>
      <c r="J1165" s="7"/>
      <c r="K1165" s="7"/>
      <c r="L1165" s="7"/>
      <c r="R1165" s="7"/>
      <c r="S1165" s="7"/>
      <c r="T1165" s="7"/>
    </row>
    <row r="1166" spans="2:20" ht="30" customHeight="1" x14ac:dyDescent="0.25">
      <c r="B1166" s="7"/>
      <c r="C1166" s="7"/>
      <c r="D1166" s="7"/>
      <c r="E1166" s="7"/>
      <c r="F1166" s="7"/>
      <c r="G1166" s="7"/>
      <c r="H1166" s="7"/>
      <c r="I1166" s="7"/>
      <c r="J1166" s="7"/>
      <c r="K1166" s="7"/>
      <c r="L1166" s="7"/>
      <c r="R1166" s="7"/>
      <c r="S1166" s="7"/>
      <c r="T1166" s="7"/>
    </row>
    <row r="1167" spans="2:20" ht="30" customHeight="1" x14ac:dyDescent="0.25">
      <c r="B1167" s="7"/>
      <c r="C1167" s="7"/>
      <c r="D1167" s="7"/>
      <c r="E1167" s="7"/>
      <c r="F1167" s="7"/>
      <c r="G1167" s="7"/>
      <c r="H1167" s="7"/>
      <c r="I1167" s="7"/>
      <c r="J1167" s="7"/>
      <c r="K1167" s="7"/>
      <c r="L1167" s="7"/>
      <c r="R1167" s="7"/>
      <c r="S1167" s="7"/>
      <c r="T1167" s="7"/>
    </row>
    <row r="1168" spans="2:20" ht="30" customHeight="1" x14ac:dyDescent="0.25">
      <c r="B1168" s="7"/>
      <c r="C1168" s="7"/>
      <c r="D1168" s="7"/>
      <c r="E1168" s="7"/>
      <c r="F1168" s="7"/>
      <c r="G1168" s="7"/>
      <c r="H1168" s="7"/>
      <c r="I1168" s="7"/>
      <c r="J1168" s="7"/>
      <c r="K1168" s="7"/>
      <c r="L1168" s="7"/>
      <c r="R1168" s="7"/>
      <c r="S1168" s="7"/>
      <c r="T1168" s="7"/>
    </row>
    <row r="1169" spans="2:20" ht="30" customHeight="1" x14ac:dyDescent="0.25">
      <c r="B1169" s="7"/>
      <c r="C1169" s="7"/>
      <c r="D1169" s="7"/>
      <c r="E1169" s="7"/>
      <c r="F1169" s="7"/>
      <c r="G1169" s="7"/>
      <c r="H1169" s="7"/>
      <c r="I1169" s="7"/>
      <c r="J1169" s="7"/>
      <c r="K1169" s="7"/>
      <c r="L1169" s="7"/>
      <c r="R1169" s="7"/>
      <c r="S1169" s="7"/>
      <c r="T1169" s="7"/>
    </row>
    <row r="1170" spans="2:20" ht="30" customHeight="1" x14ac:dyDescent="0.25">
      <c r="B1170" s="7"/>
      <c r="C1170" s="7"/>
      <c r="D1170" s="7"/>
      <c r="E1170" s="7"/>
      <c r="F1170" s="7"/>
      <c r="G1170" s="7"/>
      <c r="H1170" s="7"/>
      <c r="I1170" s="7"/>
      <c r="J1170" s="7"/>
      <c r="K1170" s="7"/>
      <c r="L1170" s="7"/>
      <c r="R1170" s="7"/>
      <c r="S1170" s="7"/>
      <c r="T1170" s="7"/>
    </row>
    <row r="1171" spans="2:20" ht="30" customHeight="1" x14ac:dyDescent="0.25">
      <c r="B1171" s="7"/>
      <c r="C1171" s="7"/>
      <c r="D1171" s="7"/>
      <c r="E1171" s="7"/>
      <c r="F1171" s="7"/>
      <c r="G1171" s="7"/>
      <c r="H1171" s="7"/>
      <c r="I1171" s="7"/>
      <c r="J1171" s="7"/>
      <c r="K1171" s="7"/>
      <c r="L1171" s="7"/>
      <c r="R1171" s="7"/>
      <c r="S1171" s="7"/>
      <c r="T1171" s="7"/>
    </row>
    <row r="1172" spans="2:20" ht="30" customHeight="1" x14ac:dyDescent="0.25">
      <c r="B1172" s="7"/>
      <c r="C1172" s="7"/>
      <c r="D1172" s="7"/>
      <c r="E1172" s="7"/>
      <c r="F1172" s="7"/>
      <c r="G1172" s="7"/>
      <c r="H1172" s="7"/>
      <c r="I1172" s="7"/>
      <c r="J1172" s="7"/>
      <c r="K1172" s="7"/>
      <c r="L1172" s="7"/>
      <c r="R1172" s="7"/>
      <c r="S1172" s="7"/>
      <c r="T1172" s="7"/>
    </row>
    <row r="1173" spans="2:20" ht="30" customHeight="1" x14ac:dyDescent="0.25">
      <c r="B1173" s="7"/>
      <c r="C1173" s="7"/>
      <c r="D1173" s="7"/>
      <c r="E1173" s="7"/>
      <c r="F1173" s="7"/>
      <c r="G1173" s="7"/>
      <c r="H1173" s="7"/>
      <c r="I1173" s="7"/>
      <c r="J1173" s="7"/>
      <c r="K1173" s="7"/>
      <c r="L1173" s="7"/>
      <c r="R1173" s="7"/>
      <c r="S1173" s="7"/>
      <c r="T1173" s="7"/>
    </row>
    <row r="1174" spans="2:20" ht="30" customHeight="1" x14ac:dyDescent="0.25">
      <c r="B1174" s="7"/>
      <c r="C1174" s="7"/>
      <c r="D1174" s="7"/>
      <c r="E1174" s="7"/>
      <c r="F1174" s="7"/>
      <c r="G1174" s="7"/>
      <c r="H1174" s="7"/>
      <c r="I1174" s="7"/>
      <c r="J1174" s="7"/>
      <c r="K1174" s="7"/>
      <c r="L1174" s="7"/>
      <c r="R1174" s="7"/>
      <c r="S1174" s="7"/>
      <c r="T1174" s="7"/>
    </row>
    <row r="1175" spans="2:20" ht="30" customHeight="1" x14ac:dyDescent="0.25">
      <c r="B1175" s="7"/>
      <c r="C1175" s="7"/>
      <c r="D1175" s="7"/>
      <c r="E1175" s="7"/>
      <c r="F1175" s="7"/>
      <c r="G1175" s="7"/>
      <c r="H1175" s="7"/>
      <c r="I1175" s="7"/>
      <c r="J1175" s="7"/>
      <c r="K1175" s="7"/>
      <c r="L1175" s="7"/>
      <c r="R1175" s="7"/>
      <c r="S1175" s="7"/>
      <c r="T1175" s="7"/>
    </row>
    <row r="1176" spans="2:20" ht="30" customHeight="1" x14ac:dyDescent="0.25">
      <c r="B1176" s="7"/>
      <c r="C1176" s="7"/>
      <c r="D1176" s="7"/>
      <c r="E1176" s="7"/>
      <c r="F1176" s="7"/>
      <c r="G1176" s="7"/>
      <c r="H1176" s="7"/>
      <c r="I1176" s="7"/>
      <c r="J1176" s="7"/>
      <c r="K1176" s="7"/>
      <c r="L1176" s="7"/>
      <c r="R1176" s="7"/>
      <c r="S1176" s="7"/>
      <c r="T1176" s="7"/>
    </row>
    <row r="1177" spans="2:20" ht="30" customHeight="1" x14ac:dyDescent="0.25">
      <c r="B1177" s="7"/>
      <c r="C1177" s="7"/>
      <c r="D1177" s="7"/>
      <c r="E1177" s="7"/>
      <c r="F1177" s="7"/>
      <c r="G1177" s="7"/>
      <c r="H1177" s="7"/>
      <c r="I1177" s="7"/>
      <c r="J1177" s="7"/>
      <c r="K1177" s="7"/>
      <c r="L1177" s="7"/>
      <c r="R1177" s="7"/>
      <c r="S1177" s="7"/>
      <c r="T1177" s="7"/>
    </row>
    <row r="1178" spans="2:20" ht="30" customHeight="1" x14ac:dyDescent="0.25">
      <c r="B1178" s="7"/>
      <c r="C1178" s="7"/>
      <c r="D1178" s="7"/>
      <c r="E1178" s="7"/>
      <c r="F1178" s="7"/>
      <c r="G1178" s="7"/>
      <c r="H1178" s="7"/>
      <c r="I1178" s="7"/>
      <c r="J1178" s="7"/>
      <c r="K1178" s="7"/>
      <c r="L1178" s="7"/>
      <c r="R1178" s="7"/>
      <c r="S1178" s="7"/>
      <c r="T1178" s="7"/>
    </row>
    <row r="1179" spans="2:20" ht="30" customHeight="1" x14ac:dyDescent="0.25">
      <c r="B1179" s="7"/>
      <c r="C1179" s="7"/>
      <c r="D1179" s="7"/>
      <c r="E1179" s="7"/>
      <c r="F1179" s="7"/>
      <c r="G1179" s="7"/>
      <c r="H1179" s="7"/>
      <c r="I1179" s="7"/>
      <c r="J1179" s="7"/>
      <c r="K1179" s="7"/>
      <c r="L1179" s="7"/>
      <c r="R1179" s="7"/>
      <c r="S1179" s="7"/>
      <c r="T1179" s="7"/>
    </row>
    <row r="1180" spans="2:20" ht="30" customHeight="1" x14ac:dyDescent="0.25">
      <c r="B1180" s="7"/>
      <c r="C1180" s="7"/>
      <c r="D1180" s="7"/>
      <c r="E1180" s="7"/>
      <c r="F1180" s="7"/>
      <c r="G1180" s="7"/>
      <c r="H1180" s="7"/>
      <c r="I1180" s="7"/>
      <c r="J1180" s="7"/>
      <c r="K1180" s="7"/>
      <c r="L1180" s="7"/>
      <c r="R1180" s="7"/>
      <c r="S1180" s="7"/>
      <c r="T1180" s="7"/>
    </row>
    <row r="1181" spans="2:20" ht="30" customHeight="1" x14ac:dyDescent="0.25">
      <c r="B1181" s="7"/>
      <c r="C1181" s="7"/>
      <c r="D1181" s="7"/>
      <c r="E1181" s="7"/>
      <c r="F1181" s="7"/>
      <c r="G1181" s="7"/>
      <c r="H1181" s="7"/>
      <c r="I1181" s="7"/>
      <c r="J1181" s="7"/>
      <c r="K1181" s="7"/>
      <c r="L1181" s="7"/>
      <c r="R1181" s="7"/>
      <c r="S1181" s="7"/>
      <c r="T1181" s="7"/>
    </row>
    <row r="1182" spans="2:20" ht="30" customHeight="1" x14ac:dyDescent="0.25">
      <c r="B1182" s="7"/>
      <c r="C1182" s="7"/>
      <c r="D1182" s="7"/>
      <c r="E1182" s="7"/>
      <c r="F1182" s="7"/>
      <c r="G1182" s="7"/>
      <c r="H1182" s="7"/>
      <c r="I1182" s="7"/>
      <c r="J1182" s="7"/>
      <c r="K1182" s="7"/>
      <c r="L1182" s="7"/>
      <c r="R1182" s="7"/>
      <c r="S1182" s="7"/>
      <c r="T1182" s="7"/>
    </row>
    <row r="1183" spans="2:20" ht="30" customHeight="1" x14ac:dyDescent="0.25">
      <c r="B1183" s="7"/>
      <c r="C1183" s="7"/>
      <c r="D1183" s="7"/>
      <c r="E1183" s="7"/>
      <c r="F1183" s="7"/>
      <c r="G1183" s="7"/>
      <c r="H1183" s="7"/>
      <c r="I1183" s="7"/>
      <c r="J1183" s="7"/>
      <c r="K1183" s="7"/>
      <c r="L1183" s="7"/>
      <c r="R1183" s="7"/>
      <c r="S1183" s="7"/>
      <c r="T1183" s="7"/>
    </row>
    <row r="1184" spans="2:20" ht="30" customHeight="1" x14ac:dyDescent="0.25">
      <c r="B1184" s="7"/>
      <c r="C1184" s="7"/>
      <c r="D1184" s="7"/>
      <c r="E1184" s="7"/>
      <c r="F1184" s="7"/>
      <c r="G1184" s="7"/>
      <c r="H1184" s="7"/>
      <c r="I1184" s="7"/>
      <c r="J1184" s="7"/>
      <c r="K1184" s="7"/>
      <c r="L1184" s="7"/>
      <c r="R1184" s="7"/>
      <c r="S1184" s="7"/>
      <c r="T1184" s="7"/>
    </row>
    <row r="1185" spans="2:20" ht="30" customHeight="1" x14ac:dyDescent="0.25">
      <c r="B1185" s="7"/>
      <c r="C1185" s="7"/>
      <c r="D1185" s="7"/>
      <c r="E1185" s="7"/>
      <c r="F1185" s="7"/>
      <c r="G1185" s="7"/>
      <c r="H1185" s="7"/>
      <c r="I1185" s="7"/>
      <c r="J1185" s="7"/>
      <c r="K1185" s="7"/>
      <c r="L1185" s="7"/>
      <c r="R1185" s="7"/>
      <c r="S1185" s="7"/>
      <c r="T1185" s="7"/>
    </row>
    <row r="1186" spans="2:20" ht="30" customHeight="1" x14ac:dyDescent="0.25">
      <c r="B1186" s="7"/>
      <c r="C1186" s="7"/>
      <c r="D1186" s="7"/>
      <c r="E1186" s="7"/>
      <c r="F1186" s="7"/>
      <c r="G1186" s="7"/>
      <c r="H1186" s="7"/>
      <c r="I1186" s="7"/>
      <c r="J1186" s="7"/>
      <c r="K1186" s="7"/>
      <c r="L1186" s="7"/>
      <c r="R1186" s="7"/>
      <c r="S1186" s="7"/>
      <c r="T1186" s="7"/>
    </row>
    <row r="1187" spans="2:20" ht="30" customHeight="1" x14ac:dyDescent="0.25">
      <c r="B1187" s="7"/>
      <c r="C1187" s="7"/>
      <c r="D1187" s="7"/>
      <c r="E1187" s="7"/>
      <c r="F1187" s="7"/>
      <c r="G1187" s="7"/>
      <c r="H1187" s="7"/>
      <c r="I1187" s="7"/>
      <c r="J1187" s="7"/>
      <c r="K1187" s="7"/>
      <c r="L1187" s="7"/>
      <c r="R1187" s="7"/>
      <c r="S1187" s="7"/>
      <c r="T1187" s="7"/>
    </row>
    <row r="1188" spans="2:20" ht="30" customHeight="1" x14ac:dyDescent="0.25">
      <c r="B1188" s="7"/>
      <c r="C1188" s="7"/>
      <c r="D1188" s="7"/>
      <c r="E1188" s="7"/>
      <c r="F1188" s="7"/>
      <c r="G1188" s="7"/>
      <c r="H1188" s="7"/>
      <c r="I1188" s="7"/>
      <c r="J1188" s="7"/>
      <c r="K1188" s="7"/>
      <c r="L1188" s="7"/>
      <c r="R1188" s="7"/>
      <c r="S1188" s="7"/>
      <c r="T1188" s="7"/>
    </row>
    <row r="1189" spans="2:20" ht="30" customHeight="1" x14ac:dyDescent="0.25">
      <c r="B1189" s="7"/>
      <c r="C1189" s="7"/>
      <c r="D1189" s="7"/>
      <c r="E1189" s="7"/>
      <c r="F1189" s="7"/>
      <c r="G1189" s="7"/>
      <c r="H1189" s="7"/>
      <c r="I1189" s="7"/>
      <c r="J1189" s="7"/>
      <c r="K1189" s="7"/>
      <c r="L1189" s="7"/>
      <c r="R1189" s="7"/>
      <c r="S1189" s="7"/>
      <c r="T1189" s="7"/>
    </row>
    <row r="1190" spans="2:20" ht="30" customHeight="1" x14ac:dyDescent="0.25">
      <c r="B1190" s="7"/>
      <c r="C1190" s="7"/>
      <c r="D1190" s="7"/>
      <c r="E1190" s="7"/>
      <c r="F1190" s="7"/>
      <c r="G1190" s="7"/>
      <c r="H1190" s="7"/>
      <c r="I1190" s="7"/>
      <c r="J1190" s="7"/>
      <c r="K1190" s="7"/>
      <c r="L1190" s="7"/>
      <c r="R1190" s="7"/>
      <c r="S1190" s="7"/>
      <c r="T1190" s="7"/>
    </row>
    <row r="1191" spans="2:20" ht="30" customHeight="1" x14ac:dyDescent="0.25">
      <c r="B1191" s="7"/>
      <c r="C1191" s="7"/>
      <c r="D1191" s="7"/>
      <c r="E1191" s="7"/>
      <c r="F1191" s="7"/>
      <c r="G1191" s="7"/>
      <c r="H1191" s="7"/>
      <c r="I1191" s="7"/>
      <c r="J1191" s="7"/>
      <c r="K1191" s="7"/>
      <c r="L1191" s="7"/>
      <c r="R1191" s="7"/>
      <c r="S1191" s="7"/>
      <c r="T1191" s="7"/>
    </row>
    <row r="1192" spans="2:20" ht="30" customHeight="1" x14ac:dyDescent="0.25">
      <c r="B1192" s="7"/>
      <c r="C1192" s="7"/>
      <c r="D1192" s="7"/>
      <c r="E1192" s="7"/>
      <c r="F1192" s="7"/>
      <c r="G1192" s="7"/>
      <c r="H1192" s="7"/>
      <c r="I1192" s="7"/>
      <c r="J1192" s="7"/>
      <c r="K1192" s="7"/>
      <c r="L1192" s="7"/>
      <c r="R1192" s="7"/>
      <c r="S1192" s="7"/>
      <c r="T1192" s="7"/>
    </row>
    <row r="1193" spans="2:20" ht="30" customHeight="1" x14ac:dyDescent="0.25">
      <c r="B1193" s="7"/>
      <c r="C1193" s="7"/>
      <c r="D1193" s="7"/>
      <c r="E1193" s="7"/>
      <c r="F1193" s="7"/>
      <c r="G1193" s="7"/>
      <c r="H1193" s="7"/>
      <c r="I1193" s="7"/>
      <c r="J1193" s="7"/>
      <c r="K1193" s="7"/>
      <c r="L1193" s="7"/>
      <c r="R1193" s="7"/>
      <c r="S1193" s="7"/>
      <c r="T1193" s="7"/>
    </row>
    <row r="1194" spans="2:20" ht="30" customHeight="1" x14ac:dyDescent="0.25">
      <c r="B1194" s="7"/>
      <c r="C1194" s="7"/>
      <c r="D1194" s="7"/>
      <c r="E1194" s="7"/>
      <c r="F1194" s="7"/>
      <c r="G1194" s="7"/>
      <c r="H1194" s="7"/>
      <c r="I1194" s="7"/>
      <c r="J1194" s="7"/>
      <c r="K1194" s="7"/>
      <c r="L1194" s="7"/>
      <c r="R1194" s="7"/>
      <c r="S1194" s="7"/>
      <c r="T1194" s="7"/>
    </row>
    <row r="1195" spans="2:20" ht="30" customHeight="1" x14ac:dyDescent="0.25">
      <c r="B1195" s="7"/>
      <c r="C1195" s="7"/>
      <c r="D1195" s="7"/>
      <c r="E1195" s="7"/>
      <c r="F1195" s="7"/>
      <c r="G1195" s="7"/>
      <c r="H1195" s="7"/>
      <c r="I1195" s="7"/>
      <c r="J1195" s="7"/>
      <c r="K1195" s="7"/>
      <c r="L1195" s="7"/>
      <c r="R1195" s="7"/>
      <c r="S1195" s="7"/>
      <c r="T1195" s="7"/>
    </row>
    <row r="1196" spans="2:20" ht="30" customHeight="1" x14ac:dyDescent="0.25">
      <c r="B1196" s="7"/>
      <c r="C1196" s="7"/>
      <c r="D1196" s="7"/>
      <c r="E1196" s="7"/>
      <c r="F1196" s="7"/>
      <c r="G1196" s="7"/>
      <c r="H1196" s="7"/>
      <c r="I1196" s="7"/>
      <c r="J1196" s="7"/>
      <c r="K1196" s="7"/>
      <c r="L1196" s="7"/>
      <c r="R1196" s="7"/>
      <c r="S1196" s="7"/>
      <c r="T1196" s="7"/>
    </row>
    <row r="1197" spans="2:20" ht="30" customHeight="1" x14ac:dyDescent="0.25">
      <c r="B1197" s="7"/>
      <c r="C1197" s="7"/>
      <c r="D1197" s="7"/>
      <c r="E1197" s="7"/>
      <c r="F1197" s="7"/>
      <c r="G1197" s="7"/>
      <c r="H1197" s="7"/>
      <c r="I1197" s="7"/>
      <c r="J1197" s="7"/>
      <c r="K1197" s="7"/>
      <c r="L1197" s="7"/>
      <c r="R1197" s="7"/>
      <c r="S1197" s="7"/>
      <c r="T1197" s="7"/>
    </row>
    <row r="1198" spans="2:20" ht="30" customHeight="1" x14ac:dyDescent="0.25">
      <c r="B1198" s="7"/>
      <c r="C1198" s="7"/>
      <c r="D1198" s="7"/>
      <c r="E1198" s="7"/>
      <c r="F1198" s="7"/>
      <c r="G1198" s="7"/>
      <c r="H1198" s="7"/>
      <c r="I1198" s="7"/>
      <c r="J1198" s="7"/>
      <c r="K1198" s="7"/>
      <c r="L1198" s="7"/>
      <c r="R1198" s="7"/>
      <c r="S1198" s="7"/>
      <c r="T1198" s="7"/>
    </row>
    <row r="1199" spans="2:20" ht="30" customHeight="1" x14ac:dyDescent="0.25">
      <c r="B1199" s="7"/>
      <c r="C1199" s="7"/>
      <c r="D1199" s="7"/>
      <c r="E1199" s="7"/>
      <c r="F1199" s="7"/>
      <c r="G1199" s="7"/>
      <c r="H1199" s="7"/>
      <c r="I1199" s="7"/>
      <c r="J1199" s="7"/>
      <c r="K1199" s="7"/>
      <c r="L1199" s="7"/>
      <c r="R1199" s="7"/>
      <c r="S1199" s="7"/>
      <c r="T1199" s="7"/>
    </row>
    <row r="1200" spans="2:20" ht="30" customHeight="1" x14ac:dyDescent="0.25">
      <c r="B1200" s="7"/>
      <c r="C1200" s="7"/>
      <c r="D1200" s="7"/>
      <c r="E1200" s="7"/>
      <c r="F1200" s="7"/>
      <c r="G1200" s="7"/>
      <c r="H1200" s="7"/>
      <c r="I1200" s="7"/>
      <c r="J1200" s="7"/>
      <c r="K1200" s="7"/>
      <c r="L1200" s="7"/>
      <c r="R1200" s="7"/>
      <c r="S1200" s="7"/>
      <c r="T1200" s="7"/>
    </row>
    <row r="1201" spans="2:20" ht="30" customHeight="1" x14ac:dyDescent="0.25">
      <c r="B1201" s="7"/>
      <c r="C1201" s="7"/>
      <c r="D1201" s="7"/>
      <c r="E1201" s="7"/>
      <c r="F1201" s="7"/>
      <c r="G1201" s="7"/>
      <c r="H1201" s="7"/>
      <c r="I1201" s="7"/>
      <c r="J1201" s="7"/>
      <c r="K1201" s="7"/>
      <c r="L1201" s="7"/>
      <c r="R1201" s="7"/>
      <c r="S1201" s="7"/>
      <c r="T1201" s="7"/>
    </row>
    <row r="1202" spans="2:20" ht="30" customHeight="1" x14ac:dyDescent="0.25">
      <c r="B1202" s="7"/>
      <c r="C1202" s="7"/>
      <c r="D1202" s="7"/>
      <c r="E1202" s="7"/>
      <c r="F1202" s="7"/>
      <c r="G1202" s="7"/>
      <c r="H1202" s="7"/>
      <c r="I1202" s="7"/>
      <c r="J1202" s="7"/>
      <c r="K1202" s="7"/>
      <c r="L1202" s="7"/>
      <c r="R1202" s="7"/>
      <c r="S1202" s="7"/>
      <c r="T1202" s="7"/>
    </row>
    <row r="1203" spans="2:20" ht="30" customHeight="1" x14ac:dyDescent="0.25">
      <c r="B1203" s="7"/>
      <c r="C1203" s="7"/>
      <c r="D1203" s="7"/>
      <c r="E1203" s="7"/>
      <c r="F1203" s="7"/>
      <c r="G1203" s="7"/>
      <c r="H1203" s="7"/>
      <c r="I1203" s="7"/>
      <c r="J1203" s="7"/>
      <c r="K1203" s="7"/>
      <c r="L1203" s="7"/>
      <c r="R1203" s="7"/>
      <c r="S1203" s="7"/>
      <c r="T1203" s="7"/>
    </row>
    <row r="1204" spans="2:20" ht="30" customHeight="1" x14ac:dyDescent="0.25">
      <c r="B1204" s="7"/>
      <c r="C1204" s="7"/>
      <c r="D1204" s="7"/>
      <c r="E1204" s="7"/>
      <c r="F1204" s="7"/>
      <c r="G1204" s="7"/>
      <c r="H1204" s="7"/>
      <c r="I1204" s="7"/>
      <c r="J1204" s="7"/>
      <c r="K1204" s="7"/>
      <c r="L1204" s="7"/>
      <c r="R1204" s="7"/>
      <c r="S1204" s="7"/>
      <c r="T1204" s="7"/>
    </row>
    <row r="1205" spans="2:20" ht="30" customHeight="1" x14ac:dyDescent="0.25">
      <c r="B1205" s="7"/>
      <c r="C1205" s="7"/>
      <c r="D1205" s="7"/>
      <c r="E1205" s="7"/>
      <c r="F1205" s="7"/>
      <c r="G1205" s="7"/>
      <c r="H1205" s="7"/>
      <c r="I1205" s="7"/>
      <c r="J1205" s="7"/>
      <c r="K1205" s="7"/>
      <c r="L1205" s="7"/>
      <c r="R1205" s="7"/>
      <c r="S1205" s="7"/>
      <c r="T1205" s="7"/>
    </row>
    <row r="1206" spans="2:20" ht="30" customHeight="1" x14ac:dyDescent="0.25">
      <c r="B1206" s="7"/>
      <c r="C1206" s="7"/>
      <c r="D1206" s="7"/>
      <c r="E1206" s="7"/>
      <c r="F1206" s="7"/>
      <c r="G1206" s="7"/>
      <c r="H1206" s="7"/>
      <c r="I1206" s="7"/>
      <c r="J1206" s="7"/>
      <c r="K1206" s="7"/>
      <c r="L1206" s="7"/>
      <c r="R1206" s="7"/>
      <c r="S1206" s="7"/>
      <c r="T1206" s="7"/>
    </row>
    <row r="1207" spans="2:20" ht="30" customHeight="1" x14ac:dyDescent="0.25">
      <c r="B1207" s="7"/>
      <c r="C1207" s="7"/>
      <c r="D1207" s="7"/>
      <c r="E1207" s="7"/>
      <c r="F1207" s="7"/>
      <c r="G1207" s="7"/>
      <c r="H1207" s="7"/>
      <c r="I1207" s="7"/>
      <c r="J1207" s="7"/>
      <c r="K1207" s="7"/>
      <c r="L1207" s="7"/>
      <c r="R1207" s="7"/>
      <c r="S1207" s="7"/>
      <c r="T1207" s="7"/>
    </row>
    <row r="1208" spans="2:20" ht="30" customHeight="1" x14ac:dyDescent="0.25">
      <c r="B1208" s="7"/>
      <c r="C1208" s="7"/>
      <c r="D1208" s="7"/>
      <c r="E1208" s="7"/>
      <c r="F1208" s="7"/>
      <c r="G1208" s="7"/>
      <c r="H1208" s="7"/>
      <c r="I1208" s="7"/>
      <c r="J1208" s="7"/>
      <c r="K1208" s="7"/>
      <c r="L1208" s="7"/>
      <c r="R1208" s="7"/>
      <c r="S1208" s="7"/>
      <c r="T1208" s="7"/>
    </row>
    <row r="1209" spans="2:20" ht="30" customHeight="1" x14ac:dyDescent="0.25">
      <c r="B1209" s="7"/>
      <c r="C1209" s="7"/>
      <c r="D1209" s="7"/>
      <c r="E1209" s="7"/>
      <c r="F1209" s="7"/>
      <c r="G1209" s="7"/>
      <c r="H1209" s="7"/>
      <c r="I1209" s="7"/>
      <c r="J1209" s="7"/>
      <c r="K1209" s="7"/>
      <c r="L1209" s="7"/>
      <c r="R1209" s="7"/>
      <c r="S1209" s="7"/>
      <c r="T1209" s="7"/>
    </row>
    <row r="1210" spans="2:20" ht="30" customHeight="1" x14ac:dyDescent="0.25">
      <c r="B1210" s="7"/>
      <c r="C1210" s="7"/>
      <c r="D1210" s="7"/>
      <c r="E1210" s="7"/>
      <c r="F1210" s="7"/>
      <c r="G1210" s="7"/>
      <c r="H1210" s="7"/>
      <c r="I1210" s="7"/>
      <c r="J1210" s="7"/>
      <c r="K1210" s="7"/>
      <c r="L1210" s="7"/>
      <c r="R1210" s="7"/>
      <c r="S1210" s="7"/>
      <c r="T1210" s="7"/>
    </row>
    <row r="1211" spans="2:20" ht="30" customHeight="1" x14ac:dyDescent="0.25">
      <c r="B1211" s="7"/>
      <c r="C1211" s="7"/>
      <c r="D1211" s="7"/>
      <c r="E1211" s="7"/>
      <c r="F1211" s="7"/>
      <c r="G1211" s="7"/>
      <c r="H1211" s="7"/>
      <c r="I1211" s="7"/>
      <c r="J1211" s="7"/>
      <c r="K1211" s="7"/>
      <c r="L1211" s="7"/>
      <c r="R1211" s="7"/>
      <c r="S1211" s="7"/>
      <c r="T1211" s="7"/>
    </row>
    <row r="1212" spans="2:20" ht="30" customHeight="1" x14ac:dyDescent="0.25">
      <c r="B1212" s="7"/>
      <c r="C1212" s="7"/>
      <c r="D1212" s="7"/>
      <c r="E1212" s="7"/>
      <c r="F1212" s="7"/>
      <c r="G1212" s="7"/>
      <c r="H1212" s="7"/>
      <c r="I1212" s="7"/>
      <c r="J1212" s="7"/>
      <c r="K1212" s="7"/>
      <c r="L1212" s="7"/>
      <c r="R1212" s="7"/>
      <c r="S1212" s="7"/>
      <c r="T1212" s="7"/>
    </row>
    <row r="1213" spans="2:20" ht="30" customHeight="1" x14ac:dyDescent="0.25">
      <c r="B1213" s="7"/>
      <c r="C1213" s="7"/>
      <c r="D1213" s="7"/>
      <c r="E1213" s="7"/>
      <c r="F1213" s="7"/>
      <c r="G1213" s="7"/>
      <c r="H1213" s="7"/>
      <c r="I1213" s="7"/>
      <c r="J1213" s="7"/>
      <c r="K1213" s="7"/>
      <c r="L1213" s="7"/>
      <c r="R1213" s="7"/>
      <c r="S1213" s="7"/>
      <c r="T1213" s="7"/>
    </row>
    <row r="1214" spans="2:20" ht="30" customHeight="1" x14ac:dyDescent="0.25">
      <c r="B1214" s="7"/>
      <c r="C1214" s="7"/>
      <c r="D1214" s="7"/>
      <c r="E1214" s="7"/>
      <c r="F1214" s="7"/>
      <c r="G1214" s="7"/>
      <c r="H1214" s="7"/>
      <c r="I1214" s="7"/>
      <c r="J1214" s="7"/>
      <c r="K1214" s="7"/>
      <c r="L1214" s="7"/>
      <c r="R1214" s="7"/>
      <c r="S1214" s="7"/>
      <c r="T1214" s="7"/>
    </row>
    <row r="1215" spans="2:20" ht="30" customHeight="1" x14ac:dyDescent="0.25">
      <c r="B1215" s="7"/>
      <c r="C1215" s="7"/>
      <c r="D1215" s="7"/>
      <c r="E1215" s="7"/>
      <c r="F1215" s="7"/>
      <c r="G1215" s="7"/>
      <c r="H1215" s="7"/>
      <c r="I1215" s="7"/>
      <c r="J1215" s="7"/>
      <c r="K1215" s="7"/>
      <c r="L1215" s="7"/>
      <c r="R1215" s="7"/>
      <c r="S1215" s="7"/>
      <c r="T1215" s="7"/>
    </row>
    <row r="1216" spans="2:20" ht="30" customHeight="1" x14ac:dyDescent="0.25">
      <c r="B1216" s="7"/>
      <c r="C1216" s="7"/>
      <c r="D1216" s="7"/>
      <c r="E1216" s="7"/>
      <c r="F1216" s="7"/>
      <c r="G1216" s="7"/>
      <c r="H1216" s="7"/>
      <c r="I1216" s="7"/>
      <c r="J1216" s="7"/>
      <c r="K1216" s="7"/>
      <c r="L1216" s="7"/>
      <c r="R1216" s="7"/>
      <c r="S1216" s="7"/>
      <c r="T1216" s="7"/>
    </row>
    <row r="1217" spans="2:20" ht="30" customHeight="1" x14ac:dyDescent="0.25">
      <c r="B1217" s="7"/>
      <c r="C1217" s="7"/>
      <c r="D1217" s="7"/>
      <c r="E1217" s="7"/>
      <c r="F1217" s="7"/>
      <c r="G1217" s="7"/>
      <c r="H1217" s="7"/>
      <c r="I1217" s="7"/>
      <c r="J1217" s="7"/>
      <c r="K1217" s="7"/>
      <c r="L1217" s="7"/>
      <c r="R1217" s="7"/>
      <c r="S1217" s="7"/>
      <c r="T1217" s="7"/>
    </row>
    <row r="1218" spans="2:20" ht="30" customHeight="1" x14ac:dyDescent="0.25">
      <c r="B1218" s="7"/>
      <c r="C1218" s="7"/>
      <c r="D1218" s="7"/>
      <c r="E1218" s="7"/>
      <c r="F1218" s="7"/>
      <c r="G1218" s="7"/>
      <c r="H1218" s="7"/>
      <c r="I1218" s="7"/>
      <c r="J1218" s="7"/>
      <c r="K1218" s="7"/>
      <c r="L1218" s="7"/>
      <c r="R1218" s="7"/>
      <c r="S1218" s="7"/>
      <c r="T1218" s="7"/>
    </row>
    <row r="1219" spans="2:20" ht="30" customHeight="1" x14ac:dyDescent="0.25">
      <c r="B1219" s="7"/>
      <c r="C1219" s="7"/>
      <c r="D1219" s="7"/>
      <c r="E1219" s="7"/>
      <c r="F1219" s="7"/>
      <c r="G1219" s="7"/>
      <c r="H1219" s="7"/>
      <c r="I1219" s="7"/>
      <c r="J1219" s="7"/>
      <c r="K1219" s="7"/>
      <c r="L1219" s="7"/>
      <c r="R1219" s="7"/>
      <c r="S1219" s="7"/>
      <c r="T1219" s="7"/>
    </row>
    <row r="1220" spans="2:20" ht="30" customHeight="1" x14ac:dyDescent="0.25">
      <c r="B1220" s="7"/>
      <c r="C1220" s="7"/>
      <c r="D1220" s="7"/>
      <c r="E1220" s="7"/>
      <c r="F1220" s="7"/>
      <c r="G1220" s="7"/>
      <c r="H1220" s="7"/>
      <c r="I1220" s="7"/>
      <c r="J1220" s="7"/>
      <c r="K1220" s="7"/>
      <c r="L1220" s="7"/>
      <c r="R1220" s="7"/>
      <c r="S1220" s="7"/>
      <c r="T1220" s="7"/>
    </row>
    <row r="1221" spans="2:20" ht="30" customHeight="1" x14ac:dyDescent="0.25">
      <c r="B1221" s="7"/>
      <c r="C1221" s="7"/>
      <c r="D1221" s="7"/>
      <c r="E1221" s="7"/>
      <c r="F1221" s="7"/>
      <c r="G1221" s="7"/>
      <c r="H1221" s="7"/>
      <c r="I1221" s="7"/>
      <c r="J1221" s="7"/>
      <c r="K1221" s="7"/>
      <c r="L1221" s="7"/>
      <c r="R1221" s="7"/>
      <c r="S1221" s="7"/>
      <c r="T1221" s="7"/>
    </row>
    <row r="1222" spans="2:20" ht="30" customHeight="1" x14ac:dyDescent="0.25">
      <c r="B1222" s="7"/>
      <c r="C1222" s="7"/>
      <c r="D1222" s="7"/>
      <c r="E1222" s="7"/>
      <c r="F1222" s="7"/>
      <c r="G1222" s="7"/>
      <c r="H1222" s="7"/>
      <c r="I1222" s="7"/>
      <c r="J1222" s="7"/>
      <c r="K1222" s="7"/>
      <c r="L1222" s="7"/>
      <c r="R1222" s="7"/>
      <c r="S1222" s="7"/>
      <c r="T1222" s="7"/>
    </row>
    <row r="1223" spans="2:20" ht="30" customHeight="1" x14ac:dyDescent="0.25">
      <c r="B1223" s="7"/>
      <c r="C1223" s="7"/>
      <c r="D1223" s="7"/>
      <c r="E1223" s="7"/>
      <c r="F1223" s="7"/>
      <c r="G1223" s="7"/>
      <c r="H1223" s="7"/>
      <c r="I1223" s="7"/>
      <c r="J1223" s="7"/>
      <c r="K1223" s="7"/>
      <c r="L1223" s="7"/>
      <c r="R1223" s="7"/>
      <c r="S1223" s="7"/>
      <c r="T1223" s="7"/>
    </row>
    <row r="1224" spans="2:20" ht="30" customHeight="1" x14ac:dyDescent="0.25">
      <c r="B1224" s="7"/>
      <c r="C1224" s="7"/>
      <c r="D1224" s="7"/>
      <c r="E1224" s="7"/>
      <c r="F1224" s="7"/>
      <c r="G1224" s="7"/>
      <c r="H1224" s="7"/>
      <c r="I1224" s="7"/>
      <c r="J1224" s="7"/>
      <c r="K1224" s="7"/>
      <c r="L1224" s="7"/>
      <c r="R1224" s="7"/>
      <c r="S1224" s="7"/>
      <c r="T1224" s="7"/>
    </row>
    <row r="1225" spans="2:20" ht="30" customHeight="1" x14ac:dyDescent="0.25">
      <c r="B1225" s="7"/>
      <c r="C1225" s="7"/>
      <c r="D1225" s="7"/>
      <c r="E1225" s="7"/>
      <c r="F1225" s="7"/>
      <c r="G1225" s="7"/>
      <c r="H1225" s="7"/>
      <c r="I1225" s="7"/>
      <c r="J1225" s="7"/>
      <c r="K1225" s="7"/>
      <c r="L1225" s="7"/>
      <c r="R1225" s="7"/>
      <c r="S1225" s="7"/>
      <c r="T1225" s="7"/>
    </row>
    <row r="1226" spans="2:20" ht="30" customHeight="1" x14ac:dyDescent="0.25">
      <c r="B1226" s="7"/>
      <c r="C1226" s="7"/>
      <c r="D1226" s="7"/>
      <c r="E1226" s="7"/>
      <c r="F1226" s="7"/>
      <c r="G1226" s="7"/>
      <c r="H1226" s="7"/>
      <c r="I1226" s="7"/>
      <c r="J1226" s="7"/>
      <c r="K1226" s="7"/>
      <c r="L1226" s="7"/>
      <c r="R1226" s="7"/>
      <c r="S1226" s="7"/>
      <c r="T1226" s="7"/>
    </row>
    <row r="1227" spans="2:20" ht="30" customHeight="1" x14ac:dyDescent="0.25">
      <c r="B1227" s="7"/>
      <c r="C1227" s="7"/>
      <c r="D1227" s="7"/>
      <c r="E1227" s="7"/>
      <c r="F1227" s="7"/>
      <c r="G1227" s="7"/>
      <c r="H1227" s="7"/>
      <c r="I1227" s="7"/>
      <c r="J1227" s="7"/>
      <c r="K1227" s="7"/>
      <c r="L1227" s="7"/>
      <c r="R1227" s="7"/>
      <c r="S1227" s="7"/>
      <c r="T1227" s="7"/>
    </row>
    <row r="1228" spans="2:20" ht="30" customHeight="1" x14ac:dyDescent="0.25">
      <c r="B1228" s="7"/>
      <c r="C1228" s="7"/>
      <c r="D1228" s="7"/>
      <c r="E1228" s="7"/>
      <c r="F1228" s="7"/>
      <c r="G1228" s="7"/>
      <c r="H1228" s="7"/>
      <c r="I1228" s="7"/>
      <c r="J1228" s="7"/>
      <c r="K1228" s="7"/>
      <c r="L1228" s="7"/>
      <c r="R1228" s="7"/>
      <c r="S1228" s="7"/>
      <c r="T1228" s="7"/>
    </row>
    <row r="1229" spans="2:20" ht="30" customHeight="1" x14ac:dyDescent="0.25">
      <c r="B1229" s="7"/>
      <c r="C1229" s="7"/>
      <c r="D1229" s="7"/>
      <c r="E1229" s="7"/>
      <c r="F1229" s="7"/>
      <c r="G1229" s="7"/>
      <c r="H1229" s="7"/>
      <c r="I1229" s="7"/>
      <c r="J1229" s="7"/>
      <c r="K1229" s="7"/>
      <c r="L1229" s="7"/>
      <c r="R1229" s="7"/>
      <c r="S1229" s="7"/>
      <c r="T1229" s="7"/>
    </row>
    <row r="1230" spans="2:20" ht="30" customHeight="1" x14ac:dyDescent="0.25">
      <c r="B1230" s="7"/>
      <c r="C1230" s="7"/>
      <c r="D1230" s="7"/>
      <c r="E1230" s="7"/>
      <c r="F1230" s="7"/>
      <c r="G1230" s="7"/>
      <c r="H1230" s="7"/>
      <c r="I1230" s="7"/>
      <c r="J1230" s="7"/>
      <c r="K1230" s="7"/>
      <c r="L1230" s="7"/>
      <c r="R1230" s="7"/>
      <c r="S1230" s="7"/>
      <c r="T1230" s="7"/>
    </row>
    <row r="1231" spans="2:20" ht="30" customHeight="1" x14ac:dyDescent="0.25">
      <c r="B1231" s="7"/>
      <c r="C1231" s="7"/>
      <c r="D1231" s="7"/>
      <c r="E1231" s="7"/>
      <c r="F1231" s="7"/>
      <c r="G1231" s="7"/>
      <c r="H1231" s="7"/>
      <c r="I1231" s="7"/>
      <c r="J1231" s="7"/>
      <c r="K1231" s="7"/>
      <c r="L1231" s="7"/>
      <c r="R1231" s="7"/>
      <c r="S1231" s="7"/>
      <c r="T1231" s="7"/>
    </row>
    <row r="1232" spans="2:20" ht="30" customHeight="1" x14ac:dyDescent="0.25">
      <c r="B1232" s="7"/>
      <c r="C1232" s="7"/>
      <c r="D1232" s="7"/>
      <c r="E1232" s="7"/>
      <c r="F1232" s="7"/>
      <c r="G1232" s="7"/>
      <c r="H1232" s="7"/>
      <c r="I1232" s="7"/>
      <c r="J1232" s="7"/>
      <c r="K1232" s="7"/>
      <c r="L1232" s="7"/>
      <c r="R1232" s="7"/>
      <c r="S1232" s="7"/>
      <c r="T1232" s="7"/>
    </row>
    <row r="1233" spans="2:20" ht="30" customHeight="1" x14ac:dyDescent="0.25">
      <c r="B1233" s="7"/>
      <c r="C1233" s="7"/>
      <c r="D1233" s="7"/>
      <c r="E1233" s="7"/>
      <c r="F1233" s="7"/>
      <c r="G1233" s="7"/>
      <c r="H1233" s="7"/>
      <c r="I1233" s="7"/>
      <c r="J1233" s="7"/>
      <c r="K1233" s="7"/>
      <c r="L1233" s="7"/>
      <c r="R1233" s="7"/>
      <c r="S1233" s="7"/>
      <c r="T1233" s="7"/>
    </row>
    <row r="1234" spans="2:20" ht="30" customHeight="1" x14ac:dyDescent="0.25">
      <c r="B1234" s="7"/>
      <c r="C1234" s="7"/>
      <c r="D1234" s="7"/>
      <c r="E1234" s="7"/>
      <c r="F1234" s="7"/>
      <c r="G1234" s="7"/>
      <c r="H1234" s="7"/>
      <c r="I1234" s="7"/>
      <c r="J1234" s="7"/>
      <c r="K1234" s="7"/>
      <c r="L1234" s="7"/>
      <c r="R1234" s="7"/>
      <c r="S1234" s="7"/>
      <c r="T1234" s="7"/>
    </row>
    <row r="1235" spans="2:20" ht="30" customHeight="1" x14ac:dyDescent="0.25">
      <c r="B1235" s="7"/>
      <c r="C1235" s="7"/>
      <c r="D1235" s="7"/>
      <c r="E1235" s="7"/>
      <c r="F1235" s="7"/>
      <c r="G1235" s="7"/>
      <c r="H1235" s="7"/>
      <c r="I1235" s="7"/>
      <c r="J1235" s="7"/>
      <c r="K1235" s="7"/>
      <c r="L1235" s="7"/>
      <c r="R1235" s="7"/>
      <c r="S1235" s="7"/>
      <c r="T1235" s="7"/>
    </row>
    <row r="1236" spans="2:20" ht="30" customHeight="1" x14ac:dyDescent="0.25">
      <c r="B1236" s="7"/>
      <c r="C1236" s="7"/>
      <c r="D1236" s="7"/>
      <c r="E1236" s="7"/>
      <c r="F1236" s="7"/>
      <c r="G1236" s="7"/>
      <c r="H1236" s="7"/>
      <c r="I1236" s="7"/>
      <c r="J1236" s="7"/>
      <c r="K1236" s="7"/>
      <c r="L1236" s="7"/>
      <c r="R1236" s="7"/>
      <c r="S1236" s="7"/>
      <c r="T1236" s="7"/>
    </row>
    <row r="1237" spans="2:20" ht="30" customHeight="1" x14ac:dyDescent="0.25">
      <c r="B1237" s="7"/>
      <c r="C1237" s="7"/>
      <c r="D1237" s="7"/>
      <c r="E1237" s="7"/>
      <c r="F1237" s="7"/>
      <c r="G1237" s="7"/>
      <c r="H1237" s="7"/>
      <c r="I1237" s="7"/>
      <c r="J1237" s="7"/>
      <c r="K1237" s="7"/>
      <c r="L1237" s="7"/>
      <c r="R1237" s="7"/>
      <c r="S1237" s="7"/>
      <c r="T1237" s="7"/>
    </row>
    <row r="1238" spans="2:20" ht="30" customHeight="1" x14ac:dyDescent="0.25">
      <c r="B1238" s="7"/>
      <c r="C1238" s="7"/>
      <c r="D1238" s="7"/>
      <c r="E1238" s="7"/>
      <c r="F1238" s="7"/>
      <c r="G1238" s="7"/>
      <c r="H1238" s="7"/>
      <c r="I1238" s="7"/>
      <c r="J1238" s="7"/>
      <c r="K1238" s="7"/>
      <c r="L1238" s="7"/>
      <c r="R1238" s="7"/>
      <c r="S1238" s="7"/>
      <c r="T1238" s="7"/>
    </row>
    <row r="1239" spans="2:20" ht="30" customHeight="1" x14ac:dyDescent="0.25">
      <c r="B1239" s="7"/>
      <c r="C1239" s="7"/>
      <c r="D1239" s="7"/>
      <c r="E1239" s="7"/>
      <c r="F1239" s="7"/>
      <c r="G1239" s="7"/>
      <c r="H1239" s="7"/>
      <c r="I1239" s="7"/>
      <c r="J1239" s="7"/>
      <c r="K1239" s="7"/>
      <c r="L1239" s="7"/>
      <c r="R1239" s="7"/>
      <c r="S1239" s="7"/>
      <c r="T1239" s="7"/>
    </row>
    <row r="1240" spans="2:20" ht="30" customHeight="1" x14ac:dyDescent="0.25">
      <c r="B1240" s="7"/>
      <c r="C1240" s="7"/>
      <c r="D1240" s="7"/>
      <c r="E1240" s="7"/>
      <c r="F1240" s="7"/>
      <c r="G1240" s="7"/>
      <c r="H1240" s="7"/>
      <c r="I1240" s="7"/>
      <c r="J1240" s="7"/>
      <c r="K1240" s="7"/>
      <c r="L1240" s="7"/>
      <c r="R1240" s="7"/>
      <c r="S1240" s="7"/>
      <c r="T1240" s="7"/>
    </row>
    <row r="1241" spans="2:20" ht="30" customHeight="1" x14ac:dyDescent="0.25">
      <c r="B1241" s="7"/>
      <c r="C1241" s="7"/>
      <c r="D1241" s="7"/>
      <c r="E1241" s="7"/>
      <c r="F1241" s="7"/>
      <c r="G1241" s="7"/>
      <c r="H1241" s="7"/>
      <c r="I1241" s="7"/>
      <c r="J1241" s="7"/>
      <c r="K1241" s="7"/>
      <c r="L1241" s="7"/>
      <c r="R1241" s="7"/>
      <c r="S1241" s="7"/>
      <c r="T1241" s="7"/>
    </row>
    <row r="1242" spans="2:20" ht="30" customHeight="1" x14ac:dyDescent="0.25">
      <c r="B1242" s="7"/>
      <c r="C1242" s="7"/>
      <c r="D1242" s="7"/>
      <c r="E1242" s="7"/>
      <c r="F1242" s="7"/>
      <c r="G1242" s="7"/>
      <c r="H1242" s="7"/>
      <c r="I1242" s="7"/>
      <c r="J1242" s="7"/>
      <c r="K1242" s="7"/>
      <c r="L1242" s="7"/>
      <c r="R1242" s="7"/>
      <c r="S1242" s="7"/>
      <c r="T1242" s="7"/>
    </row>
    <row r="1243" spans="2:20" ht="30" customHeight="1" x14ac:dyDescent="0.25">
      <c r="B1243" s="7"/>
      <c r="C1243" s="7"/>
      <c r="D1243" s="7"/>
      <c r="E1243" s="7"/>
      <c r="F1243" s="7"/>
      <c r="G1243" s="7"/>
      <c r="H1243" s="7"/>
      <c r="I1243" s="7"/>
      <c r="J1243" s="7"/>
      <c r="K1243" s="7"/>
      <c r="L1243" s="7"/>
      <c r="R1243" s="7"/>
      <c r="S1243" s="7"/>
      <c r="T1243" s="7"/>
    </row>
    <row r="1244" spans="2:20" ht="30" customHeight="1" x14ac:dyDescent="0.25">
      <c r="B1244" s="7"/>
      <c r="C1244" s="7"/>
      <c r="D1244" s="7"/>
      <c r="E1244" s="7"/>
      <c r="F1244" s="7"/>
      <c r="G1244" s="7"/>
      <c r="H1244" s="7"/>
      <c r="I1244" s="7"/>
      <c r="J1244" s="7"/>
      <c r="K1244" s="7"/>
      <c r="L1244" s="7"/>
      <c r="R1244" s="7"/>
      <c r="S1244" s="7"/>
      <c r="T1244" s="7"/>
    </row>
    <row r="1245" spans="2:20" ht="30" customHeight="1" x14ac:dyDescent="0.25">
      <c r="B1245" s="7"/>
      <c r="C1245" s="7"/>
      <c r="D1245" s="7"/>
      <c r="E1245" s="7"/>
      <c r="F1245" s="7"/>
      <c r="G1245" s="7"/>
      <c r="H1245" s="7"/>
      <c r="I1245" s="7"/>
      <c r="J1245" s="7"/>
      <c r="K1245" s="7"/>
      <c r="L1245" s="7"/>
      <c r="R1245" s="7"/>
      <c r="S1245" s="7"/>
      <c r="T1245" s="7"/>
    </row>
    <row r="1246" spans="2:20" ht="30" customHeight="1" x14ac:dyDescent="0.25">
      <c r="B1246" s="7"/>
      <c r="C1246" s="7"/>
      <c r="D1246" s="7"/>
      <c r="E1246" s="7"/>
      <c r="F1246" s="7"/>
      <c r="G1246" s="7"/>
      <c r="H1246" s="7"/>
      <c r="I1246" s="7"/>
      <c r="J1246" s="7"/>
      <c r="K1246" s="7"/>
      <c r="L1246" s="7"/>
      <c r="R1246" s="7"/>
      <c r="S1246" s="7"/>
      <c r="T1246" s="7"/>
    </row>
    <row r="1247" spans="2:20" ht="30" customHeight="1" x14ac:dyDescent="0.25">
      <c r="B1247" s="7"/>
      <c r="C1247" s="7"/>
      <c r="D1247" s="7"/>
      <c r="E1247" s="7"/>
      <c r="F1247" s="7"/>
      <c r="G1247" s="7"/>
      <c r="H1247" s="7"/>
      <c r="I1247" s="7"/>
      <c r="J1247" s="7"/>
      <c r="K1247" s="7"/>
      <c r="L1247" s="7"/>
      <c r="R1247" s="7"/>
      <c r="S1247" s="7"/>
      <c r="T1247" s="7"/>
    </row>
    <row r="1248" spans="2:20" ht="30" customHeight="1" x14ac:dyDescent="0.25">
      <c r="B1248" s="7"/>
      <c r="C1248" s="7"/>
      <c r="D1248" s="7"/>
      <c r="E1248" s="7"/>
      <c r="F1248" s="7"/>
      <c r="G1248" s="7"/>
      <c r="H1248" s="7"/>
      <c r="I1248" s="7"/>
      <c r="J1248" s="7"/>
      <c r="K1248" s="7"/>
      <c r="L1248" s="7"/>
      <c r="R1248" s="7"/>
      <c r="S1248" s="7"/>
      <c r="T1248" s="7"/>
    </row>
    <row r="1249" spans="2:20" ht="30" customHeight="1" x14ac:dyDescent="0.25">
      <c r="B1249" s="7"/>
      <c r="C1249" s="7"/>
      <c r="D1249" s="7"/>
      <c r="E1249" s="7"/>
      <c r="F1249" s="7"/>
      <c r="G1249" s="7"/>
      <c r="H1249" s="7"/>
      <c r="I1249" s="7"/>
      <c r="J1249" s="7"/>
      <c r="K1249" s="7"/>
      <c r="L1249" s="7"/>
      <c r="R1249" s="7"/>
      <c r="S1249" s="7"/>
      <c r="T1249" s="7"/>
    </row>
    <row r="1250" spans="2:20" ht="30" customHeight="1" x14ac:dyDescent="0.25">
      <c r="B1250" s="7"/>
      <c r="C1250" s="7"/>
      <c r="D1250" s="7"/>
      <c r="E1250" s="7"/>
      <c r="F1250" s="7"/>
      <c r="G1250" s="7"/>
      <c r="H1250" s="7"/>
      <c r="I1250" s="7"/>
      <c r="J1250" s="7"/>
      <c r="K1250" s="7"/>
      <c r="L1250" s="7"/>
      <c r="R1250" s="7"/>
      <c r="S1250" s="7"/>
      <c r="T1250" s="7"/>
    </row>
    <row r="1251" spans="2:20" ht="30" customHeight="1" x14ac:dyDescent="0.25">
      <c r="B1251" s="7"/>
      <c r="C1251" s="7"/>
      <c r="D1251" s="7"/>
      <c r="E1251" s="7"/>
      <c r="F1251" s="7"/>
      <c r="G1251" s="7"/>
      <c r="H1251" s="7"/>
      <c r="I1251" s="7"/>
      <c r="J1251" s="7"/>
      <c r="K1251" s="7"/>
      <c r="L1251" s="7"/>
      <c r="R1251" s="7"/>
      <c r="S1251" s="7"/>
      <c r="T1251" s="7"/>
    </row>
    <row r="1252" spans="2:20" ht="30" customHeight="1" x14ac:dyDescent="0.25">
      <c r="B1252" s="7"/>
      <c r="C1252" s="7"/>
      <c r="D1252" s="7"/>
      <c r="E1252" s="7"/>
      <c r="F1252" s="7"/>
      <c r="G1252" s="7"/>
      <c r="H1252" s="7"/>
      <c r="I1252" s="7"/>
      <c r="J1252" s="7"/>
      <c r="K1252" s="7"/>
      <c r="L1252" s="7"/>
      <c r="R1252" s="7"/>
      <c r="S1252" s="7"/>
      <c r="T1252" s="7"/>
    </row>
    <row r="1253" spans="2:20" ht="30" customHeight="1" x14ac:dyDescent="0.25">
      <c r="B1253" s="7"/>
      <c r="C1253" s="7"/>
      <c r="D1253" s="7"/>
      <c r="E1253" s="7"/>
      <c r="F1253" s="7"/>
      <c r="G1253" s="7"/>
      <c r="H1253" s="7"/>
      <c r="I1253" s="7"/>
      <c r="J1253" s="7"/>
      <c r="K1253" s="7"/>
      <c r="L1253" s="7"/>
      <c r="R1253" s="7"/>
      <c r="S1253" s="7"/>
      <c r="T1253" s="7"/>
    </row>
    <row r="1254" spans="2:20" ht="30" customHeight="1" x14ac:dyDescent="0.25">
      <c r="B1254" s="7"/>
      <c r="C1254" s="7"/>
      <c r="D1254" s="7"/>
      <c r="E1254" s="7"/>
      <c r="F1254" s="7"/>
      <c r="G1254" s="7"/>
      <c r="H1254" s="7"/>
      <c r="I1254" s="7"/>
      <c r="J1254" s="7"/>
      <c r="K1254" s="7"/>
      <c r="L1254" s="7"/>
      <c r="R1254" s="7"/>
      <c r="S1254" s="7"/>
      <c r="T1254" s="7"/>
    </row>
    <row r="1255" spans="2:20" ht="30" customHeight="1" x14ac:dyDescent="0.25">
      <c r="B1255" s="7"/>
      <c r="C1255" s="7"/>
      <c r="D1255" s="7"/>
      <c r="E1255" s="7"/>
      <c r="F1255" s="7"/>
      <c r="G1255" s="7"/>
      <c r="H1255" s="7"/>
      <c r="I1255" s="7"/>
      <c r="J1255" s="7"/>
      <c r="K1255" s="7"/>
      <c r="L1255" s="7"/>
      <c r="R1255" s="7"/>
      <c r="S1255" s="7"/>
      <c r="T1255" s="7"/>
    </row>
    <row r="1256" spans="2:20" ht="30" customHeight="1" x14ac:dyDescent="0.25">
      <c r="B1256" s="7"/>
      <c r="C1256" s="7"/>
      <c r="D1256" s="7"/>
      <c r="E1256" s="7"/>
      <c r="F1256" s="7"/>
      <c r="G1256" s="7"/>
      <c r="H1256" s="7"/>
      <c r="I1256" s="7"/>
      <c r="J1256" s="7"/>
      <c r="K1256" s="7"/>
      <c r="L1256" s="7"/>
      <c r="R1256" s="7"/>
      <c r="S1256" s="7"/>
      <c r="T1256" s="7"/>
    </row>
    <row r="1257" spans="2:20" ht="30" customHeight="1" x14ac:dyDescent="0.25">
      <c r="B1257" s="7"/>
      <c r="C1257" s="7"/>
      <c r="D1257" s="7"/>
      <c r="E1257" s="7"/>
      <c r="F1257" s="7"/>
      <c r="G1257" s="7"/>
      <c r="H1257" s="7"/>
      <c r="I1257" s="7"/>
      <c r="J1257" s="7"/>
      <c r="K1257" s="7"/>
      <c r="L1257" s="7"/>
      <c r="R1257" s="7"/>
      <c r="S1257" s="7"/>
      <c r="T1257" s="7"/>
    </row>
    <row r="1258" spans="2:20" ht="30" customHeight="1" x14ac:dyDescent="0.25">
      <c r="B1258" s="7"/>
      <c r="C1258" s="7"/>
      <c r="D1258" s="7"/>
      <c r="E1258" s="7"/>
      <c r="F1258" s="7"/>
      <c r="G1258" s="7"/>
      <c r="H1258" s="7"/>
      <c r="I1258" s="7"/>
      <c r="J1258" s="7"/>
      <c r="K1258" s="7"/>
      <c r="L1258" s="7"/>
      <c r="R1258" s="7"/>
      <c r="S1258" s="7"/>
      <c r="T1258" s="7"/>
    </row>
    <row r="1259" spans="2:20" ht="30" customHeight="1" x14ac:dyDescent="0.25">
      <c r="B1259" s="7"/>
      <c r="C1259" s="7"/>
      <c r="D1259" s="7"/>
      <c r="E1259" s="7"/>
      <c r="F1259" s="7"/>
      <c r="G1259" s="7"/>
      <c r="H1259" s="7"/>
      <c r="I1259" s="7"/>
      <c r="J1259" s="7"/>
      <c r="K1259" s="7"/>
      <c r="L1259" s="7"/>
      <c r="R1259" s="7"/>
      <c r="S1259" s="7"/>
      <c r="T1259" s="7"/>
    </row>
    <row r="1260" spans="2:20" ht="30" customHeight="1" x14ac:dyDescent="0.25">
      <c r="B1260" s="7"/>
      <c r="C1260" s="7"/>
      <c r="D1260" s="7"/>
      <c r="E1260" s="7"/>
      <c r="F1260" s="7"/>
      <c r="G1260" s="7"/>
      <c r="H1260" s="7"/>
      <c r="I1260" s="7"/>
      <c r="J1260" s="7"/>
      <c r="K1260" s="7"/>
      <c r="L1260" s="7"/>
      <c r="R1260" s="7"/>
      <c r="S1260" s="7"/>
      <c r="T1260" s="7"/>
    </row>
    <row r="1261" spans="2:20" ht="30" customHeight="1" x14ac:dyDescent="0.25">
      <c r="B1261" s="7"/>
      <c r="C1261" s="7"/>
      <c r="D1261" s="7"/>
      <c r="E1261" s="7"/>
      <c r="F1261" s="7"/>
      <c r="G1261" s="7"/>
      <c r="H1261" s="7"/>
      <c r="I1261" s="7"/>
      <c r="J1261" s="7"/>
      <c r="K1261" s="7"/>
      <c r="L1261" s="7"/>
      <c r="R1261" s="7"/>
      <c r="S1261" s="7"/>
      <c r="T1261" s="7"/>
    </row>
    <row r="1262" spans="2:20" ht="30" customHeight="1" x14ac:dyDescent="0.25">
      <c r="B1262" s="7"/>
      <c r="C1262" s="7"/>
      <c r="D1262" s="7"/>
      <c r="E1262" s="7"/>
      <c r="F1262" s="7"/>
      <c r="G1262" s="7"/>
      <c r="H1262" s="7"/>
      <c r="I1262" s="7"/>
      <c r="J1262" s="7"/>
      <c r="K1262" s="7"/>
      <c r="L1262" s="7"/>
      <c r="R1262" s="7"/>
      <c r="S1262" s="7"/>
      <c r="T1262" s="7"/>
    </row>
    <row r="1263" spans="2:20" ht="30" customHeight="1" x14ac:dyDescent="0.25">
      <c r="B1263" s="7"/>
      <c r="C1263" s="7"/>
      <c r="D1263" s="7"/>
      <c r="E1263" s="7"/>
      <c r="F1263" s="7"/>
      <c r="G1263" s="7"/>
      <c r="H1263" s="7"/>
      <c r="I1263" s="7"/>
      <c r="J1263" s="7"/>
      <c r="K1263" s="7"/>
      <c r="L1263" s="7"/>
      <c r="R1263" s="7"/>
      <c r="S1263" s="7"/>
      <c r="T1263" s="7"/>
    </row>
    <row r="1264" spans="2:20" ht="30" customHeight="1" x14ac:dyDescent="0.25">
      <c r="B1264" s="7"/>
      <c r="C1264" s="7"/>
      <c r="D1264" s="7"/>
      <c r="E1264" s="7"/>
      <c r="F1264" s="7"/>
      <c r="G1264" s="7"/>
      <c r="H1264" s="7"/>
      <c r="I1264" s="7"/>
      <c r="J1264" s="7"/>
      <c r="K1264" s="7"/>
      <c r="L1264" s="7"/>
      <c r="R1264" s="7"/>
      <c r="S1264" s="7"/>
      <c r="T1264" s="7"/>
    </row>
    <row r="1265" spans="2:20" ht="30" customHeight="1" x14ac:dyDescent="0.25">
      <c r="B1265" s="7"/>
      <c r="C1265" s="7"/>
      <c r="D1265" s="7"/>
      <c r="E1265" s="7"/>
      <c r="F1265" s="7"/>
      <c r="G1265" s="7"/>
      <c r="H1265" s="7"/>
      <c r="I1265" s="7"/>
      <c r="J1265" s="7"/>
      <c r="K1265" s="7"/>
      <c r="L1265" s="7"/>
      <c r="R1265" s="7"/>
      <c r="S1265" s="7"/>
      <c r="T1265" s="7"/>
    </row>
    <row r="1266" spans="2:20" ht="30" customHeight="1" x14ac:dyDescent="0.25">
      <c r="B1266" s="7"/>
      <c r="C1266" s="7"/>
      <c r="D1266" s="7"/>
      <c r="E1266" s="7"/>
      <c r="F1266" s="7"/>
      <c r="G1266" s="7"/>
      <c r="H1266" s="7"/>
      <c r="I1266" s="7"/>
      <c r="J1266" s="7"/>
      <c r="K1266" s="7"/>
      <c r="L1266" s="7"/>
      <c r="R1266" s="7"/>
      <c r="S1266" s="7"/>
      <c r="T1266" s="7"/>
    </row>
    <row r="1267" spans="2:20" ht="30" customHeight="1" x14ac:dyDescent="0.25">
      <c r="B1267" s="7"/>
      <c r="C1267" s="7"/>
      <c r="D1267" s="7"/>
      <c r="E1267" s="7"/>
      <c r="F1267" s="7"/>
      <c r="G1267" s="7"/>
      <c r="H1267" s="7"/>
      <c r="I1267" s="7"/>
      <c r="J1267" s="7"/>
      <c r="K1267" s="7"/>
      <c r="L1267" s="7"/>
      <c r="R1267" s="7"/>
      <c r="S1267" s="7"/>
      <c r="T1267" s="7"/>
    </row>
    <row r="1268" spans="2:20" ht="30" customHeight="1" x14ac:dyDescent="0.25">
      <c r="B1268" s="7"/>
      <c r="C1268" s="7"/>
      <c r="D1268" s="7"/>
      <c r="E1268" s="7"/>
      <c r="F1268" s="7"/>
      <c r="G1268" s="7"/>
      <c r="H1268" s="7"/>
      <c r="I1268" s="7"/>
      <c r="J1268" s="7"/>
      <c r="K1268" s="7"/>
      <c r="L1268" s="7"/>
      <c r="R1268" s="7"/>
      <c r="S1268" s="7"/>
      <c r="T1268" s="7"/>
    </row>
    <row r="1269" spans="2:20" ht="30" customHeight="1" x14ac:dyDescent="0.25">
      <c r="B1269" s="7"/>
      <c r="C1269" s="7"/>
      <c r="D1269" s="7"/>
      <c r="E1269" s="7"/>
      <c r="F1269" s="7"/>
      <c r="G1269" s="7"/>
      <c r="H1269" s="7"/>
      <c r="I1269" s="7"/>
      <c r="J1269" s="7"/>
      <c r="K1269" s="7"/>
      <c r="L1269" s="7"/>
      <c r="R1269" s="7"/>
      <c r="S1269" s="7"/>
      <c r="T1269" s="7"/>
    </row>
    <row r="1270" spans="2:20" ht="30" customHeight="1" x14ac:dyDescent="0.25">
      <c r="B1270" s="7"/>
      <c r="C1270" s="7"/>
      <c r="D1270" s="7"/>
      <c r="E1270" s="7"/>
      <c r="F1270" s="7"/>
      <c r="G1270" s="7"/>
      <c r="H1270" s="7"/>
      <c r="I1270" s="7"/>
      <c r="J1270" s="7"/>
      <c r="K1270" s="7"/>
      <c r="L1270" s="7"/>
      <c r="R1270" s="7"/>
      <c r="S1270" s="7"/>
      <c r="T1270" s="7"/>
    </row>
    <row r="1271" spans="2:20" ht="30" customHeight="1" x14ac:dyDescent="0.25">
      <c r="B1271" s="7"/>
      <c r="C1271" s="7"/>
      <c r="D1271" s="7"/>
      <c r="E1271" s="7"/>
      <c r="F1271" s="7"/>
      <c r="G1271" s="7"/>
      <c r="H1271" s="7"/>
      <c r="I1271" s="7"/>
      <c r="J1271" s="7"/>
      <c r="K1271" s="7"/>
      <c r="L1271" s="7"/>
      <c r="R1271" s="7"/>
      <c r="S1271" s="7"/>
      <c r="T1271" s="7"/>
    </row>
    <row r="1272" spans="2:20" ht="30" customHeight="1" x14ac:dyDescent="0.25">
      <c r="B1272" s="7"/>
      <c r="C1272" s="7"/>
      <c r="D1272" s="7"/>
      <c r="E1272" s="7"/>
      <c r="F1272" s="7"/>
      <c r="G1272" s="7"/>
      <c r="H1272" s="7"/>
      <c r="I1272" s="7"/>
      <c r="J1272" s="7"/>
      <c r="K1272" s="7"/>
      <c r="L1272" s="7"/>
      <c r="R1272" s="7"/>
      <c r="S1272" s="7"/>
      <c r="T1272" s="7"/>
    </row>
    <row r="1273" spans="2:20" ht="30" customHeight="1" x14ac:dyDescent="0.25">
      <c r="B1273" s="7"/>
      <c r="C1273" s="7"/>
      <c r="D1273" s="7"/>
      <c r="E1273" s="7"/>
      <c r="F1273" s="7"/>
      <c r="G1273" s="7"/>
      <c r="H1273" s="7"/>
      <c r="I1273" s="7"/>
      <c r="J1273" s="7"/>
      <c r="K1273" s="7"/>
      <c r="L1273" s="7"/>
      <c r="R1273" s="7"/>
      <c r="S1273" s="7"/>
      <c r="T1273" s="7"/>
    </row>
    <row r="1274" spans="2:20" ht="30" customHeight="1" x14ac:dyDescent="0.25">
      <c r="B1274" s="7"/>
      <c r="C1274" s="7"/>
      <c r="D1274" s="7"/>
      <c r="E1274" s="7"/>
      <c r="F1274" s="7"/>
      <c r="G1274" s="7"/>
      <c r="H1274" s="7"/>
      <c r="I1274" s="7"/>
      <c r="J1274" s="7"/>
      <c r="K1274" s="7"/>
      <c r="L1274" s="7"/>
      <c r="R1274" s="7"/>
      <c r="S1274" s="7"/>
      <c r="T1274" s="7"/>
    </row>
    <row r="1275" spans="2:20" ht="30" customHeight="1" x14ac:dyDescent="0.25">
      <c r="B1275" s="7"/>
      <c r="C1275" s="7"/>
      <c r="D1275" s="7"/>
      <c r="E1275" s="7"/>
      <c r="F1275" s="7"/>
      <c r="G1275" s="7"/>
      <c r="H1275" s="7"/>
      <c r="I1275" s="7"/>
      <c r="J1275" s="7"/>
      <c r="K1275" s="7"/>
      <c r="L1275" s="7"/>
      <c r="R1275" s="7"/>
      <c r="S1275" s="7"/>
      <c r="T1275" s="7"/>
    </row>
    <row r="1276" spans="2:20" ht="30" customHeight="1" x14ac:dyDescent="0.25">
      <c r="B1276" s="7"/>
      <c r="C1276" s="7"/>
      <c r="D1276" s="7"/>
      <c r="E1276" s="7"/>
      <c r="F1276" s="7"/>
      <c r="G1276" s="7"/>
      <c r="H1276" s="7"/>
      <c r="I1276" s="7"/>
      <c r="J1276" s="7"/>
      <c r="K1276" s="7"/>
      <c r="L1276" s="7"/>
      <c r="R1276" s="7"/>
      <c r="S1276" s="7"/>
      <c r="T1276" s="7"/>
    </row>
    <row r="1277" spans="2:20" ht="30" customHeight="1" x14ac:dyDescent="0.25">
      <c r="B1277" s="7"/>
      <c r="C1277" s="7"/>
      <c r="D1277" s="7"/>
      <c r="E1277" s="7"/>
      <c r="F1277" s="7"/>
      <c r="G1277" s="7"/>
      <c r="H1277" s="7"/>
      <c r="I1277" s="7"/>
      <c r="J1277" s="7"/>
      <c r="K1277" s="7"/>
      <c r="L1277" s="7"/>
      <c r="R1277" s="7"/>
      <c r="S1277" s="7"/>
      <c r="T1277" s="7"/>
    </row>
    <row r="1278" spans="2:20" ht="30" customHeight="1" x14ac:dyDescent="0.25">
      <c r="B1278" s="7"/>
      <c r="C1278" s="7"/>
      <c r="D1278" s="7"/>
      <c r="E1278" s="7"/>
      <c r="F1278" s="7"/>
      <c r="G1278" s="7"/>
      <c r="H1278" s="7"/>
      <c r="I1278" s="7"/>
      <c r="J1278" s="7"/>
      <c r="K1278" s="7"/>
      <c r="L1278" s="7"/>
      <c r="R1278" s="7"/>
      <c r="S1278" s="7"/>
      <c r="T1278" s="7"/>
    </row>
    <row r="1279" spans="2:20" ht="30" customHeight="1" x14ac:dyDescent="0.25">
      <c r="B1279" s="7"/>
      <c r="C1279" s="7"/>
      <c r="D1279" s="7"/>
      <c r="E1279" s="7"/>
      <c r="F1279" s="7"/>
      <c r="G1279" s="7"/>
      <c r="H1279" s="7"/>
      <c r="I1279" s="7"/>
      <c r="J1279" s="7"/>
      <c r="K1279" s="7"/>
      <c r="L1279" s="7"/>
      <c r="R1279" s="7"/>
      <c r="S1279" s="7"/>
      <c r="T1279" s="7"/>
    </row>
    <row r="1280" spans="2:20" ht="30" customHeight="1" x14ac:dyDescent="0.25">
      <c r="B1280" s="7"/>
      <c r="C1280" s="7"/>
      <c r="D1280" s="7"/>
      <c r="E1280" s="7"/>
      <c r="F1280" s="7"/>
      <c r="G1280" s="7"/>
      <c r="H1280" s="7"/>
      <c r="I1280" s="7"/>
      <c r="J1280" s="7"/>
      <c r="K1280" s="7"/>
      <c r="L1280" s="7"/>
      <c r="R1280" s="7"/>
      <c r="S1280" s="7"/>
      <c r="T1280" s="7"/>
    </row>
    <row r="1281" spans="2:20" ht="30" customHeight="1" x14ac:dyDescent="0.25">
      <c r="B1281" s="7"/>
      <c r="C1281" s="7"/>
      <c r="D1281" s="7"/>
      <c r="E1281" s="7"/>
      <c r="F1281" s="7"/>
      <c r="G1281" s="7"/>
      <c r="H1281" s="7"/>
      <c r="I1281" s="7"/>
      <c r="J1281" s="7"/>
      <c r="K1281" s="7"/>
      <c r="L1281" s="7"/>
      <c r="R1281" s="7"/>
      <c r="S1281" s="7"/>
      <c r="T1281" s="7"/>
    </row>
    <row r="1282" spans="2:20" ht="30" customHeight="1" x14ac:dyDescent="0.25">
      <c r="B1282" s="7"/>
      <c r="C1282" s="7"/>
      <c r="D1282" s="7"/>
      <c r="E1282" s="7"/>
      <c r="F1282" s="7"/>
      <c r="G1282" s="7"/>
      <c r="H1282" s="7"/>
      <c r="I1282" s="7"/>
      <c r="J1282" s="7"/>
      <c r="K1282" s="7"/>
      <c r="L1282" s="7"/>
      <c r="R1282" s="7"/>
      <c r="S1282" s="7"/>
      <c r="T1282" s="7"/>
    </row>
    <row r="1283" spans="2:20" ht="30" customHeight="1" x14ac:dyDescent="0.25">
      <c r="B1283" s="7"/>
      <c r="C1283" s="7"/>
      <c r="D1283" s="7"/>
      <c r="E1283" s="7"/>
      <c r="F1283" s="7"/>
      <c r="G1283" s="7"/>
      <c r="H1283" s="7"/>
      <c r="I1283" s="7"/>
      <c r="J1283" s="7"/>
      <c r="K1283" s="7"/>
      <c r="L1283" s="7"/>
      <c r="R1283" s="7"/>
      <c r="S1283" s="7"/>
      <c r="T1283" s="7"/>
    </row>
    <row r="1284" spans="2:20" ht="30" customHeight="1" x14ac:dyDescent="0.25">
      <c r="B1284" s="7"/>
      <c r="C1284" s="7"/>
      <c r="D1284" s="7"/>
      <c r="E1284" s="7"/>
      <c r="F1284" s="7"/>
      <c r="G1284" s="7"/>
      <c r="H1284" s="7"/>
      <c r="I1284" s="7"/>
      <c r="J1284" s="7"/>
      <c r="K1284" s="7"/>
      <c r="L1284" s="7"/>
      <c r="R1284" s="7"/>
      <c r="S1284" s="7"/>
      <c r="T1284" s="7"/>
    </row>
    <row r="1285" spans="2:20" ht="30" customHeight="1" x14ac:dyDescent="0.25">
      <c r="B1285" s="7"/>
      <c r="C1285" s="7"/>
      <c r="D1285" s="7"/>
      <c r="E1285" s="7"/>
      <c r="F1285" s="7"/>
      <c r="G1285" s="7"/>
      <c r="H1285" s="7"/>
      <c r="I1285" s="7"/>
      <c r="J1285" s="7"/>
      <c r="K1285" s="7"/>
      <c r="L1285" s="7"/>
      <c r="R1285" s="7"/>
      <c r="S1285" s="7"/>
      <c r="T1285" s="7"/>
    </row>
    <row r="1286" spans="2:20" ht="30" customHeight="1" x14ac:dyDescent="0.25">
      <c r="B1286" s="7"/>
      <c r="C1286" s="7"/>
      <c r="D1286" s="7"/>
      <c r="E1286" s="7"/>
      <c r="F1286" s="7"/>
      <c r="G1286" s="7"/>
      <c r="H1286" s="7"/>
      <c r="I1286" s="7"/>
      <c r="J1286" s="7"/>
      <c r="K1286" s="7"/>
      <c r="L1286" s="7"/>
      <c r="R1286" s="7"/>
      <c r="S1286" s="7"/>
      <c r="T1286" s="7"/>
    </row>
    <row r="1287" spans="2:20" ht="30" customHeight="1" x14ac:dyDescent="0.25">
      <c r="B1287" s="7"/>
      <c r="C1287" s="7"/>
      <c r="D1287" s="7"/>
      <c r="E1287" s="7"/>
      <c r="F1287" s="7"/>
      <c r="G1287" s="7"/>
      <c r="H1287" s="7"/>
      <c r="I1287" s="7"/>
      <c r="J1287" s="7"/>
      <c r="K1287" s="7"/>
      <c r="L1287" s="7"/>
      <c r="R1287" s="7"/>
      <c r="S1287" s="7"/>
      <c r="T1287" s="7"/>
    </row>
    <row r="1288" spans="2:20" ht="30" customHeight="1" x14ac:dyDescent="0.25">
      <c r="B1288" s="7"/>
      <c r="C1288" s="7"/>
      <c r="D1288" s="7"/>
      <c r="E1288" s="7"/>
      <c r="F1288" s="7"/>
      <c r="G1288" s="7"/>
      <c r="H1288" s="7"/>
      <c r="I1288" s="7"/>
      <c r="J1288" s="7"/>
      <c r="K1288" s="7"/>
      <c r="L1288" s="7"/>
      <c r="R1288" s="7"/>
      <c r="S1288" s="7"/>
      <c r="T1288" s="7"/>
    </row>
    <row r="1289" spans="2:20" ht="30" customHeight="1" x14ac:dyDescent="0.25">
      <c r="B1289" s="7"/>
      <c r="C1289" s="7"/>
      <c r="D1289" s="7"/>
      <c r="E1289" s="7"/>
      <c r="F1289" s="7"/>
      <c r="G1289" s="7"/>
      <c r="H1289" s="7"/>
      <c r="I1289" s="7"/>
      <c r="J1289" s="7"/>
      <c r="K1289" s="7"/>
      <c r="L1289" s="7"/>
      <c r="R1289" s="7"/>
      <c r="S1289" s="7"/>
      <c r="T1289" s="7"/>
    </row>
    <row r="1290" spans="2:20" ht="30" customHeight="1" x14ac:dyDescent="0.25">
      <c r="B1290" s="7"/>
      <c r="C1290" s="7"/>
      <c r="D1290" s="7"/>
      <c r="E1290" s="7"/>
      <c r="F1290" s="7"/>
      <c r="G1290" s="7"/>
      <c r="H1290" s="7"/>
      <c r="I1290" s="7"/>
      <c r="J1290" s="7"/>
      <c r="K1290" s="7"/>
      <c r="L1290" s="7"/>
      <c r="R1290" s="7"/>
      <c r="S1290" s="7"/>
      <c r="T1290" s="7"/>
    </row>
    <row r="1291" spans="2:20" ht="30" customHeight="1" x14ac:dyDescent="0.25">
      <c r="B1291" s="7"/>
      <c r="C1291" s="7"/>
      <c r="D1291" s="7"/>
      <c r="E1291" s="7"/>
      <c r="F1291" s="7"/>
      <c r="G1291" s="7"/>
      <c r="H1291" s="7"/>
      <c r="I1291" s="7"/>
      <c r="J1291" s="7"/>
      <c r="K1291" s="7"/>
      <c r="L1291" s="7"/>
      <c r="R1291" s="7"/>
      <c r="S1291" s="7"/>
      <c r="T1291" s="7"/>
    </row>
    <row r="1292" spans="2:20" ht="30" customHeight="1" x14ac:dyDescent="0.25">
      <c r="B1292" s="7"/>
      <c r="C1292" s="7"/>
      <c r="D1292" s="7"/>
      <c r="E1292" s="7"/>
      <c r="F1292" s="7"/>
      <c r="G1292" s="7"/>
      <c r="H1292" s="7"/>
      <c r="I1292" s="7"/>
      <c r="J1292" s="7"/>
      <c r="K1292" s="7"/>
      <c r="L1292" s="7"/>
      <c r="R1292" s="7"/>
      <c r="S1292" s="7"/>
      <c r="T1292" s="7"/>
    </row>
    <row r="1293" spans="2:20" ht="30" customHeight="1" x14ac:dyDescent="0.25">
      <c r="B1293" s="7"/>
      <c r="C1293" s="7"/>
      <c r="D1293" s="7"/>
      <c r="E1293" s="7"/>
      <c r="F1293" s="7"/>
      <c r="G1293" s="7"/>
      <c r="H1293" s="7"/>
      <c r="I1293" s="7"/>
      <c r="J1293" s="7"/>
      <c r="K1293" s="7"/>
      <c r="L1293" s="7"/>
      <c r="R1293" s="7"/>
      <c r="S1293" s="7"/>
      <c r="T1293" s="7"/>
    </row>
    <row r="1294" spans="2:20" ht="30" customHeight="1" x14ac:dyDescent="0.25">
      <c r="B1294" s="7"/>
      <c r="C1294" s="7"/>
      <c r="D1294" s="7"/>
      <c r="E1294" s="7"/>
      <c r="F1294" s="7"/>
      <c r="G1294" s="7"/>
      <c r="H1294" s="7"/>
      <c r="I1294" s="7"/>
      <c r="J1294" s="7"/>
      <c r="K1294" s="7"/>
      <c r="L1294" s="7"/>
      <c r="R1294" s="7"/>
      <c r="S1294" s="7"/>
      <c r="T1294" s="7"/>
    </row>
    <row r="1295" spans="2:20" ht="30" customHeight="1" x14ac:dyDescent="0.25">
      <c r="B1295" s="7"/>
      <c r="C1295" s="7"/>
      <c r="D1295" s="7"/>
      <c r="E1295" s="7"/>
      <c r="F1295" s="7"/>
      <c r="G1295" s="7"/>
      <c r="H1295" s="7"/>
      <c r="I1295" s="7"/>
      <c r="J1295" s="7"/>
      <c r="K1295" s="7"/>
      <c r="L1295" s="7"/>
      <c r="R1295" s="7"/>
      <c r="S1295" s="7"/>
      <c r="T1295" s="7"/>
    </row>
    <row r="1296" spans="2:20" ht="30" customHeight="1" x14ac:dyDescent="0.25">
      <c r="B1296" s="7"/>
      <c r="C1296" s="7"/>
      <c r="D1296" s="7"/>
      <c r="E1296" s="7"/>
      <c r="F1296" s="7"/>
      <c r="G1296" s="7"/>
      <c r="H1296" s="7"/>
      <c r="I1296" s="7"/>
      <c r="J1296" s="7"/>
      <c r="K1296" s="7"/>
      <c r="L1296" s="7"/>
      <c r="R1296" s="7"/>
      <c r="S1296" s="7"/>
      <c r="T1296" s="7"/>
    </row>
    <row r="1297" spans="2:20" ht="30" customHeight="1" x14ac:dyDescent="0.25">
      <c r="B1297" s="7"/>
      <c r="C1297" s="7"/>
      <c r="D1297" s="7"/>
      <c r="E1297" s="7"/>
      <c r="F1297" s="7"/>
      <c r="G1297" s="7"/>
      <c r="H1297" s="7"/>
      <c r="I1297" s="7"/>
      <c r="J1297" s="7"/>
      <c r="K1297" s="7"/>
      <c r="L1297" s="7"/>
      <c r="R1297" s="7"/>
      <c r="S1297" s="7"/>
      <c r="T1297" s="7"/>
    </row>
    <row r="1298" spans="2:20" ht="30" customHeight="1" x14ac:dyDescent="0.25">
      <c r="B1298" s="7"/>
      <c r="C1298" s="7"/>
      <c r="D1298" s="7"/>
      <c r="E1298" s="7"/>
      <c r="F1298" s="7"/>
      <c r="G1298" s="7"/>
      <c r="H1298" s="7"/>
      <c r="I1298" s="7"/>
      <c r="J1298" s="7"/>
      <c r="K1298" s="7"/>
      <c r="L1298" s="7"/>
      <c r="R1298" s="7"/>
      <c r="S1298" s="7"/>
      <c r="T1298" s="7"/>
    </row>
    <row r="1299" spans="2:20" ht="30" customHeight="1" x14ac:dyDescent="0.25">
      <c r="B1299" s="7"/>
      <c r="C1299" s="7"/>
      <c r="D1299" s="7"/>
      <c r="E1299" s="7"/>
      <c r="F1299" s="7"/>
      <c r="G1299" s="7"/>
      <c r="H1299" s="7"/>
      <c r="I1299" s="7"/>
      <c r="J1299" s="7"/>
      <c r="K1299" s="7"/>
      <c r="L1299" s="7"/>
      <c r="R1299" s="7"/>
      <c r="S1299" s="7"/>
      <c r="T1299" s="7"/>
    </row>
    <row r="1300" spans="2:20" ht="30" customHeight="1" x14ac:dyDescent="0.25">
      <c r="B1300" s="7"/>
      <c r="C1300" s="7"/>
      <c r="D1300" s="7"/>
      <c r="E1300" s="7"/>
      <c r="F1300" s="7"/>
      <c r="G1300" s="7"/>
      <c r="H1300" s="7"/>
      <c r="I1300" s="7"/>
      <c r="J1300" s="7"/>
      <c r="K1300" s="7"/>
      <c r="L1300" s="7"/>
      <c r="R1300" s="7"/>
      <c r="S1300" s="7"/>
      <c r="T1300" s="7"/>
    </row>
    <row r="1301" spans="2:20" ht="30" customHeight="1" x14ac:dyDescent="0.25">
      <c r="B1301" s="7"/>
      <c r="C1301" s="7"/>
      <c r="D1301" s="7"/>
      <c r="E1301" s="7"/>
      <c r="F1301" s="7"/>
      <c r="G1301" s="7"/>
      <c r="H1301" s="7"/>
      <c r="I1301" s="7"/>
      <c r="J1301" s="7"/>
      <c r="K1301" s="7"/>
      <c r="L1301" s="7"/>
      <c r="R1301" s="7"/>
      <c r="S1301" s="7"/>
      <c r="T1301" s="7"/>
    </row>
    <row r="1302" spans="2:20" ht="30" customHeight="1" x14ac:dyDescent="0.25">
      <c r="B1302" s="7"/>
      <c r="C1302" s="7"/>
      <c r="D1302" s="7"/>
      <c r="E1302" s="7"/>
      <c r="F1302" s="7"/>
      <c r="G1302" s="7"/>
      <c r="H1302" s="7"/>
      <c r="I1302" s="7"/>
      <c r="J1302" s="7"/>
      <c r="K1302" s="7"/>
      <c r="L1302" s="7"/>
      <c r="R1302" s="7"/>
      <c r="S1302" s="7"/>
      <c r="T1302" s="7"/>
    </row>
    <row r="1303" spans="2:20" ht="30" customHeight="1" x14ac:dyDescent="0.25">
      <c r="B1303" s="7"/>
      <c r="C1303" s="7"/>
      <c r="D1303" s="7"/>
      <c r="E1303" s="7"/>
      <c r="F1303" s="7"/>
      <c r="G1303" s="7"/>
      <c r="H1303" s="7"/>
      <c r="I1303" s="7"/>
      <c r="J1303" s="7"/>
      <c r="K1303" s="7"/>
      <c r="L1303" s="7"/>
      <c r="R1303" s="7"/>
      <c r="S1303" s="7"/>
      <c r="T1303" s="7"/>
    </row>
    <row r="1304" spans="2:20" ht="30" customHeight="1" x14ac:dyDescent="0.25">
      <c r="B1304" s="7"/>
      <c r="C1304" s="7"/>
      <c r="D1304" s="7"/>
      <c r="E1304" s="7"/>
      <c r="F1304" s="7"/>
      <c r="G1304" s="7"/>
      <c r="H1304" s="7"/>
      <c r="I1304" s="7"/>
      <c r="J1304" s="7"/>
      <c r="K1304" s="7"/>
      <c r="L1304" s="7"/>
      <c r="R1304" s="7"/>
      <c r="S1304" s="7"/>
      <c r="T1304" s="7"/>
    </row>
    <row r="1305" spans="2:20" ht="30" customHeight="1" x14ac:dyDescent="0.25">
      <c r="B1305" s="7"/>
      <c r="C1305" s="7"/>
      <c r="D1305" s="7"/>
      <c r="E1305" s="7"/>
      <c r="F1305" s="7"/>
      <c r="G1305" s="7"/>
      <c r="H1305" s="7"/>
      <c r="I1305" s="7"/>
      <c r="J1305" s="7"/>
      <c r="K1305" s="7"/>
      <c r="L1305" s="7"/>
      <c r="R1305" s="7"/>
      <c r="S1305" s="7"/>
      <c r="T1305" s="7"/>
    </row>
    <row r="1306" spans="2:20" ht="30" customHeight="1" x14ac:dyDescent="0.25">
      <c r="B1306" s="7"/>
      <c r="C1306" s="7"/>
      <c r="D1306" s="7"/>
      <c r="E1306" s="7"/>
      <c r="F1306" s="7"/>
      <c r="G1306" s="7"/>
      <c r="H1306" s="7"/>
      <c r="I1306" s="7"/>
      <c r="J1306" s="7"/>
      <c r="K1306" s="7"/>
      <c r="L1306" s="7"/>
      <c r="R1306" s="7"/>
      <c r="S1306" s="7"/>
      <c r="T1306" s="7"/>
    </row>
    <row r="1307" spans="2:20" ht="30" customHeight="1" x14ac:dyDescent="0.25">
      <c r="B1307" s="7"/>
      <c r="C1307" s="7"/>
      <c r="D1307" s="7"/>
      <c r="E1307" s="7"/>
      <c r="F1307" s="7"/>
      <c r="G1307" s="7"/>
      <c r="H1307" s="7"/>
      <c r="I1307" s="7"/>
      <c r="J1307" s="7"/>
      <c r="K1307" s="7"/>
      <c r="L1307" s="7"/>
      <c r="R1307" s="7"/>
      <c r="S1307" s="7"/>
      <c r="T1307" s="7"/>
    </row>
    <row r="1308" spans="2:20" ht="30" customHeight="1" x14ac:dyDescent="0.25">
      <c r="B1308" s="7"/>
      <c r="C1308" s="7"/>
      <c r="D1308" s="7"/>
      <c r="E1308" s="7"/>
      <c r="F1308" s="7"/>
      <c r="G1308" s="7"/>
      <c r="H1308" s="7"/>
      <c r="I1308" s="7"/>
      <c r="J1308" s="7"/>
      <c r="K1308" s="7"/>
      <c r="L1308" s="7"/>
      <c r="R1308" s="7"/>
      <c r="S1308" s="7"/>
      <c r="T1308" s="7"/>
    </row>
    <row r="1309" spans="2:20" ht="30" customHeight="1" x14ac:dyDescent="0.25">
      <c r="B1309" s="7"/>
      <c r="C1309" s="7"/>
      <c r="D1309" s="7"/>
      <c r="E1309" s="7"/>
      <c r="F1309" s="7"/>
      <c r="G1309" s="7"/>
      <c r="H1309" s="7"/>
      <c r="I1309" s="7"/>
      <c r="J1309" s="7"/>
      <c r="K1309" s="7"/>
      <c r="L1309" s="7"/>
      <c r="R1309" s="7"/>
      <c r="S1309" s="7"/>
      <c r="T1309" s="7"/>
    </row>
    <row r="1310" spans="2:20" ht="30" customHeight="1" x14ac:dyDescent="0.25">
      <c r="B1310" s="7"/>
      <c r="C1310" s="7"/>
      <c r="D1310" s="7"/>
      <c r="E1310" s="7"/>
      <c r="F1310" s="7"/>
      <c r="G1310" s="7"/>
      <c r="H1310" s="7"/>
      <c r="I1310" s="7"/>
      <c r="J1310" s="7"/>
      <c r="K1310" s="7"/>
      <c r="L1310" s="7"/>
      <c r="R1310" s="7"/>
      <c r="S1310" s="7"/>
      <c r="T1310" s="7"/>
    </row>
    <row r="1311" spans="2:20" ht="30" customHeight="1" x14ac:dyDescent="0.25">
      <c r="B1311" s="7"/>
      <c r="C1311" s="7"/>
      <c r="D1311" s="7"/>
      <c r="E1311" s="7"/>
      <c r="F1311" s="7"/>
      <c r="G1311" s="7"/>
      <c r="H1311" s="7"/>
      <c r="I1311" s="7"/>
      <c r="J1311" s="7"/>
      <c r="K1311" s="7"/>
      <c r="L1311" s="7"/>
      <c r="R1311" s="7"/>
      <c r="S1311" s="7"/>
      <c r="T1311" s="7"/>
    </row>
    <row r="1312" spans="2:20" ht="30" customHeight="1" x14ac:dyDescent="0.25">
      <c r="B1312" s="7"/>
      <c r="C1312" s="7"/>
      <c r="D1312" s="7"/>
      <c r="E1312" s="7"/>
      <c r="F1312" s="7"/>
      <c r="G1312" s="7"/>
      <c r="H1312" s="7"/>
      <c r="I1312" s="7"/>
      <c r="J1312" s="7"/>
      <c r="K1312" s="7"/>
      <c r="L1312" s="7"/>
      <c r="R1312" s="7"/>
      <c r="S1312" s="7"/>
      <c r="T1312" s="7"/>
    </row>
    <row r="1313" spans="2:20" ht="30" customHeight="1" x14ac:dyDescent="0.25">
      <c r="B1313" s="7"/>
      <c r="C1313" s="7"/>
      <c r="D1313" s="7"/>
      <c r="E1313" s="7"/>
      <c r="F1313" s="7"/>
      <c r="G1313" s="7"/>
      <c r="H1313" s="7"/>
      <c r="I1313" s="7"/>
      <c r="J1313" s="7"/>
      <c r="K1313" s="7"/>
      <c r="L1313" s="7"/>
      <c r="R1313" s="7"/>
      <c r="S1313" s="7"/>
      <c r="T1313" s="7"/>
    </row>
    <row r="1314" spans="2:20" ht="30" customHeight="1" x14ac:dyDescent="0.25">
      <c r="B1314" s="7"/>
      <c r="C1314" s="7"/>
      <c r="D1314" s="7"/>
      <c r="E1314" s="7"/>
      <c r="F1314" s="7"/>
      <c r="G1314" s="7"/>
      <c r="H1314" s="7"/>
      <c r="I1314" s="7"/>
      <c r="J1314" s="7"/>
      <c r="K1314" s="7"/>
      <c r="L1314" s="7"/>
      <c r="R1314" s="7"/>
      <c r="S1314" s="7"/>
      <c r="T1314" s="7"/>
    </row>
    <row r="1315" spans="2:20" ht="30" customHeight="1" x14ac:dyDescent="0.25">
      <c r="B1315" s="7"/>
      <c r="C1315" s="7"/>
      <c r="D1315" s="7"/>
      <c r="E1315" s="7"/>
      <c r="F1315" s="7"/>
      <c r="G1315" s="7"/>
      <c r="H1315" s="7"/>
      <c r="I1315" s="7"/>
      <c r="J1315" s="7"/>
      <c r="K1315" s="7"/>
      <c r="L1315" s="7"/>
      <c r="R1315" s="7"/>
      <c r="S1315" s="7"/>
      <c r="T1315" s="7"/>
    </row>
    <row r="1316" spans="2:20" ht="30" customHeight="1" x14ac:dyDescent="0.25">
      <c r="B1316" s="7"/>
      <c r="C1316" s="7"/>
      <c r="D1316" s="7"/>
      <c r="E1316" s="7"/>
      <c r="F1316" s="7"/>
      <c r="G1316" s="7"/>
      <c r="H1316" s="7"/>
      <c r="I1316" s="7"/>
      <c r="J1316" s="7"/>
      <c r="K1316" s="7"/>
      <c r="L1316" s="7"/>
      <c r="R1316" s="7"/>
      <c r="S1316" s="7"/>
      <c r="T1316" s="7"/>
    </row>
    <row r="1317" spans="2:20" ht="30" customHeight="1" x14ac:dyDescent="0.25">
      <c r="B1317" s="7"/>
      <c r="C1317" s="7"/>
      <c r="D1317" s="7"/>
      <c r="E1317" s="7"/>
      <c r="F1317" s="7"/>
      <c r="G1317" s="7"/>
      <c r="H1317" s="7"/>
      <c r="I1317" s="7"/>
      <c r="J1317" s="7"/>
      <c r="K1317" s="7"/>
      <c r="L1317" s="7"/>
      <c r="R1317" s="7"/>
      <c r="S1317" s="7"/>
      <c r="T1317" s="7"/>
    </row>
    <row r="1318" spans="2:20" ht="30" customHeight="1" x14ac:dyDescent="0.25">
      <c r="B1318" s="7"/>
      <c r="C1318" s="7"/>
      <c r="D1318" s="7"/>
      <c r="E1318" s="7"/>
      <c r="F1318" s="7"/>
      <c r="G1318" s="7"/>
      <c r="H1318" s="7"/>
      <c r="I1318" s="7"/>
      <c r="J1318" s="7"/>
      <c r="K1318" s="7"/>
      <c r="L1318" s="7"/>
      <c r="R1318" s="7"/>
      <c r="S1318" s="7"/>
      <c r="T1318" s="7"/>
    </row>
    <row r="1319" spans="2:20" ht="30" customHeight="1" x14ac:dyDescent="0.25">
      <c r="B1319" s="7"/>
      <c r="C1319" s="7"/>
      <c r="D1319" s="7"/>
      <c r="E1319" s="7"/>
      <c r="F1319" s="7"/>
      <c r="G1319" s="7"/>
      <c r="H1319" s="7"/>
      <c r="I1319" s="7"/>
      <c r="J1319" s="7"/>
      <c r="K1319" s="7"/>
      <c r="L1319" s="7"/>
      <c r="R1319" s="7"/>
      <c r="S1319" s="7"/>
      <c r="T1319" s="7"/>
    </row>
    <row r="1320" spans="2:20" ht="30" customHeight="1" x14ac:dyDescent="0.25">
      <c r="B1320" s="7"/>
      <c r="C1320" s="7"/>
      <c r="D1320" s="7"/>
      <c r="E1320" s="7"/>
      <c r="F1320" s="7"/>
      <c r="G1320" s="7"/>
      <c r="H1320" s="7"/>
      <c r="I1320" s="7"/>
      <c r="J1320" s="7"/>
      <c r="K1320" s="7"/>
      <c r="L1320" s="7"/>
      <c r="R1320" s="7"/>
      <c r="S1320" s="7"/>
      <c r="T1320" s="7"/>
    </row>
    <row r="1321" spans="2:20" ht="30" customHeight="1" x14ac:dyDescent="0.25">
      <c r="B1321" s="7"/>
      <c r="C1321" s="7"/>
      <c r="D1321" s="7"/>
      <c r="E1321" s="7"/>
      <c r="F1321" s="7"/>
      <c r="G1321" s="7"/>
      <c r="H1321" s="7"/>
      <c r="I1321" s="7"/>
      <c r="J1321" s="7"/>
      <c r="K1321" s="7"/>
      <c r="L1321" s="7"/>
      <c r="R1321" s="7"/>
      <c r="S1321" s="7"/>
      <c r="T1321" s="7"/>
    </row>
    <row r="1322" spans="2:20" ht="30" customHeight="1" x14ac:dyDescent="0.25">
      <c r="B1322" s="7"/>
      <c r="C1322" s="7"/>
      <c r="D1322" s="7"/>
      <c r="E1322" s="7"/>
      <c r="F1322" s="7"/>
      <c r="G1322" s="7"/>
      <c r="H1322" s="7"/>
      <c r="I1322" s="7"/>
      <c r="J1322" s="7"/>
      <c r="K1322" s="7"/>
      <c r="L1322" s="7"/>
      <c r="R1322" s="7"/>
      <c r="S1322" s="7"/>
      <c r="T1322" s="7"/>
    </row>
    <row r="1323" spans="2:20" ht="30" customHeight="1" x14ac:dyDescent="0.25">
      <c r="B1323" s="7"/>
      <c r="C1323" s="7"/>
      <c r="D1323" s="7"/>
      <c r="E1323" s="7"/>
      <c r="F1323" s="7"/>
      <c r="G1323" s="7"/>
      <c r="H1323" s="7"/>
      <c r="I1323" s="7"/>
      <c r="J1323" s="7"/>
      <c r="K1323" s="7"/>
      <c r="L1323" s="7"/>
      <c r="R1323" s="7"/>
      <c r="S1323" s="7"/>
      <c r="T1323" s="7"/>
    </row>
    <row r="1324" spans="2:20" ht="30" customHeight="1" x14ac:dyDescent="0.25">
      <c r="B1324" s="7"/>
      <c r="C1324" s="7"/>
      <c r="D1324" s="7"/>
      <c r="E1324" s="7"/>
      <c r="F1324" s="7"/>
      <c r="G1324" s="7"/>
      <c r="H1324" s="7"/>
      <c r="I1324" s="7"/>
      <c r="J1324" s="7"/>
      <c r="K1324" s="7"/>
      <c r="L1324" s="7"/>
      <c r="R1324" s="7"/>
      <c r="S1324" s="7"/>
      <c r="T1324" s="7"/>
    </row>
    <row r="1325" spans="2:20" ht="30" customHeight="1" x14ac:dyDescent="0.25">
      <c r="B1325" s="7"/>
      <c r="C1325" s="7"/>
      <c r="D1325" s="7"/>
      <c r="E1325" s="7"/>
      <c r="F1325" s="7"/>
      <c r="G1325" s="7"/>
      <c r="H1325" s="7"/>
      <c r="I1325" s="7"/>
      <c r="J1325" s="7"/>
      <c r="K1325" s="7"/>
      <c r="L1325" s="7"/>
      <c r="R1325" s="7"/>
      <c r="S1325" s="7"/>
      <c r="T1325" s="7"/>
    </row>
    <row r="1326" spans="2:20" ht="30" customHeight="1" x14ac:dyDescent="0.25">
      <c r="B1326" s="7"/>
      <c r="C1326" s="7"/>
      <c r="D1326" s="7"/>
      <c r="E1326" s="7"/>
      <c r="F1326" s="7"/>
      <c r="G1326" s="7"/>
      <c r="H1326" s="7"/>
      <c r="I1326" s="7"/>
      <c r="J1326" s="7"/>
      <c r="K1326" s="7"/>
      <c r="L1326" s="7"/>
      <c r="R1326" s="7"/>
      <c r="S1326" s="7"/>
      <c r="T1326" s="7"/>
    </row>
    <row r="1327" spans="2:20" ht="30" customHeight="1" x14ac:dyDescent="0.25">
      <c r="B1327" s="7"/>
      <c r="C1327" s="7"/>
      <c r="D1327" s="7"/>
      <c r="E1327" s="7"/>
      <c r="F1327" s="7"/>
      <c r="G1327" s="7"/>
      <c r="H1327" s="7"/>
      <c r="I1327" s="7"/>
      <c r="J1327" s="7"/>
      <c r="K1327" s="7"/>
      <c r="L1327" s="7"/>
      <c r="R1327" s="7"/>
      <c r="S1327" s="7"/>
      <c r="T1327" s="7"/>
    </row>
    <row r="1328" spans="2:20" ht="30" customHeight="1" x14ac:dyDescent="0.25">
      <c r="B1328" s="7"/>
      <c r="C1328" s="7"/>
      <c r="D1328" s="7"/>
      <c r="E1328" s="7"/>
      <c r="F1328" s="7"/>
      <c r="G1328" s="7"/>
      <c r="H1328" s="7"/>
      <c r="I1328" s="7"/>
      <c r="J1328" s="7"/>
      <c r="K1328" s="7"/>
      <c r="L1328" s="7"/>
      <c r="R1328" s="7"/>
      <c r="S1328" s="7"/>
      <c r="T1328" s="7"/>
    </row>
    <row r="1329" spans="2:20" ht="30" customHeight="1" x14ac:dyDescent="0.25">
      <c r="B1329" s="7"/>
      <c r="C1329" s="7"/>
      <c r="D1329" s="7"/>
      <c r="E1329" s="7"/>
      <c r="F1329" s="7"/>
      <c r="G1329" s="7"/>
      <c r="H1329" s="7"/>
      <c r="I1329" s="7"/>
      <c r="J1329" s="7"/>
      <c r="K1329" s="7"/>
      <c r="L1329" s="7"/>
      <c r="R1329" s="7"/>
      <c r="S1329" s="7"/>
      <c r="T1329" s="7"/>
    </row>
    <row r="1330" spans="2:20" ht="30" customHeight="1" x14ac:dyDescent="0.25">
      <c r="B1330" s="7"/>
      <c r="C1330" s="7"/>
      <c r="D1330" s="7"/>
      <c r="E1330" s="7"/>
      <c r="F1330" s="7"/>
      <c r="G1330" s="7"/>
      <c r="H1330" s="7"/>
      <c r="I1330" s="7"/>
      <c r="J1330" s="7"/>
      <c r="K1330" s="7"/>
      <c r="L1330" s="7"/>
      <c r="R1330" s="7"/>
      <c r="S1330" s="7"/>
      <c r="T1330" s="7"/>
    </row>
    <row r="1331" spans="2:20" ht="30" customHeight="1" x14ac:dyDescent="0.25">
      <c r="B1331" s="7"/>
      <c r="C1331" s="7"/>
      <c r="D1331" s="7"/>
      <c r="E1331" s="7"/>
      <c r="F1331" s="7"/>
      <c r="G1331" s="7"/>
      <c r="H1331" s="7"/>
      <c r="I1331" s="7"/>
      <c r="J1331" s="7"/>
      <c r="K1331" s="7"/>
      <c r="L1331" s="7"/>
      <c r="R1331" s="7"/>
      <c r="S1331" s="7"/>
      <c r="T1331" s="7"/>
    </row>
    <row r="1332" spans="2:20" ht="30" customHeight="1" x14ac:dyDescent="0.25">
      <c r="B1332" s="7"/>
      <c r="C1332" s="7"/>
      <c r="D1332" s="7"/>
      <c r="E1332" s="7"/>
      <c r="F1332" s="7"/>
      <c r="G1332" s="7"/>
      <c r="H1332" s="7"/>
      <c r="I1332" s="7"/>
      <c r="J1332" s="7"/>
      <c r="K1332" s="7"/>
      <c r="L1332" s="7"/>
      <c r="R1332" s="7"/>
      <c r="S1332" s="7"/>
      <c r="T1332" s="7"/>
    </row>
    <row r="1333" spans="2:20" ht="30" customHeight="1" x14ac:dyDescent="0.25">
      <c r="B1333" s="7"/>
      <c r="C1333" s="7"/>
      <c r="D1333" s="7"/>
      <c r="E1333" s="7"/>
      <c r="F1333" s="7"/>
      <c r="G1333" s="7"/>
      <c r="H1333" s="7"/>
      <c r="I1333" s="7"/>
      <c r="J1333" s="7"/>
      <c r="K1333" s="7"/>
      <c r="L1333" s="7"/>
      <c r="R1333" s="7"/>
      <c r="S1333" s="7"/>
      <c r="T1333" s="7"/>
    </row>
    <row r="1334" spans="2:20" ht="30" customHeight="1" x14ac:dyDescent="0.25">
      <c r="B1334" s="7"/>
      <c r="C1334" s="7"/>
      <c r="D1334" s="7"/>
      <c r="E1334" s="7"/>
      <c r="F1334" s="7"/>
      <c r="G1334" s="7"/>
      <c r="H1334" s="7"/>
      <c r="I1334" s="7"/>
      <c r="J1334" s="7"/>
      <c r="K1334" s="7"/>
      <c r="L1334" s="7"/>
      <c r="R1334" s="7"/>
      <c r="S1334" s="7"/>
      <c r="T1334" s="7"/>
    </row>
    <row r="1335" spans="2:20" ht="30" customHeight="1" x14ac:dyDescent="0.25">
      <c r="B1335" s="7"/>
      <c r="C1335" s="7"/>
      <c r="D1335" s="7"/>
      <c r="E1335" s="7"/>
      <c r="F1335" s="7"/>
      <c r="G1335" s="7"/>
      <c r="H1335" s="7"/>
      <c r="I1335" s="7"/>
      <c r="J1335" s="7"/>
      <c r="K1335" s="7"/>
      <c r="L1335" s="7"/>
      <c r="R1335" s="7"/>
      <c r="S1335" s="7"/>
      <c r="T1335" s="7"/>
    </row>
    <row r="1336" spans="2:20" ht="30" customHeight="1" x14ac:dyDescent="0.25">
      <c r="B1336" s="7"/>
      <c r="C1336" s="7"/>
      <c r="D1336" s="7"/>
      <c r="E1336" s="7"/>
      <c r="F1336" s="7"/>
      <c r="G1336" s="7"/>
      <c r="H1336" s="7"/>
      <c r="I1336" s="7"/>
      <c r="J1336" s="7"/>
      <c r="K1336" s="7"/>
      <c r="L1336" s="7"/>
      <c r="R1336" s="7"/>
      <c r="S1336" s="7"/>
      <c r="T1336" s="7"/>
    </row>
    <row r="1337" spans="2:20" ht="30" customHeight="1" x14ac:dyDescent="0.25">
      <c r="B1337" s="7"/>
      <c r="C1337" s="7"/>
      <c r="D1337" s="7"/>
      <c r="E1337" s="7"/>
      <c r="F1337" s="7"/>
      <c r="G1337" s="7"/>
      <c r="H1337" s="7"/>
      <c r="I1337" s="7"/>
      <c r="J1337" s="7"/>
      <c r="K1337" s="7"/>
      <c r="L1337" s="7"/>
      <c r="R1337" s="7"/>
      <c r="S1337" s="7"/>
      <c r="T1337" s="7"/>
    </row>
    <row r="1338" spans="2:20" ht="30" customHeight="1" x14ac:dyDescent="0.25">
      <c r="B1338" s="7"/>
      <c r="C1338" s="7"/>
      <c r="D1338" s="7"/>
      <c r="E1338" s="7"/>
      <c r="F1338" s="7"/>
      <c r="G1338" s="7"/>
      <c r="H1338" s="7"/>
      <c r="I1338" s="7"/>
      <c r="J1338" s="7"/>
      <c r="K1338" s="7"/>
      <c r="L1338" s="7"/>
      <c r="R1338" s="7"/>
      <c r="S1338" s="7"/>
      <c r="T1338" s="7"/>
    </row>
    <row r="1339" spans="2:20" ht="30" customHeight="1" x14ac:dyDescent="0.25">
      <c r="B1339" s="7"/>
      <c r="C1339" s="7"/>
      <c r="D1339" s="7"/>
      <c r="E1339" s="7"/>
      <c r="F1339" s="7"/>
      <c r="G1339" s="7"/>
      <c r="H1339" s="7"/>
      <c r="I1339" s="7"/>
      <c r="J1339" s="7"/>
      <c r="K1339" s="7"/>
      <c r="L1339" s="7"/>
      <c r="R1339" s="7"/>
      <c r="S1339" s="7"/>
      <c r="T1339" s="7"/>
    </row>
    <row r="1340" spans="2:20" ht="30" customHeight="1" x14ac:dyDescent="0.25">
      <c r="B1340" s="7"/>
      <c r="C1340" s="7"/>
      <c r="D1340" s="7"/>
      <c r="E1340" s="7"/>
      <c r="F1340" s="7"/>
      <c r="G1340" s="7"/>
      <c r="H1340" s="7"/>
      <c r="I1340" s="7"/>
      <c r="J1340" s="7"/>
      <c r="K1340" s="7"/>
      <c r="L1340" s="7"/>
      <c r="R1340" s="7"/>
      <c r="S1340" s="7"/>
      <c r="T1340" s="7"/>
    </row>
    <row r="1341" spans="2:20" ht="30" customHeight="1" x14ac:dyDescent="0.25">
      <c r="B1341" s="7"/>
      <c r="C1341" s="7"/>
      <c r="D1341" s="7"/>
      <c r="E1341" s="7"/>
      <c r="F1341" s="7"/>
      <c r="G1341" s="7"/>
      <c r="H1341" s="7"/>
      <c r="I1341" s="7"/>
      <c r="J1341" s="7"/>
      <c r="K1341" s="7"/>
      <c r="L1341" s="7"/>
      <c r="R1341" s="7"/>
      <c r="S1341" s="7"/>
      <c r="T1341" s="7"/>
    </row>
    <row r="1342" spans="2:20" ht="30" customHeight="1" x14ac:dyDescent="0.25">
      <c r="T1342" s="7"/>
    </row>
    <row r="1343" spans="2:20" ht="30" customHeight="1" x14ac:dyDescent="0.25">
      <c r="T1343" s="7"/>
    </row>
    <row r="1344" spans="2:20" ht="30" customHeight="1" x14ac:dyDescent="0.25">
      <c r="T1344" s="7"/>
    </row>
    <row r="1345" spans="20:20" ht="30" customHeight="1" x14ac:dyDescent="0.25">
      <c r="T1345" s="7"/>
    </row>
    <row r="1346" spans="20:20" ht="30" customHeight="1" x14ac:dyDescent="0.25">
      <c r="T1346" s="7"/>
    </row>
    <row r="1347" spans="20:20" ht="30" customHeight="1" x14ac:dyDescent="0.25">
      <c r="T1347" s="7"/>
    </row>
    <row r="1348" spans="20:20" ht="30" customHeight="1" x14ac:dyDescent="0.25">
      <c r="T1348" s="7"/>
    </row>
    <row r="1349" spans="20:20" ht="30" customHeight="1" x14ac:dyDescent="0.25">
      <c r="T1349" s="7"/>
    </row>
    <row r="1350" spans="20:20" ht="30" customHeight="1" x14ac:dyDescent="0.25">
      <c r="T1350" s="7"/>
    </row>
    <row r="1351" spans="20:20" ht="30" customHeight="1" x14ac:dyDescent="0.25">
      <c r="T1351" s="7"/>
    </row>
    <row r="1352" spans="20:20" ht="30" customHeight="1" x14ac:dyDescent="0.25">
      <c r="T1352" s="7"/>
    </row>
    <row r="1353" spans="20:20" ht="30" customHeight="1" x14ac:dyDescent="0.25">
      <c r="T1353" s="7"/>
    </row>
    <row r="1354" spans="20:20" ht="30" customHeight="1" x14ac:dyDescent="0.25">
      <c r="T1354" s="7"/>
    </row>
    <row r="1355" spans="20:20" ht="30" customHeight="1" x14ac:dyDescent="0.25">
      <c r="T1355" s="7"/>
    </row>
    <row r="1356" spans="20:20" ht="30" customHeight="1" x14ac:dyDescent="0.25">
      <c r="T1356" s="7"/>
    </row>
    <row r="1357" spans="20:20" ht="30" customHeight="1" x14ac:dyDescent="0.25">
      <c r="T1357" s="7"/>
    </row>
    <row r="1358" spans="20:20" ht="30" customHeight="1" x14ac:dyDescent="0.25">
      <c r="T1358" s="7"/>
    </row>
    <row r="1359" spans="20:20" ht="30" customHeight="1" x14ac:dyDescent="0.25">
      <c r="T1359" s="7"/>
    </row>
    <row r="1360" spans="20:20" ht="30" customHeight="1" x14ac:dyDescent="0.25">
      <c r="T1360" s="7"/>
    </row>
    <row r="1361" spans="20:20" ht="30" customHeight="1" x14ac:dyDescent="0.25">
      <c r="T1361" s="7"/>
    </row>
    <row r="1362" spans="20:20" ht="30" customHeight="1" x14ac:dyDescent="0.25">
      <c r="T1362" s="7"/>
    </row>
    <row r="1363" spans="20:20" ht="30" customHeight="1" x14ac:dyDescent="0.25">
      <c r="T1363" s="7"/>
    </row>
    <row r="1364" spans="20:20" ht="30" customHeight="1" x14ac:dyDescent="0.25">
      <c r="T1364" s="7"/>
    </row>
    <row r="1365" spans="20:20" ht="30" customHeight="1" x14ac:dyDescent="0.25">
      <c r="T1365" s="7"/>
    </row>
    <row r="1366" spans="20:20" ht="30" customHeight="1" x14ac:dyDescent="0.25">
      <c r="T1366" s="7"/>
    </row>
    <row r="1367" spans="20:20" ht="30" customHeight="1" x14ac:dyDescent="0.25">
      <c r="T1367" s="7"/>
    </row>
    <row r="1368" spans="20:20" ht="30" customHeight="1" x14ac:dyDescent="0.25">
      <c r="T1368" s="7"/>
    </row>
    <row r="1369" spans="20:20" ht="30" customHeight="1" x14ac:dyDescent="0.25">
      <c r="T1369" s="7"/>
    </row>
    <row r="1370" spans="20:20" ht="30" customHeight="1" x14ac:dyDescent="0.25">
      <c r="T1370" s="7"/>
    </row>
    <row r="1371" spans="20:20" ht="30" customHeight="1" x14ac:dyDescent="0.25">
      <c r="T1371" s="7"/>
    </row>
    <row r="1372" spans="20:20" ht="30" customHeight="1" x14ac:dyDescent="0.25">
      <c r="T1372" s="7"/>
    </row>
    <row r="1373" spans="20:20" ht="30" customHeight="1" x14ac:dyDescent="0.25">
      <c r="T1373" s="7"/>
    </row>
    <row r="1374" spans="20:20" ht="30" customHeight="1" x14ac:dyDescent="0.25">
      <c r="T1374" s="7"/>
    </row>
    <row r="1375" spans="20:20" ht="30" customHeight="1" x14ac:dyDescent="0.25">
      <c r="T1375" s="7"/>
    </row>
    <row r="1376" spans="20:20" ht="30" customHeight="1" x14ac:dyDescent="0.25">
      <c r="T1376" s="7"/>
    </row>
    <row r="1377" spans="20:20" ht="30" customHeight="1" x14ac:dyDescent="0.25">
      <c r="T1377" s="7"/>
    </row>
    <row r="1378" spans="20:20" ht="30" customHeight="1" x14ac:dyDescent="0.25">
      <c r="T1378" s="7"/>
    </row>
    <row r="1379" spans="20:20" ht="30" customHeight="1" x14ac:dyDescent="0.25">
      <c r="T1379" s="7"/>
    </row>
    <row r="1380" spans="20:20" ht="30" customHeight="1" x14ac:dyDescent="0.25">
      <c r="T1380" s="7"/>
    </row>
    <row r="1381" spans="20:20" ht="30" customHeight="1" x14ac:dyDescent="0.25">
      <c r="T1381" s="7"/>
    </row>
    <row r="1382" spans="20:20" ht="30" customHeight="1" x14ac:dyDescent="0.25">
      <c r="T1382" s="7"/>
    </row>
    <row r="1383" spans="20:20" ht="30" customHeight="1" x14ac:dyDescent="0.25">
      <c r="T1383" s="7"/>
    </row>
    <row r="1384" spans="20:20" ht="30" customHeight="1" x14ac:dyDescent="0.25">
      <c r="T1384" s="7"/>
    </row>
    <row r="1385" spans="20:20" ht="30" customHeight="1" x14ac:dyDescent="0.25">
      <c r="T1385" s="7"/>
    </row>
    <row r="1386" spans="20:20" ht="30" customHeight="1" x14ac:dyDescent="0.25">
      <c r="T1386" s="7"/>
    </row>
    <row r="1387" spans="20:20" ht="30" customHeight="1" x14ac:dyDescent="0.25">
      <c r="T1387" s="7"/>
    </row>
    <row r="1388" spans="20:20" ht="30" customHeight="1" x14ac:dyDescent="0.25">
      <c r="T1388" s="7"/>
    </row>
    <row r="1389" spans="20:20" ht="30" customHeight="1" x14ac:dyDescent="0.25">
      <c r="T1389" s="7"/>
    </row>
    <row r="1390" spans="20:20" ht="30" customHeight="1" x14ac:dyDescent="0.25">
      <c r="T1390" s="7"/>
    </row>
    <row r="1391" spans="20:20" ht="30" customHeight="1" x14ac:dyDescent="0.25">
      <c r="T1391" s="7"/>
    </row>
    <row r="1392" spans="20:20" ht="30" customHeight="1" x14ac:dyDescent="0.25">
      <c r="T1392" s="7"/>
    </row>
    <row r="1393" spans="20:20" ht="30" customHeight="1" x14ac:dyDescent="0.25">
      <c r="T1393" s="7"/>
    </row>
    <row r="1394" spans="20:20" ht="30" customHeight="1" x14ac:dyDescent="0.25">
      <c r="T1394" s="7"/>
    </row>
    <row r="1395" spans="20:20" ht="30" customHeight="1" x14ac:dyDescent="0.25">
      <c r="T1395" s="7"/>
    </row>
    <row r="1396" spans="20:20" ht="30" customHeight="1" x14ac:dyDescent="0.25">
      <c r="T1396" s="7"/>
    </row>
    <row r="1397" spans="20:20" ht="30" customHeight="1" x14ac:dyDescent="0.25">
      <c r="T1397" s="7"/>
    </row>
    <row r="1398" spans="20:20" ht="30" customHeight="1" x14ac:dyDescent="0.25">
      <c r="T1398" s="7"/>
    </row>
    <row r="1399" spans="20:20" ht="30" customHeight="1" x14ac:dyDescent="0.25">
      <c r="T1399" s="7"/>
    </row>
    <row r="1400" spans="20:20" ht="30" customHeight="1" x14ac:dyDescent="0.25">
      <c r="T1400" s="7"/>
    </row>
    <row r="1401" spans="20:20" ht="30" customHeight="1" x14ac:dyDescent="0.25">
      <c r="T1401" s="7"/>
    </row>
    <row r="1402" spans="20:20" ht="30" customHeight="1" x14ac:dyDescent="0.25">
      <c r="T1402" s="7"/>
    </row>
    <row r="1403" spans="20:20" ht="30" customHeight="1" x14ac:dyDescent="0.25">
      <c r="T1403" s="7"/>
    </row>
    <row r="1404" spans="20:20" ht="30" customHeight="1" x14ac:dyDescent="0.25">
      <c r="T1404" s="7"/>
    </row>
    <row r="1405" spans="20:20" ht="30" customHeight="1" x14ac:dyDescent="0.25">
      <c r="T1405" s="7"/>
    </row>
    <row r="1406" spans="20:20" ht="30" customHeight="1" x14ac:dyDescent="0.25">
      <c r="T1406" s="7"/>
    </row>
    <row r="1407" spans="20:20" ht="30" customHeight="1" x14ac:dyDescent="0.25">
      <c r="T1407" s="7"/>
    </row>
    <row r="1408" spans="20:20" ht="30" customHeight="1" x14ac:dyDescent="0.25">
      <c r="T1408" s="7"/>
    </row>
    <row r="1409" spans="20:20" ht="30" customHeight="1" x14ac:dyDescent="0.25">
      <c r="T1409" s="7"/>
    </row>
    <row r="1410" spans="20:20" ht="30" customHeight="1" x14ac:dyDescent="0.25">
      <c r="T1410" s="7"/>
    </row>
    <row r="1411" spans="20:20" ht="30" customHeight="1" x14ac:dyDescent="0.25">
      <c r="T1411" s="7"/>
    </row>
    <row r="1412" spans="20:20" ht="30" customHeight="1" x14ac:dyDescent="0.25">
      <c r="T1412" s="7"/>
    </row>
    <row r="1413" spans="20:20" ht="30" customHeight="1" x14ac:dyDescent="0.25">
      <c r="T1413" s="7"/>
    </row>
    <row r="1414" spans="20:20" ht="30" customHeight="1" x14ac:dyDescent="0.25">
      <c r="T1414" s="7"/>
    </row>
    <row r="1415" spans="20:20" ht="30" customHeight="1" x14ac:dyDescent="0.25">
      <c r="T1415" s="7"/>
    </row>
    <row r="1416" spans="20:20" ht="30" customHeight="1" x14ac:dyDescent="0.25">
      <c r="T1416" s="7"/>
    </row>
    <row r="1417" spans="20:20" ht="30" customHeight="1" x14ac:dyDescent="0.25">
      <c r="T1417" s="7"/>
    </row>
    <row r="1418" spans="20:20" ht="30" customHeight="1" x14ac:dyDescent="0.25">
      <c r="T1418" s="7"/>
    </row>
    <row r="1419" spans="20:20" ht="30" customHeight="1" x14ac:dyDescent="0.25">
      <c r="T1419" s="7"/>
    </row>
    <row r="1420" spans="20:20" ht="30" customHeight="1" x14ac:dyDescent="0.25">
      <c r="T1420" s="7"/>
    </row>
    <row r="1421" spans="20:20" ht="30" customHeight="1" x14ac:dyDescent="0.25">
      <c r="T1421" s="7"/>
    </row>
    <row r="1422" spans="20:20" ht="30" customHeight="1" x14ac:dyDescent="0.25">
      <c r="T1422" s="7"/>
    </row>
    <row r="1423" spans="20:20" ht="30" customHeight="1" x14ac:dyDescent="0.25">
      <c r="T1423" s="7"/>
    </row>
    <row r="1424" spans="20:20" ht="30" customHeight="1" x14ac:dyDescent="0.25">
      <c r="T1424" s="7"/>
    </row>
    <row r="1425" spans="20:20" ht="30" customHeight="1" x14ac:dyDescent="0.25">
      <c r="T1425" s="7"/>
    </row>
    <row r="1426" spans="20:20" ht="30" customHeight="1" x14ac:dyDescent="0.25">
      <c r="T1426" s="7"/>
    </row>
    <row r="1427" spans="20:20" ht="30" customHeight="1" x14ac:dyDescent="0.25">
      <c r="T1427" s="7"/>
    </row>
    <row r="1428" spans="20:20" ht="30" customHeight="1" x14ac:dyDescent="0.25">
      <c r="T1428" s="7"/>
    </row>
    <row r="1429" spans="20:20" ht="30" customHeight="1" x14ac:dyDescent="0.25">
      <c r="T1429" s="7"/>
    </row>
    <row r="1430" spans="20:20" ht="30" customHeight="1" x14ac:dyDescent="0.25">
      <c r="T1430" s="7"/>
    </row>
    <row r="1431" spans="20:20" ht="30" customHeight="1" x14ac:dyDescent="0.25">
      <c r="T1431" s="7"/>
    </row>
    <row r="1432" spans="20:20" ht="30" customHeight="1" x14ac:dyDescent="0.25">
      <c r="T1432" s="7"/>
    </row>
    <row r="1433" spans="20:20" ht="30" customHeight="1" x14ac:dyDescent="0.25">
      <c r="T1433" s="7"/>
    </row>
    <row r="1434" spans="20:20" ht="30" customHeight="1" x14ac:dyDescent="0.25">
      <c r="T1434" s="7"/>
    </row>
    <row r="1435" spans="20:20" ht="30" customHeight="1" x14ac:dyDescent="0.25">
      <c r="T1435" s="7"/>
    </row>
    <row r="1436" spans="20:20" ht="30" customHeight="1" x14ac:dyDescent="0.25">
      <c r="T1436" s="7"/>
    </row>
    <row r="1437" spans="20:20" ht="30" customHeight="1" x14ac:dyDescent="0.25">
      <c r="T1437" s="7"/>
    </row>
    <row r="1438" spans="20:20" ht="30" customHeight="1" x14ac:dyDescent="0.25">
      <c r="T1438" s="7"/>
    </row>
    <row r="1439" spans="20:20" ht="30" customHeight="1" x14ac:dyDescent="0.25">
      <c r="T1439" s="7"/>
    </row>
    <row r="1440" spans="20:20" ht="30" customHeight="1" x14ac:dyDescent="0.25">
      <c r="T1440" s="7"/>
    </row>
    <row r="1441" spans="20:20" ht="30" customHeight="1" x14ac:dyDescent="0.25">
      <c r="T1441" s="7"/>
    </row>
    <row r="1442" spans="20:20" ht="30" customHeight="1" x14ac:dyDescent="0.25">
      <c r="T1442" s="7"/>
    </row>
    <row r="1443" spans="20:20" ht="30" customHeight="1" x14ac:dyDescent="0.25">
      <c r="T1443" s="7"/>
    </row>
    <row r="1444" spans="20:20" ht="30" customHeight="1" x14ac:dyDescent="0.25">
      <c r="T1444" s="7"/>
    </row>
    <row r="1445" spans="20:20" ht="30" customHeight="1" x14ac:dyDescent="0.25">
      <c r="T1445" s="7"/>
    </row>
    <row r="1446" spans="20:20" ht="30" customHeight="1" x14ac:dyDescent="0.25">
      <c r="T1446" s="7"/>
    </row>
    <row r="1447" spans="20:20" ht="30" customHeight="1" x14ac:dyDescent="0.25">
      <c r="T1447" s="7"/>
    </row>
    <row r="1448" spans="20:20" ht="30" customHeight="1" x14ac:dyDescent="0.25">
      <c r="T1448" s="7"/>
    </row>
    <row r="1449" spans="20:20" ht="30" customHeight="1" x14ac:dyDescent="0.25">
      <c r="T1449" s="7"/>
    </row>
    <row r="1450" spans="20:20" ht="30" customHeight="1" x14ac:dyDescent="0.25">
      <c r="T1450" s="7"/>
    </row>
    <row r="1451" spans="20:20" ht="30" customHeight="1" x14ac:dyDescent="0.25">
      <c r="T1451" s="7"/>
    </row>
    <row r="1452" spans="20:20" ht="30" customHeight="1" x14ac:dyDescent="0.25">
      <c r="T1452" s="7"/>
    </row>
    <row r="1453" spans="20:20" ht="30" customHeight="1" x14ac:dyDescent="0.25">
      <c r="T1453" s="7"/>
    </row>
    <row r="1454" spans="20:20" ht="30" customHeight="1" x14ac:dyDescent="0.25">
      <c r="T1454" s="7"/>
    </row>
    <row r="1455" spans="20:20" ht="30" customHeight="1" x14ac:dyDescent="0.25">
      <c r="T1455" s="7"/>
    </row>
    <row r="1456" spans="20:20" ht="30" customHeight="1" x14ac:dyDescent="0.25">
      <c r="T1456" s="7"/>
    </row>
    <row r="1457" spans="20:20" ht="30" customHeight="1" x14ac:dyDescent="0.25">
      <c r="T1457" s="7"/>
    </row>
    <row r="1458" spans="20:20" ht="30" customHeight="1" x14ac:dyDescent="0.25">
      <c r="T1458" s="7"/>
    </row>
    <row r="1459" spans="20:20" ht="30" customHeight="1" x14ac:dyDescent="0.25">
      <c r="T1459" s="7"/>
    </row>
    <row r="1460" spans="20:20" ht="30" customHeight="1" x14ac:dyDescent="0.25">
      <c r="T1460" s="7"/>
    </row>
    <row r="1461" spans="20:20" ht="30" customHeight="1" x14ac:dyDescent="0.25">
      <c r="T1461" s="7"/>
    </row>
    <row r="1462" spans="20:20" ht="30" customHeight="1" x14ac:dyDescent="0.25">
      <c r="T1462" s="7"/>
    </row>
    <row r="1463" spans="20:20" ht="30" customHeight="1" x14ac:dyDescent="0.25">
      <c r="T1463" s="7"/>
    </row>
    <row r="1464" spans="20:20" ht="30" customHeight="1" x14ac:dyDescent="0.25">
      <c r="T1464" s="7"/>
    </row>
    <row r="1465" spans="20:20" ht="30" customHeight="1" x14ac:dyDescent="0.25">
      <c r="T1465" s="7"/>
    </row>
    <row r="1466" spans="20:20" ht="30" customHeight="1" x14ac:dyDescent="0.25">
      <c r="T1466" s="7"/>
    </row>
    <row r="1467" spans="20:20" ht="30" customHeight="1" x14ac:dyDescent="0.25">
      <c r="T1467" s="7"/>
    </row>
    <row r="1468" spans="20:20" ht="30" customHeight="1" x14ac:dyDescent="0.25">
      <c r="T1468" s="7"/>
    </row>
    <row r="1469" spans="20:20" ht="30" customHeight="1" x14ac:dyDescent="0.25">
      <c r="T1469" s="7"/>
    </row>
    <row r="1470" spans="20:20" ht="30" customHeight="1" x14ac:dyDescent="0.25">
      <c r="T1470" s="7"/>
    </row>
    <row r="1471" spans="20:20" ht="30" customHeight="1" x14ac:dyDescent="0.25">
      <c r="T1471" s="7"/>
    </row>
    <row r="1472" spans="20:20" ht="30" customHeight="1" x14ac:dyDescent="0.25">
      <c r="T1472" s="7"/>
    </row>
    <row r="1473" spans="20:20" ht="30" customHeight="1" x14ac:dyDescent="0.25">
      <c r="T1473" s="7"/>
    </row>
    <row r="1474" spans="20:20" ht="30" customHeight="1" x14ac:dyDescent="0.25">
      <c r="T1474" s="7"/>
    </row>
    <row r="1475" spans="20:20" ht="30" customHeight="1" x14ac:dyDescent="0.25">
      <c r="T1475" s="7"/>
    </row>
    <row r="1476" spans="20:20" ht="30" customHeight="1" x14ac:dyDescent="0.25">
      <c r="T1476" s="7"/>
    </row>
    <row r="1477" spans="20:20" ht="30" customHeight="1" x14ac:dyDescent="0.25">
      <c r="T1477" s="7"/>
    </row>
    <row r="1478" spans="20:20" ht="30" customHeight="1" x14ac:dyDescent="0.25">
      <c r="T1478" s="7"/>
    </row>
    <row r="1479" spans="20:20" ht="30" customHeight="1" x14ac:dyDescent="0.25">
      <c r="T1479" s="7"/>
    </row>
    <row r="1480" spans="20:20" ht="30" customHeight="1" x14ac:dyDescent="0.25">
      <c r="T1480" s="7"/>
    </row>
    <row r="1481" spans="20:20" ht="30" customHeight="1" x14ac:dyDescent="0.25">
      <c r="T1481" s="7"/>
    </row>
    <row r="1482" spans="20:20" ht="30" customHeight="1" x14ac:dyDescent="0.25">
      <c r="T1482" s="7"/>
    </row>
    <row r="1483" spans="20:20" ht="30" customHeight="1" x14ac:dyDescent="0.25">
      <c r="T1483" s="7"/>
    </row>
    <row r="1484" spans="20:20" ht="30" customHeight="1" x14ac:dyDescent="0.25">
      <c r="T1484" s="7"/>
    </row>
    <row r="1485" spans="20:20" ht="30" customHeight="1" x14ac:dyDescent="0.25">
      <c r="T1485" s="7"/>
    </row>
    <row r="1486" spans="20:20" ht="30" customHeight="1" x14ac:dyDescent="0.25">
      <c r="T1486" s="7"/>
    </row>
    <row r="1487" spans="20:20" ht="30" customHeight="1" x14ac:dyDescent="0.25">
      <c r="T1487" s="7"/>
    </row>
    <row r="1488" spans="20:20" ht="30" customHeight="1" x14ac:dyDescent="0.25">
      <c r="T1488" s="7"/>
    </row>
    <row r="1489" spans="20:20" ht="30" customHeight="1" x14ac:dyDescent="0.25">
      <c r="T1489" s="7"/>
    </row>
    <row r="1490" spans="20:20" ht="30" customHeight="1" x14ac:dyDescent="0.25">
      <c r="T1490" s="7"/>
    </row>
    <row r="1491" spans="20:20" ht="30" customHeight="1" x14ac:dyDescent="0.25">
      <c r="T1491" s="7"/>
    </row>
    <row r="1492" spans="20:20" ht="30" customHeight="1" x14ac:dyDescent="0.25">
      <c r="T1492" s="7"/>
    </row>
    <row r="1493" spans="20:20" ht="30" customHeight="1" x14ac:dyDescent="0.25">
      <c r="T1493" s="7"/>
    </row>
    <row r="1494" spans="20:20" ht="30" customHeight="1" x14ac:dyDescent="0.25">
      <c r="T1494" s="7"/>
    </row>
    <row r="1495" spans="20:20" ht="30" customHeight="1" x14ac:dyDescent="0.25">
      <c r="T1495" s="7"/>
    </row>
    <row r="1496" spans="20:20" ht="30" customHeight="1" x14ac:dyDescent="0.25">
      <c r="T1496" s="7"/>
    </row>
    <row r="1497" spans="20:20" ht="30" customHeight="1" x14ac:dyDescent="0.25">
      <c r="T1497" s="7"/>
    </row>
    <row r="1498" spans="20:20" ht="30" customHeight="1" x14ac:dyDescent="0.25">
      <c r="T1498" s="7"/>
    </row>
    <row r="1499" spans="20:20" ht="30" customHeight="1" x14ac:dyDescent="0.25">
      <c r="T1499" s="7"/>
    </row>
    <row r="1500" spans="20:20" ht="30" customHeight="1" x14ac:dyDescent="0.25">
      <c r="T1500" s="7"/>
    </row>
    <row r="1501" spans="20:20" ht="30" customHeight="1" x14ac:dyDescent="0.25">
      <c r="T1501" s="7"/>
    </row>
    <row r="1502" spans="20:20" ht="30" customHeight="1" x14ac:dyDescent="0.25">
      <c r="T1502" s="7"/>
    </row>
    <row r="1503" spans="20:20" ht="30" customHeight="1" x14ac:dyDescent="0.25">
      <c r="T1503" s="7"/>
    </row>
    <row r="1504" spans="20:20" ht="30" customHeight="1" x14ac:dyDescent="0.25">
      <c r="T1504" s="7"/>
    </row>
    <row r="1505" spans="20:20" ht="30" customHeight="1" x14ac:dyDescent="0.25">
      <c r="T1505" s="7"/>
    </row>
    <row r="1506" spans="20:20" ht="30" customHeight="1" x14ac:dyDescent="0.25">
      <c r="T1506" s="7"/>
    </row>
    <row r="1507" spans="20:20" ht="30" customHeight="1" x14ac:dyDescent="0.25">
      <c r="T1507" s="7"/>
    </row>
    <row r="1508" spans="20:20" ht="30" customHeight="1" x14ac:dyDescent="0.25">
      <c r="T1508" s="7"/>
    </row>
    <row r="1509" spans="20:20" ht="30" customHeight="1" x14ac:dyDescent="0.25">
      <c r="T1509" s="7"/>
    </row>
    <row r="1510" spans="20:20" ht="30" customHeight="1" x14ac:dyDescent="0.25">
      <c r="T1510" s="7"/>
    </row>
    <row r="1511" spans="20:20" ht="30" customHeight="1" x14ac:dyDescent="0.25">
      <c r="T1511" s="7"/>
    </row>
    <row r="1512" spans="20:20" ht="30" customHeight="1" x14ac:dyDescent="0.25">
      <c r="T1512" s="7"/>
    </row>
    <row r="1513" spans="20:20" ht="30" customHeight="1" x14ac:dyDescent="0.25">
      <c r="T1513" s="7"/>
    </row>
    <row r="1514" spans="20:20" ht="30" customHeight="1" x14ac:dyDescent="0.25">
      <c r="T1514" s="7"/>
    </row>
    <row r="1515" spans="20:20" ht="30" customHeight="1" x14ac:dyDescent="0.25">
      <c r="T1515" s="7"/>
    </row>
    <row r="1516" spans="20:20" ht="30" customHeight="1" x14ac:dyDescent="0.25">
      <c r="T1516" s="7"/>
    </row>
    <row r="1517" spans="20:20" ht="30" customHeight="1" x14ac:dyDescent="0.25">
      <c r="T1517" s="7"/>
    </row>
    <row r="1518" spans="20:20" ht="30" customHeight="1" x14ac:dyDescent="0.25">
      <c r="T1518" s="7"/>
    </row>
    <row r="1519" spans="20:20" ht="30" customHeight="1" x14ac:dyDescent="0.25">
      <c r="T1519" s="7"/>
    </row>
    <row r="1520" spans="20:20" ht="30" customHeight="1" x14ac:dyDescent="0.25">
      <c r="T1520" s="7"/>
    </row>
    <row r="1521" spans="20:20" ht="30" customHeight="1" x14ac:dyDescent="0.25">
      <c r="T1521" s="7"/>
    </row>
    <row r="1522" spans="20:20" ht="30" customHeight="1" x14ac:dyDescent="0.25">
      <c r="T1522" s="7"/>
    </row>
    <row r="1523" spans="20:20" ht="30" customHeight="1" x14ac:dyDescent="0.25">
      <c r="T1523" s="7"/>
    </row>
    <row r="1524" spans="20:20" ht="30" customHeight="1" x14ac:dyDescent="0.25">
      <c r="T1524" s="7"/>
    </row>
    <row r="1525" spans="20:20" ht="30" customHeight="1" x14ac:dyDescent="0.25">
      <c r="T1525" s="7"/>
    </row>
    <row r="1526" spans="20:20" ht="30" customHeight="1" x14ac:dyDescent="0.25">
      <c r="T1526" s="7"/>
    </row>
    <row r="1527" spans="20:20" ht="30" customHeight="1" x14ac:dyDescent="0.25">
      <c r="T1527" s="7"/>
    </row>
    <row r="1528" spans="20:20" ht="30" customHeight="1" x14ac:dyDescent="0.25">
      <c r="T1528" s="7"/>
    </row>
    <row r="1529" spans="20:20" ht="30" customHeight="1" x14ac:dyDescent="0.25">
      <c r="T1529" s="7"/>
    </row>
    <row r="1530" spans="20:20" ht="30" customHeight="1" x14ac:dyDescent="0.25">
      <c r="T1530" s="7"/>
    </row>
    <row r="1531" spans="20:20" ht="30" customHeight="1" x14ac:dyDescent="0.25">
      <c r="T1531" s="7"/>
    </row>
    <row r="1532" spans="20:20" ht="30" customHeight="1" x14ac:dyDescent="0.25">
      <c r="T1532" s="7"/>
    </row>
    <row r="1533" spans="20:20" ht="30" customHeight="1" x14ac:dyDescent="0.25">
      <c r="T1533" s="7"/>
    </row>
    <row r="1534" spans="20:20" ht="30" customHeight="1" x14ac:dyDescent="0.25">
      <c r="T1534" s="7"/>
    </row>
    <row r="1535" spans="20:20" ht="30" customHeight="1" x14ac:dyDescent="0.25">
      <c r="T1535" s="7"/>
    </row>
    <row r="1536" spans="20:20" ht="30" customHeight="1" x14ac:dyDescent="0.25">
      <c r="T1536" s="7"/>
    </row>
    <row r="1537" spans="20:20" ht="30" customHeight="1" x14ac:dyDescent="0.25">
      <c r="T1537" s="7"/>
    </row>
    <row r="1538" spans="20:20" ht="30" customHeight="1" x14ac:dyDescent="0.25">
      <c r="T1538" s="7"/>
    </row>
    <row r="1539" spans="20:20" ht="30" customHeight="1" x14ac:dyDescent="0.25">
      <c r="T1539" s="7"/>
    </row>
    <row r="1540" spans="20:20" ht="30" customHeight="1" x14ac:dyDescent="0.25">
      <c r="T1540" s="7"/>
    </row>
    <row r="1541" spans="20:20" ht="30" customHeight="1" x14ac:dyDescent="0.25">
      <c r="T1541" s="7"/>
    </row>
    <row r="1542" spans="20:20" ht="30" customHeight="1" x14ac:dyDescent="0.25">
      <c r="T1542" s="7"/>
    </row>
    <row r="1543" spans="20:20" ht="30" customHeight="1" x14ac:dyDescent="0.25">
      <c r="T1543" s="7"/>
    </row>
    <row r="1544" spans="20:20" ht="30" customHeight="1" x14ac:dyDescent="0.25">
      <c r="T1544" s="7"/>
    </row>
    <row r="1545" spans="20:20" ht="30" customHeight="1" x14ac:dyDescent="0.25">
      <c r="T1545" s="7"/>
    </row>
    <row r="1546" spans="20:20" ht="30" customHeight="1" x14ac:dyDescent="0.25">
      <c r="T1546" s="7"/>
    </row>
    <row r="1547" spans="20:20" ht="30" customHeight="1" x14ac:dyDescent="0.25">
      <c r="T1547" s="7"/>
    </row>
    <row r="1548" spans="20:20" ht="30" customHeight="1" x14ac:dyDescent="0.25">
      <c r="T1548" s="7"/>
    </row>
    <row r="1549" spans="20:20" ht="30" customHeight="1" x14ac:dyDescent="0.25">
      <c r="T1549" s="7"/>
    </row>
    <row r="1550" spans="20:20" ht="30" customHeight="1" x14ac:dyDescent="0.25">
      <c r="T1550" s="7"/>
    </row>
    <row r="1551" spans="20:20" ht="30" customHeight="1" x14ac:dyDescent="0.25">
      <c r="T1551" s="7"/>
    </row>
    <row r="1552" spans="20:20" ht="30" customHeight="1" x14ac:dyDescent="0.25">
      <c r="T1552" s="7"/>
    </row>
    <row r="1553" spans="20:20" ht="30" customHeight="1" x14ac:dyDescent="0.25">
      <c r="T1553" s="7"/>
    </row>
    <row r="1554" spans="20:20" ht="30" customHeight="1" x14ac:dyDescent="0.25">
      <c r="T1554" s="7"/>
    </row>
    <row r="1555" spans="20:20" ht="30" customHeight="1" x14ac:dyDescent="0.25">
      <c r="T1555" s="7"/>
    </row>
    <row r="1556" spans="20:20" ht="30" customHeight="1" x14ac:dyDescent="0.25">
      <c r="T1556" s="7"/>
    </row>
    <row r="1557" spans="20:20" ht="30" customHeight="1" x14ac:dyDescent="0.25">
      <c r="T1557" s="7"/>
    </row>
    <row r="1558" spans="20:20" ht="30" customHeight="1" x14ac:dyDescent="0.25">
      <c r="T1558" s="7"/>
    </row>
    <row r="1559" spans="20:20" ht="30" customHeight="1" x14ac:dyDescent="0.25">
      <c r="T1559" s="7"/>
    </row>
    <row r="1560" spans="20:20" ht="30" customHeight="1" x14ac:dyDescent="0.25">
      <c r="T1560" s="7"/>
    </row>
    <row r="1561" spans="20:20" ht="30" customHeight="1" x14ac:dyDescent="0.25">
      <c r="T1561" s="7"/>
    </row>
    <row r="1562" spans="20:20" ht="30" customHeight="1" x14ac:dyDescent="0.25">
      <c r="T1562" s="7"/>
    </row>
    <row r="1563" spans="20:20" ht="30" customHeight="1" x14ac:dyDescent="0.25">
      <c r="T1563" s="7"/>
    </row>
    <row r="1564" spans="20:20" ht="30" customHeight="1" x14ac:dyDescent="0.25">
      <c r="T1564" s="7"/>
    </row>
    <row r="1565" spans="20:20" ht="30" customHeight="1" x14ac:dyDescent="0.25">
      <c r="T1565" s="7"/>
    </row>
    <row r="1566" spans="20:20" ht="30" customHeight="1" x14ac:dyDescent="0.25">
      <c r="T1566" s="7"/>
    </row>
    <row r="1567" spans="20:20" ht="30" customHeight="1" x14ac:dyDescent="0.25">
      <c r="T1567" s="7"/>
    </row>
    <row r="1568" spans="20:20" ht="30" customHeight="1" x14ac:dyDescent="0.25">
      <c r="T1568" s="7"/>
    </row>
    <row r="1569" spans="20:20" ht="30" customHeight="1" x14ac:dyDescent="0.25">
      <c r="T1569" s="7"/>
    </row>
    <row r="1570" spans="20:20" ht="30" customHeight="1" x14ac:dyDescent="0.25">
      <c r="T1570" s="7"/>
    </row>
    <row r="1571" spans="20:20" ht="30" customHeight="1" x14ac:dyDescent="0.25">
      <c r="T1571" s="7"/>
    </row>
    <row r="1572" spans="20:20" ht="30" customHeight="1" x14ac:dyDescent="0.25">
      <c r="T1572" s="7"/>
    </row>
    <row r="1573" spans="20:20" ht="30" customHeight="1" x14ac:dyDescent="0.25">
      <c r="T1573" s="7"/>
    </row>
    <row r="1574" spans="20:20" ht="30" customHeight="1" x14ac:dyDescent="0.25">
      <c r="T1574" s="7"/>
    </row>
    <row r="1575" spans="20:20" ht="30" customHeight="1" x14ac:dyDescent="0.25">
      <c r="T1575" s="7"/>
    </row>
    <row r="1576" spans="20:20" ht="30" customHeight="1" x14ac:dyDescent="0.25">
      <c r="T1576" s="7"/>
    </row>
    <row r="1577" spans="20:20" ht="30" customHeight="1" x14ac:dyDescent="0.25">
      <c r="T1577" s="7"/>
    </row>
    <row r="1578" spans="20:20" ht="30" customHeight="1" x14ac:dyDescent="0.25">
      <c r="T1578" s="7"/>
    </row>
    <row r="1579" spans="20:20" ht="30" customHeight="1" x14ac:dyDescent="0.25">
      <c r="T1579" s="7"/>
    </row>
    <row r="1580" spans="20:20" ht="30" customHeight="1" x14ac:dyDescent="0.25">
      <c r="T1580" s="7"/>
    </row>
    <row r="1581" spans="20:20" ht="30" customHeight="1" x14ac:dyDescent="0.25">
      <c r="T1581" s="7"/>
    </row>
    <row r="1582" spans="20:20" ht="30" customHeight="1" x14ac:dyDescent="0.25">
      <c r="T1582" s="7"/>
    </row>
    <row r="1583" spans="20:20" ht="30" customHeight="1" x14ac:dyDescent="0.25">
      <c r="T1583" s="7"/>
    </row>
    <row r="1584" spans="20:20" ht="30" customHeight="1" x14ac:dyDescent="0.25">
      <c r="T1584" s="7"/>
    </row>
    <row r="1585" spans="20:20" ht="30" customHeight="1" x14ac:dyDescent="0.25">
      <c r="T1585" s="7"/>
    </row>
    <row r="1586" spans="20:20" ht="30" customHeight="1" x14ac:dyDescent="0.25">
      <c r="T1586" s="7"/>
    </row>
    <row r="1587" spans="20:20" ht="30" customHeight="1" x14ac:dyDescent="0.25">
      <c r="T1587" s="7"/>
    </row>
    <row r="1588" spans="20:20" ht="30" customHeight="1" x14ac:dyDescent="0.25">
      <c r="T1588" s="7"/>
    </row>
    <row r="1589" spans="20:20" ht="30" customHeight="1" x14ac:dyDescent="0.25">
      <c r="T1589" s="7"/>
    </row>
    <row r="1590" spans="20:20" ht="30" customHeight="1" x14ac:dyDescent="0.25">
      <c r="T1590" s="7"/>
    </row>
    <row r="1591" spans="20:20" ht="30" customHeight="1" x14ac:dyDescent="0.25">
      <c r="T1591" s="7"/>
    </row>
    <row r="1592" spans="20:20" ht="30" customHeight="1" x14ac:dyDescent="0.25">
      <c r="T1592" s="7"/>
    </row>
    <row r="1593" spans="20:20" ht="30" customHeight="1" x14ac:dyDescent="0.25">
      <c r="T1593" s="7"/>
    </row>
    <row r="1594" spans="20:20" ht="30" customHeight="1" x14ac:dyDescent="0.25">
      <c r="T1594" s="7"/>
    </row>
    <row r="1595" spans="20:20" ht="30" customHeight="1" x14ac:dyDescent="0.25">
      <c r="T1595" s="7"/>
    </row>
    <row r="1596" spans="20:20" ht="30" customHeight="1" x14ac:dyDescent="0.25">
      <c r="T1596" s="7"/>
    </row>
    <row r="1597" spans="20:20" ht="30" customHeight="1" x14ac:dyDescent="0.25">
      <c r="T1597" s="7"/>
    </row>
    <row r="1598" spans="20:20" ht="30" customHeight="1" x14ac:dyDescent="0.25">
      <c r="T1598" s="7"/>
    </row>
    <row r="1599" spans="20:20" ht="30" customHeight="1" x14ac:dyDescent="0.25">
      <c r="T1599" s="7"/>
    </row>
    <row r="1600" spans="20:20" ht="30" customHeight="1" x14ac:dyDescent="0.25">
      <c r="T1600" s="7"/>
    </row>
    <row r="1601" spans="20:20" ht="30" customHeight="1" x14ac:dyDescent="0.25">
      <c r="T1601" s="7"/>
    </row>
    <row r="1602" spans="20:20" ht="30" customHeight="1" x14ac:dyDescent="0.25">
      <c r="T1602" s="7"/>
    </row>
    <row r="1603" spans="20:20" ht="30" customHeight="1" x14ac:dyDescent="0.25">
      <c r="T1603" s="7"/>
    </row>
    <row r="1604" spans="20:20" ht="30" customHeight="1" x14ac:dyDescent="0.25">
      <c r="T1604" s="7"/>
    </row>
    <row r="1605" spans="20:20" ht="30" customHeight="1" x14ac:dyDescent="0.25">
      <c r="T1605" s="7"/>
    </row>
    <row r="1606" spans="20:20" ht="30" customHeight="1" x14ac:dyDescent="0.25">
      <c r="T1606" s="7"/>
    </row>
    <row r="1607" spans="20:20" ht="30" customHeight="1" x14ac:dyDescent="0.25">
      <c r="T1607" s="7"/>
    </row>
    <row r="1608" spans="20:20" ht="30" customHeight="1" x14ac:dyDescent="0.25">
      <c r="T1608" s="7"/>
    </row>
    <row r="1609" spans="20:20" ht="30" customHeight="1" x14ac:dyDescent="0.25">
      <c r="T1609" s="7"/>
    </row>
    <row r="1610" spans="20:20" ht="30" customHeight="1" x14ac:dyDescent="0.25">
      <c r="T1610" s="7"/>
    </row>
    <row r="1611" spans="20:20" ht="30" customHeight="1" x14ac:dyDescent="0.25">
      <c r="T1611" s="7"/>
    </row>
    <row r="1612" spans="20:20" ht="30" customHeight="1" x14ac:dyDescent="0.25">
      <c r="T1612" s="7"/>
    </row>
    <row r="1613" spans="20:20" ht="30" customHeight="1" x14ac:dyDescent="0.25">
      <c r="T1613" s="7"/>
    </row>
    <row r="1614" spans="20:20" ht="30" customHeight="1" x14ac:dyDescent="0.25">
      <c r="T1614" s="7"/>
    </row>
    <row r="1615" spans="20:20" ht="30" customHeight="1" x14ac:dyDescent="0.25">
      <c r="T1615" s="7"/>
    </row>
    <row r="1616" spans="20:20" ht="30" customHeight="1" x14ac:dyDescent="0.25">
      <c r="T1616" s="7"/>
    </row>
    <row r="1617" spans="20:20" ht="30" customHeight="1" x14ac:dyDescent="0.25">
      <c r="T1617" s="7"/>
    </row>
    <row r="1618" spans="20:20" ht="30" customHeight="1" x14ac:dyDescent="0.25">
      <c r="T1618" s="7"/>
    </row>
    <row r="1619" spans="20:20" ht="30" customHeight="1" x14ac:dyDescent="0.25">
      <c r="T1619" s="7"/>
    </row>
    <row r="1620" spans="20:20" ht="30" customHeight="1" x14ac:dyDescent="0.25">
      <c r="T1620" s="7"/>
    </row>
    <row r="1621" spans="20:20" ht="30" customHeight="1" x14ac:dyDescent="0.25">
      <c r="T1621" s="7"/>
    </row>
    <row r="1622" spans="20:20" ht="30" customHeight="1" x14ac:dyDescent="0.25">
      <c r="T1622" s="7"/>
    </row>
    <row r="1623" spans="20:20" ht="30" customHeight="1" x14ac:dyDescent="0.25">
      <c r="T1623" s="7"/>
    </row>
    <row r="1624" spans="20:20" ht="30" customHeight="1" x14ac:dyDescent="0.25">
      <c r="T1624" s="7"/>
    </row>
    <row r="1625" spans="20:20" ht="30" customHeight="1" x14ac:dyDescent="0.25">
      <c r="T1625" s="7"/>
    </row>
    <row r="1626" spans="20:20" ht="30" customHeight="1" x14ac:dyDescent="0.25">
      <c r="T1626" s="7"/>
    </row>
    <row r="1627" spans="20:20" ht="30" customHeight="1" x14ac:dyDescent="0.25">
      <c r="T1627" s="7"/>
    </row>
    <row r="1628" spans="20:20" ht="30" customHeight="1" x14ac:dyDescent="0.25">
      <c r="T1628" s="7"/>
    </row>
    <row r="1629" spans="20:20" ht="30" customHeight="1" x14ac:dyDescent="0.25">
      <c r="T1629" s="7"/>
    </row>
    <row r="1630" spans="20:20" ht="30" customHeight="1" x14ac:dyDescent="0.25">
      <c r="T1630" s="7"/>
    </row>
    <row r="1631" spans="20:20" ht="30" customHeight="1" x14ac:dyDescent="0.25">
      <c r="T1631" s="7"/>
    </row>
    <row r="1632" spans="20:20" ht="30" customHeight="1" x14ac:dyDescent="0.25">
      <c r="T1632" s="7"/>
    </row>
    <row r="1633" spans="20:20" ht="30" customHeight="1" x14ac:dyDescent="0.25">
      <c r="T1633" s="7"/>
    </row>
    <row r="1634" spans="20:20" ht="30" customHeight="1" x14ac:dyDescent="0.25">
      <c r="T1634" s="7"/>
    </row>
    <row r="1635" spans="20:20" ht="30" customHeight="1" x14ac:dyDescent="0.25">
      <c r="T1635" s="7"/>
    </row>
    <row r="1636" spans="20:20" ht="30" customHeight="1" x14ac:dyDescent="0.25">
      <c r="T1636" s="7"/>
    </row>
    <row r="1637" spans="20:20" ht="30" customHeight="1" x14ac:dyDescent="0.25">
      <c r="T1637" s="7"/>
    </row>
    <row r="1638" spans="20:20" ht="30" customHeight="1" x14ac:dyDescent="0.25">
      <c r="T1638" s="7"/>
    </row>
    <row r="1639" spans="20:20" ht="30" customHeight="1" x14ac:dyDescent="0.25">
      <c r="T1639" s="7"/>
    </row>
    <row r="1640" spans="20:20" ht="30" customHeight="1" x14ac:dyDescent="0.25">
      <c r="T1640" s="7"/>
    </row>
    <row r="1641" spans="20:20" ht="30" customHeight="1" x14ac:dyDescent="0.25">
      <c r="T1641" s="7"/>
    </row>
    <row r="1642" spans="20:20" ht="30" customHeight="1" x14ac:dyDescent="0.25">
      <c r="T1642" s="7"/>
    </row>
    <row r="1643" spans="20:20" ht="30" customHeight="1" x14ac:dyDescent="0.25">
      <c r="T1643" s="7"/>
    </row>
    <row r="1644" spans="20:20" ht="30" customHeight="1" x14ac:dyDescent="0.25">
      <c r="T1644" s="7"/>
    </row>
    <row r="1645" spans="20:20" ht="30" customHeight="1" x14ac:dyDescent="0.25">
      <c r="T1645" s="7"/>
    </row>
    <row r="1646" spans="20:20" ht="30" customHeight="1" x14ac:dyDescent="0.25">
      <c r="T1646" s="7"/>
    </row>
    <row r="1647" spans="20:20" ht="30" customHeight="1" x14ac:dyDescent="0.25">
      <c r="T1647" s="7"/>
    </row>
    <row r="1648" spans="20:20" ht="30" customHeight="1" x14ac:dyDescent="0.25">
      <c r="T1648" s="7"/>
    </row>
    <row r="1649" spans="20:20" ht="30" customHeight="1" x14ac:dyDescent="0.25">
      <c r="T1649" s="7"/>
    </row>
    <row r="1650" spans="20:20" ht="30" customHeight="1" x14ac:dyDescent="0.25">
      <c r="T1650" s="7"/>
    </row>
    <row r="1651" spans="20:20" ht="30" customHeight="1" x14ac:dyDescent="0.25">
      <c r="T1651" s="7"/>
    </row>
    <row r="1652" spans="20:20" ht="30" customHeight="1" x14ac:dyDescent="0.25">
      <c r="T1652" s="7"/>
    </row>
    <row r="1653" spans="20:20" ht="30" customHeight="1" x14ac:dyDescent="0.25">
      <c r="T1653" s="7"/>
    </row>
    <row r="1654" spans="20:20" ht="30" customHeight="1" x14ac:dyDescent="0.25">
      <c r="T1654" s="7"/>
    </row>
    <row r="1655" spans="20:20" ht="30" customHeight="1" x14ac:dyDescent="0.25">
      <c r="T1655" s="7"/>
    </row>
    <row r="1656" spans="20:20" ht="30" customHeight="1" x14ac:dyDescent="0.25">
      <c r="T1656" s="7"/>
    </row>
    <row r="1657" spans="20:20" ht="30" customHeight="1" x14ac:dyDescent="0.25">
      <c r="T1657" s="7"/>
    </row>
    <row r="1658" spans="20:20" ht="30" customHeight="1" x14ac:dyDescent="0.25">
      <c r="T1658" s="7"/>
    </row>
    <row r="1659" spans="20:20" ht="30" customHeight="1" x14ac:dyDescent="0.25">
      <c r="T1659" s="7"/>
    </row>
    <row r="1660" spans="20:20" ht="30" customHeight="1" x14ac:dyDescent="0.25">
      <c r="T1660" s="7"/>
    </row>
    <row r="1661" spans="20:20" ht="30" customHeight="1" x14ac:dyDescent="0.25">
      <c r="T1661" s="7"/>
    </row>
    <row r="1662" spans="20:20" ht="30" customHeight="1" x14ac:dyDescent="0.25">
      <c r="T1662" s="7"/>
    </row>
    <row r="1663" spans="20:20" ht="30" customHeight="1" x14ac:dyDescent="0.25">
      <c r="T1663" s="7"/>
    </row>
    <row r="1664" spans="20:20" ht="30" customHeight="1" x14ac:dyDescent="0.25">
      <c r="T1664" s="7"/>
    </row>
    <row r="1665" spans="20:20" ht="30" customHeight="1" x14ac:dyDescent="0.25">
      <c r="T1665" s="7"/>
    </row>
    <row r="1666" spans="20:20" ht="30" customHeight="1" x14ac:dyDescent="0.25">
      <c r="T1666" s="7"/>
    </row>
    <row r="1667" spans="20:20" ht="30" customHeight="1" x14ac:dyDescent="0.25">
      <c r="T1667" s="7"/>
    </row>
    <row r="1668" spans="20:20" ht="30" customHeight="1" x14ac:dyDescent="0.25">
      <c r="T1668" s="7"/>
    </row>
    <row r="1669" spans="20:20" ht="30" customHeight="1" x14ac:dyDescent="0.25">
      <c r="T1669" s="7"/>
    </row>
    <row r="1670" spans="20:20" ht="30" customHeight="1" x14ac:dyDescent="0.25">
      <c r="T1670" s="7"/>
    </row>
    <row r="1671" spans="20:20" ht="30" customHeight="1" x14ac:dyDescent="0.25">
      <c r="T1671" s="7"/>
    </row>
    <row r="1672" spans="20:20" ht="30" customHeight="1" x14ac:dyDescent="0.25">
      <c r="T1672" s="7"/>
    </row>
    <row r="1673" spans="20:20" ht="30" customHeight="1" x14ac:dyDescent="0.25">
      <c r="T1673" s="7"/>
    </row>
    <row r="1674" spans="20:20" ht="30" customHeight="1" x14ac:dyDescent="0.25">
      <c r="T1674" s="7"/>
    </row>
    <row r="1675" spans="20:20" ht="30" customHeight="1" x14ac:dyDescent="0.25">
      <c r="T1675" s="7"/>
    </row>
    <row r="1676" spans="20:20" ht="30" customHeight="1" x14ac:dyDescent="0.25">
      <c r="T1676" s="7"/>
    </row>
    <row r="1677" spans="20:20" ht="30" customHeight="1" x14ac:dyDescent="0.25">
      <c r="T1677" s="7"/>
    </row>
    <row r="1678" spans="20:20" ht="30" customHeight="1" x14ac:dyDescent="0.25">
      <c r="T1678" s="7"/>
    </row>
    <row r="1679" spans="20:20" ht="30" customHeight="1" x14ac:dyDescent="0.25">
      <c r="T1679" s="7"/>
    </row>
    <row r="1680" spans="20:20" ht="30" customHeight="1" x14ac:dyDescent="0.25">
      <c r="T1680" s="7"/>
    </row>
    <row r="1681" spans="20:20" ht="30" customHeight="1" x14ac:dyDescent="0.25">
      <c r="T1681" s="7"/>
    </row>
    <row r="1682" spans="20:20" ht="30" customHeight="1" x14ac:dyDescent="0.25">
      <c r="T1682" s="7"/>
    </row>
    <row r="1683" spans="20:20" ht="30" customHeight="1" x14ac:dyDescent="0.25">
      <c r="T1683" s="7"/>
    </row>
    <row r="1684" spans="20:20" ht="30" customHeight="1" x14ac:dyDescent="0.25">
      <c r="T1684" s="7"/>
    </row>
    <row r="1685" spans="20:20" ht="30" customHeight="1" x14ac:dyDescent="0.25">
      <c r="T1685" s="7"/>
    </row>
    <row r="1686" spans="20:20" ht="30" customHeight="1" x14ac:dyDescent="0.25">
      <c r="T1686" s="7"/>
    </row>
    <row r="1687" spans="20:20" ht="30" customHeight="1" x14ac:dyDescent="0.25">
      <c r="T1687" s="7"/>
    </row>
    <row r="1688" spans="20:20" ht="30" customHeight="1" x14ac:dyDescent="0.25">
      <c r="T1688" s="7"/>
    </row>
    <row r="1689" spans="20:20" ht="30" customHeight="1" x14ac:dyDescent="0.25">
      <c r="T1689" s="7"/>
    </row>
    <row r="1690" spans="20:20" ht="30" customHeight="1" x14ac:dyDescent="0.25">
      <c r="T1690" s="7"/>
    </row>
    <row r="1691" spans="20:20" ht="30" customHeight="1" x14ac:dyDescent="0.25">
      <c r="T1691" s="7"/>
    </row>
    <row r="1692" spans="20:20" ht="30" customHeight="1" x14ac:dyDescent="0.25">
      <c r="T1692" s="7"/>
    </row>
    <row r="1693" spans="20:20" ht="30" customHeight="1" x14ac:dyDescent="0.25">
      <c r="T1693" s="7"/>
    </row>
    <row r="1694" spans="20:20" ht="30" customHeight="1" x14ac:dyDescent="0.25">
      <c r="T1694" s="7"/>
    </row>
    <row r="1695" spans="20:20" ht="30" customHeight="1" x14ac:dyDescent="0.25">
      <c r="T1695" s="7"/>
    </row>
    <row r="1696" spans="20:20" ht="30" customHeight="1" x14ac:dyDescent="0.25">
      <c r="T1696" s="7"/>
    </row>
    <row r="1697" spans="20:20" ht="30" customHeight="1" x14ac:dyDescent="0.25">
      <c r="T1697" s="7"/>
    </row>
    <row r="1698" spans="20:20" ht="30" customHeight="1" x14ac:dyDescent="0.25">
      <c r="T1698" s="7"/>
    </row>
    <row r="1699" spans="20:20" ht="30" customHeight="1" x14ac:dyDescent="0.25">
      <c r="T1699" s="7"/>
    </row>
    <row r="1700" spans="20:20" ht="30" customHeight="1" x14ac:dyDescent="0.25">
      <c r="T1700" s="7"/>
    </row>
    <row r="1701" spans="20:20" ht="30" customHeight="1" x14ac:dyDescent="0.25">
      <c r="T1701" s="7"/>
    </row>
    <row r="1702" spans="20:20" ht="30" customHeight="1" x14ac:dyDescent="0.25">
      <c r="T1702" s="7"/>
    </row>
    <row r="1703" spans="20:20" ht="30" customHeight="1" x14ac:dyDescent="0.25">
      <c r="T1703" s="7"/>
    </row>
    <row r="1704" spans="20:20" ht="30" customHeight="1" x14ac:dyDescent="0.25">
      <c r="T1704" s="7"/>
    </row>
    <row r="1705" spans="20:20" ht="30" customHeight="1" x14ac:dyDescent="0.25">
      <c r="T1705" s="7"/>
    </row>
    <row r="1706" spans="20:20" ht="30" customHeight="1" x14ac:dyDescent="0.25">
      <c r="T1706" s="7"/>
    </row>
    <row r="1707" spans="20:20" ht="30" customHeight="1" x14ac:dyDescent="0.25">
      <c r="T1707" s="7"/>
    </row>
    <row r="1708" spans="20:20" ht="30" customHeight="1" x14ac:dyDescent="0.25">
      <c r="T1708" s="7"/>
    </row>
    <row r="1709" spans="20:20" ht="30" customHeight="1" x14ac:dyDescent="0.25">
      <c r="T1709" s="7"/>
    </row>
    <row r="1710" spans="20:20" ht="30" customHeight="1" x14ac:dyDescent="0.25">
      <c r="T1710" s="7"/>
    </row>
    <row r="1711" spans="20:20" ht="30" customHeight="1" x14ac:dyDescent="0.25">
      <c r="T1711" s="7"/>
    </row>
    <row r="1712" spans="20:20" ht="30" customHeight="1" x14ac:dyDescent="0.25">
      <c r="T1712" s="7"/>
    </row>
    <row r="1713" spans="20:20" ht="30" customHeight="1" x14ac:dyDescent="0.25">
      <c r="T1713" s="7"/>
    </row>
    <row r="1714" spans="20:20" ht="30" customHeight="1" x14ac:dyDescent="0.25">
      <c r="T1714" s="7"/>
    </row>
    <row r="1715" spans="20:20" ht="30" customHeight="1" x14ac:dyDescent="0.25">
      <c r="T1715" s="7"/>
    </row>
    <row r="1716" spans="20:20" ht="30" customHeight="1" x14ac:dyDescent="0.25">
      <c r="T1716" s="7"/>
    </row>
    <row r="1717" spans="20:20" ht="30" customHeight="1" x14ac:dyDescent="0.25">
      <c r="T1717" s="7"/>
    </row>
    <row r="1718" spans="20:20" ht="30" customHeight="1" x14ac:dyDescent="0.25">
      <c r="T1718" s="7"/>
    </row>
    <row r="1719" spans="20:20" ht="30" customHeight="1" x14ac:dyDescent="0.25">
      <c r="T1719" s="7"/>
    </row>
    <row r="1720" spans="20:20" ht="30" customHeight="1" x14ac:dyDescent="0.25">
      <c r="T1720" s="7"/>
    </row>
    <row r="1721" spans="20:20" ht="30" customHeight="1" x14ac:dyDescent="0.25">
      <c r="T1721" s="7"/>
    </row>
    <row r="1722" spans="20:20" ht="30" customHeight="1" x14ac:dyDescent="0.25">
      <c r="T1722" s="7"/>
    </row>
    <row r="1723" spans="20:20" ht="30" customHeight="1" x14ac:dyDescent="0.25">
      <c r="T1723" s="7"/>
    </row>
    <row r="1724" spans="20:20" ht="30" customHeight="1" x14ac:dyDescent="0.25">
      <c r="T1724" s="7"/>
    </row>
    <row r="1725" spans="20:20" ht="30" customHeight="1" x14ac:dyDescent="0.25">
      <c r="T1725" s="7"/>
    </row>
    <row r="1726" spans="20:20" ht="30" customHeight="1" x14ac:dyDescent="0.25">
      <c r="T1726" s="7"/>
    </row>
    <row r="1727" spans="20:20" ht="30" customHeight="1" x14ac:dyDescent="0.25">
      <c r="T1727" s="7"/>
    </row>
    <row r="1728" spans="20:20" ht="30" customHeight="1" x14ac:dyDescent="0.25">
      <c r="T1728" s="7"/>
    </row>
    <row r="1729" spans="20:20" ht="30" customHeight="1" x14ac:dyDescent="0.25">
      <c r="T1729" s="7"/>
    </row>
    <row r="1730" spans="20:20" ht="30" customHeight="1" x14ac:dyDescent="0.25">
      <c r="T1730" s="7"/>
    </row>
    <row r="1731" spans="20:20" ht="30" customHeight="1" x14ac:dyDescent="0.25">
      <c r="T1731" s="7"/>
    </row>
    <row r="1732" spans="20:20" ht="30" customHeight="1" x14ac:dyDescent="0.25">
      <c r="T1732" s="7"/>
    </row>
    <row r="1733" spans="20:20" ht="30" customHeight="1" x14ac:dyDescent="0.25">
      <c r="T1733" s="7"/>
    </row>
    <row r="1734" spans="20:20" ht="30" customHeight="1" x14ac:dyDescent="0.25">
      <c r="T1734" s="7"/>
    </row>
    <row r="1735" spans="20:20" ht="30" customHeight="1" x14ac:dyDescent="0.25">
      <c r="T1735" s="7"/>
    </row>
    <row r="1736" spans="20:20" ht="30" customHeight="1" x14ac:dyDescent="0.25">
      <c r="T1736" s="7"/>
    </row>
    <row r="1737" spans="20:20" ht="30" customHeight="1" x14ac:dyDescent="0.25">
      <c r="T1737" s="7"/>
    </row>
    <row r="1738" spans="20:20" ht="30" customHeight="1" x14ac:dyDescent="0.25">
      <c r="T1738" s="7"/>
    </row>
    <row r="1739" spans="20:20" ht="30" customHeight="1" x14ac:dyDescent="0.25">
      <c r="T1739" s="7"/>
    </row>
    <row r="1740" spans="20:20" ht="30" customHeight="1" x14ac:dyDescent="0.25">
      <c r="T1740" s="7"/>
    </row>
    <row r="1741" spans="20:20" ht="30" customHeight="1" x14ac:dyDescent="0.25">
      <c r="T1741" s="7"/>
    </row>
    <row r="1742" spans="20:20" ht="30" customHeight="1" x14ac:dyDescent="0.25">
      <c r="T1742" s="7"/>
    </row>
    <row r="1743" spans="20:20" ht="30" customHeight="1" x14ac:dyDescent="0.25">
      <c r="T1743" s="7"/>
    </row>
    <row r="1744" spans="20:20" ht="30" customHeight="1" x14ac:dyDescent="0.25">
      <c r="T1744" s="7"/>
    </row>
    <row r="1745" spans="20:20" ht="30" customHeight="1" x14ac:dyDescent="0.25">
      <c r="T1745" s="7"/>
    </row>
    <row r="1746" spans="20:20" ht="30" customHeight="1" x14ac:dyDescent="0.25">
      <c r="T1746" s="7"/>
    </row>
    <row r="1747" spans="20:20" ht="30" customHeight="1" x14ac:dyDescent="0.25">
      <c r="T1747" s="7"/>
    </row>
    <row r="1748" spans="20:20" ht="30" customHeight="1" x14ac:dyDescent="0.25">
      <c r="T1748" s="7"/>
    </row>
    <row r="1749" spans="20:20" ht="30" customHeight="1" x14ac:dyDescent="0.25">
      <c r="T1749" s="7"/>
    </row>
    <row r="1750" spans="20:20" ht="30" customHeight="1" x14ac:dyDescent="0.25">
      <c r="T1750" s="7"/>
    </row>
    <row r="1751" spans="20:20" ht="30" customHeight="1" x14ac:dyDescent="0.25">
      <c r="T1751" s="7"/>
    </row>
    <row r="1752" spans="20:20" ht="30" customHeight="1" x14ac:dyDescent="0.25">
      <c r="T1752" s="7"/>
    </row>
    <row r="1753" spans="20:20" ht="30" customHeight="1" x14ac:dyDescent="0.25">
      <c r="T1753" s="7"/>
    </row>
    <row r="1754" spans="20:20" ht="30" customHeight="1" x14ac:dyDescent="0.25">
      <c r="T1754" s="7"/>
    </row>
    <row r="1755" spans="20:20" ht="30" customHeight="1" x14ac:dyDescent="0.25">
      <c r="T1755" s="7"/>
    </row>
    <row r="1756" spans="20:20" ht="30" customHeight="1" x14ac:dyDescent="0.25">
      <c r="T1756" s="7"/>
    </row>
    <row r="1757" spans="20:20" ht="30" customHeight="1" x14ac:dyDescent="0.25">
      <c r="T1757" s="7"/>
    </row>
    <row r="1758" spans="20:20" ht="30" customHeight="1" x14ac:dyDescent="0.25">
      <c r="T1758" s="7"/>
    </row>
    <row r="1759" spans="20:20" ht="30" customHeight="1" x14ac:dyDescent="0.25">
      <c r="T1759" s="7"/>
    </row>
    <row r="1760" spans="20:20" ht="30" customHeight="1" x14ac:dyDescent="0.25">
      <c r="T1760" s="7"/>
    </row>
    <row r="1761" spans="20:20" ht="30" customHeight="1" x14ac:dyDescent="0.25">
      <c r="T1761" s="7"/>
    </row>
    <row r="1762" spans="20:20" ht="30" customHeight="1" x14ac:dyDescent="0.25">
      <c r="T1762" s="7"/>
    </row>
    <row r="1763" spans="20:20" ht="30" customHeight="1" x14ac:dyDescent="0.25">
      <c r="T1763" s="7"/>
    </row>
    <row r="1764" spans="20:20" ht="30" customHeight="1" x14ac:dyDescent="0.25">
      <c r="T1764" s="7"/>
    </row>
    <row r="1765" spans="20:20" ht="30" customHeight="1" x14ac:dyDescent="0.25">
      <c r="T1765" s="7"/>
    </row>
    <row r="1766" spans="20:20" ht="30" customHeight="1" x14ac:dyDescent="0.25">
      <c r="T1766" s="7"/>
    </row>
    <row r="1767" spans="20:20" ht="30" customHeight="1" x14ac:dyDescent="0.25">
      <c r="T1767" s="7"/>
    </row>
    <row r="1768" spans="20:20" ht="30" customHeight="1" x14ac:dyDescent="0.25">
      <c r="T1768" s="7"/>
    </row>
    <row r="1769" spans="20:20" ht="30" customHeight="1" x14ac:dyDescent="0.25">
      <c r="T1769" s="7"/>
    </row>
    <row r="1770" spans="20:20" ht="30" customHeight="1" x14ac:dyDescent="0.25">
      <c r="T1770" s="7"/>
    </row>
    <row r="1771" spans="20:20" ht="30" customHeight="1" x14ac:dyDescent="0.25">
      <c r="T1771" s="7"/>
    </row>
    <row r="1772" spans="20:20" ht="30" customHeight="1" x14ac:dyDescent="0.25">
      <c r="T1772" s="7"/>
    </row>
    <row r="1773" spans="20:20" ht="30" customHeight="1" x14ac:dyDescent="0.25">
      <c r="T1773" s="7"/>
    </row>
    <row r="1774" spans="20:20" ht="30" customHeight="1" x14ac:dyDescent="0.25">
      <c r="T1774" s="7"/>
    </row>
    <row r="1775" spans="20:20" ht="30" customHeight="1" x14ac:dyDescent="0.25">
      <c r="T1775" s="7"/>
    </row>
    <row r="1776" spans="20:20" ht="30" customHeight="1" x14ac:dyDescent="0.25">
      <c r="T1776" s="7"/>
    </row>
    <row r="1777" spans="20:20" ht="30" customHeight="1" x14ac:dyDescent="0.25">
      <c r="T1777" s="7"/>
    </row>
    <row r="1778" spans="20:20" ht="30" customHeight="1" x14ac:dyDescent="0.25">
      <c r="T1778" s="7"/>
    </row>
    <row r="1779" spans="20:20" ht="30" customHeight="1" x14ac:dyDescent="0.25">
      <c r="T1779" s="7"/>
    </row>
    <row r="1780" spans="20:20" ht="30" customHeight="1" x14ac:dyDescent="0.25">
      <c r="T1780" s="7"/>
    </row>
    <row r="1781" spans="20:20" ht="30" customHeight="1" x14ac:dyDescent="0.25">
      <c r="T1781" s="7"/>
    </row>
    <row r="1782" spans="20:20" ht="30" customHeight="1" x14ac:dyDescent="0.25">
      <c r="T1782" s="7"/>
    </row>
    <row r="1783" spans="20:20" ht="30" customHeight="1" x14ac:dyDescent="0.25">
      <c r="T1783" s="7"/>
    </row>
    <row r="1784" spans="20:20" ht="30" customHeight="1" x14ac:dyDescent="0.25">
      <c r="T1784" s="7"/>
    </row>
    <row r="1785" spans="20:20" ht="30" customHeight="1" x14ac:dyDescent="0.25">
      <c r="T1785" s="7"/>
    </row>
    <row r="1786" spans="20:20" ht="30" customHeight="1" x14ac:dyDescent="0.25">
      <c r="T1786" s="7"/>
    </row>
    <row r="1787" spans="20:20" ht="30" customHeight="1" x14ac:dyDescent="0.25">
      <c r="T1787" s="7"/>
    </row>
    <row r="1788" spans="20:20" ht="30" customHeight="1" x14ac:dyDescent="0.25">
      <c r="T1788" s="7"/>
    </row>
    <row r="1789" spans="20:20" ht="30" customHeight="1" x14ac:dyDescent="0.25">
      <c r="T1789" s="7"/>
    </row>
    <row r="1790" spans="20:20" ht="30" customHeight="1" x14ac:dyDescent="0.25">
      <c r="T1790" s="7"/>
    </row>
    <row r="1791" spans="20:20" ht="30" customHeight="1" x14ac:dyDescent="0.25">
      <c r="T1791" s="7"/>
    </row>
    <row r="1792" spans="20:20" ht="30" customHeight="1" x14ac:dyDescent="0.25">
      <c r="T1792" s="7"/>
    </row>
    <row r="1793" spans="20:20" ht="30" customHeight="1" x14ac:dyDescent="0.25">
      <c r="T1793" s="7"/>
    </row>
    <row r="1794" spans="20:20" ht="30" customHeight="1" x14ac:dyDescent="0.25">
      <c r="T1794" s="7"/>
    </row>
    <row r="1795" spans="20:20" ht="30" customHeight="1" x14ac:dyDescent="0.25">
      <c r="T1795" s="7"/>
    </row>
    <row r="1796" spans="20:20" ht="30" customHeight="1" x14ac:dyDescent="0.25">
      <c r="T1796" s="7"/>
    </row>
    <row r="1797" spans="20:20" ht="30" customHeight="1" x14ac:dyDescent="0.25">
      <c r="T1797" s="7"/>
    </row>
    <row r="1798" spans="20:20" ht="30" customHeight="1" x14ac:dyDescent="0.25">
      <c r="T1798" s="7"/>
    </row>
    <row r="1799" spans="20:20" ht="30" customHeight="1" x14ac:dyDescent="0.25">
      <c r="T1799" s="7"/>
    </row>
    <row r="1800" spans="20:20" ht="30" customHeight="1" x14ac:dyDescent="0.25">
      <c r="T1800" s="7"/>
    </row>
    <row r="1801" spans="20:20" ht="30" customHeight="1" x14ac:dyDescent="0.25">
      <c r="T1801" s="7"/>
    </row>
    <row r="1802" spans="20:20" ht="30" customHeight="1" x14ac:dyDescent="0.25">
      <c r="T1802" s="7"/>
    </row>
    <row r="1803" spans="20:20" ht="30" customHeight="1" x14ac:dyDescent="0.25">
      <c r="T1803" s="7"/>
    </row>
    <row r="1804" spans="20:20" ht="30" customHeight="1" x14ac:dyDescent="0.25">
      <c r="T1804" s="7"/>
    </row>
    <row r="1805" spans="20:20" ht="30" customHeight="1" x14ac:dyDescent="0.25">
      <c r="T1805" s="7"/>
    </row>
    <row r="1806" spans="20:20" ht="30" customHeight="1" x14ac:dyDescent="0.25">
      <c r="T1806" s="7"/>
    </row>
    <row r="1807" spans="20:20" ht="30" customHeight="1" x14ac:dyDescent="0.25">
      <c r="T1807" s="7"/>
    </row>
    <row r="1808" spans="20:20" ht="30" customHeight="1" x14ac:dyDescent="0.25">
      <c r="T1808" s="7"/>
    </row>
    <row r="1809" spans="20:20" ht="30" customHeight="1" x14ac:dyDescent="0.25">
      <c r="T1809" s="7"/>
    </row>
    <row r="1810" spans="20:20" ht="30" customHeight="1" x14ac:dyDescent="0.25">
      <c r="T1810" s="7"/>
    </row>
    <row r="1811" spans="20:20" ht="30" customHeight="1" x14ac:dyDescent="0.25">
      <c r="T1811" s="7"/>
    </row>
    <row r="1812" spans="20:20" ht="30" customHeight="1" x14ac:dyDescent="0.25">
      <c r="T1812" s="7"/>
    </row>
    <row r="1813" spans="20:20" ht="30" customHeight="1" x14ac:dyDescent="0.25">
      <c r="T1813" s="7"/>
    </row>
    <row r="1814" spans="20:20" ht="30" customHeight="1" x14ac:dyDescent="0.25">
      <c r="T1814" s="7"/>
    </row>
    <row r="1815" spans="20:20" ht="30" customHeight="1" x14ac:dyDescent="0.25">
      <c r="T1815" s="7"/>
    </row>
    <row r="1816" spans="20:20" ht="30" customHeight="1" x14ac:dyDescent="0.25">
      <c r="T1816" s="7"/>
    </row>
    <row r="1817" spans="20:20" ht="30" customHeight="1" x14ac:dyDescent="0.25">
      <c r="T1817" s="7"/>
    </row>
    <row r="1818" spans="20:20" ht="30" customHeight="1" x14ac:dyDescent="0.25">
      <c r="T1818" s="7"/>
    </row>
    <row r="1819" spans="20:20" ht="30" customHeight="1" x14ac:dyDescent="0.25">
      <c r="T1819" s="7"/>
    </row>
    <row r="1820" spans="20:20" ht="30" customHeight="1" x14ac:dyDescent="0.25">
      <c r="T1820" s="7"/>
    </row>
    <row r="1821" spans="20:20" ht="30" customHeight="1" x14ac:dyDescent="0.25">
      <c r="T1821" s="7"/>
    </row>
    <row r="1822" spans="20:20" ht="30" customHeight="1" x14ac:dyDescent="0.25">
      <c r="T1822" s="7"/>
    </row>
    <row r="1823" spans="20:20" ht="30" customHeight="1" x14ac:dyDescent="0.25">
      <c r="T1823" s="7"/>
    </row>
    <row r="1824" spans="20:20" ht="30" customHeight="1" x14ac:dyDescent="0.25">
      <c r="T1824" s="7"/>
    </row>
    <row r="1825" spans="20:20" ht="30" customHeight="1" x14ac:dyDescent="0.25">
      <c r="T1825" s="7"/>
    </row>
    <row r="1826" spans="20:20" ht="30" customHeight="1" x14ac:dyDescent="0.25">
      <c r="T1826" s="7"/>
    </row>
    <row r="1827" spans="20:20" ht="30" customHeight="1" x14ac:dyDescent="0.25">
      <c r="T1827" s="7"/>
    </row>
    <row r="1828" spans="20:20" ht="30" customHeight="1" x14ac:dyDescent="0.25">
      <c r="T1828" s="7"/>
    </row>
    <row r="1829" spans="20:20" ht="30" customHeight="1" x14ac:dyDescent="0.25">
      <c r="T1829" s="7"/>
    </row>
    <row r="1830" spans="20:20" ht="30" customHeight="1" x14ac:dyDescent="0.25">
      <c r="T1830" s="7"/>
    </row>
    <row r="1831" spans="20:20" ht="30" customHeight="1" x14ac:dyDescent="0.25">
      <c r="T1831" s="7"/>
    </row>
    <row r="1832" spans="20:20" ht="30" customHeight="1" x14ac:dyDescent="0.25">
      <c r="T1832" s="7"/>
    </row>
    <row r="1833" spans="20:20" ht="30" customHeight="1" x14ac:dyDescent="0.25">
      <c r="T1833" s="7"/>
    </row>
    <row r="1834" spans="20:20" ht="30" customHeight="1" x14ac:dyDescent="0.25">
      <c r="T1834" s="7"/>
    </row>
    <row r="1835" spans="20:20" ht="30" customHeight="1" x14ac:dyDescent="0.25">
      <c r="T1835" s="7"/>
    </row>
    <row r="1836" spans="20:20" ht="30" customHeight="1" x14ac:dyDescent="0.25">
      <c r="T1836" s="7"/>
    </row>
    <row r="1837" spans="20:20" ht="30" customHeight="1" x14ac:dyDescent="0.25">
      <c r="T1837" s="7"/>
    </row>
    <row r="1838" spans="20:20" ht="30" customHeight="1" x14ac:dyDescent="0.25">
      <c r="T1838" s="7"/>
    </row>
    <row r="1839" spans="20:20" ht="30" customHeight="1" x14ac:dyDescent="0.25">
      <c r="T1839" s="7"/>
    </row>
    <row r="1840" spans="20:20" ht="30" customHeight="1" x14ac:dyDescent="0.25">
      <c r="T1840" s="7"/>
    </row>
    <row r="1841" spans="20:20" ht="30" customHeight="1" x14ac:dyDescent="0.25">
      <c r="T1841" s="7"/>
    </row>
    <row r="1842" spans="20:20" ht="30" customHeight="1" x14ac:dyDescent="0.25">
      <c r="T1842" s="7"/>
    </row>
    <row r="1843" spans="20:20" ht="30" customHeight="1" x14ac:dyDescent="0.25">
      <c r="T1843" s="7"/>
    </row>
    <row r="1844" spans="20:20" ht="30" customHeight="1" x14ac:dyDescent="0.25">
      <c r="T1844" s="7"/>
    </row>
    <row r="1845" spans="20:20" ht="30" customHeight="1" x14ac:dyDescent="0.25">
      <c r="T1845" s="7"/>
    </row>
    <row r="1846" spans="20:20" ht="30" customHeight="1" x14ac:dyDescent="0.25">
      <c r="T1846" s="7"/>
    </row>
    <row r="1847" spans="20:20" ht="30" customHeight="1" x14ac:dyDescent="0.25">
      <c r="T1847" s="7"/>
    </row>
    <row r="1848" spans="20:20" ht="30" customHeight="1" x14ac:dyDescent="0.25">
      <c r="T1848" s="7"/>
    </row>
    <row r="1849" spans="20:20" ht="30" customHeight="1" x14ac:dyDescent="0.25">
      <c r="T1849" s="7"/>
    </row>
    <row r="1850" spans="20:20" ht="30" customHeight="1" x14ac:dyDescent="0.25">
      <c r="T1850" s="7"/>
    </row>
    <row r="1851" spans="20:20" ht="30" customHeight="1" x14ac:dyDescent="0.25">
      <c r="T1851" s="7"/>
    </row>
    <row r="1852" spans="20:20" ht="30" customHeight="1" x14ac:dyDescent="0.25">
      <c r="T1852" s="7"/>
    </row>
    <row r="1853" spans="20:20" ht="30" customHeight="1" x14ac:dyDescent="0.25">
      <c r="T1853" s="7"/>
    </row>
    <row r="1854" spans="20:20" ht="30" customHeight="1" x14ac:dyDescent="0.25">
      <c r="T1854" s="7"/>
    </row>
    <row r="1855" spans="20:20" ht="30" customHeight="1" x14ac:dyDescent="0.25">
      <c r="T1855" s="7"/>
    </row>
    <row r="1856" spans="20:20" ht="30" customHeight="1" x14ac:dyDescent="0.25">
      <c r="T1856" s="7"/>
    </row>
    <row r="1857" spans="20:20" ht="30" customHeight="1" x14ac:dyDescent="0.25">
      <c r="T1857" s="7"/>
    </row>
    <row r="1858" spans="20:20" ht="30" customHeight="1" x14ac:dyDescent="0.25">
      <c r="T1858" s="7"/>
    </row>
    <row r="1859" spans="20:20" ht="30" customHeight="1" x14ac:dyDescent="0.25">
      <c r="T1859" s="7"/>
    </row>
    <row r="1860" spans="20:20" ht="30" customHeight="1" x14ac:dyDescent="0.25">
      <c r="T1860" s="7"/>
    </row>
    <row r="1861" spans="20:20" ht="30" customHeight="1" x14ac:dyDescent="0.25">
      <c r="T1861" s="7"/>
    </row>
    <row r="1862" spans="20:20" ht="30" customHeight="1" x14ac:dyDescent="0.25">
      <c r="T1862" s="7"/>
    </row>
    <row r="1863" spans="20:20" ht="30" customHeight="1" x14ac:dyDescent="0.25">
      <c r="T1863" s="7"/>
    </row>
    <row r="1864" spans="20:20" ht="30" customHeight="1" x14ac:dyDescent="0.25">
      <c r="T1864" s="7"/>
    </row>
    <row r="1865" spans="20:20" ht="30" customHeight="1" x14ac:dyDescent="0.25">
      <c r="T1865" s="7"/>
    </row>
    <row r="1866" spans="20:20" ht="30" customHeight="1" x14ac:dyDescent="0.25">
      <c r="T1866" s="7"/>
    </row>
    <row r="1867" spans="20:20" ht="30" customHeight="1" x14ac:dyDescent="0.25">
      <c r="T1867" s="7"/>
    </row>
    <row r="1868" spans="20:20" ht="30" customHeight="1" x14ac:dyDescent="0.25">
      <c r="T1868" s="7"/>
    </row>
    <row r="1869" spans="20:20" ht="30" customHeight="1" x14ac:dyDescent="0.25">
      <c r="T1869" s="7"/>
    </row>
    <row r="1870" spans="20:20" ht="30" customHeight="1" x14ac:dyDescent="0.25">
      <c r="T1870" s="7"/>
    </row>
    <row r="1871" spans="20:20" ht="30" customHeight="1" x14ac:dyDescent="0.25">
      <c r="T1871" s="7"/>
    </row>
    <row r="1872" spans="20:20" ht="30" customHeight="1" x14ac:dyDescent="0.25">
      <c r="T1872" s="7"/>
    </row>
    <row r="1873" spans="20:20" ht="30" customHeight="1" x14ac:dyDescent="0.25">
      <c r="T1873" s="7"/>
    </row>
    <row r="1874" spans="20:20" ht="30" customHeight="1" x14ac:dyDescent="0.25">
      <c r="T1874" s="7"/>
    </row>
    <row r="1875" spans="20:20" ht="30" customHeight="1" x14ac:dyDescent="0.25">
      <c r="T1875" s="7"/>
    </row>
    <row r="1876" spans="20:20" ht="30" customHeight="1" x14ac:dyDescent="0.25">
      <c r="T1876" s="7"/>
    </row>
    <row r="1877" spans="20:20" ht="30" customHeight="1" x14ac:dyDescent="0.25">
      <c r="T1877" s="7"/>
    </row>
    <row r="1878" spans="20:20" ht="30" customHeight="1" x14ac:dyDescent="0.25">
      <c r="T1878" s="7"/>
    </row>
    <row r="1879" spans="20:20" ht="30" customHeight="1" x14ac:dyDescent="0.25">
      <c r="T1879" s="7"/>
    </row>
    <row r="1880" spans="20:20" ht="30" customHeight="1" x14ac:dyDescent="0.25">
      <c r="T1880" s="7"/>
    </row>
    <row r="1881" spans="20:20" ht="30" customHeight="1" x14ac:dyDescent="0.25">
      <c r="T1881" s="7"/>
    </row>
    <row r="1882" spans="20:20" ht="30" customHeight="1" x14ac:dyDescent="0.25">
      <c r="T1882" s="7"/>
    </row>
    <row r="1883" spans="20:20" ht="30" customHeight="1" x14ac:dyDescent="0.25">
      <c r="T1883" s="7"/>
    </row>
    <row r="1884" spans="20:20" ht="30" customHeight="1" x14ac:dyDescent="0.25">
      <c r="T1884" s="7"/>
    </row>
    <row r="1885" spans="20:20" ht="30" customHeight="1" x14ac:dyDescent="0.25">
      <c r="T1885" s="7"/>
    </row>
    <row r="1886" spans="20:20" ht="30" customHeight="1" x14ac:dyDescent="0.25">
      <c r="T1886" s="7"/>
    </row>
    <row r="1887" spans="20:20" ht="30" customHeight="1" x14ac:dyDescent="0.25">
      <c r="T1887" s="7"/>
    </row>
    <row r="1888" spans="20:20" ht="30" customHeight="1" x14ac:dyDescent="0.25">
      <c r="T1888" s="7"/>
    </row>
    <row r="1889" spans="20:20" ht="30" customHeight="1" x14ac:dyDescent="0.25">
      <c r="T1889" s="7"/>
    </row>
    <row r="1890" spans="20:20" ht="30" customHeight="1" x14ac:dyDescent="0.25">
      <c r="T1890" s="7"/>
    </row>
    <row r="1891" spans="20:20" ht="30" customHeight="1" x14ac:dyDescent="0.25">
      <c r="T1891" s="7"/>
    </row>
    <row r="1892" spans="20:20" ht="30" customHeight="1" x14ac:dyDescent="0.25">
      <c r="T1892" s="7"/>
    </row>
    <row r="1893" spans="20:20" ht="30" customHeight="1" x14ac:dyDescent="0.25">
      <c r="T1893" s="7"/>
    </row>
    <row r="1894" spans="20:20" ht="30" customHeight="1" x14ac:dyDescent="0.25">
      <c r="T1894" s="7"/>
    </row>
    <row r="1895" spans="20:20" ht="30" customHeight="1" x14ac:dyDescent="0.25">
      <c r="T1895" s="7"/>
    </row>
    <row r="1896" spans="20:20" ht="30" customHeight="1" x14ac:dyDescent="0.25">
      <c r="T1896" s="7"/>
    </row>
    <row r="1897" spans="20:20" ht="30" customHeight="1" x14ac:dyDescent="0.25">
      <c r="T1897" s="7"/>
    </row>
    <row r="1898" spans="20:20" ht="30" customHeight="1" x14ac:dyDescent="0.25">
      <c r="T1898" s="7"/>
    </row>
    <row r="1899" spans="20:20" ht="30" customHeight="1" x14ac:dyDescent="0.25">
      <c r="T1899" s="7"/>
    </row>
    <row r="1900" spans="20:20" ht="30" customHeight="1" x14ac:dyDescent="0.25">
      <c r="T1900" s="7"/>
    </row>
    <row r="1901" spans="20:20" ht="30" customHeight="1" x14ac:dyDescent="0.25">
      <c r="T1901" s="7"/>
    </row>
    <row r="1902" spans="20:20" ht="30" customHeight="1" x14ac:dyDescent="0.25">
      <c r="T1902" s="7"/>
    </row>
    <row r="1903" spans="20:20" ht="30" customHeight="1" x14ac:dyDescent="0.25">
      <c r="T1903" s="7"/>
    </row>
    <row r="1904" spans="20:20" ht="30" customHeight="1" x14ac:dyDescent="0.25">
      <c r="T1904" s="7"/>
    </row>
    <row r="1905" spans="20:20" ht="30" customHeight="1" x14ac:dyDescent="0.25">
      <c r="T1905" s="7"/>
    </row>
    <row r="1906" spans="20:20" ht="30" customHeight="1" x14ac:dyDescent="0.25">
      <c r="T1906" s="7"/>
    </row>
    <row r="1907" spans="20:20" ht="30" customHeight="1" x14ac:dyDescent="0.25">
      <c r="T1907" s="7"/>
    </row>
    <row r="1908" spans="20:20" ht="30" customHeight="1" x14ac:dyDescent="0.25">
      <c r="T1908" s="7"/>
    </row>
    <row r="1909" spans="20:20" ht="30" customHeight="1" x14ac:dyDescent="0.25">
      <c r="T1909" s="7"/>
    </row>
    <row r="1910" spans="20:20" ht="30" customHeight="1" x14ac:dyDescent="0.25">
      <c r="T1910" s="7"/>
    </row>
    <row r="1911" spans="20:20" ht="30" customHeight="1" x14ac:dyDescent="0.25">
      <c r="T1911" s="7"/>
    </row>
    <row r="1912" spans="20:20" ht="30" customHeight="1" x14ac:dyDescent="0.25">
      <c r="T1912" s="7"/>
    </row>
    <row r="1913" spans="20:20" ht="30" customHeight="1" x14ac:dyDescent="0.25">
      <c r="T1913" s="7"/>
    </row>
    <row r="1914" spans="20:20" ht="30" customHeight="1" x14ac:dyDescent="0.25">
      <c r="T1914" s="7"/>
    </row>
    <row r="1915" spans="20:20" ht="30" customHeight="1" x14ac:dyDescent="0.25">
      <c r="T1915" s="7"/>
    </row>
    <row r="1916" spans="20:20" ht="30" customHeight="1" x14ac:dyDescent="0.25">
      <c r="T1916" s="7"/>
    </row>
    <row r="1917" spans="20:20" ht="30" customHeight="1" x14ac:dyDescent="0.25">
      <c r="T1917" s="7"/>
    </row>
    <row r="1918" spans="20:20" ht="30" customHeight="1" x14ac:dyDescent="0.25">
      <c r="T1918" s="7"/>
    </row>
    <row r="1919" spans="20:20" ht="30" customHeight="1" x14ac:dyDescent="0.25">
      <c r="T1919" s="7"/>
    </row>
    <row r="1920" spans="20:20" ht="30" customHeight="1" x14ac:dyDescent="0.25">
      <c r="T1920" s="7"/>
    </row>
    <row r="1921" spans="20:20" ht="30" customHeight="1" x14ac:dyDescent="0.25">
      <c r="T1921" s="7"/>
    </row>
    <row r="1922" spans="20:20" ht="30" customHeight="1" x14ac:dyDescent="0.25">
      <c r="T1922" s="7"/>
    </row>
    <row r="1923" spans="20:20" ht="30" customHeight="1" x14ac:dyDescent="0.25">
      <c r="T1923" s="7"/>
    </row>
    <row r="1924" spans="20:20" ht="30" customHeight="1" x14ac:dyDescent="0.25">
      <c r="T1924" s="7"/>
    </row>
    <row r="1925" spans="20:20" ht="30" customHeight="1" x14ac:dyDescent="0.25">
      <c r="T1925" s="7"/>
    </row>
    <row r="1926" spans="20:20" ht="30" customHeight="1" x14ac:dyDescent="0.25">
      <c r="T1926" s="7"/>
    </row>
    <row r="1927" spans="20:20" ht="30" customHeight="1" x14ac:dyDescent="0.25">
      <c r="T1927" s="7"/>
    </row>
    <row r="1928" spans="20:20" ht="30" customHeight="1" x14ac:dyDescent="0.25">
      <c r="T1928" s="7"/>
    </row>
    <row r="1929" spans="20:20" ht="30" customHeight="1" x14ac:dyDescent="0.25">
      <c r="T1929" s="7"/>
    </row>
    <row r="1930" spans="20:20" ht="30" customHeight="1" x14ac:dyDescent="0.25">
      <c r="T1930" s="7"/>
    </row>
    <row r="1931" spans="20:20" ht="30" customHeight="1" x14ac:dyDescent="0.25">
      <c r="T1931" s="7"/>
    </row>
    <row r="1932" spans="20:20" ht="30" customHeight="1" x14ac:dyDescent="0.25">
      <c r="T1932" s="7"/>
    </row>
    <row r="1933" spans="20:20" ht="30" customHeight="1" x14ac:dyDescent="0.25">
      <c r="T1933" s="7"/>
    </row>
    <row r="1934" spans="20:20" ht="30" customHeight="1" x14ac:dyDescent="0.25">
      <c r="T1934" s="7"/>
    </row>
    <row r="1935" spans="20:20" ht="30" customHeight="1" x14ac:dyDescent="0.25">
      <c r="T1935" s="7"/>
    </row>
    <row r="1936" spans="20:20" ht="30" customHeight="1" x14ac:dyDescent="0.25">
      <c r="T1936" s="7"/>
    </row>
    <row r="1937" spans="20:20" ht="30" customHeight="1" x14ac:dyDescent="0.25">
      <c r="T1937" s="7"/>
    </row>
    <row r="1938" spans="20:20" ht="30" customHeight="1" x14ac:dyDescent="0.25">
      <c r="T1938" s="7"/>
    </row>
    <row r="1939" spans="20:20" ht="30" customHeight="1" x14ac:dyDescent="0.25">
      <c r="T1939" s="7"/>
    </row>
    <row r="1940" spans="20:20" ht="30" customHeight="1" x14ac:dyDescent="0.25">
      <c r="T1940" s="7"/>
    </row>
    <row r="1941" spans="20:20" ht="30" customHeight="1" x14ac:dyDescent="0.25">
      <c r="T1941" s="7"/>
    </row>
    <row r="1942" spans="20:20" ht="30" customHeight="1" x14ac:dyDescent="0.25">
      <c r="T1942" s="7"/>
    </row>
    <row r="1943" spans="20:20" ht="30" customHeight="1" x14ac:dyDescent="0.25">
      <c r="T1943" s="7"/>
    </row>
    <row r="1944" spans="20:20" ht="30" customHeight="1" x14ac:dyDescent="0.25">
      <c r="T1944" s="7"/>
    </row>
    <row r="1945" spans="20:20" ht="30" customHeight="1" x14ac:dyDescent="0.25">
      <c r="T1945" s="7"/>
    </row>
    <row r="1946" spans="20:20" ht="30" customHeight="1" x14ac:dyDescent="0.25">
      <c r="T1946" s="7"/>
    </row>
    <row r="1947" spans="20:20" ht="30" customHeight="1" x14ac:dyDescent="0.25">
      <c r="T1947" s="7"/>
    </row>
    <row r="1948" spans="20:20" ht="30" customHeight="1" x14ac:dyDescent="0.25">
      <c r="T1948" s="7"/>
    </row>
    <row r="1949" spans="20:20" ht="30" customHeight="1" x14ac:dyDescent="0.25">
      <c r="T1949" s="7"/>
    </row>
    <row r="1950" spans="20:20" ht="30" customHeight="1" x14ac:dyDescent="0.25">
      <c r="T1950" s="7"/>
    </row>
    <row r="1951" spans="20:20" ht="30" customHeight="1" x14ac:dyDescent="0.25">
      <c r="T1951" s="7"/>
    </row>
    <row r="1952" spans="20:20" ht="30" customHeight="1" x14ac:dyDescent="0.25">
      <c r="T1952" s="7"/>
    </row>
    <row r="1953" spans="20:20" ht="30" customHeight="1" x14ac:dyDescent="0.25">
      <c r="T1953" s="7"/>
    </row>
    <row r="1954" spans="20:20" ht="30" customHeight="1" x14ac:dyDescent="0.25">
      <c r="T1954" s="7"/>
    </row>
    <row r="1955" spans="20:20" ht="30" customHeight="1" x14ac:dyDescent="0.25">
      <c r="T1955" s="7"/>
    </row>
    <row r="1956" spans="20:20" ht="30" customHeight="1" x14ac:dyDescent="0.25">
      <c r="T1956" s="7"/>
    </row>
    <row r="1957" spans="20:20" ht="30" customHeight="1" x14ac:dyDescent="0.25">
      <c r="T1957" s="7"/>
    </row>
    <row r="1958" spans="20:20" ht="30" customHeight="1" x14ac:dyDescent="0.25">
      <c r="T1958" s="7"/>
    </row>
    <row r="1959" spans="20:20" ht="30" customHeight="1" x14ac:dyDescent="0.25">
      <c r="T1959" s="7"/>
    </row>
    <row r="1960" spans="20:20" ht="30" customHeight="1" x14ac:dyDescent="0.25">
      <c r="T1960" s="7"/>
    </row>
    <row r="1961" spans="20:20" ht="30" customHeight="1" x14ac:dyDescent="0.25">
      <c r="T1961" s="7"/>
    </row>
    <row r="1962" spans="20:20" ht="30" customHeight="1" x14ac:dyDescent="0.25">
      <c r="T1962" s="7"/>
    </row>
    <row r="1963" spans="20:20" ht="30" customHeight="1" x14ac:dyDescent="0.25">
      <c r="T1963" s="7"/>
    </row>
    <row r="1964" spans="20:20" ht="30" customHeight="1" x14ac:dyDescent="0.25">
      <c r="T1964" s="7"/>
    </row>
    <row r="1965" spans="20:20" ht="30" customHeight="1" x14ac:dyDescent="0.25">
      <c r="T1965" s="7"/>
    </row>
    <row r="1966" spans="20:20" ht="30" customHeight="1" x14ac:dyDescent="0.25">
      <c r="T1966" s="7"/>
    </row>
    <row r="1967" spans="20:20" ht="30" customHeight="1" x14ac:dyDescent="0.25">
      <c r="T1967" s="7"/>
    </row>
    <row r="1968" spans="20:20" ht="30" customHeight="1" x14ac:dyDescent="0.25">
      <c r="T1968" s="7"/>
    </row>
    <row r="1969" spans="20:20" ht="30" customHeight="1" x14ac:dyDescent="0.25">
      <c r="T1969" s="7"/>
    </row>
    <row r="1970" spans="20:20" ht="30" customHeight="1" x14ac:dyDescent="0.25">
      <c r="T1970" s="7"/>
    </row>
    <row r="1971" spans="20:20" ht="30" customHeight="1" x14ac:dyDescent="0.25">
      <c r="T1971" s="7"/>
    </row>
    <row r="1972" spans="20:20" ht="30" customHeight="1" x14ac:dyDescent="0.25">
      <c r="T1972" s="7"/>
    </row>
    <row r="1973" spans="20:20" ht="30" customHeight="1" x14ac:dyDescent="0.25">
      <c r="T1973" s="7"/>
    </row>
    <row r="1974" spans="20:20" ht="30" customHeight="1" x14ac:dyDescent="0.25">
      <c r="T1974" s="7"/>
    </row>
    <row r="1975" spans="20:20" ht="30" customHeight="1" x14ac:dyDescent="0.25">
      <c r="T1975" s="7"/>
    </row>
    <row r="1976" spans="20:20" ht="30" customHeight="1" x14ac:dyDescent="0.25">
      <c r="T1976" s="7"/>
    </row>
    <row r="1977" spans="20:20" ht="30" customHeight="1" x14ac:dyDescent="0.25">
      <c r="T1977" s="7"/>
    </row>
    <row r="1978" spans="20:20" ht="30" customHeight="1" x14ac:dyDescent="0.25">
      <c r="T1978" s="7"/>
    </row>
    <row r="1979" spans="20:20" ht="30" customHeight="1" x14ac:dyDescent="0.25">
      <c r="T1979" s="7"/>
    </row>
    <row r="1980" spans="20:20" ht="30" customHeight="1" x14ac:dyDescent="0.25">
      <c r="T1980" s="7"/>
    </row>
    <row r="1981" spans="20:20" ht="30" customHeight="1" x14ac:dyDescent="0.25">
      <c r="T1981" s="7"/>
    </row>
    <row r="1982" spans="20:20" ht="30" customHeight="1" x14ac:dyDescent="0.25">
      <c r="T1982" s="7"/>
    </row>
    <row r="1983" spans="20:20" ht="30" customHeight="1" x14ac:dyDescent="0.25">
      <c r="T1983" s="7"/>
    </row>
    <row r="1984" spans="20:20" ht="30" customHeight="1" x14ac:dyDescent="0.25">
      <c r="T1984" s="7"/>
    </row>
    <row r="1985" spans="20:20" ht="30" customHeight="1" x14ac:dyDescent="0.25">
      <c r="T1985" s="7"/>
    </row>
    <row r="1986" spans="20:20" ht="30" customHeight="1" x14ac:dyDescent="0.25">
      <c r="T1986" s="7"/>
    </row>
    <row r="1987" spans="20:20" ht="30" customHeight="1" x14ac:dyDescent="0.25">
      <c r="T1987" s="7"/>
    </row>
    <row r="1988" spans="20:20" ht="30" customHeight="1" x14ac:dyDescent="0.25">
      <c r="T1988" s="7"/>
    </row>
    <row r="1989" spans="20:20" ht="30" customHeight="1" x14ac:dyDescent="0.25">
      <c r="T1989" s="7"/>
    </row>
    <row r="1990" spans="20:20" ht="30" customHeight="1" x14ac:dyDescent="0.25">
      <c r="T1990" s="7"/>
    </row>
    <row r="1991" spans="20:20" ht="30" customHeight="1" x14ac:dyDescent="0.25">
      <c r="T1991" s="7"/>
    </row>
    <row r="1992" spans="20:20" ht="30" customHeight="1" x14ac:dyDescent="0.25">
      <c r="T1992" s="7"/>
    </row>
    <row r="1993" spans="20:20" ht="30" customHeight="1" x14ac:dyDescent="0.25">
      <c r="T1993" s="7"/>
    </row>
    <row r="1994" spans="20:20" ht="30" customHeight="1" x14ac:dyDescent="0.25">
      <c r="T1994" s="7"/>
    </row>
    <row r="1995" spans="20:20" ht="30" customHeight="1" x14ac:dyDescent="0.25">
      <c r="T1995" s="7"/>
    </row>
    <row r="1996" spans="20:20" ht="30" customHeight="1" x14ac:dyDescent="0.25">
      <c r="T1996" s="7"/>
    </row>
    <row r="1997" spans="20:20" ht="30" customHeight="1" x14ac:dyDescent="0.25">
      <c r="T1997" s="7"/>
    </row>
    <row r="1998" spans="20:20" ht="30" customHeight="1" x14ac:dyDescent="0.25">
      <c r="T1998" s="7"/>
    </row>
    <row r="1999" spans="20:20" ht="30" customHeight="1" x14ac:dyDescent="0.25">
      <c r="T1999" s="7"/>
    </row>
    <row r="2000" spans="20:20" ht="30" customHeight="1" x14ac:dyDescent="0.25">
      <c r="T2000" s="7"/>
    </row>
    <row r="2001" spans="20:20" ht="30" customHeight="1" x14ac:dyDescent="0.25">
      <c r="T2001" s="7"/>
    </row>
    <row r="2002" spans="20:20" ht="30" customHeight="1" x14ac:dyDescent="0.25">
      <c r="T2002" s="7"/>
    </row>
    <row r="2003" spans="20:20" ht="30" customHeight="1" x14ac:dyDescent="0.25">
      <c r="T2003" s="7"/>
    </row>
    <row r="2004" spans="20:20" ht="30" customHeight="1" x14ac:dyDescent="0.25">
      <c r="T2004" s="7"/>
    </row>
    <row r="2005" spans="20:20" ht="30" customHeight="1" x14ac:dyDescent="0.25">
      <c r="T2005" s="7"/>
    </row>
    <row r="2006" spans="20:20" ht="30" customHeight="1" x14ac:dyDescent="0.25">
      <c r="T2006" s="7"/>
    </row>
    <row r="2007" spans="20:20" ht="30" customHeight="1" x14ac:dyDescent="0.25">
      <c r="T2007" s="7"/>
    </row>
    <row r="2008" spans="20:20" ht="30" customHeight="1" x14ac:dyDescent="0.25">
      <c r="T2008" s="7"/>
    </row>
    <row r="2009" spans="20:20" ht="30" customHeight="1" x14ac:dyDescent="0.25">
      <c r="T2009" s="7"/>
    </row>
    <row r="2010" spans="20:20" ht="30" customHeight="1" x14ac:dyDescent="0.25">
      <c r="T2010" s="7"/>
    </row>
    <row r="2011" spans="20:20" ht="30" customHeight="1" x14ac:dyDescent="0.25">
      <c r="T2011" s="7"/>
    </row>
    <row r="2012" spans="20:20" ht="30" customHeight="1" x14ac:dyDescent="0.25">
      <c r="T2012" s="7"/>
    </row>
    <row r="2013" spans="20:20" ht="30" customHeight="1" x14ac:dyDescent="0.25">
      <c r="T2013" s="7"/>
    </row>
    <row r="2014" spans="20:20" ht="30" customHeight="1" x14ac:dyDescent="0.25">
      <c r="T2014" s="7"/>
    </row>
    <row r="2015" spans="20:20" ht="30" customHeight="1" x14ac:dyDescent="0.25">
      <c r="T2015" s="7"/>
    </row>
    <row r="2016" spans="20:20" ht="30" customHeight="1" x14ac:dyDescent="0.25">
      <c r="T2016" s="7"/>
    </row>
    <row r="2017" spans="20:20" ht="30" customHeight="1" x14ac:dyDescent="0.25">
      <c r="T2017" s="7"/>
    </row>
    <row r="2018" spans="20:20" ht="30" customHeight="1" x14ac:dyDescent="0.25">
      <c r="T2018" s="7"/>
    </row>
    <row r="2019" spans="20:20" ht="30" customHeight="1" x14ac:dyDescent="0.25">
      <c r="T2019" s="7"/>
    </row>
    <row r="2020" spans="20:20" ht="30" customHeight="1" x14ac:dyDescent="0.25">
      <c r="T2020" s="7"/>
    </row>
    <row r="2021" spans="20:20" ht="30" customHeight="1" x14ac:dyDescent="0.25">
      <c r="T2021" s="7"/>
    </row>
    <row r="2022" spans="20:20" ht="30" customHeight="1" x14ac:dyDescent="0.25">
      <c r="T2022" s="7"/>
    </row>
    <row r="2023" spans="20:20" ht="30" customHeight="1" x14ac:dyDescent="0.25">
      <c r="T2023" s="7"/>
    </row>
    <row r="2024" spans="20:20" ht="30" customHeight="1" x14ac:dyDescent="0.25">
      <c r="T2024" s="7"/>
    </row>
    <row r="2025" spans="20:20" ht="30" customHeight="1" x14ac:dyDescent="0.25">
      <c r="T2025" s="7"/>
    </row>
    <row r="2026" spans="20:20" ht="30" customHeight="1" x14ac:dyDescent="0.25">
      <c r="T2026" s="7"/>
    </row>
    <row r="2027" spans="20:20" ht="30" customHeight="1" x14ac:dyDescent="0.25">
      <c r="T2027" s="7"/>
    </row>
    <row r="2028" spans="20:20" ht="30" customHeight="1" x14ac:dyDescent="0.25">
      <c r="T2028" s="7"/>
    </row>
    <row r="2029" spans="20:20" ht="30" customHeight="1" x14ac:dyDescent="0.25">
      <c r="T2029" s="7"/>
    </row>
    <row r="2030" spans="20:20" ht="30" customHeight="1" x14ac:dyDescent="0.25">
      <c r="T2030" s="7"/>
    </row>
    <row r="2031" spans="20:20" ht="30" customHeight="1" x14ac:dyDescent="0.25">
      <c r="T2031" s="7"/>
    </row>
    <row r="2032" spans="20:20" ht="30" customHeight="1" x14ac:dyDescent="0.25">
      <c r="T2032" s="7"/>
    </row>
    <row r="2033" spans="20:20" ht="30" customHeight="1" x14ac:dyDescent="0.25">
      <c r="T2033" s="7"/>
    </row>
    <row r="2034" spans="20:20" ht="30" customHeight="1" x14ac:dyDescent="0.25">
      <c r="T2034" s="7"/>
    </row>
    <row r="2035" spans="20:20" ht="30" customHeight="1" x14ac:dyDescent="0.25">
      <c r="T2035" s="7"/>
    </row>
    <row r="2036" spans="20:20" ht="30" customHeight="1" x14ac:dyDescent="0.25">
      <c r="T2036" s="7"/>
    </row>
    <row r="2037" spans="20:20" ht="30" customHeight="1" x14ac:dyDescent="0.25">
      <c r="T2037" s="7"/>
    </row>
    <row r="2038" spans="20:20" ht="30" customHeight="1" x14ac:dyDescent="0.25">
      <c r="T2038" s="7"/>
    </row>
    <row r="2039" spans="20:20" ht="30" customHeight="1" x14ac:dyDescent="0.25">
      <c r="T2039" s="7"/>
    </row>
    <row r="2040" spans="20:20" ht="30" customHeight="1" x14ac:dyDescent="0.25">
      <c r="T2040" s="7"/>
    </row>
    <row r="2041" spans="20:20" ht="30" customHeight="1" x14ac:dyDescent="0.25">
      <c r="T2041" s="7"/>
    </row>
    <row r="2042" spans="20:20" ht="30" customHeight="1" x14ac:dyDescent="0.25">
      <c r="T2042" s="7"/>
    </row>
    <row r="2043" spans="20:20" ht="30" customHeight="1" x14ac:dyDescent="0.25">
      <c r="T2043" s="7"/>
    </row>
    <row r="2044" spans="20:20" ht="30" customHeight="1" x14ac:dyDescent="0.25">
      <c r="T2044" s="7"/>
    </row>
    <row r="2045" spans="20:20" ht="30" customHeight="1" x14ac:dyDescent="0.25">
      <c r="T2045" s="7"/>
    </row>
    <row r="2046" spans="20:20" ht="30" customHeight="1" x14ac:dyDescent="0.25">
      <c r="T2046" s="7"/>
    </row>
    <row r="2047" spans="20:20" ht="30" customHeight="1" x14ac:dyDescent="0.25">
      <c r="T2047" s="7"/>
    </row>
    <row r="2048" spans="20:20" ht="30" customHeight="1" x14ac:dyDescent="0.25">
      <c r="T2048" s="7"/>
    </row>
    <row r="2049" spans="20:20" ht="30" customHeight="1" x14ac:dyDescent="0.25">
      <c r="T2049" s="7"/>
    </row>
    <row r="2050" spans="20:20" ht="30" customHeight="1" x14ac:dyDescent="0.25">
      <c r="T2050" s="7"/>
    </row>
    <row r="2051" spans="20:20" ht="30" customHeight="1" x14ac:dyDescent="0.25">
      <c r="T2051" s="7"/>
    </row>
    <row r="2052" spans="20:20" ht="30" customHeight="1" x14ac:dyDescent="0.25">
      <c r="T2052" s="7"/>
    </row>
    <row r="2053" spans="20:20" ht="30" customHeight="1" x14ac:dyDescent="0.25">
      <c r="T2053" s="7"/>
    </row>
    <row r="2054" spans="20:20" ht="30" customHeight="1" x14ac:dyDescent="0.25">
      <c r="T2054" s="7"/>
    </row>
    <row r="2055" spans="20:20" ht="30" customHeight="1" x14ac:dyDescent="0.25">
      <c r="T2055" s="7"/>
    </row>
    <row r="2056" spans="20:20" ht="30" customHeight="1" x14ac:dyDescent="0.25">
      <c r="T2056" s="7"/>
    </row>
    <row r="2057" spans="20:20" ht="30" customHeight="1" x14ac:dyDescent="0.25">
      <c r="T2057" s="7"/>
    </row>
    <row r="2058" spans="20:20" ht="30" customHeight="1" x14ac:dyDescent="0.25">
      <c r="T2058" s="7"/>
    </row>
    <row r="2059" spans="20:20" ht="30" customHeight="1" x14ac:dyDescent="0.25">
      <c r="T2059" s="7"/>
    </row>
    <row r="2060" spans="20:20" ht="30" customHeight="1" x14ac:dyDescent="0.25">
      <c r="T2060" s="7"/>
    </row>
    <row r="2061" spans="20:20" ht="30" customHeight="1" x14ac:dyDescent="0.25">
      <c r="T2061" s="7"/>
    </row>
    <row r="2062" spans="20:20" ht="30" customHeight="1" x14ac:dyDescent="0.25">
      <c r="T2062" s="7"/>
    </row>
    <row r="2063" spans="20:20" ht="30" customHeight="1" x14ac:dyDescent="0.25">
      <c r="T2063" s="7"/>
    </row>
    <row r="2064" spans="20:20" ht="30" customHeight="1" x14ac:dyDescent="0.25">
      <c r="T2064" s="7"/>
    </row>
    <row r="2065" spans="20:20" ht="30" customHeight="1" x14ac:dyDescent="0.25">
      <c r="T2065" s="7"/>
    </row>
    <row r="2066" spans="20:20" ht="30" customHeight="1" x14ac:dyDescent="0.25">
      <c r="T2066" s="7"/>
    </row>
    <row r="2067" spans="20:20" ht="30" customHeight="1" x14ac:dyDescent="0.25">
      <c r="T2067" s="7"/>
    </row>
    <row r="2068" spans="20:20" ht="30" customHeight="1" x14ac:dyDescent="0.25">
      <c r="T2068" s="7"/>
    </row>
    <row r="2069" spans="20:20" ht="30" customHeight="1" x14ac:dyDescent="0.25">
      <c r="T2069" s="7"/>
    </row>
    <row r="2070" spans="20:20" ht="30" customHeight="1" x14ac:dyDescent="0.25">
      <c r="T2070" s="7"/>
    </row>
    <row r="2071" spans="20:20" ht="30" customHeight="1" x14ac:dyDescent="0.25">
      <c r="T2071" s="7"/>
    </row>
    <row r="2072" spans="20:20" ht="30" customHeight="1" x14ac:dyDescent="0.25">
      <c r="T2072" s="7"/>
    </row>
    <row r="2073" spans="20:20" ht="30" customHeight="1" x14ac:dyDescent="0.25">
      <c r="T2073" s="7"/>
    </row>
    <row r="2074" spans="20:20" ht="30" customHeight="1" x14ac:dyDescent="0.25">
      <c r="T2074" s="7"/>
    </row>
    <row r="2075" spans="20:20" ht="30" customHeight="1" x14ac:dyDescent="0.25">
      <c r="T2075" s="7"/>
    </row>
    <row r="2076" spans="20:20" ht="30" customHeight="1" x14ac:dyDescent="0.25">
      <c r="T2076" s="7"/>
    </row>
    <row r="2077" spans="20:20" ht="30" customHeight="1" x14ac:dyDescent="0.25">
      <c r="T2077" s="7"/>
    </row>
    <row r="2078" spans="20:20" ht="30" customHeight="1" x14ac:dyDescent="0.25">
      <c r="T2078" s="7"/>
    </row>
    <row r="2079" spans="20:20" ht="30" customHeight="1" x14ac:dyDescent="0.25">
      <c r="T2079" s="7"/>
    </row>
    <row r="2080" spans="20:20" ht="30" customHeight="1" x14ac:dyDescent="0.25">
      <c r="T2080" s="7"/>
    </row>
    <row r="2081" spans="20:20" ht="30" customHeight="1" x14ac:dyDescent="0.25">
      <c r="T2081" s="7"/>
    </row>
    <row r="2082" spans="20:20" ht="30" customHeight="1" x14ac:dyDescent="0.25">
      <c r="T2082" s="7"/>
    </row>
    <row r="2083" spans="20:20" ht="30" customHeight="1" x14ac:dyDescent="0.25">
      <c r="T2083" s="7"/>
    </row>
    <row r="2084" spans="20:20" ht="30" customHeight="1" x14ac:dyDescent="0.25">
      <c r="T2084" s="7"/>
    </row>
    <row r="2085" spans="20:20" ht="30" customHeight="1" x14ac:dyDescent="0.25">
      <c r="T2085" s="7"/>
    </row>
    <row r="2086" spans="20:20" ht="30" customHeight="1" x14ac:dyDescent="0.25">
      <c r="T2086" s="7"/>
    </row>
    <row r="2087" spans="20:20" ht="30" customHeight="1" x14ac:dyDescent="0.25">
      <c r="T2087" s="7"/>
    </row>
    <row r="2088" spans="20:20" ht="30" customHeight="1" x14ac:dyDescent="0.25">
      <c r="T2088" s="7"/>
    </row>
    <row r="2089" spans="20:20" ht="30" customHeight="1" x14ac:dyDescent="0.25">
      <c r="T2089" s="7"/>
    </row>
    <row r="2090" spans="20:20" ht="30" customHeight="1" x14ac:dyDescent="0.25">
      <c r="T2090" s="7"/>
    </row>
    <row r="2091" spans="20:20" ht="30" customHeight="1" x14ac:dyDescent="0.25">
      <c r="T2091" s="7"/>
    </row>
    <row r="2092" spans="20:20" ht="30" customHeight="1" x14ac:dyDescent="0.25">
      <c r="T2092" s="7"/>
    </row>
    <row r="2093" spans="20:20" ht="30" customHeight="1" x14ac:dyDescent="0.25">
      <c r="T2093" s="7"/>
    </row>
    <row r="2094" spans="20:20" ht="30" customHeight="1" x14ac:dyDescent="0.25">
      <c r="T2094" s="7"/>
    </row>
    <row r="2095" spans="20:20" ht="30" customHeight="1" x14ac:dyDescent="0.25">
      <c r="T2095" s="7"/>
    </row>
    <row r="2096" spans="20:20" ht="30" customHeight="1" x14ac:dyDescent="0.25">
      <c r="T2096" s="7"/>
    </row>
    <row r="2097" spans="20:20" ht="30" customHeight="1" x14ac:dyDescent="0.25">
      <c r="T2097" s="7"/>
    </row>
    <row r="2098" spans="20:20" ht="30" customHeight="1" x14ac:dyDescent="0.25">
      <c r="T2098" s="7"/>
    </row>
    <row r="2099" spans="20:20" ht="30" customHeight="1" x14ac:dyDescent="0.25">
      <c r="T2099" s="7"/>
    </row>
    <row r="2100" spans="20:20" ht="30" customHeight="1" x14ac:dyDescent="0.25">
      <c r="T2100" s="7"/>
    </row>
    <row r="2101" spans="20:20" ht="30" customHeight="1" x14ac:dyDescent="0.25">
      <c r="T2101" s="7"/>
    </row>
    <row r="2102" spans="20:20" ht="30" customHeight="1" x14ac:dyDescent="0.25">
      <c r="T2102" s="7"/>
    </row>
    <row r="2103" spans="20:20" ht="30" customHeight="1" x14ac:dyDescent="0.25">
      <c r="T2103" s="7"/>
    </row>
    <row r="2104" spans="20:20" ht="30" customHeight="1" x14ac:dyDescent="0.25">
      <c r="T2104" s="7"/>
    </row>
    <row r="2105" spans="20:20" ht="30" customHeight="1" x14ac:dyDescent="0.25">
      <c r="T2105" s="7"/>
    </row>
    <row r="2106" spans="20:20" ht="30" customHeight="1" x14ac:dyDescent="0.25">
      <c r="T2106" s="7"/>
    </row>
    <row r="2107" spans="20:20" ht="30" customHeight="1" x14ac:dyDescent="0.25">
      <c r="T2107" s="7"/>
    </row>
    <row r="2108" spans="20:20" ht="30" customHeight="1" x14ac:dyDescent="0.25">
      <c r="T2108" s="7"/>
    </row>
    <row r="2109" spans="20:20" ht="30" customHeight="1" x14ac:dyDescent="0.25">
      <c r="T2109" s="7"/>
    </row>
    <row r="2110" spans="20:20" ht="30" customHeight="1" x14ac:dyDescent="0.25">
      <c r="T2110" s="7"/>
    </row>
    <row r="2111" spans="20:20" ht="30" customHeight="1" x14ac:dyDescent="0.25">
      <c r="T2111" s="7"/>
    </row>
    <row r="2112" spans="20:20" ht="30" customHeight="1" x14ac:dyDescent="0.25">
      <c r="T2112" s="7"/>
    </row>
    <row r="2113" spans="20:20" ht="30" customHeight="1" x14ac:dyDescent="0.25">
      <c r="T2113" s="7"/>
    </row>
    <row r="2114" spans="20:20" ht="30" customHeight="1" x14ac:dyDescent="0.25">
      <c r="T2114" s="7"/>
    </row>
    <row r="2115" spans="20:20" ht="30" customHeight="1" x14ac:dyDescent="0.25">
      <c r="T2115" s="7"/>
    </row>
    <row r="2116" spans="20:20" ht="30" customHeight="1" x14ac:dyDescent="0.25">
      <c r="T2116" s="7"/>
    </row>
    <row r="2117" spans="20:20" ht="30" customHeight="1" x14ac:dyDescent="0.25">
      <c r="T2117" s="7"/>
    </row>
    <row r="2118" spans="20:20" ht="30" customHeight="1" x14ac:dyDescent="0.25">
      <c r="T2118" s="7"/>
    </row>
    <row r="2119" spans="20:20" ht="30" customHeight="1" x14ac:dyDescent="0.25">
      <c r="T2119" s="7"/>
    </row>
    <row r="2120" spans="20:20" ht="30" customHeight="1" x14ac:dyDescent="0.25">
      <c r="T2120" s="7"/>
    </row>
    <row r="2121" spans="20:20" ht="30" customHeight="1" x14ac:dyDescent="0.25">
      <c r="T2121" s="7"/>
    </row>
    <row r="2122" spans="20:20" ht="30" customHeight="1" x14ac:dyDescent="0.25">
      <c r="T2122" s="7"/>
    </row>
    <row r="2123" spans="20:20" ht="30" customHeight="1" x14ac:dyDescent="0.25">
      <c r="T2123" s="7"/>
    </row>
    <row r="2124" spans="20:20" ht="30" customHeight="1" x14ac:dyDescent="0.25">
      <c r="T2124" s="7"/>
    </row>
    <row r="2125" spans="20:20" ht="30" customHeight="1" x14ac:dyDescent="0.25">
      <c r="T2125" s="7"/>
    </row>
    <row r="2126" spans="20:20" ht="30" customHeight="1" x14ac:dyDescent="0.25">
      <c r="T2126" s="7"/>
    </row>
    <row r="2127" spans="20:20" ht="30" customHeight="1" x14ac:dyDescent="0.25">
      <c r="T2127" s="7"/>
    </row>
    <row r="2128" spans="20:20" ht="30" customHeight="1" x14ac:dyDescent="0.25">
      <c r="T2128" s="7"/>
    </row>
    <row r="2129" spans="20:20" ht="30" customHeight="1" x14ac:dyDescent="0.25">
      <c r="T2129" s="7"/>
    </row>
    <row r="2130" spans="20:20" ht="30" customHeight="1" x14ac:dyDescent="0.25">
      <c r="T2130" s="7"/>
    </row>
    <row r="2131" spans="20:20" ht="30" customHeight="1" x14ac:dyDescent="0.25">
      <c r="T2131" s="7"/>
    </row>
    <row r="2132" spans="20:20" ht="30" customHeight="1" x14ac:dyDescent="0.25">
      <c r="T2132" s="7"/>
    </row>
    <row r="2133" spans="20:20" ht="30" customHeight="1" x14ac:dyDescent="0.25">
      <c r="T2133" s="7"/>
    </row>
    <row r="2134" spans="20:20" ht="30" customHeight="1" x14ac:dyDescent="0.25">
      <c r="T2134" s="7"/>
    </row>
    <row r="2135" spans="20:20" ht="30" customHeight="1" x14ac:dyDescent="0.25">
      <c r="T2135" s="7"/>
    </row>
    <row r="2136" spans="20:20" ht="30" customHeight="1" x14ac:dyDescent="0.25">
      <c r="T2136" s="7"/>
    </row>
    <row r="2137" spans="20:20" ht="30" customHeight="1" x14ac:dyDescent="0.25">
      <c r="T2137" s="7"/>
    </row>
    <row r="2138" spans="20:20" ht="30" customHeight="1" x14ac:dyDescent="0.25">
      <c r="T2138" s="7"/>
    </row>
    <row r="2139" spans="20:20" ht="30" customHeight="1" x14ac:dyDescent="0.25">
      <c r="T2139" s="7"/>
    </row>
    <row r="2140" spans="20:20" ht="30" customHeight="1" x14ac:dyDescent="0.25">
      <c r="T2140" s="7"/>
    </row>
    <row r="2141" spans="20:20" ht="30" customHeight="1" x14ac:dyDescent="0.25">
      <c r="T2141" s="7"/>
    </row>
    <row r="2142" spans="20:20" ht="30" customHeight="1" x14ac:dyDescent="0.25">
      <c r="T2142" s="7"/>
    </row>
    <row r="2143" spans="20:20" ht="30" customHeight="1" x14ac:dyDescent="0.25">
      <c r="T2143" s="7"/>
    </row>
    <row r="2144" spans="20:20" ht="30" customHeight="1" x14ac:dyDescent="0.25">
      <c r="T2144" s="7"/>
    </row>
    <row r="2145" spans="20:20" ht="30" customHeight="1" x14ac:dyDescent="0.25">
      <c r="T2145" s="7"/>
    </row>
    <row r="2146" spans="20:20" ht="30" customHeight="1" x14ac:dyDescent="0.25">
      <c r="T2146" s="7"/>
    </row>
    <row r="2147" spans="20:20" ht="30" customHeight="1" x14ac:dyDescent="0.25">
      <c r="T2147" s="7"/>
    </row>
    <row r="2148" spans="20:20" ht="30" customHeight="1" x14ac:dyDescent="0.25">
      <c r="T2148" s="7"/>
    </row>
    <row r="2149" spans="20:20" ht="30" customHeight="1" x14ac:dyDescent="0.25">
      <c r="T2149" s="7"/>
    </row>
    <row r="2150" spans="20:20" ht="30" customHeight="1" x14ac:dyDescent="0.25">
      <c r="T2150" s="7"/>
    </row>
    <row r="2151" spans="20:20" ht="30" customHeight="1" x14ac:dyDescent="0.25">
      <c r="T2151" s="7"/>
    </row>
    <row r="2152" spans="20:20" ht="30" customHeight="1" x14ac:dyDescent="0.25">
      <c r="T2152" s="7"/>
    </row>
    <row r="2153" spans="20:20" ht="30" customHeight="1" x14ac:dyDescent="0.25">
      <c r="T2153" s="7"/>
    </row>
    <row r="2154" spans="20:20" ht="30" customHeight="1" x14ac:dyDescent="0.25">
      <c r="T2154" s="7"/>
    </row>
    <row r="2155" spans="20:20" ht="30" customHeight="1" x14ac:dyDescent="0.25">
      <c r="T2155" s="7"/>
    </row>
    <row r="2156" spans="20:20" ht="30" customHeight="1" x14ac:dyDescent="0.25">
      <c r="T2156" s="7"/>
    </row>
    <row r="2157" spans="20:20" ht="30" customHeight="1" x14ac:dyDescent="0.25">
      <c r="T2157" s="7"/>
    </row>
    <row r="2158" spans="20:20" ht="30" customHeight="1" x14ac:dyDescent="0.25">
      <c r="T2158" s="7"/>
    </row>
    <row r="2159" spans="20:20" ht="30" customHeight="1" x14ac:dyDescent="0.25">
      <c r="T2159" s="7"/>
    </row>
    <row r="2160" spans="20:20" ht="30" customHeight="1" x14ac:dyDescent="0.25">
      <c r="T2160" s="7"/>
    </row>
    <row r="2161" spans="20:20" ht="30" customHeight="1" x14ac:dyDescent="0.25">
      <c r="T2161" s="7"/>
    </row>
    <row r="2162" spans="20:20" ht="30" customHeight="1" x14ac:dyDescent="0.25">
      <c r="T2162" s="7"/>
    </row>
    <row r="2163" spans="20:20" ht="30" customHeight="1" x14ac:dyDescent="0.25">
      <c r="T2163" s="7"/>
    </row>
    <row r="2164" spans="20:20" ht="30" customHeight="1" x14ac:dyDescent="0.25">
      <c r="T2164" s="7"/>
    </row>
    <row r="2165" spans="20:20" ht="30" customHeight="1" x14ac:dyDescent="0.25">
      <c r="T2165" s="7"/>
    </row>
    <row r="2166" spans="20:20" ht="30" customHeight="1" x14ac:dyDescent="0.25">
      <c r="T2166" s="7"/>
    </row>
    <row r="2167" spans="20:20" ht="30" customHeight="1" x14ac:dyDescent="0.25">
      <c r="T2167" s="7"/>
    </row>
    <row r="2168" spans="20:20" ht="30" customHeight="1" x14ac:dyDescent="0.25">
      <c r="T2168" s="7"/>
    </row>
    <row r="2169" spans="20:20" ht="30" customHeight="1" x14ac:dyDescent="0.25">
      <c r="T2169" s="7"/>
    </row>
    <row r="2170" spans="20:20" ht="30" customHeight="1" x14ac:dyDescent="0.25">
      <c r="T2170" s="7"/>
    </row>
    <row r="2171" spans="20:20" ht="30" customHeight="1" x14ac:dyDescent="0.25">
      <c r="T2171" s="7"/>
    </row>
    <row r="2172" spans="20:20" ht="30" customHeight="1" x14ac:dyDescent="0.25">
      <c r="T2172" s="7"/>
    </row>
    <row r="2173" spans="20:20" ht="30" customHeight="1" x14ac:dyDescent="0.25">
      <c r="T2173" s="7"/>
    </row>
    <row r="2174" spans="20:20" ht="30" customHeight="1" x14ac:dyDescent="0.25">
      <c r="T2174" s="7"/>
    </row>
    <row r="2175" spans="20:20" ht="30" customHeight="1" x14ac:dyDescent="0.25">
      <c r="T2175" s="7"/>
    </row>
    <row r="2176" spans="20:20" ht="30" customHeight="1" x14ac:dyDescent="0.25">
      <c r="T2176" s="7"/>
    </row>
    <row r="2177" spans="20:20" ht="30" customHeight="1" x14ac:dyDescent="0.25">
      <c r="T2177" s="7"/>
    </row>
    <row r="2178" spans="20:20" ht="30" customHeight="1" x14ac:dyDescent="0.25">
      <c r="T2178" s="7"/>
    </row>
    <row r="2179" spans="20:20" ht="30" customHeight="1" x14ac:dyDescent="0.25">
      <c r="T2179" s="7"/>
    </row>
    <row r="2180" spans="20:20" ht="30" customHeight="1" x14ac:dyDescent="0.25">
      <c r="T2180" s="7"/>
    </row>
    <row r="2181" spans="20:20" ht="30" customHeight="1" x14ac:dyDescent="0.25">
      <c r="T2181" s="7"/>
    </row>
    <row r="2182" spans="20:20" ht="30" customHeight="1" x14ac:dyDescent="0.25">
      <c r="T2182" s="7"/>
    </row>
    <row r="2183" spans="20:20" ht="30" customHeight="1" x14ac:dyDescent="0.25">
      <c r="T2183" s="7"/>
    </row>
    <row r="2184" spans="20:20" ht="30" customHeight="1" x14ac:dyDescent="0.25">
      <c r="T2184" s="7"/>
    </row>
    <row r="2185" spans="20:20" ht="30" customHeight="1" x14ac:dyDescent="0.25">
      <c r="T2185" s="7"/>
    </row>
    <row r="2186" spans="20:20" ht="30" customHeight="1" x14ac:dyDescent="0.25">
      <c r="T2186" s="7"/>
    </row>
    <row r="2187" spans="20:20" ht="30" customHeight="1" x14ac:dyDescent="0.25">
      <c r="T2187" s="7"/>
    </row>
    <row r="2188" spans="20:20" ht="30" customHeight="1" x14ac:dyDescent="0.25">
      <c r="T2188" s="7"/>
    </row>
    <row r="2189" spans="20:20" ht="30" customHeight="1" x14ac:dyDescent="0.25">
      <c r="T2189" s="7"/>
    </row>
    <row r="2190" spans="20:20" ht="30" customHeight="1" x14ac:dyDescent="0.25">
      <c r="T2190" s="7"/>
    </row>
    <row r="2191" spans="20:20" ht="30" customHeight="1" x14ac:dyDescent="0.25">
      <c r="T2191" s="7"/>
    </row>
    <row r="2192" spans="20:20" ht="30" customHeight="1" x14ac:dyDescent="0.25">
      <c r="T2192" s="7"/>
    </row>
    <row r="2193" spans="20:20" ht="30" customHeight="1" x14ac:dyDescent="0.25">
      <c r="T2193" s="7"/>
    </row>
    <row r="2194" spans="20:20" ht="30" customHeight="1" x14ac:dyDescent="0.25">
      <c r="T2194" s="7"/>
    </row>
    <row r="2195" spans="20:20" ht="30" customHeight="1" x14ac:dyDescent="0.25">
      <c r="T2195" s="7"/>
    </row>
    <row r="2196" spans="20:20" ht="30" customHeight="1" x14ac:dyDescent="0.25">
      <c r="T2196" s="7"/>
    </row>
    <row r="2197" spans="20:20" ht="30" customHeight="1" x14ac:dyDescent="0.25">
      <c r="T2197" s="7"/>
    </row>
    <row r="2198" spans="20:20" ht="30" customHeight="1" x14ac:dyDescent="0.25">
      <c r="T2198" s="7"/>
    </row>
    <row r="2199" spans="20:20" ht="30" customHeight="1" x14ac:dyDescent="0.25">
      <c r="T2199" s="7"/>
    </row>
    <row r="2200" spans="20:20" ht="30" customHeight="1" x14ac:dyDescent="0.25">
      <c r="T2200" s="7"/>
    </row>
    <row r="2201" spans="20:20" ht="30" customHeight="1" x14ac:dyDescent="0.25">
      <c r="T2201" s="7"/>
    </row>
    <row r="2202" spans="20:20" ht="30" customHeight="1" x14ac:dyDescent="0.25">
      <c r="T2202" s="7"/>
    </row>
    <row r="2203" spans="20:20" ht="30" customHeight="1" x14ac:dyDescent="0.25">
      <c r="T2203" s="7"/>
    </row>
    <row r="2204" spans="20:20" ht="30" customHeight="1" x14ac:dyDescent="0.25">
      <c r="T2204" s="7"/>
    </row>
    <row r="2205" spans="20:20" ht="30" customHeight="1" x14ac:dyDescent="0.25">
      <c r="T2205" s="7"/>
    </row>
    <row r="2206" spans="20:20" ht="30" customHeight="1" x14ac:dyDescent="0.25">
      <c r="T2206" s="7"/>
    </row>
    <row r="2207" spans="20:20" ht="30" customHeight="1" x14ac:dyDescent="0.25">
      <c r="T2207" s="7"/>
    </row>
    <row r="2208" spans="20:20" ht="30" customHeight="1" x14ac:dyDescent="0.25">
      <c r="T2208" s="7"/>
    </row>
    <row r="2209" spans="20:20" ht="30" customHeight="1" x14ac:dyDescent="0.25">
      <c r="T2209" s="7"/>
    </row>
    <row r="2210" spans="20:20" ht="30" customHeight="1" x14ac:dyDescent="0.25">
      <c r="T2210" s="7"/>
    </row>
    <row r="2211" spans="20:20" ht="30" customHeight="1" x14ac:dyDescent="0.25">
      <c r="T2211" s="7"/>
    </row>
    <row r="2212" spans="20:20" ht="30" customHeight="1" x14ac:dyDescent="0.25">
      <c r="T2212" s="7"/>
    </row>
    <row r="2213" spans="20:20" ht="30" customHeight="1" x14ac:dyDescent="0.25">
      <c r="T2213" s="7"/>
    </row>
    <row r="2214" spans="20:20" ht="30" customHeight="1" x14ac:dyDescent="0.25">
      <c r="T2214" s="7"/>
    </row>
    <row r="2215" spans="20:20" ht="30" customHeight="1" x14ac:dyDescent="0.25">
      <c r="T2215" s="7"/>
    </row>
    <row r="2216" spans="20:20" ht="30" customHeight="1" x14ac:dyDescent="0.25">
      <c r="T2216" s="7"/>
    </row>
    <row r="2217" spans="20:20" ht="30" customHeight="1" x14ac:dyDescent="0.25">
      <c r="T2217" s="7"/>
    </row>
    <row r="2218" spans="20:20" ht="30" customHeight="1" x14ac:dyDescent="0.25">
      <c r="T2218" s="7"/>
    </row>
    <row r="2219" spans="20:20" ht="30" customHeight="1" x14ac:dyDescent="0.25">
      <c r="T2219" s="7"/>
    </row>
    <row r="2220" spans="20:20" ht="30" customHeight="1" x14ac:dyDescent="0.25">
      <c r="T2220" s="7"/>
    </row>
    <row r="2221" spans="20:20" ht="30" customHeight="1" x14ac:dyDescent="0.25">
      <c r="T2221" s="7"/>
    </row>
    <row r="2222" spans="20:20" ht="30" customHeight="1" x14ac:dyDescent="0.25">
      <c r="T2222" s="7"/>
    </row>
    <row r="2223" spans="20:20" ht="30" customHeight="1" x14ac:dyDescent="0.25">
      <c r="T2223" s="7"/>
    </row>
    <row r="2224" spans="20:20" ht="30" customHeight="1" x14ac:dyDescent="0.25">
      <c r="T2224" s="7"/>
    </row>
    <row r="2225" spans="20:20" ht="30" customHeight="1" x14ac:dyDescent="0.25">
      <c r="T2225" s="7"/>
    </row>
    <row r="2226" spans="20:20" ht="30" customHeight="1" x14ac:dyDescent="0.25">
      <c r="T2226" s="7"/>
    </row>
    <row r="2227" spans="20:20" ht="30" customHeight="1" x14ac:dyDescent="0.25">
      <c r="T2227" s="7"/>
    </row>
    <row r="2228" spans="20:20" ht="30" customHeight="1" x14ac:dyDescent="0.25">
      <c r="T2228" s="7"/>
    </row>
    <row r="2229" spans="20:20" ht="30" customHeight="1" x14ac:dyDescent="0.25">
      <c r="T2229" s="7"/>
    </row>
    <row r="2230" spans="20:20" ht="30" customHeight="1" x14ac:dyDescent="0.25">
      <c r="T2230" s="7"/>
    </row>
    <row r="2231" spans="20:20" ht="30" customHeight="1" x14ac:dyDescent="0.25">
      <c r="T2231" s="7"/>
    </row>
    <row r="2232" spans="20:20" ht="30" customHeight="1" x14ac:dyDescent="0.25">
      <c r="T2232" s="7"/>
    </row>
    <row r="2233" spans="20:20" ht="30" customHeight="1" x14ac:dyDescent="0.25">
      <c r="T2233" s="7"/>
    </row>
    <row r="2234" spans="20:20" ht="30" customHeight="1" x14ac:dyDescent="0.25">
      <c r="T2234" s="7"/>
    </row>
    <row r="2235" spans="20:20" ht="30" customHeight="1" x14ac:dyDescent="0.25">
      <c r="T2235" s="7"/>
    </row>
    <row r="2236" spans="20:20" ht="30" customHeight="1" x14ac:dyDescent="0.25">
      <c r="T2236" s="7"/>
    </row>
    <row r="2237" spans="20:20" ht="30" customHeight="1" x14ac:dyDescent="0.25">
      <c r="T2237" s="7"/>
    </row>
    <row r="2238" spans="20:20" ht="30" customHeight="1" x14ac:dyDescent="0.25">
      <c r="T2238" s="7"/>
    </row>
    <row r="2239" spans="20:20" ht="30" customHeight="1" x14ac:dyDescent="0.25">
      <c r="T2239" s="7"/>
    </row>
    <row r="2240" spans="20:20" ht="30" customHeight="1" x14ac:dyDescent="0.25">
      <c r="T2240" s="7"/>
    </row>
    <row r="2241" spans="20:20" ht="30" customHeight="1" x14ac:dyDescent="0.25">
      <c r="T2241" s="7"/>
    </row>
    <row r="2242" spans="20:20" ht="30" customHeight="1" x14ac:dyDescent="0.25">
      <c r="T2242" s="7"/>
    </row>
    <row r="2243" spans="20:20" ht="30" customHeight="1" x14ac:dyDescent="0.25">
      <c r="T2243" s="7"/>
    </row>
    <row r="2244" spans="20:20" ht="30" customHeight="1" x14ac:dyDescent="0.25">
      <c r="T2244" s="7"/>
    </row>
    <row r="2245" spans="20:20" ht="30" customHeight="1" x14ac:dyDescent="0.25">
      <c r="T2245" s="7"/>
    </row>
    <row r="2246" spans="20:20" ht="30" customHeight="1" x14ac:dyDescent="0.25">
      <c r="T2246" s="7"/>
    </row>
    <row r="2247" spans="20:20" ht="30" customHeight="1" x14ac:dyDescent="0.25">
      <c r="T2247" s="7"/>
    </row>
    <row r="2248" spans="20:20" ht="30" customHeight="1" x14ac:dyDescent="0.25">
      <c r="T2248" s="7"/>
    </row>
    <row r="2249" spans="20:20" ht="30" customHeight="1" x14ac:dyDescent="0.25">
      <c r="T2249" s="7"/>
    </row>
    <row r="2250" spans="20:20" ht="30" customHeight="1" x14ac:dyDescent="0.25">
      <c r="T2250" s="7"/>
    </row>
    <row r="2251" spans="20:20" ht="30" customHeight="1" x14ac:dyDescent="0.25">
      <c r="T2251" s="7"/>
    </row>
    <row r="2252" spans="20:20" ht="30" customHeight="1" x14ac:dyDescent="0.25">
      <c r="T2252" s="7"/>
    </row>
    <row r="2253" spans="20:20" ht="30" customHeight="1" x14ac:dyDescent="0.25">
      <c r="T2253" s="7"/>
    </row>
    <row r="2254" spans="20:20" ht="30" customHeight="1" x14ac:dyDescent="0.25">
      <c r="T2254" s="7"/>
    </row>
    <row r="2255" spans="20:20" ht="30" customHeight="1" x14ac:dyDescent="0.25">
      <c r="T2255" s="7"/>
    </row>
    <row r="2256" spans="20:20" ht="30" customHeight="1" x14ac:dyDescent="0.25">
      <c r="T2256" s="7"/>
    </row>
    <row r="2257" spans="20:20" ht="30" customHeight="1" x14ac:dyDescent="0.25">
      <c r="T2257" s="7"/>
    </row>
    <row r="2258" spans="20:20" ht="30" customHeight="1" x14ac:dyDescent="0.25">
      <c r="T2258" s="7"/>
    </row>
    <row r="2259" spans="20:20" ht="30" customHeight="1" x14ac:dyDescent="0.25">
      <c r="T2259" s="7"/>
    </row>
    <row r="2260" spans="20:20" ht="30" customHeight="1" x14ac:dyDescent="0.25">
      <c r="T2260" s="7"/>
    </row>
    <row r="2261" spans="20:20" ht="30" customHeight="1" x14ac:dyDescent="0.25">
      <c r="T2261" s="7"/>
    </row>
    <row r="2262" spans="20:20" ht="30" customHeight="1" x14ac:dyDescent="0.25">
      <c r="T2262" s="7"/>
    </row>
    <row r="2263" spans="20:20" ht="30" customHeight="1" x14ac:dyDescent="0.25">
      <c r="T2263" s="7"/>
    </row>
    <row r="2264" spans="20:20" ht="30" customHeight="1" x14ac:dyDescent="0.25">
      <c r="T2264" s="7"/>
    </row>
    <row r="2265" spans="20:20" ht="30" customHeight="1" x14ac:dyDescent="0.25">
      <c r="T2265" s="7"/>
    </row>
    <row r="2266" spans="20:20" ht="30" customHeight="1" x14ac:dyDescent="0.25">
      <c r="T2266" s="7"/>
    </row>
    <row r="2267" spans="20:20" ht="30" customHeight="1" x14ac:dyDescent="0.25">
      <c r="T2267" s="7"/>
    </row>
    <row r="2268" spans="20:20" ht="30" customHeight="1" x14ac:dyDescent="0.25">
      <c r="T2268" s="7"/>
    </row>
    <row r="2269" spans="20:20" ht="30" customHeight="1" x14ac:dyDescent="0.25">
      <c r="T2269" s="7"/>
    </row>
    <row r="2270" spans="20:20" ht="30" customHeight="1" x14ac:dyDescent="0.25">
      <c r="T2270" s="7"/>
    </row>
    <row r="2271" spans="20:20" ht="30" customHeight="1" x14ac:dyDescent="0.25">
      <c r="T2271" s="7"/>
    </row>
    <row r="2272" spans="20:20" ht="30" customHeight="1" x14ac:dyDescent="0.25">
      <c r="T2272" s="7"/>
    </row>
    <row r="2273" spans="20:20" ht="30" customHeight="1" x14ac:dyDescent="0.25">
      <c r="T2273" s="7"/>
    </row>
    <row r="2274" spans="20:20" ht="30" customHeight="1" x14ac:dyDescent="0.25">
      <c r="T2274" s="7"/>
    </row>
    <row r="2275" spans="20:20" ht="30" customHeight="1" x14ac:dyDescent="0.25">
      <c r="T2275" s="7"/>
    </row>
    <row r="2276" spans="20:20" ht="30" customHeight="1" x14ac:dyDescent="0.25">
      <c r="T2276" s="7"/>
    </row>
    <row r="2277" spans="20:20" ht="30" customHeight="1" x14ac:dyDescent="0.25">
      <c r="T2277" s="7"/>
    </row>
    <row r="2278" spans="20:20" ht="30" customHeight="1" x14ac:dyDescent="0.25">
      <c r="T2278" s="7"/>
    </row>
    <row r="2279" spans="20:20" ht="30" customHeight="1" x14ac:dyDescent="0.25">
      <c r="T2279" s="7"/>
    </row>
    <row r="2280" spans="20:20" ht="30" customHeight="1" x14ac:dyDescent="0.25">
      <c r="T2280" s="7"/>
    </row>
    <row r="2281" spans="20:20" ht="30" customHeight="1" x14ac:dyDescent="0.25">
      <c r="T2281" s="7"/>
    </row>
    <row r="2282" spans="20:20" ht="30" customHeight="1" x14ac:dyDescent="0.25">
      <c r="T2282" s="7"/>
    </row>
    <row r="2283" spans="20:20" ht="30" customHeight="1" x14ac:dyDescent="0.25">
      <c r="T2283" s="7"/>
    </row>
    <row r="2284" spans="20:20" ht="30" customHeight="1" x14ac:dyDescent="0.25">
      <c r="T2284" s="7"/>
    </row>
    <row r="2285" spans="20:20" ht="30" customHeight="1" x14ac:dyDescent="0.25">
      <c r="T2285" s="7"/>
    </row>
    <row r="2286" spans="20:20" ht="30" customHeight="1" x14ac:dyDescent="0.25">
      <c r="T2286" s="7"/>
    </row>
    <row r="2287" spans="20:20" ht="30" customHeight="1" x14ac:dyDescent="0.25">
      <c r="T2287" s="7"/>
    </row>
    <row r="2288" spans="20:20" ht="30" customHeight="1" x14ac:dyDescent="0.25">
      <c r="T2288" s="7"/>
    </row>
    <row r="2289" spans="20:20" ht="30" customHeight="1" x14ac:dyDescent="0.25">
      <c r="T2289" s="7"/>
    </row>
    <row r="2290" spans="20:20" ht="30" customHeight="1" x14ac:dyDescent="0.25">
      <c r="T2290" s="7"/>
    </row>
    <row r="2291" spans="20:20" ht="30" customHeight="1" x14ac:dyDescent="0.25">
      <c r="T2291" s="7"/>
    </row>
    <row r="2292" spans="20:20" ht="30" customHeight="1" x14ac:dyDescent="0.25">
      <c r="T2292" s="7"/>
    </row>
    <row r="2293" spans="20:20" ht="30" customHeight="1" x14ac:dyDescent="0.25">
      <c r="T2293" s="7"/>
    </row>
    <row r="2294" spans="20:20" ht="30" customHeight="1" x14ac:dyDescent="0.25">
      <c r="T2294" s="7"/>
    </row>
    <row r="2295" spans="20:20" ht="30" customHeight="1" x14ac:dyDescent="0.25">
      <c r="T2295" s="7"/>
    </row>
    <row r="2296" spans="20:20" ht="30" customHeight="1" x14ac:dyDescent="0.25">
      <c r="T2296" s="7"/>
    </row>
    <row r="2297" spans="20:20" ht="30" customHeight="1" x14ac:dyDescent="0.25">
      <c r="T2297" s="7"/>
    </row>
    <row r="2298" spans="20:20" ht="30" customHeight="1" x14ac:dyDescent="0.25">
      <c r="T2298" s="7"/>
    </row>
    <row r="2299" spans="20:20" ht="30" customHeight="1" x14ac:dyDescent="0.25">
      <c r="T2299" s="7"/>
    </row>
    <row r="2300" spans="20:20" ht="30" customHeight="1" x14ac:dyDescent="0.25">
      <c r="T2300" s="7"/>
    </row>
    <row r="2301" spans="20:20" ht="30" customHeight="1" x14ac:dyDescent="0.25">
      <c r="T2301" s="7"/>
    </row>
    <row r="2302" spans="20:20" ht="30" customHeight="1" x14ac:dyDescent="0.25">
      <c r="T2302" s="7"/>
    </row>
    <row r="2303" spans="20:20" ht="30" customHeight="1" x14ac:dyDescent="0.25">
      <c r="T2303" s="7"/>
    </row>
    <row r="2304" spans="20:20" ht="30" customHeight="1" x14ac:dyDescent="0.25">
      <c r="T2304" s="7"/>
    </row>
    <row r="2305" spans="20:20" ht="30" customHeight="1" x14ac:dyDescent="0.25">
      <c r="T2305" s="7"/>
    </row>
    <row r="2306" spans="20:20" ht="30" customHeight="1" x14ac:dyDescent="0.25">
      <c r="T2306" s="7"/>
    </row>
    <row r="2307" spans="20:20" ht="30" customHeight="1" x14ac:dyDescent="0.25">
      <c r="T2307" s="7"/>
    </row>
    <row r="2308" spans="20:20" ht="30" customHeight="1" x14ac:dyDescent="0.25">
      <c r="T2308" s="7"/>
    </row>
    <row r="2309" spans="20:20" ht="30" customHeight="1" x14ac:dyDescent="0.25">
      <c r="T2309" s="7"/>
    </row>
    <row r="2310" spans="20:20" ht="30" customHeight="1" x14ac:dyDescent="0.25">
      <c r="T2310" s="7"/>
    </row>
    <row r="2311" spans="20:20" ht="30" customHeight="1" x14ac:dyDescent="0.25">
      <c r="T2311" s="7"/>
    </row>
    <row r="2312" spans="20:20" ht="30" customHeight="1" x14ac:dyDescent="0.25">
      <c r="T2312" s="7"/>
    </row>
    <row r="2313" spans="20:20" ht="30" customHeight="1" x14ac:dyDescent="0.25">
      <c r="T2313" s="7"/>
    </row>
    <row r="2314" spans="20:20" ht="30" customHeight="1" x14ac:dyDescent="0.25">
      <c r="T2314" s="7"/>
    </row>
    <row r="2315" spans="20:20" ht="30" customHeight="1" x14ac:dyDescent="0.25">
      <c r="T2315" s="7"/>
    </row>
    <row r="2316" spans="20:20" ht="30" customHeight="1" x14ac:dyDescent="0.25">
      <c r="T2316" s="7"/>
    </row>
    <row r="2317" spans="20:20" ht="30" customHeight="1" x14ac:dyDescent="0.25">
      <c r="T2317" s="7"/>
    </row>
    <row r="2318" spans="20:20" ht="30" customHeight="1" x14ac:dyDescent="0.25">
      <c r="T2318" s="7"/>
    </row>
    <row r="2319" spans="20:20" ht="30" customHeight="1" x14ac:dyDescent="0.25">
      <c r="T2319" s="7"/>
    </row>
    <row r="2320" spans="20:20" ht="30" customHeight="1" x14ac:dyDescent="0.25">
      <c r="T2320" s="7"/>
    </row>
    <row r="2321" spans="20:20" ht="30" customHeight="1" x14ac:dyDescent="0.25">
      <c r="T2321" s="7"/>
    </row>
    <row r="2322" spans="20:20" ht="30" customHeight="1" x14ac:dyDescent="0.25">
      <c r="T2322" s="7"/>
    </row>
    <row r="2323" spans="20:20" ht="30" customHeight="1" x14ac:dyDescent="0.25">
      <c r="T2323" s="7"/>
    </row>
    <row r="2324" spans="20:20" ht="30" customHeight="1" x14ac:dyDescent="0.25">
      <c r="T2324" s="7"/>
    </row>
    <row r="2325" spans="20:20" ht="30" customHeight="1" x14ac:dyDescent="0.25">
      <c r="T2325" s="7"/>
    </row>
    <row r="2326" spans="20:20" ht="30" customHeight="1" x14ac:dyDescent="0.25">
      <c r="T2326" s="7"/>
    </row>
    <row r="2327" spans="20:20" ht="30" customHeight="1" x14ac:dyDescent="0.25">
      <c r="T2327" s="7"/>
    </row>
    <row r="2328" spans="20:20" ht="30" customHeight="1" x14ac:dyDescent="0.25">
      <c r="T2328" s="7"/>
    </row>
    <row r="2329" spans="20:20" ht="30" customHeight="1" x14ac:dyDescent="0.25">
      <c r="T2329" s="7"/>
    </row>
    <row r="2330" spans="20:20" ht="30" customHeight="1" x14ac:dyDescent="0.25">
      <c r="T2330" s="7"/>
    </row>
    <row r="2331" spans="20:20" ht="30" customHeight="1" x14ac:dyDescent="0.25">
      <c r="T2331" s="7"/>
    </row>
    <row r="2332" spans="20:20" ht="30" customHeight="1" x14ac:dyDescent="0.25">
      <c r="T2332" s="7"/>
    </row>
    <row r="2333" spans="20:20" ht="30" customHeight="1" x14ac:dyDescent="0.25">
      <c r="T2333" s="7"/>
    </row>
    <row r="2334" spans="20:20" ht="30" customHeight="1" x14ac:dyDescent="0.25">
      <c r="T2334" s="7"/>
    </row>
    <row r="2335" spans="20:20" ht="30" customHeight="1" x14ac:dyDescent="0.25">
      <c r="T2335" s="7"/>
    </row>
    <row r="2336" spans="20:20" ht="30" customHeight="1" x14ac:dyDescent="0.25">
      <c r="T2336" s="7"/>
    </row>
    <row r="2337" spans="20:20" ht="30" customHeight="1" x14ac:dyDescent="0.25">
      <c r="T2337" s="7"/>
    </row>
    <row r="2338" spans="20:20" ht="30" customHeight="1" x14ac:dyDescent="0.25">
      <c r="T2338" s="7"/>
    </row>
    <row r="2339" spans="20:20" ht="30" customHeight="1" x14ac:dyDescent="0.25">
      <c r="T2339" s="7"/>
    </row>
    <row r="2340" spans="20:20" ht="30" customHeight="1" x14ac:dyDescent="0.25">
      <c r="T2340" s="7"/>
    </row>
    <row r="2341" spans="20:20" ht="30" customHeight="1" x14ac:dyDescent="0.25">
      <c r="T2341" s="7"/>
    </row>
    <row r="2342" spans="20:20" ht="30" customHeight="1" x14ac:dyDescent="0.25">
      <c r="T2342" s="7"/>
    </row>
    <row r="2343" spans="20:20" ht="30" customHeight="1" x14ac:dyDescent="0.25">
      <c r="T2343" s="7"/>
    </row>
    <row r="2344" spans="20:20" ht="30" customHeight="1" x14ac:dyDescent="0.25">
      <c r="T2344" s="7"/>
    </row>
    <row r="2345" spans="20:20" ht="30" customHeight="1" x14ac:dyDescent="0.25">
      <c r="T2345" s="7"/>
    </row>
    <row r="2346" spans="20:20" ht="30" customHeight="1" x14ac:dyDescent="0.25">
      <c r="T2346" s="7"/>
    </row>
    <row r="2347" spans="20:20" ht="30" customHeight="1" x14ac:dyDescent="0.25">
      <c r="T2347" s="7"/>
    </row>
    <row r="2348" spans="20:20" ht="30" customHeight="1" x14ac:dyDescent="0.25">
      <c r="T2348" s="7"/>
    </row>
    <row r="2349" spans="20:20" ht="30" customHeight="1" x14ac:dyDescent="0.25">
      <c r="T2349" s="7"/>
    </row>
    <row r="2350" spans="20:20" ht="30" customHeight="1" x14ac:dyDescent="0.25">
      <c r="T2350" s="7"/>
    </row>
    <row r="2351" spans="20:20" ht="30" customHeight="1" x14ac:dyDescent="0.25">
      <c r="T2351" s="7"/>
    </row>
    <row r="2352" spans="20:20" ht="30" customHeight="1" x14ac:dyDescent="0.25">
      <c r="T2352" s="7"/>
    </row>
    <row r="2353" spans="20:20" ht="30" customHeight="1" x14ac:dyDescent="0.25">
      <c r="T2353" s="7"/>
    </row>
    <row r="2354" spans="20:20" ht="30" customHeight="1" x14ac:dyDescent="0.25">
      <c r="T2354" s="7"/>
    </row>
    <row r="2355" spans="20:20" ht="30" customHeight="1" x14ac:dyDescent="0.25">
      <c r="T2355" s="7"/>
    </row>
    <row r="2356" spans="20:20" ht="30" customHeight="1" x14ac:dyDescent="0.25">
      <c r="T2356" s="7"/>
    </row>
    <row r="2357" spans="20:20" ht="30" customHeight="1" x14ac:dyDescent="0.25">
      <c r="T2357" s="7"/>
    </row>
    <row r="2358" spans="20:20" ht="30" customHeight="1" x14ac:dyDescent="0.25">
      <c r="T2358" s="7"/>
    </row>
    <row r="2359" spans="20:20" ht="30" customHeight="1" x14ac:dyDescent="0.25">
      <c r="T2359" s="7"/>
    </row>
    <row r="2360" spans="20:20" ht="30" customHeight="1" x14ac:dyDescent="0.25">
      <c r="T2360" s="7"/>
    </row>
    <row r="2361" spans="20:20" ht="30" customHeight="1" x14ac:dyDescent="0.25">
      <c r="T2361" s="7"/>
    </row>
    <row r="2362" spans="20:20" ht="30" customHeight="1" x14ac:dyDescent="0.25">
      <c r="T2362" s="7"/>
    </row>
    <row r="2363" spans="20:20" ht="30" customHeight="1" x14ac:dyDescent="0.25">
      <c r="T2363" s="7"/>
    </row>
    <row r="2364" spans="20:20" ht="30" customHeight="1" x14ac:dyDescent="0.25">
      <c r="T2364" s="7"/>
    </row>
    <row r="2365" spans="20:20" ht="30" customHeight="1" x14ac:dyDescent="0.25">
      <c r="T2365" s="7"/>
    </row>
    <row r="2366" spans="20:20" ht="30" customHeight="1" x14ac:dyDescent="0.25">
      <c r="T2366" s="7"/>
    </row>
    <row r="2367" spans="20:20" ht="30" customHeight="1" x14ac:dyDescent="0.25">
      <c r="T2367" s="7"/>
    </row>
    <row r="2368" spans="20:20" ht="30" customHeight="1" x14ac:dyDescent="0.25">
      <c r="T2368" s="7"/>
    </row>
    <row r="2369" spans="20:20" ht="30" customHeight="1" x14ac:dyDescent="0.25">
      <c r="T2369" s="7"/>
    </row>
    <row r="2370" spans="20:20" ht="30" customHeight="1" x14ac:dyDescent="0.25">
      <c r="T2370" s="7"/>
    </row>
    <row r="2371" spans="20:20" ht="30" customHeight="1" x14ac:dyDescent="0.25">
      <c r="T2371" s="7"/>
    </row>
    <row r="2372" spans="20:20" ht="30" customHeight="1" x14ac:dyDescent="0.25">
      <c r="T2372" s="7"/>
    </row>
    <row r="2373" spans="20:20" ht="30" customHeight="1" x14ac:dyDescent="0.25">
      <c r="T2373" s="7"/>
    </row>
    <row r="2374" spans="20:20" ht="30" customHeight="1" x14ac:dyDescent="0.25">
      <c r="T2374" s="7"/>
    </row>
    <row r="2375" spans="20:20" ht="30" customHeight="1" x14ac:dyDescent="0.25">
      <c r="T2375" s="7"/>
    </row>
    <row r="2376" spans="20:20" ht="30" customHeight="1" x14ac:dyDescent="0.25">
      <c r="T2376" s="7"/>
    </row>
    <row r="2377" spans="20:20" ht="30" customHeight="1" x14ac:dyDescent="0.25">
      <c r="T2377" s="7"/>
    </row>
    <row r="2378" spans="20:20" ht="30" customHeight="1" x14ac:dyDescent="0.25">
      <c r="T2378" s="7"/>
    </row>
    <row r="2379" spans="20:20" ht="30" customHeight="1" x14ac:dyDescent="0.25">
      <c r="T2379" s="7"/>
    </row>
    <row r="2380" spans="20:20" ht="30" customHeight="1" x14ac:dyDescent="0.25">
      <c r="T2380" s="7"/>
    </row>
    <row r="2381" spans="20:20" ht="30" customHeight="1" x14ac:dyDescent="0.25">
      <c r="T2381" s="7"/>
    </row>
    <row r="2382" spans="20:20" ht="30" customHeight="1" x14ac:dyDescent="0.25">
      <c r="T2382" s="7"/>
    </row>
    <row r="2383" spans="20:20" ht="30" customHeight="1" x14ac:dyDescent="0.25">
      <c r="T2383" s="7"/>
    </row>
    <row r="2384" spans="20:20" ht="30" customHeight="1" x14ac:dyDescent="0.25">
      <c r="T2384" s="7"/>
    </row>
    <row r="2385" spans="20:20" ht="30" customHeight="1" x14ac:dyDescent="0.25">
      <c r="T2385" s="7"/>
    </row>
    <row r="2386" spans="20:20" ht="30" customHeight="1" x14ac:dyDescent="0.25">
      <c r="T2386" s="7"/>
    </row>
    <row r="2387" spans="20:20" ht="30" customHeight="1" x14ac:dyDescent="0.25">
      <c r="T2387" s="7"/>
    </row>
    <row r="2388" spans="20:20" ht="30" customHeight="1" x14ac:dyDescent="0.25">
      <c r="T2388" s="7"/>
    </row>
    <row r="2389" spans="20:20" ht="30" customHeight="1" x14ac:dyDescent="0.25">
      <c r="T2389" s="7"/>
    </row>
    <row r="2390" spans="20:20" ht="30" customHeight="1" x14ac:dyDescent="0.25">
      <c r="T2390" s="7"/>
    </row>
    <row r="2391" spans="20:20" ht="30" customHeight="1" x14ac:dyDescent="0.25">
      <c r="T2391" s="7"/>
    </row>
    <row r="2392" spans="20:20" ht="30" customHeight="1" x14ac:dyDescent="0.25">
      <c r="T2392" s="7"/>
    </row>
    <row r="2393" spans="20:20" ht="30" customHeight="1" x14ac:dyDescent="0.25">
      <c r="T2393" s="7"/>
    </row>
    <row r="2394" spans="20:20" ht="30" customHeight="1" x14ac:dyDescent="0.25">
      <c r="T2394" s="7"/>
    </row>
    <row r="2395" spans="20:20" ht="30" customHeight="1" x14ac:dyDescent="0.25">
      <c r="T2395" s="7"/>
    </row>
    <row r="2396" spans="20:20" ht="30" customHeight="1" x14ac:dyDescent="0.25">
      <c r="T2396" s="7"/>
    </row>
    <row r="2397" spans="20:20" ht="30" customHeight="1" x14ac:dyDescent="0.25">
      <c r="T2397" s="7"/>
    </row>
    <row r="2398" spans="20:20" ht="30" customHeight="1" x14ac:dyDescent="0.25">
      <c r="T2398" s="7"/>
    </row>
  </sheetData>
  <autoFilter ref="A2:T2"/>
  <sortState ref="A3:T29">
    <sortCondition ref="B3:B29"/>
  </sortState>
  <mergeCells count="48">
    <mergeCell ref="Z31:Z32"/>
    <mergeCell ref="S31:S32"/>
    <mergeCell ref="T31:T32"/>
    <mergeCell ref="U31:U32"/>
    <mergeCell ref="V31:V32"/>
    <mergeCell ref="W31:W32"/>
    <mergeCell ref="K31:K32"/>
    <mergeCell ref="L31:L32"/>
    <mergeCell ref="M31:M32"/>
    <mergeCell ref="N31:Q31"/>
    <mergeCell ref="R31:R32"/>
    <mergeCell ref="F31:F32"/>
    <mergeCell ref="G31:G32"/>
    <mergeCell ref="H31:H32"/>
    <mergeCell ref="I31:I32"/>
    <mergeCell ref="J31:J32"/>
    <mergeCell ref="A31:A32"/>
    <mergeCell ref="B31:B32"/>
    <mergeCell ref="C31:C32"/>
    <mergeCell ref="D31:D32"/>
    <mergeCell ref="E31:E32"/>
    <mergeCell ref="K2:K3"/>
    <mergeCell ref="F2:F3"/>
    <mergeCell ref="G2:G3"/>
    <mergeCell ref="H2:H3"/>
    <mergeCell ref="I2:I3"/>
    <mergeCell ref="J2:J3"/>
    <mergeCell ref="A2:A3"/>
    <mergeCell ref="B2:B3"/>
    <mergeCell ref="C2:C3"/>
    <mergeCell ref="D2:D3"/>
    <mergeCell ref="E2:E3"/>
    <mergeCell ref="AA2:AA3"/>
    <mergeCell ref="AA31:AA32"/>
    <mergeCell ref="L2:L3"/>
    <mergeCell ref="M2:M3"/>
    <mergeCell ref="R2:R3"/>
    <mergeCell ref="S2:S3"/>
    <mergeCell ref="T2:T3"/>
    <mergeCell ref="N2:Q2"/>
    <mergeCell ref="U2:U3"/>
    <mergeCell ref="V2:V3"/>
    <mergeCell ref="W2:W3"/>
    <mergeCell ref="X2:X3"/>
    <mergeCell ref="Y2:Y3"/>
    <mergeCell ref="Z2:Z3"/>
    <mergeCell ref="X31:X32"/>
    <mergeCell ref="Y31:Y32"/>
  </mergeCells>
  <conditionalFormatting sqref="U4:U30">
    <cfRule type="cellIs" dxfId="63" priority="5" operator="greaterThan">
      <formula>AA4</formula>
    </cfRule>
    <cfRule type="cellIs" dxfId="62" priority="6" operator="lessThan">
      <formula>AA4</formula>
    </cfRule>
  </conditionalFormatting>
  <conditionalFormatting sqref="U4:U30">
    <cfRule type="cellIs" dxfId="61" priority="4" operator="equal">
      <formula>AA4</formula>
    </cfRule>
  </conditionalFormatting>
  <conditionalFormatting sqref="U33:U61">
    <cfRule type="cellIs" dxfId="60" priority="2" operator="greaterThan">
      <formula>AA33</formula>
    </cfRule>
    <cfRule type="cellIs" dxfId="59" priority="3" operator="lessThan">
      <formula>AA33</formula>
    </cfRule>
  </conditionalFormatting>
  <conditionalFormatting sqref="U33:U61">
    <cfRule type="cellIs" dxfId="58" priority="1" operator="equal">
      <formula>AA33</formula>
    </cfRule>
  </conditionalFormatting>
  <printOptions horizontalCentered="1" verticalCentered="1"/>
  <pageMargins left="0.23622047244094491" right="0.23622047244094491"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403"/>
  <sheetViews>
    <sheetView view="pageBreakPreview" zoomScale="70" zoomScaleNormal="100" zoomScaleSheetLayoutView="70" workbookViewId="0">
      <selection activeCell="U25" sqref="U25"/>
    </sheetView>
  </sheetViews>
  <sheetFormatPr baseColWidth="10" defaultRowHeight="15.75" x14ac:dyDescent="0.25"/>
  <cols>
    <col min="1" max="1" width="5" customWidth="1"/>
    <col min="2" max="2" width="9.85546875" customWidth="1"/>
    <col min="3" max="3" width="14.28515625" customWidth="1"/>
    <col min="4" max="4" width="25.5703125" customWidth="1"/>
    <col min="5" max="5" width="48.85546875" customWidth="1"/>
    <col min="6" max="6" width="6.7109375" customWidth="1"/>
    <col min="7" max="16" width="5.42578125" customWidth="1"/>
    <col min="17" max="17" width="6.7109375" customWidth="1"/>
    <col min="18" max="18" width="42.140625" customWidth="1"/>
    <col min="19" max="19" width="9" style="2" customWidth="1"/>
    <col min="20" max="20" width="41.42578125" style="1" customWidth="1"/>
    <col min="21" max="21" width="8.85546875" style="7" customWidth="1"/>
    <col min="22" max="26" width="7.7109375" style="1" customWidth="1"/>
    <col min="27" max="27" width="9.7109375" style="1" customWidth="1"/>
    <col min="28" max="28" width="7.7109375" style="1" customWidth="1"/>
    <col min="29" max="30" width="7.7109375" customWidth="1"/>
    <col min="31" max="32" width="5.7109375" customWidth="1"/>
    <col min="33" max="33" width="8.85546875" style="7" customWidth="1"/>
    <col min="34" max="38" width="7.7109375" style="182" customWidth="1"/>
    <col min="39" max="39" width="5.7109375" style="7" customWidth="1"/>
    <col min="40" max="41" width="5.7109375" customWidth="1"/>
  </cols>
  <sheetData>
    <row r="1" spans="1:39" x14ac:dyDescent="0.25">
      <c r="B1" t="s">
        <v>25548</v>
      </c>
      <c r="C1" s="166">
        <v>45212</v>
      </c>
      <c r="S1" s="165"/>
    </row>
    <row r="2" spans="1:39" ht="24.75" customHeight="1" x14ac:dyDescent="0.25">
      <c r="A2" s="199" t="s">
        <v>39</v>
      </c>
      <c r="B2" s="199" t="s">
        <v>10</v>
      </c>
      <c r="C2" s="199" t="s">
        <v>0</v>
      </c>
      <c r="D2" s="199" t="s">
        <v>1</v>
      </c>
      <c r="E2" s="199" t="s">
        <v>2</v>
      </c>
      <c r="F2" s="196" t="s">
        <v>3</v>
      </c>
      <c r="G2" s="196" t="s">
        <v>4</v>
      </c>
      <c r="H2" s="196" t="s">
        <v>5</v>
      </c>
      <c r="I2" s="196" t="s">
        <v>6</v>
      </c>
      <c r="J2" s="196" t="s">
        <v>31</v>
      </c>
      <c r="K2" s="196" t="s">
        <v>32</v>
      </c>
      <c r="L2" s="196" t="s">
        <v>25430</v>
      </c>
      <c r="M2" s="196" t="s">
        <v>33</v>
      </c>
      <c r="N2" s="203" t="s">
        <v>36</v>
      </c>
      <c r="O2" s="203"/>
      <c r="P2" s="203"/>
      <c r="Q2" s="203"/>
      <c r="R2" s="199" t="s">
        <v>7</v>
      </c>
      <c r="S2" s="196" t="s">
        <v>8</v>
      </c>
      <c r="T2" s="199" t="s">
        <v>9</v>
      </c>
      <c r="U2" s="203" t="s">
        <v>3</v>
      </c>
      <c r="V2" s="207" t="s">
        <v>117</v>
      </c>
      <c r="W2" s="204" t="s">
        <v>152</v>
      </c>
      <c r="X2" s="204" t="s">
        <v>170</v>
      </c>
      <c r="Y2" s="204" t="s">
        <v>212</v>
      </c>
      <c r="Z2" s="204" t="s">
        <v>218</v>
      </c>
      <c r="AA2" s="208" t="s">
        <v>25612</v>
      </c>
      <c r="AB2" s="210"/>
      <c r="AC2" s="90"/>
      <c r="AD2" s="90"/>
      <c r="AG2" s="211"/>
      <c r="AH2" s="210"/>
      <c r="AI2" s="210"/>
      <c r="AJ2" s="210"/>
      <c r="AK2" s="210"/>
      <c r="AL2" s="210"/>
    </row>
    <row r="3" spans="1:39" s="21" customFormat="1" ht="64.5" customHeight="1" x14ac:dyDescent="0.25">
      <c r="A3" s="200"/>
      <c r="B3" s="200"/>
      <c r="C3" s="200"/>
      <c r="D3" s="200"/>
      <c r="E3" s="200"/>
      <c r="F3" s="197"/>
      <c r="G3" s="197"/>
      <c r="H3" s="197"/>
      <c r="I3" s="197"/>
      <c r="J3" s="197"/>
      <c r="K3" s="197"/>
      <c r="L3" s="197"/>
      <c r="M3" s="198"/>
      <c r="N3" s="129" t="s">
        <v>34</v>
      </c>
      <c r="O3" s="129" t="s">
        <v>35</v>
      </c>
      <c r="P3" s="129" t="s">
        <v>25423</v>
      </c>
      <c r="Q3" s="129" t="s">
        <v>25422</v>
      </c>
      <c r="R3" s="200"/>
      <c r="S3" s="197"/>
      <c r="T3" s="200"/>
      <c r="U3" s="203"/>
      <c r="V3" s="207"/>
      <c r="W3" s="204"/>
      <c r="X3" s="204"/>
      <c r="Y3" s="204"/>
      <c r="Z3" s="204"/>
      <c r="AA3" s="209"/>
      <c r="AB3" s="210"/>
      <c r="AC3" s="90"/>
      <c r="AD3" s="90"/>
      <c r="AG3" s="211"/>
      <c r="AH3" s="210"/>
      <c r="AI3" s="210"/>
      <c r="AJ3" s="210"/>
      <c r="AK3" s="210"/>
      <c r="AL3" s="210"/>
      <c r="AM3" s="22"/>
    </row>
    <row r="4" spans="1:39" s="21" customFormat="1" ht="30" customHeight="1" x14ac:dyDescent="0.25">
      <c r="A4" s="20">
        <v>1</v>
      </c>
      <c r="B4" s="163" t="s">
        <v>25528</v>
      </c>
      <c r="C4" s="163">
        <v>1038550461</v>
      </c>
      <c r="D4" s="163" t="s">
        <v>25505</v>
      </c>
      <c r="E4" s="163" t="s">
        <v>27</v>
      </c>
      <c r="F4" s="164">
        <v>70</v>
      </c>
      <c r="G4" s="163" t="s">
        <v>11</v>
      </c>
      <c r="H4" s="164">
        <v>6</v>
      </c>
      <c r="I4" s="163" t="s">
        <v>12</v>
      </c>
      <c r="J4" s="101" t="s">
        <v>58</v>
      </c>
      <c r="K4" s="20"/>
      <c r="L4" s="20"/>
      <c r="M4" s="20"/>
      <c r="N4" s="20"/>
      <c r="O4" s="20"/>
      <c r="P4" s="20"/>
      <c r="Q4" s="20"/>
      <c r="R4" s="20"/>
      <c r="S4" s="163" t="s">
        <v>8875</v>
      </c>
      <c r="T4" s="163" t="s">
        <v>8876</v>
      </c>
      <c r="U4" s="31">
        <f>+V4*(W4+X4+Y4+Z4)</f>
        <v>314.55</v>
      </c>
      <c r="V4" s="178">
        <v>6.99</v>
      </c>
      <c r="W4" s="30">
        <f>IFERROR(VLOOKUP(VLOOKUP(E4,'Dosis Mx'!$R$1:$X$19,1,FALSE),'Dosis Mx'!$R$1:$X$19,6,FALSE),0)</f>
        <v>0</v>
      </c>
      <c r="X4" s="30">
        <f>IFERROR(VLOOKUP(VLOOKUP(E4,'Dosis Mx'!$R$20:$X$36,1,FALSE),'Dosis Mx'!$R$20:$X$36,6,FALSE),0)</f>
        <v>10</v>
      </c>
      <c r="Y4" s="30">
        <f>IFERROR(VLOOKUP(VLOOKUP(E4,'Dosis Mx'!$R$37:$X$54,1,FALSE),'Dosis Mx'!$R$37:$X$54,6,FALSE),0)</f>
        <v>35</v>
      </c>
      <c r="Z4" s="30">
        <f>IFERROR(VLOOKUP(VLOOKUP(E4,'Dosis Mx'!$R$55:$X$78,1,FALSE),'Dosis Mx'!$R$55:$X$78,6,FALSE),0)</f>
        <v>0</v>
      </c>
      <c r="AA4" s="30">
        <f>+F4*(24/H4)</f>
        <v>280</v>
      </c>
      <c r="AB4" s="180">
        <v>5</v>
      </c>
      <c r="AC4" s="118">
        <v>31</v>
      </c>
      <c r="AG4" s="183"/>
      <c r="AH4" s="184"/>
      <c r="AI4" s="181"/>
      <c r="AJ4" s="181"/>
      <c r="AK4" s="181"/>
      <c r="AL4" s="181"/>
      <c r="AM4" s="22"/>
    </row>
    <row r="5" spans="1:39" s="21" customFormat="1" ht="30" customHeight="1" x14ac:dyDescent="0.25">
      <c r="A5" s="20">
        <v>2</v>
      </c>
      <c r="B5" s="163" t="s">
        <v>25545</v>
      </c>
      <c r="C5" s="163">
        <v>1129604154</v>
      </c>
      <c r="D5" s="163" t="s">
        <v>25521</v>
      </c>
      <c r="E5" s="163" t="s">
        <v>25525</v>
      </c>
      <c r="F5" s="164">
        <v>5</v>
      </c>
      <c r="G5" s="163" t="s">
        <v>220</v>
      </c>
      <c r="H5" s="164">
        <v>6</v>
      </c>
      <c r="I5" s="163" t="s">
        <v>12</v>
      </c>
      <c r="J5" s="101" t="s">
        <v>25431</v>
      </c>
      <c r="K5" s="20"/>
      <c r="L5" s="20"/>
      <c r="M5" s="101" t="s">
        <v>57</v>
      </c>
      <c r="N5" s="20"/>
      <c r="O5" s="20"/>
      <c r="P5" s="20"/>
      <c r="Q5" s="20"/>
      <c r="R5" s="20"/>
      <c r="S5" s="163" t="s">
        <v>8160</v>
      </c>
      <c r="T5" s="163" t="s">
        <v>8161</v>
      </c>
      <c r="U5" s="31">
        <f t="shared" ref="U5:U32" si="0">+V5*(W5+X5+Y5+Z5)</f>
        <v>0</v>
      </c>
      <c r="V5" s="179">
        <v>7.17</v>
      </c>
      <c r="W5" s="30">
        <f>IFERROR(VLOOKUP(VLOOKUP(E5,'Dosis Mx'!$R$1:$X$19,1,FALSE),'Dosis Mx'!$R$1:$X$19,6,FALSE),0)</f>
        <v>0</v>
      </c>
      <c r="X5" s="30">
        <f>IFERROR(VLOOKUP(VLOOKUP(E5,'Dosis Mx'!$R$20:$X$36,1,FALSE),'Dosis Mx'!$R$20:$X$36,6,FALSE),0)</f>
        <v>0</v>
      </c>
      <c r="Y5" s="30">
        <f>IFERROR(VLOOKUP(VLOOKUP(E5,'Dosis Mx'!$R$37:$X$54,1,FALSE),'Dosis Mx'!$R$37:$X$54,6,FALSE),0)</f>
        <v>0</v>
      </c>
      <c r="Z5" s="30">
        <f>IFERROR(VLOOKUP(VLOOKUP(E5,'Dosis Mx'!$R$55:$X$78,1,FALSE),'Dosis Mx'!$R$55:$X$78,6,FALSE),0)</f>
        <v>0</v>
      </c>
      <c r="AA5" s="30">
        <f t="shared" ref="AA5:AA32" si="1">+F5*(24/H5)</f>
        <v>20</v>
      </c>
      <c r="AB5" s="180">
        <v>6</v>
      </c>
      <c r="AC5" s="118">
        <v>12</v>
      </c>
      <c r="AG5" s="183"/>
      <c r="AH5" s="185"/>
      <c r="AI5" s="181"/>
      <c r="AJ5" s="181"/>
      <c r="AK5" s="181"/>
      <c r="AL5" s="181"/>
      <c r="AM5" s="22"/>
    </row>
    <row r="6" spans="1:39" s="21" customFormat="1" ht="30" customHeight="1" x14ac:dyDescent="0.25">
      <c r="A6" s="20">
        <v>3</v>
      </c>
      <c r="B6" s="163" t="s">
        <v>25535</v>
      </c>
      <c r="C6" s="163">
        <v>1018279481</v>
      </c>
      <c r="D6" s="163" t="s">
        <v>25511</v>
      </c>
      <c r="E6" s="163" t="s">
        <v>22</v>
      </c>
      <c r="F6" s="164">
        <v>135</v>
      </c>
      <c r="G6" s="163" t="s">
        <v>11</v>
      </c>
      <c r="H6" s="164">
        <v>24</v>
      </c>
      <c r="I6" s="163" t="s">
        <v>12</v>
      </c>
      <c r="J6" s="101" t="s">
        <v>58</v>
      </c>
      <c r="K6" s="20"/>
      <c r="L6" s="101" t="s">
        <v>57</v>
      </c>
      <c r="M6" s="20"/>
      <c r="N6" s="20"/>
      <c r="O6" s="20"/>
      <c r="P6" s="20"/>
      <c r="Q6" s="20"/>
      <c r="R6" s="20"/>
      <c r="S6" s="163" t="s">
        <v>20</v>
      </c>
      <c r="T6" s="163" t="s">
        <v>21</v>
      </c>
      <c r="U6" s="31">
        <f t="shared" si="0"/>
        <v>299</v>
      </c>
      <c r="V6" s="178">
        <v>9.1999999999999993</v>
      </c>
      <c r="W6" s="30">
        <f>IFERROR(VLOOKUP(VLOOKUP(E6,'Dosis Mx'!$R$1:$X$19,1,FALSE),'Dosis Mx'!$R$1:$X$19,6,FALSE),0)</f>
        <v>15</v>
      </c>
      <c r="X6" s="30">
        <f>IFERROR(VLOOKUP(VLOOKUP(E6,'Dosis Mx'!$R$20:$X$36,1,FALSE),'Dosis Mx'!$R$20:$X$36,6,FALSE),0)</f>
        <v>0</v>
      </c>
      <c r="Y6" s="30">
        <f>IFERROR(VLOOKUP(VLOOKUP(E6,'Dosis Mx'!$R$37:$X$54,1,FALSE),'Dosis Mx'!$R$37:$X$54,6,FALSE),0)</f>
        <v>0</v>
      </c>
      <c r="Z6" s="30">
        <f>IFERROR(VLOOKUP(VLOOKUP(E6,'Dosis Mx'!$R$55:$X$78,1,FALSE),'Dosis Mx'!$R$55:$X$78,6,FALSE),0)</f>
        <v>17.5</v>
      </c>
      <c r="AA6" s="30">
        <f t="shared" si="1"/>
        <v>135</v>
      </c>
      <c r="AB6" s="180">
        <v>7</v>
      </c>
      <c r="AC6" s="118"/>
      <c r="AG6" s="183"/>
      <c r="AH6" s="184"/>
      <c r="AI6" s="181"/>
      <c r="AJ6" s="181"/>
      <c r="AK6" s="181"/>
      <c r="AL6" s="181"/>
      <c r="AM6" s="22"/>
    </row>
    <row r="7" spans="1:39" s="21" customFormat="1" ht="30" customHeight="1" x14ac:dyDescent="0.25">
      <c r="A7" s="20">
        <v>4</v>
      </c>
      <c r="B7" s="163" t="s">
        <v>25544</v>
      </c>
      <c r="C7" s="163">
        <v>1022170611</v>
      </c>
      <c r="D7" s="163" t="s">
        <v>25520</v>
      </c>
      <c r="E7" s="163" t="s">
        <v>22</v>
      </c>
      <c r="F7" s="164">
        <v>150</v>
      </c>
      <c r="G7" s="163" t="s">
        <v>11</v>
      </c>
      <c r="H7" s="164">
        <v>24</v>
      </c>
      <c r="I7" s="163" t="s">
        <v>12</v>
      </c>
      <c r="J7" s="101" t="s">
        <v>58</v>
      </c>
      <c r="K7" s="20"/>
      <c r="L7" s="101" t="s">
        <v>57</v>
      </c>
      <c r="M7" s="20"/>
      <c r="N7" s="20"/>
      <c r="O7" s="20"/>
      <c r="P7" s="20"/>
      <c r="Q7" s="24"/>
      <c r="R7" s="20"/>
      <c r="S7" s="163" t="s">
        <v>4995</v>
      </c>
      <c r="T7" s="163" t="s">
        <v>4996</v>
      </c>
      <c r="U7" s="31">
        <f t="shared" si="0"/>
        <v>338</v>
      </c>
      <c r="V7" s="179">
        <v>10.4</v>
      </c>
      <c r="W7" s="30">
        <f>IFERROR(VLOOKUP(VLOOKUP(E7,'Dosis Mx'!$R$1:$X$19,1,FALSE),'Dosis Mx'!$R$1:$X$19,6,FALSE),0)</f>
        <v>15</v>
      </c>
      <c r="X7" s="30">
        <f>IFERROR(VLOOKUP(VLOOKUP(E7,'Dosis Mx'!$R$20:$X$36,1,FALSE),'Dosis Mx'!$R$20:$X$36,6,FALSE),0)</f>
        <v>0</v>
      </c>
      <c r="Y7" s="30">
        <f>IFERROR(VLOOKUP(VLOOKUP(E7,'Dosis Mx'!$R$37:$X$54,1,FALSE),'Dosis Mx'!$R$37:$X$54,6,FALSE),0)</f>
        <v>0</v>
      </c>
      <c r="Z7" s="30">
        <f>IFERROR(VLOOKUP(VLOOKUP(E7,'Dosis Mx'!$R$55:$X$78,1,FALSE),'Dosis Mx'!$R$55:$X$78,6,FALSE),0)</f>
        <v>17.5</v>
      </c>
      <c r="AA7" s="30">
        <f t="shared" si="1"/>
        <v>150</v>
      </c>
      <c r="AB7" s="180" t="s">
        <v>272</v>
      </c>
      <c r="AC7" s="118"/>
      <c r="AG7" s="183"/>
      <c r="AH7" s="185"/>
      <c r="AI7" s="181"/>
      <c r="AJ7" s="181"/>
      <c r="AK7" s="181"/>
      <c r="AL7" s="181"/>
      <c r="AM7" s="22"/>
    </row>
    <row r="8" spans="1:39" s="21" customFormat="1" ht="30" customHeight="1" x14ac:dyDescent="0.25">
      <c r="A8" s="20">
        <v>5</v>
      </c>
      <c r="B8" s="163" t="s">
        <v>25537</v>
      </c>
      <c r="C8" s="163">
        <v>1039380512</v>
      </c>
      <c r="D8" s="163" t="s">
        <v>25513</v>
      </c>
      <c r="E8" s="163" t="s">
        <v>14</v>
      </c>
      <c r="F8" s="164">
        <v>240</v>
      </c>
      <c r="G8" s="163" t="s">
        <v>11</v>
      </c>
      <c r="H8" s="164">
        <v>24</v>
      </c>
      <c r="I8" s="163" t="s">
        <v>12</v>
      </c>
      <c r="J8" s="101" t="s">
        <v>58</v>
      </c>
      <c r="K8" s="20"/>
      <c r="L8" s="101" t="s">
        <v>57</v>
      </c>
      <c r="M8" s="20"/>
      <c r="N8" s="20"/>
      <c r="O8" s="20"/>
      <c r="P8" s="20"/>
      <c r="Q8" s="20"/>
      <c r="R8" s="20"/>
      <c r="S8" s="163" t="s">
        <v>20</v>
      </c>
      <c r="T8" s="163" t="s">
        <v>21</v>
      </c>
      <c r="U8" s="31">
        <f t="shared" si="0"/>
        <v>507</v>
      </c>
      <c r="V8" s="178">
        <v>15.6</v>
      </c>
      <c r="W8" s="30">
        <f>IFERROR(VLOOKUP(VLOOKUP(E8,'Dosis Mx'!$R$1:$X$19,1,FALSE),'Dosis Mx'!$R$1:$X$19,6,FALSE),0)</f>
        <v>15</v>
      </c>
      <c r="X8" s="30">
        <f>IFERROR(VLOOKUP(VLOOKUP(E8,'Dosis Mx'!$R$20:$X$36,1,FALSE),'Dosis Mx'!$R$20:$X$36,6,FALSE),0)</f>
        <v>0</v>
      </c>
      <c r="Y8" s="30">
        <f>IFERROR(VLOOKUP(VLOOKUP(E8,'Dosis Mx'!$R$37:$X$54,1,FALSE),'Dosis Mx'!$R$37:$X$54,6,FALSE),0)</f>
        <v>0</v>
      </c>
      <c r="Z8" s="30">
        <f>IFERROR(VLOOKUP(VLOOKUP(E8,'Dosis Mx'!$R$55:$X$78,1,FALSE),'Dosis Mx'!$R$55:$X$78,6,FALSE),0)</f>
        <v>17.5</v>
      </c>
      <c r="AA8" s="30">
        <f t="shared" si="1"/>
        <v>240</v>
      </c>
      <c r="AB8" s="180" t="s">
        <v>317</v>
      </c>
      <c r="AC8" s="118"/>
      <c r="AG8" s="183"/>
      <c r="AH8" s="184"/>
      <c r="AI8" s="181"/>
      <c r="AJ8" s="181"/>
      <c r="AK8" s="181"/>
      <c r="AL8" s="181"/>
      <c r="AM8" s="22"/>
    </row>
    <row r="9" spans="1:39" s="21" customFormat="1" ht="30" customHeight="1" x14ac:dyDescent="0.25">
      <c r="A9" s="20">
        <v>6</v>
      </c>
      <c r="B9" s="163" t="s">
        <v>25547</v>
      </c>
      <c r="C9" s="163">
        <v>1034927181</v>
      </c>
      <c r="D9" s="163" t="s">
        <v>25523</v>
      </c>
      <c r="E9" s="163" t="s">
        <v>14</v>
      </c>
      <c r="F9" s="164">
        <v>240</v>
      </c>
      <c r="G9" s="163" t="s">
        <v>11</v>
      </c>
      <c r="H9" s="164">
        <v>24</v>
      </c>
      <c r="I9" s="163" t="s">
        <v>12</v>
      </c>
      <c r="J9" s="20"/>
      <c r="K9" s="20"/>
      <c r="L9" s="20"/>
      <c r="M9" s="20"/>
      <c r="N9" s="20"/>
      <c r="O9" s="20"/>
      <c r="P9" s="20"/>
      <c r="Q9" s="20"/>
      <c r="R9" s="101" t="s">
        <v>25553</v>
      </c>
      <c r="S9" s="163" t="s">
        <v>20</v>
      </c>
      <c r="T9" s="163" t="s">
        <v>21</v>
      </c>
      <c r="U9" s="31">
        <f t="shared" si="0"/>
        <v>520</v>
      </c>
      <c r="V9" s="179">
        <v>16</v>
      </c>
      <c r="W9" s="30">
        <f>IFERROR(VLOOKUP(VLOOKUP(E9,'Dosis Mx'!$R$1:$X$19,1,FALSE),'Dosis Mx'!$R$1:$X$19,6,FALSE),0)</f>
        <v>15</v>
      </c>
      <c r="X9" s="30">
        <f>IFERROR(VLOOKUP(VLOOKUP(E9,'Dosis Mx'!$R$20:$X$36,1,FALSE),'Dosis Mx'!$R$20:$X$36,6,FALSE),0)</f>
        <v>0</v>
      </c>
      <c r="Y9" s="30">
        <f>IFERROR(VLOOKUP(VLOOKUP(E9,'Dosis Mx'!$R$37:$X$54,1,FALSE),'Dosis Mx'!$R$37:$X$54,6,FALSE),0)</f>
        <v>0</v>
      </c>
      <c r="Z9" s="30">
        <f>IFERROR(VLOOKUP(VLOOKUP(E9,'Dosis Mx'!$R$55:$X$78,1,FALSE),'Dosis Mx'!$R$55:$X$78,6,FALSE),0)</f>
        <v>17.5</v>
      </c>
      <c r="AA9" s="30">
        <f t="shared" si="1"/>
        <v>240</v>
      </c>
      <c r="AB9" s="181"/>
      <c r="AC9" s="8"/>
      <c r="AD9" s="8"/>
      <c r="AG9" s="183"/>
      <c r="AH9" s="185"/>
      <c r="AI9" s="181"/>
      <c r="AJ9" s="181"/>
      <c r="AK9" s="181"/>
      <c r="AL9" s="181"/>
      <c r="AM9" s="22"/>
    </row>
    <row r="10" spans="1:39" s="21" customFormat="1" ht="30" customHeight="1" x14ac:dyDescent="0.25">
      <c r="A10" s="20">
        <v>7</v>
      </c>
      <c r="B10" s="163" t="s">
        <v>25533</v>
      </c>
      <c r="C10" s="163">
        <v>1039912668</v>
      </c>
      <c r="D10" s="163" t="s">
        <v>25509</v>
      </c>
      <c r="E10" s="163" t="s">
        <v>22</v>
      </c>
      <c r="F10" s="164">
        <v>147</v>
      </c>
      <c r="G10" s="163" t="s">
        <v>11</v>
      </c>
      <c r="H10" s="164">
        <v>24</v>
      </c>
      <c r="I10" s="163" t="s">
        <v>12</v>
      </c>
      <c r="J10" s="101" t="s">
        <v>58</v>
      </c>
      <c r="K10" s="20"/>
      <c r="L10" s="101" t="s">
        <v>57</v>
      </c>
      <c r="M10" s="20"/>
      <c r="N10" s="20"/>
      <c r="O10" s="20"/>
      <c r="P10" s="20"/>
      <c r="Q10" s="20"/>
      <c r="R10" s="20"/>
      <c r="S10" s="163" t="s">
        <v>20</v>
      </c>
      <c r="T10" s="163" t="s">
        <v>21</v>
      </c>
      <c r="U10" s="31">
        <f t="shared" si="0"/>
        <v>318.5</v>
      </c>
      <c r="V10" s="178">
        <v>9.8000000000000007</v>
      </c>
      <c r="W10" s="30">
        <f>IFERROR(VLOOKUP(VLOOKUP(E10,'Dosis Mx'!$R$1:$X$19,1,FALSE),'Dosis Mx'!$R$1:$X$19,6,FALSE),0)</f>
        <v>15</v>
      </c>
      <c r="X10" s="30">
        <f>IFERROR(VLOOKUP(VLOOKUP(E10,'Dosis Mx'!$R$20:$X$36,1,FALSE),'Dosis Mx'!$R$20:$X$36,6,FALSE),0)</f>
        <v>0</v>
      </c>
      <c r="Y10" s="30">
        <f>IFERROR(VLOOKUP(VLOOKUP(E10,'Dosis Mx'!$R$37:$X$54,1,FALSE),'Dosis Mx'!$R$37:$X$54,6,FALSE),0)</f>
        <v>0</v>
      </c>
      <c r="Z10" s="30">
        <f>IFERROR(VLOOKUP(VLOOKUP(E10,'Dosis Mx'!$R$55:$X$78,1,FALSE),'Dosis Mx'!$R$55:$X$78,6,FALSE),0)</f>
        <v>17.5</v>
      </c>
      <c r="AA10" s="30">
        <f t="shared" si="1"/>
        <v>147</v>
      </c>
      <c r="AB10" s="181"/>
      <c r="AC10" s="8"/>
      <c r="AD10" s="8"/>
      <c r="AG10" s="183"/>
      <c r="AH10" s="184"/>
      <c r="AI10" s="181"/>
      <c r="AJ10" s="181"/>
      <c r="AK10" s="181"/>
      <c r="AL10" s="181"/>
      <c r="AM10" s="22"/>
    </row>
    <row r="11" spans="1:39" s="21" customFormat="1" ht="30" customHeight="1" x14ac:dyDescent="0.25">
      <c r="A11" s="20">
        <v>8</v>
      </c>
      <c r="B11" s="163" t="s">
        <v>25542</v>
      </c>
      <c r="C11" s="163">
        <v>1023526248</v>
      </c>
      <c r="D11" s="163" t="s">
        <v>25518</v>
      </c>
      <c r="E11" s="163" t="s">
        <v>18</v>
      </c>
      <c r="F11" s="164">
        <v>2000</v>
      </c>
      <c r="G11" s="163" t="s">
        <v>11</v>
      </c>
      <c r="H11" s="164">
        <v>6</v>
      </c>
      <c r="I11" s="163" t="s">
        <v>12</v>
      </c>
      <c r="J11" s="101" t="s">
        <v>25431</v>
      </c>
      <c r="K11" s="20"/>
      <c r="L11" s="101" t="s">
        <v>57</v>
      </c>
      <c r="M11" s="20"/>
      <c r="N11" s="20"/>
      <c r="O11" s="20"/>
      <c r="P11" s="20"/>
      <c r="Q11" s="20"/>
      <c r="R11" s="20"/>
      <c r="S11" s="163" t="s">
        <v>71</v>
      </c>
      <c r="T11" s="163" t="s">
        <v>72</v>
      </c>
      <c r="U11" s="31">
        <f t="shared" si="0"/>
        <v>9100</v>
      </c>
      <c r="V11" s="178">
        <v>45.5</v>
      </c>
      <c r="W11" s="30">
        <f>IFERROR(VLOOKUP(VLOOKUP(E11,'Dosis Mx'!$R$1:$X$19,1,FALSE),'Dosis Mx'!$R$1:$X$19,6,FALSE),0)</f>
        <v>0</v>
      </c>
      <c r="X11" s="30">
        <f>IFERROR(VLOOKUP(VLOOKUP(E11,'Dosis Mx'!$R$20:$X$36,1,FALSE),'Dosis Mx'!$R$20:$X$36,6,FALSE),0)</f>
        <v>0</v>
      </c>
      <c r="Y11" s="30">
        <f>IFERROR(VLOOKUP(VLOOKUP(E11,'Dosis Mx'!$R$37:$X$54,1,FALSE),'Dosis Mx'!$R$37:$X$54,6,FALSE),0)</f>
        <v>200</v>
      </c>
      <c r="Z11" s="30">
        <f>IFERROR(VLOOKUP(VLOOKUP(E11,'Dosis Mx'!$R$55:$X$78,1,FALSE),'Dosis Mx'!$R$55:$X$78,6,FALSE),0)</f>
        <v>0</v>
      </c>
      <c r="AA11" s="30">
        <f t="shared" si="1"/>
        <v>8000</v>
      </c>
      <c r="AB11" s="181"/>
      <c r="AC11"/>
      <c r="AD11"/>
      <c r="AG11" s="183"/>
      <c r="AH11" s="184"/>
      <c r="AI11" s="181"/>
      <c r="AJ11" s="181"/>
      <c r="AK11" s="181"/>
      <c r="AL11" s="181"/>
      <c r="AM11" s="22"/>
    </row>
    <row r="12" spans="1:39" s="21" customFormat="1" ht="30" customHeight="1" x14ac:dyDescent="0.25">
      <c r="A12" s="20">
        <v>9</v>
      </c>
      <c r="B12" s="163" t="s">
        <v>25534</v>
      </c>
      <c r="C12" s="163">
        <v>1039050469</v>
      </c>
      <c r="D12" s="163" t="s">
        <v>25510</v>
      </c>
      <c r="E12" s="163" t="s">
        <v>22</v>
      </c>
      <c r="F12" s="164">
        <v>200</v>
      </c>
      <c r="G12" s="163" t="s">
        <v>11</v>
      </c>
      <c r="H12" s="164">
        <v>24</v>
      </c>
      <c r="I12" s="163" t="s">
        <v>12</v>
      </c>
      <c r="J12" s="101" t="s">
        <v>58</v>
      </c>
      <c r="K12" s="20"/>
      <c r="L12" s="20"/>
      <c r="M12" s="20"/>
      <c r="N12" s="20"/>
      <c r="O12" s="20"/>
      <c r="P12" s="20"/>
      <c r="Q12" s="20"/>
      <c r="R12" s="20"/>
      <c r="S12" s="163" t="s">
        <v>20</v>
      </c>
      <c r="T12" s="163" t="s">
        <v>21</v>
      </c>
      <c r="U12" s="31">
        <f t="shared" si="0"/>
        <v>455</v>
      </c>
      <c r="V12" s="178">
        <v>14</v>
      </c>
      <c r="W12" s="30">
        <f>IFERROR(VLOOKUP(VLOOKUP(E12,'Dosis Mx'!$R$1:$X$19,1,FALSE),'Dosis Mx'!$R$1:$X$19,6,FALSE),0)</f>
        <v>15</v>
      </c>
      <c r="X12" s="30">
        <f>IFERROR(VLOOKUP(VLOOKUP(E12,'Dosis Mx'!$R$20:$X$36,1,FALSE),'Dosis Mx'!$R$20:$X$36,6,FALSE),0)</f>
        <v>0</v>
      </c>
      <c r="Y12" s="30">
        <f>IFERROR(VLOOKUP(VLOOKUP(E12,'Dosis Mx'!$R$37:$X$54,1,FALSE),'Dosis Mx'!$R$37:$X$54,6,FALSE),0)</f>
        <v>0</v>
      </c>
      <c r="Z12" s="30">
        <f>IFERROR(VLOOKUP(VLOOKUP(E12,'Dosis Mx'!$R$55:$X$78,1,FALSE),'Dosis Mx'!$R$55:$X$78,6,FALSE),0)</f>
        <v>17.5</v>
      </c>
      <c r="AA12" s="30">
        <f t="shared" si="1"/>
        <v>200</v>
      </c>
      <c r="AB12" s="181"/>
      <c r="AC12" s="8"/>
      <c r="AD12" s="8"/>
      <c r="AG12" s="183"/>
      <c r="AH12" s="184"/>
      <c r="AI12" s="181"/>
      <c r="AJ12" s="181"/>
      <c r="AK12" s="181"/>
      <c r="AL12" s="181"/>
      <c r="AM12" s="22"/>
    </row>
    <row r="13" spans="1:39" s="21" customFormat="1" ht="30" customHeight="1" x14ac:dyDescent="0.25">
      <c r="A13" s="20">
        <v>10</v>
      </c>
      <c r="B13" s="163" t="s">
        <v>25538</v>
      </c>
      <c r="C13" s="163">
        <v>1015071491</v>
      </c>
      <c r="D13" s="163" t="s">
        <v>25514</v>
      </c>
      <c r="E13" s="163" t="s">
        <v>122</v>
      </c>
      <c r="F13" s="164">
        <v>320</v>
      </c>
      <c r="G13" s="163" t="s">
        <v>11</v>
      </c>
      <c r="H13" s="164">
        <v>8</v>
      </c>
      <c r="I13" s="163" t="s">
        <v>12</v>
      </c>
      <c r="J13" s="101" t="s">
        <v>58</v>
      </c>
      <c r="K13" s="20"/>
      <c r="L13" s="101" t="s">
        <v>57</v>
      </c>
      <c r="M13" s="20"/>
      <c r="N13" s="20"/>
      <c r="O13" s="20"/>
      <c r="P13" s="20"/>
      <c r="Q13" s="20"/>
      <c r="R13" s="20"/>
      <c r="S13" s="163" t="s">
        <v>20</v>
      </c>
      <c r="T13" s="163" t="s">
        <v>21</v>
      </c>
      <c r="U13" s="31">
        <f t="shared" si="0"/>
        <v>1000</v>
      </c>
      <c r="V13" s="178">
        <v>40</v>
      </c>
      <c r="W13" s="30">
        <f>IFERROR(VLOOKUP(VLOOKUP(E13,'Dosis Mx'!$R$1:$X$19,1,FALSE),'Dosis Mx'!$R$1:$X$19,6,FALSE),0)</f>
        <v>25</v>
      </c>
      <c r="X13" s="30">
        <f>IFERROR(VLOOKUP(VLOOKUP(E13,'Dosis Mx'!$R$20:$X$36,1,FALSE),'Dosis Mx'!$R$20:$X$36,6,FALSE),0)</f>
        <v>0</v>
      </c>
      <c r="Y13" s="30">
        <f>IFERROR(VLOOKUP(VLOOKUP(E13,'Dosis Mx'!$R$37:$X$54,1,FALSE),'Dosis Mx'!$R$37:$X$54,6,FALSE),0)</f>
        <v>0</v>
      </c>
      <c r="Z13" s="30">
        <f>IFERROR(VLOOKUP(VLOOKUP(E13,'Dosis Mx'!$R$55:$X$78,1,FALSE),'Dosis Mx'!$R$55:$X$78,6,FALSE),0)</f>
        <v>0</v>
      </c>
      <c r="AA13" s="30">
        <f t="shared" si="1"/>
        <v>960</v>
      </c>
      <c r="AB13" s="181"/>
      <c r="AC13" s="8"/>
      <c r="AD13" s="8"/>
      <c r="AG13" s="183"/>
      <c r="AH13" s="184"/>
      <c r="AI13" s="181"/>
      <c r="AJ13" s="181"/>
      <c r="AK13" s="181"/>
      <c r="AL13" s="181"/>
      <c r="AM13" s="22"/>
    </row>
    <row r="14" spans="1:39" s="21" customFormat="1" ht="30" customHeight="1" x14ac:dyDescent="0.25">
      <c r="A14" s="20">
        <v>11</v>
      </c>
      <c r="B14" s="163" t="s">
        <v>25536</v>
      </c>
      <c r="C14" s="163">
        <v>1025677881</v>
      </c>
      <c r="D14" s="163" t="s">
        <v>25512</v>
      </c>
      <c r="E14" s="163" t="s">
        <v>14</v>
      </c>
      <c r="F14" s="164">
        <v>165</v>
      </c>
      <c r="G14" s="163" t="s">
        <v>11</v>
      </c>
      <c r="H14" s="164">
        <v>24</v>
      </c>
      <c r="I14" s="163" t="s">
        <v>12</v>
      </c>
      <c r="J14" s="101" t="s">
        <v>58</v>
      </c>
      <c r="K14" s="20"/>
      <c r="L14" s="20"/>
      <c r="M14" s="20"/>
      <c r="N14" s="20"/>
      <c r="O14" s="20"/>
      <c r="P14" s="20"/>
      <c r="Q14" s="20"/>
      <c r="R14" s="101" t="s">
        <v>59</v>
      </c>
      <c r="S14" s="163" t="s">
        <v>20</v>
      </c>
      <c r="T14" s="163" t="s">
        <v>21</v>
      </c>
      <c r="U14" s="31">
        <f t="shared" si="0"/>
        <v>357.5</v>
      </c>
      <c r="V14" s="178">
        <v>11</v>
      </c>
      <c r="W14" s="30">
        <f>IFERROR(VLOOKUP(VLOOKUP(E14,'Dosis Mx'!$R$1:$X$19,1,FALSE),'Dosis Mx'!$R$1:$X$19,6,FALSE),0)</f>
        <v>15</v>
      </c>
      <c r="X14" s="30">
        <f>IFERROR(VLOOKUP(VLOOKUP(E14,'Dosis Mx'!$R$20:$X$36,1,FALSE),'Dosis Mx'!$R$20:$X$36,6,FALSE),0)</f>
        <v>0</v>
      </c>
      <c r="Y14" s="30">
        <f>IFERROR(VLOOKUP(VLOOKUP(E14,'Dosis Mx'!$R$37:$X$54,1,FALSE),'Dosis Mx'!$R$37:$X$54,6,FALSE),0)</f>
        <v>0</v>
      </c>
      <c r="Z14" s="30">
        <f>IFERROR(VLOOKUP(VLOOKUP(E14,'Dosis Mx'!$R$55:$X$78,1,FALSE),'Dosis Mx'!$R$55:$X$78,6,FALSE),0)</f>
        <v>17.5</v>
      </c>
      <c r="AA14" s="30">
        <f t="shared" si="1"/>
        <v>165</v>
      </c>
      <c r="AB14" s="181"/>
      <c r="AC14" s="8"/>
      <c r="AD14" s="8"/>
      <c r="AG14" s="183"/>
      <c r="AH14" s="184"/>
      <c r="AI14" s="181"/>
      <c r="AJ14" s="181"/>
      <c r="AK14" s="181"/>
      <c r="AL14" s="181"/>
      <c r="AM14" s="22"/>
    </row>
    <row r="15" spans="1:39" s="21" customFormat="1" ht="30" customHeight="1" x14ac:dyDescent="0.25">
      <c r="A15" s="20">
        <v>12</v>
      </c>
      <c r="B15" s="163" t="s">
        <v>25531</v>
      </c>
      <c r="C15" s="163">
        <v>1023665226</v>
      </c>
      <c r="D15" s="163" t="s">
        <v>25507</v>
      </c>
      <c r="E15" s="163" t="s">
        <v>18</v>
      </c>
      <c r="F15" s="164">
        <v>400</v>
      </c>
      <c r="G15" s="163" t="s">
        <v>11</v>
      </c>
      <c r="H15" s="164">
        <v>6</v>
      </c>
      <c r="I15" s="163" t="s">
        <v>12</v>
      </c>
      <c r="J15" s="101" t="s">
        <v>58</v>
      </c>
      <c r="K15" s="20"/>
      <c r="L15" s="20"/>
      <c r="M15" s="101" t="s">
        <v>57</v>
      </c>
      <c r="N15" s="20"/>
      <c r="O15" s="20"/>
      <c r="P15" s="20"/>
      <c r="Q15" s="20"/>
      <c r="R15" s="101" t="s">
        <v>59</v>
      </c>
      <c r="S15" s="163" t="s">
        <v>97</v>
      </c>
      <c r="T15" s="163" t="s">
        <v>98</v>
      </c>
      <c r="U15" s="31">
        <f t="shared" si="0"/>
        <v>1639.9999999999998</v>
      </c>
      <c r="V15" s="178">
        <v>8.1999999999999993</v>
      </c>
      <c r="W15" s="30">
        <f>IFERROR(VLOOKUP(VLOOKUP(E15,'Dosis Mx'!$R$1:$X$19,1,FALSE),'Dosis Mx'!$R$1:$X$19,6,FALSE),0)</f>
        <v>0</v>
      </c>
      <c r="X15" s="30">
        <f>IFERROR(VLOOKUP(VLOOKUP(E15,'Dosis Mx'!$R$20:$X$36,1,FALSE),'Dosis Mx'!$R$20:$X$36,6,FALSE),0)</f>
        <v>0</v>
      </c>
      <c r="Y15" s="30">
        <f>IFERROR(VLOOKUP(VLOOKUP(E15,'Dosis Mx'!$R$37:$X$54,1,FALSE),'Dosis Mx'!$R$37:$X$54,6,FALSE),0)</f>
        <v>200</v>
      </c>
      <c r="Z15" s="30">
        <f>IFERROR(VLOOKUP(VLOOKUP(E15,'Dosis Mx'!$R$55:$X$78,1,FALSE),'Dosis Mx'!$R$55:$X$78,6,FALSE),0)</f>
        <v>0</v>
      </c>
      <c r="AA15" s="30">
        <f t="shared" si="1"/>
        <v>1600</v>
      </c>
      <c r="AB15" s="181"/>
      <c r="AC15" s="8"/>
      <c r="AD15" s="8"/>
      <c r="AG15" s="183"/>
      <c r="AH15" s="184"/>
      <c r="AI15" s="181"/>
      <c r="AJ15" s="181"/>
      <c r="AK15" s="181"/>
      <c r="AL15" s="181"/>
      <c r="AM15" s="22"/>
    </row>
    <row r="16" spans="1:39" s="21" customFormat="1" ht="30" customHeight="1" x14ac:dyDescent="0.25">
      <c r="A16" s="20">
        <v>13</v>
      </c>
      <c r="B16" s="163" t="s">
        <v>25527</v>
      </c>
      <c r="C16" s="163">
        <v>1011420656</v>
      </c>
      <c r="D16" s="163" t="s">
        <v>25504</v>
      </c>
      <c r="E16" s="163" t="s">
        <v>60</v>
      </c>
      <c r="F16" s="164">
        <v>250</v>
      </c>
      <c r="G16" s="163" t="s">
        <v>11</v>
      </c>
      <c r="H16" s="164">
        <v>6</v>
      </c>
      <c r="I16" s="163" t="s">
        <v>12</v>
      </c>
      <c r="J16" s="101" t="s">
        <v>58</v>
      </c>
      <c r="K16" s="20"/>
      <c r="L16" s="20"/>
      <c r="M16" s="20"/>
      <c r="N16" s="20"/>
      <c r="O16" s="20"/>
      <c r="P16" s="20"/>
      <c r="Q16" s="20"/>
      <c r="R16" s="20"/>
      <c r="S16" s="163" t="s">
        <v>8879</v>
      </c>
      <c r="T16" s="163" t="s">
        <v>8880</v>
      </c>
      <c r="U16" s="31">
        <f t="shared" si="0"/>
        <v>980.00000000000011</v>
      </c>
      <c r="V16" s="178">
        <v>9.8000000000000007</v>
      </c>
      <c r="W16" s="30">
        <f>IFERROR(VLOOKUP(VLOOKUP(E16,'Dosis Mx'!$R$1:$X$19,1,FALSE),'Dosis Mx'!$R$1:$X$19,6,FALSE),0)</f>
        <v>0</v>
      </c>
      <c r="X16" s="30">
        <f>IFERROR(VLOOKUP(VLOOKUP(E16,'Dosis Mx'!$R$20:$X$36,1,FALSE),'Dosis Mx'!$R$20:$X$36,6,FALSE),0)</f>
        <v>100</v>
      </c>
      <c r="Y16" s="30">
        <f>IFERROR(VLOOKUP(VLOOKUP(E16,'Dosis Mx'!$R$37:$X$54,1,FALSE),'Dosis Mx'!$R$37:$X$54,6,FALSE),0)</f>
        <v>0</v>
      </c>
      <c r="Z16" s="30">
        <f>IFERROR(VLOOKUP(VLOOKUP(E16,'Dosis Mx'!$R$55:$X$78,1,FALSE),'Dosis Mx'!$R$55:$X$78,6,FALSE),0)</f>
        <v>0</v>
      </c>
      <c r="AA16" s="30">
        <f t="shared" si="1"/>
        <v>1000</v>
      </c>
      <c r="AB16" s="181"/>
      <c r="AC16" s="8"/>
      <c r="AD16" s="8"/>
      <c r="AG16" s="183"/>
      <c r="AH16" s="184"/>
      <c r="AI16" s="181"/>
      <c r="AJ16" s="181"/>
      <c r="AK16" s="181"/>
      <c r="AL16" s="181"/>
      <c r="AM16" s="22"/>
    </row>
    <row r="17" spans="1:39" s="21" customFormat="1" ht="30" customHeight="1" x14ac:dyDescent="0.25">
      <c r="A17" s="20">
        <v>14</v>
      </c>
      <c r="B17" s="163" t="s">
        <v>25529</v>
      </c>
      <c r="C17" s="163">
        <v>1078692967</v>
      </c>
      <c r="D17" s="163" t="s">
        <v>25506</v>
      </c>
      <c r="E17" s="163" t="s">
        <v>27</v>
      </c>
      <c r="F17" s="164">
        <v>160</v>
      </c>
      <c r="G17" s="163" t="s">
        <v>11</v>
      </c>
      <c r="H17" s="164">
        <v>6</v>
      </c>
      <c r="I17" s="163" t="s">
        <v>12</v>
      </c>
      <c r="J17" s="101" t="s">
        <v>58</v>
      </c>
      <c r="K17" s="20"/>
      <c r="L17" s="20"/>
      <c r="M17" s="20"/>
      <c r="N17" s="20"/>
      <c r="O17" s="20"/>
      <c r="P17" s="20"/>
      <c r="Q17" s="20"/>
      <c r="R17" s="20"/>
      <c r="S17" s="163" t="s">
        <v>9867</v>
      </c>
      <c r="T17" s="163" t="s">
        <v>9868</v>
      </c>
      <c r="U17" s="31">
        <f t="shared" si="0"/>
        <v>724.50000000000011</v>
      </c>
      <c r="V17" s="178">
        <v>16.100000000000001</v>
      </c>
      <c r="W17" s="30">
        <f>IFERROR(VLOOKUP(VLOOKUP(E17,'Dosis Mx'!$R$1:$X$19,1,FALSE),'Dosis Mx'!$R$1:$X$19,6,FALSE),0)</f>
        <v>0</v>
      </c>
      <c r="X17" s="30">
        <f>IFERROR(VLOOKUP(VLOOKUP(E17,'Dosis Mx'!$R$20:$X$36,1,FALSE),'Dosis Mx'!$R$20:$X$36,6,FALSE),0)</f>
        <v>10</v>
      </c>
      <c r="Y17" s="30">
        <f>IFERROR(VLOOKUP(VLOOKUP(E17,'Dosis Mx'!$R$37:$X$54,1,FALSE),'Dosis Mx'!$R$37:$X$54,6,FALSE),0)</f>
        <v>35</v>
      </c>
      <c r="Z17" s="30">
        <f>IFERROR(VLOOKUP(VLOOKUP(E17,'Dosis Mx'!$R$55:$X$78,1,FALSE),'Dosis Mx'!$R$55:$X$78,6,FALSE),0)</f>
        <v>0</v>
      </c>
      <c r="AA17" s="30">
        <f t="shared" si="1"/>
        <v>640</v>
      </c>
      <c r="AB17" s="181"/>
      <c r="AC17" s="8"/>
      <c r="AD17" s="8"/>
      <c r="AG17" s="183"/>
      <c r="AH17" s="184"/>
      <c r="AI17" s="181"/>
      <c r="AJ17" s="181"/>
      <c r="AK17" s="181"/>
      <c r="AL17" s="181"/>
      <c r="AM17" s="22"/>
    </row>
    <row r="18" spans="1:39" s="21" customFormat="1" ht="30" customHeight="1" x14ac:dyDescent="0.25">
      <c r="A18" s="20">
        <v>15</v>
      </c>
      <c r="B18" s="163" t="s">
        <v>25543</v>
      </c>
      <c r="C18" s="163">
        <v>1023556882</v>
      </c>
      <c r="D18" s="163" t="s">
        <v>25519</v>
      </c>
      <c r="E18" s="163" t="s">
        <v>18</v>
      </c>
      <c r="F18" s="164">
        <v>800</v>
      </c>
      <c r="G18" s="163" t="s">
        <v>11</v>
      </c>
      <c r="H18" s="164">
        <v>6</v>
      </c>
      <c r="I18" s="163" t="s">
        <v>12</v>
      </c>
      <c r="J18" s="101" t="s">
        <v>58</v>
      </c>
      <c r="K18" s="20"/>
      <c r="L18" s="20"/>
      <c r="M18" s="20"/>
      <c r="N18" s="20"/>
      <c r="O18" s="20"/>
      <c r="P18" s="20"/>
      <c r="Q18" s="24"/>
      <c r="R18" s="20"/>
      <c r="S18" s="163" t="s">
        <v>71</v>
      </c>
      <c r="T18" s="163" t="s">
        <v>72</v>
      </c>
      <c r="U18" s="31">
        <f t="shared" si="0"/>
        <v>3200</v>
      </c>
      <c r="V18" s="179">
        <v>16</v>
      </c>
      <c r="W18" s="30">
        <f>IFERROR(VLOOKUP(VLOOKUP(E18,'Dosis Mx'!$R$1:$X$19,1,FALSE),'Dosis Mx'!$R$1:$X$19,6,FALSE),0)</f>
        <v>0</v>
      </c>
      <c r="X18" s="30">
        <f>IFERROR(VLOOKUP(VLOOKUP(E18,'Dosis Mx'!$R$20:$X$36,1,FALSE),'Dosis Mx'!$R$20:$X$36,6,FALSE),0)</f>
        <v>0</v>
      </c>
      <c r="Y18" s="30">
        <f>IFERROR(VLOOKUP(VLOOKUP(E18,'Dosis Mx'!$R$37:$X$54,1,FALSE),'Dosis Mx'!$R$37:$X$54,6,FALSE),0)</f>
        <v>200</v>
      </c>
      <c r="Z18" s="30">
        <f>IFERROR(VLOOKUP(VLOOKUP(E18,'Dosis Mx'!$R$55:$X$78,1,FALSE),'Dosis Mx'!$R$55:$X$78,6,FALSE),0)</f>
        <v>0</v>
      </c>
      <c r="AA18" s="30">
        <f t="shared" si="1"/>
        <v>3200</v>
      </c>
      <c r="AB18" s="181"/>
      <c r="AC18" s="8"/>
      <c r="AD18" s="8"/>
      <c r="AG18" s="183"/>
      <c r="AH18" s="185"/>
      <c r="AI18" s="181"/>
      <c r="AJ18" s="181"/>
      <c r="AK18" s="181"/>
      <c r="AL18" s="181"/>
      <c r="AM18" s="22"/>
    </row>
    <row r="19" spans="1:39" s="21" customFormat="1" ht="30" customHeight="1" x14ac:dyDescent="0.25">
      <c r="A19" s="20">
        <v>16</v>
      </c>
      <c r="B19" s="163" t="s">
        <v>25532</v>
      </c>
      <c r="C19" s="163">
        <v>1042095438</v>
      </c>
      <c r="D19" s="163" t="s">
        <v>25508</v>
      </c>
      <c r="E19" s="163" t="s">
        <v>27</v>
      </c>
      <c r="F19" s="164">
        <v>90</v>
      </c>
      <c r="G19" s="163" t="s">
        <v>11</v>
      </c>
      <c r="H19" s="164">
        <v>6</v>
      </c>
      <c r="I19" s="163" t="s">
        <v>12</v>
      </c>
      <c r="J19" s="101" t="s">
        <v>58</v>
      </c>
      <c r="K19" s="20"/>
      <c r="L19" s="20"/>
      <c r="M19" s="20"/>
      <c r="N19" s="20"/>
      <c r="O19" s="20"/>
      <c r="P19" s="20"/>
      <c r="Q19" s="20"/>
      <c r="R19" s="20"/>
      <c r="S19" s="163" t="s">
        <v>103</v>
      </c>
      <c r="T19" s="163" t="s">
        <v>104</v>
      </c>
      <c r="U19" s="31">
        <f t="shared" si="0"/>
        <v>166.5</v>
      </c>
      <c r="V19" s="178">
        <v>3.7</v>
      </c>
      <c r="W19" s="30">
        <f>IFERROR(VLOOKUP(VLOOKUP(E19,'Dosis Mx'!$R$1:$X$19,1,FALSE),'Dosis Mx'!$R$1:$X$19,6,FALSE),0)</f>
        <v>0</v>
      </c>
      <c r="X19" s="30">
        <f>IFERROR(VLOOKUP(VLOOKUP(E19,'Dosis Mx'!$R$20:$X$36,1,FALSE),'Dosis Mx'!$R$20:$X$36,6,FALSE),0)</f>
        <v>10</v>
      </c>
      <c r="Y19" s="30">
        <f>IFERROR(VLOOKUP(VLOOKUP(E19,'Dosis Mx'!$R$37:$X$54,1,FALSE),'Dosis Mx'!$R$37:$X$54,6,FALSE),0)</f>
        <v>35</v>
      </c>
      <c r="Z19" s="30">
        <f>IFERROR(VLOOKUP(VLOOKUP(E19,'Dosis Mx'!$R$55:$X$78,1,FALSE),'Dosis Mx'!$R$55:$X$78,6,FALSE),0)</f>
        <v>0</v>
      </c>
      <c r="AA19" s="30">
        <f t="shared" si="1"/>
        <v>360</v>
      </c>
      <c r="AB19" s="181"/>
      <c r="AC19"/>
      <c r="AD19"/>
      <c r="AG19" s="183"/>
      <c r="AH19" s="184"/>
      <c r="AI19" s="181"/>
      <c r="AJ19" s="181"/>
      <c r="AK19" s="181"/>
      <c r="AL19" s="181"/>
      <c r="AM19" s="22"/>
    </row>
    <row r="20" spans="1:39" s="21" customFormat="1" ht="30" customHeight="1" x14ac:dyDescent="0.25">
      <c r="A20" s="20">
        <v>17</v>
      </c>
      <c r="B20" s="163" t="s">
        <v>25541</v>
      </c>
      <c r="C20" s="163">
        <v>1017284099</v>
      </c>
      <c r="D20" s="163" t="s">
        <v>25517</v>
      </c>
      <c r="E20" s="163" t="s">
        <v>37</v>
      </c>
      <c r="F20" s="164">
        <v>47</v>
      </c>
      <c r="G20" s="163" t="s">
        <v>11</v>
      </c>
      <c r="H20" s="164">
        <v>24</v>
      </c>
      <c r="I20" s="163" t="s">
        <v>12</v>
      </c>
      <c r="J20" s="101" t="s">
        <v>58</v>
      </c>
      <c r="K20" s="20"/>
      <c r="L20" s="20"/>
      <c r="M20" s="20"/>
      <c r="N20" s="20"/>
      <c r="O20" s="20"/>
      <c r="P20" s="20"/>
      <c r="Q20" s="20"/>
      <c r="R20" s="20"/>
      <c r="S20" s="163" t="s">
        <v>71</v>
      </c>
      <c r="T20" s="163" t="s">
        <v>72</v>
      </c>
      <c r="U20" s="31">
        <f t="shared" si="0"/>
        <v>35.25</v>
      </c>
      <c r="V20" s="179">
        <v>4.7</v>
      </c>
      <c r="W20" s="30">
        <f>IFERROR(VLOOKUP(VLOOKUP(E20,'Dosis Mx'!$R$1:$X$19,1,FALSE),'Dosis Mx'!$R$1:$X$19,6,FALSE),0)</f>
        <v>0</v>
      </c>
      <c r="X20" s="30">
        <f>IFERROR(VLOOKUP(VLOOKUP(E20,'Dosis Mx'!$R$20:$X$36,1,FALSE),'Dosis Mx'!$R$20:$X$36,6,FALSE),0)</f>
        <v>0</v>
      </c>
      <c r="Y20" s="30">
        <f>IFERROR(VLOOKUP(VLOOKUP(E20,'Dosis Mx'!$R$37:$X$54,1,FALSE),'Dosis Mx'!$R$37:$X$54,6,FALSE),0)</f>
        <v>7.5</v>
      </c>
      <c r="Z20" s="30">
        <f>IFERROR(VLOOKUP(VLOOKUP(E20,'Dosis Mx'!$R$55:$X$78,1,FALSE),'Dosis Mx'!$R$55:$X$78,6,FALSE),0)</f>
        <v>0</v>
      </c>
      <c r="AA20" s="30">
        <f t="shared" si="1"/>
        <v>47</v>
      </c>
      <c r="AB20" s="181"/>
      <c r="AC20"/>
      <c r="AD20"/>
      <c r="AG20" s="183"/>
      <c r="AH20" s="185"/>
      <c r="AI20" s="181"/>
      <c r="AJ20" s="181"/>
      <c r="AK20" s="181"/>
      <c r="AL20" s="181"/>
      <c r="AM20" s="22"/>
    </row>
    <row r="21" spans="1:39" s="21" customFormat="1" ht="30" customHeight="1" x14ac:dyDescent="0.25">
      <c r="A21" s="20">
        <v>18</v>
      </c>
      <c r="B21" s="163" t="s">
        <v>25539</v>
      </c>
      <c r="C21" s="163" t="s">
        <v>25515</v>
      </c>
      <c r="D21" s="163" t="s">
        <v>25516</v>
      </c>
      <c r="E21" s="163" t="s">
        <v>19</v>
      </c>
      <c r="F21" s="164">
        <v>390</v>
      </c>
      <c r="G21" s="163" t="s">
        <v>11</v>
      </c>
      <c r="H21" s="164">
        <v>12</v>
      </c>
      <c r="I21" s="163" t="s">
        <v>12</v>
      </c>
      <c r="J21" s="101" t="s">
        <v>58</v>
      </c>
      <c r="K21" s="20"/>
      <c r="L21" s="20"/>
      <c r="M21" s="20"/>
      <c r="N21" s="20"/>
      <c r="O21" s="20"/>
      <c r="P21" s="20"/>
      <c r="Q21" s="20"/>
      <c r="R21" s="20"/>
      <c r="S21" s="163" t="s">
        <v>10865</v>
      </c>
      <c r="T21" s="163" t="s">
        <v>10866</v>
      </c>
      <c r="U21" s="31">
        <f t="shared" si="0"/>
        <v>3372.5</v>
      </c>
      <c r="V21" s="178">
        <v>7.1</v>
      </c>
      <c r="W21" s="30">
        <f>IFERROR(VLOOKUP(VLOOKUP(E21,'Dosis Mx'!$R$1:$X$19,1,FALSE),'Dosis Mx'!$R$1:$X$19,6,FALSE),0)</f>
        <v>300</v>
      </c>
      <c r="X21" s="30">
        <f>IFERROR(VLOOKUP(VLOOKUP(E21,'Dosis Mx'!$R$20:$X$36,1,FALSE),'Dosis Mx'!$R$20:$X$36,6,FALSE),0)</f>
        <v>0</v>
      </c>
      <c r="Y21" s="30">
        <f>IFERROR(VLOOKUP(VLOOKUP(E21,'Dosis Mx'!$R$37:$X$54,1,FALSE),'Dosis Mx'!$R$37:$X$54,6,FALSE),0)</f>
        <v>75</v>
      </c>
      <c r="Z21" s="30">
        <f>IFERROR(VLOOKUP(VLOOKUP(E21,'Dosis Mx'!$R$55:$X$78,1,FALSE),'Dosis Mx'!$R$55:$X$78,6,FALSE),0)</f>
        <v>100</v>
      </c>
      <c r="AA21" s="30">
        <f t="shared" si="1"/>
        <v>780</v>
      </c>
      <c r="AB21" s="181"/>
      <c r="AC21"/>
      <c r="AD21"/>
      <c r="AG21" s="183"/>
      <c r="AH21" s="184"/>
      <c r="AI21" s="181"/>
      <c r="AJ21" s="181"/>
      <c r="AK21" s="181"/>
      <c r="AL21" s="181"/>
      <c r="AM21" s="22"/>
    </row>
    <row r="22" spans="1:39" s="21" customFormat="1" ht="30" customHeight="1" x14ac:dyDescent="0.25">
      <c r="A22" s="20">
        <v>19</v>
      </c>
      <c r="B22" s="163" t="s">
        <v>25530</v>
      </c>
      <c r="C22" s="163">
        <v>1011420925</v>
      </c>
      <c r="D22" s="163" t="s">
        <v>25454</v>
      </c>
      <c r="E22" s="163" t="s">
        <v>18</v>
      </c>
      <c r="F22" s="164">
        <v>450</v>
      </c>
      <c r="G22" s="163" t="s">
        <v>11</v>
      </c>
      <c r="H22" s="164">
        <v>6</v>
      </c>
      <c r="I22" s="163" t="s">
        <v>12</v>
      </c>
      <c r="J22" s="101" t="s">
        <v>58</v>
      </c>
      <c r="K22" s="20"/>
      <c r="L22" s="20"/>
      <c r="M22" s="20"/>
      <c r="N22" s="20"/>
      <c r="O22" s="20"/>
      <c r="P22" s="20"/>
      <c r="Q22" s="20"/>
      <c r="R22" s="20"/>
      <c r="S22" s="163" t="s">
        <v>15</v>
      </c>
      <c r="T22" s="163" t="s">
        <v>16</v>
      </c>
      <c r="U22" s="31">
        <f t="shared" si="0"/>
        <v>1700</v>
      </c>
      <c r="V22" s="178">
        <v>8.5</v>
      </c>
      <c r="W22" s="30">
        <f>IFERROR(VLOOKUP(VLOOKUP(E22,'Dosis Mx'!$R$1:$X$19,1,FALSE),'Dosis Mx'!$R$1:$X$19,6,FALSE),0)</f>
        <v>0</v>
      </c>
      <c r="X22" s="30">
        <f>IFERROR(VLOOKUP(VLOOKUP(E22,'Dosis Mx'!$R$20:$X$36,1,FALSE),'Dosis Mx'!$R$20:$X$36,6,FALSE),0)</f>
        <v>0</v>
      </c>
      <c r="Y22" s="30">
        <f>IFERROR(VLOOKUP(VLOOKUP(E22,'Dosis Mx'!$R$37:$X$54,1,FALSE),'Dosis Mx'!$R$37:$X$54,6,FALSE),0)</f>
        <v>200</v>
      </c>
      <c r="Z22" s="30">
        <f>IFERROR(VLOOKUP(VLOOKUP(E22,'Dosis Mx'!$R$55:$X$78,1,FALSE),'Dosis Mx'!$R$55:$X$78,6,FALSE),0)</f>
        <v>0</v>
      </c>
      <c r="AA22" s="30">
        <f t="shared" si="1"/>
        <v>1800</v>
      </c>
      <c r="AB22" s="181"/>
      <c r="AC22"/>
      <c r="AD22"/>
      <c r="AG22" s="183"/>
      <c r="AH22" s="184"/>
      <c r="AI22" s="181"/>
      <c r="AJ22" s="181"/>
      <c r="AK22" s="181"/>
      <c r="AL22" s="181"/>
      <c r="AM22" s="22"/>
    </row>
    <row r="23" spans="1:39" s="21" customFormat="1" ht="30" customHeight="1" x14ac:dyDescent="0.25">
      <c r="A23" s="20">
        <v>20</v>
      </c>
      <c r="B23" s="163" t="s">
        <v>25546</v>
      </c>
      <c r="C23" s="163">
        <v>1031948923</v>
      </c>
      <c r="D23" s="163" t="s">
        <v>25522</v>
      </c>
      <c r="E23" s="163" t="s">
        <v>122</v>
      </c>
      <c r="F23" s="164">
        <v>90</v>
      </c>
      <c r="G23" s="163" t="s">
        <v>11</v>
      </c>
      <c r="H23" s="164">
        <v>12</v>
      </c>
      <c r="I23" s="163" t="s">
        <v>12</v>
      </c>
      <c r="J23" s="101" t="s">
        <v>58</v>
      </c>
      <c r="K23" s="20"/>
      <c r="L23" s="101" t="s">
        <v>57</v>
      </c>
      <c r="M23" s="20"/>
      <c r="N23" s="20"/>
      <c r="O23" s="20"/>
      <c r="P23" s="20"/>
      <c r="Q23" s="20"/>
      <c r="R23" s="20"/>
      <c r="S23" s="163" t="s">
        <v>123</v>
      </c>
      <c r="T23" s="163" t="s">
        <v>124</v>
      </c>
      <c r="U23" s="31">
        <f t="shared" si="0"/>
        <v>225</v>
      </c>
      <c r="V23" s="179">
        <v>9</v>
      </c>
      <c r="W23" s="30">
        <f>IFERROR(VLOOKUP(VLOOKUP(E23,'Dosis Mx'!$R$1:$X$19,1,FALSE),'Dosis Mx'!$R$1:$X$19,6,FALSE),0)</f>
        <v>25</v>
      </c>
      <c r="X23" s="30">
        <f>IFERROR(VLOOKUP(VLOOKUP(E23,'Dosis Mx'!$R$20:$X$36,1,FALSE),'Dosis Mx'!$R$20:$X$36,6,FALSE),0)</f>
        <v>0</v>
      </c>
      <c r="Y23" s="30">
        <f>IFERROR(VLOOKUP(VLOOKUP(E23,'Dosis Mx'!$R$37:$X$54,1,FALSE),'Dosis Mx'!$R$37:$X$54,6,FALSE),0)</f>
        <v>0</v>
      </c>
      <c r="Z23" s="30">
        <f>IFERROR(VLOOKUP(VLOOKUP(E23,'Dosis Mx'!$R$55:$X$78,1,FALSE),'Dosis Mx'!$R$55:$X$78,6,FALSE),0)</f>
        <v>0</v>
      </c>
      <c r="AA23" s="30">
        <f t="shared" si="1"/>
        <v>180</v>
      </c>
      <c r="AB23" s="181"/>
      <c r="AC23"/>
      <c r="AD23"/>
      <c r="AG23" s="183"/>
      <c r="AH23" s="185"/>
      <c r="AI23" s="181"/>
      <c r="AJ23" s="181"/>
      <c r="AK23" s="181"/>
      <c r="AL23" s="181"/>
      <c r="AM23" s="22"/>
    </row>
    <row r="24" spans="1:39" s="21" customFormat="1" ht="30" customHeight="1" x14ac:dyDescent="0.25">
      <c r="A24" s="20">
        <v>21</v>
      </c>
      <c r="B24" s="163" t="s">
        <v>25526</v>
      </c>
      <c r="C24" s="163">
        <v>1040262325</v>
      </c>
      <c r="D24" s="163" t="s">
        <v>25503</v>
      </c>
      <c r="E24" s="163" t="s">
        <v>25524</v>
      </c>
      <c r="F24" s="164">
        <v>85</v>
      </c>
      <c r="G24" s="163" t="s">
        <v>11</v>
      </c>
      <c r="H24" s="164">
        <v>24</v>
      </c>
      <c r="I24" s="163" t="s">
        <v>12</v>
      </c>
      <c r="J24" s="101" t="s">
        <v>58</v>
      </c>
      <c r="K24" s="20"/>
      <c r="L24" s="20"/>
      <c r="M24" s="20"/>
      <c r="N24" s="20"/>
      <c r="O24" s="20"/>
      <c r="P24" s="20"/>
      <c r="Q24" s="20"/>
      <c r="R24" s="101" t="s">
        <v>25554</v>
      </c>
      <c r="S24" s="163" t="s">
        <v>8895</v>
      </c>
      <c r="T24" s="163" t="s">
        <v>8896</v>
      </c>
      <c r="U24" s="31">
        <f t="shared" si="0"/>
        <v>0</v>
      </c>
      <c r="V24" s="178">
        <v>6.55</v>
      </c>
      <c r="W24" s="30">
        <f>IFERROR(VLOOKUP(VLOOKUP(E24,'Dosis Mx'!$R$1:$X$19,1,FALSE),'Dosis Mx'!$R$1:$X$19,6,FALSE),0)</f>
        <v>0</v>
      </c>
      <c r="X24" s="30">
        <f>IFERROR(VLOOKUP(VLOOKUP(E24,'Dosis Mx'!$R$20:$X$36,1,FALSE),'Dosis Mx'!$R$20:$X$36,6,FALSE),0)</f>
        <v>0</v>
      </c>
      <c r="Y24" s="30">
        <f>IFERROR(VLOOKUP(VLOOKUP(E24,'Dosis Mx'!$R$37:$X$54,1,FALSE),'Dosis Mx'!$R$37:$X$54,6,FALSE),0)</f>
        <v>0</v>
      </c>
      <c r="Z24" s="30">
        <f>IFERROR(VLOOKUP(VLOOKUP(E24,'Dosis Mx'!$R$55:$X$78,1,FALSE),'Dosis Mx'!$R$55:$X$78,6,FALSE),0)</f>
        <v>0</v>
      </c>
      <c r="AA24" s="30">
        <f t="shared" si="1"/>
        <v>85</v>
      </c>
      <c r="AB24" s="181"/>
      <c r="AC24"/>
      <c r="AD24"/>
      <c r="AG24" s="183"/>
      <c r="AH24" s="184"/>
      <c r="AI24" s="181"/>
      <c r="AJ24" s="181"/>
      <c r="AK24" s="181"/>
      <c r="AL24" s="181"/>
      <c r="AM24" s="22"/>
    </row>
    <row r="25" spans="1:39" s="21" customFormat="1" ht="30" customHeight="1" x14ac:dyDescent="0.25">
      <c r="A25" s="20">
        <v>22</v>
      </c>
      <c r="B25" s="163" t="s">
        <v>25540</v>
      </c>
      <c r="C25" s="163">
        <v>23099110655662</v>
      </c>
      <c r="D25" s="163" t="s">
        <v>25474</v>
      </c>
      <c r="E25" s="163" t="s">
        <v>62</v>
      </c>
      <c r="F25" s="164">
        <v>135</v>
      </c>
      <c r="G25" s="163" t="s">
        <v>11</v>
      </c>
      <c r="H25" s="164">
        <v>6</v>
      </c>
      <c r="I25" s="163" t="s">
        <v>12</v>
      </c>
      <c r="J25" s="20"/>
      <c r="K25" s="20"/>
      <c r="L25" s="20"/>
      <c r="M25" s="20"/>
      <c r="N25" s="20"/>
      <c r="O25" s="20"/>
      <c r="P25" s="20"/>
      <c r="Q25" s="20"/>
      <c r="R25" s="101" t="s">
        <v>59</v>
      </c>
      <c r="S25" s="163" t="s">
        <v>127</v>
      </c>
      <c r="T25" s="163" t="s">
        <v>128</v>
      </c>
      <c r="U25" s="31">
        <f t="shared" si="0"/>
        <v>1080</v>
      </c>
      <c r="V25" s="179">
        <v>2.7</v>
      </c>
      <c r="W25" s="30">
        <f>IFERROR(VLOOKUP(VLOOKUP(E25,'Dosis Mx'!$R$1:$X$19,1,FALSE),'Dosis Mx'!$R$1:$X$19,6,FALSE),0)</f>
        <v>0</v>
      </c>
      <c r="X25" s="30">
        <f>IFERROR(VLOOKUP(VLOOKUP(E25,'Dosis Mx'!$R$20:$X$36,1,FALSE),'Dosis Mx'!$R$20:$X$36,6,FALSE),0)</f>
        <v>200</v>
      </c>
      <c r="Y25" s="30">
        <f>IFERROR(VLOOKUP(VLOOKUP(E25,'Dosis Mx'!$R$37:$X$54,1,FALSE),'Dosis Mx'!$R$37:$X$54,6,FALSE),0)</f>
        <v>0</v>
      </c>
      <c r="Z25" s="30">
        <f>IFERROR(VLOOKUP(VLOOKUP(E25,'Dosis Mx'!$R$55:$X$78,1,FALSE),'Dosis Mx'!$R$55:$X$78,6,FALSE),0)</f>
        <v>200</v>
      </c>
      <c r="AA25" s="30">
        <f t="shared" si="1"/>
        <v>540</v>
      </c>
      <c r="AB25" s="181"/>
      <c r="AC25"/>
      <c r="AD25"/>
      <c r="AG25" s="183"/>
      <c r="AH25" s="185"/>
      <c r="AI25" s="181"/>
      <c r="AJ25" s="181"/>
      <c r="AK25" s="181"/>
      <c r="AL25" s="181"/>
      <c r="AM25" s="22"/>
    </row>
    <row r="26" spans="1:39" s="21" customFormat="1" ht="30" customHeight="1" x14ac:dyDescent="0.25">
      <c r="A26" s="20">
        <v>23</v>
      </c>
      <c r="B26" s="18"/>
      <c r="C26" s="18"/>
      <c r="D26" s="18"/>
      <c r="E26" s="18"/>
      <c r="F26" s="18"/>
      <c r="G26" s="18"/>
      <c r="H26" s="18"/>
      <c r="I26" s="18"/>
      <c r="J26" s="20"/>
      <c r="K26" s="20"/>
      <c r="L26" s="20"/>
      <c r="M26" s="20"/>
      <c r="N26" s="20"/>
      <c r="O26" s="20"/>
      <c r="P26" s="20"/>
      <c r="Q26" s="20"/>
      <c r="R26" s="20"/>
      <c r="S26" s="96"/>
      <c r="T26" s="18"/>
      <c r="U26" s="31">
        <f t="shared" si="0"/>
        <v>0</v>
      </c>
      <c r="V26" s="179"/>
      <c r="W26" s="30">
        <f>IFERROR(VLOOKUP(VLOOKUP(E26,'Dosis Mx'!$R$1:$X$19,1,FALSE),'Dosis Mx'!$R$1:$X$19,6,FALSE),0)</f>
        <v>0</v>
      </c>
      <c r="X26" s="30">
        <f>IFERROR(VLOOKUP(VLOOKUP(E26,'Dosis Mx'!$R$20:$X$36,1,FALSE),'Dosis Mx'!$R$20:$X$36,6,FALSE),0)</f>
        <v>0</v>
      </c>
      <c r="Y26" s="30">
        <f>IFERROR(VLOOKUP(VLOOKUP(E26,'Dosis Mx'!$R$37:$X$54,1,FALSE),'Dosis Mx'!$R$37:$X$54,6,FALSE),0)</f>
        <v>0</v>
      </c>
      <c r="Z26" s="30">
        <f>IFERROR(VLOOKUP(VLOOKUP(E26,'Dosis Mx'!$R$55:$X$78,1,FALSE),'Dosis Mx'!$R$55:$X$78,6,FALSE),0)</f>
        <v>0</v>
      </c>
      <c r="AA26" s="30" t="e">
        <f t="shared" si="1"/>
        <v>#DIV/0!</v>
      </c>
      <c r="AB26" s="181"/>
      <c r="AC26"/>
      <c r="AD26"/>
      <c r="AG26" s="183"/>
      <c r="AH26" s="185"/>
      <c r="AI26" s="181"/>
      <c r="AJ26" s="181"/>
      <c r="AK26" s="181"/>
      <c r="AL26" s="181"/>
      <c r="AM26" s="22"/>
    </row>
    <row r="27" spans="1:39" s="21" customFormat="1" ht="30" customHeight="1" x14ac:dyDescent="0.25">
      <c r="A27" s="20">
        <v>24</v>
      </c>
      <c r="B27" s="18"/>
      <c r="C27" s="18"/>
      <c r="D27" s="18"/>
      <c r="E27" s="18"/>
      <c r="F27" s="18"/>
      <c r="G27" s="18"/>
      <c r="H27" s="18"/>
      <c r="I27" s="18"/>
      <c r="J27" s="20"/>
      <c r="K27" s="20"/>
      <c r="L27" s="20"/>
      <c r="M27" s="20"/>
      <c r="N27" s="20"/>
      <c r="O27" s="20"/>
      <c r="P27" s="20"/>
      <c r="Q27" s="20"/>
      <c r="R27" s="20"/>
      <c r="S27" s="96"/>
      <c r="T27" s="18"/>
      <c r="U27" s="31">
        <f t="shared" si="0"/>
        <v>0</v>
      </c>
      <c r="V27" s="179"/>
      <c r="W27" s="30">
        <f>IFERROR(VLOOKUP(VLOOKUP(E27,'Dosis Mx'!$R$1:$X$19,1,FALSE),'Dosis Mx'!$R$1:$X$19,6,FALSE),0)</f>
        <v>0</v>
      </c>
      <c r="X27" s="30">
        <f>IFERROR(VLOOKUP(VLOOKUP(E27,'Dosis Mx'!$R$20:$X$36,1,FALSE),'Dosis Mx'!$R$20:$X$36,6,FALSE),0)</f>
        <v>0</v>
      </c>
      <c r="Y27" s="30">
        <f>IFERROR(VLOOKUP(VLOOKUP(E27,'Dosis Mx'!$R$37:$X$54,1,FALSE),'Dosis Mx'!$R$37:$X$54,6,FALSE),0)</f>
        <v>0</v>
      </c>
      <c r="Z27" s="30">
        <f>IFERROR(VLOOKUP(VLOOKUP(E27,'Dosis Mx'!$R$55:$X$78,1,FALSE),'Dosis Mx'!$R$55:$X$78,6,FALSE),0)</f>
        <v>0</v>
      </c>
      <c r="AA27" s="30" t="e">
        <f t="shared" si="1"/>
        <v>#DIV/0!</v>
      </c>
      <c r="AB27" s="181"/>
      <c r="AC27"/>
      <c r="AD27"/>
      <c r="AG27" s="183"/>
      <c r="AH27" s="185"/>
      <c r="AI27" s="181"/>
      <c r="AJ27" s="181"/>
      <c r="AK27" s="181"/>
      <c r="AL27" s="181"/>
      <c r="AM27" s="22"/>
    </row>
    <row r="28" spans="1:39" s="21" customFormat="1" ht="30" customHeight="1" x14ac:dyDescent="0.25">
      <c r="A28" s="20">
        <v>25</v>
      </c>
      <c r="B28" s="18"/>
      <c r="C28" s="18"/>
      <c r="D28" s="18"/>
      <c r="E28" s="18"/>
      <c r="F28" s="18"/>
      <c r="G28" s="18"/>
      <c r="H28" s="18"/>
      <c r="I28" s="18"/>
      <c r="J28" s="20"/>
      <c r="K28" s="20"/>
      <c r="L28" s="20"/>
      <c r="M28" s="20"/>
      <c r="N28" s="20"/>
      <c r="O28" s="20"/>
      <c r="P28" s="20"/>
      <c r="Q28" s="20"/>
      <c r="R28" s="20"/>
      <c r="S28" s="96"/>
      <c r="T28" s="18"/>
      <c r="U28" s="31">
        <f t="shared" si="0"/>
        <v>0</v>
      </c>
      <c r="V28" s="179"/>
      <c r="W28" s="30">
        <f>IFERROR(VLOOKUP(VLOOKUP(E28,'Dosis Mx'!$R$1:$X$19,1,FALSE),'Dosis Mx'!$R$1:$X$19,6,FALSE),0)</f>
        <v>0</v>
      </c>
      <c r="X28" s="30">
        <f>IFERROR(VLOOKUP(VLOOKUP(E28,'Dosis Mx'!$R$20:$X$36,1,FALSE),'Dosis Mx'!$R$20:$X$36,6,FALSE),0)</f>
        <v>0</v>
      </c>
      <c r="Y28" s="30">
        <f>IFERROR(VLOOKUP(VLOOKUP(E28,'Dosis Mx'!$R$37:$X$54,1,FALSE),'Dosis Mx'!$R$37:$X$54,6,FALSE),0)</f>
        <v>0</v>
      </c>
      <c r="Z28" s="30">
        <f>IFERROR(VLOOKUP(VLOOKUP(E28,'Dosis Mx'!$R$55:$X$78,1,FALSE),'Dosis Mx'!$R$55:$X$78,6,FALSE),0)</f>
        <v>0</v>
      </c>
      <c r="AA28" s="30" t="e">
        <f t="shared" si="1"/>
        <v>#DIV/0!</v>
      </c>
      <c r="AB28" s="181"/>
      <c r="AC28"/>
      <c r="AD28"/>
      <c r="AG28" s="183"/>
      <c r="AH28" s="185"/>
      <c r="AI28" s="181"/>
      <c r="AJ28" s="181"/>
      <c r="AK28" s="181"/>
      <c r="AL28" s="181"/>
      <c r="AM28" s="22"/>
    </row>
    <row r="29" spans="1:39" s="21" customFormat="1" ht="30" customHeight="1" x14ac:dyDescent="0.25">
      <c r="A29" s="20">
        <v>26</v>
      </c>
      <c r="B29" s="18"/>
      <c r="C29" s="25"/>
      <c r="D29" s="25"/>
      <c r="E29" s="25"/>
      <c r="F29" s="25"/>
      <c r="G29" s="25"/>
      <c r="H29" s="25"/>
      <c r="I29" s="25"/>
      <c r="J29" s="20"/>
      <c r="K29" s="20"/>
      <c r="L29" s="20"/>
      <c r="M29" s="20"/>
      <c r="N29" s="20"/>
      <c r="O29" s="20"/>
      <c r="P29" s="20"/>
      <c r="Q29" s="20"/>
      <c r="R29" s="20"/>
      <c r="S29" s="96"/>
      <c r="T29" s="18"/>
      <c r="U29" s="31">
        <f t="shared" si="0"/>
        <v>0</v>
      </c>
      <c r="V29" s="179"/>
      <c r="W29" s="30">
        <f>IFERROR(VLOOKUP(VLOOKUP(E29,'Dosis Mx'!$R$1:$X$19,1,FALSE),'Dosis Mx'!$R$1:$X$19,6,FALSE),0)</f>
        <v>0</v>
      </c>
      <c r="X29" s="30">
        <f>IFERROR(VLOOKUP(VLOOKUP(E29,'Dosis Mx'!$R$20:$X$36,1,FALSE),'Dosis Mx'!$R$20:$X$36,6,FALSE),0)</f>
        <v>0</v>
      </c>
      <c r="Y29" s="30">
        <f>IFERROR(VLOOKUP(VLOOKUP(E29,'Dosis Mx'!$R$37:$X$54,1,FALSE),'Dosis Mx'!$R$37:$X$54,6,FALSE),0)</f>
        <v>0</v>
      </c>
      <c r="Z29" s="30">
        <f>IFERROR(VLOOKUP(VLOOKUP(E29,'Dosis Mx'!$R$55:$X$78,1,FALSE),'Dosis Mx'!$R$55:$X$78,6,FALSE),0)</f>
        <v>0</v>
      </c>
      <c r="AA29" s="30" t="e">
        <f t="shared" si="1"/>
        <v>#DIV/0!</v>
      </c>
      <c r="AB29" s="181"/>
      <c r="AC29"/>
      <c r="AD29"/>
      <c r="AG29" s="183"/>
      <c r="AH29" s="185"/>
      <c r="AI29" s="181"/>
      <c r="AJ29" s="181"/>
      <c r="AK29" s="181"/>
      <c r="AL29" s="181"/>
      <c r="AM29" s="22"/>
    </row>
    <row r="30" spans="1:39" s="21" customFormat="1" ht="30" customHeight="1" x14ac:dyDescent="0.25">
      <c r="A30" s="20">
        <v>27</v>
      </c>
      <c r="B30" s="18"/>
      <c r="C30" s="25"/>
      <c r="D30" s="25"/>
      <c r="E30" s="25"/>
      <c r="F30" s="25"/>
      <c r="G30" s="25"/>
      <c r="H30" s="25"/>
      <c r="I30" s="25"/>
      <c r="J30" s="20"/>
      <c r="K30" s="20"/>
      <c r="L30" s="20"/>
      <c r="M30" s="20"/>
      <c r="N30" s="20"/>
      <c r="O30" s="20"/>
      <c r="P30" s="20"/>
      <c r="Q30" s="20"/>
      <c r="R30" s="20"/>
      <c r="S30" s="96"/>
      <c r="T30" s="18"/>
      <c r="U30" s="31">
        <f t="shared" si="0"/>
        <v>0</v>
      </c>
      <c r="V30" s="179"/>
      <c r="W30" s="30">
        <f>IFERROR(VLOOKUP(VLOOKUP(E30,'Dosis Mx'!$R$1:$X$19,1,FALSE),'Dosis Mx'!$R$1:$X$19,6,FALSE),0)</f>
        <v>0</v>
      </c>
      <c r="X30" s="30">
        <f>IFERROR(VLOOKUP(VLOOKUP(E30,'Dosis Mx'!$R$20:$X$36,1,FALSE),'Dosis Mx'!$R$20:$X$36,6,FALSE),0)</f>
        <v>0</v>
      </c>
      <c r="Y30" s="30">
        <f>IFERROR(VLOOKUP(VLOOKUP(E30,'Dosis Mx'!$R$37:$X$54,1,FALSE),'Dosis Mx'!$R$37:$X$54,6,FALSE),0)</f>
        <v>0</v>
      </c>
      <c r="Z30" s="30">
        <f>IFERROR(VLOOKUP(VLOOKUP(E30,'Dosis Mx'!$R$55:$X$78,1,FALSE),'Dosis Mx'!$R$55:$X$78,6,FALSE),0)</f>
        <v>0</v>
      </c>
      <c r="AA30" s="30" t="e">
        <f t="shared" si="1"/>
        <v>#DIV/0!</v>
      </c>
      <c r="AB30" s="181"/>
      <c r="AC30"/>
      <c r="AD30"/>
      <c r="AG30" s="183"/>
      <c r="AH30" s="185"/>
      <c r="AI30" s="181"/>
      <c r="AJ30" s="181"/>
      <c r="AK30" s="181"/>
      <c r="AL30" s="181"/>
      <c r="AM30" s="22"/>
    </row>
    <row r="31" spans="1:39" s="21" customFormat="1" ht="30" customHeight="1" x14ac:dyDescent="0.25">
      <c r="A31" s="20">
        <v>28</v>
      </c>
      <c r="B31" s="18"/>
      <c r="C31" s="25"/>
      <c r="D31" s="25"/>
      <c r="E31" s="25"/>
      <c r="F31" s="25"/>
      <c r="G31" s="25"/>
      <c r="H31" s="25"/>
      <c r="I31" s="25"/>
      <c r="J31" s="20"/>
      <c r="K31" s="20"/>
      <c r="L31" s="20"/>
      <c r="M31" s="20"/>
      <c r="N31" s="20"/>
      <c r="O31" s="20"/>
      <c r="P31" s="20"/>
      <c r="Q31" s="20"/>
      <c r="R31" s="20"/>
      <c r="S31" s="96"/>
      <c r="T31" s="18"/>
      <c r="U31" s="31">
        <f t="shared" si="0"/>
        <v>0</v>
      </c>
      <c r="V31" s="115"/>
      <c r="W31" s="30">
        <f>IFERROR(VLOOKUP(VLOOKUP(E31,'Dosis Mx'!$R$1:$X$19,1,FALSE),'Dosis Mx'!$R$1:$X$19,6,FALSE),0)</f>
        <v>0</v>
      </c>
      <c r="X31" s="30">
        <f>IFERROR(VLOOKUP(VLOOKUP(E31,'Dosis Mx'!$R$20:$X$36,1,FALSE),'Dosis Mx'!$R$20:$X$36,6,FALSE),0)</f>
        <v>0</v>
      </c>
      <c r="Y31" s="30">
        <f>IFERROR(VLOOKUP(VLOOKUP(E31,'Dosis Mx'!$R$37:$X$54,1,FALSE),'Dosis Mx'!$R$37:$X$54,6,FALSE),0)</f>
        <v>0</v>
      </c>
      <c r="Z31" s="30">
        <f>IFERROR(VLOOKUP(VLOOKUP(E31,'Dosis Mx'!$R$55:$X$78,1,FALSE),'Dosis Mx'!$R$55:$X$78,6,FALSE),0)</f>
        <v>0</v>
      </c>
      <c r="AA31" s="30" t="e">
        <f t="shared" si="1"/>
        <v>#DIV/0!</v>
      </c>
      <c r="AB31" s="1"/>
      <c r="AC31"/>
      <c r="AD31"/>
      <c r="AG31" s="183"/>
      <c r="AH31" s="182"/>
      <c r="AI31" s="182"/>
      <c r="AJ31" s="182"/>
      <c r="AK31" s="182"/>
      <c r="AL31" s="182"/>
      <c r="AM31" s="22"/>
    </row>
    <row r="32" spans="1:39" s="21" customFormat="1" ht="30" customHeight="1" x14ac:dyDescent="0.25">
      <c r="A32" s="20">
        <v>29</v>
      </c>
      <c r="B32" s="18"/>
      <c r="C32" s="25"/>
      <c r="D32" s="25"/>
      <c r="E32" s="25"/>
      <c r="F32" s="25"/>
      <c r="G32" s="25"/>
      <c r="H32" s="25"/>
      <c r="I32" s="25"/>
      <c r="J32" s="20"/>
      <c r="K32" s="20"/>
      <c r="L32" s="20"/>
      <c r="M32" s="20"/>
      <c r="N32" s="20"/>
      <c r="O32" s="20"/>
      <c r="P32" s="20"/>
      <c r="Q32" s="20"/>
      <c r="R32" s="20"/>
      <c r="S32" s="96"/>
      <c r="T32" s="18"/>
      <c r="U32" s="31">
        <f t="shared" si="0"/>
        <v>0</v>
      </c>
      <c r="V32" s="115"/>
      <c r="W32" s="30">
        <f>IFERROR(VLOOKUP(VLOOKUP(E32,'Dosis Mx'!$R$1:$X$19,1,FALSE),'Dosis Mx'!$R$1:$X$19,6,FALSE),0)</f>
        <v>0</v>
      </c>
      <c r="X32" s="30">
        <f>IFERROR(VLOOKUP(VLOOKUP(E32,'Dosis Mx'!$R$20:$X$36,1,FALSE),'Dosis Mx'!$R$20:$X$36,6,FALSE),0)</f>
        <v>0</v>
      </c>
      <c r="Y32" s="30">
        <f>IFERROR(VLOOKUP(VLOOKUP(E32,'Dosis Mx'!$R$37:$X$54,1,FALSE),'Dosis Mx'!$R$37:$X$54,6,FALSE),0)</f>
        <v>0</v>
      </c>
      <c r="Z32" s="30">
        <f>IFERROR(VLOOKUP(VLOOKUP(E32,'Dosis Mx'!$R$55:$X$78,1,FALSE),'Dosis Mx'!$R$55:$X$78,6,FALSE),0)</f>
        <v>0</v>
      </c>
      <c r="AA32" s="30" t="e">
        <f t="shared" si="1"/>
        <v>#DIV/0!</v>
      </c>
      <c r="AB32" s="1"/>
      <c r="AC32"/>
      <c r="AD32"/>
      <c r="AG32" s="6"/>
      <c r="AH32" s="182"/>
      <c r="AI32" s="182"/>
      <c r="AJ32" s="182"/>
      <c r="AK32" s="182"/>
      <c r="AL32" s="182"/>
      <c r="AM32" s="22"/>
    </row>
    <row r="33" spans="1:39" s="21" customFormat="1" ht="23.25" customHeight="1" x14ac:dyDescent="0.25">
      <c r="A33" s="199" t="s">
        <v>39</v>
      </c>
      <c r="B33" s="199" t="s">
        <v>10</v>
      </c>
      <c r="C33" s="199"/>
      <c r="D33" s="199"/>
      <c r="E33" s="199" t="s">
        <v>2</v>
      </c>
      <c r="F33" s="196" t="s">
        <v>3</v>
      </c>
      <c r="G33" s="196" t="s">
        <v>4</v>
      </c>
      <c r="H33" s="196" t="s">
        <v>5</v>
      </c>
      <c r="I33" s="196" t="s">
        <v>6</v>
      </c>
      <c r="J33" s="196" t="s">
        <v>31</v>
      </c>
      <c r="K33" s="196" t="s">
        <v>32</v>
      </c>
      <c r="L33" s="196" t="s">
        <v>25430</v>
      </c>
      <c r="M33" s="196" t="s">
        <v>33</v>
      </c>
      <c r="N33" s="203" t="s">
        <v>36</v>
      </c>
      <c r="O33" s="203"/>
      <c r="P33" s="203"/>
      <c r="Q33" s="203"/>
      <c r="R33" s="199" t="s">
        <v>7</v>
      </c>
      <c r="S33" s="196" t="s">
        <v>8</v>
      </c>
      <c r="T33" s="199" t="s">
        <v>9</v>
      </c>
      <c r="U33" s="203" t="s">
        <v>3</v>
      </c>
      <c r="V33" s="207" t="s">
        <v>117</v>
      </c>
      <c r="W33" s="204" t="s">
        <v>152</v>
      </c>
      <c r="X33" s="204" t="s">
        <v>170</v>
      </c>
      <c r="Y33" s="204" t="s">
        <v>212</v>
      </c>
      <c r="Z33" s="204" t="s">
        <v>218</v>
      </c>
      <c r="AA33" s="208" t="s">
        <v>25612</v>
      </c>
      <c r="AB33" s="1"/>
      <c r="AC33"/>
      <c r="AD33"/>
      <c r="AG33" s="6"/>
      <c r="AH33" s="182"/>
      <c r="AI33" s="182"/>
      <c r="AJ33" s="182"/>
      <c r="AK33" s="182"/>
      <c r="AL33" s="182"/>
      <c r="AM33" s="22"/>
    </row>
    <row r="34" spans="1:39" s="21" customFormat="1" ht="68.25" customHeight="1" x14ac:dyDescent="0.25">
      <c r="A34" s="205"/>
      <c r="B34" s="205"/>
      <c r="C34" s="205"/>
      <c r="D34" s="205"/>
      <c r="E34" s="205"/>
      <c r="F34" s="198"/>
      <c r="G34" s="198"/>
      <c r="H34" s="198"/>
      <c r="I34" s="198"/>
      <c r="J34" s="198"/>
      <c r="K34" s="198"/>
      <c r="L34" s="198"/>
      <c r="M34" s="198"/>
      <c r="N34" s="160" t="s">
        <v>34</v>
      </c>
      <c r="O34" s="160" t="s">
        <v>35</v>
      </c>
      <c r="P34" s="160" t="s">
        <v>25423</v>
      </c>
      <c r="Q34" s="160" t="s">
        <v>25422</v>
      </c>
      <c r="R34" s="200"/>
      <c r="S34" s="197"/>
      <c r="T34" s="200"/>
      <c r="U34" s="203"/>
      <c r="V34" s="207"/>
      <c r="W34" s="204"/>
      <c r="X34" s="204"/>
      <c r="Y34" s="204"/>
      <c r="Z34" s="204"/>
      <c r="AA34" s="209"/>
      <c r="AB34" s="1"/>
      <c r="AC34"/>
      <c r="AD34"/>
      <c r="AG34" s="6"/>
      <c r="AH34" s="182"/>
      <c r="AI34" s="182"/>
      <c r="AJ34" s="182"/>
      <c r="AK34" s="182"/>
      <c r="AL34" s="182"/>
      <c r="AM34" s="22"/>
    </row>
    <row r="35" spans="1:39" s="9" customFormat="1" ht="30" customHeight="1" x14ac:dyDescent="0.25">
      <c r="A35" s="2"/>
      <c r="B35" s="2"/>
      <c r="C35" s="2"/>
      <c r="D35" s="2"/>
      <c r="E35" s="2"/>
      <c r="F35" s="2"/>
      <c r="G35" s="2"/>
      <c r="H35" s="2"/>
      <c r="I35" s="2"/>
      <c r="J35" s="2"/>
      <c r="K35" s="2"/>
      <c r="L35" s="2"/>
      <c r="M35" s="2"/>
      <c r="N35" s="2"/>
      <c r="O35" s="2"/>
      <c r="P35" s="2"/>
      <c r="Q35" s="2"/>
      <c r="R35" s="2"/>
      <c r="S35" s="2"/>
      <c r="T35" s="2"/>
      <c r="U35" s="31">
        <f>+V35*(W35+X35+Y35+Z35)</f>
        <v>0</v>
      </c>
      <c r="V35" s="178"/>
      <c r="W35" s="30">
        <f>IFERROR(VLOOKUP(VLOOKUP(E35,'Dosis Mx'!$R$1:$X$19,1,FALSE),'Dosis Mx'!$R$1:$X$19,6,FALSE),0)</f>
        <v>0</v>
      </c>
      <c r="X35" s="30">
        <f>IFERROR(VLOOKUP(VLOOKUP(E35,'Dosis Mx'!$R$20:$X$36,1,FALSE),'Dosis Mx'!$R$20:$X$36,6,FALSE),0)</f>
        <v>0</v>
      </c>
      <c r="Y35" s="30">
        <f>IFERROR(VLOOKUP(VLOOKUP(E35,'Dosis Mx'!$R$37:$X$54,1,FALSE),'Dosis Mx'!$R$37:$X$54,6,FALSE),0)</f>
        <v>0</v>
      </c>
      <c r="Z35" s="30">
        <f>IFERROR(VLOOKUP(VLOOKUP(E35,'Dosis Mx'!$R$55:$X$78,1,FALSE),'Dosis Mx'!$R$55:$X$78,6,FALSE),0)</f>
        <v>0</v>
      </c>
      <c r="AA35" s="30" t="e">
        <f>+F35*(24/H35)</f>
        <v>#DIV/0!</v>
      </c>
      <c r="AB35" s="1"/>
      <c r="AC35"/>
      <c r="AD35"/>
      <c r="AG35" s="6"/>
      <c r="AH35" s="182"/>
      <c r="AI35" s="182"/>
      <c r="AJ35" s="182"/>
      <c r="AK35" s="182"/>
      <c r="AL35" s="182"/>
      <c r="AM35" s="6"/>
    </row>
    <row r="36" spans="1:39" s="9" customFormat="1" ht="30" customHeight="1" x14ac:dyDescent="0.25">
      <c r="A36" s="2"/>
      <c r="B36" s="2"/>
      <c r="C36" s="2"/>
      <c r="D36" s="2"/>
      <c r="E36" s="2"/>
      <c r="F36" s="2"/>
      <c r="G36" s="2"/>
      <c r="H36" s="2"/>
      <c r="I36" s="2"/>
      <c r="J36" s="2"/>
      <c r="K36" s="2"/>
      <c r="L36" s="2"/>
      <c r="M36" s="2"/>
      <c r="N36" s="2"/>
      <c r="O36" s="2"/>
      <c r="P36" s="2"/>
      <c r="Q36" s="2"/>
      <c r="R36" s="2"/>
      <c r="S36" s="2"/>
      <c r="T36" s="2"/>
      <c r="U36" s="31">
        <f t="shared" ref="U36:U63" si="2">+V36*(W36+X36+Y36+Z36)</f>
        <v>0</v>
      </c>
      <c r="V36" s="179"/>
      <c r="W36" s="30">
        <f>IFERROR(VLOOKUP(VLOOKUP(E36,'Dosis Mx'!$R$1:$X$19,1,FALSE),'Dosis Mx'!$R$1:$X$19,6,FALSE),0)</f>
        <v>0</v>
      </c>
      <c r="X36" s="30">
        <f>IFERROR(VLOOKUP(VLOOKUP(E36,'Dosis Mx'!$R$20:$X$36,1,FALSE),'Dosis Mx'!$R$20:$X$36,6,FALSE),0)</f>
        <v>0</v>
      </c>
      <c r="Y36" s="30">
        <f>IFERROR(VLOOKUP(VLOOKUP(E36,'Dosis Mx'!$R$37:$X$54,1,FALSE),'Dosis Mx'!$R$37:$X$54,6,FALSE),0)</f>
        <v>0</v>
      </c>
      <c r="Z36" s="30">
        <f>IFERROR(VLOOKUP(VLOOKUP(E36,'Dosis Mx'!$R$55:$X$78,1,FALSE),'Dosis Mx'!$R$55:$X$78,6,FALSE),0)</f>
        <v>0</v>
      </c>
      <c r="AA36" s="30" t="e">
        <f t="shared" ref="AA36:AA63" si="3">+F36*(24/H36)</f>
        <v>#DIV/0!</v>
      </c>
      <c r="AB36" s="1"/>
      <c r="AC36"/>
      <c r="AD36"/>
      <c r="AG36" s="6"/>
      <c r="AH36" s="182"/>
      <c r="AI36" s="182"/>
      <c r="AJ36" s="182"/>
      <c r="AK36" s="182"/>
      <c r="AL36" s="182"/>
      <c r="AM36" s="6"/>
    </row>
    <row r="37" spans="1:39" s="9" customFormat="1" ht="30" customHeight="1" x14ac:dyDescent="0.25">
      <c r="A37" s="2"/>
      <c r="B37" s="2"/>
      <c r="C37" s="2"/>
      <c r="D37" s="2"/>
      <c r="E37" s="2"/>
      <c r="F37" s="2"/>
      <c r="G37" s="2"/>
      <c r="H37" s="2"/>
      <c r="I37" s="2"/>
      <c r="J37" s="2"/>
      <c r="K37" s="2"/>
      <c r="L37" s="2"/>
      <c r="M37" s="2"/>
      <c r="N37" s="2"/>
      <c r="O37" s="2"/>
      <c r="P37" s="2"/>
      <c r="Q37" s="2"/>
      <c r="R37" s="2"/>
      <c r="S37" s="2"/>
      <c r="T37" s="2"/>
      <c r="U37" s="31">
        <f t="shared" si="2"/>
        <v>0</v>
      </c>
      <c r="V37" s="178"/>
      <c r="W37" s="30">
        <f>IFERROR(VLOOKUP(VLOOKUP(E37,'Dosis Mx'!$R$1:$X$19,1,FALSE),'Dosis Mx'!$R$1:$X$19,6,FALSE),0)</f>
        <v>0</v>
      </c>
      <c r="X37" s="30">
        <f>IFERROR(VLOOKUP(VLOOKUP(E37,'Dosis Mx'!$R$20:$X$36,1,FALSE),'Dosis Mx'!$R$20:$X$36,6,FALSE),0)</f>
        <v>0</v>
      </c>
      <c r="Y37" s="30">
        <f>IFERROR(VLOOKUP(VLOOKUP(E37,'Dosis Mx'!$R$37:$X$54,1,FALSE),'Dosis Mx'!$R$37:$X$54,6,FALSE),0)</f>
        <v>0</v>
      </c>
      <c r="Z37" s="30">
        <f>IFERROR(VLOOKUP(VLOOKUP(E37,'Dosis Mx'!$R$55:$X$78,1,FALSE),'Dosis Mx'!$R$55:$X$78,6,FALSE),0)</f>
        <v>0</v>
      </c>
      <c r="AA37" s="30" t="e">
        <f t="shared" si="3"/>
        <v>#DIV/0!</v>
      </c>
      <c r="AB37" s="1"/>
      <c r="AC37"/>
      <c r="AD37"/>
      <c r="AG37" s="6"/>
      <c r="AH37" s="182"/>
      <c r="AI37" s="182"/>
      <c r="AJ37" s="182"/>
      <c r="AK37" s="182"/>
      <c r="AL37" s="182"/>
      <c r="AM37" s="6"/>
    </row>
    <row r="38" spans="1:39" s="9" customFormat="1" ht="30" customHeight="1" x14ac:dyDescent="0.25">
      <c r="A38" s="2"/>
      <c r="B38" s="2"/>
      <c r="C38" s="2"/>
      <c r="D38" s="2"/>
      <c r="E38" s="2"/>
      <c r="F38" s="2"/>
      <c r="G38" s="2"/>
      <c r="H38" s="2"/>
      <c r="I38" s="2"/>
      <c r="J38" s="2"/>
      <c r="K38" s="2"/>
      <c r="L38" s="2"/>
      <c r="M38" s="2"/>
      <c r="N38" s="2"/>
      <c r="O38" s="2"/>
      <c r="P38" s="2"/>
      <c r="Q38" s="2"/>
      <c r="R38" s="2"/>
      <c r="S38" s="2"/>
      <c r="T38" s="2"/>
      <c r="U38" s="31">
        <f t="shared" si="2"/>
        <v>0</v>
      </c>
      <c r="V38" s="179"/>
      <c r="W38" s="30">
        <f>IFERROR(VLOOKUP(VLOOKUP(E38,'Dosis Mx'!$R$1:$X$19,1,FALSE),'Dosis Mx'!$R$1:$X$19,6,FALSE),0)</f>
        <v>0</v>
      </c>
      <c r="X38" s="30">
        <f>IFERROR(VLOOKUP(VLOOKUP(E38,'Dosis Mx'!$R$20:$X$36,1,FALSE),'Dosis Mx'!$R$20:$X$36,6,FALSE),0)</f>
        <v>0</v>
      </c>
      <c r="Y38" s="30">
        <f>IFERROR(VLOOKUP(VLOOKUP(E38,'Dosis Mx'!$R$37:$X$54,1,FALSE),'Dosis Mx'!$R$37:$X$54,6,FALSE),0)</f>
        <v>0</v>
      </c>
      <c r="Z38" s="30">
        <f>IFERROR(VLOOKUP(VLOOKUP(E38,'Dosis Mx'!$R$55:$X$78,1,FALSE),'Dosis Mx'!$R$55:$X$78,6,FALSE),0)</f>
        <v>0</v>
      </c>
      <c r="AA38" s="30" t="e">
        <f t="shared" si="3"/>
        <v>#DIV/0!</v>
      </c>
      <c r="AB38" s="1"/>
      <c r="AC38"/>
      <c r="AD38"/>
      <c r="AG38" s="6"/>
      <c r="AH38" s="182"/>
      <c r="AI38" s="182"/>
      <c r="AJ38" s="182"/>
      <c r="AK38" s="182"/>
      <c r="AL38" s="182"/>
      <c r="AM38" s="6"/>
    </row>
    <row r="39" spans="1:39" s="9" customFormat="1" ht="30" customHeight="1" x14ac:dyDescent="0.25">
      <c r="A39" s="20"/>
      <c r="B39" s="26"/>
      <c r="C39" s="26"/>
      <c r="D39" s="26"/>
      <c r="E39" s="26"/>
      <c r="F39" s="27"/>
      <c r="G39" s="26"/>
      <c r="H39" s="27"/>
      <c r="I39" s="26"/>
      <c r="J39" s="20"/>
      <c r="K39" s="20"/>
      <c r="L39" s="20"/>
      <c r="M39" s="20"/>
      <c r="N39" s="20"/>
      <c r="O39" s="20"/>
      <c r="P39" s="20"/>
      <c r="Q39" s="20"/>
      <c r="R39" s="20"/>
      <c r="S39" s="26"/>
      <c r="T39" s="26"/>
      <c r="U39" s="31">
        <f t="shared" si="2"/>
        <v>0</v>
      </c>
      <c r="V39" s="178"/>
      <c r="W39" s="30">
        <f>IFERROR(VLOOKUP(VLOOKUP(E39,'Dosis Mx'!$R$1:$X$19,1,FALSE),'Dosis Mx'!$R$1:$X$19,6,FALSE),0)</f>
        <v>0</v>
      </c>
      <c r="X39" s="30">
        <f>IFERROR(VLOOKUP(VLOOKUP(E39,'Dosis Mx'!$R$20:$X$36,1,FALSE),'Dosis Mx'!$R$20:$X$36,6,FALSE),0)</f>
        <v>0</v>
      </c>
      <c r="Y39" s="30">
        <f>IFERROR(VLOOKUP(VLOOKUP(E39,'Dosis Mx'!$R$37:$X$54,1,FALSE),'Dosis Mx'!$R$37:$X$54,6,FALSE),0)</f>
        <v>0</v>
      </c>
      <c r="Z39" s="30">
        <f>IFERROR(VLOOKUP(VLOOKUP(E39,'Dosis Mx'!$R$55:$X$78,1,FALSE),'Dosis Mx'!$R$55:$X$78,6,FALSE),0)</f>
        <v>0</v>
      </c>
      <c r="AA39" s="30" t="e">
        <f t="shared" si="3"/>
        <v>#DIV/0!</v>
      </c>
      <c r="AB39" s="1"/>
      <c r="AC39"/>
      <c r="AD39"/>
      <c r="AG39" s="6"/>
      <c r="AH39" s="182"/>
      <c r="AI39" s="182"/>
      <c r="AJ39" s="182"/>
      <c r="AK39" s="182"/>
      <c r="AL39" s="182"/>
      <c r="AM39" s="6"/>
    </row>
    <row r="40" spans="1:39" s="9" customFormat="1" ht="30" customHeight="1" x14ac:dyDescent="0.25">
      <c r="A40" s="20"/>
      <c r="B40" s="4"/>
      <c r="C40" s="26"/>
      <c r="D40" s="26"/>
      <c r="E40" s="26"/>
      <c r="F40" s="27"/>
      <c r="G40" s="26"/>
      <c r="H40" s="27"/>
      <c r="I40" s="26"/>
      <c r="J40" s="3"/>
      <c r="K40" s="3"/>
      <c r="L40" s="3"/>
      <c r="M40" s="3"/>
      <c r="N40" s="3"/>
      <c r="O40" s="3"/>
      <c r="P40" s="3"/>
      <c r="Q40" s="3"/>
      <c r="R40" s="3"/>
      <c r="S40" s="4"/>
      <c r="T40" s="4"/>
      <c r="U40" s="31">
        <f t="shared" si="2"/>
        <v>0</v>
      </c>
      <c r="V40" s="179"/>
      <c r="W40" s="30">
        <f>IFERROR(VLOOKUP(VLOOKUP(E40,'Dosis Mx'!$R$1:$X$19,1,FALSE),'Dosis Mx'!$R$1:$X$19,6,FALSE),0)</f>
        <v>0</v>
      </c>
      <c r="X40" s="30">
        <f>IFERROR(VLOOKUP(VLOOKUP(E40,'Dosis Mx'!$R$20:$X$36,1,FALSE),'Dosis Mx'!$R$20:$X$36,6,FALSE),0)</f>
        <v>0</v>
      </c>
      <c r="Y40" s="30">
        <f>IFERROR(VLOOKUP(VLOOKUP(E40,'Dosis Mx'!$R$37:$X$54,1,FALSE),'Dosis Mx'!$R$37:$X$54,6,FALSE),0)</f>
        <v>0</v>
      </c>
      <c r="Z40" s="30">
        <f>IFERROR(VLOOKUP(VLOOKUP(E40,'Dosis Mx'!$R$55:$X$78,1,FALSE),'Dosis Mx'!$R$55:$X$78,6,FALSE),0)</f>
        <v>0</v>
      </c>
      <c r="AA40" s="30" t="e">
        <f t="shared" si="3"/>
        <v>#DIV/0!</v>
      </c>
      <c r="AB40" s="1"/>
      <c r="AC40"/>
      <c r="AD40"/>
      <c r="AG40" s="6"/>
      <c r="AH40" s="182"/>
      <c r="AI40" s="182"/>
      <c r="AJ40" s="182"/>
      <c r="AK40" s="182"/>
      <c r="AL40" s="182"/>
      <c r="AM40" s="6"/>
    </row>
    <row r="41" spans="1:39" s="9" customFormat="1" ht="30" customHeight="1" x14ac:dyDescent="0.25">
      <c r="A41" s="20"/>
      <c r="B41" s="4"/>
      <c r="C41" s="26"/>
      <c r="D41" s="26"/>
      <c r="E41" s="26"/>
      <c r="F41" s="27"/>
      <c r="G41" s="26"/>
      <c r="H41" s="27"/>
      <c r="I41" s="26"/>
      <c r="J41" s="3"/>
      <c r="K41" s="3"/>
      <c r="L41" s="3"/>
      <c r="M41" s="3"/>
      <c r="N41" s="3"/>
      <c r="O41" s="3"/>
      <c r="P41" s="3"/>
      <c r="Q41" s="3"/>
      <c r="R41" s="3"/>
      <c r="S41" s="4"/>
      <c r="T41" s="4"/>
      <c r="U41" s="31">
        <f t="shared" si="2"/>
        <v>0</v>
      </c>
      <c r="V41" s="178"/>
      <c r="W41" s="30">
        <f>IFERROR(VLOOKUP(VLOOKUP(E41,'Dosis Mx'!$R$1:$X$19,1,FALSE),'Dosis Mx'!$R$1:$X$19,6,FALSE),0)</f>
        <v>0</v>
      </c>
      <c r="X41" s="30">
        <f>IFERROR(VLOOKUP(VLOOKUP(E41,'Dosis Mx'!$R$20:$X$36,1,FALSE),'Dosis Mx'!$R$20:$X$36,6,FALSE),0)</f>
        <v>0</v>
      </c>
      <c r="Y41" s="30">
        <f>IFERROR(VLOOKUP(VLOOKUP(E41,'Dosis Mx'!$R$37:$X$54,1,FALSE),'Dosis Mx'!$R$37:$X$54,6,FALSE),0)</f>
        <v>0</v>
      </c>
      <c r="Z41" s="30">
        <f>IFERROR(VLOOKUP(VLOOKUP(E41,'Dosis Mx'!$R$55:$X$78,1,FALSE),'Dosis Mx'!$R$55:$X$78,6,FALSE),0)</f>
        <v>0</v>
      </c>
      <c r="AA41" s="30" t="e">
        <f t="shared" si="3"/>
        <v>#DIV/0!</v>
      </c>
      <c r="AB41" s="1"/>
      <c r="AC41"/>
      <c r="AD41"/>
      <c r="AG41" s="6"/>
      <c r="AH41" s="182"/>
      <c r="AI41" s="182"/>
      <c r="AJ41" s="182"/>
      <c r="AK41" s="182"/>
      <c r="AL41" s="182"/>
      <c r="AM41" s="6"/>
    </row>
    <row r="42" spans="1:39" s="9" customFormat="1" ht="30" customHeight="1" x14ac:dyDescent="0.25">
      <c r="A42" s="20"/>
      <c r="B42" s="4"/>
      <c r="C42" s="26"/>
      <c r="D42" s="26"/>
      <c r="E42" s="26"/>
      <c r="F42" s="27"/>
      <c r="G42" s="26"/>
      <c r="H42" s="27"/>
      <c r="I42" s="26"/>
      <c r="J42" s="3"/>
      <c r="K42" s="3"/>
      <c r="L42" s="3"/>
      <c r="M42" s="3"/>
      <c r="N42" s="3"/>
      <c r="O42" s="3"/>
      <c r="P42" s="3"/>
      <c r="Q42" s="3"/>
      <c r="R42" s="3"/>
      <c r="S42" s="4"/>
      <c r="T42" s="4"/>
      <c r="U42" s="31">
        <f t="shared" si="2"/>
        <v>0</v>
      </c>
      <c r="V42" s="178"/>
      <c r="W42" s="30">
        <f>IFERROR(VLOOKUP(VLOOKUP(E42,'Dosis Mx'!$R$1:$X$19,1,FALSE),'Dosis Mx'!$R$1:$X$19,6,FALSE),0)</f>
        <v>0</v>
      </c>
      <c r="X42" s="30">
        <f>IFERROR(VLOOKUP(VLOOKUP(E42,'Dosis Mx'!$R$20:$X$36,1,FALSE),'Dosis Mx'!$R$20:$X$36,6,FALSE),0)</f>
        <v>0</v>
      </c>
      <c r="Y42" s="30">
        <f>IFERROR(VLOOKUP(VLOOKUP(E42,'Dosis Mx'!$R$37:$X$54,1,FALSE),'Dosis Mx'!$R$37:$X$54,6,FALSE),0)</f>
        <v>0</v>
      </c>
      <c r="Z42" s="30">
        <f>IFERROR(VLOOKUP(VLOOKUP(E42,'Dosis Mx'!$R$55:$X$78,1,FALSE),'Dosis Mx'!$R$55:$X$78,6,FALSE),0)</f>
        <v>0</v>
      </c>
      <c r="AA42" s="30" t="e">
        <f t="shared" si="3"/>
        <v>#DIV/0!</v>
      </c>
      <c r="AB42" s="1"/>
      <c r="AC42"/>
      <c r="AD42"/>
      <c r="AG42" s="6"/>
      <c r="AH42" s="182"/>
      <c r="AI42" s="182"/>
      <c r="AJ42" s="182"/>
      <c r="AK42" s="182"/>
      <c r="AL42" s="182"/>
      <c r="AM42" s="6"/>
    </row>
    <row r="43" spans="1:39" s="9" customFormat="1" ht="30" customHeight="1" x14ac:dyDescent="0.25">
      <c r="A43" s="20"/>
      <c r="B43" s="4"/>
      <c r="C43" s="26"/>
      <c r="D43" s="26"/>
      <c r="E43" s="26"/>
      <c r="F43" s="27"/>
      <c r="G43" s="26"/>
      <c r="H43" s="27"/>
      <c r="I43" s="26"/>
      <c r="J43" s="3"/>
      <c r="K43" s="3"/>
      <c r="L43" s="3"/>
      <c r="M43" s="3"/>
      <c r="N43" s="3"/>
      <c r="O43" s="3"/>
      <c r="P43" s="3"/>
      <c r="Q43" s="3"/>
      <c r="R43" s="3"/>
      <c r="S43" s="4"/>
      <c r="T43" s="4"/>
      <c r="U43" s="31">
        <f t="shared" si="2"/>
        <v>0</v>
      </c>
      <c r="V43" s="178"/>
      <c r="W43" s="30">
        <f>IFERROR(VLOOKUP(VLOOKUP(E43,'Dosis Mx'!$R$1:$X$19,1,FALSE),'Dosis Mx'!$R$1:$X$19,6,FALSE),0)</f>
        <v>0</v>
      </c>
      <c r="X43" s="30">
        <f>IFERROR(VLOOKUP(VLOOKUP(E43,'Dosis Mx'!$R$20:$X$36,1,FALSE),'Dosis Mx'!$R$20:$X$36,6,FALSE),0)</f>
        <v>0</v>
      </c>
      <c r="Y43" s="30">
        <f>IFERROR(VLOOKUP(VLOOKUP(E43,'Dosis Mx'!$R$37:$X$54,1,FALSE),'Dosis Mx'!$R$37:$X$54,6,FALSE),0)</f>
        <v>0</v>
      </c>
      <c r="Z43" s="30">
        <f>IFERROR(VLOOKUP(VLOOKUP(E43,'Dosis Mx'!$R$55:$X$78,1,FALSE),'Dosis Mx'!$R$55:$X$78,6,FALSE),0)</f>
        <v>0</v>
      </c>
      <c r="AA43" s="30" t="e">
        <f t="shared" si="3"/>
        <v>#DIV/0!</v>
      </c>
      <c r="AB43" s="1"/>
      <c r="AC43"/>
      <c r="AD43"/>
      <c r="AG43" s="6"/>
      <c r="AH43" s="182"/>
      <c r="AI43" s="182"/>
      <c r="AJ43" s="182"/>
      <c r="AK43" s="182"/>
      <c r="AL43" s="182"/>
      <c r="AM43" s="6"/>
    </row>
    <row r="44" spans="1:39" s="9" customFormat="1" ht="30" customHeight="1" x14ac:dyDescent="0.25">
      <c r="A44" s="20"/>
      <c r="B44" s="3"/>
      <c r="C44" s="3"/>
      <c r="D44" s="3"/>
      <c r="E44" s="3"/>
      <c r="F44" s="3"/>
      <c r="G44" s="3"/>
      <c r="H44" s="3"/>
      <c r="I44" s="3"/>
      <c r="J44" s="2"/>
      <c r="K44" s="2"/>
      <c r="L44" s="2"/>
      <c r="M44" s="2"/>
      <c r="N44" s="2"/>
      <c r="O44" s="2"/>
      <c r="P44" s="2"/>
      <c r="Q44" s="2"/>
      <c r="R44" s="2"/>
      <c r="S44" s="2"/>
      <c r="T44" s="2"/>
      <c r="U44" s="31">
        <f t="shared" si="2"/>
        <v>0</v>
      </c>
      <c r="V44" s="178"/>
      <c r="W44" s="30">
        <f>IFERROR(VLOOKUP(VLOOKUP(E44,'Dosis Mx'!$R$1:$X$19,1,FALSE),'Dosis Mx'!$R$1:$X$19,6,FALSE),0)</f>
        <v>0</v>
      </c>
      <c r="X44" s="30">
        <f>IFERROR(VLOOKUP(VLOOKUP(E44,'Dosis Mx'!$R$20:$X$36,1,FALSE),'Dosis Mx'!$R$20:$X$36,6,FALSE),0)</f>
        <v>0</v>
      </c>
      <c r="Y44" s="30">
        <f>IFERROR(VLOOKUP(VLOOKUP(E44,'Dosis Mx'!$R$37:$X$54,1,FALSE),'Dosis Mx'!$R$37:$X$54,6,FALSE),0)</f>
        <v>0</v>
      </c>
      <c r="Z44" s="30">
        <f>IFERROR(VLOOKUP(VLOOKUP(E44,'Dosis Mx'!$R$55:$X$78,1,FALSE),'Dosis Mx'!$R$55:$X$78,6,FALSE),0)</f>
        <v>0</v>
      </c>
      <c r="AA44" s="30" t="e">
        <f t="shared" si="3"/>
        <v>#DIV/0!</v>
      </c>
      <c r="AB44" s="1"/>
      <c r="AC44"/>
      <c r="AD44"/>
      <c r="AG44" s="6"/>
      <c r="AH44" s="182"/>
      <c r="AI44" s="182"/>
      <c r="AJ44" s="182"/>
      <c r="AK44" s="182"/>
      <c r="AL44" s="182"/>
      <c r="AM44" s="6"/>
    </row>
    <row r="45" spans="1:39" s="9" customFormat="1" ht="30" customHeight="1" x14ac:dyDescent="0.25">
      <c r="A45" s="20"/>
      <c r="B45" s="3"/>
      <c r="C45" s="3"/>
      <c r="D45" s="3"/>
      <c r="E45" s="3"/>
      <c r="F45" s="3"/>
      <c r="G45" s="3"/>
      <c r="H45" s="3"/>
      <c r="I45" s="3"/>
      <c r="J45" s="2"/>
      <c r="K45" s="2"/>
      <c r="L45" s="2"/>
      <c r="M45" s="2"/>
      <c r="N45" s="2"/>
      <c r="O45" s="2"/>
      <c r="P45" s="2"/>
      <c r="Q45" s="2"/>
      <c r="R45" s="2"/>
      <c r="S45" s="2"/>
      <c r="T45" s="2"/>
      <c r="U45" s="31">
        <f t="shared" si="2"/>
        <v>0</v>
      </c>
      <c r="V45" s="178"/>
      <c r="W45" s="30">
        <f>IFERROR(VLOOKUP(VLOOKUP(E45,'Dosis Mx'!$R$1:$X$19,1,FALSE),'Dosis Mx'!$R$1:$X$19,6,FALSE),0)</f>
        <v>0</v>
      </c>
      <c r="X45" s="30">
        <f>IFERROR(VLOOKUP(VLOOKUP(E45,'Dosis Mx'!$R$20:$X$36,1,FALSE),'Dosis Mx'!$R$20:$X$36,6,FALSE),0)</f>
        <v>0</v>
      </c>
      <c r="Y45" s="30">
        <f>IFERROR(VLOOKUP(VLOOKUP(E45,'Dosis Mx'!$R$37:$X$54,1,FALSE),'Dosis Mx'!$R$37:$X$54,6,FALSE),0)</f>
        <v>0</v>
      </c>
      <c r="Z45" s="30">
        <f>IFERROR(VLOOKUP(VLOOKUP(E45,'Dosis Mx'!$R$55:$X$78,1,FALSE),'Dosis Mx'!$R$55:$X$78,6,FALSE),0)</f>
        <v>0</v>
      </c>
      <c r="AA45" s="30" t="e">
        <f t="shared" si="3"/>
        <v>#DIV/0!</v>
      </c>
      <c r="AB45" s="1"/>
      <c r="AC45"/>
      <c r="AD45"/>
      <c r="AG45" s="6"/>
      <c r="AH45" s="182"/>
      <c r="AI45" s="182"/>
      <c r="AJ45" s="182"/>
      <c r="AK45" s="182"/>
      <c r="AL45" s="182"/>
      <c r="AM45" s="6"/>
    </row>
    <row r="46" spans="1:39" s="9" customFormat="1" ht="30" customHeight="1" x14ac:dyDescent="0.25">
      <c r="A46" s="20"/>
      <c r="B46" s="3"/>
      <c r="C46" s="3"/>
      <c r="D46" s="3"/>
      <c r="E46" s="3"/>
      <c r="F46" s="3"/>
      <c r="G46" s="3"/>
      <c r="H46" s="3"/>
      <c r="I46" s="3"/>
      <c r="J46" s="2"/>
      <c r="K46" s="2"/>
      <c r="L46" s="2"/>
      <c r="M46" s="2"/>
      <c r="N46" s="2"/>
      <c r="O46" s="2"/>
      <c r="P46" s="2"/>
      <c r="Q46" s="2"/>
      <c r="R46" s="2"/>
      <c r="S46" s="2"/>
      <c r="T46" s="2"/>
      <c r="U46" s="31">
        <f t="shared" si="2"/>
        <v>0</v>
      </c>
      <c r="V46" s="178"/>
      <c r="W46" s="30">
        <f>IFERROR(VLOOKUP(VLOOKUP(E46,'Dosis Mx'!$R$1:$X$19,1,FALSE),'Dosis Mx'!$R$1:$X$19,6,FALSE),0)</f>
        <v>0</v>
      </c>
      <c r="X46" s="30">
        <f>IFERROR(VLOOKUP(VLOOKUP(E46,'Dosis Mx'!$R$20:$X$36,1,FALSE),'Dosis Mx'!$R$20:$X$36,6,FALSE),0)</f>
        <v>0</v>
      </c>
      <c r="Y46" s="30">
        <f>IFERROR(VLOOKUP(VLOOKUP(E46,'Dosis Mx'!$R$37:$X$54,1,FALSE),'Dosis Mx'!$R$37:$X$54,6,FALSE),0)</f>
        <v>0</v>
      </c>
      <c r="Z46" s="30">
        <f>IFERROR(VLOOKUP(VLOOKUP(E46,'Dosis Mx'!$R$55:$X$78,1,FALSE),'Dosis Mx'!$R$55:$X$78,6,FALSE),0)</f>
        <v>0</v>
      </c>
      <c r="AA46" s="30" t="e">
        <f t="shared" si="3"/>
        <v>#DIV/0!</v>
      </c>
      <c r="AB46" s="1"/>
      <c r="AC46"/>
      <c r="AD46"/>
      <c r="AG46" s="6"/>
      <c r="AH46" s="182"/>
      <c r="AI46" s="182"/>
      <c r="AJ46" s="182"/>
      <c r="AK46" s="182"/>
      <c r="AL46" s="182"/>
      <c r="AM46" s="6"/>
    </row>
    <row r="47" spans="1:39" s="9" customFormat="1" ht="30" customHeight="1" x14ac:dyDescent="0.25">
      <c r="A47" s="20"/>
      <c r="B47" s="3"/>
      <c r="C47" s="3"/>
      <c r="D47" s="3"/>
      <c r="E47" s="3"/>
      <c r="F47" s="3"/>
      <c r="G47" s="3"/>
      <c r="H47" s="3"/>
      <c r="I47" s="3"/>
      <c r="J47" s="2"/>
      <c r="K47" s="2"/>
      <c r="L47" s="2"/>
      <c r="M47" s="2"/>
      <c r="N47" s="2"/>
      <c r="O47" s="2"/>
      <c r="P47" s="2"/>
      <c r="Q47" s="2"/>
      <c r="R47" s="2"/>
      <c r="S47" s="2"/>
      <c r="T47" s="2"/>
      <c r="U47" s="31">
        <f t="shared" si="2"/>
        <v>0</v>
      </c>
      <c r="V47" s="178"/>
      <c r="W47" s="30">
        <f>IFERROR(VLOOKUP(VLOOKUP(E47,'Dosis Mx'!$R$1:$X$19,1,FALSE),'Dosis Mx'!$R$1:$X$19,6,FALSE),0)</f>
        <v>0</v>
      </c>
      <c r="X47" s="30">
        <f>IFERROR(VLOOKUP(VLOOKUP(E47,'Dosis Mx'!$R$20:$X$36,1,FALSE),'Dosis Mx'!$R$20:$X$36,6,FALSE),0)</f>
        <v>0</v>
      </c>
      <c r="Y47" s="30">
        <f>IFERROR(VLOOKUP(VLOOKUP(E47,'Dosis Mx'!$R$37:$X$54,1,FALSE),'Dosis Mx'!$R$37:$X$54,6,FALSE),0)</f>
        <v>0</v>
      </c>
      <c r="Z47" s="30">
        <f>IFERROR(VLOOKUP(VLOOKUP(E47,'Dosis Mx'!$R$55:$X$78,1,FALSE),'Dosis Mx'!$R$55:$X$78,6,FALSE),0)</f>
        <v>0</v>
      </c>
      <c r="AA47" s="30" t="e">
        <f t="shared" si="3"/>
        <v>#DIV/0!</v>
      </c>
      <c r="AB47" s="1"/>
      <c r="AC47"/>
      <c r="AD47"/>
      <c r="AG47" s="6"/>
      <c r="AH47" s="182"/>
      <c r="AI47" s="182"/>
      <c r="AJ47" s="182"/>
      <c r="AK47" s="182"/>
      <c r="AL47" s="182"/>
      <c r="AM47" s="6"/>
    </row>
    <row r="48" spans="1:39" s="9" customFormat="1" ht="30" customHeight="1" x14ac:dyDescent="0.25">
      <c r="A48" s="20"/>
      <c r="B48" s="3"/>
      <c r="C48" s="3"/>
      <c r="D48" s="3"/>
      <c r="E48" s="3"/>
      <c r="F48" s="3"/>
      <c r="G48" s="3"/>
      <c r="H48" s="3"/>
      <c r="I48" s="3"/>
      <c r="J48" s="2"/>
      <c r="K48" s="2"/>
      <c r="L48" s="2"/>
      <c r="M48" s="2"/>
      <c r="N48" s="2"/>
      <c r="O48" s="2"/>
      <c r="P48" s="2"/>
      <c r="Q48" s="2"/>
      <c r="R48" s="2"/>
      <c r="S48" s="2"/>
      <c r="T48" s="2"/>
      <c r="U48" s="31">
        <f t="shared" si="2"/>
        <v>0</v>
      </c>
      <c r="V48" s="178"/>
      <c r="W48" s="30">
        <f>IFERROR(VLOOKUP(VLOOKUP(E48,'Dosis Mx'!$R$1:$X$19,1,FALSE),'Dosis Mx'!$R$1:$X$19,6,FALSE),0)</f>
        <v>0</v>
      </c>
      <c r="X48" s="30">
        <f>IFERROR(VLOOKUP(VLOOKUP(E48,'Dosis Mx'!$R$20:$X$36,1,FALSE),'Dosis Mx'!$R$20:$X$36,6,FALSE),0)</f>
        <v>0</v>
      </c>
      <c r="Y48" s="30">
        <f>IFERROR(VLOOKUP(VLOOKUP(E48,'Dosis Mx'!$R$37:$X$54,1,FALSE),'Dosis Mx'!$R$37:$X$54,6,FALSE),0)</f>
        <v>0</v>
      </c>
      <c r="Z48" s="30">
        <f>IFERROR(VLOOKUP(VLOOKUP(E48,'Dosis Mx'!$R$55:$X$78,1,FALSE),'Dosis Mx'!$R$55:$X$78,6,FALSE),0)</f>
        <v>0</v>
      </c>
      <c r="AA48" s="30" t="e">
        <f t="shared" si="3"/>
        <v>#DIV/0!</v>
      </c>
      <c r="AB48" s="1"/>
      <c r="AC48"/>
      <c r="AD48"/>
      <c r="AG48" s="6"/>
      <c r="AH48" s="182"/>
      <c r="AI48" s="182"/>
      <c r="AJ48" s="182"/>
      <c r="AK48" s="182"/>
      <c r="AL48" s="182"/>
      <c r="AM48" s="6"/>
    </row>
    <row r="49" spans="1:39" s="9" customFormat="1" ht="30" customHeight="1" x14ac:dyDescent="0.25">
      <c r="A49" s="20"/>
      <c r="B49" s="4"/>
      <c r="C49" s="26"/>
      <c r="D49" s="26"/>
      <c r="E49" s="26"/>
      <c r="F49" s="27"/>
      <c r="G49" s="26"/>
      <c r="H49" s="27"/>
      <c r="I49" s="26"/>
      <c r="J49" s="3"/>
      <c r="K49" s="3"/>
      <c r="L49" s="3"/>
      <c r="M49" s="3"/>
      <c r="N49" s="3"/>
      <c r="O49" s="3"/>
      <c r="P49" s="3"/>
      <c r="Q49" s="3"/>
      <c r="R49" s="3"/>
      <c r="S49" s="4"/>
      <c r="T49" s="4"/>
      <c r="U49" s="31">
        <f t="shared" si="2"/>
        <v>0</v>
      </c>
      <c r="V49" s="179"/>
      <c r="W49" s="30">
        <f>IFERROR(VLOOKUP(VLOOKUP(E49,'Dosis Mx'!$R$1:$X$19,1,FALSE),'Dosis Mx'!$R$1:$X$19,6,FALSE),0)</f>
        <v>0</v>
      </c>
      <c r="X49" s="30">
        <f>IFERROR(VLOOKUP(VLOOKUP(E49,'Dosis Mx'!$R$20:$X$36,1,FALSE),'Dosis Mx'!$R$20:$X$36,6,FALSE),0)</f>
        <v>0</v>
      </c>
      <c r="Y49" s="30">
        <f>IFERROR(VLOOKUP(VLOOKUP(E49,'Dosis Mx'!$R$37:$X$54,1,FALSE),'Dosis Mx'!$R$37:$X$54,6,FALSE),0)</f>
        <v>0</v>
      </c>
      <c r="Z49" s="30">
        <f>IFERROR(VLOOKUP(VLOOKUP(E49,'Dosis Mx'!$R$55:$X$78,1,FALSE),'Dosis Mx'!$R$55:$X$78,6,FALSE),0)</f>
        <v>0</v>
      </c>
      <c r="AA49" s="30" t="e">
        <f t="shared" si="3"/>
        <v>#DIV/0!</v>
      </c>
      <c r="AB49" s="1"/>
      <c r="AC49"/>
      <c r="AD49"/>
      <c r="AG49" s="6"/>
      <c r="AH49" s="182"/>
      <c r="AI49" s="182"/>
      <c r="AJ49" s="182"/>
      <c r="AK49" s="182"/>
      <c r="AL49" s="182"/>
      <c r="AM49" s="6"/>
    </row>
    <row r="50" spans="1:39" s="9" customFormat="1" ht="30" customHeight="1" x14ac:dyDescent="0.25">
      <c r="A50" s="20"/>
      <c r="B50" s="4"/>
      <c r="C50" s="26"/>
      <c r="D50" s="26"/>
      <c r="E50" s="26"/>
      <c r="F50" s="27"/>
      <c r="G50" s="26"/>
      <c r="H50" s="27"/>
      <c r="I50" s="26"/>
      <c r="J50" s="3"/>
      <c r="K50" s="3"/>
      <c r="L50" s="3"/>
      <c r="M50" s="3"/>
      <c r="N50" s="3"/>
      <c r="O50" s="3"/>
      <c r="P50" s="3"/>
      <c r="Q50" s="3"/>
      <c r="R50" s="3"/>
      <c r="S50" s="4"/>
      <c r="T50" s="4"/>
      <c r="U50" s="31">
        <f t="shared" si="2"/>
        <v>0</v>
      </c>
      <c r="V50" s="178"/>
      <c r="W50" s="30">
        <f>IFERROR(VLOOKUP(VLOOKUP(E50,'Dosis Mx'!$R$1:$X$19,1,FALSE),'Dosis Mx'!$R$1:$X$19,6,FALSE),0)</f>
        <v>0</v>
      </c>
      <c r="X50" s="30">
        <f>IFERROR(VLOOKUP(VLOOKUP(E50,'Dosis Mx'!$R$20:$X$36,1,FALSE),'Dosis Mx'!$R$20:$X$36,6,FALSE),0)</f>
        <v>0</v>
      </c>
      <c r="Y50" s="30">
        <f>IFERROR(VLOOKUP(VLOOKUP(E50,'Dosis Mx'!$R$37:$X$54,1,FALSE),'Dosis Mx'!$R$37:$X$54,6,FALSE),0)</f>
        <v>0</v>
      </c>
      <c r="Z50" s="30">
        <f>IFERROR(VLOOKUP(VLOOKUP(E50,'Dosis Mx'!$R$55:$X$78,1,FALSE),'Dosis Mx'!$R$55:$X$78,6,FALSE),0)</f>
        <v>0</v>
      </c>
      <c r="AA50" s="30" t="e">
        <f t="shared" si="3"/>
        <v>#DIV/0!</v>
      </c>
      <c r="AB50" s="1"/>
      <c r="AC50"/>
      <c r="AD50"/>
      <c r="AG50" s="6"/>
      <c r="AH50" s="182"/>
      <c r="AI50" s="182"/>
      <c r="AJ50" s="182"/>
      <c r="AK50" s="182"/>
      <c r="AL50" s="182"/>
      <c r="AM50" s="6"/>
    </row>
    <row r="51" spans="1:39" s="9" customFormat="1" ht="30" customHeight="1" x14ac:dyDescent="0.25">
      <c r="A51" s="20"/>
      <c r="B51" s="4"/>
      <c r="C51" s="26"/>
      <c r="D51" s="26"/>
      <c r="E51" s="26"/>
      <c r="F51" s="27"/>
      <c r="G51" s="26"/>
      <c r="H51" s="27"/>
      <c r="I51" s="26"/>
      <c r="J51" s="3"/>
      <c r="K51" s="3"/>
      <c r="L51" s="3"/>
      <c r="M51" s="3"/>
      <c r="N51" s="3"/>
      <c r="O51" s="3"/>
      <c r="P51" s="3"/>
      <c r="Q51" s="3"/>
      <c r="R51" s="3"/>
      <c r="S51" s="4"/>
      <c r="T51" s="4"/>
      <c r="U51" s="31">
        <f t="shared" si="2"/>
        <v>0</v>
      </c>
      <c r="V51" s="179"/>
      <c r="W51" s="30">
        <f>IFERROR(VLOOKUP(VLOOKUP(E51,'Dosis Mx'!$R$1:$X$19,1,FALSE),'Dosis Mx'!$R$1:$X$19,6,FALSE),0)</f>
        <v>0</v>
      </c>
      <c r="X51" s="30">
        <f>IFERROR(VLOOKUP(VLOOKUP(E51,'Dosis Mx'!$R$20:$X$36,1,FALSE),'Dosis Mx'!$R$20:$X$36,6,FALSE),0)</f>
        <v>0</v>
      </c>
      <c r="Y51" s="30">
        <f>IFERROR(VLOOKUP(VLOOKUP(E51,'Dosis Mx'!$R$37:$X$54,1,FALSE),'Dosis Mx'!$R$37:$X$54,6,FALSE),0)</f>
        <v>0</v>
      </c>
      <c r="Z51" s="30">
        <f>IFERROR(VLOOKUP(VLOOKUP(E51,'Dosis Mx'!$R$55:$X$78,1,FALSE),'Dosis Mx'!$R$55:$X$78,6,FALSE),0)</f>
        <v>0</v>
      </c>
      <c r="AA51" s="30" t="e">
        <f t="shared" si="3"/>
        <v>#DIV/0!</v>
      </c>
      <c r="AB51" s="1"/>
      <c r="AC51"/>
      <c r="AD51"/>
      <c r="AG51" s="6"/>
      <c r="AH51" s="182"/>
      <c r="AI51" s="182"/>
      <c r="AJ51" s="182"/>
      <c r="AK51" s="182"/>
      <c r="AL51" s="182"/>
      <c r="AM51" s="6"/>
    </row>
    <row r="52" spans="1:39" s="9" customFormat="1" ht="30" customHeight="1" x14ac:dyDescent="0.25">
      <c r="A52" s="20"/>
      <c r="B52" s="4"/>
      <c r="C52" s="26"/>
      <c r="D52" s="26"/>
      <c r="E52" s="26"/>
      <c r="F52" s="27"/>
      <c r="G52" s="26"/>
      <c r="H52" s="27"/>
      <c r="I52" s="26"/>
      <c r="J52" s="3"/>
      <c r="K52" s="3"/>
      <c r="L52" s="3"/>
      <c r="M52" s="3"/>
      <c r="N52" s="3"/>
      <c r="O52" s="3"/>
      <c r="P52" s="3"/>
      <c r="Q52" s="3"/>
      <c r="R52" s="3"/>
      <c r="S52" s="4"/>
      <c r="T52" s="4"/>
      <c r="U52" s="31">
        <f t="shared" si="2"/>
        <v>0</v>
      </c>
      <c r="V52" s="178"/>
      <c r="W52" s="30">
        <f>IFERROR(VLOOKUP(VLOOKUP(E52,'Dosis Mx'!$R$1:$X$19,1,FALSE),'Dosis Mx'!$R$1:$X$19,6,FALSE),0)</f>
        <v>0</v>
      </c>
      <c r="X52" s="30">
        <f>IFERROR(VLOOKUP(VLOOKUP(E52,'Dosis Mx'!$R$20:$X$36,1,FALSE),'Dosis Mx'!$R$20:$X$36,6,FALSE),0)</f>
        <v>0</v>
      </c>
      <c r="Y52" s="30">
        <f>IFERROR(VLOOKUP(VLOOKUP(E52,'Dosis Mx'!$R$37:$X$54,1,FALSE),'Dosis Mx'!$R$37:$X$54,6,FALSE),0)</f>
        <v>0</v>
      </c>
      <c r="Z52" s="30">
        <f>IFERROR(VLOOKUP(VLOOKUP(E52,'Dosis Mx'!$R$55:$X$78,1,FALSE),'Dosis Mx'!$R$55:$X$78,6,FALSE),0)</f>
        <v>0</v>
      </c>
      <c r="AA52" s="30" t="e">
        <f t="shared" si="3"/>
        <v>#DIV/0!</v>
      </c>
      <c r="AB52" s="1"/>
      <c r="AC52"/>
      <c r="AD52"/>
      <c r="AG52" s="6"/>
      <c r="AH52" s="182"/>
      <c r="AI52" s="182"/>
      <c r="AJ52" s="182"/>
      <c r="AK52" s="182"/>
      <c r="AL52" s="182"/>
      <c r="AM52" s="6"/>
    </row>
    <row r="53" spans="1:39" s="9" customFormat="1" ht="30" customHeight="1" x14ac:dyDescent="0.25">
      <c r="A53" s="20"/>
      <c r="B53" s="4"/>
      <c r="C53" s="26"/>
      <c r="D53" s="26"/>
      <c r="E53" s="26"/>
      <c r="F53" s="27"/>
      <c r="G53" s="26"/>
      <c r="H53" s="27"/>
      <c r="I53" s="26"/>
      <c r="J53" s="3"/>
      <c r="K53" s="3"/>
      <c r="L53" s="3"/>
      <c r="M53" s="3"/>
      <c r="N53" s="3"/>
      <c r="O53" s="3"/>
      <c r="P53" s="3"/>
      <c r="Q53" s="3"/>
      <c r="R53" s="3"/>
      <c r="S53" s="4"/>
      <c r="T53" s="4"/>
      <c r="U53" s="31">
        <f t="shared" si="2"/>
        <v>0</v>
      </c>
      <c r="V53" s="178"/>
      <c r="W53" s="30">
        <f>IFERROR(VLOOKUP(VLOOKUP(E53,'Dosis Mx'!$R$1:$X$19,1,FALSE),'Dosis Mx'!$R$1:$X$19,6,FALSE),0)</f>
        <v>0</v>
      </c>
      <c r="X53" s="30">
        <f>IFERROR(VLOOKUP(VLOOKUP(E53,'Dosis Mx'!$R$20:$X$36,1,FALSE),'Dosis Mx'!$R$20:$X$36,6,FALSE),0)</f>
        <v>0</v>
      </c>
      <c r="Y53" s="30">
        <f>IFERROR(VLOOKUP(VLOOKUP(E53,'Dosis Mx'!$R$37:$X$54,1,FALSE),'Dosis Mx'!$R$37:$X$54,6,FALSE),0)</f>
        <v>0</v>
      </c>
      <c r="Z53" s="30">
        <f>IFERROR(VLOOKUP(VLOOKUP(E53,'Dosis Mx'!$R$55:$X$78,1,FALSE),'Dosis Mx'!$R$55:$X$78,6,FALSE),0)</f>
        <v>0</v>
      </c>
      <c r="AA53" s="30" t="e">
        <f t="shared" si="3"/>
        <v>#DIV/0!</v>
      </c>
      <c r="AB53" s="1"/>
      <c r="AC53"/>
      <c r="AD53"/>
      <c r="AG53" s="6"/>
      <c r="AH53" s="182"/>
      <c r="AI53" s="182"/>
      <c r="AJ53" s="182"/>
      <c r="AK53" s="182"/>
      <c r="AL53" s="182"/>
      <c r="AM53" s="6"/>
    </row>
    <row r="54" spans="1:39" ht="30" customHeight="1" x14ac:dyDescent="0.25">
      <c r="A54" s="20"/>
      <c r="B54" s="4"/>
      <c r="C54" s="26"/>
      <c r="D54" s="26"/>
      <c r="E54" s="4"/>
      <c r="F54" s="5"/>
      <c r="G54" s="4"/>
      <c r="H54" s="5"/>
      <c r="I54" s="4"/>
      <c r="J54" s="3"/>
      <c r="K54" s="3"/>
      <c r="L54" s="3"/>
      <c r="M54" s="3"/>
      <c r="N54" s="3"/>
      <c r="O54" s="3"/>
      <c r="P54" s="3"/>
      <c r="Q54" s="3"/>
      <c r="R54" s="3"/>
      <c r="S54" s="4"/>
      <c r="T54" s="4"/>
      <c r="U54" s="31">
        <f t="shared" si="2"/>
        <v>0</v>
      </c>
      <c r="V54" s="179"/>
      <c r="W54" s="30">
        <f>IFERROR(VLOOKUP(VLOOKUP(E54,'Dosis Mx'!$R$1:$X$19,1,FALSE),'Dosis Mx'!$R$1:$X$19,6,FALSE),0)</f>
        <v>0</v>
      </c>
      <c r="X54" s="30">
        <f>IFERROR(VLOOKUP(VLOOKUP(E54,'Dosis Mx'!$R$20:$X$36,1,FALSE),'Dosis Mx'!$R$20:$X$36,6,FALSE),0)</f>
        <v>0</v>
      </c>
      <c r="Y54" s="30">
        <f>IFERROR(VLOOKUP(VLOOKUP(E54,'Dosis Mx'!$R$37:$X$54,1,FALSE),'Dosis Mx'!$R$37:$X$54,6,FALSE),0)</f>
        <v>0</v>
      </c>
      <c r="Z54" s="30">
        <f>IFERROR(VLOOKUP(VLOOKUP(E54,'Dosis Mx'!$R$55:$X$78,1,FALSE),'Dosis Mx'!$R$55:$X$78,6,FALSE),0)</f>
        <v>0</v>
      </c>
      <c r="AA54" s="30" t="e">
        <f t="shared" si="3"/>
        <v>#DIV/0!</v>
      </c>
      <c r="AG54" s="6"/>
    </row>
    <row r="55" spans="1:39" ht="30" customHeight="1" x14ac:dyDescent="0.25">
      <c r="A55" s="20"/>
      <c r="B55" s="4"/>
      <c r="C55" s="26"/>
      <c r="D55" s="26"/>
      <c r="E55" s="4"/>
      <c r="F55" s="5"/>
      <c r="G55" s="4"/>
      <c r="H55" s="5"/>
      <c r="I55" s="4"/>
      <c r="J55" s="3"/>
      <c r="K55" s="3"/>
      <c r="L55" s="3"/>
      <c r="M55" s="3"/>
      <c r="N55" s="3"/>
      <c r="O55" s="3"/>
      <c r="P55" s="3"/>
      <c r="Q55" s="3"/>
      <c r="R55" s="3"/>
      <c r="S55" s="4"/>
      <c r="T55" s="4"/>
      <c r="U55" s="31">
        <f t="shared" si="2"/>
        <v>0</v>
      </c>
      <c r="V55" s="178"/>
      <c r="W55" s="30">
        <f>IFERROR(VLOOKUP(VLOOKUP(E55,'Dosis Mx'!$R$1:$X$19,1,FALSE),'Dosis Mx'!$R$1:$X$19,6,FALSE),0)</f>
        <v>0</v>
      </c>
      <c r="X55" s="30">
        <f>IFERROR(VLOOKUP(VLOOKUP(E55,'Dosis Mx'!$R$20:$X$36,1,FALSE),'Dosis Mx'!$R$20:$X$36,6,FALSE),0)</f>
        <v>0</v>
      </c>
      <c r="Y55" s="30">
        <f>IFERROR(VLOOKUP(VLOOKUP(E55,'Dosis Mx'!$R$37:$X$54,1,FALSE),'Dosis Mx'!$R$37:$X$54,6,FALSE),0)</f>
        <v>0</v>
      </c>
      <c r="Z55" s="30">
        <f>IFERROR(VLOOKUP(VLOOKUP(E55,'Dosis Mx'!$R$55:$X$78,1,FALSE),'Dosis Mx'!$R$55:$X$78,6,FALSE),0)</f>
        <v>0</v>
      </c>
      <c r="AA55" s="30" t="e">
        <f t="shared" si="3"/>
        <v>#DIV/0!</v>
      </c>
      <c r="AG55" s="6"/>
    </row>
    <row r="56" spans="1:39" ht="30" customHeight="1" x14ac:dyDescent="0.25">
      <c r="A56" s="20"/>
      <c r="B56" s="4"/>
      <c r="C56" s="26"/>
      <c r="D56" s="26"/>
      <c r="E56" s="4"/>
      <c r="F56" s="5"/>
      <c r="G56" s="4"/>
      <c r="H56" s="5"/>
      <c r="I56" s="4"/>
      <c r="J56" s="3"/>
      <c r="K56" s="3"/>
      <c r="L56" s="3"/>
      <c r="M56" s="3"/>
      <c r="N56" s="3"/>
      <c r="O56" s="3"/>
      <c r="P56" s="3"/>
      <c r="Q56" s="3"/>
      <c r="R56" s="3"/>
      <c r="S56" s="4"/>
      <c r="T56" s="4"/>
      <c r="U56" s="31">
        <f t="shared" si="2"/>
        <v>0</v>
      </c>
      <c r="V56" s="179"/>
      <c r="W56" s="30">
        <f>IFERROR(VLOOKUP(VLOOKUP(E56,'Dosis Mx'!$R$1:$X$19,1,FALSE),'Dosis Mx'!$R$1:$X$19,6,FALSE),0)</f>
        <v>0</v>
      </c>
      <c r="X56" s="30">
        <f>IFERROR(VLOOKUP(VLOOKUP(E56,'Dosis Mx'!$R$20:$X$36,1,FALSE),'Dosis Mx'!$R$20:$X$36,6,FALSE),0)</f>
        <v>0</v>
      </c>
      <c r="Y56" s="30">
        <f>IFERROR(VLOOKUP(VLOOKUP(E56,'Dosis Mx'!$R$37:$X$54,1,FALSE),'Dosis Mx'!$R$37:$X$54,6,FALSE),0)</f>
        <v>0</v>
      </c>
      <c r="Z56" s="30">
        <f>IFERROR(VLOOKUP(VLOOKUP(E56,'Dosis Mx'!$R$55:$X$78,1,FALSE),'Dosis Mx'!$R$55:$X$78,6,FALSE),0)</f>
        <v>0</v>
      </c>
      <c r="AA56" s="30" t="e">
        <f t="shared" si="3"/>
        <v>#DIV/0!</v>
      </c>
      <c r="AG56" s="6"/>
    </row>
    <row r="57" spans="1:39" ht="30" customHeight="1" x14ac:dyDescent="0.25">
      <c r="A57" s="20"/>
      <c r="B57" s="4"/>
      <c r="C57" s="26"/>
      <c r="D57" s="26"/>
      <c r="E57" s="4"/>
      <c r="F57" s="5"/>
      <c r="G57" s="4"/>
      <c r="H57" s="5"/>
      <c r="I57" s="4"/>
      <c r="J57" s="3"/>
      <c r="K57" s="3"/>
      <c r="L57" s="3"/>
      <c r="M57" s="3"/>
      <c r="N57" s="3"/>
      <c r="O57" s="3"/>
      <c r="P57" s="3"/>
      <c r="Q57" s="3"/>
      <c r="R57" s="3"/>
      <c r="S57" s="4"/>
      <c r="T57" s="4"/>
      <c r="U57" s="31">
        <f t="shared" si="2"/>
        <v>0</v>
      </c>
      <c r="V57" s="179"/>
      <c r="W57" s="30">
        <f>IFERROR(VLOOKUP(VLOOKUP(E57,'Dosis Mx'!$R$1:$X$19,1,FALSE),'Dosis Mx'!$R$1:$X$19,6,FALSE),0)</f>
        <v>0</v>
      </c>
      <c r="X57" s="30">
        <f>IFERROR(VLOOKUP(VLOOKUP(E57,'Dosis Mx'!$R$20:$X$36,1,FALSE),'Dosis Mx'!$R$20:$X$36,6,FALSE),0)</f>
        <v>0</v>
      </c>
      <c r="Y57" s="30">
        <f>IFERROR(VLOOKUP(VLOOKUP(E57,'Dosis Mx'!$R$37:$X$54,1,FALSE),'Dosis Mx'!$R$37:$X$54,6,FALSE),0)</f>
        <v>0</v>
      </c>
      <c r="Z57" s="30">
        <f>IFERROR(VLOOKUP(VLOOKUP(E57,'Dosis Mx'!$R$55:$X$78,1,FALSE),'Dosis Mx'!$R$55:$X$78,6,FALSE),0)</f>
        <v>0</v>
      </c>
      <c r="AA57" s="30" t="e">
        <f t="shared" si="3"/>
        <v>#DIV/0!</v>
      </c>
      <c r="AG57" s="6"/>
    </row>
    <row r="58" spans="1:39" ht="30" customHeight="1" x14ac:dyDescent="0.25">
      <c r="A58" s="20"/>
      <c r="B58" s="4"/>
      <c r="C58" s="26"/>
      <c r="D58" s="26"/>
      <c r="E58" s="4"/>
      <c r="F58" s="5"/>
      <c r="G58" s="4"/>
      <c r="H58" s="5"/>
      <c r="I58" s="4"/>
      <c r="J58" s="3"/>
      <c r="K58" s="3"/>
      <c r="L58" s="3"/>
      <c r="M58" s="3"/>
      <c r="N58" s="3"/>
      <c r="O58" s="3"/>
      <c r="P58" s="3"/>
      <c r="Q58" s="3"/>
      <c r="R58" s="3"/>
      <c r="S58" s="4"/>
      <c r="T58" s="4"/>
      <c r="U58" s="31">
        <f t="shared" si="2"/>
        <v>0</v>
      </c>
      <c r="V58" s="179"/>
      <c r="W58" s="30">
        <f>IFERROR(VLOOKUP(VLOOKUP(E58,'Dosis Mx'!$R$1:$X$19,1,FALSE),'Dosis Mx'!$R$1:$X$19,6,FALSE),0)</f>
        <v>0</v>
      </c>
      <c r="X58" s="30">
        <f>IFERROR(VLOOKUP(VLOOKUP(E58,'Dosis Mx'!$R$20:$X$36,1,FALSE),'Dosis Mx'!$R$20:$X$36,6,FALSE),0)</f>
        <v>0</v>
      </c>
      <c r="Y58" s="30">
        <f>IFERROR(VLOOKUP(VLOOKUP(E58,'Dosis Mx'!$R$37:$X$54,1,FALSE),'Dosis Mx'!$R$37:$X$54,6,FALSE),0)</f>
        <v>0</v>
      </c>
      <c r="Z58" s="30">
        <f>IFERROR(VLOOKUP(VLOOKUP(E58,'Dosis Mx'!$R$55:$X$78,1,FALSE),'Dosis Mx'!$R$55:$X$78,6,FALSE),0)</f>
        <v>0</v>
      </c>
      <c r="AA58" s="30" t="e">
        <f t="shared" si="3"/>
        <v>#DIV/0!</v>
      </c>
      <c r="AG58" s="6"/>
    </row>
    <row r="59" spans="1:39" ht="30" customHeight="1" x14ac:dyDescent="0.25">
      <c r="A59" s="20"/>
      <c r="B59" s="4"/>
      <c r="C59" s="26"/>
      <c r="D59" s="26"/>
      <c r="E59" s="4"/>
      <c r="F59" s="5"/>
      <c r="G59" s="4"/>
      <c r="H59" s="5"/>
      <c r="I59" s="4"/>
      <c r="J59" s="3"/>
      <c r="K59" s="3"/>
      <c r="L59" s="3"/>
      <c r="M59" s="3"/>
      <c r="N59" s="3"/>
      <c r="O59" s="3"/>
      <c r="P59" s="3"/>
      <c r="Q59" s="3"/>
      <c r="R59" s="3"/>
      <c r="S59" s="4"/>
      <c r="T59" s="4"/>
      <c r="U59" s="31">
        <f t="shared" si="2"/>
        <v>0</v>
      </c>
      <c r="V59" s="179"/>
      <c r="W59" s="30">
        <f>IFERROR(VLOOKUP(VLOOKUP(E59,'Dosis Mx'!$R$1:$X$19,1,FALSE),'Dosis Mx'!$R$1:$X$19,6,FALSE),0)</f>
        <v>0</v>
      </c>
      <c r="X59" s="30">
        <f>IFERROR(VLOOKUP(VLOOKUP(E59,'Dosis Mx'!$R$20:$X$36,1,FALSE),'Dosis Mx'!$R$20:$X$36,6,FALSE),0)</f>
        <v>0</v>
      </c>
      <c r="Y59" s="30">
        <f>IFERROR(VLOOKUP(VLOOKUP(E59,'Dosis Mx'!$R$37:$X$54,1,FALSE),'Dosis Mx'!$R$37:$X$54,6,FALSE),0)</f>
        <v>0</v>
      </c>
      <c r="Z59" s="30">
        <f>IFERROR(VLOOKUP(VLOOKUP(E59,'Dosis Mx'!$R$55:$X$78,1,FALSE),'Dosis Mx'!$R$55:$X$78,6,FALSE),0)</f>
        <v>0</v>
      </c>
      <c r="AA59" s="30" t="e">
        <f t="shared" si="3"/>
        <v>#DIV/0!</v>
      </c>
      <c r="AG59" s="6"/>
    </row>
    <row r="60" spans="1:39" ht="30" customHeight="1" x14ac:dyDescent="0.25">
      <c r="A60" s="20"/>
      <c r="B60" s="4"/>
      <c r="C60" s="26"/>
      <c r="D60" s="26"/>
      <c r="E60" s="4"/>
      <c r="F60" s="5"/>
      <c r="G60" s="4"/>
      <c r="H60" s="5"/>
      <c r="I60" s="4"/>
      <c r="J60" s="3"/>
      <c r="K60" s="3"/>
      <c r="L60" s="3"/>
      <c r="M60" s="3"/>
      <c r="N60" s="3"/>
      <c r="O60" s="3"/>
      <c r="P60" s="3"/>
      <c r="Q60" s="3"/>
      <c r="R60" s="3"/>
      <c r="S60" s="4"/>
      <c r="T60" s="4"/>
      <c r="U60" s="31">
        <f t="shared" si="2"/>
        <v>0</v>
      </c>
      <c r="V60" s="179"/>
      <c r="W60" s="30">
        <f>IFERROR(VLOOKUP(VLOOKUP(E60,'Dosis Mx'!$R$1:$X$19,1,FALSE),'Dosis Mx'!$R$1:$X$19,6,FALSE),0)</f>
        <v>0</v>
      </c>
      <c r="X60" s="30">
        <f>IFERROR(VLOOKUP(VLOOKUP(E60,'Dosis Mx'!$R$20:$X$36,1,FALSE),'Dosis Mx'!$R$20:$X$36,6,FALSE),0)</f>
        <v>0</v>
      </c>
      <c r="Y60" s="30">
        <f>IFERROR(VLOOKUP(VLOOKUP(E60,'Dosis Mx'!$R$37:$X$54,1,FALSE),'Dosis Mx'!$R$37:$X$54,6,FALSE),0)</f>
        <v>0</v>
      </c>
      <c r="Z60" s="30">
        <f>IFERROR(VLOOKUP(VLOOKUP(E60,'Dosis Mx'!$R$55:$X$78,1,FALSE),'Dosis Mx'!$R$55:$X$78,6,FALSE),0)</f>
        <v>0</v>
      </c>
      <c r="AA60" s="30" t="e">
        <f t="shared" si="3"/>
        <v>#DIV/0!</v>
      </c>
      <c r="AG60" s="6"/>
    </row>
    <row r="61" spans="1:39" ht="30" customHeight="1" x14ac:dyDescent="0.25">
      <c r="A61" s="20"/>
      <c r="B61" s="4"/>
      <c r="C61" s="26"/>
      <c r="D61" s="26"/>
      <c r="E61" s="4"/>
      <c r="F61" s="5"/>
      <c r="G61" s="4"/>
      <c r="H61" s="5"/>
      <c r="I61" s="4"/>
      <c r="J61" s="3"/>
      <c r="K61" s="3"/>
      <c r="L61" s="3"/>
      <c r="M61" s="3"/>
      <c r="N61" s="3"/>
      <c r="O61" s="3"/>
      <c r="P61" s="3"/>
      <c r="Q61" s="3"/>
      <c r="R61" s="3"/>
      <c r="S61" s="4"/>
      <c r="T61" s="4"/>
      <c r="U61" s="31">
        <f t="shared" si="2"/>
        <v>0</v>
      </c>
      <c r="V61" s="179"/>
      <c r="W61" s="30">
        <f>IFERROR(VLOOKUP(VLOOKUP(E61,'Dosis Mx'!$R$1:$X$19,1,FALSE),'Dosis Mx'!$R$1:$X$19,6,FALSE),0)</f>
        <v>0</v>
      </c>
      <c r="X61" s="30">
        <f>IFERROR(VLOOKUP(VLOOKUP(E61,'Dosis Mx'!$R$20:$X$36,1,FALSE),'Dosis Mx'!$R$20:$X$36,6,FALSE),0)</f>
        <v>0</v>
      </c>
      <c r="Y61" s="30">
        <f>IFERROR(VLOOKUP(VLOOKUP(E61,'Dosis Mx'!$R$37:$X$54,1,FALSE),'Dosis Mx'!$R$37:$X$54,6,FALSE),0)</f>
        <v>0</v>
      </c>
      <c r="Z61" s="30">
        <f>IFERROR(VLOOKUP(VLOOKUP(E61,'Dosis Mx'!$R$55:$X$78,1,FALSE),'Dosis Mx'!$R$55:$X$78,6,FALSE),0)</f>
        <v>0</v>
      </c>
      <c r="AA61" s="30" t="e">
        <f t="shared" si="3"/>
        <v>#DIV/0!</v>
      </c>
      <c r="AG61" s="6"/>
    </row>
    <row r="62" spans="1:39" ht="30" customHeight="1" x14ac:dyDescent="0.25">
      <c r="A62" s="20"/>
      <c r="B62" s="4"/>
      <c r="C62" s="26"/>
      <c r="D62" s="26"/>
      <c r="E62" s="4"/>
      <c r="F62" s="5"/>
      <c r="G62" s="4"/>
      <c r="H62" s="5"/>
      <c r="I62" s="4"/>
      <c r="J62" s="3"/>
      <c r="K62" s="3"/>
      <c r="L62" s="3"/>
      <c r="M62" s="3"/>
      <c r="N62" s="3"/>
      <c r="O62" s="3"/>
      <c r="P62" s="3"/>
      <c r="Q62" s="3"/>
      <c r="R62" s="3"/>
      <c r="S62" s="4"/>
      <c r="T62" s="4"/>
      <c r="U62" s="31">
        <f t="shared" si="2"/>
        <v>0</v>
      </c>
      <c r="V62" s="115"/>
      <c r="W62" s="30">
        <f>IFERROR(VLOOKUP(VLOOKUP(E62,'Dosis Mx'!$R$1:$X$19,1,FALSE),'Dosis Mx'!$R$1:$X$19,6,FALSE),0)</f>
        <v>0</v>
      </c>
      <c r="X62" s="30">
        <f>IFERROR(VLOOKUP(VLOOKUP(E62,'Dosis Mx'!$R$20:$X$36,1,FALSE),'Dosis Mx'!$R$20:$X$36,6,FALSE),0)</f>
        <v>0</v>
      </c>
      <c r="Y62" s="30">
        <f>IFERROR(VLOOKUP(VLOOKUP(E62,'Dosis Mx'!$R$37:$X$54,1,FALSE),'Dosis Mx'!$R$37:$X$54,6,FALSE),0)</f>
        <v>0</v>
      </c>
      <c r="Z62" s="30">
        <f>IFERROR(VLOOKUP(VLOOKUP(E62,'Dosis Mx'!$R$55:$X$78,1,FALSE),'Dosis Mx'!$R$55:$X$78,6,FALSE),0)</f>
        <v>0</v>
      </c>
      <c r="AA62" s="30" t="e">
        <f t="shared" si="3"/>
        <v>#DIV/0!</v>
      </c>
      <c r="AG62" s="6"/>
    </row>
    <row r="63" spans="1:39" ht="30" customHeight="1" x14ac:dyDescent="0.25">
      <c r="A63" s="20"/>
      <c r="B63" s="4"/>
      <c r="C63" s="26"/>
      <c r="D63" s="26"/>
      <c r="E63" s="4"/>
      <c r="F63" s="5"/>
      <c r="G63" s="4"/>
      <c r="H63" s="5"/>
      <c r="I63" s="4"/>
      <c r="J63" s="3"/>
      <c r="K63" s="3"/>
      <c r="L63" s="3"/>
      <c r="M63" s="3"/>
      <c r="N63" s="3"/>
      <c r="O63" s="3"/>
      <c r="P63" s="3"/>
      <c r="Q63" s="3"/>
      <c r="R63" s="3"/>
      <c r="S63" s="4"/>
      <c r="T63" s="4"/>
      <c r="U63" s="31">
        <f t="shared" si="2"/>
        <v>0</v>
      </c>
      <c r="V63" s="115"/>
      <c r="W63" s="30">
        <f>IFERROR(VLOOKUP(VLOOKUP(E63,'Dosis Mx'!$R$1:$X$19,1,FALSE),'Dosis Mx'!$R$1:$X$19,6,FALSE),0)</f>
        <v>0</v>
      </c>
      <c r="X63" s="30">
        <f>IFERROR(VLOOKUP(VLOOKUP(E63,'Dosis Mx'!$R$20:$X$36,1,FALSE),'Dosis Mx'!$R$20:$X$36,6,FALSE),0)</f>
        <v>0</v>
      </c>
      <c r="Y63" s="30">
        <f>IFERROR(VLOOKUP(VLOOKUP(E63,'Dosis Mx'!$R$37:$X$54,1,FALSE),'Dosis Mx'!$R$37:$X$54,6,FALSE),0)</f>
        <v>0</v>
      </c>
      <c r="Z63" s="30">
        <f>IFERROR(VLOOKUP(VLOOKUP(E63,'Dosis Mx'!$R$55:$X$78,1,FALSE),'Dosis Mx'!$R$55:$X$78,6,FALSE),0)</f>
        <v>0</v>
      </c>
      <c r="AA63" s="30" t="e">
        <f t="shared" si="3"/>
        <v>#DIV/0!</v>
      </c>
      <c r="AG63" s="6"/>
    </row>
    <row r="64" spans="1:39" ht="30" customHeight="1" x14ac:dyDescent="0.25">
      <c r="A64" s="6"/>
      <c r="B64" s="10"/>
      <c r="C64" s="10"/>
      <c r="D64" s="10"/>
      <c r="E64" s="10"/>
      <c r="F64" s="11"/>
      <c r="G64" s="10"/>
      <c r="H64" s="11"/>
      <c r="I64" s="10"/>
      <c r="J64" s="6"/>
      <c r="K64" s="6"/>
      <c r="L64" s="6"/>
      <c r="M64" s="6"/>
      <c r="N64" s="6"/>
      <c r="O64" s="6"/>
      <c r="P64" s="6"/>
      <c r="Q64" s="6"/>
      <c r="R64" s="10"/>
      <c r="S64" s="10"/>
      <c r="U64" s="6"/>
      <c r="AG64" s="6"/>
    </row>
    <row r="65" spans="1:33" ht="30" customHeight="1" x14ac:dyDescent="0.25">
      <c r="A65" s="6"/>
      <c r="B65" s="6"/>
      <c r="C65" s="6"/>
      <c r="D65" s="6"/>
      <c r="E65" s="6"/>
      <c r="F65" s="6"/>
      <c r="G65" s="6"/>
      <c r="H65" s="6"/>
      <c r="I65" s="6"/>
      <c r="J65" s="6"/>
      <c r="K65" s="6"/>
      <c r="L65" s="6"/>
      <c r="M65" s="6"/>
      <c r="N65" s="6"/>
      <c r="O65" s="6"/>
      <c r="P65" s="6"/>
      <c r="Q65" s="6"/>
      <c r="R65" s="6"/>
      <c r="S65" s="6"/>
      <c r="U65" s="6"/>
      <c r="AG65" s="6"/>
    </row>
    <row r="66" spans="1:33" ht="30" customHeight="1" x14ac:dyDescent="0.25">
      <c r="A66" s="6"/>
      <c r="B66" s="6"/>
      <c r="C66" s="6"/>
      <c r="D66" s="6"/>
      <c r="E66" s="6"/>
      <c r="F66" s="6"/>
      <c r="G66" s="6"/>
      <c r="H66" s="6"/>
      <c r="I66" s="6"/>
      <c r="J66" s="6"/>
      <c r="K66" s="6"/>
      <c r="L66" s="6"/>
      <c r="M66" s="6"/>
      <c r="N66" s="6"/>
      <c r="O66" s="6"/>
      <c r="P66" s="6"/>
      <c r="Q66" s="6"/>
      <c r="R66" s="6"/>
      <c r="S66" s="6"/>
      <c r="U66" s="6"/>
      <c r="AG66" s="6"/>
    </row>
    <row r="67" spans="1:33" ht="30" customHeight="1" x14ac:dyDescent="0.25">
      <c r="A67" s="6"/>
      <c r="B67" s="6"/>
      <c r="C67" s="6"/>
      <c r="D67" s="6"/>
      <c r="E67" s="6"/>
      <c r="F67" s="6"/>
      <c r="G67" s="6"/>
      <c r="H67" s="6"/>
      <c r="I67" s="6"/>
      <c r="J67" s="6"/>
      <c r="K67" s="6"/>
      <c r="L67" s="6"/>
      <c r="M67" s="6"/>
      <c r="N67" s="6"/>
      <c r="O67" s="6"/>
      <c r="P67" s="6"/>
      <c r="Q67" s="6"/>
      <c r="R67" s="6"/>
      <c r="S67" s="6"/>
      <c r="U67" s="6"/>
      <c r="AG67" s="6"/>
    </row>
    <row r="68" spans="1:33" ht="30" customHeight="1" x14ac:dyDescent="0.25">
      <c r="A68" s="6"/>
      <c r="B68" s="6"/>
      <c r="C68" s="6"/>
      <c r="D68" s="6"/>
      <c r="E68" s="6"/>
      <c r="F68" s="6"/>
      <c r="G68" s="6"/>
      <c r="H68" s="6"/>
      <c r="I68" s="6"/>
      <c r="J68" s="6"/>
      <c r="K68" s="6"/>
      <c r="L68" s="6"/>
      <c r="M68" s="6"/>
      <c r="N68" s="6"/>
      <c r="O68" s="6"/>
      <c r="P68" s="6"/>
      <c r="Q68" s="6"/>
      <c r="R68" s="6"/>
      <c r="S68" s="6"/>
      <c r="U68" s="6"/>
      <c r="AG68" s="6"/>
    </row>
    <row r="69" spans="1:33" ht="30" customHeight="1" x14ac:dyDescent="0.25">
      <c r="A69" s="6"/>
      <c r="B69" s="6"/>
      <c r="C69" s="6"/>
      <c r="D69" s="6"/>
      <c r="E69" s="6"/>
      <c r="F69" s="6"/>
      <c r="G69" s="6"/>
      <c r="H69" s="6"/>
      <c r="I69" s="6"/>
      <c r="J69" s="6"/>
      <c r="K69" s="6"/>
      <c r="L69" s="6"/>
      <c r="M69" s="6"/>
      <c r="N69" s="6"/>
      <c r="O69" s="6"/>
      <c r="P69" s="6"/>
      <c r="Q69" s="6"/>
      <c r="R69" s="6"/>
      <c r="S69" s="6"/>
      <c r="U69" s="6"/>
      <c r="AG69" s="6"/>
    </row>
    <row r="70" spans="1:33" ht="30" customHeight="1" x14ac:dyDescent="0.25">
      <c r="A70" s="6"/>
      <c r="B70" s="6"/>
      <c r="C70" s="6"/>
      <c r="D70" s="6"/>
      <c r="E70" s="6"/>
      <c r="F70" s="6"/>
      <c r="G70" s="6"/>
      <c r="H70" s="6"/>
      <c r="I70" s="6"/>
      <c r="J70" s="6"/>
      <c r="K70" s="6"/>
      <c r="L70" s="6"/>
      <c r="M70" s="6"/>
      <c r="N70" s="6"/>
      <c r="O70" s="6"/>
      <c r="P70" s="6"/>
      <c r="Q70" s="6"/>
      <c r="R70" s="6"/>
      <c r="S70" s="6"/>
      <c r="U70" s="6"/>
      <c r="AG70" s="6"/>
    </row>
    <row r="71" spans="1:33" ht="30" customHeight="1" x14ac:dyDescent="0.25">
      <c r="A71" s="6"/>
      <c r="B71" s="6"/>
      <c r="C71" s="6"/>
      <c r="D71" s="6"/>
      <c r="E71" s="6"/>
      <c r="F71" s="6"/>
      <c r="G71" s="6"/>
      <c r="H71" s="6"/>
      <c r="I71" s="6"/>
      <c r="J71" s="6"/>
      <c r="K71" s="6"/>
      <c r="L71" s="6"/>
      <c r="M71" s="6"/>
      <c r="N71" s="6"/>
      <c r="O71" s="6"/>
      <c r="P71" s="6"/>
      <c r="Q71" s="6"/>
      <c r="R71" s="6"/>
      <c r="S71" s="6"/>
      <c r="U71" s="6"/>
      <c r="AG71" s="6"/>
    </row>
    <row r="72" spans="1:33" ht="30" customHeight="1" x14ac:dyDescent="0.25">
      <c r="A72" s="6"/>
      <c r="B72" s="6"/>
      <c r="C72" s="6"/>
      <c r="D72" s="6"/>
      <c r="E72" s="6"/>
      <c r="F72" s="6"/>
      <c r="G72" s="6"/>
      <c r="H72" s="6"/>
      <c r="I72" s="6"/>
      <c r="J72" s="6"/>
      <c r="K72" s="6"/>
      <c r="L72" s="6"/>
      <c r="M72" s="6"/>
      <c r="N72" s="6"/>
      <c r="O72" s="6"/>
      <c r="P72" s="6"/>
      <c r="Q72" s="6"/>
      <c r="R72" s="6"/>
      <c r="S72" s="6"/>
      <c r="U72" s="6"/>
      <c r="AG72" s="6"/>
    </row>
    <row r="73" spans="1:33" ht="30" customHeight="1" x14ac:dyDescent="0.25">
      <c r="A73" s="6"/>
      <c r="B73" s="6"/>
      <c r="C73" s="6"/>
      <c r="D73" s="6"/>
      <c r="E73" s="6"/>
      <c r="F73" s="6"/>
      <c r="G73" s="6"/>
      <c r="H73" s="6"/>
      <c r="I73" s="6"/>
      <c r="J73" s="6"/>
      <c r="K73" s="6"/>
      <c r="L73" s="6"/>
      <c r="M73" s="6"/>
      <c r="N73" s="6"/>
      <c r="O73" s="6"/>
      <c r="P73" s="6"/>
      <c r="Q73" s="6"/>
      <c r="R73" s="6"/>
      <c r="S73" s="6"/>
      <c r="U73" s="6"/>
      <c r="AG73" s="6"/>
    </row>
    <row r="74" spans="1:33" ht="30" customHeight="1" x14ac:dyDescent="0.25">
      <c r="A74" s="6"/>
      <c r="B74" s="6"/>
      <c r="C74" s="6"/>
      <c r="D74" s="6"/>
      <c r="E74" s="6"/>
      <c r="F74" s="6"/>
      <c r="G74" s="6"/>
      <c r="H74" s="6"/>
      <c r="I74" s="6"/>
      <c r="J74" s="6"/>
      <c r="K74" s="6"/>
      <c r="L74" s="6"/>
      <c r="M74" s="6"/>
      <c r="N74" s="6"/>
      <c r="O74" s="6"/>
      <c r="P74" s="6"/>
      <c r="Q74" s="6"/>
      <c r="R74" s="6"/>
      <c r="S74" s="6"/>
      <c r="U74" s="6"/>
      <c r="AG74" s="6"/>
    </row>
    <row r="75" spans="1:33" ht="30" customHeight="1" x14ac:dyDescent="0.25">
      <c r="A75" s="6"/>
      <c r="B75" s="6"/>
      <c r="C75" s="6"/>
      <c r="D75" s="6"/>
      <c r="E75" s="6"/>
      <c r="F75" s="6"/>
      <c r="G75" s="6"/>
      <c r="H75" s="6"/>
      <c r="I75" s="6"/>
      <c r="J75" s="6"/>
      <c r="K75" s="6"/>
      <c r="L75" s="6"/>
      <c r="M75" s="6"/>
      <c r="N75" s="6"/>
      <c r="O75" s="6"/>
      <c r="P75" s="6"/>
      <c r="Q75" s="6"/>
      <c r="R75" s="6"/>
      <c r="S75" s="6"/>
      <c r="U75" s="6"/>
      <c r="AG75" s="6"/>
    </row>
    <row r="76" spans="1:33" ht="30" customHeight="1" x14ac:dyDescent="0.25">
      <c r="A76" s="6"/>
      <c r="B76" s="6"/>
      <c r="C76" s="6"/>
      <c r="D76" s="6"/>
      <c r="E76" s="6"/>
      <c r="F76" s="6"/>
      <c r="G76" s="6"/>
      <c r="H76" s="6"/>
      <c r="I76" s="6"/>
      <c r="J76" s="6"/>
      <c r="K76" s="6"/>
      <c r="L76" s="6"/>
      <c r="M76" s="6"/>
      <c r="N76" s="6"/>
      <c r="O76" s="6"/>
      <c r="P76" s="6"/>
      <c r="Q76" s="6"/>
      <c r="R76" s="6"/>
      <c r="S76" s="6"/>
      <c r="U76" s="6"/>
      <c r="AG76" s="6"/>
    </row>
    <row r="77" spans="1:33" ht="30" customHeight="1" x14ac:dyDescent="0.25">
      <c r="A77" s="6"/>
      <c r="B77" s="6"/>
      <c r="C77" s="6"/>
      <c r="D77" s="6"/>
      <c r="E77" s="6"/>
      <c r="F77" s="6"/>
      <c r="G77" s="6"/>
      <c r="H77" s="6"/>
      <c r="I77" s="6"/>
      <c r="J77" s="6"/>
      <c r="K77" s="6"/>
      <c r="L77" s="6"/>
      <c r="M77" s="6"/>
      <c r="N77" s="6"/>
      <c r="O77" s="6"/>
      <c r="P77" s="6"/>
      <c r="Q77" s="6"/>
      <c r="R77" s="6"/>
      <c r="S77" s="6"/>
      <c r="U77" s="6"/>
      <c r="AG77" s="6"/>
    </row>
    <row r="78" spans="1:33" ht="30" customHeight="1" x14ac:dyDescent="0.25">
      <c r="A78" s="6"/>
      <c r="B78" s="6"/>
      <c r="C78" s="6"/>
      <c r="D78" s="6"/>
      <c r="E78" s="6"/>
      <c r="F78" s="6"/>
      <c r="G78" s="6"/>
      <c r="H78" s="6"/>
      <c r="I78" s="6"/>
      <c r="J78" s="6"/>
      <c r="K78" s="6"/>
      <c r="L78" s="6"/>
      <c r="M78" s="6"/>
      <c r="N78" s="6"/>
      <c r="O78" s="6"/>
      <c r="P78" s="6"/>
      <c r="Q78" s="6"/>
      <c r="R78" s="6"/>
      <c r="S78" s="6"/>
      <c r="U78" s="6"/>
      <c r="AG78" s="6"/>
    </row>
    <row r="79" spans="1:33" ht="30" customHeight="1" x14ac:dyDescent="0.25">
      <c r="A79" s="6"/>
      <c r="B79" s="6"/>
      <c r="C79" s="6"/>
      <c r="D79" s="6"/>
      <c r="E79" s="6"/>
      <c r="F79" s="6"/>
      <c r="G79" s="6"/>
      <c r="H79" s="6"/>
      <c r="I79" s="6"/>
      <c r="J79" s="6"/>
      <c r="K79" s="6"/>
      <c r="L79" s="6"/>
      <c r="M79" s="6"/>
      <c r="N79" s="6"/>
      <c r="O79" s="6"/>
      <c r="P79" s="6"/>
      <c r="Q79" s="6"/>
      <c r="R79" s="6"/>
      <c r="S79" s="6"/>
      <c r="U79" s="6"/>
      <c r="AG79" s="6"/>
    </row>
    <row r="80" spans="1:33" ht="30" customHeight="1" x14ac:dyDescent="0.25">
      <c r="A80" s="6"/>
      <c r="B80" s="6"/>
      <c r="C80" s="6"/>
      <c r="D80" s="6"/>
      <c r="E80" s="6"/>
      <c r="F80" s="6"/>
      <c r="G80" s="6"/>
      <c r="H80" s="6"/>
      <c r="I80" s="6"/>
      <c r="J80" s="6"/>
      <c r="K80" s="6"/>
      <c r="L80" s="6"/>
      <c r="M80" s="6"/>
      <c r="N80" s="6"/>
      <c r="O80" s="6"/>
      <c r="P80" s="6"/>
      <c r="Q80" s="6"/>
      <c r="R80" s="6"/>
      <c r="S80" s="6"/>
      <c r="U80" s="6"/>
      <c r="AG80" s="6"/>
    </row>
    <row r="81" spans="1:33" ht="30" customHeight="1" x14ac:dyDescent="0.25">
      <c r="A81" s="6"/>
      <c r="B81" s="6"/>
      <c r="C81" s="6"/>
      <c r="D81" s="6"/>
      <c r="E81" s="6"/>
      <c r="F81" s="6"/>
      <c r="G81" s="6"/>
      <c r="H81" s="6"/>
      <c r="I81" s="6"/>
      <c r="J81" s="6"/>
      <c r="K81" s="6"/>
      <c r="L81" s="6"/>
      <c r="M81" s="6"/>
      <c r="N81" s="6"/>
      <c r="O81" s="6"/>
      <c r="P81" s="6"/>
      <c r="Q81" s="6"/>
      <c r="R81" s="6"/>
      <c r="S81" s="6"/>
      <c r="U81" s="6"/>
      <c r="AG81" s="6"/>
    </row>
    <row r="82" spans="1:33" ht="30" customHeight="1" x14ac:dyDescent="0.25">
      <c r="A82" s="6"/>
      <c r="B82" s="6"/>
      <c r="C82" s="6"/>
      <c r="D82" s="6"/>
      <c r="E82" s="6"/>
      <c r="F82" s="6"/>
      <c r="G82" s="6"/>
      <c r="H82" s="6"/>
      <c r="I82" s="6"/>
      <c r="J82" s="6"/>
      <c r="K82" s="6"/>
      <c r="L82" s="6"/>
      <c r="M82" s="6"/>
      <c r="N82" s="6"/>
      <c r="O82" s="6"/>
      <c r="P82" s="6"/>
      <c r="Q82" s="6"/>
      <c r="R82" s="6"/>
      <c r="S82" s="6"/>
      <c r="U82" s="6"/>
      <c r="AG82" s="6"/>
    </row>
    <row r="83" spans="1:33" ht="30" customHeight="1" x14ac:dyDescent="0.25">
      <c r="A83" s="6"/>
      <c r="B83" s="6"/>
      <c r="C83" s="6"/>
      <c r="D83" s="6"/>
      <c r="E83" s="6"/>
      <c r="F83" s="6"/>
      <c r="G83" s="6"/>
      <c r="H83" s="6"/>
      <c r="I83" s="6"/>
      <c r="J83" s="6"/>
      <c r="K83" s="6"/>
      <c r="L83" s="6"/>
      <c r="M83" s="6"/>
      <c r="N83" s="6"/>
      <c r="O83" s="6"/>
      <c r="P83" s="6"/>
      <c r="Q83" s="6"/>
      <c r="R83" s="6"/>
      <c r="S83" s="6"/>
      <c r="U83" s="6"/>
      <c r="AG83" s="6"/>
    </row>
    <row r="84" spans="1:33" ht="30" customHeight="1" x14ac:dyDescent="0.25">
      <c r="A84" s="6"/>
      <c r="B84" s="6"/>
      <c r="C84" s="6"/>
      <c r="D84" s="6"/>
      <c r="E84" s="6"/>
      <c r="F84" s="6"/>
      <c r="G84" s="6"/>
      <c r="H84" s="6"/>
      <c r="I84" s="6"/>
      <c r="J84" s="6"/>
      <c r="K84" s="6"/>
      <c r="L84" s="6"/>
      <c r="M84" s="6"/>
      <c r="N84" s="6"/>
      <c r="O84" s="6"/>
      <c r="P84" s="6"/>
      <c r="Q84" s="6"/>
      <c r="R84" s="6"/>
      <c r="S84" s="6"/>
      <c r="U84" s="6"/>
      <c r="AG84" s="6"/>
    </row>
    <row r="85" spans="1:33" ht="30" customHeight="1" x14ac:dyDescent="0.25">
      <c r="A85" s="6"/>
      <c r="B85" s="6"/>
      <c r="C85" s="6"/>
      <c r="D85" s="6"/>
      <c r="E85" s="6"/>
      <c r="F85" s="6"/>
      <c r="G85" s="6"/>
      <c r="H85" s="6"/>
      <c r="I85" s="6"/>
      <c r="J85" s="6"/>
      <c r="K85" s="6"/>
      <c r="L85" s="6"/>
      <c r="M85" s="6"/>
      <c r="N85" s="6"/>
      <c r="O85" s="6"/>
      <c r="P85" s="6"/>
      <c r="Q85" s="6"/>
      <c r="R85" s="6"/>
      <c r="S85" s="6"/>
      <c r="U85" s="6"/>
      <c r="AG85" s="6"/>
    </row>
    <row r="86" spans="1:33" ht="30" customHeight="1" x14ac:dyDescent="0.25">
      <c r="A86" s="6"/>
      <c r="B86" s="6"/>
      <c r="C86" s="6"/>
      <c r="D86" s="6"/>
      <c r="E86" s="6"/>
      <c r="F86" s="6"/>
      <c r="G86" s="6"/>
      <c r="H86" s="6"/>
      <c r="I86" s="6"/>
      <c r="J86" s="6"/>
      <c r="K86" s="6"/>
      <c r="L86" s="6"/>
      <c r="M86" s="6"/>
      <c r="N86" s="6"/>
      <c r="O86" s="6"/>
      <c r="P86" s="6"/>
      <c r="Q86" s="6"/>
      <c r="R86" s="6"/>
      <c r="S86" s="6"/>
      <c r="U86" s="6"/>
      <c r="AG86" s="6"/>
    </row>
    <row r="87" spans="1:33" ht="30" customHeight="1" x14ac:dyDescent="0.25">
      <c r="A87" s="6"/>
      <c r="B87" s="6"/>
      <c r="C87" s="6"/>
      <c r="D87" s="6"/>
      <c r="E87" s="6"/>
      <c r="F87" s="6"/>
      <c r="G87" s="6"/>
      <c r="H87" s="6"/>
      <c r="I87" s="6"/>
      <c r="J87" s="6"/>
      <c r="K87" s="6"/>
      <c r="L87" s="6"/>
      <c r="M87" s="6"/>
      <c r="N87" s="6"/>
      <c r="O87" s="6"/>
      <c r="P87" s="6"/>
      <c r="Q87" s="6"/>
      <c r="R87" s="6"/>
      <c r="S87" s="6"/>
      <c r="U87" s="6"/>
      <c r="AG87" s="6"/>
    </row>
    <row r="88" spans="1:33" ht="30" customHeight="1" x14ac:dyDescent="0.25">
      <c r="A88" s="6"/>
      <c r="B88" s="6"/>
      <c r="C88" s="6"/>
      <c r="D88" s="6"/>
      <c r="E88" s="6"/>
      <c r="F88" s="6"/>
      <c r="G88" s="6"/>
      <c r="H88" s="6"/>
      <c r="I88" s="6"/>
      <c r="J88" s="6"/>
      <c r="K88" s="6"/>
      <c r="L88" s="6"/>
      <c r="M88" s="6"/>
      <c r="N88" s="6"/>
      <c r="O88" s="6"/>
      <c r="P88" s="6"/>
      <c r="Q88" s="6"/>
      <c r="R88" s="6"/>
      <c r="S88" s="6"/>
      <c r="U88" s="6"/>
      <c r="AG88" s="6"/>
    </row>
    <row r="89" spans="1:33" ht="30" customHeight="1" x14ac:dyDescent="0.25">
      <c r="A89" s="6"/>
      <c r="B89" s="6"/>
      <c r="C89" s="6"/>
      <c r="D89" s="6"/>
      <c r="E89" s="6"/>
      <c r="F89" s="6"/>
      <c r="G89" s="6"/>
      <c r="H89" s="6"/>
      <c r="I89" s="6"/>
      <c r="J89" s="6"/>
      <c r="K89" s="6"/>
      <c r="L89" s="6"/>
      <c r="M89" s="6"/>
      <c r="N89" s="6"/>
      <c r="O89" s="6"/>
      <c r="P89" s="6"/>
      <c r="Q89" s="6"/>
      <c r="R89" s="6"/>
      <c r="S89" s="6"/>
      <c r="U89" s="6"/>
      <c r="AG89" s="6"/>
    </row>
    <row r="90" spans="1:33" ht="30" customHeight="1" x14ac:dyDescent="0.25">
      <c r="A90" s="6"/>
      <c r="B90" s="6"/>
      <c r="C90" s="6"/>
      <c r="D90" s="6"/>
      <c r="E90" s="6"/>
      <c r="F90" s="6"/>
      <c r="G90" s="6"/>
      <c r="H90" s="6"/>
      <c r="I90" s="6"/>
      <c r="J90" s="6"/>
      <c r="K90" s="6"/>
      <c r="L90" s="6"/>
      <c r="M90" s="6"/>
      <c r="N90" s="6"/>
      <c r="O90" s="6"/>
      <c r="P90" s="6"/>
      <c r="Q90" s="6"/>
      <c r="R90" s="6"/>
      <c r="S90" s="6"/>
      <c r="U90" s="6"/>
      <c r="AG90" s="6"/>
    </row>
    <row r="91" spans="1:33" ht="30" customHeight="1" x14ac:dyDescent="0.25">
      <c r="A91" s="6"/>
      <c r="B91" s="6"/>
      <c r="C91" s="6"/>
      <c r="D91" s="6"/>
      <c r="E91" s="6"/>
      <c r="F91" s="6"/>
      <c r="G91" s="6"/>
      <c r="H91" s="6"/>
      <c r="I91" s="6"/>
      <c r="J91" s="6"/>
      <c r="K91" s="6"/>
      <c r="L91" s="6"/>
      <c r="M91" s="6"/>
      <c r="N91" s="6"/>
      <c r="O91" s="6"/>
      <c r="P91" s="6"/>
      <c r="Q91" s="6"/>
      <c r="R91" s="6"/>
      <c r="S91" s="6"/>
      <c r="U91" s="6"/>
      <c r="AG91" s="6"/>
    </row>
    <row r="92" spans="1:33" ht="30" customHeight="1" x14ac:dyDescent="0.25">
      <c r="A92" s="6"/>
      <c r="B92" s="6"/>
      <c r="C92" s="6"/>
      <c r="D92" s="6"/>
      <c r="E92" s="6"/>
      <c r="F92" s="6"/>
      <c r="G92" s="6"/>
      <c r="H92" s="6"/>
      <c r="I92" s="6"/>
      <c r="J92" s="6"/>
      <c r="K92" s="6"/>
      <c r="L92" s="6"/>
      <c r="M92" s="6"/>
      <c r="N92" s="6"/>
      <c r="O92" s="6"/>
      <c r="P92" s="6"/>
      <c r="Q92" s="6"/>
      <c r="R92" s="6"/>
      <c r="S92" s="6"/>
      <c r="U92" s="6"/>
      <c r="AG92" s="6"/>
    </row>
    <row r="93" spans="1:33" ht="30" customHeight="1" x14ac:dyDescent="0.25">
      <c r="A93" s="6"/>
      <c r="B93" s="6"/>
      <c r="C93" s="6"/>
      <c r="D93" s="6"/>
      <c r="E93" s="6"/>
      <c r="F93" s="6"/>
      <c r="G93" s="6"/>
      <c r="H93" s="6"/>
      <c r="I93" s="6"/>
      <c r="J93" s="6"/>
      <c r="K93" s="6"/>
      <c r="L93" s="6"/>
      <c r="M93" s="6"/>
      <c r="N93" s="6"/>
      <c r="O93" s="6"/>
      <c r="P93" s="6"/>
      <c r="Q93" s="6"/>
      <c r="R93" s="6"/>
      <c r="S93" s="6"/>
      <c r="U93" s="6"/>
      <c r="AG93" s="6"/>
    </row>
    <row r="94" spans="1:33" ht="30" customHeight="1" x14ac:dyDescent="0.25">
      <c r="A94" s="6"/>
      <c r="B94" s="6"/>
      <c r="C94" s="6"/>
      <c r="D94" s="6"/>
      <c r="E94" s="6"/>
      <c r="F94" s="6"/>
      <c r="G94" s="6"/>
      <c r="H94" s="6"/>
      <c r="I94" s="6"/>
      <c r="J94" s="6"/>
      <c r="K94" s="6"/>
      <c r="L94" s="6"/>
      <c r="M94" s="6"/>
      <c r="N94" s="6"/>
      <c r="O94" s="6"/>
      <c r="P94" s="6"/>
      <c r="Q94" s="6"/>
      <c r="R94" s="6"/>
      <c r="S94" s="6"/>
      <c r="U94" s="6"/>
      <c r="AG94" s="6"/>
    </row>
    <row r="95" spans="1:33" ht="30" customHeight="1" x14ac:dyDescent="0.25">
      <c r="A95" s="6"/>
      <c r="B95" s="6"/>
      <c r="C95" s="6"/>
      <c r="D95" s="6"/>
      <c r="E95" s="6"/>
      <c r="F95" s="6"/>
      <c r="G95" s="6"/>
      <c r="H95" s="6"/>
      <c r="I95" s="6"/>
      <c r="J95" s="6"/>
      <c r="K95" s="6"/>
      <c r="L95" s="6"/>
      <c r="M95" s="6"/>
      <c r="N95" s="6"/>
      <c r="O95" s="6"/>
      <c r="P95" s="6"/>
      <c r="Q95" s="6"/>
      <c r="R95" s="6"/>
      <c r="S95" s="6"/>
      <c r="U95" s="6"/>
      <c r="AG95" s="6"/>
    </row>
    <row r="96" spans="1:33" ht="30" customHeight="1" x14ac:dyDescent="0.25">
      <c r="A96" s="6"/>
      <c r="B96" s="6"/>
      <c r="C96" s="6"/>
      <c r="D96" s="6"/>
      <c r="E96" s="6"/>
      <c r="F96" s="6"/>
      <c r="G96" s="6"/>
      <c r="H96" s="6"/>
      <c r="I96" s="6"/>
      <c r="J96" s="6"/>
      <c r="K96" s="6"/>
      <c r="L96" s="6"/>
      <c r="M96" s="6"/>
      <c r="N96" s="6"/>
      <c r="O96" s="6"/>
      <c r="P96" s="6"/>
      <c r="Q96" s="6"/>
      <c r="R96" s="6"/>
      <c r="S96" s="6"/>
      <c r="U96" s="6"/>
      <c r="AG96" s="6"/>
    </row>
    <row r="97" spans="1:33" ht="30" customHeight="1" x14ac:dyDescent="0.25">
      <c r="A97" s="6"/>
      <c r="B97" s="6"/>
      <c r="C97" s="6"/>
      <c r="D97" s="6"/>
      <c r="E97" s="6"/>
      <c r="F97" s="6"/>
      <c r="G97" s="6"/>
      <c r="H97" s="6"/>
      <c r="I97" s="6"/>
      <c r="J97" s="6"/>
      <c r="K97" s="6"/>
      <c r="L97" s="6"/>
      <c r="M97" s="6"/>
      <c r="N97" s="6"/>
      <c r="O97" s="6"/>
      <c r="P97" s="6"/>
      <c r="Q97" s="6"/>
      <c r="R97" s="6"/>
      <c r="S97" s="6"/>
      <c r="U97" s="6"/>
      <c r="AG97" s="6"/>
    </row>
    <row r="98" spans="1:33" ht="30" customHeight="1" x14ac:dyDescent="0.25">
      <c r="A98" s="6"/>
      <c r="B98" s="6"/>
      <c r="C98" s="6"/>
      <c r="D98" s="6"/>
      <c r="E98" s="6"/>
      <c r="F98" s="6"/>
      <c r="G98" s="6"/>
      <c r="H98" s="6"/>
      <c r="I98" s="6"/>
      <c r="J98" s="6"/>
      <c r="K98" s="6"/>
      <c r="L98" s="6"/>
      <c r="M98" s="6"/>
      <c r="N98" s="6"/>
      <c r="O98" s="6"/>
      <c r="P98" s="6"/>
      <c r="Q98" s="6"/>
      <c r="R98" s="6"/>
      <c r="S98" s="6"/>
      <c r="U98" s="6"/>
      <c r="AG98" s="6"/>
    </row>
    <row r="99" spans="1:33" ht="30" customHeight="1" x14ac:dyDescent="0.25">
      <c r="A99" s="6"/>
      <c r="B99" s="6"/>
      <c r="C99" s="6"/>
      <c r="D99" s="6"/>
      <c r="E99" s="6"/>
      <c r="F99" s="6"/>
      <c r="G99" s="6"/>
      <c r="H99" s="6"/>
      <c r="I99" s="6"/>
      <c r="J99" s="6"/>
      <c r="K99" s="6"/>
      <c r="L99" s="6"/>
      <c r="M99" s="6"/>
      <c r="N99" s="6"/>
      <c r="O99" s="6"/>
      <c r="P99" s="6"/>
      <c r="Q99" s="6"/>
      <c r="R99" s="6"/>
      <c r="S99" s="6"/>
      <c r="U99" s="6"/>
      <c r="AG99" s="6"/>
    </row>
    <row r="100" spans="1:33" ht="30" customHeight="1" x14ac:dyDescent="0.25">
      <c r="A100" s="6"/>
      <c r="B100" s="6"/>
      <c r="C100" s="6"/>
      <c r="D100" s="6"/>
      <c r="E100" s="6"/>
      <c r="F100" s="6"/>
      <c r="G100" s="6"/>
      <c r="H100" s="6"/>
      <c r="I100" s="6"/>
      <c r="J100" s="6"/>
      <c r="K100" s="6"/>
      <c r="L100" s="6"/>
      <c r="M100" s="6"/>
      <c r="N100" s="6"/>
      <c r="O100" s="6"/>
      <c r="P100" s="6"/>
      <c r="Q100" s="6"/>
      <c r="R100" s="6"/>
      <c r="S100" s="6"/>
      <c r="U100" s="6"/>
      <c r="AG100" s="6"/>
    </row>
    <row r="101" spans="1:33" ht="30" customHeight="1" x14ac:dyDescent="0.25">
      <c r="A101" s="6"/>
      <c r="B101" s="6"/>
      <c r="C101" s="6"/>
      <c r="D101" s="6"/>
      <c r="E101" s="6"/>
      <c r="F101" s="6"/>
      <c r="G101" s="6"/>
      <c r="H101" s="6"/>
      <c r="I101" s="6"/>
      <c r="J101" s="6"/>
      <c r="K101" s="6"/>
      <c r="L101" s="6"/>
      <c r="M101" s="6"/>
      <c r="N101" s="6"/>
      <c r="O101" s="6"/>
      <c r="P101" s="6"/>
      <c r="Q101" s="6"/>
      <c r="R101" s="6"/>
      <c r="S101" s="6"/>
      <c r="U101" s="6"/>
      <c r="AG101" s="6"/>
    </row>
    <row r="102" spans="1:33" ht="30" customHeight="1" x14ac:dyDescent="0.25">
      <c r="A102" s="6"/>
      <c r="B102" s="6"/>
      <c r="C102" s="6"/>
      <c r="D102" s="6"/>
      <c r="E102" s="6"/>
      <c r="F102" s="6"/>
      <c r="G102" s="6"/>
      <c r="H102" s="6"/>
      <c r="I102" s="6"/>
      <c r="J102" s="6"/>
      <c r="K102" s="6"/>
      <c r="L102" s="6"/>
      <c r="M102" s="6"/>
      <c r="N102" s="6"/>
      <c r="O102" s="6"/>
      <c r="P102" s="6"/>
      <c r="Q102" s="6"/>
      <c r="R102" s="6"/>
      <c r="S102" s="6"/>
      <c r="U102" s="6"/>
      <c r="AG102" s="6"/>
    </row>
    <row r="103" spans="1:33" ht="30" customHeight="1" x14ac:dyDescent="0.25">
      <c r="A103" s="6"/>
      <c r="B103" s="6"/>
      <c r="C103" s="6"/>
      <c r="D103" s="6"/>
      <c r="E103" s="6"/>
      <c r="F103" s="6"/>
      <c r="G103" s="6"/>
      <c r="H103" s="6"/>
      <c r="I103" s="6"/>
      <c r="J103" s="6"/>
      <c r="K103" s="6"/>
      <c r="L103" s="6"/>
      <c r="M103" s="6"/>
      <c r="N103" s="6"/>
      <c r="O103" s="6"/>
      <c r="P103" s="6"/>
      <c r="Q103" s="6"/>
      <c r="R103" s="6"/>
      <c r="S103" s="6"/>
      <c r="U103" s="6"/>
      <c r="AG103" s="6"/>
    </row>
    <row r="104" spans="1:33" ht="30" customHeight="1" x14ac:dyDescent="0.25">
      <c r="A104" s="6"/>
      <c r="B104" s="6"/>
      <c r="C104" s="6"/>
      <c r="D104" s="6"/>
      <c r="E104" s="6"/>
      <c r="F104" s="6"/>
      <c r="G104" s="6"/>
      <c r="H104" s="6"/>
      <c r="I104" s="6"/>
      <c r="J104" s="6"/>
      <c r="K104" s="6"/>
      <c r="L104" s="6"/>
      <c r="M104" s="6"/>
      <c r="N104" s="6"/>
      <c r="O104" s="6"/>
      <c r="P104" s="6"/>
      <c r="Q104" s="6"/>
      <c r="R104" s="6"/>
      <c r="S104" s="6"/>
      <c r="U104" s="6"/>
      <c r="AG104" s="6"/>
    </row>
    <row r="105" spans="1:33" ht="30" customHeight="1" x14ac:dyDescent="0.25">
      <c r="A105" s="6"/>
      <c r="B105" s="6"/>
      <c r="C105" s="6"/>
      <c r="D105" s="6"/>
      <c r="E105" s="6"/>
      <c r="F105" s="6"/>
      <c r="G105" s="6"/>
      <c r="H105" s="6"/>
      <c r="I105" s="6"/>
      <c r="J105" s="6"/>
      <c r="K105" s="6"/>
      <c r="L105" s="6"/>
      <c r="M105" s="6"/>
      <c r="N105" s="6"/>
      <c r="O105" s="6"/>
      <c r="P105" s="6"/>
      <c r="Q105" s="6"/>
      <c r="R105" s="6"/>
      <c r="S105" s="6"/>
      <c r="U105" s="6"/>
      <c r="AG105" s="6"/>
    </row>
    <row r="106" spans="1:33" ht="30" customHeight="1" x14ac:dyDescent="0.25">
      <c r="A106" s="6"/>
      <c r="B106" s="6"/>
      <c r="C106" s="6"/>
      <c r="D106" s="6"/>
      <c r="E106" s="6"/>
      <c r="F106" s="6"/>
      <c r="G106" s="6"/>
      <c r="H106" s="6"/>
      <c r="I106" s="6"/>
      <c r="J106" s="6"/>
      <c r="K106" s="6"/>
      <c r="L106" s="6"/>
      <c r="M106" s="6"/>
      <c r="N106" s="6"/>
      <c r="O106" s="6"/>
      <c r="P106" s="6"/>
      <c r="Q106" s="6"/>
      <c r="R106" s="6"/>
      <c r="S106" s="6"/>
      <c r="U106" s="6"/>
      <c r="AG106" s="6"/>
    </row>
    <row r="107" spans="1:33" ht="30" customHeight="1" x14ac:dyDescent="0.25">
      <c r="A107" s="6"/>
      <c r="B107" s="6"/>
      <c r="C107" s="6"/>
      <c r="D107" s="6"/>
      <c r="E107" s="6"/>
      <c r="F107" s="6"/>
      <c r="G107" s="6"/>
      <c r="H107" s="6"/>
      <c r="I107" s="6"/>
      <c r="J107" s="6"/>
      <c r="K107" s="6"/>
      <c r="L107" s="6"/>
      <c r="M107" s="6"/>
      <c r="N107" s="6"/>
      <c r="O107" s="6"/>
      <c r="P107" s="6"/>
      <c r="Q107" s="6"/>
      <c r="R107" s="6"/>
      <c r="S107" s="6"/>
      <c r="U107" s="6"/>
      <c r="AG107" s="6"/>
    </row>
    <row r="108" spans="1:33" ht="30" customHeight="1" x14ac:dyDescent="0.25">
      <c r="A108" s="6"/>
      <c r="B108" s="6"/>
      <c r="C108" s="6"/>
      <c r="D108" s="6"/>
      <c r="E108" s="6"/>
      <c r="F108" s="6"/>
      <c r="G108" s="6"/>
      <c r="H108" s="6"/>
      <c r="I108" s="6"/>
      <c r="J108" s="6"/>
      <c r="K108" s="6"/>
      <c r="L108" s="6"/>
      <c r="M108" s="6"/>
      <c r="N108" s="6"/>
      <c r="O108" s="6"/>
      <c r="P108" s="6"/>
      <c r="Q108" s="6"/>
      <c r="R108" s="6"/>
      <c r="S108" s="6"/>
      <c r="U108" s="6"/>
      <c r="AG108" s="6"/>
    </row>
    <row r="109" spans="1:33" ht="30" customHeight="1" x14ac:dyDescent="0.25">
      <c r="A109" s="6"/>
      <c r="B109" s="6"/>
      <c r="C109" s="6"/>
      <c r="D109" s="6"/>
      <c r="E109" s="6"/>
      <c r="F109" s="6"/>
      <c r="G109" s="6"/>
      <c r="H109" s="6"/>
      <c r="I109" s="6"/>
      <c r="J109" s="6"/>
      <c r="K109" s="6"/>
      <c r="L109" s="6"/>
      <c r="M109" s="6"/>
      <c r="N109" s="6"/>
      <c r="O109" s="6"/>
      <c r="P109" s="6"/>
      <c r="Q109" s="6"/>
      <c r="R109" s="6"/>
      <c r="S109" s="6"/>
      <c r="U109" s="6"/>
      <c r="AG109" s="6"/>
    </row>
    <row r="110" spans="1:33" ht="30" customHeight="1" x14ac:dyDescent="0.25">
      <c r="A110" s="6"/>
      <c r="B110" s="6"/>
      <c r="C110" s="6"/>
      <c r="D110" s="6"/>
      <c r="E110" s="6"/>
      <c r="F110" s="6"/>
      <c r="G110" s="6"/>
      <c r="H110" s="6"/>
      <c r="I110" s="6"/>
      <c r="J110" s="6"/>
      <c r="K110" s="6"/>
      <c r="L110" s="6"/>
      <c r="M110" s="6"/>
      <c r="N110" s="6"/>
      <c r="O110" s="6"/>
      <c r="P110" s="6"/>
      <c r="Q110" s="6"/>
      <c r="R110" s="6"/>
      <c r="S110" s="6"/>
      <c r="U110" s="6"/>
      <c r="AG110" s="6"/>
    </row>
    <row r="111" spans="1:33" ht="30" customHeight="1" x14ac:dyDescent="0.25">
      <c r="A111" s="6"/>
      <c r="B111" s="6"/>
      <c r="C111" s="6"/>
      <c r="D111" s="6"/>
      <c r="E111" s="6"/>
      <c r="F111" s="6"/>
      <c r="G111" s="6"/>
      <c r="H111" s="6"/>
      <c r="I111" s="6"/>
      <c r="J111" s="6"/>
      <c r="K111" s="6"/>
      <c r="L111" s="6"/>
      <c r="M111" s="6"/>
      <c r="N111" s="6"/>
      <c r="O111" s="6"/>
      <c r="P111" s="6"/>
      <c r="Q111" s="6"/>
      <c r="R111" s="6"/>
      <c r="S111" s="6"/>
      <c r="U111" s="6"/>
      <c r="AG111" s="6"/>
    </row>
    <row r="112" spans="1:33" ht="30" customHeight="1" x14ac:dyDescent="0.25">
      <c r="A112" s="6"/>
      <c r="B112" s="6"/>
      <c r="C112" s="6"/>
      <c r="D112" s="6"/>
      <c r="E112" s="6"/>
      <c r="F112" s="6"/>
      <c r="G112" s="6"/>
      <c r="H112" s="6"/>
      <c r="I112" s="6"/>
      <c r="J112" s="6"/>
      <c r="K112" s="6"/>
      <c r="L112" s="6"/>
      <c r="M112" s="6"/>
      <c r="N112" s="6"/>
      <c r="O112" s="6"/>
      <c r="P112" s="6"/>
      <c r="Q112" s="6"/>
      <c r="R112" s="6"/>
      <c r="S112" s="6"/>
      <c r="U112" s="6"/>
      <c r="AG112" s="6"/>
    </row>
    <row r="113" spans="1:33" ht="30" customHeight="1" x14ac:dyDescent="0.25">
      <c r="A113" s="6"/>
      <c r="B113" s="6"/>
      <c r="C113" s="6"/>
      <c r="D113" s="6"/>
      <c r="E113" s="6"/>
      <c r="F113" s="6"/>
      <c r="G113" s="6"/>
      <c r="H113" s="6"/>
      <c r="I113" s="6"/>
      <c r="J113" s="6"/>
      <c r="K113" s="6"/>
      <c r="L113" s="6"/>
      <c r="M113" s="6"/>
      <c r="N113" s="6"/>
      <c r="O113" s="6"/>
      <c r="P113" s="6"/>
      <c r="Q113" s="6"/>
      <c r="R113" s="6"/>
      <c r="S113" s="6"/>
      <c r="U113" s="6"/>
      <c r="AG113" s="6"/>
    </row>
    <row r="114" spans="1:33" ht="30" customHeight="1" x14ac:dyDescent="0.25">
      <c r="A114" s="6"/>
      <c r="B114" s="6"/>
      <c r="C114" s="6"/>
      <c r="D114" s="6"/>
      <c r="E114" s="6"/>
      <c r="F114" s="6"/>
      <c r="G114" s="6"/>
      <c r="H114" s="6"/>
      <c r="I114" s="6"/>
      <c r="J114" s="6"/>
      <c r="K114" s="6"/>
      <c r="L114" s="6"/>
      <c r="M114" s="6"/>
      <c r="N114" s="6"/>
      <c r="O114" s="6"/>
      <c r="P114" s="6"/>
      <c r="Q114" s="6"/>
      <c r="R114" s="6"/>
      <c r="S114" s="6"/>
      <c r="U114" s="6"/>
      <c r="AG114" s="6"/>
    </row>
    <row r="115" spans="1:33" ht="30" customHeight="1" x14ac:dyDescent="0.25">
      <c r="A115" s="6"/>
      <c r="B115" s="6"/>
      <c r="C115" s="6"/>
      <c r="D115" s="6"/>
      <c r="E115" s="6"/>
      <c r="F115" s="6"/>
      <c r="G115" s="6"/>
      <c r="H115" s="6"/>
      <c r="I115" s="6"/>
      <c r="J115" s="6"/>
      <c r="K115" s="6"/>
      <c r="L115" s="6"/>
      <c r="M115" s="6"/>
      <c r="N115" s="6"/>
      <c r="O115" s="6"/>
      <c r="P115" s="6"/>
      <c r="Q115" s="6"/>
      <c r="R115" s="6"/>
      <c r="S115" s="6"/>
      <c r="U115" s="6"/>
      <c r="AG115" s="6"/>
    </row>
    <row r="116" spans="1:33" ht="30" customHeight="1" x14ac:dyDescent="0.25">
      <c r="A116" s="6"/>
      <c r="B116" s="6"/>
      <c r="C116" s="6"/>
      <c r="D116" s="6"/>
      <c r="E116" s="6"/>
      <c r="F116" s="6"/>
      <c r="G116" s="6"/>
      <c r="H116" s="6"/>
      <c r="I116" s="6"/>
      <c r="J116" s="6"/>
      <c r="K116" s="6"/>
      <c r="L116" s="6"/>
      <c r="M116" s="6"/>
      <c r="N116" s="6"/>
      <c r="O116" s="6"/>
      <c r="P116" s="6"/>
      <c r="Q116" s="6"/>
      <c r="R116" s="6"/>
      <c r="S116" s="6"/>
      <c r="U116" s="6"/>
      <c r="AG116" s="6"/>
    </row>
    <row r="117" spans="1:33" ht="30" customHeight="1" x14ac:dyDescent="0.25">
      <c r="A117" s="6"/>
      <c r="B117" s="6"/>
      <c r="C117" s="6"/>
      <c r="D117" s="6"/>
      <c r="E117" s="6"/>
      <c r="F117" s="6"/>
      <c r="G117" s="6"/>
      <c r="H117" s="6"/>
      <c r="I117" s="6"/>
      <c r="J117" s="6"/>
      <c r="K117" s="6"/>
      <c r="L117" s="6"/>
      <c r="M117" s="6"/>
      <c r="N117" s="6"/>
      <c r="O117" s="6"/>
      <c r="P117" s="6"/>
      <c r="Q117" s="6"/>
      <c r="R117" s="6"/>
      <c r="S117" s="6"/>
      <c r="U117" s="6"/>
      <c r="AG117" s="6"/>
    </row>
    <row r="118" spans="1:33" ht="30" customHeight="1" x14ac:dyDescent="0.25">
      <c r="A118" s="6"/>
      <c r="B118" s="6"/>
      <c r="C118" s="6"/>
      <c r="D118" s="6"/>
      <c r="E118" s="6"/>
      <c r="F118" s="6"/>
      <c r="G118" s="6"/>
      <c r="H118" s="6"/>
      <c r="I118" s="6"/>
      <c r="J118" s="6"/>
      <c r="K118" s="6"/>
      <c r="L118" s="6"/>
      <c r="M118" s="6"/>
      <c r="N118" s="6"/>
      <c r="O118" s="6"/>
      <c r="P118" s="6"/>
      <c r="Q118" s="6"/>
      <c r="R118" s="6"/>
      <c r="S118" s="6"/>
      <c r="U118" s="6"/>
      <c r="AG118" s="6"/>
    </row>
    <row r="119" spans="1:33" ht="30" customHeight="1" x14ac:dyDescent="0.25">
      <c r="A119" s="6"/>
      <c r="B119" s="6"/>
      <c r="C119" s="6"/>
      <c r="D119" s="6"/>
      <c r="E119" s="6"/>
      <c r="F119" s="6"/>
      <c r="G119" s="6"/>
      <c r="H119" s="6"/>
      <c r="I119" s="6"/>
      <c r="J119" s="6"/>
      <c r="K119" s="6"/>
      <c r="L119" s="6"/>
      <c r="M119" s="6"/>
      <c r="N119" s="6"/>
      <c r="O119" s="6"/>
      <c r="P119" s="6"/>
      <c r="Q119" s="6"/>
      <c r="R119" s="6"/>
      <c r="S119" s="6"/>
      <c r="U119" s="6"/>
      <c r="AG119" s="6"/>
    </row>
    <row r="120" spans="1:33" ht="30" customHeight="1" x14ac:dyDescent="0.25">
      <c r="A120" s="6"/>
      <c r="B120" s="6"/>
      <c r="C120" s="6"/>
      <c r="D120" s="6"/>
      <c r="E120" s="6"/>
      <c r="F120" s="6"/>
      <c r="G120" s="6"/>
      <c r="H120" s="6"/>
      <c r="I120" s="6"/>
      <c r="J120" s="6"/>
      <c r="K120" s="6"/>
      <c r="L120" s="6"/>
      <c r="M120" s="6"/>
      <c r="N120" s="6"/>
      <c r="O120" s="6"/>
      <c r="P120" s="6"/>
      <c r="Q120" s="6"/>
      <c r="R120" s="6"/>
      <c r="S120" s="6"/>
      <c r="U120" s="6"/>
      <c r="AG120" s="6"/>
    </row>
    <row r="121" spans="1:33" ht="30" customHeight="1" x14ac:dyDescent="0.25">
      <c r="A121" s="6"/>
      <c r="B121" s="6"/>
      <c r="C121" s="6"/>
      <c r="D121" s="6"/>
      <c r="E121" s="6"/>
      <c r="F121" s="6"/>
      <c r="G121" s="6"/>
      <c r="H121" s="6"/>
      <c r="I121" s="6"/>
      <c r="J121" s="6"/>
      <c r="K121" s="6"/>
      <c r="L121" s="6"/>
      <c r="M121" s="6"/>
      <c r="N121" s="6"/>
      <c r="O121" s="6"/>
      <c r="P121" s="6"/>
      <c r="Q121" s="6"/>
      <c r="R121" s="6"/>
      <c r="S121" s="6"/>
      <c r="U121" s="6"/>
      <c r="AG121" s="6"/>
    </row>
    <row r="122" spans="1:33" ht="30" customHeight="1" x14ac:dyDescent="0.25">
      <c r="A122" s="6"/>
      <c r="B122" s="6"/>
      <c r="C122" s="6"/>
      <c r="D122" s="6"/>
      <c r="E122" s="6"/>
      <c r="F122" s="6"/>
      <c r="G122" s="6"/>
      <c r="H122" s="6"/>
      <c r="I122" s="6"/>
      <c r="J122" s="6"/>
      <c r="K122" s="6"/>
      <c r="L122" s="6"/>
      <c r="M122" s="6"/>
      <c r="N122" s="6"/>
      <c r="O122" s="6"/>
      <c r="P122" s="6"/>
      <c r="Q122" s="6"/>
      <c r="R122" s="6"/>
      <c r="S122" s="6"/>
      <c r="U122" s="6"/>
      <c r="AG122" s="6"/>
    </row>
    <row r="123" spans="1:33" ht="30" customHeight="1" x14ac:dyDescent="0.25">
      <c r="A123" s="6"/>
      <c r="B123" s="6"/>
      <c r="C123" s="6"/>
      <c r="D123" s="6"/>
      <c r="E123" s="6"/>
      <c r="F123" s="6"/>
      <c r="G123" s="6"/>
      <c r="H123" s="6"/>
      <c r="I123" s="6"/>
      <c r="J123" s="6"/>
      <c r="K123" s="6"/>
      <c r="L123" s="6"/>
      <c r="M123" s="6"/>
      <c r="N123" s="6"/>
      <c r="O123" s="6"/>
      <c r="P123" s="6"/>
      <c r="Q123" s="6"/>
      <c r="R123" s="6"/>
      <c r="S123" s="6"/>
      <c r="U123" s="6"/>
      <c r="AG123" s="6"/>
    </row>
    <row r="124" spans="1:33" ht="30" customHeight="1" x14ac:dyDescent="0.25">
      <c r="A124" s="6"/>
      <c r="B124" s="6"/>
      <c r="C124" s="6"/>
      <c r="D124" s="6"/>
      <c r="E124" s="6"/>
      <c r="F124" s="6"/>
      <c r="G124" s="6"/>
      <c r="H124" s="6"/>
      <c r="I124" s="6"/>
      <c r="J124" s="6"/>
      <c r="K124" s="6"/>
      <c r="L124" s="6"/>
      <c r="M124" s="6"/>
      <c r="N124" s="6"/>
      <c r="O124" s="6"/>
      <c r="P124" s="6"/>
      <c r="Q124" s="6"/>
      <c r="R124" s="6"/>
      <c r="S124" s="6"/>
      <c r="U124" s="6"/>
      <c r="AG124" s="6"/>
    </row>
    <row r="125" spans="1:33" ht="30" customHeight="1" x14ac:dyDescent="0.25">
      <c r="A125" s="6"/>
      <c r="B125" s="6"/>
      <c r="C125" s="6"/>
      <c r="D125" s="6"/>
      <c r="E125" s="6"/>
      <c r="F125" s="6"/>
      <c r="G125" s="6"/>
      <c r="H125" s="6"/>
      <c r="I125" s="6"/>
      <c r="J125" s="6"/>
      <c r="K125" s="6"/>
      <c r="L125" s="6"/>
      <c r="M125" s="6"/>
      <c r="N125" s="6"/>
      <c r="O125" s="6"/>
      <c r="P125" s="6"/>
      <c r="Q125" s="6"/>
      <c r="R125" s="6"/>
      <c r="S125" s="6"/>
      <c r="U125" s="6"/>
      <c r="AG125" s="6"/>
    </row>
    <row r="126" spans="1:33" ht="30" customHeight="1" x14ac:dyDescent="0.25">
      <c r="A126" s="6"/>
      <c r="B126" s="6"/>
      <c r="C126" s="6"/>
      <c r="D126" s="6"/>
      <c r="E126" s="6"/>
      <c r="F126" s="6"/>
      <c r="G126" s="6"/>
      <c r="H126" s="6"/>
      <c r="I126" s="6"/>
      <c r="J126" s="6"/>
      <c r="K126" s="6"/>
      <c r="L126" s="6"/>
      <c r="M126" s="6"/>
      <c r="N126" s="6"/>
      <c r="O126" s="6"/>
      <c r="P126" s="6"/>
      <c r="Q126" s="6"/>
      <c r="R126" s="6"/>
      <c r="S126" s="6"/>
      <c r="U126" s="6"/>
      <c r="AG126" s="6"/>
    </row>
    <row r="127" spans="1:33" ht="30" customHeight="1" x14ac:dyDescent="0.25">
      <c r="A127" s="6"/>
      <c r="B127" s="6"/>
      <c r="C127" s="6"/>
      <c r="D127" s="6"/>
      <c r="E127" s="6"/>
      <c r="F127" s="6"/>
      <c r="G127" s="6"/>
      <c r="H127" s="6"/>
      <c r="I127" s="6"/>
      <c r="J127" s="6"/>
      <c r="K127" s="6"/>
      <c r="L127" s="6"/>
      <c r="M127" s="6"/>
      <c r="N127" s="6"/>
      <c r="O127" s="6"/>
      <c r="P127" s="6"/>
      <c r="Q127" s="6"/>
      <c r="R127" s="6"/>
      <c r="S127" s="6"/>
      <c r="U127" s="6"/>
      <c r="AG127" s="6"/>
    </row>
    <row r="128" spans="1:33" ht="30" customHeight="1" x14ac:dyDescent="0.25">
      <c r="A128" s="6"/>
      <c r="B128" s="6"/>
      <c r="C128" s="6"/>
      <c r="D128" s="6"/>
      <c r="E128" s="6"/>
      <c r="F128" s="6"/>
      <c r="G128" s="6"/>
      <c r="H128" s="6"/>
      <c r="I128" s="6"/>
      <c r="J128" s="6"/>
      <c r="K128" s="6"/>
      <c r="L128" s="6"/>
      <c r="M128" s="6"/>
      <c r="N128" s="6"/>
      <c r="O128" s="6"/>
      <c r="P128" s="6"/>
      <c r="Q128" s="6"/>
      <c r="R128" s="6"/>
      <c r="S128" s="6"/>
      <c r="U128" s="6"/>
      <c r="AG128" s="6"/>
    </row>
    <row r="129" spans="1:33" ht="30" customHeight="1" x14ac:dyDescent="0.25">
      <c r="A129" s="6"/>
      <c r="B129" s="6"/>
      <c r="C129" s="6"/>
      <c r="D129" s="6"/>
      <c r="E129" s="6"/>
      <c r="F129" s="6"/>
      <c r="G129" s="6"/>
      <c r="H129" s="6"/>
      <c r="I129" s="6"/>
      <c r="J129" s="6"/>
      <c r="K129" s="6"/>
      <c r="L129" s="6"/>
      <c r="M129" s="6"/>
      <c r="N129" s="6"/>
      <c r="O129" s="6"/>
      <c r="P129" s="6"/>
      <c r="Q129" s="6"/>
      <c r="R129" s="6"/>
      <c r="S129" s="6"/>
      <c r="U129" s="6"/>
      <c r="AG129" s="6"/>
    </row>
    <row r="130" spans="1:33" ht="30" customHeight="1" x14ac:dyDescent="0.25">
      <c r="A130" s="6"/>
      <c r="B130" s="6"/>
      <c r="C130" s="6"/>
      <c r="D130" s="6"/>
      <c r="E130" s="6"/>
      <c r="F130" s="6"/>
      <c r="G130" s="6"/>
      <c r="H130" s="6"/>
      <c r="I130" s="6"/>
      <c r="J130" s="6"/>
      <c r="K130" s="6"/>
      <c r="L130" s="6"/>
      <c r="M130" s="6"/>
      <c r="N130" s="6"/>
      <c r="O130" s="6"/>
      <c r="P130" s="6"/>
      <c r="Q130" s="6"/>
      <c r="R130" s="6"/>
      <c r="S130" s="6"/>
    </row>
    <row r="131" spans="1:33" ht="30" customHeight="1" x14ac:dyDescent="0.25">
      <c r="A131" s="6"/>
      <c r="B131" s="6"/>
      <c r="C131" s="6"/>
      <c r="D131" s="6"/>
      <c r="E131" s="6"/>
      <c r="F131" s="6"/>
      <c r="G131" s="6"/>
      <c r="H131" s="6"/>
      <c r="I131" s="6"/>
      <c r="J131" s="6"/>
      <c r="K131" s="6"/>
      <c r="L131" s="6"/>
      <c r="M131" s="6"/>
      <c r="N131" s="6"/>
      <c r="O131" s="6"/>
      <c r="P131" s="6"/>
      <c r="Q131" s="6"/>
      <c r="R131" s="6"/>
      <c r="S131" s="6"/>
    </row>
    <row r="132" spans="1:33" ht="30" customHeight="1" x14ac:dyDescent="0.25">
      <c r="A132" s="6"/>
      <c r="B132" s="6"/>
      <c r="C132" s="6"/>
      <c r="D132" s="6"/>
      <c r="E132" s="6"/>
      <c r="F132" s="6"/>
      <c r="G132" s="6"/>
      <c r="H132" s="6"/>
      <c r="I132" s="6"/>
      <c r="J132" s="6"/>
      <c r="K132" s="6"/>
      <c r="L132" s="6"/>
      <c r="M132" s="6"/>
      <c r="N132" s="6"/>
      <c r="O132" s="6"/>
      <c r="P132" s="6"/>
      <c r="Q132" s="6"/>
      <c r="R132" s="6"/>
      <c r="S132" s="6"/>
    </row>
    <row r="133" spans="1:33" ht="30" customHeight="1" x14ac:dyDescent="0.25">
      <c r="A133" s="6"/>
      <c r="B133" s="6"/>
      <c r="C133" s="6"/>
      <c r="D133" s="6"/>
      <c r="E133" s="6"/>
      <c r="F133" s="6"/>
      <c r="G133" s="6"/>
      <c r="H133" s="6"/>
      <c r="I133" s="6"/>
      <c r="J133" s="6"/>
      <c r="K133" s="6"/>
      <c r="L133" s="6"/>
      <c r="M133" s="6"/>
      <c r="N133" s="6"/>
      <c r="O133" s="6"/>
      <c r="P133" s="6"/>
      <c r="Q133" s="6"/>
      <c r="R133" s="6"/>
      <c r="S133" s="6"/>
    </row>
    <row r="134" spans="1:33" ht="30" customHeight="1" x14ac:dyDescent="0.25">
      <c r="A134" s="6"/>
      <c r="B134" s="6"/>
      <c r="C134" s="6"/>
      <c r="D134" s="6"/>
      <c r="E134" s="6"/>
      <c r="F134" s="6"/>
      <c r="G134" s="6"/>
      <c r="H134" s="6"/>
      <c r="I134" s="6"/>
      <c r="J134" s="6"/>
      <c r="K134" s="6"/>
      <c r="L134" s="6"/>
      <c r="M134" s="6"/>
      <c r="N134" s="6"/>
      <c r="O134" s="6"/>
      <c r="P134" s="6"/>
      <c r="Q134" s="6"/>
      <c r="R134" s="6"/>
      <c r="S134" s="6"/>
    </row>
    <row r="135" spans="1:33" ht="30" customHeight="1" x14ac:dyDescent="0.25">
      <c r="A135" s="6"/>
      <c r="B135" s="6"/>
      <c r="C135" s="6"/>
      <c r="D135" s="6"/>
      <c r="E135" s="6"/>
      <c r="F135" s="6"/>
      <c r="G135" s="6"/>
      <c r="H135" s="6"/>
      <c r="I135" s="6"/>
      <c r="J135" s="6"/>
      <c r="K135" s="6"/>
      <c r="L135" s="6"/>
      <c r="M135" s="6"/>
      <c r="N135" s="6"/>
      <c r="O135" s="6"/>
      <c r="P135" s="6"/>
      <c r="Q135" s="6"/>
      <c r="R135" s="6"/>
      <c r="S135" s="6"/>
    </row>
    <row r="136" spans="1:33" ht="30" customHeight="1" x14ac:dyDescent="0.25">
      <c r="A136" s="6"/>
      <c r="B136" s="6"/>
      <c r="C136" s="6"/>
      <c r="D136" s="6"/>
      <c r="E136" s="6"/>
      <c r="F136" s="6"/>
      <c r="G136" s="6"/>
      <c r="H136" s="6"/>
      <c r="I136" s="6"/>
      <c r="J136" s="6"/>
      <c r="K136" s="6"/>
      <c r="L136" s="6"/>
      <c r="M136" s="6"/>
      <c r="N136" s="6"/>
      <c r="O136" s="6"/>
      <c r="P136" s="6"/>
      <c r="Q136" s="6"/>
      <c r="R136" s="6"/>
      <c r="S136" s="6"/>
    </row>
    <row r="137" spans="1:33" ht="30" customHeight="1" x14ac:dyDescent="0.25">
      <c r="A137" s="6"/>
      <c r="B137" s="6"/>
      <c r="C137" s="6"/>
      <c r="D137" s="6"/>
      <c r="E137" s="6"/>
      <c r="F137" s="6"/>
      <c r="G137" s="6"/>
      <c r="H137" s="6"/>
      <c r="I137" s="6"/>
      <c r="J137" s="6"/>
      <c r="K137" s="6"/>
      <c r="L137" s="6"/>
      <c r="M137" s="6"/>
      <c r="N137" s="6"/>
      <c r="O137" s="6"/>
      <c r="P137" s="6"/>
      <c r="Q137" s="6"/>
      <c r="R137" s="6"/>
      <c r="S137" s="6"/>
    </row>
    <row r="138" spans="1:33" ht="30" customHeight="1" x14ac:dyDescent="0.25">
      <c r="A138" s="6"/>
      <c r="B138" s="6"/>
      <c r="C138" s="6"/>
      <c r="D138" s="6"/>
      <c r="E138" s="6"/>
      <c r="F138" s="6"/>
      <c r="G138" s="6"/>
      <c r="H138" s="6"/>
      <c r="I138" s="6"/>
      <c r="J138" s="6"/>
      <c r="K138" s="6"/>
      <c r="L138" s="6"/>
      <c r="M138" s="6"/>
      <c r="N138" s="6"/>
      <c r="O138" s="6"/>
      <c r="P138" s="6"/>
      <c r="Q138" s="6"/>
      <c r="R138" s="6"/>
      <c r="S138" s="6"/>
    </row>
    <row r="139" spans="1:33" ht="30" customHeight="1" x14ac:dyDescent="0.25">
      <c r="A139" s="6"/>
      <c r="B139" s="6"/>
      <c r="C139" s="6"/>
      <c r="D139" s="6"/>
      <c r="E139" s="6"/>
      <c r="F139" s="6"/>
      <c r="G139" s="6"/>
      <c r="H139" s="6"/>
      <c r="I139" s="6"/>
      <c r="J139" s="6"/>
      <c r="K139" s="6"/>
      <c r="L139" s="6"/>
      <c r="M139" s="6"/>
      <c r="N139" s="6"/>
      <c r="O139" s="6"/>
      <c r="P139" s="6"/>
      <c r="Q139" s="6"/>
      <c r="R139" s="6"/>
      <c r="S139" s="6"/>
    </row>
    <row r="140" spans="1:33" ht="30" customHeight="1" x14ac:dyDescent="0.25">
      <c r="A140" s="6"/>
      <c r="B140" s="6"/>
      <c r="C140" s="6"/>
      <c r="D140" s="6"/>
      <c r="E140" s="6"/>
      <c r="F140" s="6"/>
      <c r="G140" s="6"/>
      <c r="H140" s="6"/>
      <c r="I140" s="6"/>
      <c r="J140" s="6"/>
      <c r="K140" s="6"/>
      <c r="L140" s="6"/>
      <c r="M140" s="6"/>
      <c r="N140" s="6"/>
      <c r="O140" s="6"/>
      <c r="P140" s="6"/>
      <c r="Q140" s="6"/>
      <c r="R140" s="6"/>
      <c r="S140" s="6"/>
    </row>
    <row r="141" spans="1:33" ht="30" customHeight="1" x14ac:dyDescent="0.25">
      <c r="A141" s="6"/>
      <c r="B141" s="6"/>
      <c r="C141" s="6"/>
      <c r="D141" s="6"/>
      <c r="E141" s="6"/>
      <c r="F141" s="6"/>
      <c r="G141" s="6"/>
      <c r="H141" s="6"/>
      <c r="I141" s="6"/>
      <c r="J141" s="6"/>
      <c r="K141" s="6"/>
      <c r="L141" s="6"/>
      <c r="M141" s="6"/>
      <c r="N141" s="6"/>
      <c r="O141" s="6"/>
      <c r="P141" s="6"/>
      <c r="Q141" s="6"/>
      <c r="R141" s="6"/>
      <c r="S141" s="6"/>
    </row>
    <row r="142" spans="1:33" ht="30" customHeight="1" x14ac:dyDescent="0.25">
      <c r="A142" s="6"/>
      <c r="B142" s="6"/>
      <c r="C142" s="6"/>
      <c r="D142" s="6"/>
      <c r="E142" s="6"/>
      <c r="F142" s="6"/>
      <c r="G142" s="6"/>
      <c r="H142" s="6"/>
      <c r="I142" s="6"/>
      <c r="J142" s="6"/>
      <c r="K142" s="6"/>
      <c r="L142" s="6"/>
      <c r="M142" s="6"/>
      <c r="N142" s="6"/>
      <c r="O142" s="6"/>
      <c r="P142" s="6"/>
      <c r="Q142" s="6"/>
      <c r="R142" s="6"/>
      <c r="S142" s="6"/>
    </row>
    <row r="143" spans="1:33" ht="30" customHeight="1" x14ac:dyDescent="0.25">
      <c r="A143" s="6"/>
      <c r="B143" s="6"/>
      <c r="C143" s="6"/>
      <c r="D143" s="6"/>
      <c r="E143" s="6"/>
      <c r="F143" s="6"/>
      <c r="G143" s="6"/>
      <c r="H143" s="6"/>
      <c r="I143" s="6"/>
      <c r="J143" s="6"/>
      <c r="K143" s="6"/>
      <c r="L143" s="6"/>
      <c r="M143" s="6"/>
      <c r="N143" s="6"/>
      <c r="O143" s="6"/>
      <c r="P143" s="6"/>
      <c r="Q143" s="6"/>
      <c r="R143" s="6"/>
      <c r="S143" s="6"/>
    </row>
    <row r="144" spans="1:33" ht="30" customHeight="1" x14ac:dyDescent="0.25">
      <c r="A144" s="6"/>
      <c r="B144" s="6"/>
      <c r="C144" s="6"/>
      <c r="D144" s="6"/>
      <c r="E144" s="6"/>
      <c r="F144" s="6"/>
      <c r="G144" s="6"/>
      <c r="H144" s="6"/>
      <c r="I144" s="6"/>
      <c r="J144" s="6"/>
      <c r="K144" s="6"/>
      <c r="L144" s="6"/>
      <c r="M144" s="6"/>
      <c r="N144" s="6"/>
      <c r="O144" s="6"/>
      <c r="P144" s="6"/>
      <c r="Q144" s="6"/>
      <c r="R144" s="6"/>
      <c r="S144" s="6"/>
    </row>
    <row r="145" spans="1:19" ht="30" customHeight="1" x14ac:dyDescent="0.25">
      <c r="A145" s="6"/>
      <c r="B145" s="6"/>
      <c r="C145" s="6"/>
      <c r="D145" s="6"/>
      <c r="E145" s="6"/>
      <c r="F145" s="6"/>
      <c r="G145" s="6"/>
      <c r="H145" s="6"/>
      <c r="I145" s="6"/>
      <c r="J145" s="6"/>
      <c r="K145" s="6"/>
      <c r="L145" s="6"/>
      <c r="M145" s="6"/>
      <c r="N145" s="6"/>
      <c r="O145" s="6"/>
      <c r="P145" s="6"/>
      <c r="Q145" s="6"/>
      <c r="R145" s="6"/>
      <c r="S145" s="6"/>
    </row>
    <row r="146" spans="1:19" ht="30" customHeight="1" x14ac:dyDescent="0.25">
      <c r="A146" s="6"/>
      <c r="B146" s="6"/>
      <c r="C146" s="6"/>
      <c r="D146" s="6"/>
      <c r="E146" s="6"/>
      <c r="F146" s="6"/>
      <c r="G146" s="6"/>
      <c r="H146" s="6"/>
      <c r="I146" s="6"/>
      <c r="J146" s="6"/>
      <c r="K146" s="6"/>
      <c r="L146" s="6"/>
      <c r="M146" s="6"/>
      <c r="N146" s="6"/>
      <c r="O146" s="6"/>
      <c r="P146" s="6"/>
      <c r="Q146" s="6"/>
      <c r="R146" s="6"/>
      <c r="S146" s="6"/>
    </row>
    <row r="147" spans="1:19" ht="30" customHeight="1" x14ac:dyDescent="0.25">
      <c r="A147" s="6"/>
      <c r="B147" s="6"/>
      <c r="C147" s="6"/>
      <c r="D147" s="6"/>
      <c r="E147" s="6"/>
      <c r="F147" s="6"/>
      <c r="G147" s="6"/>
      <c r="H147" s="6"/>
      <c r="I147" s="6"/>
      <c r="J147" s="6"/>
      <c r="K147" s="6"/>
      <c r="L147" s="6"/>
      <c r="M147" s="6"/>
      <c r="N147" s="6"/>
      <c r="O147" s="6"/>
      <c r="P147" s="6"/>
      <c r="Q147" s="6"/>
      <c r="R147" s="6"/>
      <c r="S147" s="6"/>
    </row>
    <row r="148" spans="1:19" ht="30" customHeight="1" x14ac:dyDescent="0.25">
      <c r="A148" s="6"/>
      <c r="B148" s="6"/>
      <c r="C148" s="6"/>
      <c r="D148" s="6"/>
      <c r="E148" s="6"/>
      <c r="F148" s="6"/>
      <c r="G148" s="6"/>
      <c r="H148" s="6"/>
      <c r="I148" s="6"/>
      <c r="J148" s="6"/>
      <c r="K148" s="6"/>
      <c r="L148" s="6"/>
      <c r="M148" s="6"/>
      <c r="N148" s="6"/>
      <c r="O148" s="6"/>
      <c r="P148" s="6"/>
      <c r="Q148" s="6"/>
      <c r="R148" s="6"/>
      <c r="S148" s="6"/>
    </row>
    <row r="149" spans="1:19" ht="30" customHeight="1" x14ac:dyDescent="0.25">
      <c r="A149" s="6"/>
      <c r="B149" s="6"/>
      <c r="C149" s="6"/>
      <c r="D149" s="6"/>
      <c r="E149" s="6"/>
      <c r="F149" s="6"/>
      <c r="G149" s="6"/>
      <c r="H149" s="6"/>
      <c r="I149" s="6"/>
      <c r="J149" s="6"/>
      <c r="K149" s="6"/>
      <c r="L149" s="6"/>
      <c r="M149" s="6"/>
      <c r="N149" s="6"/>
      <c r="O149" s="6"/>
      <c r="P149" s="6"/>
      <c r="Q149" s="6"/>
      <c r="R149" s="6"/>
      <c r="S149" s="6"/>
    </row>
    <row r="150" spans="1:19" ht="30" customHeight="1" x14ac:dyDescent="0.25">
      <c r="A150" s="6"/>
      <c r="B150" s="6"/>
      <c r="C150" s="6"/>
      <c r="D150" s="6"/>
      <c r="E150" s="6"/>
      <c r="F150" s="6"/>
      <c r="G150" s="6"/>
      <c r="H150" s="6"/>
      <c r="I150" s="6"/>
      <c r="J150" s="6"/>
      <c r="K150" s="6"/>
      <c r="L150" s="6"/>
      <c r="M150" s="6"/>
      <c r="N150" s="6"/>
      <c r="O150" s="6"/>
      <c r="P150" s="6"/>
      <c r="Q150" s="6"/>
      <c r="R150" s="6"/>
      <c r="S150" s="6"/>
    </row>
    <row r="151" spans="1:19" ht="30" customHeight="1" x14ac:dyDescent="0.25">
      <c r="A151" s="6"/>
      <c r="B151" s="6"/>
      <c r="C151" s="6"/>
      <c r="D151" s="6"/>
      <c r="E151" s="6"/>
      <c r="F151" s="6"/>
      <c r="G151" s="6"/>
      <c r="H151" s="6"/>
      <c r="I151" s="6"/>
      <c r="J151" s="6"/>
      <c r="K151" s="6"/>
      <c r="L151" s="6"/>
      <c r="M151" s="6"/>
      <c r="N151" s="6"/>
      <c r="O151" s="6"/>
      <c r="P151" s="6"/>
      <c r="Q151" s="6"/>
      <c r="R151" s="6"/>
      <c r="S151" s="6"/>
    </row>
    <row r="152" spans="1:19" ht="30" customHeight="1" x14ac:dyDescent="0.25">
      <c r="A152" s="6"/>
      <c r="B152" s="6"/>
      <c r="C152" s="6"/>
      <c r="D152" s="6"/>
      <c r="E152" s="6"/>
      <c r="F152" s="6"/>
      <c r="G152" s="6"/>
      <c r="H152" s="6"/>
      <c r="I152" s="6"/>
      <c r="J152" s="6"/>
      <c r="K152" s="6"/>
      <c r="L152" s="6"/>
      <c r="M152" s="6"/>
      <c r="N152" s="6"/>
      <c r="O152" s="6"/>
      <c r="P152" s="6"/>
      <c r="Q152" s="6"/>
      <c r="R152" s="6"/>
      <c r="S152" s="6"/>
    </row>
    <row r="153" spans="1:19" ht="30" customHeight="1" x14ac:dyDescent="0.25">
      <c r="A153" s="6"/>
      <c r="B153" s="6"/>
      <c r="C153" s="6"/>
      <c r="D153" s="6"/>
      <c r="E153" s="6"/>
      <c r="F153" s="6"/>
      <c r="G153" s="6"/>
      <c r="H153" s="6"/>
      <c r="I153" s="6"/>
      <c r="J153" s="6"/>
      <c r="K153" s="6"/>
      <c r="L153" s="6"/>
      <c r="M153" s="6"/>
      <c r="N153" s="6"/>
      <c r="O153" s="6"/>
      <c r="P153" s="6"/>
      <c r="Q153" s="6"/>
      <c r="R153" s="6"/>
      <c r="S153" s="6"/>
    </row>
    <row r="154" spans="1:19" ht="30" customHeight="1" x14ac:dyDescent="0.25">
      <c r="A154" s="6"/>
      <c r="B154" s="6"/>
      <c r="C154" s="6"/>
      <c r="D154" s="6"/>
      <c r="E154" s="6"/>
      <c r="F154" s="6"/>
      <c r="G154" s="6"/>
      <c r="H154" s="6"/>
      <c r="I154" s="6"/>
      <c r="J154" s="6"/>
      <c r="K154" s="6"/>
      <c r="L154" s="6"/>
      <c r="M154" s="6"/>
      <c r="N154" s="6"/>
      <c r="O154" s="6"/>
      <c r="P154" s="6"/>
      <c r="Q154" s="6"/>
      <c r="R154" s="6"/>
      <c r="S154" s="6"/>
    </row>
    <row r="155" spans="1:19" ht="30" customHeight="1" x14ac:dyDescent="0.25">
      <c r="A155" s="6"/>
      <c r="B155" s="6"/>
      <c r="C155" s="6"/>
      <c r="D155" s="6"/>
      <c r="E155" s="6"/>
      <c r="F155" s="6"/>
      <c r="G155" s="6"/>
      <c r="H155" s="6"/>
      <c r="I155" s="6"/>
      <c r="J155" s="6"/>
      <c r="K155" s="6"/>
      <c r="L155" s="6"/>
      <c r="M155" s="6"/>
      <c r="N155" s="6"/>
      <c r="O155" s="6"/>
      <c r="P155" s="6"/>
      <c r="Q155" s="6"/>
      <c r="R155" s="6"/>
      <c r="S155" s="6"/>
    </row>
    <row r="156" spans="1:19" ht="30" customHeight="1" x14ac:dyDescent="0.25">
      <c r="A156" s="6"/>
      <c r="B156" s="6"/>
      <c r="C156" s="6"/>
      <c r="D156" s="6"/>
      <c r="E156" s="6"/>
      <c r="F156" s="6"/>
      <c r="G156" s="6"/>
      <c r="H156" s="6"/>
      <c r="I156" s="6"/>
      <c r="J156" s="6"/>
      <c r="K156" s="6"/>
      <c r="L156" s="6"/>
      <c r="M156" s="6"/>
      <c r="N156" s="6"/>
      <c r="O156" s="6"/>
      <c r="P156" s="6"/>
      <c r="Q156" s="6"/>
      <c r="R156" s="6"/>
      <c r="S156" s="6"/>
    </row>
    <row r="157" spans="1:19" ht="30" customHeight="1" x14ac:dyDescent="0.25">
      <c r="A157" s="6"/>
      <c r="B157" s="6"/>
      <c r="C157" s="6"/>
      <c r="D157" s="6"/>
      <c r="E157" s="6"/>
      <c r="F157" s="6"/>
      <c r="G157" s="6"/>
      <c r="H157" s="6"/>
      <c r="I157" s="6"/>
      <c r="J157" s="6"/>
      <c r="K157" s="6"/>
      <c r="L157" s="6"/>
      <c r="M157" s="6"/>
      <c r="N157" s="6"/>
      <c r="O157" s="6"/>
      <c r="P157" s="6"/>
      <c r="Q157" s="6"/>
      <c r="R157" s="6"/>
      <c r="S157" s="6"/>
    </row>
    <row r="158" spans="1:19" ht="30" customHeight="1" x14ac:dyDescent="0.25">
      <c r="A158" s="6"/>
      <c r="B158" s="6"/>
      <c r="C158" s="6"/>
      <c r="D158" s="6"/>
      <c r="E158" s="6"/>
      <c r="F158" s="6"/>
      <c r="G158" s="6"/>
      <c r="H158" s="6"/>
      <c r="I158" s="6"/>
      <c r="J158" s="6"/>
      <c r="K158" s="6"/>
      <c r="L158" s="6"/>
      <c r="M158" s="6"/>
      <c r="N158" s="6"/>
      <c r="O158" s="6"/>
      <c r="P158" s="6"/>
      <c r="Q158" s="6"/>
      <c r="R158" s="6"/>
      <c r="S158" s="6"/>
    </row>
    <row r="159" spans="1:19" ht="30" customHeight="1" x14ac:dyDescent="0.25">
      <c r="A159" s="6"/>
      <c r="B159" s="6"/>
      <c r="C159" s="6"/>
      <c r="D159" s="6"/>
      <c r="E159" s="6"/>
      <c r="F159" s="6"/>
      <c r="G159" s="6"/>
      <c r="H159" s="6"/>
      <c r="I159" s="6"/>
      <c r="J159" s="6"/>
      <c r="K159" s="6"/>
      <c r="L159" s="6"/>
      <c r="M159" s="6"/>
      <c r="N159" s="6"/>
      <c r="O159" s="6"/>
      <c r="P159" s="6"/>
      <c r="Q159" s="6"/>
      <c r="R159" s="6"/>
      <c r="S159" s="6"/>
    </row>
    <row r="160" spans="1:19" ht="30" customHeight="1" x14ac:dyDescent="0.25">
      <c r="A160" s="6"/>
      <c r="B160" s="6"/>
      <c r="C160" s="6"/>
      <c r="D160" s="6"/>
      <c r="E160" s="6"/>
      <c r="F160" s="6"/>
      <c r="G160" s="6"/>
      <c r="H160" s="6"/>
      <c r="I160" s="6"/>
      <c r="J160" s="6"/>
      <c r="K160" s="6"/>
      <c r="L160" s="6"/>
      <c r="M160" s="6"/>
      <c r="N160" s="6"/>
      <c r="O160" s="6"/>
      <c r="P160" s="6"/>
      <c r="Q160" s="6"/>
      <c r="R160" s="6"/>
      <c r="S160" s="6"/>
    </row>
    <row r="161" spans="1:19" ht="30" customHeight="1" x14ac:dyDescent="0.25">
      <c r="A161" s="6"/>
      <c r="B161" s="6"/>
      <c r="C161" s="6"/>
      <c r="D161" s="6"/>
      <c r="E161" s="6"/>
      <c r="F161" s="6"/>
      <c r="G161" s="6"/>
      <c r="H161" s="6"/>
      <c r="I161" s="6"/>
      <c r="J161" s="6"/>
      <c r="K161" s="6"/>
      <c r="L161" s="6"/>
      <c r="M161" s="6"/>
      <c r="N161" s="6"/>
      <c r="O161" s="6"/>
      <c r="P161" s="6"/>
      <c r="Q161" s="6"/>
      <c r="R161" s="6"/>
      <c r="S161" s="6"/>
    </row>
    <row r="162" spans="1:19" ht="30" customHeight="1" x14ac:dyDescent="0.25">
      <c r="A162" s="6"/>
      <c r="B162" s="6"/>
      <c r="C162" s="6"/>
      <c r="D162" s="6"/>
      <c r="E162" s="6"/>
      <c r="F162" s="6"/>
      <c r="G162" s="6"/>
      <c r="H162" s="6"/>
      <c r="I162" s="6"/>
      <c r="J162" s="6"/>
      <c r="K162" s="6"/>
      <c r="L162" s="6"/>
      <c r="M162" s="6"/>
      <c r="N162" s="6"/>
      <c r="O162" s="6"/>
      <c r="P162" s="6"/>
      <c r="Q162" s="6"/>
      <c r="R162" s="6"/>
      <c r="S162" s="6"/>
    </row>
    <row r="163" spans="1:19" ht="30" customHeight="1" x14ac:dyDescent="0.25">
      <c r="A163" s="6"/>
      <c r="B163" s="6"/>
      <c r="C163" s="6"/>
      <c r="D163" s="6"/>
      <c r="E163" s="6"/>
      <c r="F163" s="6"/>
      <c r="G163" s="6"/>
      <c r="H163" s="6"/>
      <c r="I163" s="6"/>
      <c r="J163" s="6"/>
      <c r="K163" s="6"/>
      <c r="L163" s="6"/>
      <c r="M163" s="6"/>
      <c r="N163" s="6"/>
      <c r="O163" s="6"/>
      <c r="P163" s="6"/>
      <c r="Q163" s="6"/>
      <c r="R163" s="6"/>
      <c r="S163" s="6"/>
    </row>
    <row r="164" spans="1:19" ht="30" customHeight="1" x14ac:dyDescent="0.25">
      <c r="A164" s="6"/>
      <c r="B164" s="6"/>
      <c r="C164" s="6"/>
      <c r="D164" s="6"/>
      <c r="E164" s="6"/>
      <c r="F164" s="6"/>
      <c r="G164" s="6"/>
      <c r="H164" s="6"/>
      <c r="I164" s="6"/>
      <c r="J164" s="6"/>
      <c r="K164" s="6"/>
      <c r="L164" s="6"/>
      <c r="M164" s="6"/>
      <c r="N164" s="6"/>
      <c r="O164" s="6"/>
      <c r="P164" s="6"/>
      <c r="Q164" s="6"/>
      <c r="R164" s="6"/>
      <c r="S164" s="6"/>
    </row>
    <row r="165" spans="1:19" ht="30" customHeight="1" x14ac:dyDescent="0.25">
      <c r="A165" s="6"/>
      <c r="B165" s="6"/>
      <c r="C165" s="6"/>
      <c r="D165" s="6"/>
      <c r="E165" s="6"/>
      <c r="F165" s="6"/>
      <c r="G165" s="6"/>
      <c r="H165" s="6"/>
      <c r="I165" s="6"/>
      <c r="J165" s="6"/>
      <c r="K165" s="6"/>
      <c r="L165" s="6"/>
      <c r="M165" s="6"/>
      <c r="N165" s="6"/>
      <c r="O165" s="6"/>
      <c r="P165" s="6"/>
      <c r="Q165" s="6"/>
      <c r="R165" s="6"/>
      <c r="S165" s="6"/>
    </row>
    <row r="166" spans="1:19" ht="30" customHeight="1" x14ac:dyDescent="0.25">
      <c r="A166" s="6"/>
      <c r="B166" s="6"/>
      <c r="C166" s="6"/>
      <c r="D166" s="6"/>
      <c r="E166" s="6"/>
      <c r="F166" s="6"/>
      <c r="G166" s="6"/>
      <c r="H166" s="6"/>
      <c r="I166" s="6"/>
      <c r="J166" s="6"/>
      <c r="K166" s="6"/>
      <c r="L166" s="6"/>
      <c r="M166" s="6"/>
      <c r="N166" s="6"/>
      <c r="O166" s="6"/>
      <c r="P166" s="6"/>
      <c r="Q166" s="6"/>
      <c r="R166" s="6"/>
      <c r="S166" s="6"/>
    </row>
    <row r="167" spans="1:19" ht="30" customHeight="1" x14ac:dyDescent="0.25">
      <c r="A167" s="6"/>
      <c r="B167" s="6"/>
      <c r="C167" s="6"/>
      <c r="D167" s="6"/>
      <c r="E167" s="6"/>
      <c r="F167" s="6"/>
      <c r="G167" s="6"/>
      <c r="H167" s="6"/>
      <c r="I167" s="6"/>
      <c r="J167" s="6"/>
      <c r="K167" s="6"/>
      <c r="L167" s="6"/>
      <c r="M167" s="6"/>
      <c r="N167" s="6"/>
      <c r="O167" s="6"/>
      <c r="P167" s="6"/>
      <c r="Q167" s="6"/>
      <c r="R167" s="6"/>
      <c r="S167" s="6"/>
    </row>
    <row r="168" spans="1:19" ht="30" customHeight="1" x14ac:dyDescent="0.25">
      <c r="A168" s="6"/>
      <c r="B168" s="6"/>
      <c r="C168" s="6"/>
      <c r="D168" s="6"/>
      <c r="E168" s="6"/>
      <c r="F168" s="6"/>
      <c r="G168" s="6"/>
      <c r="H168" s="6"/>
      <c r="I168" s="6"/>
      <c r="J168" s="6"/>
      <c r="K168" s="6"/>
      <c r="L168" s="6"/>
      <c r="M168" s="6"/>
      <c r="N168" s="6"/>
      <c r="O168" s="6"/>
      <c r="P168" s="6"/>
      <c r="Q168" s="6"/>
      <c r="R168" s="6"/>
      <c r="S168" s="6"/>
    </row>
    <row r="169" spans="1:19" ht="30" customHeight="1" x14ac:dyDescent="0.25">
      <c r="A169" s="6"/>
      <c r="B169" s="6"/>
      <c r="C169" s="6"/>
      <c r="D169" s="6"/>
      <c r="E169" s="6"/>
      <c r="F169" s="6"/>
      <c r="G169" s="6"/>
      <c r="H169" s="6"/>
      <c r="I169" s="6"/>
      <c r="J169" s="6"/>
      <c r="K169" s="6"/>
      <c r="L169" s="6"/>
      <c r="M169" s="6"/>
      <c r="N169" s="6"/>
      <c r="O169" s="6"/>
      <c r="P169" s="6"/>
      <c r="Q169" s="6"/>
      <c r="R169" s="6"/>
      <c r="S169" s="6"/>
    </row>
    <row r="170" spans="1:19" ht="30" customHeight="1" x14ac:dyDescent="0.25">
      <c r="A170" s="6"/>
      <c r="B170" s="6"/>
      <c r="C170" s="6"/>
      <c r="D170" s="6"/>
      <c r="E170" s="6"/>
      <c r="F170" s="6"/>
      <c r="G170" s="6"/>
      <c r="H170" s="6"/>
      <c r="I170" s="6"/>
      <c r="J170" s="6"/>
      <c r="K170" s="6"/>
      <c r="L170" s="6"/>
      <c r="M170" s="6"/>
      <c r="N170" s="6"/>
      <c r="O170" s="6"/>
      <c r="P170" s="6"/>
      <c r="Q170" s="6"/>
      <c r="R170" s="6"/>
      <c r="S170" s="6"/>
    </row>
    <row r="171" spans="1:19" ht="30" customHeight="1" x14ac:dyDescent="0.25">
      <c r="A171" s="6"/>
      <c r="B171" s="6"/>
      <c r="C171" s="6"/>
      <c r="D171" s="6"/>
      <c r="E171" s="6"/>
      <c r="F171" s="6"/>
      <c r="G171" s="6"/>
      <c r="H171" s="6"/>
      <c r="I171" s="6"/>
      <c r="J171" s="6"/>
      <c r="K171" s="6"/>
      <c r="L171" s="6"/>
      <c r="M171" s="6"/>
      <c r="N171" s="6"/>
      <c r="O171" s="6"/>
      <c r="P171" s="6"/>
      <c r="Q171" s="6"/>
      <c r="R171" s="6"/>
      <c r="S171" s="6"/>
    </row>
    <row r="172" spans="1:19" ht="30" customHeight="1" x14ac:dyDescent="0.25">
      <c r="A172" s="6"/>
      <c r="B172" s="6"/>
      <c r="C172" s="6"/>
      <c r="D172" s="6"/>
      <c r="E172" s="6"/>
      <c r="F172" s="6"/>
      <c r="G172" s="6"/>
      <c r="H172" s="6"/>
      <c r="I172" s="6"/>
      <c r="J172" s="6"/>
      <c r="K172" s="6"/>
      <c r="L172" s="6"/>
      <c r="M172" s="6"/>
      <c r="N172" s="6"/>
      <c r="O172" s="6"/>
      <c r="P172" s="6"/>
      <c r="Q172" s="6"/>
      <c r="R172" s="6"/>
      <c r="S172" s="6"/>
    </row>
    <row r="173" spans="1:19" ht="30" customHeight="1" x14ac:dyDescent="0.25">
      <c r="A173" s="6"/>
      <c r="B173" s="6"/>
      <c r="C173" s="6"/>
      <c r="D173" s="6"/>
      <c r="E173" s="6"/>
      <c r="F173" s="6"/>
      <c r="G173" s="6"/>
      <c r="H173" s="6"/>
      <c r="I173" s="6"/>
      <c r="J173" s="6"/>
      <c r="K173" s="6"/>
      <c r="L173" s="6"/>
      <c r="M173" s="6"/>
      <c r="N173" s="6"/>
      <c r="O173" s="6"/>
      <c r="P173" s="6"/>
      <c r="Q173" s="6"/>
      <c r="R173" s="6"/>
      <c r="S173" s="6"/>
    </row>
    <row r="174" spans="1:19" ht="30" customHeight="1" x14ac:dyDescent="0.25">
      <c r="A174" s="6"/>
      <c r="B174" s="6"/>
      <c r="C174" s="6"/>
      <c r="D174" s="6"/>
      <c r="E174" s="6"/>
      <c r="F174" s="6"/>
      <c r="G174" s="6"/>
      <c r="H174" s="6"/>
      <c r="I174" s="6"/>
      <c r="J174" s="6"/>
      <c r="K174" s="6"/>
      <c r="L174" s="6"/>
      <c r="M174" s="6"/>
      <c r="N174" s="6"/>
      <c r="O174" s="6"/>
      <c r="P174" s="6"/>
      <c r="Q174" s="6"/>
      <c r="R174" s="6"/>
      <c r="S174" s="6"/>
    </row>
    <row r="175" spans="1:19" ht="30" customHeight="1" x14ac:dyDescent="0.25">
      <c r="A175" s="6"/>
      <c r="B175" s="6"/>
      <c r="C175" s="6"/>
      <c r="D175" s="6"/>
      <c r="E175" s="6"/>
      <c r="F175" s="6"/>
      <c r="G175" s="6"/>
      <c r="H175" s="6"/>
      <c r="I175" s="6"/>
      <c r="J175" s="6"/>
      <c r="K175" s="6"/>
      <c r="L175" s="6"/>
      <c r="M175" s="6"/>
      <c r="N175" s="6"/>
      <c r="O175" s="6"/>
      <c r="P175" s="6"/>
      <c r="Q175" s="6"/>
      <c r="R175" s="6"/>
      <c r="S175" s="6"/>
    </row>
    <row r="176" spans="1:19" ht="30" customHeight="1" x14ac:dyDescent="0.25">
      <c r="A176" s="6"/>
      <c r="B176" s="6"/>
      <c r="C176" s="6"/>
      <c r="D176" s="6"/>
      <c r="E176" s="6"/>
      <c r="F176" s="6"/>
      <c r="G176" s="6"/>
      <c r="H176" s="6"/>
      <c r="I176" s="6"/>
      <c r="J176" s="6"/>
      <c r="K176" s="6"/>
      <c r="L176" s="6"/>
      <c r="M176" s="6"/>
      <c r="N176" s="6"/>
      <c r="O176" s="6"/>
      <c r="P176" s="6"/>
      <c r="Q176" s="6"/>
      <c r="R176" s="6"/>
      <c r="S176" s="6"/>
    </row>
    <row r="177" spans="1:19" ht="30" customHeight="1" x14ac:dyDescent="0.25">
      <c r="A177" s="6"/>
      <c r="B177" s="6"/>
      <c r="C177" s="6"/>
      <c r="D177" s="6"/>
      <c r="E177" s="6"/>
      <c r="F177" s="6"/>
      <c r="G177" s="6"/>
      <c r="H177" s="6"/>
      <c r="I177" s="6"/>
      <c r="J177" s="6"/>
      <c r="K177" s="6"/>
      <c r="L177" s="6"/>
      <c r="M177" s="6"/>
      <c r="N177" s="6"/>
      <c r="O177" s="6"/>
      <c r="P177" s="6"/>
      <c r="Q177" s="6"/>
      <c r="R177" s="6"/>
      <c r="S177" s="6"/>
    </row>
    <row r="178" spans="1:19" ht="30" customHeight="1" x14ac:dyDescent="0.25">
      <c r="A178" s="6"/>
      <c r="B178" s="6"/>
      <c r="C178" s="6"/>
      <c r="D178" s="6"/>
      <c r="E178" s="6"/>
      <c r="F178" s="6"/>
      <c r="G178" s="6"/>
      <c r="H178" s="6"/>
      <c r="I178" s="6"/>
      <c r="J178" s="6"/>
      <c r="K178" s="6"/>
      <c r="L178" s="6"/>
      <c r="M178" s="6"/>
      <c r="N178" s="6"/>
      <c r="O178" s="6"/>
      <c r="P178" s="6"/>
      <c r="Q178" s="6"/>
      <c r="R178" s="6"/>
      <c r="S178" s="6"/>
    </row>
    <row r="179" spans="1:19" ht="30" customHeight="1" x14ac:dyDescent="0.25">
      <c r="A179" s="6"/>
      <c r="B179" s="6"/>
      <c r="C179" s="6"/>
      <c r="D179" s="6"/>
      <c r="E179" s="6"/>
      <c r="F179" s="6"/>
      <c r="G179" s="6"/>
      <c r="H179" s="6"/>
      <c r="I179" s="6"/>
      <c r="J179" s="6"/>
      <c r="K179" s="6"/>
      <c r="L179" s="6"/>
      <c r="M179" s="6"/>
      <c r="N179" s="6"/>
      <c r="O179" s="6"/>
      <c r="P179" s="6"/>
      <c r="Q179" s="6"/>
      <c r="R179" s="6"/>
      <c r="S179" s="6"/>
    </row>
    <row r="180" spans="1:19" ht="30" customHeight="1" x14ac:dyDescent="0.25">
      <c r="A180" s="6"/>
      <c r="B180" s="6"/>
      <c r="C180" s="6"/>
      <c r="D180" s="6"/>
      <c r="E180" s="6"/>
      <c r="F180" s="6"/>
      <c r="G180" s="6"/>
      <c r="H180" s="6"/>
      <c r="I180" s="6"/>
      <c r="J180" s="6"/>
      <c r="K180" s="6"/>
      <c r="L180" s="6"/>
      <c r="M180" s="6"/>
      <c r="N180" s="6"/>
      <c r="O180" s="6"/>
      <c r="P180" s="6"/>
      <c r="Q180" s="6"/>
      <c r="R180" s="6"/>
      <c r="S180" s="6"/>
    </row>
    <row r="181" spans="1:19" ht="30" customHeight="1" x14ac:dyDescent="0.25">
      <c r="A181" s="6"/>
      <c r="B181" s="6"/>
      <c r="C181" s="6"/>
      <c r="D181" s="6"/>
      <c r="E181" s="6"/>
      <c r="F181" s="6"/>
      <c r="G181" s="6"/>
      <c r="H181" s="6"/>
      <c r="I181" s="6"/>
      <c r="J181" s="6"/>
      <c r="K181" s="6"/>
      <c r="L181" s="6"/>
      <c r="M181" s="6"/>
      <c r="N181" s="6"/>
      <c r="O181" s="6"/>
      <c r="P181" s="6"/>
      <c r="Q181" s="6"/>
      <c r="R181" s="6"/>
      <c r="S181" s="6"/>
    </row>
    <row r="182" spans="1:19" ht="30" customHeight="1" x14ac:dyDescent="0.25">
      <c r="A182" s="6"/>
      <c r="B182" s="6"/>
      <c r="C182" s="6"/>
      <c r="D182" s="6"/>
      <c r="E182" s="6"/>
      <c r="F182" s="6"/>
      <c r="G182" s="6"/>
      <c r="H182" s="6"/>
      <c r="I182" s="6"/>
      <c r="J182" s="6"/>
      <c r="K182" s="6"/>
      <c r="L182" s="6"/>
      <c r="M182" s="6"/>
      <c r="N182" s="6"/>
      <c r="O182" s="6"/>
      <c r="P182" s="6"/>
      <c r="Q182" s="6"/>
      <c r="R182" s="6"/>
      <c r="S182" s="6"/>
    </row>
    <row r="183" spans="1:19" ht="30" customHeight="1" x14ac:dyDescent="0.25">
      <c r="A183" s="6"/>
      <c r="B183" s="6"/>
      <c r="C183" s="6"/>
      <c r="D183" s="6"/>
      <c r="E183" s="6"/>
      <c r="F183" s="6"/>
      <c r="G183" s="6"/>
      <c r="H183" s="6"/>
      <c r="I183" s="6"/>
      <c r="J183" s="6"/>
      <c r="K183" s="6"/>
      <c r="L183" s="6"/>
      <c r="M183" s="6"/>
      <c r="N183" s="6"/>
      <c r="O183" s="6"/>
      <c r="P183" s="6"/>
      <c r="Q183" s="6"/>
      <c r="R183" s="6"/>
      <c r="S183" s="6"/>
    </row>
    <row r="184" spans="1:19" ht="30" customHeight="1" x14ac:dyDescent="0.25">
      <c r="A184" s="6"/>
      <c r="B184" s="6"/>
      <c r="C184" s="6"/>
      <c r="D184" s="6"/>
      <c r="E184" s="6"/>
      <c r="F184" s="6"/>
      <c r="G184" s="6"/>
      <c r="H184" s="6"/>
      <c r="I184" s="6"/>
      <c r="J184" s="6"/>
      <c r="K184" s="6"/>
      <c r="L184" s="6"/>
      <c r="M184" s="6"/>
      <c r="N184" s="6"/>
      <c r="O184" s="6"/>
      <c r="P184" s="6"/>
      <c r="Q184" s="6"/>
      <c r="R184" s="6"/>
      <c r="S184" s="6"/>
    </row>
    <row r="185" spans="1:19" ht="30" customHeight="1" x14ac:dyDescent="0.25">
      <c r="A185" s="6"/>
      <c r="B185" s="6"/>
      <c r="C185" s="6"/>
      <c r="D185" s="6"/>
      <c r="E185" s="6"/>
      <c r="F185" s="6"/>
      <c r="G185" s="6"/>
      <c r="H185" s="6"/>
      <c r="I185" s="6"/>
      <c r="J185" s="6"/>
      <c r="K185" s="6"/>
      <c r="L185" s="6"/>
      <c r="M185" s="6"/>
      <c r="N185" s="6"/>
      <c r="O185" s="6"/>
      <c r="P185" s="6"/>
      <c r="Q185" s="6"/>
      <c r="R185" s="6"/>
      <c r="S185" s="6"/>
    </row>
    <row r="186" spans="1:19" ht="30" customHeight="1" x14ac:dyDescent="0.25">
      <c r="A186" s="6"/>
      <c r="B186" s="6"/>
      <c r="C186" s="6"/>
      <c r="D186" s="6"/>
      <c r="E186" s="6"/>
      <c r="F186" s="6"/>
      <c r="G186" s="6"/>
      <c r="H186" s="6"/>
      <c r="I186" s="6"/>
      <c r="J186" s="6"/>
      <c r="K186" s="6"/>
      <c r="L186" s="6"/>
      <c r="M186" s="6"/>
      <c r="N186" s="6"/>
      <c r="O186" s="6"/>
      <c r="P186" s="6"/>
      <c r="Q186" s="6"/>
      <c r="R186" s="6"/>
      <c r="S186" s="6"/>
    </row>
    <row r="187" spans="1:19" ht="30" customHeight="1" x14ac:dyDescent="0.25">
      <c r="A187" s="6"/>
      <c r="B187" s="6"/>
      <c r="C187" s="6"/>
      <c r="D187" s="6"/>
      <c r="E187" s="6"/>
      <c r="F187" s="6"/>
      <c r="G187" s="6"/>
      <c r="H187" s="6"/>
      <c r="I187" s="6"/>
      <c r="J187" s="6"/>
      <c r="K187" s="6"/>
      <c r="L187" s="6"/>
      <c r="M187" s="6"/>
      <c r="N187" s="6"/>
      <c r="O187" s="6"/>
      <c r="P187" s="6"/>
      <c r="Q187" s="6"/>
      <c r="R187" s="6"/>
      <c r="S187" s="6"/>
    </row>
    <row r="188" spans="1:19" ht="30" customHeight="1" x14ac:dyDescent="0.25">
      <c r="A188" s="6"/>
      <c r="B188" s="6"/>
      <c r="C188" s="6"/>
      <c r="D188" s="6"/>
      <c r="E188" s="6"/>
      <c r="F188" s="6"/>
      <c r="G188" s="6"/>
      <c r="H188" s="6"/>
      <c r="I188" s="6"/>
      <c r="J188" s="6"/>
      <c r="K188" s="6"/>
      <c r="L188" s="6"/>
      <c r="M188" s="6"/>
      <c r="N188" s="6"/>
      <c r="O188" s="6"/>
      <c r="P188" s="6"/>
      <c r="Q188" s="6"/>
      <c r="R188" s="6"/>
      <c r="S188" s="6"/>
    </row>
    <row r="189" spans="1:19" ht="30" customHeight="1" x14ac:dyDescent="0.25">
      <c r="A189" s="6"/>
      <c r="B189" s="6"/>
      <c r="C189" s="6"/>
      <c r="D189" s="6"/>
      <c r="E189" s="6"/>
      <c r="F189" s="6"/>
      <c r="G189" s="6"/>
      <c r="H189" s="6"/>
      <c r="I189" s="6"/>
      <c r="J189" s="6"/>
      <c r="K189" s="6"/>
      <c r="L189" s="6"/>
      <c r="M189" s="6"/>
      <c r="N189" s="6"/>
      <c r="O189" s="6"/>
      <c r="P189" s="6"/>
      <c r="Q189" s="6"/>
      <c r="R189" s="6"/>
      <c r="S189" s="6"/>
    </row>
    <row r="190" spans="1:19" ht="30" customHeight="1" x14ac:dyDescent="0.25">
      <c r="A190" s="6"/>
      <c r="B190" s="6"/>
      <c r="C190" s="6"/>
      <c r="D190" s="6"/>
      <c r="E190" s="6"/>
      <c r="F190" s="6"/>
      <c r="G190" s="6"/>
      <c r="H190" s="6"/>
      <c r="I190" s="6"/>
      <c r="J190" s="6"/>
      <c r="K190" s="6"/>
      <c r="L190" s="6"/>
      <c r="M190" s="6"/>
      <c r="N190" s="6"/>
      <c r="O190" s="6"/>
      <c r="P190" s="6"/>
      <c r="Q190" s="6"/>
      <c r="R190" s="6"/>
      <c r="S190" s="6"/>
    </row>
    <row r="191" spans="1:19" ht="30" customHeight="1" x14ac:dyDescent="0.25">
      <c r="A191" s="6"/>
      <c r="B191" s="6"/>
      <c r="C191" s="6"/>
      <c r="D191" s="6"/>
      <c r="E191" s="6"/>
      <c r="F191" s="6"/>
      <c r="G191" s="6"/>
      <c r="H191" s="6"/>
      <c r="I191" s="6"/>
      <c r="J191" s="6"/>
      <c r="K191" s="6"/>
      <c r="L191" s="6"/>
      <c r="M191" s="6"/>
      <c r="N191" s="6"/>
      <c r="O191" s="6"/>
      <c r="P191" s="6"/>
      <c r="Q191" s="6"/>
      <c r="R191" s="6"/>
      <c r="S191" s="6"/>
    </row>
    <row r="192" spans="1:19" ht="30" customHeight="1" x14ac:dyDescent="0.25">
      <c r="A192" s="6"/>
      <c r="B192" s="6"/>
      <c r="C192" s="6"/>
      <c r="D192" s="6"/>
      <c r="E192" s="6"/>
      <c r="F192" s="6"/>
      <c r="G192" s="6"/>
      <c r="H192" s="6"/>
      <c r="I192" s="6"/>
      <c r="J192" s="6"/>
      <c r="K192" s="6"/>
      <c r="L192" s="6"/>
      <c r="M192" s="6"/>
      <c r="N192" s="6"/>
      <c r="O192" s="6"/>
      <c r="P192" s="6"/>
      <c r="Q192" s="6"/>
      <c r="R192" s="6"/>
      <c r="S192" s="6"/>
    </row>
    <row r="193" spans="1:19" ht="30" customHeight="1" x14ac:dyDescent="0.25">
      <c r="A193" s="6"/>
      <c r="B193" s="6"/>
      <c r="C193" s="6"/>
      <c r="D193" s="6"/>
      <c r="E193" s="6"/>
      <c r="F193" s="6"/>
      <c r="G193" s="6"/>
      <c r="H193" s="6"/>
      <c r="I193" s="6"/>
      <c r="J193" s="6"/>
      <c r="K193" s="6"/>
      <c r="L193" s="6"/>
      <c r="M193" s="6"/>
      <c r="N193" s="6"/>
      <c r="O193" s="6"/>
      <c r="P193" s="6"/>
      <c r="Q193" s="6"/>
      <c r="R193" s="6"/>
      <c r="S193" s="6"/>
    </row>
    <row r="194" spans="1:19" ht="30" customHeight="1" x14ac:dyDescent="0.25">
      <c r="A194" s="6"/>
      <c r="B194" s="6"/>
      <c r="C194" s="6"/>
      <c r="D194" s="6"/>
      <c r="E194" s="6"/>
      <c r="F194" s="6"/>
      <c r="G194" s="6"/>
      <c r="H194" s="6"/>
      <c r="I194" s="6"/>
      <c r="J194" s="6"/>
      <c r="K194" s="6"/>
      <c r="L194" s="6"/>
      <c r="M194" s="6"/>
      <c r="N194" s="6"/>
      <c r="O194" s="6"/>
      <c r="P194" s="6"/>
      <c r="Q194" s="6"/>
      <c r="R194" s="6"/>
      <c r="S194" s="6"/>
    </row>
    <row r="195" spans="1:19" ht="30" customHeight="1" x14ac:dyDescent="0.25">
      <c r="A195" s="6"/>
      <c r="B195" s="6"/>
      <c r="C195" s="6"/>
      <c r="D195" s="6"/>
      <c r="E195" s="6"/>
      <c r="F195" s="6"/>
      <c r="G195" s="6"/>
      <c r="H195" s="6"/>
      <c r="I195" s="6"/>
      <c r="J195" s="6"/>
      <c r="K195" s="6"/>
      <c r="L195" s="6"/>
      <c r="M195" s="6"/>
      <c r="N195" s="6"/>
      <c r="O195" s="6"/>
      <c r="P195" s="6"/>
      <c r="Q195" s="6"/>
      <c r="R195" s="6"/>
      <c r="S195" s="6"/>
    </row>
    <row r="196" spans="1:19" ht="30" customHeight="1" x14ac:dyDescent="0.25">
      <c r="A196" s="6"/>
      <c r="B196" s="6"/>
      <c r="C196" s="6"/>
      <c r="D196" s="6"/>
      <c r="E196" s="6"/>
      <c r="F196" s="6"/>
      <c r="G196" s="6"/>
      <c r="H196" s="6"/>
      <c r="I196" s="6"/>
      <c r="J196" s="6"/>
      <c r="K196" s="6"/>
      <c r="L196" s="6"/>
      <c r="M196" s="6"/>
      <c r="N196" s="6"/>
      <c r="O196" s="6"/>
      <c r="P196" s="6"/>
      <c r="Q196" s="6"/>
      <c r="R196" s="6"/>
      <c r="S196" s="6"/>
    </row>
    <row r="197" spans="1:19" ht="30" customHeight="1" x14ac:dyDescent="0.25">
      <c r="A197" s="6"/>
      <c r="B197" s="6"/>
      <c r="C197" s="6"/>
      <c r="D197" s="6"/>
      <c r="E197" s="6"/>
      <c r="F197" s="6"/>
      <c r="G197" s="6"/>
      <c r="H197" s="6"/>
      <c r="I197" s="6"/>
      <c r="J197" s="6"/>
      <c r="K197" s="6"/>
      <c r="L197" s="6"/>
      <c r="M197" s="6"/>
      <c r="N197" s="6"/>
      <c r="O197" s="6"/>
      <c r="P197" s="6"/>
      <c r="Q197" s="6"/>
      <c r="R197" s="6"/>
      <c r="S197" s="6"/>
    </row>
    <row r="198" spans="1:19" ht="30" customHeight="1" x14ac:dyDescent="0.25">
      <c r="A198" s="6"/>
      <c r="B198" s="6"/>
      <c r="C198" s="6"/>
      <c r="D198" s="6"/>
      <c r="E198" s="6"/>
      <c r="F198" s="6"/>
      <c r="G198" s="6"/>
      <c r="H198" s="6"/>
      <c r="I198" s="6"/>
      <c r="J198" s="6"/>
      <c r="K198" s="6"/>
      <c r="L198" s="6"/>
      <c r="M198" s="6"/>
      <c r="N198" s="6"/>
      <c r="O198" s="6"/>
      <c r="P198" s="6"/>
      <c r="Q198" s="6"/>
      <c r="R198" s="6"/>
      <c r="S198" s="6"/>
    </row>
    <row r="199" spans="1:19" ht="30" customHeight="1" x14ac:dyDescent="0.25">
      <c r="A199" s="6"/>
      <c r="B199" s="6"/>
      <c r="C199" s="6"/>
      <c r="D199" s="6"/>
      <c r="E199" s="6"/>
      <c r="F199" s="6"/>
      <c r="G199" s="6"/>
      <c r="H199" s="6"/>
      <c r="I199" s="6"/>
      <c r="J199" s="6"/>
      <c r="K199" s="6"/>
      <c r="L199" s="6"/>
      <c r="M199" s="6"/>
      <c r="N199" s="6"/>
      <c r="O199" s="6"/>
      <c r="P199" s="6"/>
      <c r="Q199" s="6"/>
      <c r="R199" s="6"/>
      <c r="S199" s="6"/>
    </row>
    <row r="200" spans="1:19" ht="30" customHeight="1" x14ac:dyDescent="0.25">
      <c r="A200" s="6"/>
      <c r="B200" s="6"/>
      <c r="C200" s="6"/>
      <c r="D200" s="6"/>
      <c r="E200" s="6"/>
      <c r="F200" s="6"/>
      <c r="G200" s="6"/>
      <c r="H200" s="6"/>
      <c r="I200" s="6"/>
      <c r="J200" s="6"/>
      <c r="K200" s="6"/>
      <c r="L200" s="6"/>
      <c r="M200" s="6"/>
      <c r="N200" s="6"/>
      <c r="O200" s="6"/>
      <c r="P200" s="6"/>
      <c r="Q200" s="6"/>
      <c r="R200" s="6"/>
      <c r="S200" s="6"/>
    </row>
    <row r="201" spans="1:19" ht="30" customHeight="1" x14ac:dyDescent="0.25">
      <c r="A201" s="6"/>
      <c r="B201" s="6"/>
      <c r="C201" s="6"/>
      <c r="D201" s="6"/>
      <c r="E201" s="6"/>
      <c r="F201" s="6"/>
      <c r="G201" s="6"/>
      <c r="H201" s="6"/>
      <c r="I201" s="6"/>
      <c r="J201" s="6"/>
      <c r="K201" s="6"/>
      <c r="L201" s="6"/>
      <c r="M201" s="6"/>
      <c r="N201" s="6"/>
      <c r="O201" s="6"/>
      <c r="P201" s="6"/>
      <c r="Q201" s="6"/>
      <c r="R201" s="6"/>
      <c r="S201" s="6"/>
    </row>
    <row r="202" spans="1:19" ht="30" customHeight="1" x14ac:dyDescent="0.25">
      <c r="A202" s="6"/>
      <c r="B202" s="6"/>
      <c r="C202" s="6"/>
      <c r="D202" s="6"/>
      <c r="E202" s="6"/>
      <c r="F202" s="6"/>
      <c r="G202" s="6"/>
      <c r="H202" s="6"/>
      <c r="I202" s="6"/>
      <c r="J202" s="6"/>
      <c r="K202" s="6"/>
      <c r="L202" s="6"/>
      <c r="M202" s="6"/>
      <c r="N202" s="6"/>
      <c r="O202" s="6"/>
      <c r="P202" s="6"/>
      <c r="Q202" s="6"/>
      <c r="R202" s="6"/>
      <c r="S202" s="6"/>
    </row>
    <row r="203" spans="1:19" ht="30" customHeight="1" x14ac:dyDescent="0.25">
      <c r="A203" s="6"/>
      <c r="B203" s="6"/>
      <c r="C203" s="6"/>
      <c r="D203" s="6"/>
      <c r="E203" s="6"/>
      <c r="F203" s="6"/>
      <c r="G203" s="6"/>
      <c r="H203" s="6"/>
      <c r="I203" s="6"/>
      <c r="J203" s="6"/>
      <c r="K203" s="6"/>
      <c r="L203" s="6"/>
      <c r="M203" s="6"/>
      <c r="N203" s="6"/>
      <c r="O203" s="6"/>
      <c r="P203" s="6"/>
      <c r="Q203" s="6"/>
      <c r="R203" s="6"/>
      <c r="S203" s="6"/>
    </row>
    <row r="204" spans="1:19" ht="30" customHeight="1" x14ac:dyDescent="0.25">
      <c r="A204" s="6"/>
      <c r="B204" s="6"/>
      <c r="C204" s="6"/>
      <c r="D204" s="6"/>
      <c r="E204" s="6"/>
      <c r="F204" s="6"/>
      <c r="G204" s="6"/>
      <c r="H204" s="6"/>
      <c r="I204" s="6"/>
      <c r="J204" s="6"/>
      <c r="K204" s="6"/>
      <c r="L204" s="6"/>
      <c r="M204" s="6"/>
      <c r="N204" s="6"/>
      <c r="O204" s="6"/>
      <c r="P204" s="6"/>
      <c r="Q204" s="6"/>
      <c r="R204" s="6"/>
      <c r="S204" s="6"/>
    </row>
    <row r="205" spans="1:19" ht="30" customHeight="1" x14ac:dyDescent="0.25">
      <c r="A205" s="6"/>
      <c r="B205" s="6"/>
      <c r="C205" s="6"/>
      <c r="D205" s="6"/>
      <c r="E205" s="6"/>
      <c r="F205" s="6"/>
      <c r="G205" s="6"/>
      <c r="H205" s="6"/>
      <c r="I205" s="6"/>
      <c r="J205" s="6"/>
      <c r="K205" s="6"/>
      <c r="L205" s="6"/>
      <c r="M205" s="6"/>
      <c r="N205" s="6"/>
      <c r="O205" s="6"/>
      <c r="P205" s="6"/>
      <c r="Q205" s="6"/>
      <c r="R205" s="6"/>
      <c r="S205" s="6"/>
    </row>
    <row r="206" spans="1:19" ht="30" customHeight="1" x14ac:dyDescent="0.25">
      <c r="A206" s="6"/>
      <c r="B206" s="6"/>
      <c r="C206" s="6"/>
      <c r="D206" s="6"/>
      <c r="E206" s="6"/>
      <c r="F206" s="6"/>
      <c r="G206" s="6"/>
      <c r="H206" s="6"/>
      <c r="I206" s="6"/>
      <c r="J206" s="6"/>
      <c r="K206" s="6"/>
      <c r="L206" s="6"/>
      <c r="M206" s="6"/>
      <c r="N206" s="6"/>
      <c r="O206" s="6"/>
      <c r="P206" s="6"/>
      <c r="Q206" s="6"/>
      <c r="R206" s="6"/>
      <c r="S206" s="6"/>
    </row>
    <row r="207" spans="1:19" ht="30" customHeight="1" x14ac:dyDescent="0.25">
      <c r="A207" s="6"/>
      <c r="B207" s="6"/>
      <c r="C207" s="6"/>
      <c r="D207" s="6"/>
      <c r="E207" s="6"/>
      <c r="F207" s="6"/>
      <c r="G207" s="6"/>
      <c r="H207" s="6"/>
      <c r="I207" s="6"/>
      <c r="J207" s="6"/>
      <c r="K207" s="6"/>
      <c r="L207" s="6"/>
      <c r="M207" s="6"/>
      <c r="N207" s="6"/>
      <c r="O207" s="6"/>
      <c r="P207" s="6"/>
      <c r="Q207" s="6"/>
      <c r="R207" s="6"/>
      <c r="S207" s="6"/>
    </row>
    <row r="208" spans="1:19" ht="30" customHeight="1" x14ac:dyDescent="0.25">
      <c r="A208" s="6"/>
      <c r="B208" s="6"/>
      <c r="C208" s="6"/>
      <c r="D208" s="6"/>
      <c r="E208" s="6"/>
      <c r="F208" s="6"/>
      <c r="G208" s="6"/>
      <c r="H208" s="6"/>
      <c r="I208" s="6"/>
      <c r="J208" s="6"/>
      <c r="K208" s="6"/>
      <c r="L208" s="6"/>
      <c r="M208" s="6"/>
      <c r="N208" s="6"/>
      <c r="O208" s="6"/>
      <c r="P208" s="6"/>
      <c r="Q208" s="6"/>
      <c r="R208" s="6"/>
      <c r="S208" s="6"/>
    </row>
    <row r="209" spans="1:19" ht="30" customHeight="1" x14ac:dyDescent="0.25">
      <c r="A209" s="6"/>
      <c r="B209" s="6"/>
      <c r="C209" s="6"/>
      <c r="D209" s="6"/>
      <c r="E209" s="6"/>
      <c r="F209" s="6"/>
      <c r="G209" s="6"/>
      <c r="H209" s="6"/>
      <c r="I209" s="6"/>
      <c r="J209" s="6"/>
      <c r="K209" s="6"/>
      <c r="L209" s="6"/>
      <c r="M209" s="6"/>
      <c r="N209" s="6"/>
      <c r="O209" s="6"/>
      <c r="P209" s="6"/>
      <c r="Q209" s="6"/>
      <c r="R209" s="6"/>
      <c r="S209" s="6"/>
    </row>
    <row r="210" spans="1:19" ht="30" customHeight="1" x14ac:dyDescent="0.25">
      <c r="A210" s="6"/>
      <c r="B210" s="6"/>
      <c r="C210" s="6"/>
      <c r="D210" s="6"/>
      <c r="E210" s="6"/>
      <c r="F210" s="6"/>
      <c r="G210" s="6"/>
      <c r="H210" s="6"/>
      <c r="I210" s="6"/>
      <c r="J210" s="6"/>
      <c r="K210" s="6"/>
      <c r="L210" s="6"/>
      <c r="M210" s="6"/>
      <c r="N210" s="6"/>
      <c r="O210" s="6"/>
      <c r="P210" s="6"/>
      <c r="Q210" s="6"/>
      <c r="R210" s="6"/>
      <c r="S210" s="6"/>
    </row>
    <row r="211" spans="1:19" ht="30" customHeight="1" x14ac:dyDescent="0.25">
      <c r="A211" s="6"/>
      <c r="B211" s="6"/>
      <c r="C211" s="6"/>
      <c r="D211" s="6"/>
      <c r="E211" s="6"/>
      <c r="F211" s="6"/>
      <c r="G211" s="6"/>
      <c r="H211" s="6"/>
      <c r="I211" s="6"/>
      <c r="J211" s="6"/>
      <c r="K211" s="6"/>
      <c r="L211" s="6"/>
      <c r="M211" s="6"/>
      <c r="N211" s="6"/>
      <c r="O211" s="6"/>
      <c r="P211" s="6"/>
      <c r="Q211" s="6"/>
      <c r="R211" s="6"/>
      <c r="S211" s="6"/>
    </row>
    <row r="212" spans="1:19" ht="30" customHeight="1" x14ac:dyDescent="0.25">
      <c r="A212" s="6"/>
      <c r="B212" s="6"/>
      <c r="C212" s="6"/>
      <c r="D212" s="6"/>
      <c r="E212" s="6"/>
      <c r="F212" s="6"/>
      <c r="G212" s="6"/>
      <c r="H212" s="6"/>
      <c r="I212" s="6"/>
      <c r="J212" s="6"/>
      <c r="K212" s="6"/>
      <c r="L212" s="6"/>
      <c r="M212" s="6"/>
      <c r="N212" s="6"/>
      <c r="O212" s="6"/>
      <c r="P212" s="6"/>
      <c r="Q212" s="6"/>
      <c r="R212" s="6"/>
      <c r="S212" s="6"/>
    </row>
    <row r="213" spans="1:19" ht="30" customHeight="1" x14ac:dyDescent="0.25">
      <c r="A213" s="6"/>
      <c r="B213" s="6"/>
      <c r="C213" s="6"/>
      <c r="D213" s="6"/>
      <c r="E213" s="6"/>
      <c r="F213" s="6"/>
      <c r="G213" s="6"/>
      <c r="H213" s="6"/>
      <c r="I213" s="6"/>
      <c r="J213" s="6"/>
      <c r="K213" s="6"/>
      <c r="L213" s="6"/>
      <c r="M213" s="6"/>
      <c r="N213" s="6"/>
      <c r="O213" s="6"/>
      <c r="P213" s="6"/>
      <c r="Q213" s="6"/>
      <c r="R213" s="6"/>
      <c r="S213" s="6"/>
    </row>
    <row r="214" spans="1:19" ht="30" customHeight="1" x14ac:dyDescent="0.25">
      <c r="A214" s="6"/>
      <c r="B214" s="6"/>
      <c r="C214" s="6"/>
      <c r="D214" s="6"/>
      <c r="E214" s="6"/>
      <c r="F214" s="6"/>
      <c r="G214" s="6"/>
      <c r="H214" s="6"/>
      <c r="I214" s="6"/>
      <c r="J214" s="6"/>
      <c r="K214" s="6"/>
      <c r="L214" s="6"/>
      <c r="M214" s="6"/>
      <c r="N214" s="6"/>
      <c r="O214" s="6"/>
      <c r="P214" s="6"/>
      <c r="Q214" s="6"/>
      <c r="R214" s="6"/>
      <c r="S214" s="6"/>
    </row>
    <row r="215" spans="1:19" ht="30" customHeight="1" x14ac:dyDescent="0.25">
      <c r="A215" s="6"/>
      <c r="B215" s="6"/>
      <c r="C215" s="6"/>
      <c r="D215" s="6"/>
      <c r="E215" s="6"/>
      <c r="F215" s="6"/>
      <c r="G215" s="6"/>
      <c r="H215" s="6"/>
      <c r="I215" s="6"/>
      <c r="J215" s="6"/>
      <c r="K215" s="6"/>
      <c r="L215" s="6"/>
      <c r="M215" s="6"/>
      <c r="N215" s="6"/>
      <c r="O215" s="6"/>
      <c r="P215" s="6"/>
      <c r="Q215" s="6"/>
      <c r="R215" s="6"/>
      <c r="S215" s="6"/>
    </row>
    <row r="216" spans="1:19" ht="30" customHeight="1" x14ac:dyDescent="0.25">
      <c r="A216" s="6"/>
      <c r="B216" s="6"/>
      <c r="C216" s="6"/>
      <c r="D216" s="6"/>
      <c r="E216" s="6"/>
      <c r="F216" s="6"/>
      <c r="G216" s="6"/>
      <c r="H216" s="6"/>
      <c r="I216" s="6"/>
      <c r="J216" s="6"/>
      <c r="K216" s="6"/>
      <c r="L216" s="6"/>
      <c r="M216" s="6"/>
      <c r="N216" s="6"/>
      <c r="O216" s="6"/>
      <c r="P216" s="6"/>
      <c r="Q216" s="6"/>
      <c r="R216" s="6"/>
      <c r="S216" s="6"/>
    </row>
    <row r="217" spans="1:19" ht="30" customHeight="1" x14ac:dyDescent="0.25">
      <c r="A217" s="6"/>
      <c r="B217" s="6"/>
      <c r="C217" s="6"/>
      <c r="D217" s="6"/>
      <c r="E217" s="6"/>
      <c r="F217" s="6"/>
      <c r="G217" s="6"/>
      <c r="H217" s="6"/>
      <c r="I217" s="6"/>
      <c r="J217" s="6"/>
      <c r="K217" s="6"/>
      <c r="L217" s="6"/>
      <c r="M217" s="6"/>
      <c r="N217" s="6"/>
      <c r="O217" s="6"/>
      <c r="P217" s="6"/>
      <c r="Q217" s="6"/>
      <c r="R217" s="6"/>
      <c r="S217" s="6"/>
    </row>
    <row r="218" spans="1:19" ht="30" customHeight="1" x14ac:dyDescent="0.25">
      <c r="A218" s="6"/>
      <c r="B218" s="6"/>
      <c r="C218" s="6"/>
      <c r="D218" s="6"/>
      <c r="E218" s="6"/>
      <c r="F218" s="6"/>
      <c r="G218" s="6"/>
      <c r="H218" s="6"/>
      <c r="I218" s="6"/>
      <c r="J218" s="6"/>
      <c r="K218" s="6"/>
      <c r="L218" s="6"/>
      <c r="M218" s="6"/>
      <c r="N218" s="6"/>
      <c r="O218" s="6"/>
      <c r="P218" s="6"/>
      <c r="Q218" s="6"/>
      <c r="R218" s="6"/>
      <c r="S218" s="6"/>
    </row>
    <row r="219" spans="1:19" ht="30" customHeight="1" x14ac:dyDescent="0.25">
      <c r="A219" s="6"/>
      <c r="B219" s="6"/>
      <c r="C219" s="6"/>
      <c r="D219" s="6"/>
      <c r="E219" s="6"/>
      <c r="F219" s="6"/>
      <c r="G219" s="6"/>
      <c r="H219" s="6"/>
      <c r="I219" s="6"/>
      <c r="J219" s="6"/>
      <c r="K219" s="6"/>
      <c r="L219" s="6"/>
      <c r="M219" s="6"/>
      <c r="N219" s="6"/>
      <c r="O219" s="6"/>
      <c r="P219" s="6"/>
      <c r="Q219" s="6"/>
      <c r="R219" s="6"/>
      <c r="S219" s="6"/>
    </row>
    <row r="220" spans="1:19" ht="30" customHeight="1" x14ac:dyDescent="0.25">
      <c r="A220" s="6"/>
      <c r="B220" s="6"/>
      <c r="C220" s="6"/>
      <c r="D220" s="6"/>
      <c r="E220" s="6"/>
      <c r="F220" s="6"/>
      <c r="G220" s="6"/>
      <c r="H220" s="6"/>
      <c r="I220" s="6"/>
      <c r="J220" s="6"/>
      <c r="K220" s="6"/>
      <c r="L220" s="6"/>
      <c r="M220" s="6"/>
      <c r="N220" s="6"/>
      <c r="O220" s="6"/>
      <c r="P220" s="6"/>
      <c r="Q220" s="6"/>
      <c r="R220" s="6"/>
      <c r="S220" s="6"/>
    </row>
    <row r="221" spans="1:19" ht="30" customHeight="1" x14ac:dyDescent="0.25">
      <c r="A221" s="6"/>
      <c r="B221" s="6"/>
      <c r="C221" s="6"/>
      <c r="D221" s="6"/>
      <c r="E221" s="6"/>
      <c r="F221" s="6"/>
      <c r="G221" s="6"/>
      <c r="H221" s="6"/>
      <c r="I221" s="6"/>
      <c r="J221" s="6"/>
      <c r="K221" s="6"/>
      <c r="L221" s="6"/>
      <c r="M221" s="6"/>
      <c r="N221" s="6"/>
      <c r="O221" s="6"/>
      <c r="P221" s="6"/>
      <c r="Q221" s="6"/>
      <c r="R221" s="6"/>
      <c r="S221" s="6"/>
    </row>
    <row r="222" spans="1:19" ht="30" customHeight="1" x14ac:dyDescent="0.25">
      <c r="A222" s="6"/>
      <c r="B222" s="6"/>
      <c r="C222" s="6"/>
      <c r="D222" s="6"/>
      <c r="E222" s="6"/>
      <c r="F222" s="6"/>
      <c r="G222" s="6"/>
      <c r="H222" s="6"/>
      <c r="I222" s="6"/>
      <c r="J222" s="6"/>
      <c r="K222" s="6"/>
      <c r="L222" s="6"/>
      <c r="M222" s="6"/>
      <c r="N222" s="6"/>
      <c r="O222" s="6"/>
      <c r="P222" s="6"/>
      <c r="Q222" s="6"/>
      <c r="R222" s="6"/>
      <c r="S222" s="6"/>
    </row>
    <row r="223" spans="1:19" ht="30" customHeight="1" x14ac:dyDescent="0.25">
      <c r="A223" s="6"/>
      <c r="B223" s="6"/>
      <c r="C223" s="6"/>
      <c r="D223" s="6"/>
      <c r="E223" s="6"/>
      <c r="F223" s="6"/>
      <c r="G223" s="6"/>
      <c r="H223" s="6"/>
      <c r="I223" s="6"/>
      <c r="J223" s="6"/>
      <c r="K223" s="6"/>
      <c r="L223" s="6"/>
      <c r="M223" s="6"/>
      <c r="N223" s="6"/>
      <c r="O223" s="6"/>
      <c r="P223" s="6"/>
      <c r="Q223" s="6"/>
      <c r="R223" s="6"/>
      <c r="S223" s="6"/>
    </row>
    <row r="224" spans="1:19" ht="30" customHeight="1" x14ac:dyDescent="0.25">
      <c r="A224" s="6"/>
      <c r="B224" s="6"/>
      <c r="C224" s="6"/>
      <c r="D224" s="6"/>
      <c r="E224" s="6"/>
      <c r="F224" s="6"/>
      <c r="G224" s="6"/>
      <c r="H224" s="6"/>
      <c r="I224" s="6"/>
      <c r="J224" s="6"/>
      <c r="K224" s="6"/>
      <c r="L224" s="6"/>
      <c r="M224" s="6"/>
      <c r="N224" s="6"/>
      <c r="O224" s="6"/>
      <c r="P224" s="6"/>
      <c r="Q224" s="6"/>
      <c r="R224" s="6"/>
      <c r="S224" s="6"/>
    </row>
    <row r="225" spans="1:19" ht="30" customHeight="1" x14ac:dyDescent="0.25">
      <c r="A225" s="6"/>
      <c r="B225" s="6"/>
      <c r="C225" s="6"/>
      <c r="D225" s="6"/>
      <c r="E225" s="6"/>
      <c r="F225" s="6"/>
      <c r="G225" s="6"/>
      <c r="H225" s="6"/>
      <c r="I225" s="6"/>
      <c r="J225" s="6"/>
      <c r="K225" s="6"/>
      <c r="L225" s="6"/>
      <c r="M225" s="6"/>
      <c r="N225" s="6"/>
      <c r="O225" s="6"/>
      <c r="P225" s="6"/>
      <c r="Q225" s="6"/>
      <c r="R225" s="6"/>
      <c r="S225" s="6"/>
    </row>
    <row r="226" spans="1:19" ht="30" customHeight="1" x14ac:dyDescent="0.25">
      <c r="A226" s="6"/>
      <c r="B226" s="6"/>
      <c r="C226" s="6"/>
      <c r="D226" s="6"/>
      <c r="E226" s="6"/>
      <c r="F226" s="6"/>
      <c r="G226" s="6"/>
      <c r="H226" s="6"/>
      <c r="I226" s="6"/>
      <c r="J226" s="6"/>
      <c r="K226" s="6"/>
      <c r="L226" s="6"/>
      <c r="M226" s="6"/>
      <c r="N226" s="6"/>
      <c r="O226" s="6"/>
      <c r="P226" s="6"/>
      <c r="Q226" s="6"/>
      <c r="R226" s="6"/>
      <c r="S226" s="6"/>
    </row>
    <row r="227" spans="1:19" ht="30" customHeight="1" x14ac:dyDescent="0.25">
      <c r="A227" s="6"/>
      <c r="B227" s="6"/>
      <c r="C227" s="6"/>
      <c r="D227" s="6"/>
      <c r="E227" s="6"/>
      <c r="F227" s="6"/>
      <c r="G227" s="6"/>
      <c r="H227" s="6"/>
      <c r="I227" s="6"/>
      <c r="J227" s="6"/>
      <c r="K227" s="6"/>
      <c r="L227" s="6"/>
      <c r="M227" s="6"/>
      <c r="N227" s="6"/>
      <c r="O227" s="6"/>
      <c r="P227" s="6"/>
      <c r="Q227" s="6"/>
      <c r="R227" s="6"/>
      <c r="S227" s="6"/>
    </row>
    <row r="228" spans="1:19" ht="30" customHeight="1" x14ac:dyDescent="0.25">
      <c r="A228" s="6"/>
      <c r="B228" s="6"/>
      <c r="C228" s="6"/>
      <c r="D228" s="6"/>
      <c r="E228" s="6"/>
      <c r="F228" s="6"/>
      <c r="G228" s="6"/>
      <c r="H228" s="6"/>
      <c r="I228" s="6"/>
      <c r="J228" s="6"/>
      <c r="K228" s="6"/>
      <c r="L228" s="6"/>
      <c r="M228" s="6"/>
      <c r="N228" s="6"/>
      <c r="O228" s="6"/>
      <c r="P228" s="6"/>
      <c r="Q228" s="6"/>
      <c r="R228" s="6"/>
      <c r="S228" s="6"/>
    </row>
    <row r="229" spans="1:19" ht="30" customHeight="1" x14ac:dyDescent="0.25">
      <c r="A229" s="6"/>
      <c r="B229" s="6"/>
      <c r="C229" s="6"/>
      <c r="D229" s="6"/>
      <c r="E229" s="6"/>
      <c r="F229" s="6"/>
      <c r="G229" s="6"/>
      <c r="H229" s="6"/>
      <c r="I229" s="6"/>
      <c r="J229" s="6"/>
      <c r="K229" s="6"/>
      <c r="L229" s="6"/>
      <c r="M229" s="6"/>
      <c r="N229" s="6"/>
      <c r="O229" s="6"/>
      <c r="P229" s="6"/>
      <c r="Q229" s="6"/>
      <c r="R229" s="6"/>
      <c r="S229" s="6"/>
    </row>
    <row r="230" spans="1:19" ht="30" customHeight="1" x14ac:dyDescent="0.25">
      <c r="A230" s="6"/>
      <c r="B230" s="6"/>
      <c r="C230" s="6"/>
      <c r="D230" s="6"/>
      <c r="E230" s="6"/>
      <c r="F230" s="6"/>
      <c r="G230" s="6"/>
      <c r="H230" s="6"/>
      <c r="I230" s="6"/>
      <c r="J230" s="6"/>
      <c r="K230" s="6"/>
      <c r="L230" s="6"/>
      <c r="M230" s="6"/>
      <c r="N230" s="6"/>
      <c r="O230" s="6"/>
      <c r="P230" s="6"/>
      <c r="Q230" s="6"/>
      <c r="R230" s="6"/>
      <c r="S230" s="6"/>
    </row>
    <row r="231" spans="1:19" ht="30" customHeight="1" x14ac:dyDescent="0.25">
      <c r="A231" s="6"/>
      <c r="B231" s="6"/>
      <c r="C231" s="6"/>
      <c r="D231" s="6"/>
      <c r="E231" s="6"/>
      <c r="F231" s="6"/>
      <c r="G231" s="6"/>
      <c r="H231" s="6"/>
      <c r="I231" s="6"/>
      <c r="J231" s="6"/>
      <c r="K231" s="6"/>
      <c r="L231" s="6"/>
      <c r="M231" s="6"/>
      <c r="N231" s="6"/>
      <c r="O231" s="6"/>
      <c r="P231" s="6"/>
      <c r="Q231" s="6"/>
      <c r="R231" s="6"/>
      <c r="S231" s="6"/>
    </row>
    <row r="232" spans="1:19" ht="30" customHeight="1" x14ac:dyDescent="0.25">
      <c r="A232" s="6"/>
      <c r="B232" s="6"/>
      <c r="C232" s="6"/>
      <c r="D232" s="6"/>
      <c r="E232" s="6"/>
      <c r="F232" s="6"/>
      <c r="G232" s="6"/>
      <c r="H232" s="6"/>
      <c r="I232" s="6"/>
      <c r="J232" s="6"/>
      <c r="K232" s="6"/>
      <c r="L232" s="6"/>
      <c r="M232" s="6"/>
      <c r="N232" s="6"/>
      <c r="O232" s="6"/>
      <c r="P232" s="6"/>
      <c r="Q232" s="6"/>
      <c r="R232" s="6"/>
      <c r="S232" s="6"/>
    </row>
    <row r="233" spans="1:19" ht="30" customHeight="1" x14ac:dyDescent="0.25">
      <c r="A233" s="6"/>
      <c r="B233" s="6"/>
      <c r="C233" s="6"/>
      <c r="D233" s="6"/>
      <c r="E233" s="6"/>
      <c r="F233" s="6"/>
      <c r="G233" s="6"/>
      <c r="H233" s="6"/>
      <c r="I233" s="6"/>
      <c r="J233" s="6"/>
      <c r="K233" s="6"/>
      <c r="L233" s="6"/>
      <c r="M233" s="6"/>
      <c r="N233" s="6"/>
      <c r="O233" s="6"/>
      <c r="P233" s="6"/>
      <c r="Q233" s="6"/>
      <c r="R233" s="6"/>
      <c r="S233" s="6"/>
    </row>
    <row r="234" spans="1:19" ht="30" customHeight="1" x14ac:dyDescent="0.25">
      <c r="A234" s="6"/>
      <c r="B234" s="6"/>
      <c r="C234" s="6"/>
      <c r="D234" s="6"/>
      <c r="E234" s="6"/>
      <c r="F234" s="6"/>
      <c r="G234" s="6"/>
      <c r="H234" s="6"/>
      <c r="I234" s="6"/>
      <c r="J234" s="6"/>
      <c r="K234" s="6"/>
      <c r="L234" s="6"/>
      <c r="M234" s="6"/>
      <c r="N234" s="6"/>
      <c r="O234" s="6"/>
      <c r="P234" s="6"/>
      <c r="Q234" s="6"/>
      <c r="R234" s="6"/>
      <c r="S234" s="6"/>
    </row>
    <row r="235" spans="1:19" ht="30" customHeight="1" x14ac:dyDescent="0.25">
      <c r="B235" s="7"/>
      <c r="C235" s="7"/>
      <c r="D235" s="7"/>
      <c r="E235" s="7"/>
      <c r="F235" s="7"/>
      <c r="G235" s="7"/>
      <c r="H235" s="7"/>
      <c r="I235" s="7"/>
      <c r="J235" s="7"/>
      <c r="K235" s="7"/>
      <c r="L235" s="7"/>
      <c r="M235" s="7"/>
      <c r="N235" s="7"/>
      <c r="O235" s="7"/>
      <c r="P235" s="7"/>
      <c r="Q235" s="7"/>
      <c r="R235" s="7"/>
      <c r="S235" s="7"/>
    </row>
    <row r="236" spans="1:19" ht="30" customHeight="1" x14ac:dyDescent="0.25">
      <c r="B236" s="7"/>
      <c r="C236" s="7"/>
      <c r="D236" s="7"/>
      <c r="E236" s="7"/>
      <c r="F236" s="7"/>
      <c r="G236" s="7"/>
      <c r="H236" s="7"/>
      <c r="I236" s="7"/>
      <c r="J236" s="7"/>
      <c r="K236" s="7"/>
      <c r="L236" s="7"/>
      <c r="M236" s="7"/>
      <c r="N236" s="7"/>
      <c r="O236" s="7"/>
      <c r="P236" s="7"/>
      <c r="Q236" s="7"/>
      <c r="R236" s="7"/>
      <c r="S236" s="7"/>
    </row>
    <row r="237" spans="1:19" ht="30" customHeight="1" x14ac:dyDescent="0.25">
      <c r="B237" s="7"/>
      <c r="C237" s="7"/>
      <c r="D237" s="7"/>
      <c r="E237" s="7"/>
      <c r="F237" s="7"/>
      <c r="G237" s="7"/>
      <c r="H237" s="7"/>
      <c r="I237" s="7"/>
      <c r="J237" s="7"/>
      <c r="K237" s="7"/>
      <c r="L237" s="7"/>
      <c r="M237" s="7"/>
      <c r="N237" s="7"/>
      <c r="O237" s="7"/>
      <c r="P237" s="7"/>
      <c r="Q237" s="7"/>
      <c r="R237" s="7"/>
      <c r="S237" s="7"/>
    </row>
    <row r="238" spans="1:19" ht="30" customHeight="1" x14ac:dyDescent="0.25">
      <c r="B238" s="7"/>
      <c r="C238" s="7"/>
      <c r="D238" s="7"/>
      <c r="E238" s="7"/>
      <c r="F238" s="7"/>
      <c r="G238" s="7"/>
      <c r="H238" s="7"/>
      <c r="I238" s="7"/>
      <c r="J238" s="7"/>
      <c r="K238" s="7"/>
      <c r="L238" s="7"/>
      <c r="M238" s="7"/>
      <c r="N238" s="7"/>
      <c r="O238" s="7"/>
      <c r="P238" s="7"/>
      <c r="Q238" s="7"/>
      <c r="R238" s="7"/>
      <c r="S238" s="7"/>
    </row>
    <row r="239" spans="1:19" ht="30" customHeight="1" x14ac:dyDescent="0.25">
      <c r="B239" s="7"/>
      <c r="C239" s="7"/>
      <c r="D239" s="7"/>
      <c r="E239" s="7"/>
      <c r="F239" s="7"/>
      <c r="G239" s="7"/>
      <c r="H239" s="7"/>
      <c r="I239" s="7"/>
      <c r="J239" s="7"/>
      <c r="K239" s="7"/>
      <c r="L239" s="7"/>
      <c r="M239" s="7"/>
      <c r="N239" s="7"/>
      <c r="O239" s="7"/>
      <c r="P239" s="7"/>
      <c r="Q239" s="7"/>
      <c r="R239" s="7"/>
      <c r="S239" s="7"/>
    </row>
    <row r="240" spans="1:19" ht="30" customHeight="1" x14ac:dyDescent="0.25">
      <c r="B240" s="7"/>
      <c r="C240" s="7"/>
      <c r="D240" s="7"/>
      <c r="E240" s="7"/>
      <c r="F240" s="7"/>
      <c r="G240" s="7"/>
      <c r="H240" s="7"/>
      <c r="I240" s="7"/>
      <c r="J240" s="7"/>
      <c r="K240" s="7"/>
      <c r="L240" s="7"/>
      <c r="M240" s="7"/>
      <c r="N240" s="7"/>
      <c r="O240" s="7"/>
      <c r="P240" s="7"/>
      <c r="Q240" s="7"/>
      <c r="R240" s="7"/>
      <c r="S240" s="7"/>
    </row>
    <row r="241" spans="2:19" ht="30" customHeight="1" x14ac:dyDescent="0.25">
      <c r="B241" s="7"/>
      <c r="C241" s="7"/>
      <c r="D241" s="7"/>
      <c r="E241" s="7"/>
      <c r="F241" s="7"/>
      <c r="G241" s="7"/>
      <c r="H241" s="7"/>
      <c r="I241" s="7"/>
      <c r="J241" s="7"/>
      <c r="K241" s="7"/>
      <c r="L241" s="7"/>
      <c r="M241" s="7"/>
      <c r="N241" s="7"/>
      <c r="O241" s="7"/>
      <c r="P241" s="7"/>
      <c r="Q241" s="7"/>
      <c r="R241" s="7"/>
      <c r="S241" s="7"/>
    </row>
    <row r="242" spans="2:19" ht="30" customHeight="1" x14ac:dyDescent="0.25">
      <c r="B242" s="7"/>
      <c r="C242" s="7"/>
      <c r="D242" s="7"/>
      <c r="E242" s="7"/>
      <c r="F242" s="7"/>
      <c r="G242" s="7"/>
      <c r="H242" s="7"/>
      <c r="I242" s="7"/>
      <c r="J242" s="7"/>
      <c r="K242" s="7"/>
      <c r="L242" s="7"/>
      <c r="M242" s="7"/>
      <c r="N242" s="7"/>
      <c r="O242" s="7"/>
      <c r="P242" s="7"/>
      <c r="Q242" s="7"/>
      <c r="R242" s="7"/>
      <c r="S242" s="7"/>
    </row>
    <row r="243" spans="2:19" ht="30" customHeight="1" x14ac:dyDescent="0.25">
      <c r="B243" s="7"/>
      <c r="C243" s="7"/>
      <c r="D243" s="7"/>
      <c r="E243" s="7"/>
      <c r="F243" s="7"/>
      <c r="G243" s="7"/>
      <c r="H243" s="7"/>
      <c r="I243" s="7"/>
      <c r="J243" s="7"/>
      <c r="K243" s="7"/>
      <c r="L243" s="7"/>
      <c r="M243" s="7"/>
      <c r="N243" s="7"/>
      <c r="O243" s="7"/>
      <c r="P243" s="7"/>
      <c r="Q243" s="7"/>
      <c r="R243" s="7"/>
      <c r="S243" s="7"/>
    </row>
    <row r="244" spans="2:19" ht="30" customHeight="1" x14ac:dyDescent="0.25">
      <c r="B244" s="7"/>
      <c r="C244" s="7"/>
      <c r="D244" s="7"/>
      <c r="E244" s="7"/>
      <c r="F244" s="7"/>
      <c r="G244" s="7"/>
      <c r="H244" s="7"/>
      <c r="I244" s="7"/>
      <c r="J244" s="7"/>
      <c r="K244" s="7"/>
      <c r="L244" s="7"/>
      <c r="M244" s="7"/>
      <c r="N244" s="7"/>
      <c r="O244" s="7"/>
      <c r="P244" s="7"/>
      <c r="Q244" s="7"/>
      <c r="R244" s="7"/>
      <c r="S244" s="7"/>
    </row>
    <row r="245" spans="2:19" ht="30" customHeight="1" x14ac:dyDescent="0.25">
      <c r="B245" s="7"/>
      <c r="C245" s="7"/>
      <c r="D245" s="7"/>
      <c r="E245" s="7"/>
      <c r="F245" s="7"/>
      <c r="G245" s="7"/>
      <c r="H245" s="7"/>
      <c r="I245" s="7"/>
      <c r="J245" s="7"/>
      <c r="K245" s="7"/>
      <c r="L245" s="7"/>
      <c r="M245" s="7"/>
      <c r="N245" s="7"/>
      <c r="O245" s="7"/>
      <c r="P245" s="7"/>
      <c r="Q245" s="7"/>
      <c r="R245" s="7"/>
      <c r="S245" s="7"/>
    </row>
    <row r="246" spans="2:19" ht="30" customHeight="1" x14ac:dyDescent="0.25">
      <c r="B246" s="7"/>
      <c r="C246" s="7"/>
      <c r="D246" s="7"/>
      <c r="E246" s="7"/>
      <c r="F246" s="7"/>
      <c r="G246" s="7"/>
      <c r="H246" s="7"/>
      <c r="I246" s="7"/>
      <c r="J246" s="7"/>
      <c r="K246" s="7"/>
      <c r="L246" s="7"/>
      <c r="M246" s="7"/>
      <c r="N246" s="7"/>
      <c r="O246" s="7"/>
      <c r="P246" s="7"/>
      <c r="Q246" s="7"/>
      <c r="R246" s="7"/>
      <c r="S246" s="7"/>
    </row>
    <row r="247" spans="2:19" ht="30" customHeight="1" x14ac:dyDescent="0.25">
      <c r="B247" s="7"/>
      <c r="C247" s="7"/>
      <c r="D247" s="7"/>
      <c r="E247" s="7"/>
      <c r="F247" s="7"/>
      <c r="G247" s="7"/>
      <c r="H247" s="7"/>
      <c r="I247" s="7"/>
      <c r="J247" s="7"/>
      <c r="K247" s="7"/>
      <c r="L247" s="7"/>
      <c r="M247" s="7"/>
      <c r="N247" s="7"/>
      <c r="O247" s="7"/>
      <c r="P247" s="7"/>
      <c r="Q247" s="7"/>
      <c r="R247" s="7"/>
      <c r="S247" s="7"/>
    </row>
    <row r="248" spans="2:19" ht="30" customHeight="1" x14ac:dyDescent="0.25">
      <c r="B248" s="7"/>
      <c r="C248" s="7"/>
      <c r="D248" s="7"/>
      <c r="E248" s="7"/>
      <c r="F248" s="7"/>
      <c r="G248" s="7"/>
      <c r="H248" s="7"/>
      <c r="I248" s="7"/>
      <c r="J248" s="7"/>
      <c r="K248" s="7"/>
      <c r="L248" s="7"/>
      <c r="M248" s="7"/>
      <c r="N248" s="7"/>
      <c r="O248" s="7"/>
      <c r="P248" s="7"/>
      <c r="Q248" s="7"/>
      <c r="R248" s="7"/>
      <c r="S248" s="7"/>
    </row>
    <row r="249" spans="2:19" ht="30" customHeight="1" x14ac:dyDescent="0.25">
      <c r="B249" s="7"/>
      <c r="C249" s="7"/>
      <c r="D249" s="7"/>
      <c r="E249" s="7"/>
      <c r="F249" s="7"/>
      <c r="G249" s="7"/>
      <c r="H249" s="7"/>
      <c r="I249" s="7"/>
      <c r="J249" s="7"/>
      <c r="K249" s="7"/>
      <c r="L249" s="7"/>
      <c r="M249" s="7"/>
      <c r="N249" s="7"/>
      <c r="O249" s="7"/>
      <c r="P249" s="7"/>
      <c r="Q249" s="7"/>
      <c r="R249" s="7"/>
      <c r="S249" s="7"/>
    </row>
    <row r="250" spans="2:19" ht="30" customHeight="1" x14ac:dyDescent="0.25">
      <c r="B250" s="7"/>
      <c r="C250" s="7"/>
      <c r="D250" s="7"/>
      <c r="E250" s="7"/>
      <c r="F250" s="7"/>
      <c r="G250" s="7"/>
      <c r="H250" s="7"/>
      <c r="I250" s="7"/>
      <c r="J250" s="7"/>
      <c r="K250" s="7"/>
      <c r="L250" s="7"/>
      <c r="M250" s="7"/>
      <c r="N250" s="7"/>
      <c r="O250" s="7"/>
      <c r="P250" s="7"/>
      <c r="Q250" s="7"/>
      <c r="R250" s="7"/>
      <c r="S250" s="7"/>
    </row>
    <row r="251" spans="2:19" ht="30" customHeight="1" x14ac:dyDescent="0.25">
      <c r="B251" s="7"/>
      <c r="C251" s="7"/>
      <c r="D251" s="7"/>
      <c r="E251" s="7"/>
      <c r="F251" s="7"/>
      <c r="G251" s="7"/>
      <c r="H251" s="7"/>
      <c r="I251" s="7"/>
      <c r="J251" s="7"/>
      <c r="K251" s="7"/>
      <c r="L251" s="7"/>
      <c r="M251" s="7"/>
      <c r="N251" s="7"/>
      <c r="O251" s="7"/>
      <c r="P251" s="7"/>
      <c r="Q251" s="7"/>
      <c r="R251" s="7"/>
      <c r="S251" s="7"/>
    </row>
    <row r="252" spans="2:19" ht="30" customHeight="1" x14ac:dyDescent="0.25">
      <c r="B252" s="7"/>
      <c r="C252" s="7"/>
      <c r="D252" s="7"/>
      <c r="E252" s="7"/>
      <c r="F252" s="7"/>
      <c r="G252" s="7"/>
      <c r="H252" s="7"/>
      <c r="I252" s="7"/>
      <c r="J252" s="7"/>
      <c r="K252" s="7"/>
      <c r="L252" s="7"/>
      <c r="M252" s="7"/>
      <c r="N252" s="7"/>
      <c r="O252" s="7"/>
      <c r="P252" s="7"/>
      <c r="Q252" s="7"/>
      <c r="R252" s="7"/>
      <c r="S252" s="7"/>
    </row>
    <row r="253" spans="2:19" ht="30" customHeight="1" x14ac:dyDescent="0.25">
      <c r="B253" s="7"/>
      <c r="C253" s="7"/>
      <c r="D253" s="7"/>
      <c r="E253" s="7"/>
      <c r="F253" s="7"/>
      <c r="G253" s="7"/>
      <c r="H253" s="7"/>
      <c r="I253" s="7"/>
      <c r="J253" s="7"/>
      <c r="K253" s="7"/>
      <c r="L253" s="7"/>
      <c r="M253" s="7"/>
      <c r="N253" s="7"/>
      <c r="O253" s="7"/>
      <c r="P253" s="7"/>
      <c r="Q253" s="7"/>
      <c r="R253" s="7"/>
      <c r="S253" s="7"/>
    </row>
    <row r="254" spans="2:19" ht="30" customHeight="1" x14ac:dyDescent="0.25">
      <c r="B254" s="7"/>
      <c r="C254" s="7"/>
      <c r="D254" s="7"/>
      <c r="E254" s="7"/>
      <c r="F254" s="7"/>
      <c r="G254" s="7"/>
      <c r="H254" s="7"/>
      <c r="I254" s="7"/>
      <c r="J254" s="7"/>
      <c r="K254" s="7"/>
      <c r="L254" s="7"/>
      <c r="M254" s="7"/>
      <c r="N254" s="7"/>
      <c r="O254" s="7"/>
      <c r="P254" s="7"/>
      <c r="Q254" s="7"/>
      <c r="R254" s="7"/>
      <c r="S254" s="7"/>
    </row>
    <row r="255" spans="2:19" ht="30" customHeight="1" x14ac:dyDescent="0.25">
      <c r="B255" s="7"/>
      <c r="C255" s="7"/>
      <c r="D255" s="7"/>
      <c r="E255" s="7"/>
      <c r="F255" s="7"/>
      <c r="G255" s="7"/>
      <c r="H255" s="7"/>
      <c r="I255" s="7"/>
      <c r="J255" s="7"/>
      <c r="K255" s="7"/>
      <c r="L255" s="7"/>
      <c r="M255" s="7"/>
      <c r="N255" s="7"/>
      <c r="O255" s="7"/>
      <c r="P255" s="7"/>
      <c r="Q255" s="7"/>
      <c r="R255" s="7"/>
      <c r="S255" s="7"/>
    </row>
    <row r="256" spans="2:19" ht="30" customHeight="1" x14ac:dyDescent="0.25">
      <c r="B256" s="7"/>
      <c r="C256" s="7"/>
      <c r="D256" s="7"/>
      <c r="E256" s="7"/>
      <c r="F256" s="7"/>
      <c r="G256" s="7"/>
      <c r="H256" s="7"/>
      <c r="I256" s="7"/>
      <c r="J256" s="7"/>
      <c r="K256" s="7"/>
      <c r="L256" s="7"/>
      <c r="M256" s="7"/>
      <c r="N256" s="7"/>
      <c r="O256" s="7"/>
      <c r="P256" s="7"/>
      <c r="Q256" s="7"/>
      <c r="R256" s="7"/>
      <c r="S256" s="7"/>
    </row>
    <row r="257" spans="2:19" ht="30" customHeight="1" x14ac:dyDescent="0.25">
      <c r="B257" s="7"/>
      <c r="C257" s="7"/>
      <c r="D257" s="7"/>
      <c r="E257" s="7"/>
      <c r="F257" s="7"/>
      <c r="G257" s="7"/>
      <c r="H257" s="7"/>
      <c r="I257" s="7"/>
      <c r="J257" s="7"/>
      <c r="K257" s="7"/>
      <c r="L257" s="7"/>
      <c r="M257" s="7"/>
      <c r="N257" s="7"/>
      <c r="O257" s="7"/>
      <c r="P257" s="7"/>
      <c r="Q257" s="7"/>
      <c r="R257" s="7"/>
      <c r="S257" s="7"/>
    </row>
    <row r="258" spans="2:19" ht="30" customHeight="1" x14ac:dyDescent="0.25">
      <c r="B258" s="7"/>
      <c r="C258" s="7"/>
      <c r="D258" s="7"/>
      <c r="E258" s="7"/>
      <c r="F258" s="7"/>
      <c r="G258" s="7"/>
      <c r="H258" s="7"/>
      <c r="I258" s="7"/>
      <c r="J258" s="7"/>
      <c r="K258" s="7"/>
      <c r="L258" s="7"/>
      <c r="M258" s="7"/>
      <c r="N258" s="7"/>
      <c r="O258" s="7"/>
      <c r="P258" s="7"/>
      <c r="Q258" s="7"/>
      <c r="R258" s="7"/>
      <c r="S258" s="7"/>
    </row>
    <row r="259" spans="2:19" ht="30" customHeight="1" x14ac:dyDescent="0.25">
      <c r="B259" s="7"/>
      <c r="C259" s="7"/>
      <c r="D259" s="7"/>
      <c r="E259" s="7"/>
      <c r="F259" s="7"/>
      <c r="G259" s="7"/>
      <c r="H259" s="7"/>
      <c r="I259" s="7"/>
      <c r="J259" s="7"/>
      <c r="K259" s="7"/>
      <c r="L259" s="7"/>
      <c r="M259" s="7"/>
      <c r="N259" s="7"/>
      <c r="O259" s="7"/>
      <c r="P259" s="7"/>
      <c r="Q259" s="7"/>
      <c r="R259" s="7"/>
      <c r="S259" s="7"/>
    </row>
    <row r="260" spans="2:19" ht="30" customHeight="1" x14ac:dyDescent="0.25">
      <c r="B260" s="7"/>
      <c r="C260" s="7"/>
      <c r="D260" s="7"/>
      <c r="E260" s="7"/>
      <c r="F260" s="7"/>
      <c r="G260" s="7"/>
      <c r="H260" s="7"/>
      <c r="I260" s="7"/>
      <c r="J260" s="7"/>
      <c r="K260" s="7"/>
      <c r="L260" s="7"/>
      <c r="M260" s="7"/>
      <c r="N260" s="7"/>
      <c r="O260" s="7"/>
      <c r="P260" s="7"/>
      <c r="Q260" s="7"/>
      <c r="R260" s="7"/>
      <c r="S260" s="7"/>
    </row>
    <row r="261" spans="2:19" ht="30" customHeight="1" x14ac:dyDescent="0.25">
      <c r="B261" s="7"/>
      <c r="C261" s="7"/>
      <c r="D261" s="7"/>
      <c r="E261" s="7"/>
      <c r="F261" s="7"/>
      <c r="G261" s="7"/>
      <c r="H261" s="7"/>
      <c r="I261" s="7"/>
      <c r="J261" s="7"/>
      <c r="K261" s="7"/>
      <c r="L261" s="7"/>
      <c r="M261" s="7"/>
      <c r="N261" s="7"/>
      <c r="O261" s="7"/>
      <c r="P261" s="7"/>
      <c r="Q261" s="7"/>
      <c r="R261" s="7"/>
      <c r="S261" s="7"/>
    </row>
    <row r="262" spans="2:19" ht="30" customHeight="1" x14ac:dyDescent="0.25">
      <c r="B262" s="7"/>
      <c r="C262" s="7"/>
      <c r="D262" s="7"/>
      <c r="E262" s="7"/>
      <c r="F262" s="7"/>
      <c r="G262" s="7"/>
      <c r="H262" s="7"/>
      <c r="I262" s="7"/>
      <c r="J262" s="7"/>
      <c r="K262" s="7"/>
      <c r="L262" s="7"/>
      <c r="M262" s="7"/>
      <c r="N262" s="7"/>
      <c r="O262" s="7"/>
      <c r="P262" s="7"/>
      <c r="Q262" s="7"/>
      <c r="R262" s="7"/>
      <c r="S262" s="7"/>
    </row>
    <row r="263" spans="2:19" ht="30" customHeight="1" x14ac:dyDescent="0.25">
      <c r="B263" s="7"/>
      <c r="C263" s="7"/>
      <c r="D263" s="7"/>
      <c r="E263" s="7"/>
      <c r="F263" s="7"/>
      <c r="G263" s="7"/>
      <c r="H263" s="7"/>
      <c r="I263" s="7"/>
      <c r="J263" s="7"/>
      <c r="K263" s="7"/>
      <c r="L263" s="7"/>
      <c r="M263" s="7"/>
      <c r="N263" s="7"/>
      <c r="O263" s="7"/>
      <c r="P263" s="7"/>
      <c r="Q263" s="7"/>
      <c r="R263" s="7"/>
      <c r="S263" s="7"/>
    </row>
    <row r="264" spans="2:19" ht="30" customHeight="1" x14ac:dyDescent="0.25">
      <c r="B264" s="7"/>
      <c r="C264" s="7"/>
      <c r="D264" s="7"/>
      <c r="E264" s="7"/>
      <c r="F264" s="7"/>
      <c r="G264" s="7"/>
      <c r="H264" s="7"/>
      <c r="I264" s="7"/>
      <c r="J264" s="7"/>
      <c r="K264" s="7"/>
      <c r="L264" s="7"/>
      <c r="M264" s="7"/>
      <c r="N264" s="7"/>
      <c r="O264" s="7"/>
      <c r="P264" s="7"/>
      <c r="Q264" s="7"/>
      <c r="R264" s="7"/>
      <c r="S264" s="7"/>
    </row>
    <row r="265" spans="2:19" ht="30" customHeight="1" x14ac:dyDescent="0.25">
      <c r="B265" s="7"/>
      <c r="C265" s="7"/>
      <c r="D265" s="7"/>
      <c r="E265" s="7"/>
      <c r="F265" s="7"/>
      <c r="G265" s="7"/>
      <c r="H265" s="7"/>
      <c r="I265" s="7"/>
      <c r="J265" s="7"/>
      <c r="K265" s="7"/>
      <c r="L265" s="7"/>
      <c r="M265" s="7"/>
      <c r="N265" s="7"/>
      <c r="O265" s="7"/>
      <c r="P265" s="7"/>
      <c r="Q265" s="7"/>
      <c r="R265" s="7"/>
      <c r="S265" s="7"/>
    </row>
    <row r="266" spans="2:19" ht="30" customHeight="1" x14ac:dyDescent="0.25">
      <c r="B266" s="7"/>
      <c r="C266" s="7"/>
      <c r="D266" s="7"/>
      <c r="E266" s="7"/>
      <c r="F266" s="7"/>
      <c r="G266" s="7"/>
      <c r="H266" s="7"/>
      <c r="I266" s="7"/>
      <c r="J266" s="7"/>
      <c r="K266" s="7"/>
      <c r="L266" s="7"/>
      <c r="M266" s="7"/>
      <c r="N266" s="7"/>
      <c r="O266" s="7"/>
      <c r="P266" s="7"/>
      <c r="Q266" s="7"/>
      <c r="R266" s="7"/>
      <c r="S266" s="7"/>
    </row>
    <row r="267" spans="2:19" ht="30" customHeight="1" x14ac:dyDescent="0.25">
      <c r="B267" s="7"/>
      <c r="C267" s="7"/>
      <c r="D267" s="7"/>
      <c r="E267" s="7"/>
      <c r="F267" s="7"/>
      <c r="G267" s="7"/>
      <c r="H267" s="7"/>
      <c r="I267" s="7"/>
      <c r="J267" s="7"/>
      <c r="K267" s="7"/>
      <c r="L267" s="7"/>
      <c r="M267" s="7"/>
      <c r="N267" s="7"/>
      <c r="O267" s="7"/>
      <c r="P267" s="7"/>
      <c r="Q267" s="7"/>
      <c r="R267" s="7"/>
      <c r="S267" s="7"/>
    </row>
    <row r="268" spans="2:19" ht="30" customHeight="1" x14ac:dyDescent="0.25">
      <c r="B268" s="7"/>
      <c r="C268" s="7"/>
      <c r="D268" s="7"/>
      <c r="E268" s="7"/>
      <c r="F268" s="7"/>
      <c r="G268" s="7"/>
      <c r="H268" s="7"/>
      <c r="I268" s="7"/>
      <c r="J268" s="7"/>
      <c r="K268" s="7"/>
      <c r="L268" s="7"/>
      <c r="M268" s="7"/>
      <c r="N268" s="7"/>
      <c r="O268" s="7"/>
      <c r="P268" s="7"/>
      <c r="Q268" s="7"/>
      <c r="R268" s="7"/>
      <c r="S268" s="7"/>
    </row>
    <row r="269" spans="2:19" ht="30" customHeight="1" x14ac:dyDescent="0.25">
      <c r="B269" s="7"/>
      <c r="C269" s="7"/>
      <c r="D269" s="7"/>
      <c r="E269" s="7"/>
      <c r="F269" s="7"/>
      <c r="G269" s="7"/>
      <c r="H269" s="7"/>
      <c r="I269" s="7"/>
      <c r="J269" s="7"/>
      <c r="K269" s="7"/>
      <c r="L269" s="7"/>
      <c r="M269" s="7"/>
      <c r="N269" s="7"/>
      <c r="O269" s="7"/>
      <c r="P269" s="7"/>
      <c r="Q269" s="7"/>
      <c r="R269" s="7"/>
      <c r="S269" s="7"/>
    </row>
    <row r="270" spans="2:19" ht="30" customHeight="1" x14ac:dyDescent="0.25">
      <c r="B270" s="7"/>
      <c r="C270" s="7"/>
      <c r="D270" s="7"/>
      <c r="E270" s="7"/>
      <c r="F270" s="7"/>
      <c r="G270" s="7"/>
      <c r="H270" s="7"/>
      <c r="I270" s="7"/>
      <c r="J270" s="7"/>
      <c r="K270" s="7"/>
      <c r="L270" s="7"/>
      <c r="M270" s="7"/>
      <c r="N270" s="7"/>
      <c r="O270" s="7"/>
      <c r="P270" s="7"/>
      <c r="Q270" s="7"/>
      <c r="R270" s="7"/>
      <c r="S270" s="7"/>
    </row>
    <row r="271" spans="2:19" ht="30" customHeight="1" x14ac:dyDescent="0.25">
      <c r="B271" s="7"/>
      <c r="C271" s="7"/>
      <c r="D271" s="7"/>
      <c r="E271" s="7"/>
      <c r="F271" s="7"/>
      <c r="G271" s="7"/>
      <c r="H271" s="7"/>
      <c r="I271" s="7"/>
      <c r="J271" s="7"/>
      <c r="K271" s="7"/>
      <c r="L271" s="7"/>
      <c r="M271" s="7"/>
      <c r="N271" s="7"/>
      <c r="O271" s="7"/>
      <c r="P271" s="7"/>
      <c r="Q271" s="7"/>
      <c r="R271" s="7"/>
      <c r="S271" s="7"/>
    </row>
    <row r="272" spans="2:19" ht="30" customHeight="1" x14ac:dyDescent="0.25">
      <c r="B272" s="7"/>
      <c r="C272" s="7"/>
      <c r="D272" s="7"/>
      <c r="E272" s="7"/>
      <c r="F272" s="7"/>
      <c r="G272" s="7"/>
      <c r="H272" s="7"/>
      <c r="I272" s="7"/>
      <c r="J272" s="7"/>
      <c r="K272" s="7"/>
      <c r="L272" s="7"/>
      <c r="M272" s="7"/>
      <c r="N272" s="7"/>
      <c r="O272" s="7"/>
      <c r="P272" s="7"/>
      <c r="Q272" s="7"/>
      <c r="R272" s="7"/>
      <c r="S272" s="7"/>
    </row>
    <row r="273" spans="2:19" ht="30" customHeight="1" x14ac:dyDescent="0.25">
      <c r="B273" s="7"/>
      <c r="C273" s="7"/>
      <c r="D273" s="7"/>
      <c r="E273" s="7"/>
      <c r="F273" s="7"/>
      <c r="G273" s="7"/>
      <c r="H273" s="7"/>
      <c r="I273" s="7"/>
      <c r="J273" s="7"/>
      <c r="K273" s="7"/>
      <c r="L273" s="7"/>
      <c r="M273" s="7"/>
      <c r="N273" s="7"/>
      <c r="O273" s="7"/>
      <c r="P273" s="7"/>
      <c r="Q273" s="7"/>
      <c r="R273" s="7"/>
      <c r="S273" s="7"/>
    </row>
    <row r="274" spans="2:19" ht="30" customHeight="1" x14ac:dyDescent="0.25">
      <c r="B274" s="7"/>
      <c r="C274" s="7"/>
      <c r="D274" s="7"/>
      <c r="E274" s="7"/>
      <c r="F274" s="7"/>
      <c r="G274" s="7"/>
      <c r="H274" s="7"/>
      <c r="I274" s="7"/>
      <c r="J274" s="7"/>
      <c r="K274" s="7"/>
      <c r="L274" s="7"/>
      <c r="M274" s="7"/>
      <c r="N274" s="7"/>
      <c r="O274" s="7"/>
      <c r="P274" s="7"/>
      <c r="Q274" s="7"/>
      <c r="R274" s="7"/>
      <c r="S274" s="7"/>
    </row>
    <row r="275" spans="2:19" ht="30" customHeight="1" x14ac:dyDescent="0.25">
      <c r="B275" s="7"/>
      <c r="C275" s="7"/>
      <c r="D275" s="7"/>
      <c r="E275" s="7"/>
      <c r="F275" s="7"/>
      <c r="G275" s="7"/>
      <c r="H275" s="7"/>
      <c r="I275" s="7"/>
      <c r="J275" s="7"/>
      <c r="K275" s="7"/>
      <c r="L275" s="7"/>
      <c r="M275" s="7"/>
      <c r="N275" s="7"/>
      <c r="O275" s="7"/>
      <c r="P275" s="7"/>
      <c r="Q275" s="7"/>
      <c r="R275" s="7"/>
      <c r="S275" s="7"/>
    </row>
    <row r="276" spans="2:19" ht="30" customHeight="1" x14ac:dyDescent="0.25">
      <c r="B276" s="7"/>
      <c r="C276" s="7"/>
      <c r="D276" s="7"/>
      <c r="E276" s="7"/>
      <c r="F276" s="7"/>
      <c r="G276" s="7"/>
      <c r="H276" s="7"/>
      <c r="I276" s="7"/>
      <c r="J276" s="7"/>
      <c r="K276" s="7"/>
      <c r="L276" s="7"/>
      <c r="M276" s="7"/>
      <c r="N276" s="7"/>
      <c r="O276" s="7"/>
      <c r="P276" s="7"/>
      <c r="Q276" s="7"/>
      <c r="R276" s="7"/>
      <c r="S276" s="7"/>
    </row>
    <row r="277" spans="2:19" ht="30" customHeight="1" x14ac:dyDescent="0.25">
      <c r="B277" s="7"/>
      <c r="C277" s="7"/>
      <c r="D277" s="7"/>
      <c r="E277" s="7"/>
      <c r="F277" s="7"/>
      <c r="G277" s="7"/>
      <c r="H277" s="7"/>
      <c r="I277" s="7"/>
      <c r="J277" s="7"/>
      <c r="K277" s="7"/>
      <c r="L277" s="7"/>
      <c r="M277" s="7"/>
      <c r="N277" s="7"/>
      <c r="O277" s="7"/>
      <c r="P277" s="7"/>
      <c r="Q277" s="7"/>
      <c r="R277" s="7"/>
      <c r="S277" s="7"/>
    </row>
    <row r="278" spans="2:19" ht="30" customHeight="1" x14ac:dyDescent="0.25">
      <c r="B278" s="7"/>
      <c r="C278" s="7"/>
      <c r="D278" s="7"/>
      <c r="E278" s="7"/>
      <c r="F278" s="7"/>
      <c r="G278" s="7"/>
      <c r="H278" s="7"/>
      <c r="I278" s="7"/>
      <c r="J278" s="7"/>
      <c r="K278" s="7"/>
      <c r="L278" s="7"/>
      <c r="M278" s="7"/>
      <c r="N278" s="7"/>
      <c r="O278" s="7"/>
      <c r="P278" s="7"/>
      <c r="Q278" s="7"/>
      <c r="R278" s="7"/>
      <c r="S278" s="7"/>
    </row>
    <row r="279" spans="2:19" ht="30" customHeight="1" x14ac:dyDescent="0.25">
      <c r="B279" s="7"/>
      <c r="C279" s="7"/>
      <c r="D279" s="7"/>
      <c r="E279" s="7"/>
      <c r="F279" s="7"/>
      <c r="G279" s="7"/>
      <c r="H279" s="7"/>
      <c r="I279" s="7"/>
      <c r="J279" s="7"/>
      <c r="K279" s="7"/>
      <c r="L279" s="7"/>
      <c r="M279" s="7"/>
      <c r="N279" s="7"/>
      <c r="O279" s="7"/>
      <c r="P279" s="7"/>
      <c r="Q279" s="7"/>
      <c r="R279" s="7"/>
      <c r="S279" s="7"/>
    </row>
    <row r="280" spans="2:19" ht="30" customHeight="1" x14ac:dyDescent="0.25">
      <c r="B280" s="7"/>
      <c r="C280" s="7"/>
      <c r="D280" s="7"/>
      <c r="E280" s="7"/>
      <c r="F280" s="7"/>
      <c r="G280" s="7"/>
      <c r="H280" s="7"/>
      <c r="I280" s="7"/>
      <c r="J280" s="7"/>
      <c r="K280" s="7"/>
      <c r="L280" s="7"/>
      <c r="M280" s="7"/>
      <c r="N280" s="7"/>
      <c r="O280" s="7"/>
      <c r="P280" s="7"/>
      <c r="Q280" s="7"/>
      <c r="R280" s="7"/>
      <c r="S280" s="7"/>
    </row>
    <row r="281" spans="2:19" ht="30" customHeight="1" x14ac:dyDescent="0.25">
      <c r="B281" s="7"/>
      <c r="C281" s="7"/>
      <c r="D281" s="7"/>
      <c r="E281" s="7"/>
      <c r="F281" s="7"/>
      <c r="G281" s="7"/>
      <c r="H281" s="7"/>
      <c r="I281" s="7"/>
      <c r="J281" s="7"/>
      <c r="K281" s="7"/>
      <c r="L281" s="7"/>
      <c r="M281" s="7"/>
      <c r="N281" s="7"/>
      <c r="O281" s="7"/>
      <c r="P281" s="7"/>
      <c r="Q281" s="7"/>
      <c r="R281" s="7"/>
      <c r="S281" s="7"/>
    </row>
    <row r="282" spans="2:19" ht="30" customHeight="1" x14ac:dyDescent="0.25">
      <c r="B282" s="7"/>
      <c r="C282" s="7"/>
      <c r="D282" s="7"/>
      <c r="E282" s="7"/>
      <c r="F282" s="7"/>
      <c r="G282" s="7"/>
      <c r="H282" s="7"/>
      <c r="I282" s="7"/>
      <c r="J282" s="7"/>
      <c r="K282" s="7"/>
      <c r="L282" s="7"/>
      <c r="M282" s="7"/>
      <c r="N282" s="7"/>
      <c r="O282" s="7"/>
      <c r="P282" s="7"/>
      <c r="Q282" s="7"/>
      <c r="R282" s="7"/>
      <c r="S282" s="7"/>
    </row>
    <row r="283" spans="2:19" ht="30" customHeight="1" x14ac:dyDescent="0.25">
      <c r="B283" s="7"/>
      <c r="C283" s="7"/>
      <c r="D283" s="7"/>
      <c r="E283" s="7"/>
      <c r="F283" s="7"/>
      <c r="G283" s="7"/>
      <c r="H283" s="7"/>
      <c r="I283" s="7"/>
      <c r="J283" s="7"/>
      <c r="K283" s="7"/>
      <c r="L283" s="7"/>
      <c r="M283" s="7"/>
      <c r="N283" s="7"/>
      <c r="O283" s="7"/>
      <c r="P283" s="7"/>
      <c r="Q283" s="7"/>
      <c r="R283" s="7"/>
      <c r="S283" s="7"/>
    </row>
    <row r="284" spans="2:19" ht="30" customHeight="1" x14ac:dyDescent="0.25">
      <c r="B284" s="7"/>
      <c r="C284" s="7"/>
      <c r="D284" s="7"/>
      <c r="E284" s="7"/>
      <c r="F284" s="7"/>
      <c r="G284" s="7"/>
      <c r="H284" s="7"/>
      <c r="I284" s="7"/>
      <c r="J284" s="7"/>
      <c r="K284" s="7"/>
      <c r="L284" s="7"/>
      <c r="M284" s="7"/>
      <c r="N284" s="7"/>
      <c r="O284" s="7"/>
      <c r="P284" s="7"/>
      <c r="Q284" s="7"/>
      <c r="R284" s="7"/>
      <c r="S284" s="7"/>
    </row>
    <row r="285" spans="2:19" ht="30" customHeight="1" x14ac:dyDescent="0.25">
      <c r="B285" s="7"/>
      <c r="C285" s="7"/>
      <c r="D285" s="7"/>
      <c r="E285" s="7"/>
      <c r="F285" s="7"/>
      <c r="G285" s="7"/>
      <c r="H285" s="7"/>
      <c r="I285" s="7"/>
      <c r="J285" s="7"/>
      <c r="K285" s="7"/>
      <c r="L285" s="7"/>
      <c r="M285" s="7"/>
      <c r="N285" s="7"/>
      <c r="O285" s="7"/>
      <c r="P285" s="7"/>
      <c r="Q285" s="7"/>
      <c r="R285" s="7"/>
      <c r="S285" s="7"/>
    </row>
    <row r="286" spans="2:19" ht="30" customHeight="1" x14ac:dyDescent="0.25">
      <c r="B286" s="7"/>
      <c r="C286" s="7"/>
      <c r="D286" s="7"/>
      <c r="E286" s="7"/>
      <c r="F286" s="7"/>
      <c r="G286" s="7"/>
      <c r="H286" s="7"/>
      <c r="I286" s="7"/>
      <c r="J286" s="7"/>
      <c r="K286" s="7"/>
      <c r="L286" s="7"/>
      <c r="M286" s="7"/>
      <c r="N286" s="7"/>
      <c r="O286" s="7"/>
      <c r="P286" s="7"/>
      <c r="Q286" s="7"/>
      <c r="R286" s="7"/>
      <c r="S286" s="7"/>
    </row>
    <row r="287" spans="2:19" ht="30" customHeight="1" x14ac:dyDescent="0.25">
      <c r="B287" s="7"/>
      <c r="C287" s="7"/>
      <c r="D287" s="7"/>
      <c r="E287" s="7"/>
      <c r="F287" s="7"/>
      <c r="G287" s="7"/>
      <c r="H287" s="7"/>
      <c r="I287" s="7"/>
      <c r="J287" s="7"/>
      <c r="K287" s="7"/>
      <c r="L287" s="7"/>
      <c r="M287" s="7"/>
      <c r="N287" s="7"/>
      <c r="O287" s="7"/>
      <c r="P287" s="7"/>
      <c r="Q287" s="7"/>
      <c r="R287" s="7"/>
      <c r="S287" s="7"/>
    </row>
    <row r="288" spans="2:19" ht="30" customHeight="1" x14ac:dyDescent="0.25">
      <c r="B288" s="7"/>
      <c r="C288" s="7"/>
      <c r="D288" s="7"/>
      <c r="E288" s="7"/>
      <c r="F288" s="7"/>
      <c r="G288" s="7"/>
      <c r="H288" s="7"/>
      <c r="I288" s="7"/>
      <c r="J288" s="7"/>
      <c r="K288" s="7"/>
      <c r="L288" s="7"/>
      <c r="M288" s="7"/>
      <c r="N288" s="7"/>
      <c r="O288" s="7"/>
      <c r="P288" s="7"/>
      <c r="Q288" s="7"/>
      <c r="R288" s="7"/>
      <c r="S288" s="7"/>
    </row>
    <row r="289" spans="2:19" ht="30" customHeight="1" x14ac:dyDescent="0.25">
      <c r="B289" s="7"/>
      <c r="C289" s="7"/>
      <c r="D289" s="7"/>
      <c r="E289" s="7"/>
      <c r="F289" s="7"/>
      <c r="G289" s="7"/>
      <c r="H289" s="7"/>
      <c r="I289" s="7"/>
      <c r="J289" s="7"/>
      <c r="K289" s="7"/>
      <c r="L289" s="7"/>
      <c r="M289" s="7"/>
      <c r="N289" s="7"/>
      <c r="O289" s="7"/>
      <c r="P289" s="7"/>
      <c r="Q289" s="7"/>
      <c r="R289" s="7"/>
      <c r="S289" s="7"/>
    </row>
    <row r="290" spans="2:19" ht="30" customHeight="1" x14ac:dyDescent="0.25">
      <c r="B290" s="7"/>
      <c r="C290" s="7"/>
      <c r="D290" s="7"/>
      <c r="E290" s="7"/>
      <c r="F290" s="7"/>
      <c r="G290" s="7"/>
      <c r="H290" s="7"/>
      <c r="I290" s="7"/>
      <c r="J290" s="7"/>
      <c r="K290" s="7"/>
      <c r="L290" s="7"/>
      <c r="M290" s="7"/>
      <c r="N290" s="7"/>
      <c r="O290" s="7"/>
      <c r="P290" s="7"/>
      <c r="Q290" s="7"/>
      <c r="R290" s="7"/>
      <c r="S290" s="7"/>
    </row>
    <row r="291" spans="2:19" ht="30" customHeight="1" x14ac:dyDescent="0.25">
      <c r="B291" s="7"/>
      <c r="C291" s="7"/>
      <c r="D291" s="7"/>
      <c r="E291" s="7"/>
      <c r="F291" s="7"/>
      <c r="G291" s="7"/>
      <c r="H291" s="7"/>
      <c r="I291" s="7"/>
      <c r="J291" s="7"/>
      <c r="K291" s="7"/>
      <c r="L291" s="7"/>
      <c r="M291" s="7"/>
      <c r="N291" s="7"/>
      <c r="O291" s="7"/>
      <c r="P291" s="7"/>
      <c r="Q291" s="7"/>
      <c r="R291" s="7"/>
      <c r="S291" s="7"/>
    </row>
    <row r="292" spans="2:19" ht="30" customHeight="1" x14ac:dyDescent="0.25">
      <c r="B292" s="7"/>
      <c r="C292" s="7"/>
      <c r="D292" s="7"/>
      <c r="E292" s="7"/>
      <c r="F292" s="7"/>
      <c r="G292" s="7"/>
      <c r="H292" s="7"/>
      <c r="I292" s="7"/>
      <c r="J292" s="7"/>
      <c r="K292" s="7"/>
      <c r="L292" s="7"/>
      <c r="M292" s="7"/>
      <c r="N292" s="7"/>
      <c r="O292" s="7"/>
      <c r="P292" s="7"/>
      <c r="Q292" s="7"/>
      <c r="R292" s="7"/>
      <c r="S292" s="7"/>
    </row>
    <row r="293" spans="2:19" ht="30" customHeight="1" x14ac:dyDescent="0.25">
      <c r="B293" s="7"/>
      <c r="C293" s="7"/>
      <c r="D293" s="7"/>
      <c r="E293" s="7"/>
      <c r="F293" s="7"/>
      <c r="G293" s="7"/>
      <c r="H293" s="7"/>
      <c r="I293" s="7"/>
      <c r="J293" s="7"/>
      <c r="K293" s="7"/>
      <c r="L293" s="7"/>
      <c r="M293" s="7"/>
      <c r="N293" s="7"/>
      <c r="O293" s="7"/>
      <c r="P293" s="7"/>
      <c r="Q293" s="7"/>
      <c r="R293" s="7"/>
      <c r="S293" s="7"/>
    </row>
    <row r="294" spans="2:19" ht="30" customHeight="1" x14ac:dyDescent="0.25">
      <c r="B294" s="7"/>
      <c r="C294" s="7"/>
      <c r="D294" s="7"/>
      <c r="E294" s="7"/>
      <c r="F294" s="7"/>
      <c r="G294" s="7"/>
      <c r="H294" s="7"/>
      <c r="I294" s="7"/>
      <c r="J294" s="7"/>
      <c r="K294" s="7"/>
      <c r="L294" s="7"/>
      <c r="M294" s="7"/>
      <c r="N294" s="7"/>
      <c r="O294" s="7"/>
      <c r="P294" s="7"/>
      <c r="Q294" s="7"/>
      <c r="R294" s="7"/>
      <c r="S294" s="7"/>
    </row>
    <row r="295" spans="2:19" ht="30" customHeight="1" x14ac:dyDescent="0.25">
      <c r="B295" s="7"/>
      <c r="C295" s="7"/>
      <c r="D295" s="7"/>
      <c r="E295" s="7"/>
      <c r="F295" s="7"/>
      <c r="G295" s="7"/>
      <c r="H295" s="7"/>
      <c r="I295" s="7"/>
      <c r="J295" s="7"/>
      <c r="K295" s="7"/>
      <c r="L295" s="7"/>
      <c r="M295" s="7"/>
      <c r="N295" s="7"/>
      <c r="O295" s="7"/>
      <c r="P295" s="7"/>
      <c r="Q295" s="7"/>
      <c r="R295" s="7"/>
      <c r="S295" s="7"/>
    </row>
    <row r="296" spans="2:19" ht="30" customHeight="1" x14ac:dyDescent="0.25">
      <c r="B296" s="7"/>
      <c r="C296" s="7"/>
      <c r="D296" s="7"/>
      <c r="E296" s="7"/>
      <c r="F296" s="7"/>
      <c r="G296" s="7"/>
      <c r="H296" s="7"/>
      <c r="I296" s="7"/>
      <c r="J296" s="7"/>
      <c r="K296" s="7"/>
      <c r="L296" s="7"/>
      <c r="M296" s="7"/>
      <c r="N296" s="7"/>
      <c r="O296" s="7"/>
      <c r="P296" s="7"/>
      <c r="Q296" s="7"/>
      <c r="R296" s="7"/>
      <c r="S296" s="7"/>
    </row>
    <row r="297" spans="2:19" ht="30" customHeight="1" x14ac:dyDescent="0.25">
      <c r="B297" s="7"/>
      <c r="C297" s="7"/>
      <c r="D297" s="7"/>
      <c r="E297" s="7"/>
      <c r="F297" s="7"/>
      <c r="G297" s="7"/>
      <c r="H297" s="7"/>
      <c r="I297" s="7"/>
      <c r="J297" s="7"/>
      <c r="K297" s="7"/>
      <c r="L297" s="7"/>
      <c r="M297" s="7"/>
      <c r="N297" s="7"/>
      <c r="O297" s="7"/>
      <c r="P297" s="7"/>
      <c r="Q297" s="7"/>
      <c r="R297" s="7"/>
      <c r="S297" s="7"/>
    </row>
    <row r="298" spans="2:19" ht="30" customHeight="1" x14ac:dyDescent="0.25">
      <c r="B298" s="7"/>
      <c r="C298" s="7"/>
      <c r="D298" s="7"/>
      <c r="E298" s="7"/>
      <c r="F298" s="7"/>
      <c r="G298" s="7"/>
      <c r="H298" s="7"/>
      <c r="I298" s="7"/>
      <c r="J298" s="7"/>
      <c r="K298" s="7"/>
      <c r="L298" s="7"/>
      <c r="M298" s="7"/>
      <c r="N298" s="7"/>
      <c r="O298" s="7"/>
      <c r="P298" s="7"/>
      <c r="Q298" s="7"/>
      <c r="R298" s="7"/>
      <c r="S298" s="7"/>
    </row>
    <row r="299" spans="2:19" ht="30" customHeight="1" x14ac:dyDescent="0.25">
      <c r="B299" s="7"/>
      <c r="C299" s="7"/>
      <c r="D299" s="7"/>
      <c r="E299" s="7"/>
      <c r="F299" s="7"/>
      <c r="G299" s="7"/>
      <c r="H299" s="7"/>
      <c r="I299" s="7"/>
      <c r="J299" s="7"/>
      <c r="K299" s="7"/>
      <c r="L299" s="7"/>
      <c r="M299" s="7"/>
      <c r="N299" s="7"/>
      <c r="O299" s="7"/>
      <c r="P299" s="7"/>
      <c r="Q299" s="7"/>
      <c r="R299" s="7"/>
      <c r="S299" s="7"/>
    </row>
    <row r="300" spans="2:19" ht="30" customHeight="1" x14ac:dyDescent="0.25">
      <c r="B300" s="7"/>
      <c r="C300" s="7"/>
      <c r="D300" s="7"/>
      <c r="E300" s="7"/>
      <c r="F300" s="7"/>
      <c r="G300" s="7"/>
      <c r="H300" s="7"/>
      <c r="I300" s="7"/>
      <c r="J300" s="7"/>
      <c r="K300" s="7"/>
      <c r="L300" s="7"/>
      <c r="M300" s="7"/>
      <c r="N300" s="7"/>
      <c r="O300" s="7"/>
      <c r="P300" s="7"/>
      <c r="Q300" s="7"/>
      <c r="R300" s="7"/>
      <c r="S300" s="7"/>
    </row>
    <row r="301" spans="2:19" ht="30" customHeight="1" x14ac:dyDescent="0.25">
      <c r="B301" s="7"/>
      <c r="C301" s="7"/>
      <c r="D301" s="7"/>
      <c r="E301" s="7"/>
      <c r="F301" s="7"/>
      <c r="G301" s="7"/>
      <c r="H301" s="7"/>
      <c r="I301" s="7"/>
      <c r="J301" s="7"/>
      <c r="K301" s="7"/>
      <c r="L301" s="7"/>
      <c r="M301" s="7"/>
      <c r="N301" s="7"/>
      <c r="O301" s="7"/>
      <c r="P301" s="7"/>
      <c r="Q301" s="7"/>
      <c r="R301" s="7"/>
      <c r="S301" s="7"/>
    </row>
    <row r="302" spans="2:19" ht="30" customHeight="1" x14ac:dyDescent="0.25">
      <c r="B302" s="7"/>
      <c r="C302" s="7"/>
      <c r="D302" s="7"/>
      <c r="E302" s="7"/>
      <c r="F302" s="7"/>
      <c r="G302" s="7"/>
      <c r="H302" s="7"/>
      <c r="I302" s="7"/>
      <c r="J302" s="7"/>
      <c r="K302" s="7"/>
      <c r="L302" s="7"/>
      <c r="M302" s="7"/>
      <c r="N302" s="7"/>
      <c r="O302" s="7"/>
      <c r="P302" s="7"/>
      <c r="Q302" s="7"/>
      <c r="R302" s="7"/>
      <c r="S302" s="7"/>
    </row>
    <row r="303" spans="2:19" ht="30" customHeight="1" x14ac:dyDescent="0.25">
      <c r="B303" s="7"/>
      <c r="C303" s="7"/>
      <c r="D303" s="7"/>
      <c r="E303" s="7"/>
      <c r="F303" s="7"/>
      <c r="G303" s="7"/>
      <c r="H303" s="7"/>
      <c r="I303" s="7"/>
      <c r="J303" s="7"/>
      <c r="K303" s="7"/>
      <c r="L303" s="7"/>
      <c r="M303" s="7"/>
      <c r="N303" s="7"/>
      <c r="O303" s="7"/>
      <c r="P303" s="7"/>
      <c r="Q303" s="7"/>
      <c r="R303" s="7"/>
      <c r="S303" s="7"/>
    </row>
    <row r="304" spans="2:19" ht="30" customHeight="1" x14ac:dyDescent="0.25">
      <c r="B304" s="7"/>
      <c r="C304" s="7"/>
      <c r="D304" s="7"/>
      <c r="E304" s="7"/>
      <c r="F304" s="7"/>
      <c r="G304" s="7"/>
      <c r="H304" s="7"/>
      <c r="I304" s="7"/>
      <c r="J304" s="7"/>
      <c r="K304" s="7"/>
      <c r="L304" s="7"/>
      <c r="M304" s="7"/>
      <c r="N304" s="7"/>
      <c r="O304" s="7"/>
      <c r="P304" s="7"/>
      <c r="Q304" s="7"/>
      <c r="R304" s="7"/>
      <c r="S304" s="7"/>
    </row>
    <row r="305" spans="2:19" ht="30" customHeight="1" x14ac:dyDescent="0.25">
      <c r="B305" s="7"/>
      <c r="C305" s="7"/>
      <c r="D305" s="7"/>
      <c r="E305" s="7"/>
      <c r="F305" s="7"/>
      <c r="G305" s="7"/>
      <c r="H305" s="7"/>
      <c r="I305" s="7"/>
      <c r="J305" s="7"/>
      <c r="K305" s="7"/>
      <c r="L305" s="7"/>
      <c r="M305" s="7"/>
      <c r="N305" s="7"/>
      <c r="O305" s="7"/>
      <c r="P305" s="7"/>
      <c r="Q305" s="7"/>
      <c r="R305" s="7"/>
      <c r="S305" s="7"/>
    </row>
    <row r="306" spans="2:19" ht="30" customHeight="1" x14ac:dyDescent="0.25">
      <c r="B306" s="7"/>
      <c r="C306" s="7"/>
      <c r="D306" s="7"/>
      <c r="E306" s="7"/>
      <c r="F306" s="7"/>
      <c r="G306" s="7"/>
      <c r="H306" s="7"/>
      <c r="I306" s="7"/>
      <c r="J306" s="7"/>
      <c r="K306" s="7"/>
      <c r="L306" s="7"/>
      <c r="M306" s="7"/>
      <c r="N306" s="7"/>
      <c r="O306" s="7"/>
      <c r="P306" s="7"/>
      <c r="Q306" s="7"/>
      <c r="R306" s="7"/>
      <c r="S306" s="7"/>
    </row>
    <row r="307" spans="2:19" ht="30" customHeight="1" x14ac:dyDescent="0.25">
      <c r="B307" s="7"/>
      <c r="C307" s="7"/>
      <c r="D307" s="7"/>
      <c r="E307" s="7"/>
      <c r="F307" s="7"/>
      <c r="G307" s="7"/>
      <c r="H307" s="7"/>
      <c r="I307" s="7"/>
      <c r="J307" s="7"/>
      <c r="K307" s="7"/>
      <c r="L307" s="7"/>
      <c r="M307" s="7"/>
      <c r="N307" s="7"/>
      <c r="O307" s="7"/>
      <c r="P307" s="7"/>
      <c r="Q307" s="7"/>
      <c r="R307" s="7"/>
      <c r="S307" s="7"/>
    </row>
    <row r="308" spans="2:19" ht="30" customHeight="1" x14ac:dyDescent="0.25">
      <c r="B308" s="7"/>
      <c r="C308" s="7"/>
      <c r="D308" s="7"/>
      <c r="E308" s="7"/>
      <c r="F308" s="7"/>
      <c r="G308" s="7"/>
      <c r="H308" s="7"/>
      <c r="I308" s="7"/>
      <c r="J308" s="7"/>
      <c r="K308" s="7"/>
      <c r="L308" s="7"/>
      <c r="M308" s="7"/>
      <c r="N308" s="7"/>
      <c r="O308" s="7"/>
      <c r="P308" s="7"/>
      <c r="Q308" s="7"/>
      <c r="R308" s="7"/>
      <c r="S308" s="7"/>
    </row>
    <row r="309" spans="2:19" ht="30" customHeight="1" x14ac:dyDescent="0.25">
      <c r="B309" s="7"/>
      <c r="C309" s="7"/>
      <c r="D309" s="7"/>
      <c r="E309" s="7"/>
      <c r="F309" s="7"/>
      <c r="G309" s="7"/>
      <c r="H309" s="7"/>
      <c r="I309" s="7"/>
      <c r="J309" s="7"/>
      <c r="K309" s="7"/>
      <c r="L309" s="7"/>
      <c r="M309" s="7"/>
      <c r="N309" s="7"/>
      <c r="O309" s="7"/>
      <c r="P309" s="7"/>
      <c r="Q309" s="7"/>
      <c r="R309" s="7"/>
      <c r="S309" s="7"/>
    </row>
    <row r="310" spans="2:19" ht="30" customHeight="1" x14ac:dyDescent="0.25">
      <c r="B310" s="7"/>
      <c r="C310" s="7"/>
      <c r="D310" s="7"/>
      <c r="E310" s="7"/>
      <c r="F310" s="7"/>
      <c r="G310" s="7"/>
      <c r="H310" s="7"/>
      <c r="I310" s="7"/>
      <c r="J310" s="7"/>
      <c r="K310" s="7"/>
      <c r="L310" s="7"/>
      <c r="M310" s="7"/>
      <c r="N310" s="7"/>
      <c r="O310" s="7"/>
      <c r="P310" s="7"/>
      <c r="Q310" s="7"/>
      <c r="R310" s="7"/>
      <c r="S310" s="7"/>
    </row>
    <row r="311" spans="2:19" ht="30" customHeight="1" x14ac:dyDescent="0.25">
      <c r="B311" s="7"/>
      <c r="C311" s="7"/>
      <c r="D311" s="7"/>
      <c r="E311" s="7"/>
      <c r="F311" s="7"/>
      <c r="G311" s="7"/>
      <c r="H311" s="7"/>
      <c r="I311" s="7"/>
      <c r="J311" s="7"/>
      <c r="K311" s="7"/>
      <c r="L311" s="7"/>
      <c r="M311" s="7"/>
      <c r="N311" s="7"/>
      <c r="O311" s="7"/>
      <c r="P311" s="7"/>
      <c r="Q311" s="7"/>
      <c r="R311" s="7"/>
      <c r="S311" s="7"/>
    </row>
    <row r="312" spans="2:19" ht="30" customHeight="1" x14ac:dyDescent="0.25">
      <c r="B312" s="7"/>
      <c r="C312" s="7"/>
      <c r="D312" s="7"/>
      <c r="E312" s="7"/>
      <c r="F312" s="7"/>
      <c r="G312" s="7"/>
      <c r="H312" s="7"/>
      <c r="I312" s="7"/>
      <c r="J312" s="7"/>
      <c r="K312" s="7"/>
      <c r="L312" s="7"/>
      <c r="M312" s="7"/>
      <c r="N312" s="7"/>
      <c r="O312" s="7"/>
      <c r="P312" s="7"/>
      <c r="Q312" s="7"/>
      <c r="R312" s="7"/>
      <c r="S312" s="7"/>
    </row>
    <row r="313" spans="2:19" ht="30" customHeight="1" x14ac:dyDescent="0.25">
      <c r="B313" s="7"/>
      <c r="C313" s="7"/>
      <c r="D313" s="7"/>
      <c r="E313" s="7"/>
      <c r="F313" s="7"/>
      <c r="G313" s="7"/>
      <c r="H313" s="7"/>
      <c r="I313" s="7"/>
      <c r="J313" s="7"/>
      <c r="K313" s="7"/>
      <c r="L313" s="7"/>
      <c r="M313" s="7"/>
      <c r="N313" s="7"/>
      <c r="O313" s="7"/>
      <c r="P313" s="7"/>
      <c r="Q313" s="7"/>
      <c r="R313" s="7"/>
      <c r="S313" s="7"/>
    </row>
    <row r="314" spans="2:19" ht="30" customHeight="1" x14ac:dyDescent="0.25">
      <c r="B314" s="7"/>
      <c r="C314" s="7"/>
      <c r="D314" s="7"/>
      <c r="E314" s="7"/>
      <c r="F314" s="7"/>
      <c r="G314" s="7"/>
      <c r="H314" s="7"/>
      <c r="I314" s="7"/>
      <c r="J314" s="7"/>
      <c r="K314" s="7"/>
      <c r="L314" s="7"/>
      <c r="M314" s="7"/>
      <c r="N314" s="7"/>
      <c r="O314" s="7"/>
      <c r="P314" s="7"/>
      <c r="Q314" s="7"/>
      <c r="R314" s="7"/>
      <c r="S314" s="7"/>
    </row>
    <row r="315" spans="2:19" ht="30" customHeight="1" x14ac:dyDescent="0.25">
      <c r="B315" s="7"/>
      <c r="C315" s="7"/>
      <c r="D315" s="7"/>
      <c r="E315" s="7"/>
      <c r="F315" s="7"/>
      <c r="G315" s="7"/>
      <c r="H315" s="7"/>
      <c r="I315" s="7"/>
      <c r="J315" s="7"/>
      <c r="K315" s="7"/>
      <c r="L315" s="7"/>
      <c r="M315" s="7"/>
      <c r="N315" s="7"/>
      <c r="O315" s="7"/>
      <c r="P315" s="7"/>
      <c r="Q315" s="7"/>
      <c r="R315" s="7"/>
      <c r="S315" s="7"/>
    </row>
    <row r="316" spans="2:19" ht="30" customHeight="1" x14ac:dyDescent="0.25">
      <c r="B316" s="7"/>
      <c r="C316" s="7"/>
      <c r="D316" s="7"/>
      <c r="E316" s="7"/>
      <c r="F316" s="7"/>
      <c r="G316" s="7"/>
      <c r="H316" s="7"/>
      <c r="I316" s="7"/>
      <c r="J316" s="7"/>
      <c r="K316" s="7"/>
      <c r="L316" s="7"/>
      <c r="M316" s="7"/>
      <c r="N316" s="7"/>
      <c r="O316" s="7"/>
      <c r="P316" s="7"/>
      <c r="Q316" s="7"/>
      <c r="R316" s="7"/>
      <c r="S316" s="7"/>
    </row>
    <row r="317" spans="2:19" ht="30" customHeight="1" x14ac:dyDescent="0.25">
      <c r="B317" s="7"/>
      <c r="C317" s="7"/>
      <c r="D317" s="7"/>
      <c r="E317" s="7"/>
      <c r="F317" s="7"/>
      <c r="G317" s="7"/>
      <c r="H317" s="7"/>
      <c r="I317" s="7"/>
      <c r="J317" s="7"/>
      <c r="K317" s="7"/>
      <c r="L317" s="7"/>
      <c r="M317" s="7"/>
      <c r="N317" s="7"/>
      <c r="O317" s="7"/>
      <c r="P317" s="7"/>
      <c r="Q317" s="7"/>
      <c r="R317" s="7"/>
      <c r="S317" s="7"/>
    </row>
    <row r="318" spans="2:19" ht="30" customHeight="1" x14ac:dyDescent="0.25">
      <c r="B318" s="7"/>
      <c r="C318" s="7"/>
      <c r="D318" s="7"/>
      <c r="E318" s="7"/>
      <c r="F318" s="7"/>
      <c r="G318" s="7"/>
      <c r="H318" s="7"/>
      <c r="I318" s="7"/>
      <c r="J318" s="7"/>
      <c r="K318" s="7"/>
      <c r="L318" s="7"/>
      <c r="M318" s="7"/>
      <c r="N318" s="7"/>
      <c r="O318" s="7"/>
      <c r="P318" s="7"/>
      <c r="Q318" s="7"/>
      <c r="R318" s="7"/>
      <c r="S318" s="7"/>
    </row>
    <row r="319" spans="2:19" ht="30" customHeight="1" x14ac:dyDescent="0.25">
      <c r="B319" s="7"/>
      <c r="C319" s="7"/>
      <c r="D319" s="7"/>
      <c r="E319" s="7"/>
      <c r="F319" s="7"/>
      <c r="G319" s="7"/>
      <c r="H319" s="7"/>
      <c r="I319" s="7"/>
      <c r="J319" s="7"/>
      <c r="K319" s="7"/>
      <c r="L319" s="7"/>
      <c r="M319" s="7"/>
      <c r="N319" s="7"/>
      <c r="O319" s="7"/>
      <c r="P319" s="7"/>
      <c r="Q319" s="7"/>
      <c r="R319" s="7"/>
      <c r="S319" s="7"/>
    </row>
    <row r="320" spans="2:19" ht="30" customHeight="1" x14ac:dyDescent="0.25">
      <c r="B320" s="7"/>
      <c r="C320" s="7"/>
      <c r="D320" s="7"/>
      <c r="E320" s="7"/>
      <c r="F320" s="7"/>
      <c r="G320" s="7"/>
      <c r="H320" s="7"/>
      <c r="I320" s="7"/>
      <c r="J320" s="7"/>
      <c r="K320" s="7"/>
      <c r="L320" s="7"/>
      <c r="M320" s="7"/>
      <c r="N320" s="7"/>
      <c r="O320" s="7"/>
      <c r="P320" s="7"/>
      <c r="Q320" s="7"/>
      <c r="R320" s="7"/>
      <c r="S320" s="7"/>
    </row>
    <row r="321" spans="2:19" ht="30" customHeight="1" x14ac:dyDescent="0.25">
      <c r="B321" s="7"/>
      <c r="C321" s="7"/>
      <c r="D321" s="7"/>
      <c r="E321" s="7"/>
      <c r="F321" s="7"/>
      <c r="G321" s="7"/>
      <c r="H321" s="7"/>
      <c r="I321" s="7"/>
      <c r="J321" s="7"/>
      <c r="K321" s="7"/>
      <c r="L321" s="7"/>
      <c r="M321" s="7"/>
      <c r="N321" s="7"/>
      <c r="O321" s="7"/>
      <c r="P321" s="7"/>
      <c r="Q321" s="7"/>
      <c r="R321" s="7"/>
      <c r="S321" s="7"/>
    </row>
    <row r="322" spans="2:19" ht="30" customHeight="1" x14ac:dyDescent="0.25">
      <c r="B322" s="7"/>
      <c r="C322" s="7"/>
      <c r="D322" s="7"/>
      <c r="E322" s="7"/>
      <c r="F322" s="7"/>
      <c r="G322" s="7"/>
      <c r="H322" s="7"/>
      <c r="I322" s="7"/>
      <c r="J322" s="7"/>
      <c r="K322" s="7"/>
      <c r="L322" s="7"/>
      <c r="M322" s="7"/>
      <c r="N322" s="7"/>
      <c r="O322" s="7"/>
      <c r="P322" s="7"/>
      <c r="Q322" s="7"/>
      <c r="R322" s="7"/>
      <c r="S322" s="7"/>
    </row>
    <row r="323" spans="2:19" ht="30" customHeight="1" x14ac:dyDescent="0.25">
      <c r="B323" s="7"/>
      <c r="C323" s="7"/>
      <c r="D323" s="7"/>
      <c r="E323" s="7"/>
      <c r="F323" s="7"/>
      <c r="G323" s="7"/>
      <c r="H323" s="7"/>
      <c r="I323" s="7"/>
      <c r="J323" s="7"/>
      <c r="K323" s="7"/>
      <c r="L323" s="7"/>
      <c r="M323" s="7"/>
      <c r="N323" s="7"/>
      <c r="O323" s="7"/>
      <c r="P323" s="7"/>
      <c r="Q323" s="7"/>
      <c r="R323" s="7"/>
      <c r="S323" s="7"/>
    </row>
    <row r="324" spans="2:19" ht="30" customHeight="1" x14ac:dyDescent="0.25">
      <c r="B324" s="7"/>
      <c r="C324" s="7"/>
      <c r="D324" s="7"/>
      <c r="E324" s="7"/>
      <c r="F324" s="7"/>
      <c r="G324" s="7"/>
      <c r="H324" s="7"/>
      <c r="I324" s="7"/>
      <c r="J324" s="7"/>
      <c r="K324" s="7"/>
      <c r="L324" s="7"/>
      <c r="M324" s="7"/>
      <c r="N324" s="7"/>
      <c r="O324" s="7"/>
      <c r="P324" s="7"/>
      <c r="Q324" s="7"/>
      <c r="R324" s="7"/>
      <c r="S324" s="7"/>
    </row>
    <row r="325" spans="2:19" ht="30" customHeight="1" x14ac:dyDescent="0.25">
      <c r="B325" s="7"/>
      <c r="C325" s="7"/>
      <c r="D325" s="7"/>
      <c r="E325" s="7"/>
      <c r="F325" s="7"/>
      <c r="G325" s="7"/>
      <c r="H325" s="7"/>
      <c r="I325" s="7"/>
      <c r="J325" s="7"/>
      <c r="K325" s="7"/>
      <c r="L325" s="7"/>
      <c r="M325" s="7"/>
      <c r="N325" s="7"/>
      <c r="O325" s="7"/>
      <c r="P325" s="7"/>
      <c r="Q325" s="7"/>
      <c r="R325" s="7"/>
      <c r="S325" s="7"/>
    </row>
    <row r="326" spans="2:19" ht="30" customHeight="1" x14ac:dyDescent="0.25">
      <c r="B326" s="7"/>
      <c r="C326" s="7"/>
      <c r="D326" s="7"/>
      <c r="E326" s="7"/>
      <c r="F326" s="7"/>
      <c r="G326" s="7"/>
      <c r="H326" s="7"/>
      <c r="I326" s="7"/>
      <c r="J326" s="7"/>
      <c r="K326" s="7"/>
      <c r="L326" s="7"/>
      <c r="M326" s="7"/>
      <c r="N326" s="7"/>
      <c r="O326" s="7"/>
      <c r="P326" s="7"/>
      <c r="Q326" s="7"/>
      <c r="R326" s="7"/>
      <c r="S326" s="7"/>
    </row>
    <row r="327" spans="2:19" ht="30" customHeight="1" x14ac:dyDescent="0.25">
      <c r="B327" s="7"/>
      <c r="C327" s="7"/>
      <c r="D327" s="7"/>
      <c r="E327" s="7"/>
      <c r="F327" s="7"/>
      <c r="G327" s="7"/>
      <c r="H327" s="7"/>
      <c r="I327" s="7"/>
      <c r="J327" s="7"/>
      <c r="K327" s="7"/>
      <c r="L327" s="7"/>
      <c r="M327" s="7"/>
      <c r="N327" s="7"/>
      <c r="O327" s="7"/>
      <c r="P327" s="7"/>
      <c r="Q327" s="7"/>
      <c r="R327" s="7"/>
      <c r="S327" s="7"/>
    </row>
    <row r="328" spans="2:19" ht="30" customHeight="1" x14ac:dyDescent="0.25">
      <c r="B328" s="7"/>
      <c r="C328" s="7"/>
      <c r="D328" s="7"/>
      <c r="E328" s="7"/>
      <c r="F328" s="7"/>
      <c r="G328" s="7"/>
      <c r="H328" s="7"/>
      <c r="I328" s="7"/>
      <c r="J328" s="7"/>
      <c r="K328" s="7"/>
      <c r="L328" s="7"/>
      <c r="M328" s="7"/>
      <c r="N328" s="7"/>
      <c r="O328" s="7"/>
      <c r="P328" s="7"/>
      <c r="Q328" s="7"/>
      <c r="R328" s="7"/>
      <c r="S328" s="7"/>
    </row>
    <row r="329" spans="2:19" ht="30" customHeight="1" x14ac:dyDescent="0.25">
      <c r="B329" s="7"/>
      <c r="C329" s="7"/>
      <c r="D329" s="7"/>
      <c r="E329" s="7"/>
      <c r="F329" s="7"/>
      <c r="G329" s="7"/>
      <c r="H329" s="7"/>
      <c r="I329" s="7"/>
      <c r="J329" s="7"/>
      <c r="K329" s="7"/>
      <c r="L329" s="7"/>
      <c r="M329" s="7"/>
      <c r="N329" s="7"/>
      <c r="O329" s="7"/>
      <c r="P329" s="7"/>
      <c r="Q329" s="7"/>
      <c r="R329" s="7"/>
      <c r="S329" s="7"/>
    </row>
    <row r="330" spans="2:19" ht="30" customHeight="1" x14ac:dyDescent="0.25">
      <c r="B330" s="7"/>
      <c r="C330" s="7"/>
      <c r="D330" s="7"/>
      <c r="E330" s="7"/>
      <c r="F330" s="7"/>
      <c r="G330" s="7"/>
      <c r="H330" s="7"/>
      <c r="I330" s="7"/>
      <c r="J330" s="7"/>
      <c r="K330" s="7"/>
      <c r="L330" s="7"/>
      <c r="M330" s="7"/>
      <c r="N330" s="7"/>
      <c r="O330" s="7"/>
      <c r="P330" s="7"/>
      <c r="Q330" s="7"/>
      <c r="R330" s="7"/>
      <c r="S330" s="7"/>
    </row>
    <row r="331" spans="2:19" ht="30" customHeight="1" x14ac:dyDescent="0.25">
      <c r="B331" s="7"/>
      <c r="C331" s="7"/>
      <c r="D331" s="7"/>
      <c r="E331" s="7"/>
      <c r="F331" s="7"/>
      <c r="G331" s="7"/>
      <c r="H331" s="7"/>
      <c r="I331" s="7"/>
      <c r="J331" s="7"/>
      <c r="K331" s="7"/>
      <c r="L331" s="7"/>
      <c r="M331" s="7"/>
      <c r="N331" s="7"/>
      <c r="O331" s="7"/>
      <c r="P331" s="7"/>
      <c r="Q331" s="7"/>
      <c r="R331" s="7"/>
      <c r="S331" s="7"/>
    </row>
    <row r="332" spans="2:19" ht="30" customHeight="1" x14ac:dyDescent="0.25">
      <c r="B332" s="7"/>
      <c r="C332" s="7"/>
      <c r="D332" s="7"/>
      <c r="E332" s="7"/>
      <c r="F332" s="7"/>
      <c r="G332" s="7"/>
      <c r="H332" s="7"/>
      <c r="I332" s="7"/>
      <c r="J332" s="7"/>
      <c r="K332" s="7"/>
      <c r="L332" s="7"/>
      <c r="M332" s="7"/>
      <c r="N332" s="7"/>
      <c r="O332" s="7"/>
      <c r="P332" s="7"/>
      <c r="Q332" s="7"/>
      <c r="R332" s="7"/>
      <c r="S332" s="7"/>
    </row>
    <row r="333" spans="2:19" ht="30" customHeight="1" x14ac:dyDescent="0.25">
      <c r="B333" s="7"/>
      <c r="C333" s="7"/>
      <c r="D333" s="7"/>
      <c r="E333" s="7"/>
      <c r="F333" s="7"/>
      <c r="G333" s="7"/>
      <c r="H333" s="7"/>
      <c r="I333" s="7"/>
      <c r="J333" s="7"/>
      <c r="K333" s="7"/>
      <c r="L333" s="7"/>
      <c r="M333" s="7"/>
      <c r="N333" s="7"/>
      <c r="O333" s="7"/>
      <c r="P333" s="7"/>
      <c r="Q333" s="7"/>
      <c r="R333" s="7"/>
      <c r="S333" s="7"/>
    </row>
    <row r="334" spans="2:19" ht="30" customHeight="1" x14ac:dyDescent="0.25">
      <c r="B334" s="7"/>
      <c r="C334" s="7"/>
      <c r="D334" s="7"/>
      <c r="E334" s="7"/>
      <c r="F334" s="7"/>
      <c r="G334" s="7"/>
      <c r="H334" s="7"/>
      <c r="I334" s="7"/>
      <c r="J334" s="7"/>
      <c r="K334" s="7"/>
      <c r="L334" s="7"/>
      <c r="M334" s="7"/>
      <c r="N334" s="7"/>
      <c r="O334" s="7"/>
      <c r="P334" s="7"/>
      <c r="Q334" s="7"/>
      <c r="R334" s="7"/>
      <c r="S334" s="7"/>
    </row>
    <row r="335" spans="2:19" ht="30" customHeight="1" x14ac:dyDescent="0.25">
      <c r="B335" s="7"/>
      <c r="C335" s="7"/>
      <c r="D335" s="7"/>
      <c r="E335" s="7"/>
      <c r="F335" s="7"/>
      <c r="G335" s="7"/>
      <c r="H335" s="7"/>
      <c r="I335" s="7"/>
      <c r="J335" s="7"/>
      <c r="K335" s="7"/>
      <c r="L335" s="7"/>
      <c r="M335" s="7"/>
      <c r="N335" s="7"/>
      <c r="O335" s="7"/>
      <c r="P335" s="7"/>
      <c r="Q335" s="7"/>
      <c r="R335" s="7"/>
      <c r="S335" s="7"/>
    </row>
    <row r="336" spans="2:19" ht="30" customHeight="1" x14ac:dyDescent="0.25">
      <c r="B336" s="7"/>
      <c r="C336" s="7"/>
      <c r="D336" s="7"/>
      <c r="E336" s="7"/>
      <c r="F336" s="7"/>
      <c r="G336" s="7"/>
      <c r="H336" s="7"/>
      <c r="I336" s="7"/>
      <c r="J336" s="7"/>
      <c r="K336" s="7"/>
      <c r="L336" s="7"/>
      <c r="M336" s="7"/>
      <c r="N336" s="7"/>
      <c r="O336" s="7"/>
      <c r="P336" s="7"/>
      <c r="Q336" s="7"/>
      <c r="R336" s="7"/>
      <c r="S336" s="7"/>
    </row>
    <row r="337" spans="2:19" ht="30" customHeight="1" x14ac:dyDescent="0.25">
      <c r="B337" s="7"/>
      <c r="C337" s="7"/>
      <c r="D337" s="7"/>
      <c r="E337" s="7"/>
      <c r="F337" s="7"/>
      <c r="G337" s="7"/>
      <c r="H337" s="7"/>
      <c r="I337" s="7"/>
      <c r="J337" s="7"/>
      <c r="K337" s="7"/>
      <c r="L337" s="7"/>
      <c r="M337" s="7"/>
      <c r="N337" s="7"/>
      <c r="O337" s="7"/>
      <c r="P337" s="7"/>
      <c r="Q337" s="7"/>
      <c r="R337" s="7"/>
      <c r="S337" s="7"/>
    </row>
    <row r="338" spans="2:19" ht="30" customHeight="1" x14ac:dyDescent="0.25">
      <c r="B338" s="7"/>
      <c r="C338" s="7"/>
      <c r="D338" s="7"/>
      <c r="E338" s="7"/>
      <c r="F338" s="7"/>
      <c r="G338" s="7"/>
      <c r="H338" s="7"/>
      <c r="I338" s="7"/>
      <c r="J338" s="7"/>
      <c r="K338" s="7"/>
      <c r="L338" s="7"/>
      <c r="M338" s="7"/>
      <c r="N338" s="7"/>
      <c r="O338" s="7"/>
      <c r="P338" s="7"/>
      <c r="Q338" s="7"/>
      <c r="R338" s="7"/>
      <c r="S338" s="7"/>
    </row>
    <row r="339" spans="2:19" ht="30" customHeight="1" x14ac:dyDescent="0.25">
      <c r="B339" s="7"/>
      <c r="C339" s="7"/>
      <c r="D339" s="7"/>
      <c r="E339" s="7"/>
      <c r="F339" s="7"/>
      <c r="G339" s="7"/>
      <c r="H339" s="7"/>
      <c r="I339" s="7"/>
      <c r="J339" s="7"/>
      <c r="K339" s="7"/>
      <c r="L339" s="7"/>
      <c r="M339" s="7"/>
      <c r="N339" s="7"/>
      <c r="O339" s="7"/>
      <c r="P339" s="7"/>
      <c r="Q339" s="7"/>
      <c r="R339" s="7"/>
      <c r="S339" s="7"/>
    </row>
    <row r="340" spans="2:19" ht="30" customHeight="1" x14ac:dyDescent="0.25">
      <c r="B340" s="7"/>
      <c r="C340" s="7"/>
      <c r="D340" s="7"/>
      <c r="E340" s="7"/>
      <c r="F340" s="7"/>
      <c r="G340" s="7"/>
      <c r="H340" s="7"/>
      <c r="I340" s="7"/>
      <c r="J340" s="7"/>
      <c r="K340" s="7"/>
      <c r="L340" s="7"/>
      <c r="M340" s="7"/>
      <c r="N340" s="7"/>
      <c r="O340" s="7"/>
      <c r="P340" s="7"/>
      <c r="Q340" s="7"/>
      <c r="R340" s="7"/>
      <c r="S340" s="7"/>
    </row>
    <row r="341" spans="2:19" ht="30" customHeight="1" x14ac:dyDescent="0.25">
      <c r="B341" s="7"/>
      <c r="C341" s="7"/>
      <c r="D341" s="7"/>
      <c r="E341" s="7"/>
      <c r="F341" s="7"/>
      <c r="G341" s="7"/>
      <c r="H341" s="7"/>
      <c r="I341" s="7"/>
      <c r="J341" s="7"/>
      <c r="K341" s="7"/>
      <c r="L341" s="7"/>
      <c r="M341" s="7"/>
      <c r="N341" s="7"/>
      <c r="O341" s="7"/>
      <c r="P341" s="7"/>
      <c r="Q341" s="7"/>
      <c r="R341" s="7"/>
      <c r="S341" s="7"/>
    </row>
    <row r="342" spans="2:19" ht="30" customHeight="1" x14ac:dyDescent="0.25">
      <c r="B342" s="7"/>
      <c r="C342" s="7"/>
      <c r="D342" s="7"/>
      <c r="E342" s="7"/>
      <c r="F342" s="7"/>
      <c r="G342" s="7"/>
      <c r="H342" s="7"/>
      <c r="I342" s="7"/>
      <c r="J342" s="7"/>
      <c r="K342" s="7"/>
      <c r="L342" s="7"/>
      <c r="M342" s="7"/>
      <c r="N342" s="7"/>
      <c r="O342" s="7"/>
      <c r="P342" s="7"/>
      <c r="Q342" s="7"/>
      <c r="R342" s="7"/>
      <c r="S342" s="7"/>
    </row>
    <row r="343" spans="2:19" ht="30" customHeight="1" x14ac:dyDescent="0.25">
      <c r="B343" s="7"/>
      <c r="C343" s="7"/>
      <c r="D343" s="7"/>
      <c r="E343" s="7"/>
      <c r="F343" s="7"/>
      <c r="G343" s="7"/>
      <c r="H343" s="7"/>
      <c r="I343" s="7"/>
      <c r="J343" s="7"/>
      <c r="K343" s="7"/>
      <c r="L343" s="7"/>
      <c r="M343" s="7"/>
      <c r="N343" s="7"/>
      <c r="O343" s="7"/>
      <c r="P343" s="7"/>
      <c r="Q343" s="7"/>
      <c r="R343" s="7"/>
      <c r="S343" s="7"/>
    </row>
    <row r="344" spans="2:19" ht="30" customHeight="1" x14ac:dyDescent="0.25">
      <c r="B344" s="7"/>
      <c r="C344" s="7"/>
      <c r="D344" s="7"/>
      <c r="E344" s="7"/>
      <c r="F344" s="7"/>
      <c r="G344" s="7"/>
      <c r="H344" s="7"/>
      <c r="I344" s="7"/>
      <c r="J344" s="7"/>
      <c r="K344" s="7"/>
      <c r="L344" s="7"/>
      <c r="M344" s="7"/>
      <c r="N344" s="7"/>
      <c r="O344" s="7"/>
      <c r="P344" s="7"/>
      <c r="Q344" s="7"/>
      <c r="R344" s="7"/>
      <c r="S344" s="7"/>
    </row>
    <row r="345" spans="2:19" ht="30" customHeight="1" x14ac:dyDescent="0.25">
      <c r="B345" s="7"/>
      <c r="C345" s="7"/>
      <c r="D345" s="7"/>
      <c r="E345" s="7"/>
      <c r="F345" s="7"/>
      <c r="G345" s="7"/>
      <c r="H345" s="7"/>
      <c r="I345" s="7"/>
      <c r="J345" s="7"/>
      <c r="K345" s="7"/>
      <c r="L345" s="7"/>
      <c r="M345" s="7"/>
      <c r="N345" s="7"/>
      <c r="O345" s="7"/>
      <c r="P345" s="7"/>
      <c r="Q345" s="7"/>
      <c r="R345" s="7"/>
      <c r="S345" s="7"/>
    </row>
    <row r="346" spans="2:19" ht="30" customHeight="1" x14ac:dyDescent="0.25">
      <c r="B346" s="7"/>
      <c r="C346" s="7"/>
      <c r="D346" s="7"/>
      <c r="E346" s="7"/>
      <c r="F346" s="7"/>
      <c r="G346" s="7"/>
      <c r="H346" s="7"/>
      <c r="I346" s="7"/>
      <c r="J346" s="7"/>
      <c r="K346" s="7"/>
      <c r="L346" s="7"/>
      <c r="M346" s="7"/>
      <c r="N346" s="7"/>
      <c r="O346" s="7"/>
      <c r="P346" s="7"/>
      <c r="Q346" s="7"/>
      <c r="R346" s="7"/>
      <c r="S346" s="7"/>
    </row>
    <row r="347" spans="2:19" ht="30" customHeight="1" x14ac:dyDescent="0.25">
      <c r="B347" s="7"/>
      <c r="C347" s="7"/>
      <c r="D347" s="7"/>
      <c r="E347" s="7"/>
      <c r="F347" s="7"/>
      <c r="G347" s="7"/>
      <c r="H347" s="7"/>
      <c r="I347" s="7"/>
      <c r="J347" s="7"/>
      <c r="K347" s="7"/>
      <c r="L347" s="7"/>
      <c r="M347" s="7"/>
      <c r="N347" s="7"/>
      <c r="O347" s="7"/>
      <c r="P347" s="7"/>
      <c r="Q347" s="7"/>
      <c r="R347" s="7"/>
      <c r="S347" s="7"/>
    </row>
    <row r="348" spans="2:19" ht="30" customHeight="1" x14ac:dyDescent="0.25">
      <c r="B348" s="7"/>
      <c r="C348" s="7"/>
      <c r="D348" s="7"/>
      <c r="E348" s="7"/>
      <c r="F348" s="7"/>
      <c r="G348" s="7"/>
      <c r="H348" s="7"/>
      <c r="I348" s="7"/>
      <c r="J348" s="7"/>
      <c r="K348" s="7"/>
      <c r="L348" s="7"/>
      <c r="M348" s="7"/>
      <c r="N348" s="7"/>
      <c r="O348" s="7"/>
      <c r="P348" s="7"/>
      <c r="Q348" s="7"/>
      <c r="R348" s="7"/>
      <c r="S348" s="7"/>
    </row>
    <row r="349" spans="2:19" ht="30" customHeight="1" x14ac:dyDescent="0.25">
      <c r="B349" s="7"/>
      <c r="C349" s="7"/>
      <c r="D349" s="7"/>
      <c r="E349" s="7"/>
      <c r="F349" s="7"/>
      <c r="G349" s="7"/>
      <c r="H349" s="7"/>
      <c r="I349" s="7"/>
      <c r="J349" s="7"/>
      <c r="K349" s="7"/>
      <c r="L349" s="7"/>
      <c r="M349" s="7"/>
      <c r="N349" s="7"/>
      <c r="O349" s="7"/>
      <c r="P349" s="7"/>
      <c r="Q349" s="7"/>
      <c r="R349" s="7"/>
      <c r="S349" s="7"/>
    </row>
    <row r="350" spans="2:19" ht="30" customHeight="1" x14ac:dyDescent="0.25">
      <c r="B350" s="7"/>
      <c r="C350" s="7"/>
      <c r="D350" s="7"/>
      <c r="E350" s="7"/>
      <c r="F350" s="7"/>
      <c r="G350" s="7"/>
      <c r="H350" s="7"/>
      <c r="I350" s="7"/>
      <c r="J350" s="7"/>
      <c r="K350" s="7"/>
      <c r="L350" s="7"/>
      <c r="M350" s="7"/>
      <c r="N350" s="7"/>
      <c r="O350" s="7"/>
      <c r="P350" s="7"/>
      <c r="Q350" s="7"/>
      <c r="R350" s="7"/>
      <c r="S350" s="7"/>
    </row>
    <row r="351" spans="2:19" ht="30" customHeight="1" x14ac:dyDescent="0.25">
      <c r="B351" s="7"/>
      <c r="C351" s="7"/>
      <c r="D351" s="7"/>
      <c r="E351" s="7"/>
      <c r="F351" s="7"/>
      <c r="G351" s="7"/>
      <c r="H351" s="7"/>
      <c r="I351" s="7"/>
      <c r="J351" s="7"/>
      <c r="K351" s="7"/>
      <c r="L351" s="7"/>
      <c r="M351" s="7"/>
      <c r="N351" s="7"/>
      <c r="O351" s="7"/>
      <c r="P351" s="7"/>
      <c r="Q351" s="7"/>
      <c r="R351" s="7"/>
      <c r="S351" s="7"/>
    </row>
    <row r="352" spans="2:19" ht="30" customHeight="1" x14ac:dyDescent="0.25">
      <c r="B352" s="7"/>
      <c r="C352" s="7"/>
      <c r="D352" s="7"/>
      <c r="E352" s="7"/>
      <c r="F352" s="7"/>
      <c r="G352" s="7"/>
      <c r="H352" s="7"/>
      <c r="I352" s="7"/>
      <c r="J352" s="7"/>
      <c r="K352" s="7"/>
      <c r="L352" s="7"/>
      <c r="M352" s="7"/>
      <c r="N352" s="7"/>
      <c r="O352" s="7"/>
      <c r="P352" s="7"/>
      <c r="Q352" s="7"/>
      <c r="R352" s="7"/>
      <c r="S352" s="7"/>
    </row>
    <row r="353" spans="2:19" ht="30" customHeight="1" x14ac:dyDescent="0.25">
      <c r="B353" s="7"/>
      <c r="C353" s="7"/>
      <c r="D353" s="7"/>
      <c r="E353" s="7"/>
      <c r="F353" s="7"/>
      <c r="G353" s="7"/>
      <c r="H353" s="7"/>
      <c r="I353" s="7"/>
      <c r="J353" s="7"/>
      <c r="K353" s="7"/>
      <c r="L353" s="7"/>
      <c r="M353" s="7"/>
      <c r="N353" s="7"/>
      <c r="O353" s="7"/>
      <c r="P353" s="7"/>
      <c r="Q353" s="7"/>
      <c r="R353" s="7"/>
      <c r="S353" s="7"/>
    </row>
    <row r="354" spans="2:19" ht="30" customHeight="1" x14ac:dyDescent="0.25">
      <c r="B354" s="7"/>
      <c r="C354" s="7"/>
      <c r="D354" s="7"/>
      <c r="E354" s="7"/>
      <c r="F354" s="7"/>
      <c r="G354" s="7"/>
      <c r="H354" s="7"/>
      <c r="I354" s="7"/>
      <c r="J354" s="7"/>
      <c r="K354" s="7"/>
      <c r="L354" s="7"/>
      <c r="M354" s="7"/>
      <c r="N354" s="7"/>
      <c r="O354" s="7"/>
      <c r="P354" s="7"/>
      <c r="Q354" s="7"/>
      <c r="R354" s="7"/>
      <c r="S354" s="7"/>
    </row>
    <row r="355" spans="2:19" ht="30" customHeight="1" x14ac:dyDescent="0.25">
      <c r="B355" s="7"/>
      <c r="C355" s="7"/>
      <c r="D355" s="7"/>
      <c r="E355" s="7"/>
      <c r="F355" s="7"/>
      <c r="G355" s="7"/>
      <c r="H355" s="7"/>
      <c r="I355" s="7"/>
      <c r="J355" s="7"/>
      <c r="K355" s="7"/>
      <c r="L355" s="7"/>
      <c r="M355" s="7"/>
      <c r="N355" s="7"/>
      <c r="O355" s="7"/>
      <c r="P355" s="7"/>
      <c r="Q355" s="7"/>
      <c r="R355" s="7"/>
      <c r="S355" s="7"/>
    </row>
    <row r="356" spans="2:19" ht="30" customHeight="1" x14ac:dyDescent="0.25">
      <c r="B356" s="7"/>
      <c r="C356" s="7"/>
      <c r="D356" s="7"/>
      <c r="E356" s="7"/>
      <c r="F356" s="7"/>
      <c r="G356" s="7"/>
      <c r="H356" s="7"/>
      <c r="I356" s="7"/>
      <c r="J356" s="7"/>
      <c r="K356" s="7"/>
      <c r="L356" s="7"/>
      <c r="M356" s="7"/>
      <c r="N356" s="7"/>
      <c r="O356" s="7"/>
      <c r="P356" s="7"/>
      <c r="Q356" s="7"/>
      <c r="R356" s="7"/>
      <c r="S356" s="7"/>
    </row>
    <row r="357" spans="2:19" ht="30" customHeight="1" x14ac:dyDescent="0.25">
      <c r="B357" s="7"/>
      <c r="C357" s="7"/>
      <c r="D357" s="7"/>
      <c r="E357" s="7"/>
      <c r="F357" s="7"/>
      <c r="G357" s="7"/>
      <c r="H357" s="7"/>
      <c r="I357" s="7"/>
      <c r="J357" s="7"/>
      <c r="K357" s="7"/>
      <c r="L357" s="7"/>
      <c r="M357" s="7"/>
      <c r="N357" s="7"/>
      <c r="O357" s="7"/>
      <c r="P357" s="7"/>
      <c r="Q357" s="7"/>
      <c r="R357" s="7"/>
      <c r="S357" s="7"/>
    </row>
    <row r="358" spans="2:19" ht="30" customHeight="1" x14ac:dyDescent="0.25">
      <c r="B358" s="7"/>
      <c r="C358" s="7"/>
      <c r="D358" s="7"/>
      <c r="E358" s="7"/>
      <c r="F358" s="7"/>
      <c r="G358" s="7"/>
      <c r="H358" s="7"/>
      <c r="I358" s="7"/>
      <c r="J358" s="7"/>
      <c r="K358" s="7"/>
      <c r="L358" s="7"/>
      <c r="M358" s="7"/>
      <c r="N358" s="7"/>
      <c r="O358" s="7"/>
      <c r="P358" s="7"/>
      <c r="Q358" s="7"/>
      <c r="R358" s="7"/>
      <c r="S358" s="7"/>
    </row>
    <row r="359" spans="2:19" ht="30" customHeight="1" x14ac:dyDescent="0.25">
      <c r="B359" s="7"/>
      <c r="C359" s="7"/>
      <c r="D359" s="7"/>
      <c r="E359" s="7"/>
      <c r="F359" s="7"/>
      <c r="G359" s="7"/>
      <c r="H359" s="7"/>
      <c r="I359" s="7"/>
      <c r="J359" s="7"/>
      <c r="K359" s="7"/>
      <c r="L359" s="7"/>
      <c r="M359" s="7"/>
      <c r="N359" s="7"/>
      <c r="O359" s="7"/>
      <c r="P359" s="7"/>
      <c r="Q359" s="7"/>
      <c r="R359" s="7"/>
      <c r="S359" s="7"/>
    </row>
    <row r="360" spans="2:19" ht="30" customHeight="1" x14ac:dyDescent="0.25">
      <c r="B360" s="7"/>
      <c r="C360" s="7"/>
      <c r="D360" s="7"/>
      <c r="E360" s="7"/>
      <c r="F360" s="7"/>
      <c r="G360" s="7"/>
      <c r="H360" s="7"/>
      <c r="I360" s="7"/>
      <c r="J360" s="7"/>
      <c r="K360" s="7"/>
      <c r="L360" s="7"/>
      <c r="M360" s="7"/>
      <c r="N360" s="7"/>
      <c r="O360" s="7"/>
      <c r="P360" s="7"/>
      <c r="Q360" s="7"/>
      <c r="R360" s="7"/>
      <c r="S360" s="7"/>
    </row>
    <row r="361" spans="2:19" ht="30" customHeight="1" x14ac:dyDescent="0.25">
      <c r="B361" s="7"/>
      <c r="C361" s="7"/>
      <c r="D361" s="7"/>
      <c r="E361" s="7"/>
      <c r="F361" s="7"/>
      <c r="G361" s="7"/>
      <c r="H361" s="7"/>
      <c r="I361" s="7"/>
      <c r="J361" s="7"/>
      <c r="K361" s="7"/>
      <c r="L361" s="7"/>
      <c r="M361" s="7"/>
      <c r="N361" s="7"/>
      <c r="O361" s="7"/>
      <c r="P361" s="7"/>
      <c r="Q361" s="7"/>
      <c r="R361" s="7"/>
      <c r="S361" s="7"/>
    </row>
    <row r="362" spans="2:19" ht="30" customHeight="1" x14ac:dyDescent="0.25">
      <c r="B362" s="7"/>
      <c r="C362" s="7"/>
      <c r="D362" s="7"/>
      <c r="E362" s="7"/>
      <c r="F362" s="7"/>
      <c r="G362" s="7"/>
      <c r="H362" s="7"/>
      <c r="I362" s="7"/>
      <c r="J362" s="7"/>
      <c r="K362" s="7"/>
      <c r="L362" s="7"/>
      <c r="M362" s="7"/>
      <c r="N362" s="7"/>
      <c r="O362" s="7"/>
      <c r="P362" s="7"/>
      <c r="Q362" s="7"/>
      <c r="R362" s="7"/>
      <c r="S362" s="7"/>
    </row>
    <row r="363" spans="2:19" ht="30" customHeight="1" x14ac:dyDescent="0.25">
      <c r="B363" s="7"/>
      <c r="C363" s="7"/>
      <c r="D363" s="7"/>
      <c r="E363" s="7"/>
      <c r="F363" s="7"/>
      <c r="G363" s="7"/>
      <c r="H363" s="7"/>
      <c r="I363" s="7"/>
      <c r="J363" s="7"/>
      <c r="K363" s="7"/>
      <c r="L363" s="7"/>
      <c r="M363" s="7"/>
      <c r="N363" s="7"/>
      <c r="O363" s="7"/>
      <c r="P363" s="7"/>
      <c r="Q363" s="7"/>
      <c r="R363" s="7"/>
      <c r="S363" s="7"/>
    </row>
    <row r="364" spans="2:19" ht="30" customHeight="1" x14ac:dyDescent="0.25">
      <c r="B364" s="7"/>
      <c r="C364" s="7"/>
      <c r="D364" s="7"/>
      <c r="E364" s="7"/>
      <c r="F364" s="7"/>
      <c r="G364" s="7"/>
      <c r="H364" s="7"/>
      <c r="I364" s="7"/>
      <c r="J364" s="7"/>
      <c r="K364" s="7"/>
      <c r="L364" s="7"/>
      <c r="M364" s="7"/>
      <c r="N364" s="7"/>
      <c r="O364" s="7"/>
      <c r="P364" s="7"/>
      <c r="Q364" s="7"/>
      <c r="R364" s="7"/>
      <c r="S364" s="7"/>
    </row>
    <row r="365" spans="2:19" ht="30" customHeight="1" x14ac:dyDescent="0.25">
      <c r="B365" s="7"/>
      <c r="C365" s="7"/>
      <c r="D365" s="7"/>
      <c r="E365" s="7"/>
      <c r="F365" s="7"/>
      <c r="G365" s="7"/>
      <c r="H365" s="7"/>
      <c r="I365" s="7"/>
      <c r="J365" s="7"/>
      <c r="K365" s="7"/>
      <c r="L365" s="7"/>
      <c r="M365" s="7"/>
      <c r="N365" s="7"/>
      <c r="O365" s="7"/>
      <c r="P365" s="7"/>
      <c r="Q365" s="7"/>
      <c r="R365" s="7"/>
      <c r="S365" s="7"/>
    </row>
    <row r="366" spans="2:19" ht="30" customHeight="1" x14ac:dyDescent="0.25">
      <c r="B366" s="7"/>
      <c r="C366" s="7"/>
      <c r="D366" s="7"/>
      <c r="E366" s="7"/>
      <c r="F366" s="7"/>
      <c r="G366" s="7"/>
      <c r="H366" s="7"/>
      <c r="I366" s="7"/>
      <c r="J366" s="7"/>
      <c r="K366" s="7"/>
      <c r="L366" s="7"/>
      <c r="M366" s="7"/>
      <c r="N366" s="7"/>
      <c r="O366" s="7"/>
      <c r="P366" s="7"/>
      <c r="Q366" s="7"/>
      <c r="R366" s="7"/>
      <c r="S366" s="7"/>
    </row>
    <row r="367" spans="2:19" ht="30" customHeight="1" x14ac:dyDescent="0.25">
      <c r="B367" s="7"/>
      <c r="C367" s="7"/>
      <c r="D367" s="7"/>
      <c r="E367" s="7"/>
      <c r="F367" s="7"/>
      <c r="G367" s="7"/>
      <c r="H367" s="7"/>
      <c r="I367" s="7"/>
      <c r="J367" s="7"/>
      <c r="K367" s="7"/>
      <c r="L367" s="7"/>
      <c r="M367" s="7"/>
      <c r="N367" s="7"/>
      <c r="O367" s="7"/>
      <c r="P367" s="7"/>
      <c r="Q367" s="7"/>
      <c r="R367" s="7"/>
      <c r="S367" s="7"/>
    </row>
    <row r="368" spans="2:19" ht="30" customHeight="1" x14ac:dyDescent="0.25">
      <c r="B368" s="7"/>
      <c r="C368" s="7"/>
      <c r="D368" s="7"/>
      <c r="E368" s="7"/>
      <c r="F368" s="7"/>
      <c r="G368" s="7"/>
      <c r="H368" s="7"/>
      <c r="I368" s="7"/>
      <c r="J368" s="7"/>
      <c r="K368" s="7"/>
      <c r="L368" s="7"/>
      <c r="M368" s="7"/>
      <c r="N368" s="7"/>
      <c r="O368" s="7"/>
      <c r="P368" s="7"/>
      <c r="Q368" s="7"/>
      <c r="R368" s="7"/>
      <c r="S368" s="7"/>
    </row>
    <row r="369" spans="2:19" ht="30" customHeight="1" x14ac:dyDescent="0.25">
      <c r="B369" s="7"/>
      <c r="C369" s="7"/>
      <c r="D369" s="7"/>
      <c r="E369" s="7"/>
      <c r="F369" s="7"/>
      <c r="G369" s="7"/>
      <c r="H369" s="7"/>
      <c r="I369" s="7"/>
      <c r="J369" s="7"/>
      <c r="K369" s="7"/>
      <c r="L369" s="7"/>
      <c r="M369" s="7"/>
      <c r="N369" s="7"/>
      <c r="O369" s="7"/>
      <c r="P369" s="7"/>
      <c r="Q369" s="7"/>
      <c r="R369" s="7"/>
      <c r="S369" s="7"/>
    </row>
    <row r="370" spans="2:19" ht="30" customHeight="1" x14ac:dyDescent="0.25">
      <c r="B370" s="7"/>
      <c r="C370" s="7"/>
      <c r="D370" s="7"/>
      <c r="E370" s="7"/>
      <c r="F370" s="7"/>
      <c r="G370" s="7"/>
      <c r="H370" s="7"/>
      <c r="I370" s="7"/>
      <c r="J370" s="7"/>
      <c r="K370" s="7"/>
      <c r="L370" s="7"/>
      <c r="M370" s="7"/>
      <c r="N370" s="7"/>
      <c r="O370" s="7"/>
      <c r="P370" s="7"/>
      <c r="Q370" s="7"/>
      <c r="R370" s="7"/>
      <c r="S370" s="7"/>
    </row>
    <row r="371" spans="2:19" ht="30" customHeight="1" x14ac:dyDescent="0.25">
      <c r="B371" s="7"/>
      <c r="C371" s="7"/>
      <c r="D371" s="7"/>
      <c r="E371" s="7"/>
      <c r="F371" s="7"/>
      <c r="G371" s="7"/>
      <c r="H371" s="7"/>
      <c r="I371" s="7"/>
      <c r="J371" s="7"/>
      <c r="K371" s="7"/>
      <c r="L371" s="7"/>
      <c r="M371" s="7"/>
      <c r="N371" s="7"/>
      <c r="O371" s="7"/>
      <c r="P371" s="7"/>
      <c r="Q371" s="7"/>
      <c r="R371" s="7"/>
      <c r="S371" s="7"/>
    </row>
    <row r="372" spans="2:19" ht="30" customHeight="1" x14ac:dyDescent="0.25">
      <c r="B372" s="7"/>
      <c r="C372" s="7"/>
      <c r="D372" s="7"/>
      <c r="E372" s="7"/>
      <c r="F372" s="7"/>
      <c r="G372" s="7"/>
      <c r="H372" s="7"/>
      <c r="I372" s="7"/>
      <c r="J372" s="7"/>
      <c r="K372" s="7"/>
      <c r="L372" s="7"/>
      <c r="M372" s="7"/>
      <c r="N372" s="7"/>
      <c r="O372" s="7"/>
      <c r="P372" s="7"/>
      <c r="Q372" s="7"/>
      <c r="R372" s="7"/>
      <c r="S372" s="7"/>
    </row>
    <row r="373" spans="2:19" ht="30" customHeight="1" x14ac:dyDescent="0.25">
      <c r="B373" s="7"/>
      <c r="C373" s="7"/>
      <c r="D373" s="7"/>
      <c r="E373" s="7"/>
      <c r="F373" s="7"/>
      <c r="G373" s="7"/>
      <c r="H373" s="7"/>
      <c r="I373" s="7"/>
      <c r="J373" s="7"/>
      <c r="K373" s="7"/>
      <c r="L373" s="7"/>
      <c r="M373" s="7"/>
      <c r="N373" s="7"/>
      <c r="O373" s="7"/>
      <c r="P373" s="7"/>
      <c r="Q373" s="7"/>
      <c r="R373" s="7"/>
      <c r="S373" s="7"/>
    </row>
    <row r="374" spans="2:19" ht="30" customHeight="1" x14ac:dyDescent="0.25">
      <c r="B374" s="7"/>
      <c r="C374" s="7"/>
      <c r="D374" s="7"/>
      <c r="E374" s="7"/>
      <c r="F374" s="7"/>
      <c r="G374" s="7"/>
      <c r="H374" s="7"/>
      <c r="I374" s="7"/>
      <c r="J374" s="7"/>
      <c r="K374" s="7"/>
      <c r="L374" s="7"/>
      <c r="M374" s="7"/>
      <c r="N374" s="7"/>
      <c r="O374" s="7"/>
      <c r="P374" s="7"/>
      <c r="Q374" s="7"/>
      <c r="R374" s="7"/>
      <c r="S374" s="7"/>
    </row>
    <row r="375" spans="2:19" ht="30" customHeight="1" x14ac:dyDescent="0.25">
      <c r="B375" s="7"/>
      <c r="C375" s="7"/>
      <c r="D375" s="7"/>
      <c r="E375" s="7"/>
      <c r="F375" s="7"/>
      <c r="G375" s="7"/>
      <c r="H375" s="7"/>
      <c r="I375" s="7"/>
      <c r="J375" s="7"/>
      <c r="K375" s="7"/>
      <c r="L375" s="7"/>
      <c r="M375" s="7"/>
      <c r="N375" s="7"/>
      <c r="O375" s="7"/>
      <c r="P375" s="7"/>
      <c r="Q375" s="7"/>
      <c r="R375" s="7"/>
      <c r="S375" s="7"/>
    </row>
    <row r="376" spans="2:19" ht="30" customHeight="1" x14ac:dyDescent="0.25">
      <c r="B376" s="7"/>
      <c r="C376" s="7"/>
      <c r="D376" s="7"/>
      <c r="E376" s="7"/>
      <c r="F376" s="7"/>
      <c r="G376" s="7"/>
      <c r="H376" s="7"/>
      <c r="I376" s="7"/>
      <c r="J376" s="7"/>
      <c r="K376" s="7"/>
      <c r="L376" s="7"/>
      <c r="M376" s="7"/>
      <c r="N376" s="7"/>
      <c r="O376" s="7"/>
      <c r="P376" s="7"/>
      <c r="Q376" s="7"/>
      <c r="R376" s="7"/>
      <c r="S376" s="7"/>
    </row>
    <row r="377" spans="2:19" ht="30" customHeight="1" x14ac:dyDescent="0.25">
      <c r="B377" s="7"/>
      <c r="C377" s="7"/>
      <c r="D377" s="7"/>
      <c r="E377" s="7"/>
      <c r="F377" s="7"/>
      <c r="G377" s="7"/>
      <c r="H377" s="7"/>
      <c r="I377" s="7"/>
      <c r="J377" s="7"/>
      <c r="K377" s="7"/>
      <c r="L377" s="7"/>
      <c r="M377" s="7"/>
      <c r="N377" s="7"/>
      <c r="O377" s="7"/>
      <c r="P377" s="7"/>
      <c r="Q377" s="7"/>
      <c r="R377" s="7"/>
      <c r="S377" s="7"/>
    </row>
    <row r="378" spans="2:19" ht="30" customHeight="1" x14ac:dyDescent="0.25">
      <c r="B378" s="7"/>
      <c r="C378" s="7"/>
      <c r="D378" s="7"/>
      <c r="E378" s="7"/>
      <c r="F378" s="7"/>
      <c r="G378" s="7"/>
      <c r="H378" s="7"/>
      <c r="I378" s="7"/>
      <c r="J378" s="7"/>
      <c r="K378" s="7"/>
      <c r="L378" s="7"/>
      <c r="M378" s="7"/>
      <c r="N378" s="7"/>
      <c r="O378" s="7"/>
      <c r="P378" s="7"/>
      <c r="Q378" s="7"/>
      <c r="R378" s="7"/>
      <c r="S378" s="7"/>
    </row>
    <row r="379" spans="2:19" ht="30" customHeight="1" x14ac:dyDescent="0.25">
      <c r="B379" s="7"/>
      <c r="C379" s="7"/>
      <c r="D379" s="7"/>
      <c r="E379" s="7"/>
      <c r="F379" s="7"/>
      <c r="G379" s="7"/>
      <c r="H379" s="7"/>
      <c r="I379" s="7"/>
      <c r="J379" s="7"/>
      <c r="K379" s="7"/>
      <c r="L379" s="7"/>
      <c r="M379" s="7"/>
      <c r="N379" s="7"/>
      <c r="O379" s="7"/>
      <c r="P379" s="7"/>
      <c r="Q379" s="7"/>
      <c r="R379" s="7"/>
      <c r="S379" s="7"/>
    </row>
    <row r="380" spans="2:19" ht="30" customHeight="1" x14ac:dyDescent="0.25">
      <c r="B380" s="7"/>
      <c r="C380" s="7"/>
      <c r="D380" s="7"/>
      <c r="E380" s="7"/>
      <c r="F380" s="7"/>
      <c r="G380" s="7"/>
      <c r="H380" s="7"/>
      <c r="I380" s="7"/>
      <c r="J380" s="7"/>
      <c r="K380" s="7"/>
      <c r="L380" s="7"/>
      <c r="M380" s="7"/>
      <c r="N380" s="7"/>
      <c r="O380" s="7"/>
      <c r="P380" s="7"/>
      <c r="Q380" s="7"/>
      <c r="R380" s="7"/>
      <c r="S380" s="7"/>
    </row>
    <row r="381" spans="2:19" ht="30" customHeight="1" x14ac:dyDescent="0.25">
      <c r="B381" s="7"/>
      <c r="C381" s="7"/>
      <c r="D381" s="7"/>
      <c r="E381" s="7"/>
      <c r="F381" s="7"/>
      <c r="G381" s="7"/>
      <c r="H381" s="7"/>
      <c r="I381" s="7"/>
      <c r="J381" s="7"/>
      <c r="K381" s="7"/>
      <c r="L381" s="7"/>
      <c r="M381" s="7"/>
      <c r="N381" s="7"/>
      <c r="O381" s="7"/>
      <c r="P381" s="7"/>
      <c r="Q381" s="7"/>
      <c r="R381" s="7"/>
      <c r="S381" s="7"/>
    </row>
    <row r="382" spans="2:19" ht="30" customHeight="1" x14ac:dyDescent="0.25">
      <c r="B382" s="7"/>
      <c r="C382" s="7"/>
      <c r="D382" s="7"/>
      <c r="E382" s="7"/>
      <c r="F382" s="7"/>
      <c r="G382" s="7"/>
      <c r="H382" s="7"/>
      <c r="I382" s="7"/>
      <c r="J382" s="7"/>
      <c r="K382" s="7"/>
      <c r="L382" s="7"/>
      <c r="M382" s="7"/>
      <c r="N382" s="7"/>
      <c r="O382" s="7"/>
      <c r="P382" s="7"/>
      <c r="Q382" s="7"/>
      <c r="R382" s="7"/>
      <c r="S382" s="7"/>
    </row>
    <row r="383" spans="2:19" ht="30" customHeight="1" x14ac:dyDescent="0.25">
      <c r="B383" s="7"/>
      <c r="C383" s="7"/>
      <c r="D383" s="7"/>
      <c r="E383" s="7"/>
      <c r="F383" s="7"/>
      <c r="G383" s="7"/>
      <c r="H383" s="7"/>
      <c r="I383" s="7"/>
      <c r="J383" s="7"/>
      <c r="K383" s="7"/>
      <c r="L383" s="7"/>
      <c r="M383" s="7"/>
      <c r="N383" s="7"/>
      <c r="O383" s="7"/>
      <c r="P383" s="7"/>
      <c r="Q383" s="7"/>
      <c r="R383" s="7"/>
      <c r="S383" s="7"/>
    </row>
    <row r="384" spans="2:19" ht="30" customHeight="1" x14ac:dyDescent="0.25">
      <c r="B384" s="7"/>
      <c r="C384" s="7"/>
      <c r="D384" s="7"/>
      <c r="E384" s="7"/>
      <c r="F384" s="7"/>
      <c r="G384" s="7"/>
      <c r="H384" s="7"/>
      <c r="I384" s="7"/>
      <c r="J384" s="7"/>
      <c r="K384" s="7"/>
      <c r="L384" s="7"/>
      <c r="M384" s="7"/>
      <c r="N384" s="7"/>
      <c r="O384" s="7"/>
      <c r="P384" s="7"/>
      <c r="Q384" s="7"/>
      <c r="R384" s="7"/>
      <c r="S384" s="7"/>
    </row>
    <row r="385" spans="2:19" ht="30" customHeight="1" x14ac:dyDescent="0.25">
      <c r="B385" s="7"/>
      <c r="C385" s="7"/>
      <c r="D385" s="7"/>
      <c r="E385" s="7"/>
      <c r="F385" s="7"/>
      <c r="G385" s="7"/>
      <c r="H385" s="7"/>
      <c r="I385" s="7"/>
      <c r="J385" s="7"/>
      <c r="K385" s="7"/>
      <c r="L385" s="7"/>
      <c r="M385" s="7"/>
      <c r="N385" s="7"/>
      <c r="O385" s="7"/>
      <c r="P385" s="7"/>
      <c r="Q385" s="7"/>
      <c r="R385" s="7"/>
      <c r="S385" s="7"/>
    </row>
    <row r="386" spans="2:19" ht="30" customHeight="1" x14ac:dyDescent="0.25">
      <c r="B386" s="7"/>
      <c r="C386" s="7"/>
      <c r="D386" s="7"/>
      <c r="E386" s="7"/>
      <c r="F386" s="7"/>
      <c r="G386" s="7"/>
      <c r="H386" s="7"/>
      <c r="I386" s="7"/>
      <c r="J386" s="7"/>
      <c r="K386" s="7"/>
      <c r="L386" s="7"/>
      <c r="M386" s="7"/>
      <c r="N386" s="7"/>
      <c r="O386" s="7"/>
      <c r="P386" s="7"/>
      <c r="Q386" s="7"/>
      <c r="R386" s="7"/>
      <c r="S386" s="7"/>
    </row>
    <row r="387" spans="2:19" ht="30" customHeight="1" x14ac:dyDescent="0.25">
      <c r="B387" s="7"/>
      <c r="C387" s="7"/>
      <c r="D387" s="7"/>
      <c r="E387" s="7"/>
      <c r="F387" s="7"/>
      <c r="G387" s="7"/>
      <c r="H387" s="7"/>
      <c r="I387" s="7"/>
      <c r="J387" s="7"/>
      <c r="K387" s="7"/>
      <c r="L387" s="7"/>
      <c r="M387" s="7"/>
      <c r="N387" s="7"/>
      <c r="O387" s="7"/>
      <c r="P387" s="7"/>
      <c r="Q387" s="7"/>
      <c r="R387" s="7"/>
      <c r="S387" s="7"/>
    </row>
    <row r="388" spans="2:19" ht="30" customHeight="1" x14ac:dyDescent="0.25">
      <c r="B388" s="7"/>
      <c r="C388" s="7"/>
      <c r="D388" s="7"/>
      <c r="E388" s="7"/>
      <c r="F388" s="7"/>
      <c r="G388" s="7"/>
      <c r="H388" s="7"/>
      <c r="I388" s="7"/>
      <c r="J388" s="7"/>
      <c r="K388" s="7"/>
      <c r="L388" s="7"/>
      <c r="M388" s="7"/>
      <c r="N388" s="7"/>
      <c r="O388" s="7"/>
      <c r="P388" s="7"/>
      <c r="Q388" s="7"/>
      <c r="R388" s="7"/>
      <c r="S388" s="7"/>
    </row>
    <row r="389" spans="2:19" ht="30" customHeight="1" x14ac:dyDescent="0.25">
      <c r="B389" s="7"/>
      <c r="C389" s="7"/>
      <c r="D389" s="7"/>
      <c r="E389" s="7"/>
      <c r="F389" s="7"/>
      <c r="G389" s="7"/>
      <c r="H389" s="7"/>
      <c r="I389" s="7"/>
      <c r="J389" s="7"/>
      <c r="K389" s="7"/>
      <c r="L389" s="7"/>
      <c r="M389" s="7"/>
      <c r="N389" s="7"/>
      <c r="O389" s="7"/>
      <c r="P389" s="7"/>
      <c r="Q389" s="7"/>
      <c r="R389" s="7"/>
      <c r="S389" s="7"/>
    </row>
    <row r="390" spans="2:19" ht="30" customHeight="1" x14ac:dyDescent="0.25">
      <c r="B390" s="7"/>
      <c r="C390" s="7"/>
      <c r="D390" s="7"/>
      <c r="E390" s="7"/>
      <c r="F390" s="7"/>
      <c r="G390" s="7"/>
      <c r="H390" s="7"/>
      <c r="I390" s="7"/>
      <c r="J390" s="7"/>
      <c r="K390" s="7"/>
      <c r="L390" s="7"/>
      <c r="M390" s="7"/>
      <c r="N390" s="7"/>
      <c r="O390" s="7"/>
      <c r="P390" s="7"/>
      <c r="Q390" s="7"/>
      <c r="R390" s="7"/>
      <c r="S390" s="7"/>
    </row>
    <row r="391" spans="2:19" ht="30" customHeight="1" x14ac:dyDescent="0.25">
      <c r="B391" s="7"/>
      <c r="C391" s="7"/>
      <c r="D391" s="7"/>
      <c r="E391" s="7"/>
      <c r="F391" s="7"/>
      <c r="G391" s="7"/>
      <c r="H391" s="7"/>
      <c r="I391" s="7"/>
      <c r="J391" s="7"/>
      <c r="K391" s="7"/>
      <c r="L391" s="7"/>
      <c r="M391" s="7"/>
      <c r="N391" s="7"/>
      <c r="O391" s="7"/>
      <c r="P391" s="7"/>
      <c r="Q391" s="7"/>
      <c r="R391" s="7"/>
      <c r="S391" s="7"/>
    </row>
    <row r="392" spans="2:19" ht="30" customHeight="1" x14ac:dyDescent="0.25">
      <c r="B392" s="7"/>
      <c r="C392" s="7"/>
      <c r="D392" s="7"/>
      <c r="E392" s="7"/>
      <c r="F392" s="7"/>
      <c r="G392" s="7"/>
      <c r="H392" s="7"/>
      <c r="I392" s="7"/>
      <c r="J392" s="7"/>
      <c r="K392" s="7"/>
      <c r="L392" s="7"/>
      <c r="M392" s="7"/>
      <c r="N392" s="7"/>
      <c r="O392" s="7"/>
      <c r="P392" s="7"/>
      <c r="Q392" s="7"/>
      <c r="R392" s="7"/>
      <c r="S392" s="7"/>
    </row>
    <row r="393" spans="2:19" ht="30" customHeight="1" x14ac:dyDescent="0.25">
      <c r="B393" s="7"/>
      <c r="C393" s="7"/>
      <c r="D393" s="7"/>
      <c r="E393" s="7"/>
      <c r="F393" s="7"/>
      <c r="G393" s="7"/>
      <c r="H393" s="7"/>
      <c r="I393" s="7"/>
      <c r="J393" s="7"/>
      <c r="K393" s="7"/>
      <c r="L393" s="7"/>
      <c r="M393" s="7"/>
      <c r="N393" s="7"/>
      <c r="O393" s="7"/>
      <c r="P393" s="7"/>
      <c r="Q393" s="7"/>
      <c r="R393" s="7"/>
      <c r="S393" s="7"/>
    </row>
    <row r="394" spans="2:19" ht="30" customHeight="1" x14ac:dyDescent="0.25">
      <c r="B394" s="7"/>
      <c r="C394" s="7"/>
      <c r="D394" s="7"/>
      <c r="E394" s="7"/>
      <c r="F394" s="7"/>
      <c r="G394" s="7"/>
      <c r="H394" s="7"/>
      <c r="I394" s="7"/>
      <c r="J394" s="7"/>
      <c r="K394" s="7"/>
      <c r="L394" s="7"/>
      <c r="M394" s="7"/>
      <c r="N394" s="7"/>
      <c r="O394" s="7"/>
      <c r="P394" s="7"/>
      <c r="Q394" s="7"/>
      <c r="R394" s="7"/>
      <c r="S394" s="7"/>
    </row>
    <row r="395" spans="2:19" ht="30" customHeight="1" x14ac:dyDescent="0.25">
      <c r="B395" s="7"/>
      <c r="C395" s="7"/>
      <c r="D395" s="7"/>
      <c r="E395" s="7"/>
      <c r="F395" s="7"/>
      <c r="G395" s="7"/>
      <c r="H395" s="7"/>
      <c r="I395" s="7"/>
      <c r="J395" s="7"/>
      <c r="K395" s="7"/>
      <c r="L395" s="7"/>
      <c r="M395" s="7"/>
      <c r="N395" s="7"/>
      <c r="O395" s="7"/>
      <c r="P395" s="7"/>
      <c r="Q395" s="7"/>
      <c r="R395" s="7"/>
      <c r="S395" s="7"/>
    </row>
    <row r="396" spans="2:19" ht="30" customHeight="1" x14ac:dyDescent="0.25">
      <c r="B396" s="7"/>
      <c r="C396" s="7"/>
      <c r="D396" s="7"/>
      <c r="E396" s="7"/>
      <c r="F396" s="7"/>
      <c r="G396" s="7"/>
      <c r="H396" s="7"/>
      <c r="I396" s="7"/>
      <c r="J396" s="7"/>
      <c r="K396" s="7"/>
      <c r="L396" s="7"/>
      <c r="M396" s="7"/>
      <c r="N396" s="7"/>
      <c r="O396" s="7"/>
      <c r="P396" s="7"/>
      <c r="Q396" s="7"/>
      <c r="R396" s="7"/>
      <c r="S396" s="7"/>
    </row>
    <row r="397" spans="2:19" ht="30" customHeight="1" x14ac:dyDescent="0.25">
      <c r="B397" s="7"/>
      <c r="C397" s="7"/>
      <c r="D397" s="7"/>
      <c r="E397" s="7"/>
      <c r="F397" s="7"/>
      <c r="G397" s="7"/>
      <c r="H397" s="7"/>
      <c r="I397" s="7"/>
      <c r="J397" s="7"/>
      <c r="K397" s="7"/>
      <c r="L397" s="7"/>
      <c r="M397" s="7"/>
      <c r="N397" s="7"/>
      <c r="O397" s="7"/>
      <c r="P397" s="7"/>
      <c r="Q397" s="7"/>
      <c r="R397" s="7"/>
      <c r="S397" s="7"/>
    </row>
    <row r="398" spans="2:19" ht="30" customHeight="1" x14ac:dyDescent="0.25">
      <c r="B398" s="7"/>
      <c r="C398" s="7"/>
      <c r="D398" s="7"/>
      <c r="E398" s="7"/>
      <c r="F398" s="7"/>
      <c r="G398" s="7"/>
      <c r="H398" s="7"/>
      <c r="I398" s="7"/>
      <c r="J398" s="7"/>
      <c r="K398" s="7"/>
      <c r="L398" s="7"/>
      <c r="M398" s="7"/>
      <c r="N398" s="7"/>
      <c r="O398" s="7"/>
      <c r="P398" s="7"/>
      <c r="Q398" s="7"/>
      <c r="R398" s="7"/>
      <c r="S398" s="7"/>
    </row>
    <row r="399" spans="2:19" ht="30" customHeight="1" x14ac:dyDescent="0.25">
      <c r="B399" s="7"/>
      <c r="C399" s="7"/>
      <c r="D399" s="7"/>
      <c r="E399" s="7"/>
      <c r="F399" s="7"/>
      <c r="G399" s="7"/>
      <c r="H399" s="7"/>
      <c r="I399" s="7"/>
      <c r="J399" s="7"/>
      <c r="K399" s="7"/>
      <c r="L399" s="7"/>
      <c r="M399" s="7"/>
      <c r="N399" s="7"/>
      <c r="O399" s="7"/>
      <c r="P399" s="7"/>
      <c r="Q399" s="7"/>
      <c r="R399" s="7"/>
      <c r="S399" s="7"/>
    </row>
    <row r="400" spans="2:19" ht="30" customHeight="1" x14ac:dyDescent="0.25">
      <c r="B400" s="7"/>
      <c r="C400" s="7"/>
      <c r="D400" s="7"/>
      <c r="E400" s="7"/>
      <c r="F400" s="7"/>
      <c r="G400" s="7"/>
      <c r="H400" s="7"/>
      <c r="I400" s="7"/>
      <c r="J400" s="7"/>
      <c r="K400" s="7"/>
      <c r="L400" s="7"/>
      <c r="M400" s="7"/>
      <c r="N400" s="7"/>
      <c r="O400" s="7"/>
      <c r="P400" s="7"/>
      <c r="Q400" s="7"/>
      <c r="R400" s="7"/>
      <c r="S400" s="7"/>
    </row>
    <row r="401" spans="2:19" ht="30" customHeight="1" x14ac:dyDescent="0.25">
      <c r="B401" s="7"/>
      <c r="C401" s="7"/>
      <c r="D401" s="7"/>
      <c r="E401" s="7"/>
      <c r="F401" s="7"/>
      <c r="G401" s="7"/>
      <c r="H401" s="7"/>
      <c r="I401" s="7"/>
      <c r="J401" s="7"/>
      <c r="K401" s="7"/>
      <c r="L401" s="7"/>
      <c r="M401" s="7"/>
      <c r="N401" s="7"/>
      <c r="O401" s="7"/>
      <c r="P401" s="7"/>
      <c r="Q401" s="7"/>
      <c r="R401" s="7"/>
      <c r="S401" s="7"/>
    </row>
    <row r="402" spans="2:19" ht="30" customHeight="1" x14ac:dyDescent="0.25">
      <c r="B402" s="7"/>
      <c r="C402" s="7"/>
      <c r="D402" s="7"/>
      <c r="E402" s="7"/>
      <c r="F402" s="7"/>
      <c r="G402" s="7"/>
      <c r="H402" s="7"/>
      <c r="I402" s="7"/>
      <c r="J402" s="7"/>
      <c r="K402" s="7"/>
      <c r="L402" s="7"/>
      <c r="M402" s="7"/>
      <c r="N402" s="7"/>
      <c r="O402" s="7"/>
      <c r="P402" s="7"/>
      <c r="Q402" s="7"/>
      <c r="R402" s="7"/>
      <c r="S402" s="7"/>
    </row>
    <row r="403" spans="2:19" ht="30" customHeight="1" x14ac:dyDescent="0.25">
      <c r="B403" s="7"/>
      <c r="C403" s="7"/>
      <c r="D403" s="7"/>
      <c r="E403" s="7"/>
      <c r="F403" s="7"/>
      <c r="G403" s="7"/>
      <c r="H403" s="7"/>
      <c r="I403" s="7"/>
      <c r="J403" s="7"/>
      <c r="K403" s="7"/>
      <c r="L403" s="7"/>
      <c r="M403" s="7"/>
      <c r="N403" s="7"/>
      <c r="O403" s="7"/>
      <c r="P403" s="7"/>
      <c r="Q403" s="7"/>
      <c r="R403" s="7"/>
      <c r="S403" s="7"/>
    </row>
    <row r="404" spans="2:19" ht="30" customHeight="1" x14ac:dyDescent="0.25">
      <c r="B404" s="7"/>
      <c r="C404" s="7"/>
      <c r="D404" s="7"/>
      <c r="E404" s="7"/>
      <c r="F404" s="7"/>
      <c r="G404" s="7"/>
      <c r="H404" s="7"/>
      <c r="I404" s="7"/>
      <c r="J404" s="7"/>
      <c r="K404" s="7"/>
      <c r="L404" s="7"/>
      <c r="M404" s="7"/>
      <c r="N404" s="7"/>
      <c r="O404" s="7"/>
      <c r="P404" s="7"/>
      <c r="Q404" s="7"/>
      <c r="R404" s="7"/>
      <c r="S404" s="7"/>
    </row>
    <row r="405" spans="2:19" ht="30" customHeight="1" x14ac:dyDescent="0.25">
      <c r="B405" s="7"/>
      <c r="C405" s="7"/>
      <c r="D405" s="7"/>
      <c r="E405" s="7"/>
      <c r="F405" s="7"/>
      <c r="G405" s="7"/>
      <c r="H405" s="7"/>
      <c r="I405" s="7"/>
      <c r="J405" s="7"/>
      <c r="K405" s="7"/>
      <c r="L405" s="7"/>
      <c r="M405" s="7"/>
      <c r="N405" s="7"/>
      <c r="O405" s="7"/>
      <c r="P405" s="7"/>
      <c r="Q405" s="7"/>
      <c r="R405" s="7"/>
      <c r="S405" s="7"/>
    </row>
    <row r="406" spans="2:19" ht="30" customHeight="1" x14ac:dyDescent="0.25">
      <c r="B406" s="7"/>
      <c r="C406" s="7"/>
      <c r="D406" s="7"/>
      <c r="E406" s="7"/>
      <c r="F406" s="7"/>
      <c r="G406" s="7"/>
      <c r="H406" s="7"/>
      <c r="I406" s="7"/>
      <c r="J406" s="7"/>
      <c r="K406" s="7"/>
      <c r="L406" s="7"/>
      <c r="M406" s="7"/>
      <c r="N406" s="7"/>
      <c r="O406" s="7"/>
      <c r="P406" s="7"/>
      <c r="Q406" s="7"/>
      <c r="R406" s="7"/>
      <c r="S406" s="7"/>
    </row>
    <row r="407" spans="2:19" ht="30" customHeight="1" x14ac:dyDescent="0.25">
      <c r="B407" s="7"/>
      <c r="C407" s="7"/>
      <c r="D407" s="7"/>
      <c r="E407" s="7"/>
      <c r="F407" s="7"/>
      <c r="G407" s="7"/>
      <c r="H407" s="7"/>
      <c r="I407" s="7"/>
      <c r="J407" s="7"/>
      <c r="K407" s="7"/>
      <c r="L407" s="7"/>
      <c r="M407" s="7"/>
      <c r="N407" s="7"/>
      <c r="O407" s="7"/>
      <c r="P407" s="7"/>
      <c r="Q407" s="7"/>
      <c r="R407" s="7"/>
      <c r="S407" s="7"/>
    </row>
    <row r="408" spans="2:19" ht="30" customHeight="1" x14ac:dyDescent="0.25">
      <c r="B408" s="7"/>
      <c r="C408" s="7"/>
      <c r="D408" s="7"/>
      <c r="E408" s="7"/>
      <c r="F408" s="7"/>
      <c r="G408" s="7"/>
      <c r="H408" s="7"/>
      <c r="I408" s="7"/>
      <c r="J408" s="7"/>
      <c r="K408" s="7"/>
      <c r="L408" s="7"/>
      <c r="M408" s="7"/>
      <c r="N408" s="7"/>
      <c r="O408" s="7"/>
      <c r="P408" s="7"/>
      <c r="Q408" s="7"/>
      <c r="R408" s="7"/>
      <c r="S408" s="7"/>
    </row>
    <row r="409" spans="2:19" ht="30" customHeight="1" x14ac:dyDescent="0.25">
      <c r="B409" s="7"/>
      <c r="C409" s="7"/>
      <c r="D409" s="7"/>
      <c r="E409" s="7"/>
      <c r="F409" s="7"/>
      <c r="G409" s="7"/>
      <c r="H409" s="7"/>
      <c r="I409" s="7"/>
      <c r="J409" s="7"/>
      <c r="K409" s="7"/>
      <c r="L409" s="7"/>
      <c r="M409" s="7"/>
      <c r="N409" s="7"/>
      <c r="O409" s="7"/>
      <c r="P409" s="7"/>
      <c r="Q409" s="7"/>
      <c r="R409" s="7"/>
      <c r="S409" s="7"/>
    </row>
    <row r="410" spans="2:19" ht="30" customHeight="1" x14ac:dyDescent="0.25">
      <c r="B410" s="7"/>
      <c r="C410" s="7"/>
      <c r="D410" s="7"/>
      <c r="E410" s="7"/>
      <c r="F410" s="7"/>
      <c r="G410" s="7"/>
      <c r="H410" s="7"/>
      <c r="I410" s="7"/>
      <c r="J410" s="7"/>
      <c r="K410" s="7"/>
      <c r="L410" s="7"/>
      <c r="M410" s="7"/>
      <c r="N410" s="7"/>
      <c r="O410" s="7"/>
      <c r="P410" s="7"/>
      <c r="Q410" s="7"/>
      <c r="R410" s="7"/>
      <c r="S410" s="7"/>
    </row>
    <row r="411" spans="2:19" ht="30" customHeight="1" x14ac:dyDescent="0.25">
      <c r="B411" s="7"/>
      <c r="C411" s="7"/>
      <c r="D411" s="7"/>
      <c r="E411" s="7"/>
      <c r="F411" s="7"/>
      <c r="G411" s="7"/>
      <c r="H411" s="7"/>
      <c r="I411" s="7"/>
      <c r="J411" s="7"/>
      <c r="K411" s="7"/>
      <c r="L411" s="7"/>
      <c r="M411" s="7"/>
      <c r="N411" s="7"/>
      <c r="O411" s="7"/>
      <c r="P411" s="7"/>
      <c r="Q411" s="7"/>
      <c r="R411" s="7"/>
      <c r="S411" s="7"/>
    </row>
    <row r="412" spans="2:19" ht="30" customHeight="1" x14ac:dyDescent="0.25">
      <c r="B412" s="7"/>
      <c r="C412" s="7"/>
      <c r="D412" s="7"/>
      <c r="E412" s="7"/>
      <c r="F412" s="7"/>
      <c r="G412" s="7"/>
      <c r="H412" s="7"/>
      <c r="I412" s="7"/>
      <c r="J412" s="7"/>
      <c r="K412" s="7"/>
      <c r="L412" s="7"/>
      <c r="M412" s="7"/>
      <c r="N412" s="7"/>
      <c r="O412" s="7"/>
      <c r="P412" s="7"/>
      <c r="Q412" s="7"/>
      <c r="R412" s="7"/>
      <c r="S412" s="7"/>
    </row>
    <row r="413" spans="2:19" ht="30" customHeight="1" x14ac:dyDescent="0.25">
      <c r="B413" s="7"/>
      <c r="C413" s="7"/>
      <c r="D413" s="7"/>
      <c r="E413" s="7"/>
      <c r="F413" s="7"/>
      <c r="G413" s="7"/>
      <c r="H413" s="7"/>
      <c r="I413" s="7"/>
      <c r="J413" s="7"/>
      <c r="K413" s="7"/>
      <c r="L413" s="7"/>
      <c r="M413" s="7"/>
      <c r="N413" s="7"/>
      <c r="O413" s="7"/>
      <c r="P413" s="7"/>
      <c r="Q413" s="7"/>
      <c r="R413" s="7"/>
      <c r="S413" s="7"/>
    </row>
    <row r="414" spans="2:19" ht="30" customHeight="1" x14ac:dyDescent="0.25">
      <c r="B414" s="7"/>
      <c r="C414" s="7"/>
      <c r="D414" s="7"/>
      <c r="E414" s="7"/>
      <c r="F414" s="7"/>
      <c r="G414" s="7"/>
      <c r="H414" s="7"/>
      <c r="I414" s="7"/>
      <c r="J414" s="7"/>
      <c r="K414" s="7"/>
      <c r="L414" s="7"/>
      <c r="M414" s="7"/>
      <c r="N414" s="7"/>
      <c r="O414" s="7"/>
      <c r="P414" s="7"/>
      <c r="Q414" s="7"/>
      <c r="R414" s="7"/>
      <c r="S414" s="7"/>
    </row>
    <row r="415" spans="2:19" ht="30" customHeight="1" x14ac:dyDescent="0.25">
      <c r="B415" s="7"/>
      <c r="C415" s="7"/>
      <c r="D415" s="7"/>
      <c r="E415" s="7"/>
      <c r="F415" s="7"/>
      <c r="G415" s="7"/>
      <c r="H415" s="7"/>
      <c r="I415" s="7"/>
      <c r="J415" s="7"/>
      <c r="K415" s="7"/>
      <c r="L415" s="7"/>
      <c r="M415" s="7"/>
      <c r="N415" s="7"/>
      <c r="O415" s="7"/>
      <c r="P415" s="7"/>
      <c r="Q415" s="7"/>
      <c r="R415" s="7"/>
      <c r="S415" s="7"/>
    </row>
    <row r="416" spans="2:19" ht="30" customHeight="1" x14ac:dyDescent="0.25">
      <c r="B416" s="7"/>
      <c r="C416" s="7"/>
      <c r="D416" s="7"/>
      <c r="E416" s="7"/>
      <c r="F416" s="7"/>
      <c r="G416" s="7"/>
      <c r="H416" s="7"/>
      <c r="I416" s="7"/>
      <c r="J416" s="7"/>
      <c r="K416" s="7"/>
      <c r="L416" s="7"/>
      <c r="M416" s="7"/>
      <c r="N416" s="7"/>
      <c r="O416" s="7"/>
      <c r="P416" s="7"/>
      <c r="Q416" s="7"/>
      <c r="R416" s="7"/>
      <c r="S416" s="7"/>
    </row>
    <row r="417" spans="2:19" ht="30" customHeight="1" x14ac:dyDescent="0.25">
      <c r="B417" s="7"/>
      <c r="C417" s="7"/>
      <c r="D417" s="7"/>
      <c r="E417" s="7"/>
      <c r="F417" s="7"/>
      <c r="G417" s="7"/>
      <c r="H417" s="7"/>
      <c r="I417" s="7"/>
      <c r="J417" s="7"/>
      <c r="K417" s="7"/>
      <c r="L417" s="7"/>
      <c r="M417" s="7"/>
      <c r="N417" s="7"/>
      <c r="O417" s="7"/>
      <c r="P417" s="7"/>
      <c r="Q417" s="7"/>
      <c r="R417" s="7"/>
      <c r="S417" s="7"/>
    </row>
    <row r="418" spans="2:19" ht="30" customHeight="1" x14ac:dyDescent="0.25">
      <c r="B418" s="7"/>
      <c r="C418" s="7"/>
      <c r="D418" s="7"/>
      <c r="E418" s="7"/>
      <c r="F418" s="7"/>
      <c r="G418" s="7"/>
      <c r="H418" s="7"/>
      <c r="I418" s="7"/>
      <c r="J418" s="7"/>
      <c r="K418" s="7"/>
      <c r="L418" s="7"/>
      <c r="M418" s="7"/>
      <c r="N418" s="7"/>
      <c r="O418" s="7"/>
      <c r="P418" s="7"/>
      <c r="Q418" s="7"/>
      <c r="R418" s="7"/>
      <c r="S418" s="7"/>
    </row>
    <row r="419" spans="2:19" ht="30" customHeight="1" x14ac:dyDescent="0.25">
      <c r="B419" s="7"/>
      <c r="C419" s="7"/>
      <c r="D419" s="7"/>
      <c r="E419" s="7"/>
      <c r="F419" s="7"/>
      <c r="G419" s="7"/>
      <c r="H419" s="7"/>
      <c r="I419" s="7"/>
      <c r="J419" s="7"/>
      <c r="K419" s="7"/>
      <c r="L419" s="7"/>
      <c r="M419" s="7"/>
      <c r="N419" s="7"/>
      <c r="O419" s="7"/>
      <c r="P419" s="7"/>
      <c r="Q419" s="7"/>
      <c r="R419" s="7"/>
      <c r="S419" s="7"/>
    </row>
    <row r="420" spans="2:19" ht="30" customHeight="1" x14ac:dyDescent="0.25">
      <c r="B420" s="7"/>
      <c r="C420" s="7"/>
      <c r="D420" s="7"/>
      <c r="E420" s="7"/>
      <c r="F420" s="7"/>
      <c r="G420" s="7"/>
      <c r="H420" s="7"/>
      <c r="I420" s="7"/>
      <c r="J420" s="7"/>
      <c r="K420" s="7"/>
      <c r="L420" s="7"/>
      <c r="M420" s="7"/>
      <c r="N420" s="7"/>
      <c r="O420" s="7"/>
      <c r="P420" s="7"/>
      <c r="Q420" s="7"/>
      <c r="R420" s="7"/>
      <c r="S420" s="7"/>
    </row>
    <row r="421" spans="2:19" ht="30" customHeight="1" x14ac:dyDescent="0.25">
      <c r="B421" s="7"/>
      <c r="C421" s="7"/>
      <c r="D421" s="7"/>
      <c r="E421" s="7"/>
      <c r="F421" s="7"/>
      <c r="G421" s="7"/>
      <c r="H421" s="7"/>
      <c r="I421" s="7"/>
      <c r="J421" s="7"/>
      <c r="K421" s="7"/>
      <c r="L421" s="7"/>
      <c r="M421" s="7"/>
      <c r="N421" s="7"/>
      <c r="O421" s="7"/>
      <c r="P421" s="7"/>
      <c r="Q421" s="7"/>
      <c r="R421" s="7"/>
      <c r="S421" s="7"/>
    </row>
    <row r="422" spans="2:19" ht="30" customHeight="1" x14ac:dyDescent="0.25">
      <c r="B422" s="7"/>
      <c r="C422" s="7"/>
      <c r="D422" s="7"/>
      <c r="E422" s="7"/>
      <c r="F422" s="7"/>
      <c r="G422" s="7"/>
      <c r="H422" s="7"/>
      <c r="I422" s="7"/>
      <c r="J422" s="7"/>
      <c r="K422" s="7"/>
      <c r="L422" s="7"/>
      <c r="M422" s="7"/>
      <c r="N422" s="7"/>
      <c r="O422" s="7"/>
      <c r="P422" s="7"/>
      <c r="Q422" s="7"/>
      <c r="R422" s="7"/>
      <c r="S422" s="7"/>
    </row>
    <row r="423" spans="2:19" ht="30" customHeight="1" x14ac:dyDescent="0.25">
      <c r="B423" s="7"/>
      <c r="C423" s="7"/>
      <c r="D423" s="7"/>
      <c r="E423" s="7"/>
      <c r="F423" s="7"/>
      <c r="G423" s="7"/>
      <c r="H423" s="7"/>
      <c r="I423" s="7"/>
      <c r="J423" s="7"/>
      <c r="K423" s="7"/>
      <c r="L423" s="7"/>
      <c r="M423" s="7"/>
      <c r="N423" s="7"/>
      <c r="O423" s="7"/>
      <c r="P423" s="7"/>
      <c r="Q423" s="7"/>
      <c r="R423" s="7"/>
      <c r="S423" s="7"/>
    </row>
    <row r="424" spans="2:19" ht="30" customHeight="1" x14ac:dyDescent="0.25">
      <c r="B424" s="7"/>
      <c r="C424" s="7"/>
      <c r="D424" s="7"/>
      <c r="E424" s="7"/>
      <c r="F424" s="7"/>
      <c r="G424" s="7"/>
      <c r="H424" s="7"/>
      <c r="I424" s="7"/>
      <c r="J424" s="7"/>
      <c r="K424" s="7"/>
      <c r="L424" s="7"/>
      <c r="M424" s="7"/>
      <c r="N424" s="7"/>
      <c r="O424" s="7"/>
      <c r="P424" s="7"/>
      <c r="Q424" s="7"/>
      <c r="R424" s="7"/>
      <c r="S424" s="7"/>
    </row>
    <row r="425" spans="2:19" ht="30" customHeight="1" x14ac:dyDescent="0.25">
      <c r="B425" s="7"/>
      <c r="C425" s="7"/>
      <c r="D425" s="7"/>
      <c r="E425" s="7"/>
      <c r="F425" s="7"/>
      <c r="G425" s="7"/>
      <c r="H425" s="7"/>
      <c r="I425" s="7"/>
      <c r="J425" s="7"/>
      <c r="K425" s="7"/>
      <c r="L425" s="7"/>
      <c r="M425" s="7"/>
      <c r="N425" s="7"/>
      <c r="O425" s="7"/>
      <c r="P425" s="7"/>
      <c r="Q425" s="7"/>
      <c r="R425" s="7"/>
      <c r="S425" s="7"/>
    </row>
    <row r="426" spans="2:19" ht="30" customHeight="1" x14ac:dyDescent="0.25">
      <c r="B426" s="7"/>
      <c r="C426" s="7"/>
      <c r="D426" s="7"/>
      <c r="E426" s="7"/>
      <c r="F426" s="7"/>
      <c r="G426" s="7"/>
      <c r="H426" s="7"/>
      <c r="I426" s="7"/>
      <c r="J426" s="7"/>
      <c r="K426" s="7"/>
      <c r="L426" s="7"/>
      <c r="M426" s="7"/>
      <c r="N426" s="7"/>
      <c r="O426" s="7"/>
      <c r="P426" s="7"/>
      <c r="Q426" s="7"/>
      <c r="R426" s="7"/>
      <c r="S426" s="7"/>
    </row>
    <row r="427" spans="2:19" ht="30" customHeight="1" x14ac:dyDescent="0.25">
      <c r="B427" s="7"/>
      <c r="C427" s="7"/>
      <c r="D427" s="7"/>
      <c r="E427" s="7"/>
      <c r="F427" s="7"/>
      <c r="G427" s="7"/>
      <c r="H427" s="7"/>
      <c r="I427" s="7"/>
      <c r="J427" s="7"/>
      <c r="K427" s="7"/>
      <c r="L427" s="7"/>
      <c r="M427" s="7"/>
      <c r="N427" s="7"/>
      <c r="O427" s="7"/>
      <c r="P427" s="7"/>
      <c r="Q427" s="7"/>
      <c r="R427" s="7"/>
      <c r="S427" s="7"/>
    </row>
    <row r="428" spans="2:19" ht="30" customHeight="1" x14ac:dyDescent="0.25">
      <c r="B428" s="7"/>
      <c r="C428" s="7"/>
      <c r="D428" s="7"/>
      <c r="E428" s="7"/>
      <c r="F428" s="7"/>
      <c r="G428" s="7"/>
      <c r="H428" s="7"/>
      <c r="I428" s="7"/>
      <c r="J428" s="7"/>
      <c r="K428" s="7"/>
      <c r="L428" s="7"/>
      <c r="M428" s="7"/>
      <c r="N428" s="7"/>
      <c r="O428" s="7"/>
      <c r="P428" s="7"/>
      <c r="Q428" s="7"/>
      <c r="R428" s="7"/>
      <c r="S428" s="7"/>
    </row>
    <row r="429" spans="2:19" ht="30" customHeight="1" x14ac:dyDescent="0.25">
      <c r="B429" s="7"/>
      <c r="C429" s="7"/>
      <c r="D429" s="7"/>
      <c r="E429" s="7"/>
      <c r="F429" s="7"/>
      <c r="G429" s="7"/>
      <c r="H429" s="7"/>
      <c r="I429" s="7"/>
      <c r="J429" s="7"/>
      <c r="K429" s="7"/>
      <c r="L429" s="7"/>
      <c r="M429" s="7"/>
      <c r="N429" s="7"/>
      <c r="O429" s="7"/>
      <c r="P429" s="7"/>
      <c r="Q429" s="7"/>
      <c r="R429" s="7"/>
      <c r="S429" s="7"/>
    </row>
    <row r="430" spans="2:19" ht="30" customHeight="1" x14ac:dyDescent="0.25">
      <c r="B430" s="7"/>
      <c r="C430" s="7"/>
      <c r="D430" s="7"/>
      <c r="E430" s="7"/>
      <c r="F430" s="7"/>
      <c r="G430" s="7"/>
      <c r="H430" s="7"/>
      <c r="I430" s="7"/>
      <c r="J430" s="7"/>
      <c r="K430" s="7"/>
      <c r="L430" s="7"/>
      <c r="M430" s="7"/>
      <c r="N430" s="7"/>
      <c r="O430" s="7"/>
      <c r="P430" s="7"/>
      <c r="Q430" s="7"/>
      <c r="R430" s="7"/>
      <c r="S430" s="7"/>
    </row>
    <row r="431" spans="2:19" ht="30" customHeight="1" x14ac:dyDescent="0.25">
      <c r="B431" s="7"/>
      <c r="C431" s="7"/>
      <c r="D431" s="7"/>
      <c r="E431" s="7"/>
      <c r="F431" s="7"/>
      <c r="G431" s="7"/>
      <c r="H431" s="7"/>
      <c r="I431" s="7"/>
      <c r="J431" s="7"/>
      <c r="K431" s="7"/>
      <c r="L431" s="7"/>
      <c r="M431" s="7"/>
      <c r="N431" s="7"/>
      <c r="O431" s="7"/>
      <c r="P431" s="7"/>
      <c r="Q431" s="7"/>
      <c r="R431" s="7"/>
      <c r="S431" s="7"/>
    </row>
    <row r="432" spans="2:19" ht="30" customHeight="1" x14ac:dyDescent="0.25">
      <c r="B432" s="7"/>
      <c r="C432" s="7"/>
      <c r="D432" s="7"/>
      <c r="E432" s="7"/>
      <c r="F432" s="7"/>
      <c r="G432" s="7"/>
      <c r="H432" s="7"/>
      <c r="I432" s="7"/>
      <c r="J432" s="7"/>
      <c r="K432" s="7"/>
      <c r="L432" s="7"/>
      <c r="M432" s="7"/>
      <c r="N432" s="7"/>
      <c r="O432" s="7"/>
      <c r="P432" s="7"/>
      <c r="Q432" s="7"/>
      <c r="R432" s="7"/>
      <c r="S432" s="7"/>
    </row>
    <row r="433" spans="2:19" ht="30" customHeight="1" x14ac:dyDescent="0.25">
      <c r="B433" s="7"/>
      <c r="C433" s="7"/>
      <c r="D433" s="7"/>
      <c r="E433" s="7"/>
      <c r="F433" s="7"/>
      <c r="G433" s="7"/>
      <c r="H433" s="7"/>
      <c r="I433" s="7"/>
      <c r="J433" s="7"/>
      <c r="K433" s="7"/>
      <c r="L433" s="7"/>
      <c r="M433" s="7"/>
      <c r="N433" s="7"/>
      <c r="O433" s="7"/>
      <c r="P433" s="7"/>
      <c r="Q433" s="7"/>
      <c r="R433" s="7"/>
      <c r="S433" s="7"/>
    </row>
    <row r="434" spans="2:19" ht="30" customHeight="1" x14ac:dyDescent="0.25">
      <c r="B434" s="7"/>
      <c r="C434" s="7"/>
      <c r="D434" s="7"/>
      <c r="E434" s="7"/>
      <c r="F434" s="7"/>
      <c r="G434" s="7"/>
      <c r="H434" s="7"/>
      <c r="I434" s="7"/>
      <c r="J434" s="7"/>
      <c r="K434" s="7"/>
      <c r="L434" s="7"/>
      <c r="M434" s="7"/>
      <c r="N434" s="7"/>
      <c r="O434" s="7"/>
      <c r="P434" s="7"/>
      <c r="Q434" s="7"/>
      <c r="R434" s="7"/>
      <c r="S434" s="7"/>
    </row>
    <row r="435" spans="2:19" ht="30" customHeight="1" x14ac:dyDescent="0.25">
      <c r="B435" s="7"/>
      <c r="C435" s="7"/>
      <c r="D435" s="7"/>
      <c r="E435" s="7"/>
      <c r="F435" s="7"/>
      <c r="G435" s="7"/>
      <c r="H435" s="7"/>
      <c r="I435" s="7"/>
      <c r="J435" s="7"/>
      <c r="K435" s="7"/>
      <c r="L435" s="7"/>
      <c r="M435" s="7"/>
      <c r="N435" s="7"/>
      <c r="O435" s="7"/>
      <c r="P435" s="7"/>
      <c r="Q435" s="7"/>
      <c r="R435" s="7"/>
      <c r="S435" s="7"/>
    </row>
    <row r="436" spans="2:19" ht="30" customHeight="1" x14ac:dyDescent="0.25">
      <c r="B436" s="7"/>
      <c r="C436" s="7"/>
      <c r="D436" s="7"/>
      <c r="E436" s="7"/>
      <c r="F436" s="7"/>
      <c r="G436" s="7"/>
      <c r="H436" s="7"/>
      <c r="I436" s="7"/>
      <c r="J436" s="7"/>
      <c r="K436" s="7"/>
      <c r="L436" s="7"/>
      <c r="M436" s="7"/>
      <c r="N436" s="7"/>
      <c r="O436" s="7"/>
      <c r="P436" s="7"/>
      <c r="Q436" s="7"/>
      <c r="R436" s="7"/>
      <c r="S436" s="7"/>
    </row>
    <row r="437" spans="2:19" ht="30" customHeight="1" x14ac:dyDescent="0.25">
      <c r="B437" s="7"/>
      <c r="C437" s="7"/>
      <c r="D437" s="7"/>
      <c r="E437" s="7"/>
      <c r="F437" s="7"/>
      <c r="G437" s="7"/>
      <c r="H437" s="7"/>
      <c r="I437" s="7"/>
      <c r="J437" s="7"/>
      <c r="K437" s="7"/>
      <c r="L437" s="7"/>
      <c r="M437" s="7"/>
      <c r="N437" s="7"/>
      <c r="O437" s="7"/>
      <c r="P437" s="7"/>
      <c r="Q437" s="7"/>
      <c r="R437" s="7"/>
      <c r="S437" s="7"/>
    </row>
    <row r="438" spans="2:19" ht="30" customHeight="1" x14ac:dyDescent="0.25">
      <c r="B438" s="7"/>
      <c r="C438" s="7"/>
      <c r="D438" s="7"/>
      <c r="E438" s="7"/>
      <c r="F438" s="7"/>
      <c r="G438" s="7"/>
      <c r="H438" s="7"/>
      <c r="I438" s="7"/>
      <c r="J438" s="7"/>
      <c r="K438" s="7"/>
      <c r="L438" s="7"/>
      <c r="M438" s="7"/>
      <c r="N438" s="7"/>
      <c r="O438" s="7"/>
      <c r="P438" s="7"/>
      <c r="Q438" s="7"/>
      <c r="R438" s="7"/>
      <c r="S438" s="7"/>
    </row>
    <row r="439" spans="2:19" ht="30" customHeight="1" x14ac:dyDescent="0.25">
      <c r="B439" s="7"/>
      <c r="C439" s="7"/>
      <c r="D439" s="7"/>
      <c r="E439" s="7"/>
      <c r="F439" s="7"/>
      <c r="G439" s="7"/>
      <c r="H439" s="7"/>
      <c r="I439" s="7"/>
      <c r="J439" s="7"/>
      <c r="K439" s="7"/>
      <c r="L439" s="7"/>
      <c r="M439" s="7"/>
      <c r="N439" s="7"/>
      <c r="O439" s="7"/>
      <c r="P439" s="7"/>
      <c r="Q439" s="7"/>
      <c r="R439" s="7"/>
      <c r="S439" s="7"/>
    </row>
    <row r="440" spans="2:19" ht="30" customHeight="1" x14ac:dyDescent="0.25">
      <c r="B440" s="7"/>
      <c r="C440" s="7"/>
      <c r="D440" s="7"/>
      <c r="E440" s="7"/>
      <c r="F440" s="7"/>
      <c r="G440" s="7"/>
      <c r="H440" s="7"/>
      <c r="I440" s="7"/>
      <c r="J440" s="7"/>
      <c r="K440" s="7"/>
      <c r="L440" s="7"/>
      <c r="M440" s="7"/>
      <c r="N440" s="7"/>
      <c r="O440" s="7"/>
      <c r="P440" s="7"/>
      <c r="Q440" s="7"/>
      <c r="R440" s="7"/>
      <c r="S440" s="7"/>
    </row>
    <row r="441" spans="2:19" ht="30" customHeight="1" x14ac:dyDescent="0.25">
      <c r="B441" s="7"/>
      <c r="C441" s="7"/>
      <c r="D441" s="7"/>
      <c r="E441" s="7"/>
      <c r="F441" s="7"/>
      <c r="G441" s="7"/>
      <c r="H441" s="7"/>
      <c r="I441" s="7"/>
      <c r="J441" s="7"/>
      <c r="K441" s="7"/>
      <c r="L441" s="7"/>
      <c r="M441" s="7"/>
      <c r="N441" s="7"/>
      <c r="O441" s="7"/>
      <c r="P441" s="7"/>
      <c r="Q441" s="7"/>
      <c r="R441" s="7"/>
      <c r="S441" s="7"/>
    </row>
    <row r="442" spans="2:19" ht="30" customHeight="1" x14ac:dyDescent="0.25">
      <c r="B442" s="7"/>
      <c r="C442" s="7"/>
      <c r="D442" s="7"/>
      <c r="E442" s="7"/>
      <c r="F442" s="7"/>
      <c r="G442" s="7"/>
      <c r="H442" s="7"/>
      <c r="I442" s="7"/>
      <c r="J442" s="7"/>
      <c r="K442" s="7"/>
      <c r="L442" s="7"/>
      <c r="M442" s="7"/>
      <c r="N442" s="7"/>
      <c r="O442" s="7"/>
      <c r="P442" s="7"/>
      <c r="Q442" s="7"/>
      <c r="R442" s="7"/>
      <c r="S442" s="7"/>
    </row>
    <row r="443" spans="2:19" ht="30" customHeight="1" x14ac:dyDescent="0.25">
      <c r="B443" s="7"/>
      <c r="C443" s="7"/>
      <c r="D443" s="7"/>
      <c r="E443" s="7"/>
      <c r="F443" s="7"/>
      <c r="G443" s="7"/>
      <c r="H443" s="7"/>
      <c r="I443" s="7"/>
      <c r="J443" s="7"/>
      <c r="K443" s="7"/>
      <c r="L443" s="7"/>
      <c r="M443" s="7"/>
      <c r="N443" s="7"/>
      <c r="O443" s="7"/>
      <c r="P443" s="7"/>
      <c r="Q443" s="7"/>
      <c r="R443" s="7"/>
      <c r="S443" s="7"/>
    </row>
    <row r="444" spans="2:19" ht="30" customHeight="1" x14ac:dyDescent="0.25">
      <c r="B444" s="7"/>
      <c r="C444" s="7"/>
      <c r="D444" s="7"/>
      <c r="E444" s="7"/>
      <c r="F444" s="7"/>
      <c r="G444" s="7"/>
      <c r="H444" s="7"/>
      <c r="I444" s="7"/>
      <c r="J444" s="7"/>
      <c r="K444" s="7"/>
      <c r="L444" s="7"/>
      <c r="M444" s="7"/>
      <c r="N444" s="7"/>
      <c r="O444" s="7"/>
      <c r="P444" s="7"/>
      <c r="Q444" s="7"/>
      <c r="R444" s="7"/>
      <c r="S444" s="7"/>
    </row>
    <row r="445" spans="2:19" ht="30" customHeight="1" x14ac:dyDescent="0.25">
      <c r="B445" s="7"/>
      <c r="C445" s="7"/>
      <c r="D445" s="7"/>
      <c r="E445" s="7"/>
      <c r="F445" s="7"/>
      <c r="G445" s="7"/>
      <c r="H445" s="7"/>
      <c r="I445" s="7"/>
      <c r="J445" s="7"/>
      <c r="K445" s="7"/>
      <c r="L445" s="7"/>
      <c r="M445" s="7"/>
      <c r="N445" s="7"/>
      <c r="O445" s="7"/>
      <c r="P445" s="7"/>
      <c r="Q445" s="7"/>
      <c r="R445" s="7"/>
      <c r="S445" s="7"/>
    </row>
    <row r="446" spans="2:19" ht="30" customHeight="1" x14ac:dyDescent="0.25">
      <c r="B446" s="7"/>
      <c r="C446" s="7"/>
      <c r="D446" s="7"/>
      <c r="E446" s="7"/>
      <c r="F446" s="7"/>
      <c r="G446" s="7"/>
      <c r="H446" s="7"/>
      <c r="I446" s="7"/>
      <c r="J446" s="7"/>
      <c r="K446" s="7"/>
      <c r="L446" s="7"/>
      <c r="M446" s="7"/>
      <c r="N446" s="7"/>
      <c r="O446" s="7"/>
      <c r="P446" s="7"/>
      <c r="Q446" s="7"/>
      <c r="R446" s="7"/>
      <c r="S446" s="7"/>
    </row>
    <row r="447" spans="2:19" ht="30" customHeight="1" x14ac:dyDescent="0.25">
      <c r="B447" s="7"/>
      <c r="C447" s="7"/>
      <c r="D447" s="7"/>
      <c r="E447" s="7"/>
      <c r="F447" s="7"/>
      <c r="G447" s="7"/>
      <c r="H447" s="7"/>
      <c r="I447" s="7"/>
      <c r="J447" s="7"/>
      <c r="K447" s="7"/>
      <c r="L447" s="7"/>
      <c r="M447" s="7"/>
      <c r="N447" s="7"/>
      <c r="O447" s="7"/>
      <c r="P447" s="7"/>
      <c r="Q447" s="7"/>
      <c r="R447" s="7"/>
      <c r="S447" s="7"/>
    </row>
    <row r="448" spans="2:19" ht="30" customHeight="1" x14ac:dyDescent="0.25">
      <c r="B448" s="7"/>
      <c r="C448" s="7"/>
      <c r="D448" s="7"/>
      <c r="E448" s="7"/>
      <c r="F448" s="7"/>
      <c r="G448" s="7"/>
      <c r="H448" s="7"/>
      <c r="I448" s="7"/>
      <c r="J448" s="7"/>
      <c r="K448" s="7"/>
      <c r="L448" s="7"/>
      <c r="M448" s="7"/>
      <c r="N448" s="7"/>
      <c r="O448" s="7"/>
      <c r="P448" s="7"/>
      <c r="Q448" s="7"/>
      <c r="R448" s="7"/>
      <c r="S448" s="7"/>
    </row>
    <row r="449" spans="2:19" ht="30" customHeight="1" x14ac:dyDescent="0.25">
      <c r="B449" s="7"/>
      <c r="C449" s="7"/>
      <c r="D449" s="7"/>
      <c r="E449" s="7"/>
      <c r="F449" s="7"/>
      <c r="G449" s="7"/>
      <c r="H449" s="7"/>
      <c r="I449" s="7"/>
      <c r="J449" s="7"/>
      <c r="K449" s="7"/>
      <c r="L449" s="7"/>
      <c r="M449" s="7"/>
      <c r="N449" s="7"/>
      <c r="O449" s="7"/>
      <c r="P449" s="7"/>
      <c r="Q449" s="7"/>
      <c r="R449" s="7"/>
      <c r="S449" s="7"/>
    </row>
    <row r="450" spans="2:19" ht="30" customHeight="1" x14ac:dyDescent="0.25">
      <c r="B450" s="7"/>
      <c r="C450" s="7"/>
      <c r="D450" s="7"/>
      <c r="E450" s="7"/>
      <c r="F450" s="7"/>
      <c r="G450" s="7"/>
      <c r="H450" s="7"/>
      <c r="I450" s="7"/>
      <c r="J450" s="7"/>
      <c r="K450" s="7"/>
      <c r="L450" s="7"/>
      <c r="M450" s="7"/>
      <c r="N450" s="7"/>
      <c r="O450" s="7"/>
      <c r="P450" s="7"/>
      <c r="Q450" s="7"/>
      <c r="R450" s="7"/>
      <c r="S450" s="7"/>
    </row>
    <row r="451" spans="2:19" ht="30" customHeight="1" x14ac:dyDescent="0.25">
      <c r="B451" s="7"/>
      <c r="C451" s="7"/>
      <c r="D451" s="7"/>
      <c r="E451" s="7"/>
      <c r="F451" s="7"/>
      <c r="G451" s="7"/>
      <c r="H451" s="7"/>
      <c r="I451" s="7"/>
      <c r="J451" s="7"/>
      <c r="K451" s="7"/>
      <c r="L451" s="7"/>
      <c r="M451" s="7"/>
      <c r="N451" s="7"/>
      <c r="O451" s="7"/>
      <c r="P451" s="7"/>
      <c r="Q451" s="7"/>
      <c r="R451" s="7"/>
      <c r="S451" s="7"/>
    </row>
    <row r="452" spans="2:19" ht="30" customHeight="1" x14ac:dyDescent="0.25">
      <c r="B452" s="7"/>
      <c r="C452" s="7"/>
      <c r="D452" s="7"/>
      <c r="E452" s="7"/>
      <c r="F452" s="7"/>
      <c r="G452" s="7"/>
      <c r="H452" s="7"/>
      <c r="I452" s="7"/>
      <c r="J452" s="7"/>
      <c r="K452" s="7"/>
      <c r="L452" s="7"/>
      <c r="M452" s="7"/>
      <c r="N452" s="7"/>
      <c r="O452" s="7"/>
      <c r="P452" s="7"/>
      <c r="Q452" s="7"/>
      <c r="R452" s="7"/>
      <c r="S452" s="7"/>
    </row>
    <row r="453" spans="2:19" ht="30" customHeight="1" x14ac:dyDescent="0.25">
      <c r="B453" s="7"/>
      <c r="C453" s="7"/>
      <c r="D453" s="7"/>
      <c r="E453" s="7"/>
      <c r="F453" s="7"/>
      <c r="G453" s="7"/>
      <c r="H453" s="7"/>
      <c r="I453" s="7"/>
      <c r="J453" s="7"/>
      <c r="K453" s="7"/>
      <c r="L453" s="7"/>
      <c r="M453" s="7"/>
      <c r="N453" s="7"/>
      <c r="O453" s="7"/>
      <c r="P453" s="7"/>
      <c r="Q453" s="7"/>
      <c r="R453" s="7"/>
      <c r="S453" s="7"/>
    </row>
    <row r="454" spans="2:19" ht="30" customHeight="1" x14ac:dyDescent="0.25">
      <c r="B454" s="7"/>
      <c r="C454" s="7"/>
      <c r="D454" s="7"/>
      <c r="E454" s="7"/>
      <c r="F454" s="7"/>
      <c r="G454" s="7"/>
      <c r="H454" s="7"/>
      <c r="I454" s="7"/>
      <c r="J454" s="7"/>
      <c r="K454" s="7"/>
      <c r="L454" s="7"/>
      <c r="M454" s="7"/>
      <c r="N454" s="7"/>
      <c r="O454" s="7"/>
      <c r="P454" s="7"/>
      <c r="Q454" s="7"/>
      <c r="R454" s="7"/>
      <c r="S454" s="7"/>
    </row>
    <row r="455" spans="2:19" ht="30" customHeight="1" x14ac:dyDescent="0.25">
      <c r="B455" s="7"/>
      <c r="C455" s="7"/>
      <c r="D455" s="7"/>
      <c r="E455" s="7"/>
      <c r="F455" s="7"/>
      <c r="G455" s="7"/>
      <c r="H455" s="7"/>
      <c r="I455" s="7"/>
      <c r="J455" s="7"/>
      <c r="K455" s="7"/>
      <c r="L455" s="7"/>
      <c r="M455" s="7"/>
      <c r="N455" s="7"/>
      <c r="O455" s="7"/>
      <c r="P455" s="7"/>
      <c r="Q455" s="7"/>
      <c r="R455" s="7"/>
      <c r="S455" s="7"/>
    </row>
    <row r="456" spans="2:19" ht="30" customHeight="1" x14ac:dyDescent="0.25">
      <c r="B456" s="7"/>
      <c r="C456" s="7"/>
      <c r="D456" s="7"/>
      <c r="E456" s="7"/>
      <c r="F456" s="7"/>
      <c r="G456" s="7"/>
      <c r="H456" s="7"/>
      <c r="I456" s="7"/>
      <c r="J456" s="7"/>
      <c r="K456" s="7"/>
      <c r="L456" s="7"/>
      <c r="M456" s="7"/>
      <c r="N456" s="7"/>
      <c r="O456" s="7"/>
      <c r="P456" s="7"/>
      <c r="Q456" s="7"/>
      <c r="R456" s="7"/>
      <c r="S456" s="7"/>
    </row>
    <row r="457" spans="2:19" ht="30" customHeight="1" x14ac:dyDescent="0.25">
      <c r="B457" s="7"/>
      <c r="C457" s="7"/>
      <c r="D457" s="7"/>
      <c r="E457" s="7"/>
      <c r="F457" s="7"/>
      <c r="G457" s="7"/>
      <c r="H457" s="7"/>
      <c r="I457" s="7"/>
      <c r="J457" s="7"/>
      <c r="K457" s="7"/>
      <c r="L457" s="7"/>
      <c r="M457" s="7"/>
      <c r="N457" s="7"/>
      <c r="O457" s="7"/>
      <c r="P457" s="7"/>
      <c r="Q457" s="7"/>
      <c r="R457" s="7"/>
      <c r="S457" s="7"/>
    </row>
    <row r="458" spans="2:19" ht="30" customHeight="1" x14ac:dyDescent="0.25">
      <c r="B458" s="7"/>
      <c r="C458" s="7"/>
      <c r="D458" s="7"/>
      <c r="E458" s="7"/>
      <c r="F458" s="7"/>
      <c r="G458" s="7"/>
      <c r="H458" s="7"/>
      <c r="I458" s="7"/>
      <c r="J458" s="7"/>
      <c r="K458" s="7"/>
      <c r="L458" s="7"/>
      <c r="M458" s="7"/>
      <c r="N458" s="7"/>
      <c r="O458" s="7"/>
      <c r="P458" s="7"/>
      <c r="Q458" s="7"/>
      <c r="R458" s="7"/>
      <c r="S458" s="7"/>
    </row>
    <row r="459" spans="2:19" ht="30" customHeight="1" x14ac:dyDescent="0.25">
      <c r="B459" s="7"/>
      <c r="C459" s="7"/>
      <c r="D459" s="7"/>
      <c r="E459" s="7"/>
      <c r="F459" s="7"/>
      <c r="G459" s="7"/>
      <c r="H459" s="7"/>
      <c r="I459" s="7"/>
      <c r="J459" s="7"/>
      <c r="K459" s="7"/>
      <c r="L459" s="7"/>
      <c r="M459" s="7"/>
      <c r="N459" s="7"/>
      <c r="O459" s="7"/>
      <c r="P459" s="7"/>
      <c r="Q459" s="7"/>
      <c r="R459" s="7"/>
      <c r="S459" s="7"/>
    </row>
    <row r="460" spans="2:19" ht="30" customHeight="1" x14ac:dyDescent="0.25">
      <c r="B460" s="7"/>
      <c r="C460" s="7"/>
      <c r="D460" s="7"/>
      <c r="E460" s="7"/>
      <c r="F460" s="7"/>
      <c r="G460" s="7"/>
      <c r="H460" s="7"/>
      <c r="I460" s="7"/>
      <c r="J460" s="7"/>
      <c r="K460" s="7"/>
      <c r="L460" s="7"/>
      <c r="M460" s="7"/>
      <c r="N460" s="7"/>
      <c r="O460" s="7"/>
      <c r="P460" s="7"/>
      <c r="Q460" s="7"/>
      <c r="R460" s="7"/>
      <c r="S460" s="7"/>
    </row>
    <row r="461" spans="2:19" ht="30" customHeight="1" x14ac:dyDescent="0.25">
      <c r="B461" s="7"/>
      <c r="C461" s="7"/>
      <c r="D461" s="7"/>
      <c r="E461" s="7"/>
      <c r="F461" s="7"/>
      <c r="G461" s="7"/>
      <c r="H461" s="7"/>
      <c r="I461" s="7"/>
      <c r="J461" s="7"/>
      <c r="K461" s="7"/>
      <c r="L461" s="7"/>
      <c r="M461" s="7"/>
      <c r="N461" s="7"/>
      <c r="O461" s="7"/>
      <c r="P461" s="7"/>
      <c r="Q461" s="7"/>
      <c r="R461" s="7"/>
      <c r="S461" s="7"/>
    </row>
    <row r="462" spans="2:19" ht="30" customHeight="1" x14ac:dyDescent="0.25">
      <c r="B462" s="7"/>
      <c r="C462" s="7"/>
      <c r="D462" s="7"/>
      <c r="E462" s="7"/>
      <c r="F462" s="7"/>
      <c r="G462" s="7"/>
      <c r="H462" s="7"/>
      <c r="I462" s="7"/>
      <c r="J462" s="7"/>
      <c r="K462" s="7"/>
      <c r="L462" s="7"/>
      <c r="M462" s="7"/>
      <c r="N462" s="7"/>
      <c r="O462" s="7"/>
      <c r="P462" s="7"/>
      <c r="Q462" s="7"/>
      <c r="R462" s="7"/>
      <c r="S462" s="7"/>
    </row>
    <row r="463" spans="2:19" ht="30" customHeight="1" x14ac:dyDescent="0.25">
      <c r="B463" s="7"/>
      <c r="C463" s="7"/>
      <c r="D463" s="7"/>
      <c r="E463" s="7"/>
      <c r="F463" s="7"/>
      <c r="G463" s="7"/>
      <c r="H463" s="7"/>
      <c r="I463" s="7"/>
      <c r="J463" s="7"/>
      <c r="K463" s="7"/>
      <c r="L463" s="7"/>
      <c r="M463" s="7"/>
      <c r="N463" s="7"/>
      <c r="O463" s="7"/>
      <c r="P463" s="7"/>
      <c r="Q463" s="7"/>
      <c r="R463" s="7"/>
      <c r="S463" s="7"/>
    </row>
    <row r="464" spans="2:19" ht="30" customHeight="1" x14ac:dyDescent="0.25">
      <c r="B464" s="7"/>
      <c r="C464" s="7"/>
      <c r="D464" s="7"/>
      <c r="E464" s="7"/>
      <c r="F464" s="7"/>
      <c r="G464" s="7"/>
      <c r="H464" s="7"/>
      <c r="I464" s="7"/>
      <c r="J464" s="7"/>
      <c r="K464" s="7"/>
      <c r="L464" s="7"/>
      <c r="M464" s="7"/>
      <c r="N464" s="7"/>
      <c r="O464" s="7"/>
      <c r="P464" s="7"/>
      <c r="Q464" s="7"/>
      <c r="R464" s="7"/>
      <c r="S464" s="7"/>
    </row>
    <row r="465" spans="2:19" ht="30" customHeight="1" x14ac:dyDescent="0.25">
      <c r="B465" s="7"/>
      <c r="C465" s="7"/>
      <c r="D465" s="7"/>
      <c r="E465" s="7"/>
      <c r="F465" s="7"/>
      <c r="G465" s="7"/>
      <c r="H465" s="7"/>
      <c r="I465" s="7"/>
      <c r="J465" s="7"/>
      <c r="K465" s="7"/>
      <c r="L465" s="7"/>
      <c r="M465" s="7"/>
      <c r="N465" s="7"/>
      <c r="O465" s="7"/>
      <c r="P465" s="7"/>
      <c r="Q465" s="7"/>
      <c r="R465" s="7"/>
      <c r="S465" s="7"/>
    </row>
    <row r="466" spans="2:19" ht="30" customHeight="1" x14ac:dyDescent="0.25">
      <c r="B466" s="7"/>
      <c r="C466" s="7"/>
      <c r="D466" s="7"/>
      <c r="E466" s="7"/>
      <c r="F466" s="7"/>
      <c r="G466" s="7"/>
      <c r="H466" s="7"/>
      <c r="I466" s="7"/>
      <c r="J466" s="7"/>
      <c r="K466" s="7"/>
      <c r="L466" s="7"/>
      <c r="M466" s="7"/>
      <c r="N466" s="7"/>
      <c r="O466" s="7"/>
      <c r="P466" s="7"/>
      <c r="Q466" s="7"/>
      <c r="R466" s="7"/>
      <c r="S466" s="7"/>
    </row>
    <row r="467" spans="2:19" ht="30" customHeight="1" x14ac:dyDescent="0.25">
      <c r="B467" s="7"/>
      <c r="C467" s="7"/>
      <c r="D467" s="7"/>
      <c r="E467" s="7"/>
      <c r="F467" s="7"/>
      <c r="G467" s="7"/>
      <c r="H467" s="7"/>
      <c r="I467" s="7"/>
      <c r="J467" s="7"/>
      <c r="K467" s="7"/>
      <c r="L467" s="7"/>
      <c r="M467" s="7"/>
      <c r="N467" s="7"/>
      <c r="O467" s="7"/>
      <c r="P467" s="7"/>
      <c r="Q467" s="7"/>
      <c r="R467" s="7"/>
      <c r="S467" s="7"/>
    </row>
    <row r="468" spans="2:19" ht="30" customHeight="1" x14ac:dyDescent="0.25">
      <c r="B468" s="7"/>
      <c r="C468" s="7"/>
      <c r="D468" s="7"/>
      <c r="E468" s="7"/>
      <c r="F468" s="7"/>
      <c r="G468" s="7"/>
      <c r="H468" s="7"/>
      <c r="I468" s="7"/>
      <c r="J468" s="7"/>
      <c r="K468" s="7"/>
      <c r="L468" s="7"/>
      <c r="M468" s="7"/>
      <c r="N468" s="7"/>
      <c r="O468" s="7"/>
      <c r="P468" s="7"/>
      <c r="Q468" s="7"/>
      <c r="R468" s="7"/>
      <c r="S468" s="7"/>
    </row>
    <row r="469" spans="2:19" ht="30" customHeight="1" x14ac:dyDescent="0.25">
      <c r="B469" s="7"/>
      <c r="C469" s="7"/>
      <c r="D469" s="7"/>
      <c r="E469" s="7"/>
      <c r="F469" s="7"/>
      <c r="G469" s="7"/>
      <c r="H469" s="7"/>
      <c r="I469" s="7"/>
      <c r="J469" s="7"/>
      <c r="K469" s="7"/>
      <c r="L469" s="7"/>
      <c r="M469" s="7"/>
      <c r="N469" s="7"/>
      <c r="O469" s="7"/>
      <c r="P469" s="7"/>
      <c r="Q469" s="7"/>
      <c r="R469" s="7"/>
      <c r="S469" s="7"/>
    </row>
    <row r="470" spans="2:19" ht="30" customHeight="1" x14ac:dyDescent="0.25">
      <c r="B470" s="7"/>
      <c r="C470" s="7"/>
      <c r="D470" s="7"/>
      <c r="E470" s="7"/>
      <c r="F470" s="7"/>
      <c r="G470" s="7"/>
      <c r="H470" s="7"/>
      <c r="I470" s="7"/>
      <c r="J470" s="7"/>
      <c r="K470" s="7"/>
      <c r="L470" s="7"/>
      <c r="M470" s="7"/>
      <c r="N470" s="7"/>
      <c r="O470" s="7"/>
      <c r="P470" s="7"/>
      <c r="Q470" s="7"/>
      <c r="R470" s="7"/>
      <c r="S470" s="7"/>
    </row>
    <row r="471" spans="2:19" ht="30" customHeight="1" x14ac:dyDescent="0.25">
      <c r="B471" s="7"/>
      <c r="C471" s="7"/>
      <c r="D471" s="7"/>
      <c r="E471" s="7"/>
      <c r="F471" s="7"/>
      <c r="G471" s="7"/>
      <c r="H471" s="7"/>
      <c r="I471" s="7"/>
      <c r="J471" s="7"/>
      <c r="K471" s="7"/>
      <c r="L471" s="7"/>
      <c r="M471" s="7"/>
      <c r="N471" s="7"/>
      <c r="O471" s="7"/>
      <c r="P471" s="7"/>
      <c r="Q471" s="7"/>
      <c r="R471" s="7"/>
      <c r="S471" s="7"/>
    </row>
    <row r="472" spans="2:19" ht="30" customHeight="1" x14ac:dyDescent="0.25">
      <c r="B472" s="7"/>
      <c r="C472" s="7"/>
      <c r="D472" s="7"/>
      <c r="E472" s="7"/>
      <c r="F472" s="7"/>
      <c r="G472" s="7"/>
      <c r="H472" s="7"/>
      <c r="I472" s="7"/>
      <c r="J472" s="7"/>
      <c r="K472" s="7"/>
      <c r="L472" s="7"/>
      <c r="M472" s="7"/>
      <c r="N472" s="7"/>
      <c r="O472" s="7"/>
      <c r="P472" s="7"/>
      <c r="Q472" s="7"/>
      <c r="R472" s="7"/>
      <c r="S472" s="7"/>
    </row>
    <row r="473" spans="2:19" ht="30" customHeight="1" x14ac:dyDescent="0.25">
      <c r="B473" s="7"/>
      <c r="C473" s="7"/>
      <c r="D473" s="7"/>
      <c r="E473" s="7"/>
      <c r="F473" s="7"/>
      <c r="G473" s="7"/>
      <c r="H473" s="7"/>
      <c r="I473" s="7"/>
      <c r="J473" s="7"/>
      <c r="K473" s="7"/>
      <c r="L473" s="7"/>
      <c r="M473" s="7"/>
      <c r="N473" s="7"/>
      <c r="O473" s="7"/>
      <c r="P473" s="7"/>
      <c r="Q473" s="7"/>
      <c r="R473" s="7"/>
      <c r="S473" s="7"/>
    </row>
    <row r="474" spans="2:19" ht="30" customHeight="1" x14ac:dyDescent="0.25">
      <c r="B474" s="7"/>
      <c r="C474" s="7"/>
      <c r="D474" s="7"/>
      <c r="E474" s="7"/>
      <c r="F474" s="7"/>
      <c r="G474" s="7"/>
      <c r="H474" s="7"/>
      <c r="I474" s="7"/>
      <c r="J474" s="7"/>
      <c r="K474" s="7"/>
      <c r="L474" s="7"/>
      <c r="M474" s="7"/>
      <c r="N474" s="7"/>
      <c r="O474" s="7"/>
      <c r="P474" s="7"/>
      <c r="Q474" s="7"/>
      <c r="R474" s="7"/>
      <c r="S474" s="7"/>
    </row>
    <row r="475" spans="2:19" ht="30" customHeight="1" x14ac:dyDescent="0.25">
      <c r="B475" s="7"/>
      <c r="C475" s="7"/>
      <c r="D475" s="7"/>
      <c r="E475" s="7"/>
      <c r="F475" s="7"/>
      <c r="G475" s="7"/>
      <c r="H475" s="7"/>
      <c r="I475" s="7"/>
      <c r="J475" s="7"/>
      <c r="K475" s="7"/>
      <c r="L475" s="7"/>
      <c r="M475" s="7"/>
      <c r="N475" s="7"/>
      <c r="O475" s="7"/>
      <c r="P475" s="7"/>
      <c r="Q475" s="7"/>
      <c r="R475" s="7"/>
      <c r="S475" s="7"/>
    </row>
    <row r="476" spans="2:19" ht="30" customHeight="1" x14ac:dyDescent="0.25">
      <c r="B476" s="7"/>
      <c r="C476" s="7"/>
      <c r="D476" s="7"/>
      <c r="E476" s="7"/>
      <c r="F476" s="7"/>
      <c r="G476" s="7"/>
      <c r="H476" s="7"/>
      <c r="I476" s="7"/>
      <c r="J476" s="7"/>
      <c r="K476" s="7"/>
      <c r="L476" s="7"/>
      <c r="M476" s="7"/>
      <c r="N476" s="7"/>
      <c r="O476" s="7"/>
      <c r="P476" s="7"/>
      <c r="Q476" s="7"/>
      <c r="R476" s="7"/>
      <c r="S476" s="7"/>
    </row>
    <row r="477" spans="2:19" ht="30" customHeight="1" x14ac:dyDescent="0.25">
      <c r="B477" s="7"/>
      <c r="C477" s="7"/>
      <c r="D477" s="7"/>
      <c r="E477" s="7"/>
      <c r="F477" s="7"/>
      <c r="G477" s="7"/>
      <c r="H477" s="7"/>
      <c r="I477" s="7"/>
      <c r="J477" s="7"/>
      <c r="K477" s="7"/>
      <c r="L477" s="7"/>
      <c r="M477" s="7"/>
      <c r="N477" s="7"/>
      <c r="O477" s="7"/>
      <c r="P477" s="7"/>
      <c r="Q477" s="7"/>
      <c r="R477" s="7"/>
      <c r="S477" s="7"/>
    </row>
    <row r="478" spans="2:19" ht="30" customHeight="1" x14ac:dyDescent="0.25">
      <c r="B478" s="7"/>
      <c r="C478" s="7"/>
      <c r="D478" s="7"/>
      <c r="E478" s="7"/>
      <c r="F478" s="7"/>
      <c r="G478" s="7"/>
      <c r="H478" s="7"/>
      <c r="I478" s="7"/>
      <c r="J478" s="7"/>
      <c r="K478" s="7"/>
      <c r="L478" s="7"/>
      <c r="M478" s="7"/>
      <c r="N478" s="7"/>
      <c r="O478" s="7"/>
      <c r="P478" s="7"/>
      <c r="Q478" s="7"/>
      <c r="R478" s="7"/>
      <c r="S478" s="7"/>
    </row>
    <row r="479" spans="2:19" ht="30" customHeight="1" x14ac:dyDescent="0.25">
      <c r="B479" s="7"/>
      <c r="C479" s="7"/>
      <c r="D479" s="7"/>
      <c r="E479" s="7"/>
      <c r="F479" s="7"/>
      <c r="G479" s="7"/>
      <c r="H479" s="7"/>
      <c r="I479" s="7"/>
      <c r="J479" s="7"/>
      <c r="K479" s="7"/>
      <c r="L479" s="7"/>
      <c r="M479" s="7"/>
      <c r="N479" s="7"/>
      <c r="O479" s="7"/>
      <c r="P479" s="7"/>
      <c r="Q479" s="7"/>
      <c r="R479" s="7"/>
      <c r="S479" s="7"/>
    </row>
    <row r="480" spans="2:19" ht="30" customHeight="1" x14ac:dyDescent="0.25">
      <c r="B480" s="7"/>
      <c r="C480" s="7"/>
      <c r="D480" s="7"/>
      <c r="E480" s="7"/>
      <c r="F480" s="7"/>
      <c r="G480" s="7"/>
      <c r="H480" s="7"/>
      <c r="I480" s="7"/>
      <c r="J480" s="7"/>
      <c r="K480" s="7"/>
      <c r="L480" s="7"/>
      <c r="M480" s="7"/>
      <c r="N480" s="7"/>
      <c r="O480" s="7"/>
      <c r="P480" s="7"/>
      <c r="Q480" s="7"/>
      <c r="R480" s="7"/>
      <c r="S480" s="7"/>
    </row>
    <row r="481" spans="2:19" ht="30" customHeight="1" x14ac:dyDescent="0.25">
      <c r="B481" s="7"/>
      <c r="C481" s="7"/>
      <c r="D481" s="7"/>
      <c r="E481" s="7"/>
      <c r="F481" s="7"/>
      <c r="G481" s="7"/>
      <c r="H481" s="7"/>
      <c r="I481" s="7"/>
      <c r="J481" s="7"/>
      <c r="K481" s="7"/>
      <c r="L481" s="7"/>
      <c r="M481" s="7"/>
      <c r="N481" s="7"/>
      <c r="O481" s="7"/>
      <c r="P481" s="7"/>
      <c r="Q481" s="7"/>
      <c r="R481" s="7"/>
      <c r="S481" s="7"/>
    </row>
    <row r="482" spans="2:19" ht="30" customHeight="1" x14ac:dyDescent="0.25">
      <c r="B482" s="7"/>
      <c r="C482" s="7"/>
      <c r="D482" s="7"/>
      <c r="E482" s="7"/>
      <c r="F482" s="7"/>
      <c r="G482" s="7"/>
      <c r="H482" s="7"/>
      <c r="I482" s="7"/>
      <c r="J482" s="7"/>
      <c r="K482" s="7"/>
      <c r="L482" s="7"/>
      <c r="M482" s="7"/>
      <c r="N482" s="7"/>
      <c r="O482" s="7"/>
      <c r="P482" s="7"/>
      <c r="Q482" s="7"/>
      <c r="R482" s="7"/>
      <c r="S482" s="7"/>
    </row>
    <row r="483" spans="2:19" ht="30" customHeight="1" x14ac:dyDescent="0.25">
      <c r="B483" s="7"/>
      <c r="C483" s="7"/>
      <c r="D483" s="7"/>
      <c r="E483" s="7"/>
      <c r="F483" s="7"/>
      <c r="G483" s="7"/>
      <c r="H483" s="7"/>
      <c r="I483" s="7"/>
      <c r="J483" s="7"/>
      <c r="K483" s="7"/>
      <c r="L483" s="7"/>
      <c r="M483" s="7"/>
      <c r="N483" s="7"/>
      <c r="O483" s="7"/>
      <c r="P483" s="7"/>
      <c r="Q483" s="7"/>
      <c r="R483" s="7"/>
      <c r="S483" s="7"/>
    </row>
    <row r="484" spans="2:19" ht="30" customHeight="1" x14ac:dyDescent="0.25">
      <c r="B484" s="7"/>
      <c r="C484" s="7"/>
      <c r="D484" s="7"/>
      <c r="E484" s="7"/>
      <c r="F484" s="7"/>
      <c r="G484" s="7"/>
      <c r="H484" s="7"/>
      <c r="I484" s="7"/>
      <c r="J484" s="7"/>
      <c r="K484" s="7"/>
      <c r="L484" s="7"/>
      <c r="M484" s="7"/>
      <c r="N484" s="7"/>
      <c r="O484" s="7"/>
      <c r="P484" s="7"/>
      <c r="Q484" s="7"/>
      <c r="R484" s="7"/>
      <c r="S484" s="7"/>
    </row>
    <row r="485" spans="2:19" ht="30" customHeight="1" x14ac:dyDescent="0.25">
      <c r="B485" s="7"/>
      <c r="C485" s="7"/>
      <c r="D485" s="7"/>
      <c r="E485" s="7"/>
      <c r="F485" s="7"/>
      <c r="G485" s="7"/>
      <c r="H485" s="7"/>
      <c r="I485" s="7"/>
      <c r="J485" s="7"/>
      <c r="K485" s="7"/>
      <c r="L485" s="7"/>
      <c r="M485" s="7"/>
      <c r="N485" s="7"/>
      <c r="O485" s="7"/>
      <c r="P485" s="7"/>
      <c r="Q485" s="7"/>
      <c r="R485" s="7"/>
      <c r="S485" s="7"/>
    </row>
    <row r="486" spans="2:19" ht="30" customHeight="1" x14ac:dyDescent="0.25">
      <c r="B486" s="7"/>
      <c r="C486" s="7"/>
      <c r="D486" s="7"/>
      <c r="E486" s="7"/>
      <c r="F486" s="7"/>
      <c r="G486" s="7"/>
      <c r="H486" s="7"/>
      <c r="I486" s="7"/>
      <c r="J486" s="7"/>
      <c r="K486" s="7"/>
      <c r="L486" s="7"/>
      <c r="M486" s="7"/>
      <c r="N486" s="7"/>
      <c r="O486" s="7"/>
      <c r="P486" s="7"/>
      <c r="Q486" s="7"/>
      <c r="R486" s="7"/>
      <c r="S486" s="7"/>
    </row>
    <row r="487" spans="2:19" ht="30" customHeight="1" x14ac:dyDescent="0.25">
      <c r="B487" s="7"/>
      <c r="C487" s="7"/>
      <c r="D487" s="7"/>
      <c r="E487" s="7"/>
      <c r="F487" s="7"/>
      <c r="G487" s="7"/>
      <c r="H487" s="7"/>
      <c r="I487" s="7"/>
      <c r="J487" s="7"/>
      <c r="K487" s="7"/>
      <c r="L487" s="7"/>
      <c r="M487" s="7"/>
      <c r="N487" s="7"/>
      <c r="O487" s="7"/>
      <c r="P487" s="7"/>
      <c r="Q487" s="7"/>
      <c r="R487" s="7"/>
      <c r="S487" s="7"/>
    </row>
    <row r="488" spans="2:19" ht="30" customHeight="1" x14ac:dyDescent="0.25">
      <c r="B488" s="7"/>
      <c r="C488" s="7"/>
      <c r="D488" s="7"/>
      <c r="E488" s="7"/>
      <c r="F488" s="7"/>
      <c r="G488" s="7"/>
      <c r="H488" s="7"/>
      <c r="I488" s="7"/>
      <c r="J488" s="7"/>
      <c r="K488" s="7"/>
      <c r="L488" s="7"/>
      <c r="M488" s="7"/>
      <c r="N488" s="7"/>
      <c r="O488" s="7"/>
      <c r="P488" s="7"/>
      <c r="Q488" s="7"/>
      <c r="R488" s="7"/>
      <c r="S488" s="7"/>
    </row>
    <row r="489" spans="2:19" ht="30" customHeight="1" x14ac:dyDescent="0.25">
      <c r="B489" s="7"/>
      <c r="C489" s="7"/>
      <c r="D489" s="7"/>
      <c r="E489" s="7"/>
      <c r="F489" s="7"/>
      <c r="G489" s="7"/>
      <c r="H489" s="7"/>
      <c r="I489" s="7"/>
      <c r="J489" s="7"/>
      <c r="K489" s="7"/>
      <c r="L489" s="7"/>
      <c r="M489" s="7"/>
      <c r="N489" s="7"/>
      <c r="O489" s="7"/>
      <c r="P489" s="7"/>
      <c r="Q489" s="7"/>
      <c r="R489" s="7"/>
      <c r="S489" s="7"/>
    </row>
    <row r="490" spans="2:19" ht="30" customHeight="1" x14ac:dyDescent="0.25">
      <c r="B490" s="7"/>
      <c r="C490" s="7"/>
      <c r="D490" s="7"/>
      <c r="E490" s="7"/>
      <c r="F490" s="7"/>
      <c r="G490" s="7"/>
      <c r="H490" s="7"/>
      <c r="I490" s="7"/>
      <c r="J490" s="7"/>
      <c r="K490" s="7"/>
      <c r="L490" s="7"/>
      <c r="M490" s="7"/>
      <c r="N490" s="7"/>
      <c r="O490" s="7"/>
      <c r="P490" s="7"/>
      <c r="Q490" s="7"/>
      <c r="R490" s="7"/>
      <c r="S490" s="7"/>
    </row>
    <row r="491" spans="2:19" ht="30" customHeight="1" x14ac:dyDescent="0.25">
      <c r="B491" s="7"/>
      <c r="C491" s="7"/>
      <c r="D491" s="7"/>
      <c r="E491" s="7"/>
      <c r="F491" s="7"/>
      <c r="G491" s="7"/>
      <c r="H491" s="7"/>
      <c r="I491" s="7"/>
      <c r="J491" s="7"/>
      <c r="K491" s="7"/>
      <c r="L491" s="7"/>
      <c r="M491" s="7"/>
      <c r="N491" s="7"/>
      <c r="O491" s="7"/>
      <c r="P491" s="7"/>
      <c r="Q491" s="7"/>
      <c r="R491" s="7"/>
      <c r="S491" s="7"/>
    </row>
    <row r="492" spans="2:19" ht="30" customHeight="1" x14ac:dyDescent="0.25">
      <c r="B492" s="7"/>
      <c r="C492" s="7"/>
      <c r="D492" s="7"/>
      <c r="E492" s="7"/>
      <c r="F492" s="7"/>
      <c r="G492" s="7"/>
      <c r="H492" s="7"/>
      <c r="I492" s="7"/>
      <c r="J492" s="7"/>
      <c r="K492" s="7"/>
      <c r="L492" s="7"/>
      <c r="M492" s="7"/>
      <c r="N492" s="7"/>
      <c r="O492" s="7"/>
      <c r="P492" s="7"/>
      <c r="Q492" s="7"/>
      <c r="R492" s="7"/>
      <c r="S492" s="7"/>
    </row>
    <row r="493" spans="2:19" ht="30" customHeight="1" x14ac:dyDescent="0.25">
      <c r="B493" s="7"/>
      <c r="C493" s="7"/>
      <c r="D493" s="7"/>
      <c r="E493" s="7"/>
      <c r="F493" s="7"/>
      <c r="G493" s="7"/>
      <c r="H493" s="7"/>
      <c r="I493" s="7"/>
      <c r="J493" s="7"/>
      <c r="K493" s="7"/>
      <c r="L493" s="7"/>
      <c r="M493" s="7"/>
      <c r="N493" s="7"/>
      <c r="O493" s="7"/>
      <c r="P493" s="7"/>
      <c r="Q493" s="7"/>
      <c r="R493" s="7"/>
      <c r="S493" s="7"/>
    </row>
    <row r="494" spans="2:19" ht="30" customHeight="1" x14ac:dyDescent="0.25">
      <c r="B494" s="7"/>
      <c r="C494" s="7"/>
      <c r="D494" s="7"/>
      <c r="E494" s="7"/>
      <c r="F494" s="7"/>
      <c r="G494" s="7"/>
      <c r="H494" s="7"/>
      <c r="I494" s="7"/>
      <c r="J494" s="7"/>
      <c r="K494" s="7"/>
      <c r="L494" s="7"/>
      <c r="M494" s="7"/>
      <c r="N494" s="7"/>
      <c r="O494" s="7"/>
      <c r="P494" s="7"/>
      <c r="Q494" s="7"/>
      <c r="R494" s="7"/>
      <c r="S494" s="7"/>
    </row>
    <row r="495" spans="2:19" ht="30" customHeight="1" x14ac:dyDescent="0.25">
      <c r="B495" s="7"/>
      <c r="C495" s="7"/>
      <c r="D495" s="7"/>
      <c r="E495" s="7"/>
      <c r="F495" s="7"/>
      <c r="G495" s="7"/>
      <c r="H495" s="7"/>
      <c r="I495" s="7"/>
      <c r="J495" s="7"/>
      <c r="K495" s="7"/>
      <c r="L495" s="7"/>
      <c r="M495" s="7"/>
      <c r="N495" s="7"/>
      <c r="O495" s="7"/>
      <c r="P495" s="7"/>
      <c r="Q495" s="7"/>
      <c r="R495" s="7"/>
      <c r="S495" s="7"/>
    </row>
    <row r="496" spans="2:19" ht="30" customHeight="1" x14ac:dyDescent="0.25">
      <c r="B496" s="7"/>
      <c r="C496" s="7"/>
      <c r="D496" s="7"/>
      <c r="E496" s="7"/>
      <c r="F496" s="7"/>
      <c r="G496" s="7"/>
      <c r="H496" s="7"/>
      <c r="I496" s="7"/>
      <c r="J496" s="7"/>
      <c r="K496" s="7"/>
      <c r="L496" s="7"/>
      <c r="M496" s="7"/>
      <c r="N496" s="7"/>
      <c r="O496" s="7"/>
      <c r="P496" s="7"/>
      <c r="Q496" s="7"/>
      <c r="R496" s="7"/>
      <c r="S496" s="7"/>
    </row>
    <row r="497" spans="2:19" ht="30" customHeight="1" x14ac:dyDescent="0.25">
      <c r="B497" s="7"/>
      <c r="C497" s="7"/>
      <c r="D497" s="7"/>
      <c r="E497" s="7"/>
      <c r="F497" s="7"/>
      <c r="G497" s="7"/>
      <c r="H497" s="7"/>
      <c r="I497" s="7"/>
      <c r="J497" s="7"/>
      <c r="K497" s="7"/>
      <c r="L497" s="7"/>
      <c r="M497" s="7"/>
      <c r="N497" s="7"/>
      <c r="O497" s="7"/>
      <c r="P497" s="7"/>
      <c r="Q497" s="7"/>
      <c r="R497" s="7"/>
      <c r="S497" s="7"/>
    </row>
    <row r="498" spans="2:19" ht="30" customHeight="1" x14ac:dyDescent="0.25">
      <c r="B498" s="7"/>
      <c r="C498" s="7"/>
      <c r="D498" s="7"/>
      <c r="E498" s="7"/>
      <c r="F498" s="7"/>
      <c r="G498" s="7"/>
      <c r="H498" s="7"/>
      <c r="I498" s="7"/>
      <c r="J498" s="7"/>
      <c r="K498" s="7"/>
      <c r="L498" s="7"/>
      <c r="M498" s="7"/>
      <c r="N498" s="7"/>
      <c r="O498" s="7"/>
      <c r="P498" s="7"/>
      <c r="Q498" s="7"/>
      <c r="R498" s="7"/>
      <c r="S498" s="7"/>
    </row>
    <row r="499" spans="2:19" ht="30" customHeight="1" x14ac:dyDescent="0.25">
      <c r="B499" s="7"/>
      <c r="C499" s="7"/>
      <c r="D499" s="7"/>
      <c r="E499" s="7"/>
      <c r="F499" s="7"/>
      <c r="G499" s="7"/>
      <c r="H499" s="7"/>
      <c r="I499" s="7"/>
      <c r="J499" s="7"/>
      <c r="K499" s="7"/>
      <c r="L499" s="7"/>
      <c r="M499" s="7"/>
      <c r="N499" s="7"/>
      <c r="O499" s="7"/>
      <c r="P499" s="7"/>
      <c r="Q499" s="7"/>
      <c r="R499" s="7"/>
      <c r="S499" s="7"/>
    </row>
    <row r="500" spans="2:19" ht="30" customHeight="1" x14ac:dyDescent="0.25">
      <c r="B500" s="7"/>
      <c r="C500" s="7"/>
      <c r="D500" s="7"/>
      <c r="E500" s="7"/>
      <c r="F500" s="7"/>
      <c r="G500" s="7"/>
      <c r="H500" s="7"/>
      <c r="I500" s="7"/>
      <c r="J500" s="7"/>
      <c r="K500" s="7"/>
      <c r="L500" s="7"/>
      <c r="M500" s="7"/>
      <c r="N500" s="7"/>
      <c r="O500" s="7"/>
      <c r="P500" s="7"/>
      <c r="Q500" s="7"/>
      <c r="R500" s="7"/>
      <c r="S500" s="7"/>
    </row>
    <row r="501" spans="2:19" ht="30" customHeight="1" x14ac:dyDescent="0.25">
      <c r="B501" s="7"/>
      <c r="C501" s="7"/>
      <c r="D501" s="7"/>
      <c r="E501" s="7"/>
      <c r="F501" s="7"/>
      <c r="G501" s="7"/>
      <c r="H501" s="7"/>
      <c r="I501" s="7"/>
      <c r="J501" s="7"/>
      <c r="K501" s="7"/>
      <c r="L501" s="7"/>
      <c r="M501" s="7"/>
      <c r="N501" s="7"/>
      <c r="O501" s="7"/>
      <c r="P501" s="7"/>
      <c r="Q501" s="7"/>
      <c r="R501" s="7"/>
      <c r="S501" s="7"/>
    </row>
    <row r="502" spans="2:19" ht="30" customHeight="1" x14ac:dyDescent="0.25">
      <c r="B502" s="7"/>
      <c r="C502" s="7"/>
      <c r="D502" s="7"/>
      <c r="E502" s="7"/>
      <c r="F502" s="7"/>
      <c r="G502" s="7"/>
      <c r="H502" s="7"/>
      <c r="I502" s="7"/>
      <c r="J502" s="7"/>
      <c r="K502" s="7"/>
      <c r="L502" s="7"/>
      <c r="M502" s="7"/>
      <c r="N502" s="7"/>
      <c r="O502" s="7"/>
      <c r="P502" s="7"/>
      <c r="Q502" s="7"/>
      <c r="R502" s="7"/>
      <c r="S502" s="7"/>
    </row>
    <row r="503" spans="2:19" ht="30" customHeight="1" x14ac:dyDescent="0.25">
      <c r="B503" s="7"/>
      <c r="C503" s="7"/>
      <c r="D503" s="7"/>
      <c r="E503" s="7"/>
      <c r="F503" s="7"/>
      <c r="G503" s="7"/>
      <c r="H503" s="7"/>
      <c r="I503" s="7"/>
      <c r="J503" s="7"/>
      <c r="K503" s="7"/>
      <c r="L503" s="7"/>
      <c r="M503" s="7"/>
      <c r="N503" s="7"/>
      <c r="O503" s="7"/>
      <c r="P503" s="7"/>
      <c r="Q503" s="7"/>
      <c r="R503" s="7"/>
      <c r="S503" s="7"/>
    </row>
    <row r="504" spans="2:19" ht="30" customHeight="1" x14ac:dyDescent="0.25">
      <c r="B504" s="7"/>
      <c r="C504" s="7"/>
      <c r="D504" s="7"/>
      <c r="E504" s="7"/>
      <c r="F504" s="7"/>
      <c r="G504" s="7"/>
      <c r="H504" s="7"/>
      <c r="I504" s="7"/>
      <c r="J504" s="7"/>
      <c r="K504" s="7"/>
      <c r="L504" s="7"/>
      <c r="M504" s="7"/>
      <c r="N504" s="7"/>
      <c r="O504" s="7"/>
      <c r="P504" s="7"/>
      <c r="Q504" s="7"/>
      <c r="R504" s="7"/>
      <c r="S504" s="7"/>
    </row>
    <row r="505" spans="2:19" ht="30" customHeight="1" x14ac:dyDescent="0.25">
      <c r="B505" s="7"/>
      <c r="C505" s="7"/>
      <c r="D505" s="7"/>
      <c r="E505" s="7"/>
      <c r="F505" s="7"/>
      <c r="G505" s="7"/>
      <c r="H505" s="7"/>
      <c r="I505" s="7"/>
      <c r="J505" s="7"/>
      <c r="K505" s="7"/>
      <c r="L505" s="7"/>
      <c r="M505" s="7"/>
      <c r="N505" s="7"/>
      <c r="O505" s="7"/>
      <c r="P505" s="7"/>
      <c r="Q505" s="7"/>
      <c r="R505" s="7"/>
      <c r="S505" s="7"/>
    </row>
    <row r="506" spans="2:19" ht="30" customHeight="1" x14ac:dyDescent="0.25">
      <c r="B506" s="7"/>
      <c r="C506" s="7"/>
      <c r="D506" s="7"/>
      <c r="E506" s="7"/>
      <c r="F506" s="7"/>
      <c r="G506" s="7"/>
      <c r="H506" s="7"/>
      <c r="I506" s="7"/>
      <c r="J506" s="7"/>
      <c r="K506" s="7"/>
      <c r="L506" s="7"/>
      <c r="M506" s="7"/>
      <c r="N506" s="7"/>
      <c r="O506" s="7"/>
      <c r="P506" s="7"/>
      <c r="Q506" s="7"/>
      <c r="R506" s="7"/>
      <c r="S506" s="7"/>
    </row>
    <row r="507" spans="2:19" ht="30" customHeight="1" x14ac:dyDescent="0.25">
      <c r="B507" s="7"/>
      <c r="C507" s="7"/>
      <c r="D507" s="7"/>
      <c r="E507" s="7"/>
      <c r="F507" s="7"/>
      <c r="G507" s="7"/>
      <c r="H507" s="7"/>
      <c r="I507" s="7"/>
      <c r="J507" s="7"/>
      <c r="K507" s="7"/>
      <c r="L507" s="7"/>
      <c r="M507" s="7"/>
      <c r="N507" s="7"/>
      <c r="O507" s="7"/>
      <c r="P507" s="7"/>
      <c r="Q507" s="7"/>
      <c r="R507" s="7"/>
      <c r="S507" s="7"/>
    </row>
    <row r="508" spans="2:19" ht="30" customHeight="1" x14ac:dyDescent="0.25">
      <c r="B508" s="7"/>
      <c r="C508" s="7"/>
      <c r="D508" s="7"/>
      <c r="E508" s="7"/>
      <c r="F508" s="7"/>
      <c r="G508" s="7"/>
      <c r="H508" s="7"/>
      <c r="I508" s="7"/>
      <c r="J508" s="7"/>
      <c r="K508" s="7"/>
      <c r="L508" s="7"/>
      <c r="M508" s="7"/>
      <c r="N508" s="7"/>
      <c r="O508" s="7"/>
      <c r="P508" s="7"/>
      <c r="Q508" s="7"/>
      <c r="R508" s="7"/>
      <c r="S508" s="7"/>
    </row>
    <row r="509" spans="2:19" ht="30" customHeight="1" x14ac:dyDescent="0.25">
      <c r="B509" s="7"/>
      <c r="C509" s="7"/>
      <c r="D509" s="7"/>
      <c r="E509" s="7"/>
      <c r="F509" s="7"/>
      <c r="G509" s="7"/>
      <c r="H509" s="7"/>
      <c r="I509" s="7"/>
      <c r="J509" s="7"/>
      <c r="K509" s="7"/>
      <c r="L509" s="7"/>
      <c r="M509" s="7"/>
      <c r="N509" s="7"/>
      <c r="O509" s="7"/>
      <c r="P509" s="7"/>
      <c r="Q509" s="7"/>
      <c r="R509" s="7"/>
      <c r="S509" s="7"/>
    </row>
    <row r="510" spans="2:19" ht="30" customHeight="1" x14ac:dyDescent="0.25">
      <c r="B510" s="7"/>
      <c r="C510" s="7"/>
      <c r="D510" s="7"/>
      <c r="E510" s="7"/>
      <c r="F510" s="7"/>
      <c r="G510" s="7"/>
      <c r="H510" s="7"/>
      <c r="I510" s="7"/>
      <c r="J510" s="7"/>
      <c r="K510" s="7"/>
      <c r="L510" s="7"/>
      <c r="M510" s="7"/>
      <c r="N510" s="7"/>
      <c r="O510" s="7"/>
      <c r="P510" s="7"/>
      <c r="Q510" s="7"/>
      <c r="R510" s="7"/>
      <c r="S510" s="7"/>
    </row>
    <row r="511" spans="2:19" ht="30" customHeight="1" x14ac:dyDescent="0.25">
      <c r="B511" s="7"/>
      <c r="C511" s="7"/>
      <c r="D511" s="7"/>
      <c r="E511" s="7"/>
      <c r="F511" s="7"/>
      <c r="G511" s="7"/>
      <c r="H511" s="7"/>
      <c r="I511" s="7"/>
      <c r="J511" s="7"/>
      <c r="K511" s="7"/>
      <c r="L511" s="7"/>
      <c r="M511" s="7"/>
      <c r="N511" s="7"/>
      <c r="O511" s="7"/>
      <c r="P511" s="7"/>
      <c r="Q511" s="7"/>
      <c r="R511" s="7"/>
      <c r="S511" s="7"/>
    </row>
    <row r="512" spans="2:19" ht="30" customHeight="1" x14ac:dyDescent="0.25">
      <c r="B512" s="7"/>
      <c r="C512" s="7"/>
      <c r="D512" s="7"/>
      <c r="E512" s="7"/>
      <c r="F512" s="7"/>
      <c r="G512" s="7"/>
      <c r="H512" s="7"/>
      <c r="I512" s="7"/>
      <c r="J512" s="7"/>
      <c r="K512" s="7"/>
      <c r="L512" s="7"/>
      <c r="M512" s="7"/>
      <c r="N512" s="7"/>
      <c r="O512" s="7"/>
      <c r="P512" s="7"/>
      <c r="Q512" s="7"/>
      <c r="R512" s="7"/>
      <c r="S512" s="7"/>
    </row>
    <row r="513" spans="2:19" ht="30" customHeight="1" x14ac:dyDescent="0.25">
      <c r="B513" s="7"/>
      <c r="C513" s="7"/>
      <c r="D513" s="7"/>
      <c r="E513" s="7"/>
      <c r="F513" s="7"/>
      <c r="G513" s="7"/>
      <c r="H513" s="7"/>
      <c r="I513" s="7"/>
      <c r="J513" s="7"/>
      <c r="K513" s="7"/>
      <c r="L513" s="7"/>
      <c r="M513" s="7"/>
      <c r="N513" s="7"/>
      <c r="O513" s="7"/>
      <c r="P513" s="7"/>
      <c r="Q513" s="7"/>
      <c r="R513" s="7"/>
      <c r="S513" s="7"/>
    </row>
    <row r="514" spans="2:19" ht="30" customHeight="1" x14ac:dyDescent="0.25">
      <c r="B514" s="7"/>
      <c r="C514" s="7"/>
      <c r="D514" s="7"/>
      <c r="E514" s="7"/>
      <c r="F514" s="7"/>
      <c r="G514" s="7"/>
      <c r="H514" s="7"/>
      <c r="I514" s="7"/>
      <c r="J514" s="7"/>
      <c r="K514" s="7"/>
      <c r="L514" s="7"/>
      <c r="M514" s="7"/>
      <c r="N514" s="7"/>
      <c r="O514" s="7"/>
      <c r="P514" s="7"/>
      <c r="Q514" s="7"/>
      <c r="R514" s="7"/>
      <c r="S514" s="7"/>
    </row>
    <row r="515" spans="2:19" ht="30" customHeight="1" x14ac:dyDescent="0.25">
      <c r="B515" s="7"/>
      <c r="C515" s="7"/>
      <c r="D515" s="7"/>
      <c r="E515" s="7"/>
      <c r="F515" s="7"/>
      <c r="G515" s="7"/>
      <c r="H515" s="7"/>
      <c r="I515" s="7"/>
      <c r="J515" s="7"/>
      <c r="K515" s="7"/>
      <c r="L515" s="7"/>
      <c r="M515" s="7"/>
      <c r="N515" s="7"/>
      <c r="O515" s="7"/>
      <c r="P515" s="7"/>
      <c r="Q515" s="7"/>
      <c r="R515" s="7"/>
      <c r="S515" s="7"/>
    </row>
    <row r="516" spans="2:19" ht="30" customHeight="1" x14ac:dyDescent="0.25">
      <c r="B516" s="7"/>
      <c r="C516" s="7"/>
      <c r="D516" s="7"/>
      <c r="E516" s="7"/>
      <c r="F516" s="7"/>
      <c r="G516" s="7"/>
      <c r="H516" s="7"/>
      <c r="I516" s="7"/>
      <c r="J516" s="7"/>
      <c r="K516" s="7"/>
      <c r="L516" s="7"/>
      <c r="M516" s="7"/>
      <c r="N516" s="7"/>
      <c r="O516" s="7"/>
      <c r="P516" s="7"/>
      <c r="Q516" s="7"/>
      <c r="R516" s="7"/>
      <c r="S516" s="7"/>
    </row>
    <row r="517" spans="2:19" ht="30" customHeight="1" x14ac:dyDescent="0.25">
      <c r="B517" s="7"/>
      <c r="C517" s="7"/>
      <c r="D517" s="7"/>
      <c r="E517" s="7"/>
      <c r="F517" s="7"/>
      <c r="G517" s="7"/>
      <c r="H517" s="7"/>
      <c r="I517" s="7"/>
      <c r="J517" s="7"/>
      <c r="K517" s="7"/>
      <c r="L517" s="7"/>
      <c r="M517" s="7"/>
      <c r="N517" s="7"/>
      <c r="O517" s="7"/>
      <c r="P517" s="7"/>
      <c r="Q517" s="7"/>
      <c r="R517" s="7"/>
      <c r="S517" s="7"/>
    </row>
    <row r="518" spans="2:19" ht="30" customHeight="1" x14ac:dyDescent="0.25">
      <c r="B518" s="7"/>
      <c r="C518" s="7"/>
      <c r="D518" s="7"/>
      <c r="E518" s="7"/>
      <c r="F518" s="7"/>
      <c r="G518" s="7"/>
      <c r="H518" s="7"/>
      <c r="I518" s="7"/>
      <c r="J518" s="7"/>
      <c r="K518" s="7"/>
      <c r="L518" s="7"/>
      <c r="M518" s="7"/>
      <c r="N518" s="7"/>
      <c r="O518" s="7"/>
      <c r="P518" s="7"/>
      <c r="Q518" s="7"/>
      <c r="R518" s="7"/>
      <c r="S518" s="7"/>
    </row>
    <row r="519" spans="2:19" ht="30" customHeight="1" x14ac:dyDescent="0.25">
      <c r="B519" s="7"/>
      <c r="C519" s="7"/>
      <c r="D519" s="7"/>
      <c r="E519" s="7"/>
      <c r="F519" s="7"/>
      <c r="G519" s="7"/>
      <c r="H519" s="7"/>
      <c r="I519" s="7"/>
      <c r="J519" s="7"/>
      <c r="K519" s="7"/>
      <c r="L519" s="7"/>
      <c r="M519" s="7"/>
      <c r="N519" s="7"/>
      <c r="O519" s="7"/>
      <c r="P519" s="7"/>
      <c r="Q519" s="7"/>
      <c r="R519" s="7"/>
      <c r="S519" s="7"/>
    </row>
    <row r="520" spans="2:19" ht="30" customHeight="1" x14ac:dyDescent="0.25">
      <c r="B520" s="7"/>
      <c r="C520" s="7"/>
      <c r="D520" s="7"/>
      <c r="E520" s="7"/>
      <c r="F520" s="7"/>
      <c r="G520" s="7"/>
      <c r="H520" s="7"/>
      <c r="I520" s="7"/>
      <c r="J520" s="7"/>
      <c r="K520" s="7"/>
      <c r="L520" s="7"/>
      <c r="M520" s="7"/>
      <c r="N520" s="7"/>
      <c r="O520" s="7"/>
      <c r="P520" s="7"/>
      <c r="Q520" s="7"/>
      <c r="R520" s="7"/>
      <c r="S520" s="7"/>
    </row>
    <row r="521" spans="2:19" ht="30" customHeight="1" x14ac:dyDescent="0.25">
      <c r="B521" s="7"/>
      <c r="C521" s="7"/>
      <c r="D521" s="7"/>
      <c r="E521" s="7"/>
      <c r="F521" s="7"/>
      <c r="G521" s="7"/>
      <c r="H521" s="7"/>
      <c r="I521" s="7"/>
      <c r="J521" s="7"/>
      <c r="K521" s="7"/>
      <c r="L521" s="7"/>
      <c r="M521" s="7"/>
      <c r="N521" s="7"/>
      <c r="O521" s="7"/>
      <c r="P521" s="7"/>
      <c r="Q521" s="7"/>
      <c r="R521" s="7"/>
      <c r="S521" s="7"/>
    </row>
    <row r="522" spans="2:19" ht="30" customHeight="1" x14ac:dyDescent="0.25">
      <c r="B522" s="7"/>
      <c r="C522" s="7"/>
      <c r="D522" s="7"/>
      <c r="E522" s="7"/>
      <c r="F522" s="7"/>
      <c r="G522" s="7"/>
      <c r="H522" s="7"/>
      <c r="I522" s="7"/>
      <c r="J522" s="7"/>
      <c r="K522" s="7"/>
      <c r="L522" s="7"/>
      <c r="M522" s="7"/>
      <c r="N522" s="7"/>
      <c r="O522" s="7"/>
      <c r="P522" s="7"/>
      <c r="Q522" s="7"/>
      <c r="R522" s="7"/>
      <c r="S522" s="7"/>
    </row>
    <row r="523" spans="2:19" ht="30" customHeight="1" x14ac:dyDescent="0.25">
      <c r="B523" s="7"/>
      <c r="C523" s="7"/>
      <c r="D523" s="7"/>
      <c r="E523" s="7"/>
      <c r="F523" s="7"/>
      <c r="G523" s="7"/>
      <c r="H523" s="7"/>
      <c r="I523" s="7"/>
      <c r="J523" s="7"/>
      <c r="K523" s="7"/>
      <c r="L523" s="7"/>
      <c r="M523" s="7"/>
      <c r="N523" s="7"/>
      <c r="O523" s="7"/>
      <c r="P523" s="7"/>
      <c r="Q523" s="7"/>
      <c r="R523" s="7"/>
      <c r="S523" s="7"/>
    </row>
    <row r="524" spans="2:19" ht="30" customHeight="1" x14ac:dyDescent="0.25">
      <c r="B524" s="7"/>
      <c r="C524" s="7"/>
      <c r="D524" s="7"/>
      <c r="E524" s="7"/>
      <c r="F524" s="7"/>
      <c r="G524" s="7"/>
      <c r="H524" s="7"/>
      <c r="I524" s="7"/>
      <c r="J524" s="7"/>
      <c r="K524" s="7"/>
      <c r="L524" s="7"/>
      <c r="M524" s="7"/>
      <c r="N524" s="7"/>
      <c r="O524" s="7"/>
      <c r="P524" s="7"/>
      <c r="Q524" s="7"/>
      <c r="R524" s="7"/>
      <c r="S524" s="7"/>
    </row>
    <row r="525" spans="2:19" ht="30" customHeight="1" x14ac:dyDescent="0.25">
      <c r="B525" s="7"/>
      <c r="C525" s="7"/>
      <c r="D525" s="7"/>
      <c r="E525" s="7"/>
      <c r="F525" s="7"/>
      <c r="G525" s="7"/>
      <c r="H525" s="7"/>
      <c r="I525" s="7"/>
      <c r="J525" s="7"/>
      <c r="K525" s="7"/>
      <c r="L525" s="7"/>
      <c r="M525" s="7"/>
      <c r="N525" s="7"/>
      <c r="O525" s="7"/>
      <c r="P525" s="7"/>
      <c r="Q525" s="7"/>
      <c r="R525" s="7"/>
      <c r="S525" s="7"/>
    </row>
    <row r="526" spans="2:19" ht="30" customHeight="1" x14ac:dyDescent="0.25">
      <c r="B526" s="7"/>
      <c r="C526" s="7"/>
      <c r="D526" s="7"/>
      <c r="E526" s="7"/>
      <c r="F526" s="7"/>
      <c r="G526" s="7"/>
      <c r="H526" s="7"/>
      <c r="I526" s="7"/>
      <c r="J526" s="7"/>
      <c r="K526" s="7"/>
      <c r="L526" s="7"/>
      <c r="M526" s="7"/>
      <c r="N526" s="7"/>
      <c r="O526" s="7"/>
      <c r="P526" s="7"/>
      <c r="Q526" s="7"/>
      <c r="R526" s="7"/>
      <c r="S526" s="7"/>
    </row>
    <row r="527" spans="2:19" ht="30" customHeight="1" x14ac:dyDescent="0.25">
      <c r="B527" s="7"/>
      <c r="C527" s="7"/>
      <c r="D527" s="7"/>
      <c r="E527" s="7"/>
      <c r="F527" s="7"/>
      <c r="G527" s="7"/>
      <c r="H527" s="7"/>
      <c r="I527" s="7"/>
      <c r="J527" s="7"/>
      <c r="K527" s="7"/>
      <c r="L527" s="7"/>
      <c r="M527" s="7"/>
      <c r="N527" s="7"/>
      <c r="O527" s="7"/>
      <c r="P527" s="7"/>
      <c r="Q527" s="7"/>
      <c r="R527" s="7"/>
      <c r="S527" s="7"/>
    </row>
    <row r="528" spans="2:19" ht="30" customHeight="1" x14ac:dyDescent="0.25">
      <c r="B528" s="7"/>
      <c r="C528" s="7"/>
      <c r="D528" s="7"/>
      <c r="E528" s="7"/>
      <c r="F528" s="7"/>
      <c r="G528" s="7"/>
      <c r="H528" s="7"/>
      <c r="I528" s="7"/>
      <c r="J528" s="7"/>
      <c r="K528" s="7"/>
      <c r="L528" s="7"/>
      <c r="M528" s="7"/>
      <c r="N528" s="7"/>
      <c r="O528" s="7"/>
      <c r="P528" s="7"/>
      <c r="Q528" s="7"/>
      <c r="R528" s="7"/>
      <c r="S528" s="7"/>
    </row>
    <row r="529" spans="2:19" ht="30" customHeight="1" x14ac:dyDescent="0.25">
      <c r="B529" s="7"/>
      <c r="C529" s="7"/>
      <c r="D529" s="7"/>
      <c r="E529" s="7"/>
      <c r="F529" s="7"/>
      <c r="G529" s="7"/>
      <c r="H529" s="7"/>
      <c r="I529" s="7"/>
      <c r="J529" s="7"/>
      <c r="K529" s="7"/>
      <c r="L529" s="7"/>
      <c r="M529" s="7"/>
      <c r="N529" s="7"/>
      <c r="O529" s="7"/>
      <c r="P529" s="7"/>
      <c r="Q529" s="7"/>
      <c r="R529" s="7"/>
      <c r="S529" s="7"/>
    </row>
    <row r="530" spans="2:19" ht="30" customHeight="1" x14ac:dyDescent="0.25">
      <c r="B530" s="7"/>
      <c r="C530" s="7"/>
      <c r="D530" s="7"/>
      <c r="E530" s="7"/>
      <c r="F530" s="7"/>
      <c r="G530" s="7"/>
      <c r="H530" s="7"/>
      <c r="I530" s="7"/>
      <c r="J530" s="7"/>
      <c r="K530" s="7"/>
      <c r="L530" s="7"/>
      <c r="M530" s="7"/>
      <c r="N530" s="7"/>
      <c r="O530" s="7"/>
      <c r="P530" s="7"/>
      <c r="Q530" s="7"/>
      <c r="R530" s="7"/>
      <c r="S530" s="7"/>
    </row>
    <row r="531" spans="2:19" ht="30" customHeight="1" x14ac:dyDescent="0.25">
      <c r="B531" s="7"/>
      <c r="C531" s="7"/>
      <c r="D531" s="7"/>
      <c r="E531" s="7"/>
      <c r="F531" s="7"/>
      <c r="G531" s="7"/>
      <c r="H531" s="7"/>
      <c r="I531" s="7"/>
      <c r="J531" s="7"/>
      <c r="K531" s="7"/>
      <c r="L531" s="7"/>
      <c r="M531" s="7"/>
      <c r="N531" s="7"/>
      <c r="O531" s="7"/>
      <c r="P531" s="7"/>
      <c r="Q531" s="7"/>
      <c r="R531" s="7"/>
      <c r="S531" s="7"/>
    </row>
    <row r="532" spans="2:19" ht="30" customHeight="1" x14ac:dyDescent="0.25">
      <c r="B532" s="7"/>
      <c r="C532" s="7"/>
      <c r="D532" s="7"/>
      <c r="E532" s="7"/>
      <c r="F532" s="7"/>
      <c r="G532" s="7"/>
      <c r="H532" s="7"/>
      <c r="I532" s="7"/>
      <c r="J532" s="7"/>
      <c r="K532" s="7"/>
      <c r="L532" s="7"/>
      <c r="M532" s="7"/>
      <c r="N532" s="7"/>
      <c r="O532" s="7"/>
      <c r="P532" s="7"/>
      <c r="Q532" s="7"/>
      <c r="R532" s="7"/>
      <c r="S532" s="7"/>
    </row>
    <row r="533" spans="2:19" ht="30" customHeight="1" x14ac:dyDescent="0.25">
      <c r="B533" s="7"/>
      <c r="C533" s="7"/>
      <c r="D533" s="7"/>
      <c r="E533" s="7"/>
      <c r="F533" s="7"/>
      <c r="G533" s="7"/>
      <c r="H533" s="7"/>
      <c r="I533" s="7"/>
      <c r="J533" s="7"/>
      <c r="K533" s="7"/>
      <c r="L533" s="7"/>
      <c r="M533" s="7"/>
      <c r="N533" s="7"/>
      <c r="O533" s="7"/>
      <c r="P533" s="7"/>
      <c r="Q533" s="7"/>
      <c r="R533" s="7"/>
      <c r="S533" s="7"/>
    </row>
    <row r="534" spans="2:19" ht="30" customHeight="1" x14ac:dyDescent="0.25">
      <c r="B534" s="7"/>
      <c r="C534" s="7"/>
      <c r="D534" s="7"/>
      <c r="E534" s="7"/>
      <c r="F534" s="7"/>
      <c r="G534" s="7"/>
      <c r="H534" s="7"/>
      <c r="I534" s="7"/>
      <c r="J534" s="7"/>
      <c r="K534" s="7"/>
      <c r="L534" s="7"/>
      <c r="M534" s="7"/>
      <c r="N534" s="7"/>
      <c r="O534" s="7"/>
      <c r="P534" s="7"/>
      <c r="Q534" s="7"/>
      <c r="R534" s="7"/>
      <c r="S534" s="7"/>
    </row>
    <row r="535" spans="2:19" ht="30" customHeight="1" x14ac:dyDescent="0.25">
      <c r="B535" s="7"/>
      <c r="C535" s="7"/>
      <c r="D535" s="7"/>
      <c r="E535" s="7"/>
      <c r="F535" s="7"/>
      <c r="G535" s="7"/>
      <c r="H535" s="7"/>
      <c r="I535" s="7"/>
      <c r="J535" s="7"/>
      <c r="K535" s="7"/>
      <c r="L535" s="7"/>
      <c r="M535" s="7"/>
      <c r="N535" s="7"/>
      <c r="O535" s="7"/>
      <c r="P535" s="7"/>
      <c r="Q535" s="7"/>
      <c r="R535" s="7"/>
      <c r="S535" s="7"/>
    </row>
    <row r="536" spans="2:19" ht="30" customHeight="1" x14ac:dyDescent="0.25">
      <c r="B536" s="7"/>
      <c r="C536" s="7"/>
      <c r="D536" s="7"/>
      <c r="E536" s="7"/>
      <c r="F536" s="7"/>
      <c r="G536" s="7"/>
      <c r="H536" s="7"/>
      <c r="I536" s="7"/>
      <c r="J536" s="7"/>
      <c r="K536" s="7"/>
      <c r="L536" s="7"/>
      <c r="M536" s="7"/>
      <c r="N536" s="7"/>
      <c r="O536" s="7"/>
      <c r="P536" s="7"/>
      <c r="Q536" s="7"/>
      <c r="R536" s="7"/>
      <c r="S536" s="7"/>
    </row>
    <row r="537" spans="2:19" ht="30" customHeight="1" x14ac:dyDescent="0.25">
      <c r="B537" s="7"/>
      <c r="C537" s="7"/>
      <c r="D537" s="7"/>
      <c r="E537" s="7"/>
      <c r="F537" s="7"/>
      <c r="G537" s="7"/>
      <c r="H537" s="7"/>
      <c r="I537" s="7"/>
      <c r="J537" s="7"/>
      <c r="K537" s="7"/>
      <c r="L537" s="7"/>
      <c r="M537" s="7"/>
      <c r="N537" s="7"/>
      <c r="O537" s="7"/>
      <c r="P537" s="7"/>
      <c r="Q537" s="7"/>
      <c r="R537" s="7"/>
      <c r="S537" s="7"/>
    </row>
    <row r="538" spans="2:19" ht="30" customHeight="1" x14ac:dyDescent="0.25">
      <c r="B538" s="7"/>
      <c r="C538" s="7"/>
      <c r="D538" s="7"/>
      <c r="E538" s="7"/>
      <c r="F538" s="7"/>
      <c r="G538" s="7"/>
      <c r="H538" s="7"/>
      <c r="I538" s="7"/>
      <c r="J538" s="7"/>
      <c r="K538" s="7"/>
      <c r="L538" s="7"/>
      <c r="M538" s="7"/>
      <c r="N538" s="7"/>
      <c r="O538" s="7"/>
      <c r="P538" s="7"/>
      <c r="Q538" s="7"/>
      <c r="R538" s="7"/>
      <c r="S538" s="7"/>
    </row>
    <row r="539" spans="2:19" ht="30" customHeight="1" x14ac:dyDescent="0.25">
      <c r="B539" s="7"/>
      <c r="C539" s="7"/>
      <c r="D539" s="7"/>
      <c r="E539" s="7"/>
      <c r="F539" s="7"/>
      <c r="G539" s="7"/>
      <c r="H539" s="7"/>
      <c r="I539" s="7"/>
      <c r="J539" s="7"/>
      <c r="K539" s="7"/>
      <c r="L539" s="7"/>
      <c r="M539" s="7"/>
      <c r="N539" s="7"/>
      <c r="O539" s="7"/>
      <c r="P539" s="7"/>
      <c r="Q539" s="7"/>
      <c r="R539" s="7"/>
      <c r="S539" s="7"/>
    </row>
    <row r="540" spans="2:19" ht="30" customHeight="1" x14ac:dyDescent="0.25">
      <c r="B540" s="7"/>
      <c r="C540" s="7"/>
      <c r="D540" s="7"/>
      <c r="E540" s="7"/>
      <c r="F540" s="7"/>
      <c r="G540" s="7"/>
      <c r="H540" s="7"/>
      <c r="I540" s="7"/>
      <c r="J540" s="7"/>
      <c r="K540" s="7"/>
      <c r="L540" s="7"/>
      <c r="M540" s="7"/>
      <c r="N540" s="7"/>
      <c r="O540" s="7"/>
      <c r="P540" s="7"/>
      <c r="Q540" s="7"/>
      <c r="R540" s="7"/>
      <c r="S540" s="7"/>
    </row>
    <row r="541" spans="2:19" ht="30" customHeight="1" x14ac:dyDescent="0.25">
      <c r="B541" s="7"/>
      <c r="C541" s="7"/>
      <c r="D541" s="7"/>
      <c r="E541" s="7"/>
      <c r="F541" s="7"/>
      <c r="G541" s="7"/>
      <c r="H541" s="7"/>
      <c r="I541" s="7"/>
      <c r="J541" s="7"/>
      <c r="K541" s="7"/>
      <c r="L541" s="7"/>
      <c r="M541" s="7"/>
      <c r="N541" s="7"/>
      <c r="O541" s="7"/>
      <c r="P541" s="7"/>
      <c r="Q541" s="7"/>
      <c r="R541" s="7"/>
      <c r="S541" s="7"/>
    </row>
    <row r="542" spans="2:19" ht="30" customHeight="1" x14ac:dyDescent="0.25">
      <c r="B542" s="7"/>
      <c r="C542" s="7"/>
      <c r="D542" s="7"/>
      <c r="E542" s="7"/>
      <c r="F542" s="7"/>
      <c r="G542" s="7"/>
      <c r="H542" s="7"/>
      <c r="I542" s="7"/>
      <c r="J542" s="7"/>
      <c r="K542" s="7"/>
      <c r="L542" s="7"/>
      <c r="M542" s="7"/>
      <c r="N542" s="7"/>
      <c r="O542" s="7"/>
      <c r="P542" s="7"/>
      <c r="Q542" s="7"/>
      <c r="R542" s="7"/>
      <c r="S542" s="7"/>
    </row>
    <row r="543" spans="2:19" ht="30" customHeight="1" x14ac:dyDescent="0.25">
      <c r="B543" s="7"/>
      <c r="C543" s="7"/>
      <c r="D543" s="7"/>
      <c r="E543" s="7"/>
      <c r="F543" s="7"/>
      <c r="G543" s="7"/>
      <c r="H543" s="7"/>
      <c r="I543" s="7"/>
      <c r="J543" s="7"/>
      <c r="K543" s="7"/>
      <c r="L543" s="7"/>
      <c r="M543" s="7"/>
      <c r="N543" s="7"/>
      <c r="O543" s="7"/>
      <c r="P543" s="7"/>
      <c r="Q543" s="7"/>
      <c r="R543" s="7"/>
      <c r="S543" s="7"/>
    </row>
    <row r="544" spans="2:19" ht="30" customHeight="1" x14ac:dyDescent="0.25">
      <c r="B544" s="7"/>
      <c r="C544" s="7"/>
      <c r="D544" s="7"/>
      <c r="E544" s="7"/>
      <c r="F544" s="7"/>
      <c r="G544" s="7"/>
      <c r="H544" s="7"/>
      <c r="I544" s="7"/>
      <c r="J544" s="7"/>
      <c r="K544" s="7"/>
      <c r="L544" s="7"/>
      <c r="M544" s="7"/>
      <c r="N544" s="7"/>
      <c r="O544" s="7"/>
      <c r="P544" s="7"/>
      <c r="Q544" s="7"/>
      <c r="R544" s="7"/>
      <c r="S544" s="7"/>
    </row>
    <row r="545" spans="2:19" ht="30" customHeight="1" x14ac:dyDescent="0.25">
      <c r="B545" s="7"/>
      <c r="C545" s="7"/>
      <c r="D545" s="7"/>
      <c r="E545" s="7"/>
      <c r="F545" s="7"/>
      <c r="G545" s="7"/>
      <c r="H545" s="7"/>
      <c r="I545" s="7"/>
      <c r="J545" s="7"/>
      <c r="K545" s="7"/>
      <c r="L545" s="7"/>
      <c r="M545" s="7"/>
      <c r="N545" s="7"/>
      <c r="O545" s="7"/>
      <c r="P545" s="7"/>
      <c r="Q545" s="7"/>
      <c r="R545" s="7"/>
      <c r="S545" s="7"/>
    </row>
    <row r="546" spans="2:19" ht="30" customHeight="1" x14ac:dyDescent="0.25">
      <c r="B546" s="7"/>
      <c r="C546" s="7"/>
      <c r="D546" s="7"/>
      <c r="E546" s="7"/>
      <c r="F546" s="7"/>
      <c r="G546" s="7"/>
      <c r="H546" s="7"/>
      <c r="I546" s="7"/>
      <c r="J546" s="7"/>
      <c r="K546" s="7"/>
      <c r="L546" s="7"/>
      <c r="M546" s="7"/>
      <c r="N546" s="7"/>
      <c r="O546" s="7"/>
      <c r="P546" s="7"/>
      <c r="Q546" s="7"/>
      <c r="R546" s="7"/>
      <c r="S546" s="7"/>
    </row>
    <row r="547" spans="2:19" ht="30" customHeight="1" x14ac:dyDescent="0.25">
      <c r="B547" s="7"/>
      <c r="C547" s="7"/>
      <c r="D547" s="7"/>
      <c r="E547" s="7"/>
      <c r="F547" s="7"/>
      <c r="G547" s="7"/>
      <c r="H547" s="7"/>
      <c r="I547" s="7"/>
      <c r="J547" s="7"/>
      <c r="K547" s="7"/>
      <c r="L547" s="7"/>
      <c r="M547" s="7"/>
      <c r="N547" s="7"/>
      <c r="O547" s="7"/>
      <c r="P547" s="7"/>
      <c r="Q547" s="7"/>
      <c r="R547" s="7"/>
      <c r="S547" s="7"/>
    </row>
    <row r="548" spans="2:19" ht="30" customHeight="1" x14ac:dyDescent="0.25">
      <c r="B548" s="7"/>
      <c r="C548" s="7"/>
      <c r="D548" s="7"/>
      <c r="E548" s="7"/>
      <c r="F548" s="7"/>
      <c r="G548" s="7"/>
      <c r="H548" s="7"/>
      <c r="I548" s="7"/>
      <c r="J548" s="7"/>
      <c r="K548" s="7"/>
      <c r="L548" s="7"/>
      <c r="M548" s="7"/>
      <c r="N548" s="7"/>
      <c r="O548" s="7"/>
      <c r="P548" s="7"/>
      <c r="Q548" s="7"/>
      <c r="R548" s="7"/>
      <c r="S548" s="7"/>
    </row>
    <row r="549" spans="2:19" ht="30" customHeight="1" x14ac:dyDescent="0.25">
      <c r="B549" s="7"/>
      <c r="C549" s="7"/>
      <c r="D549" s="7"/>
      <c r="E549" s="7"/>
      <c r="F549" s="7"/>
      <c r="G549" s="7"/>
      <c r="H549" s="7"/>
      <c r="I549" s="7"/>
      <c r="J549" s="7"/>
      <c r="K549" s="7"/>
      <c r="L549" s="7"/>
      <c r="M549" s="7"/>
      <c r="N549" s="7"/>
      <c r="O549" s="7"/>
      <c r="P549" s="7"/>
      <c r="Q549" s="7"/>
      <c r="R549" s="7"/>
      <c r="S549" s="7"/>
    </row>
    <row r="550" spans="2:19" ht="30" customHeight="1" x14ac:dyDescent="0.25">
      <c r="B550" s="7"/>
      <c r="C550" s="7"/>
      <c r="D550" s="7"/>
      <c r="E550" s="7"/>
      <c r="F550" s="7"/>
      <c r="G550" s="7"/>
      <c r="H550" s="7"/>
      <c r="I550" s="7"/>
      <c r="J550" s="7"/>
      <c r="K550" s="7"/>
      <c r="L550" s="7"/>
      <c r="M550" s="7"/>
      <c r="N550" s="7"/>
      <c r="O550" s="7"/>
      <c r="P550" s="7"/>
      <c r="Q550" s="7"/>
      <c r="R550" s="7"/>
      <c r="S550" s="7"/>
    </row>
    <row r="551" spans="2:19" ht="30" customHeight="1" x14ac:dyDescent="0.25">
      <c r="B551" s="7"/>
      <c r="C551" s="7"/>
      <c r="D551" s="7"/>
      <c r="E551" s="7"/>
      <c r="F551" s="7"/>
      <c r="G551" s="7"/>
      <c r="H551" s="7"/>
      <c r="I551" s="7"/>
      <c r="J551" s="7"/>
      <c r="K551" s="7"/>
      <c r="L551" s="7"/>
      <c r="M551" s="7"/>
      <c r="N551" s="7"/>
      <c r="O551" s="7"/>
      <c r="P551" s="7"/>
      <c r="Q551" s="7"/>
      <c r="R551" s="7"/>
      <c r="S551" s="7"/>
    </row>
    <row r="552" spans="2:19" ht="30" customHeight="1" x14ac:dyDescent="0.25">
      <c r="B552" s="7"/>
      <c r="C552" s="7"/>
      <c r="D552" s="7"/>
      <c r="E552" s="7"/>
      <c r="F552" s="7"/>
      <c r="G552" s="7"/>
      <c r="H552" s="7"/>
      <c r="I552" s="7"/>
      <c r="J552" s="7"/>
      <c r="K552" s="7"/>
      <c r="L552" s="7"/>
      <c r="M552" s="7"/>
      <c r="N552" s="7"/>
      <c r="O552" s="7"/>
      <c r="P552" s="7"/>
      <c r="Q552" s="7"/>
      <c r="R552" s="7"/>
      <c r="S552" s="7"/>
    </row>
    <row r="553" spans="2:19" ht="30" customHeight="1" x14ac:dyDescent="0.25">
      <c r="B553" s="7"/>
      <c r="C553" s="7"/>
      <c r="D553" s="7"/>
      <c r="E553" s="7"/>
      <c r="F553" s="7"/>
      <c r="G553" s="7"/>
      <c r="H553" s="7"/>
      <c r="I553" s="7"/>
      <c r="J553" s="7"/>
      <c r="K553" s="7"/>
      <c r="L553" s="7"/>
      <c r="M553" s="7"/>
      <c r="N553" s="7"/>
      <c r="O553" s="7"/>
      <c r="P553" s="7"/>
      <c r="Q553" s="7"/>
      <c r="R553" s="7"/>
      <c r="S553" s="7"/>
    </row>
    <row r="554" spans="2:19" ht="30" customHeight="1" x14ac:dyDescent="0.25">
      <c r="B554" s="7"/>
      <c r="C554" s="7"/>
      <c r="D554" s="7"/>
      <c r="E554" s="7"/>
      <c r="F554" s="7"/>
      <c r="G554" s="7"/>
      <c r="H554" s="7"/>
      <c r="I554" s="7"/>
      <c r="J554" s="7"/>
      <c r="K554" s="7"/>
      <c r="L554" s="7"/>
      <c r="M554" s="7"/>
      <c r="N554" s="7"/>
      <c r="O554" s="7"/>
      <c r="P554" s="7"/>
      <c r="Q554" s="7"/>
      <c r="R554" s="7"/>
      <c r="S554" s="7"/>
    </row>
    <row r="555" spans="2:19" ht="30" customHeight="1" x14ac:dyDescent="0.25">
      <c r="B555" s="7"/>
      <c r="C555" s="7"/>
      <c r="D555" s="7"/>
      <c r="E555" s="7"/>
      <c r="F555" s="7"/>
      <c r="G555" s="7"/>
      <c r="H555" s="7"/>
      <c r="I555" s="7"/>
      <c r="J555" s="7"/>
      <c r="K555" s="7"/>
      <c r="L555" s="7"/>
      <c r="M555" s="7"/>
      <c r="N555" s="7"/>
      <c r="O555" s="7"/>
      <c r="P555" s="7"/>
      <c r="Q555" s="7"/>
      <c r="R555" s="7"/>
      <c r="S555" s="7"/>
    </row>
    <row r="556" spans="2:19" ht="30" customHeight="1" x14ac:dyDescent="0.25">
      <c r="B556" s="7"/>
      <c r="C556" s="7"/>
      <c r="D556" s="7"/>
      <c r="E556" s="7"/>
      <c r="F556" s="7"/>
      <c r="G556" s="7"/>
      <c r="H556" s="7"/>
      <c r="I556" s="7"/>
      <c r="J556" s="7"/>
      <c r="K556" s="7"/>
      <c r="L556" s="7"/>
      <c r="M556" s="7"/>
      <c r="N556" s="7"/>
      <c r="O556" s="7"/>
      <c r="P556" s="7"/>
      <c r="Q556" s="7"/>
      <c r="R556" s="7"/>
      <c r="S556" s="7"/>
    </row>
    <row r="557" spans="2:19" ht="30" customHeight="1" x14ac:dyDescent="0.25">
      <c r="B557" s="7"/>
      <c r="C557" s="7"/>
      <c r="D557" s="7"/>
      <c r="E557" s="7"/>
      <c r="F557" s="7"/>
      <c r="G557" s="7"/>
      <c r="H557" s="7"/>
      <c r="I557" s="7"/>
      <c r="J557" s="7"/>
      <c r="K557" s="7"/>
      <c r="L557" s="7"/>
      <c r="M557" s="7"/>
      <c r="N557" s="7"/>
      <c r="O557" s="7"/>
      <c r="P557" s="7"/>
      <c r="Q557" s="7"/>
      <c r="R557" s="7"/>
      <c r="S557" s="7"/>
    </row>
    <row r="558" spans="2:19" ht="30" customHeight="1" x14ac:dyDescent="0.25">
      <c r="B558" s="7"/>
      <c r="C558" s="7"/>
      <c r="D558" s="7"/>
      <c r="E558" s="7"/>
      <c r="F558" s="7"/>
      <c r="G558" s="7"/>
      <c r="H558" s="7"/>
      <c r="I558" s="7"/>
      <c r="J558" s="7"/>
      <c r="K558" s="7"/>
      <c r="L558" s="7"/>
      <c r="M558" s="7"/>
      <c r="N558" s="7"/>
      <c r="O558" s="7"/>
      <c r="P558" s="7"/>
      <c r="Q558" s="7"/>
      <c r="R558" s="7"/>
      <c r="S558" s="7"/>
    </row>
    <row r="559" spans="2:19" ht="30" customHeight="1" x14ac:dyDescent="0.25">
      <c r="B559" s="7"/>
      <c r="C559" s="7"/>
      <c r="D559" s="7"/>
      <c r="E559" s="7"/>
      <c r="F559" s="7"/>
      <c r="G559" s="7"/>
      <c r="H559" s="7"/>
      <c r="I559" s="7"/>
      <c r="J559" s="7"/>
      <c r="K559" s="7"/>
      <c r="L559" s="7"/>
      <c r="M559" s="7"/>
      <c r="N559" s="7"/>
      <c r="O559" s="7"/>
      <c r="P559" s="7"/>
      <c r="Q559" s="7"/>
      <c r="R559" s="7"/>
      <c r="S559" s="7"/>
    </row>
    <row r="560" spans="2:19" ht="30" customHeight="1" x14ac:dyDescent="0.25">
      <c r="B560" s="7"/>
      <c r="C560" s="7"/>
      <c r="D560" s="7"/>
      <c r="E560" s="7"/>
      <c r="F560" s="7"/>
      <c r="G560" s="7"/>
      <c r="H560" s="7"/>
      <c r="I560" s="7"/>
      <c r="J560" s="7"/>
      <c r="K560" s="7"/>
      <c r="L560" s="7"/>
      <c r="M560" s="7"/>
      <c r="N560" s="7"/>
      <c r="O560" s="7"/>
      <c r="P560" s="7"/>
      <c r="Q560" s="7"/>
      <c r="R560" s="7"/>
      <c r="S560" s="7"/>
    </row>
    <row r="561" spans="2:19" ht="30" customHeight="1" x14ac:dyDescent="0.25">
      <c r="B561" s="7"/>
      <c r="C561" s="7"/>
      <c r="D561" s="7"/>
      <c r="E561" s="7"/>
      <c r="F561" s="7"/>
      <c r="G561" s="7"/>
      <c r="H561" s="7"/>
      <c r="I561" s="7"/>
      <c r="J561" s="7"/>
      <c r="K561" s="7"/>
      <c r="L561" s="7"/>
      <c r="M561" s="7"/>
      <c r="N561" s="7"/>
      <c r="O561" s="7"/>
      <c r="P561" s="7"/>
      <c r="Q561" s="7"/>
      <c r="R561" s="7"/>
      <c r="S561" s="7"/>
    </row>
    <row r="562" spans="2:19" ht="30" customHeight="1" x14ac:dyDescent="0.25">
      <c r="B562" s="7"/>
      <c r="C562" s="7"/>
      <c r="D562" s="7"/>
      <c r="E562" s="7"/>
      <c r="F562" s="7"/>
      <c r="G562" s="7"/>
      <c r="H562" s="7"/>
      <c r="I562" s="7"/>
      <c r="J562" s="7"/>
      <c r="K562" s="7"/>
      <c r="L562" s="7"/>
      <c r="M562" s="7"/>
      <c r="N562" s="7"/>
      <c r="O562" s="7"/>
      <c r="P562" s="7"/>
      <c r="Q562" s="7"/>
      <c r="R562" s="7"/>
      <c r="S562" s="7"/>
    </row>
    <row r="563" spans="2:19" ht="30" customHeight="1" x14ac:dyDescent="0.25">
      <c r="B563" s="7"/>
      <c r="C563" s="7"/>
      <c r="D563" s="7"/>
      <c r="E563" s="7"/>
      <c r="F563" s="7"/>
      <c r="G563" s="7"/>
      <c r="H563" s="7"/>
      <c r="I563" s="7"/>
      <c r="J563" s="7"/>
      <c r="K563" s="7"/>
      <c r="L563" s="7"/>
      <c r="M563" s="7"/>
      <c r="N563" s="7"/>
      <c r="O563" s="7"/>
      <c r="P563" s="7"/>
      <c r="Q563" s="7"/>
      <c r="R563" s="7"/>
      <c r="S563" s="7"/>
    </row>
    <row r="564" spans="2:19" ht="30" customHeight="1" x14ac:dyDescent="0.25">
      <c r="B564" s="7"/>
      <c r="C564" s="7"/>
      <c r="D564" s="7"/>
      <c r="E564" s="7"/>
      <c r="F564" s="7"/>
      <c r="G564" s="7"/>
      <c r="H564" s="7"/>
      <c r="I564" s="7"/>
      <c r="J564" s="7"/>
      <c r="K564" s="7"/>
      <c r="L564" s="7"/>
      <c r="M564" s="7"/>
      <c r="N564" s="7"/>
      <c r="O564" s="7"/>
      <c r="P564" s="7"/>
      <c r="Q564" s="7"/>
      <c r="R564" s="7"/>
      <c r="S564" s="7"/>
    </row>
    <row r="565" spans="2:19" ht="30" customHeight="1" x14ac:dyDescent="0.25">
      <c r="B565" s="7"/>
      <c r="C565" s="7"/>
      <c r="D565" s="7"/>
      <c r="E565" s="7"/>
      <c r="F565" s="7"/>
      <c r="G565" s="7"/>
      <c r="H565" s="7"/>
      <c r="I565" s="7"/>
      <c r="J565" s="7"/>
      <c r="K565" s="7"/>
      <c r="L565" s="7"/>
      <c r="M565" s="7"/>
      <c r="N565" s="7"/>
      <c r="O565" s="7"/>
      <c r="P565" s="7"/>
      <c r="Q565" s="7"/>
      <c r="R565" s="7"/>
      <c r="S565" s="7"/>
    </row>
    <row r="566" spans="2:19" ht="30" customHeight="1" x14ac:dyDescent="0.25">
      <c r="B566" s="7"/>
      <c r="C566" s="7"/>
      <c r="D566" s="7"/>
      <c r="E566" s="7"/>
      <c r="F566" s="7"/>
      <c r="G566" s="7"/>
      <c r="H566" s="7"/>
      <c r="I566" s="7"/>
      <c r="J566" s="7"/>
      <c r="K566" s="7"/>
      <c r="L566" s="7"/>
      <c r="M566" s="7"/>
      <c r="N566" s="7"/>
      <c r="O566" s="7"/>
      <c r="P566" s="7"/>
      <c r="Q566" s="7"/>
      <c r="R566" s="7"/>
      <c r="S566" s="7"/>
    </row>
    <row r="567" spans="2:19" ht="30" customHeight="1" x14ac:dyDescent="0.25">
      <c r="B567" s="7"/>
      <c r="C567" s="7"/>
      <c r="D567" s="7"/>
      <c r="E567" s="7"/>
      <c r="F567" s="7"/>
      <c r="G567" s="7"/>
      <c r="H567" s="7"/>
      <c r="I567" s="7"/>
      <c r="J567" s="7"/>
      <c r="K567" s="7"/>
      <c r="L567" s="7"/>
      <c r="M567" s="7"/>
      <c r="N567" s="7"/>
      <c r="O567" s="7"/>
      <c r="P567" s="7"/>
      <c r="Q567" s="7"/>
      <c r="R567" s="7"/>
      <c r="S567" s="7"/>
    </row>
    <row r="568" spans="2:19" ht="30" customHeight="1" x14ac:dyDescent="0.25">
      <c r="B568" s="7"/>
      <c r="C568" s="7"/>
      <c r="D568" s="7"/>
      <c r="E568" s="7"/>
      <c r="F568" s="7"/>
      <c r="G568" s="7"/>
      <c r="H568" s="7"/>
      <c r="I568" s="7"/>
      <c r="J568" s="7"/>
      <c r="K568" s="7"/>
      <c r="L568" s="7"/>
      <c r="M568" s="7"/>
      <c r="N568" s="7"/>
      <c r="O568" s="7"/>
      <c r="P568" s="7"/>
      <c r="Q568" s="7"/>
      <c r="R568" s="7"/>
      <c r="S568" s="7"/>
    </row>
    <row r="569" spans="2:19" ht="30" customHeight="1" x14ac:dyDescent="0.25">
      <c r="B569" s="7"/>
      <c r="C569" s="7"/>
      <c r="D569" s="7"/>
      <c r="E569" s="7"/>
      <c r="F569" s="7"/>
      <c r="G569" s="7"/>
      <c r="H569" s="7"/>
      <c r="I569" s="7"/>
      <c r="J569" s="7"/>
      <c r="K569" s="7"/>
      <c r="L569" s="7"/>
      <c r="M569" s="7"/>
      <c r="N569" s="7"/>
      <c r="O569" s="7"/>
      <c r="P569" s="7"/>
      <c r="Q569" s="7"/>
      <c r="R569" s="7"/>
      <c r="S569" s="7"/>
    </row>
    <row r="570" spans="2:19" ht="30" customHeight="1" x14ac:dyDescent="0.25">
      <c r="B570" s="7"/>
      <c r="C570" s="7"/>
      <c r="D570" s="7"/>
      <c r="E570" s="7"/>
      <c r="F570" s="7"/>
      <c r="G570" s="7"/>
      <c r="H570" s="7"/>
      <c r="I570" s="7"/>
      <c r="J570" s="7"/>
      <c r="K570" s="7"/>
      <c r="L570" s="7"/>
      <c r="M570" s="7"/>
      <c r="N570" s="7"/>
      <c r="O570" s="7"/>
      <c r="P570" s="7"/>
      <c r="Q570" s="7"/>
      <c r="R570" s="7"/>
      <c r="S570" s="7"/>
    </row>
    <row r="571" spans="2:19" ht="30" customHeight="1" x14ac:dyDescent="0.25">
      <c r="B571" s="7"/>
      <c r="C571" s="7"/>
      <c r="D571" s="7"/>
      <c r="E571" s="7"/>
      <c r="F571" s="7"/>
      <c r="G571" s="7"/>
      <c r="H571" s="7"/>
      <c r="I571" s="7"/>
      <c r="J571" s="7"/>
      <c r="K571" s="7"/>
      <c r="L571" s="7"/>
      <c r="M571" s="7"/>
      <c r="N571" s="7"/>
      <c r="O571" s="7"/>
      <c r="P571" s="7"/>
      <c r="Q571" s="7"/>
      <c r="R571" s="7"/>
      <c r="S571" s="7"/>
    </row>
    <row r="572" spans="2:19" ht="30" customHeight="1" x14ac:dyDescent="0.25">
      <c r="B572" s="7"/>
      <c r="C572" s="7"/>
      <c r="D572" s="7"/>
      <c r="E572" s="7"/>
      <c r="F572" s="7"/>
      <c r="G572" s="7"/>
      <c r="H572" s="7"/>
      <c r="I572" s="7"/>
      <c r="J572" s="7"/>
      <c r="K572" s="7"/>
      <c r="L572" s="7"/>
      <c r="M572" s="7"/>
      <c r="N572" s="7"/>
      <c r="O572" s="7"/>
      <c r="P572" s="7"/>
      <c r="Q572" s="7"/>
      <c r="R572" s="7"/>
      <c r="S572" s="7"/>
    </row>
    <row r="573" spans="2:19" ht="30" customHeight="1" x14ac:dyDescent="0.25">
      <c r="B573" s="7"/>
      <c r="C573" s="7"/>
      <c r="D573" s="7"/>
      <c r="E573" s="7"/>
      <c r="F573" s="7"/>
      <c r="G573" s="7"/>
      <c r="H573" s="7"/>
      <c r="I573" s="7"/>
      <c r="J573" s="7"/>
      <c r="K573" s="7"/>
      <c r="L573" s="7"/>
      <c r="M573" s="7"/>
      <c r="N573" s="7"/>
      <c r="O573" s="7"/>
      <c r="P573" s="7"/>
      <c r="Q573" s="7"/>
      <c r="R573" s="7"/>
      <c r="S573" s="7"/>
    </row>
    <row r="574" spans="2:19" ht="30" customHeight="1" x14ac:dyDescent="0.25">
      <c r="B574" s="7"/>
      <c r="C574" s="7"/>
      <c r="D574" s="7"/>
      <c r="E574" s="7"/>
      <c r="F574" s="7"/>
      <c r="G574" s="7"/>
      <c r="H574" s="7"/>
      <c r="I574" s="7"/>
      <c r="J574" s="7"/>
      <c r="K574" s="7"/>
      <c r="L574" s="7"/>
      <c r="M574" s="7"/>
      <c r="N574" s="7"/>
      <c r="O574" s="7"/>
      <c r="P574" s="7"/>
      <c r="Q574" s="7"/>
      <c r="R574" s="7"/>
      <c r="S574" s="7"/>
    </row>
    <row r="575" spans="2:19" ht="30" customHeight="1" x14ac:dyDescent="0.25">
      <c r="B575" s="7"/>
      <c r="C575" s="7"/>
      <c r="D575" s="7"/>
      <c r="E575" s="7"/>
      <c r="F575" s="7"/>
      <c r="G575" s="7"/>
      <c r="H575" s="7"/>
      <c r="I575" s="7"/>
      <c r="J575" s="7"/>
      <c r="K575" s="7"/>
      <c r="L575" s="7"/>
      <c r="M575" s="7"/>
      <c r="N575" s="7"/>
      <c r="O575" s="7"/>
      <c r="P575" s="7"/>
      <c r="Q575" s="7"/>
      <c r="R575" s="7"/>
      <c r="S575" s="7"/>
    </row>
    <row r="576" spans="2:19" ht="30" customHeight="1" x14ac:dyDescent="0.25">
      <c r="B576" s="7"/>
      <c r="C576" s="7"/>
      <c r="D576" s="7"/>
      <c r="E576" s="7"/>
      <c r="F576" s="7"/>
      <c r="G576" s="7"/>
      <c r="H576" s="7"/>
      <c r="I576" s="7"/>
      <c r="J576" s="7"/>
      <c r="K576" s="7"/>
      <c r="L576" s="7"/>
      <c r="M576" s="7"/>
      <c r="N576" s="7"/>
      <c r="O576" s="7"/>
      <c r="P576" s="7"/>
      <c r="Q576" s="7"/>
      <c r="R576" s="7"/>
      <c r="S576" s="7"/>
    </row>
    <row r="577" spans="2:19" ht="30" customHeight="1" x14ac:dyDescent="0.25">
      <c r="B577" s="7"/>
      <c r="C577" s="7"/>
      <c r="D577" s="7"/>
      <c r="E577" s="7"/>
      <c r="F577" s="7"/>
      <c r="G577" s="7"/>
      <c r="H577" s="7"/>
      <c r="I577" s="7"/>
      <c r="J577" s="7"/>
      <c r="K577" s="7"/>
      <c r="L577" s="7"/>
      <c r="M577" s="7"/>
      <c r="N577" s="7"/>
      <c r="O577" s="7"/>
      <c r="P577" s="7"/>
      <c r="Q577" s="7"/>
      <c r="R577" s="7"/>
      <c r="S577" s="7"/>
    </row>
    <row r="578" spans="2:19" ht="30" customHeight="1" x14ac:dyDescent="0.25">
      <c r="B578" s="7"/>
      <c r="C578" s="7"/>
      <c r="D578" s="7"/>
      <c r="E578" s="7"/>
      <c r="F578" s="7"/>
      <c r="G578" s="7"/>
      <c r="H578" s="7"/>
      <c r="I578" s="7"/>
      <c r="J578" s="7"/>
      <c r="K578" s="7"/>
      <c r="L578" s="7"/>
      <c r="M578" s="7"/>
      <c r="N578" s="7"/>
      <c r="O578" s="7"/>
      <c r="P578" s="7"/>
      <c r="Q578" s="7"/>
      <c r="R578" s="7"/>
      <c r="S578" s="7"/>
    </row>
    <row r="579" spans="2:19" ht="30" customHeight="1" x14ac:dyDescent="0.25">
      <c r="B579" s="7"/>
      <c r="C579" s="7"/>
      <c r="D579" s="7"/>
      <c r="E579" s="7"/>
      <c r="F579" s="7"/>
      <c r="G579" s="7"/>
      <c r="H579" s="7"/>
      <c r="I579" s="7"/>
      <c r="J579" s="7"/>
      <c r="K579" s="7"/>
      <c r="L579" s="7"/>
      <c r="M579" s="7"/>
      <c r="N579" s="7"/>
      <c r="O579" s="7"/>
      <c r="P579" s="7"/>
      <c r="Q579" s="7"/>
      <c r="R579" s="7"/>
      <c r="S579" s="7"/>
    </row>
    <row r="580" spans="2:19" ht="30" customHeight="1" x14ac:dyDescent="0.25">
      <c r="B580" s="7"/>
      <c r="C580" s="7"/>
      <c r="D580" s="7"/>
      <c r="E580" s="7"/>
      <c r="F580" s="7"/>
      <c r="G580" s="7"/>
      <c r="H580" s="7"/>
      <c r="I580" s="7"/>
      <c r="J580" s="7"/>
      <c r="K580" s="7"/>
      <c r="L580" s="7"/>
      <c r="M580" s="7"/>
      <c r="N580" s="7"/>
      <c r="O580" s="7"/>
      <c r="P580" s="7"/>
      <c r="Q580" s="7"/>
      <c r="R580" s="7"/>
      <c r="S580" s="7"/>
    </row>
    <row r="581" spans="2:19" ht="30" customHeight="1" x14ac:dyDescent="0.25">
      <c r="B581" s="7"/>
      <c r="C581" s="7"/>
      <c r="D581" s="7"/>
      <c r="E581" s="7"/>
      <c r="F581" s="7"/>
      <c r="G581" s="7"/>
      <c r="H581" s="7"/>
      <c r="I581" s="7"/>
      <c r="J581" s="7"/>
      <c r="K581" s="7"/>
      <c r="L581" s="7"/>
      <c r="M581" s="7"/>
      <c r="N581" s="7"/>
      <c r="O581" s="7"/>
      <c r="P581" s="7"/>
      <c r="Q581" s="7"/>
      <c r="R581" s="7"/>
      <c r="S581" s="7"/>
    </row>
    <row r="582" spans="2:19" ht="30" customHeight="1" x14ac:dyDescent="0.25">
      <c r="B582" s="7"/>
      <c r="C582" s="7"/>
      <c r="D582" s="7"/>
      <c r="E582" s="7"/>
      <c r="F582" s="7"/>
      <c r="G582" s="7"/>
      <c r="H582" s="7"/>
      <c r="I582" s="7"/>
      <c r="J582" s="7"/>
      <c r="K582" s="7"/>
      <c r="L582" s="7"/>
      <c r="M582" s="7"/>
      <c r="N582" s="7"/>
      <c r="O582" s="7"/>
      <c r="P582" s="7"/>
      <c r="Q582" s="7"/>
      <c r="R582" s="7"/>
      <c r="S582" s="7"/>
    </row>
    <row r="583" spans="2:19" ht="30" customHeight="1" x14ac:dyDescent="0.25">
      <c r="B583" s="7"/>
      <c r="C583" s="7"/>
      <c r="D583" s="7"/>
      <c r="E583" s="7"/>
      <c r="F583" s="7"/>
      <c r="G583" s="7"/>
      <c r="H583" s="7"/>
      <c r="I583" s="7"/>
      <c r="J583" s="7"/>
      <c r="K583" s="7"/>
      <c r="L583" s="7"/>
      <c r="M583" s="7"/>
      <c r="N583" s="7"/>
      <c r="O583" s="7"/>
      <c r="P583" s="7"/>
      <c r="Q583" s="7"/>
      <c r="R583" s="7"/>
      <c r="S583" s="7"/>
    </row>
    <row r="584" spans="2:19" ht="30" customHeight="1" x14ac:dyDescent="0.25">
      <c r="B584" s="7"/>
      <c r="C584" s="7"/>
      <c r="D584" s="7"/>
      <c r="E584" s="7"/>
      <c r="F584" s="7"/>
      <c r="G584" s="7"/>
      <c r="H584" s="7"/>
      <c r="I584" s="7"/>
      <c r="J584" s="7"/>
      <c r="K584" s="7"/>
      <c r="L584" s="7"/>
      <c r="M584" s="7"/>
      <c r="N584" s="7"/>
      <c r="O584" s="7"/>
      <c r="P584" s="7"/>
      <c r="Q584" s="7"/>
      <c r="R584" s="7"/>
      <c r="S584" s="7"/>
    </row>
    <row r="585" spans="2:19" ht="30" customHeight="1" x14ac:dyDescent="0.25">
      <c r="B585" s="7"/>
      <c r="C585" s="7"/>
      <c r="D585" s="7"/>
      <c r="E585" s="7"/>
      <c r="F585" s="7"/>
      <c r="G585" s="7"/>
      <c r="H585" s="7"/>
      <c r="I585" s="7"/>
      <c r="J585" s="7"/>
      <c r="K585" s="7"/>
      <c r="L585" s="7"/>
      <c r="M585" s="7"/>
      <c r="N585" s="7"/>
      <c r="O585" s="7"/>
      <c r="P585" s="7"/>
      <c r="Q585" s="7"/>
      <c r="R585" s="7"/>
      <c r="S585" s="7"/>
    </row>
    <row r="586" spans="2:19" ht="30" customHeight="1" x14ac:dyDescent="0.25">
      <c r="B586" s="7"/>
      <c r="C586" s="7"/>
      <c r="D586" s="7"/>
      <c r="E586" s="7"/>
      <c r="F586" s="7"/>
      <c r="G586" s="7"/>
      <c r="H586" s="7"/>
      <c r="I586" s="7"/>
      <c r="J586" s="7"/>
      <c r="K586" s="7"/>
      <c r="L586" s="7"/>
      <c r="M586" s="7"/>
      <c r="N586" s="7"/>
      <c r="O586" s="7"/>
      <c r="P586" s="7"/>
      <c r="Q586" s="7"/>
      <c r="R586" s="7"/>
      <c r="S586" s="7"/>
    </row>
    <row r="587" spans="2:19" ht="30" customHeight="1" x14ac:dyDescent="0.25">
      <c r="B587" s="7"/>
      <c r="C587" s="7"/>
      <c r="D587" s="7"/>
      <c r="E587" s="7"/>
      <c r="F587" s="7"/>
      <c r="G587" s="7"/>
      <c r="H587" s="7"/>
      <c r="I587" s="7"/>
      <c r="J587" s="7"/>
      <c r="K587" s="7"/>
      <c r="L587" s="7"/>
      <c r="M587" s="7"/>
      <c r="N587" s="7"/>
      <c r="O587" s="7"/>
      <c r="P587" s="7"/>
      <c r="Q587" s="7"/>
      <c r="R587" s="7"/>
      <c r="S587" s="7"/>
    </row>
    <row r="588" spans="2:19" ht="30" customHeight="1" x14ac:dyDescent="0.25">
      <c r="B588" s="7"/>
      <c r="C588" s="7"/>
      <c r="D588" s="7"/>
      <c r="E588" s="7"/>
      <c r="F588" s="7"/>
      <c r="G588" s="7"/>
      <c r="H588" s="7"/>
      <c r="I588" s="7"/>
      <c r="J588" s="7"/>
      <c r="K588" s="7"/>
      <c r="L588" s="7"/>
      <c r="M588" s="7"/>
      <c r="N588" s="7"/>
      <c r="O588" s="7"/>
      <c r="P588" s="7"/>
      <c r="Q588" s="7"/>
      <c r="R588" s="7"/>
      <c r="S588" s="7"/>
    </row>
    <row r="589" spans="2:19" ht="30" customHeight="1" x14ac:dyDescent="0.25">
      <c r="B589" s="7"/>
      <c r="C589" s="7"/>
      <c r="D589" s="7"/>
      <c r="E589" s="7"/>
      <c r="F589" s="7"/>
      <c r="G589" s="7"/>
      <c r="H589" s="7"/>
      <c r="I589" s="7"/>
      <c r="J589" s="7"/>
      <c r="K589" s="7"/>
      <c r="L589" s="7"/>
      <c r="M589" s="7"/>
      <c r="N589" s="7"/>
      <c r="O589" s="7"/>
      <c r="P589" s="7"/>
      <c r="Q589" s="7"/>
      <c r="R589" s="7"/>
      <c r="S589" s="7"/>
    </row>
    <row r="590" spans="2:19" ht="30" customHeight="1" x14ac:dyDescent="0.25">
      <c r="B590" s="7"/>
      <c r="C590" s="7"/>
      <c r="D590" s="7"/>
      <c r="E590" s="7"/>
      <c r="F590" s="7"/>
      <c r="G590" s="7"/>
      <c r="H590" s="7"/>
      <c r="I590" s="7"/>
      <c r="J590" s="7"/>
      <c r="K590" s="7"/>
      <c r="L590" s="7"/>
      <c r="M590" s="7"/>
      <c r="N590" s="7"/>
      <c r="O590" s="7"/>
      <c r="P590" s="7"/>
      <c r="Q590" s="7"/>
      <c r="R590" s="7"/>
      <c r="S590" s="7"/>
    </row>
    <row r="591" spans="2:19" ht="30" customHeight="1" x14ac:dyDescent="0.25">
      <c r="B591" s="7"/>
      <c r="C591" s="7"/>
      <c r="D591" s="7"/>
      <c r="E591" s="7"/>
      <c r="F591" s="7"/>
      <c r="G591" s="7"/>
      <c r="H591" s="7"/>
      <c r="I591" s="7"/>
      <c r="J591" s="7"/>
      <c r="K591" s="7"/>
      <c r="L591" s="7"/>
      <c r="M591" s="7"/>
      <c r="N591" s="7"/>
      <c r="O591" s="7"/>
      <c r="P591" s="7"/>
      <c r="Q591" s="7"/>
      <c r="R591" s="7"/>
      <c r="S591" s="7"/>
    </row>
    <row r="592" spans="2:19" ht="30" customHeight="1" x14ac:dyDescent="0.25">
      <c r="B592" s="7"/>
      <c r="C592" s="7"/>
      <c r="D592" s="7"/>
      <c r="E592" s="7"/>
      <c r="F592" s="7"/>
      <c r="G592" s="7"/>
      <c r="H592" s="7"/>
      <c r="I592" s="7"/>
      <c r="J592" s="7"/>
      <c r="K592" s="7"/>
      <c r="L592" s="7"/>
      <c r="M592" s="7"/>
      <c r="N592" s="7"/>
      <c r="O592" s="7"/>
      <c r="P592" s="7"/>
      <c r="Q592" s="7"/>
      <c r="R592" s="7"/>
      <c r="S592" s="7"/>
    </row>
    <row r="593" spans="2:19" ht="30" customHeight="1" x14ac:dyDescent="0.25">
      <c r="B593" s="7"/>
      <c r="C593" s="7"/>
      <c r="D593" s="7"/>
      <c r="E593" s="7"/>
      <c r="F593" s="7"/>
      <c r="G593" s="7"/>
      <c r="H593" s="7"/>
      <c r="I593" s="7"/>
      <c r="J593" s="7"/>
      <c r="K593" s="7"/>
      <c r="L593" s="7"/>
      <c r="M593" s="7"/>
      <c r="N593" s="7"/>
      <c r="O593" s="7"/>
      <c r="P593" s="7"/>
      <c r="Q593" s="7"/>
      <c r="R593" s="7"/>
      <c r="S593" s="7"/>
    </row>
    <row r="594" spans="2:19" ht="30" customHeight="1" x14ac:dyDescent="0.25">
      <c r="B594" s="7"/>
      <c r="C594" s="7"/>
      <c r="D594" s="7"/>
      <c r="E594" s="7"/>
      <c r="F594" s="7"/>
      <c r="G594" s="7"/>
      <c r="H594" s="7"/>
      <c r="I594" s="7"/>
      <c r="J594" s="7"/>
      <c r="K594" s="7"/>
      <c r="L594" s="7"/>
      <c r="M594" s="7"/>
      <c r="N594" s="7"/>
      <c r="O594" s="7"/>
      <c r="P594" s="7"/>
      <c r="Q594" s="7"/>
      <c r="R594" s="7"/>
      <c r="S594" s="7"/>
    </row>
    <row r="595" spans="2:19" ht="30" customHeight="1" x14ac:dyDescent="0.25">
      <c r="B595" s="7"/>
      <c r="C595" s="7"/>
      <c r="D595" s="7"/>
      <c r="E595" s="7"/>
      <c r="F595" s="7"/>
      <c r="G595" s="7"/>
      <c r="H595" s="7"/>
      <c r="I595" s="7"/>
      <c r="J595" s="7"/>
      <c r="K595" s="7"/>
      <c r="L595" s="7"/>
      <c r="M595" s="7"/>
      <c r="N595" s="7"/>
      <c r="O595" s="7"/>
      <c r="P595" s="7"/>
      <c r="Q595" s="7"/>
      <c r="R595" s="7"/>
      <c r="S595" s="7"/>
    </row>
    <row r="596" spans="2:19" ht="30" customHeight="1" x14ac:dyDescent="0.25">
      <c r="B596" s="7"/>
      <c r="C596" s="7"/>
      <c r="D596" s="7"/>
      <c r="E596" s="7"/>
      <c r="F596" s="7"/>
      <c r="G596" s="7"/>
      <c r="H596" s="7"/>
      <c r="I596" s="7"/>
      <c r="J596" s="7"/>
      <c r="K596" s="7"/>
      <c r="L596" s="7"/>
      <c r="M596" s="7"/>
      <c r="N596" s="7"/>
      <c r="O596" s="7"/>
      <c r="P596" s="7"/>
      <c r="Q596" s="7"/>
      <c r="R596" s="7"/>
      <c r="S596" s="7"/>
    </row>
    <row r="597" spans="2:19" ht="30" customHeight="1" x14ac:dyDescent="0.25">
      <c r="B597" s="7"/>
      <c r="C597" s="7"/>
      <c r="D597" s="7"/>
      <c r="E597" s="7"/>
      <c r="F597" s="7"/>
      <c r="G597" s="7"/>
      <c r="H597" s="7"/>
      <c r="I597" s="7"/>
      <c r="J597" s="7"/>
      <c r="K597" s="7"/>
      <c r="L597" s="7"/>
      <c r="M597" s="7"/>
      <c r="N597" s="7"/>
      <c r="O597" s="7"/>
      <c r="P597" s="7"/>
      <c r="Q597" s="7"/>
      <c r="R597" s="7"/>
      <c r="S597" s="7"/>
    </row>
    <row r="598" spans="2:19" ht="30" customHeight="1" x14ac:dyDescent="0.25">
      <c r="B598" s="7"/>
      <c r="C598" s="7"/>
      <c r="D598" s="7"/>
      <c r="E598" s="7"/>
      <c r="F598" s="7"/>
      <c r="G598" s="7"/>
      <c r="H598" s="7"/>
      <c r="I598" s="7"/>
      <c r="J598" s="7"/>
      <c r="K598" s="7"/>
      <c r="L598" s="7"/>
      <c r="M598" s="7"/>
      <c r="N598" s="7"/>
      <c r="O598" s="7"/>
      <c r="P598" s="7"/>
      <c r="Q598" s="7"/>
      <c r="R598" s="7"/>
      <c r="S598" s="7"/>
    </row>
    <row r="599" spans="2:19" ht="30" customHeight="1" x14ac:dyDescent="0.25">
      <c r="B599" s="7"/>
      <c r="C599" s="7"/>
      <c r="D599" s="7"/>
      <c r="E599" s="7"/>
      <c r="F599" s="7"/>
      <c r="G599" s="7"/>
      <c r="H599" s="7"/>
      <c r="I599" s="7"/>
      <c r="J599" s="7"/>
      <c r="K599" s="7"/>
      <c r="L599" s="7"/>
      <c r="M599" s="7"/>
      <c r="N599" s="7"/>
      <c r="O599" s="7"/>
      <c r="P599" s="7"/>
      <c r="Q599" s="7"/>
      <c r="R599" s="7"/>
      <c r="S599" s="7"/>
    </row>
    <row r="600" spans="2:19" ht="30" customHeight="1" x14ac:dyDescent="0.25">
      <c r="B600" s="7"/>
      <c r="C600" s="7"/>
      <c r="D600" s="7"/>
      <c r="E600" s="7"/>
      <c r="F600" s="7"/>
      <c r="G600" s="7"/>
      <c r="H600" s="7"/>
      <c r="I600" s="7"/>
      <c r="J600" s="7"/>
      <c r="K600" s="7"/>
      <c r="L600" s="7"/>
      <c r="M600" s="7"/>
      <c r="N600" s="7"/>
      <c r="O600" s="7"/>
      <c r="P600" s="7"/>
      <c r="Q600" s="7"/>
      <c r="R600" s="7"/>
      <c r="S600" s="7"/>
    </row>
    <row r="601" spans="2:19" ht="30" customHeight="1" x14ac:dyDescent="0.25">
      <c r="B601" s="7"/>
      <c r="C601" s="7"/>
      <c r="D601" s="7"/>
      <c r="E601" s="7"/>
      <c r="F601" s="7"/>
      <c r="G601" s="7"/>
      <c r="H601" s="7"/>
      <c r="I601" s="7"/>
      <c r="J601" s="7"/>
      <c r="K601" s="7"/>
      <c r="L601" s="7"/>
      <c r="M601" s="7"/>
      <c r="N601" s="7"/>
      <c r="O601" s="7"/>
      <c r="P601" s="7"/>
      <c r="Q601" s="7"/>
      <c r="R601" s="7"/>
      <c r="S601" s="7"/>
    </row>
    <row r="602" spans="2:19" ht="30" customHeight="1" x14ac:dyDescent="0.25">
      <c r="B602" s="7"/>
      <c r="C602" s="7"/>
      <c r="D602" s="7"/>
      <c r="E602" s="7"/>
      <c r="F602" s="7"/>
      <c r="G602" s="7"/>
      <c r="H602" s="7"/>
      <c r="I602" s="7"/>
      <c r="J602" s="7"/>
      <c r="K602" s="7"/>
      <c r="L602" s="7"/>
      <c r="M602" s="7"/>
      <c r="N602" s="7"/>
      <c r="O602" s="7"/>
      <c r="P602" s="7"/>
      <c r="Q602" s="7"/>
      <c r="R602" s="7"/>
      <c r="S602" s="7"/>
    </row>
    <row r="603" spans="2:19" ht="30" customHeight="1" x14ac:dyDescent="0.25">
      <c r="B603" s="7"/>
      <c r="C603" s="7"/>
      <c r="D603" s="7"/>
      <c r="E603" s="7"/>
      <c r="F603" s="7"/>
      <c r="G603" s="7"/>
      <c r="H603" s="7"/>
      <c r="I603" s="7"/>
      <c r="J603" s="7"/>
      <c r="K603" s="7"/>
      <c r="L603" s="7"/>
      <c r="M603" s="7"/>
      <c r="N603" s="7"/>
      <c r="O603" s="7"/>
      <c r="P603" s="7"/>
      <c r="Q603" s="7"/>
      <c r="R603" s="7"/>
      <c r="S603" s="7"/>
    </row>
    <row r="604" spans="2:19" ht="30" customHeight="1" x14ac:dyDescent="0.25">
      <c r="B604" s="7"/>
      <c r="C604" s="7"/>
      <c r="D604" s="7"/>
      <c r="E604" s="7"/>
      <c r="F604" s="7"/>
      <c r="G604" s="7"/>
      <c r="H604" s="7"/>
      <c r="I604" s="7"/>
      <c r="J604" s="7"/>
      <c r="K604" s="7"/>
      <c r="L604" s="7"/>
      <c r="M604" s="7"/>
      <c r="N604" s="7"/>
      <c r="O604" s="7"/>
      <c r="P604" s="7"/>
      <c r="Q604" s="7"/>
      <c r="R604" s="7"/>
      <c r="S604" s="7"/>
    </row>
    <row r="605" spans="2:19" ht="30" customHeight="1" x14ac:dyDescent="0.25">
      <c r="B605" s="7"/>
      <c r="C605" s="7"/>
      <c r="D605" s="7"/>
      <c r="E605" s="7"/>
      <c r="F605" s="7"/>
      <c r="G605" s="7"/>
      <c r="H605" s="7"/>
      <c r="I605" s="7"/>
      <c r="J605" s="7"/>
      <c r="K605" s="7"/>
      <c r="L605" s="7"/>
      <c r="M605" s="7"/>
      <c r="N605" s="7"/>
      <c r="O605" s="7"/>
      <c r="P605" s="7"/>
      <c r="Q605" s="7"/>
      <c r="R605" s="7"/>
      <c r="S605" s="7"/>
    </row>
    <row r="606" spans="2:19" ht="30" customHeight="1" x14ac:dyDescent="0.25">
      <c r="B606" s="7"/>
      <c r="C606" s="7"/>
      <c r="D606" s="7"/>
      <c r="E606" s="7"/>
      <c r="F606" s="7"/>
      <c r="G606" s="7"/>
      <c r="H606" s="7"/>
      <c r="I606" s="7"/>
      <c r="J606" s="7"/>
      <c r="K606" s="7"/>
      <c r="L606" s="7"/>
      <c r="M606" s="7"/>
      <c r="N606" s="7"/>
      <c r="O606" s="7"/>
      <c r="P606" s="7"/>
      <c r="Q606" s="7"/>
      <c r="R606" s="7"/>
      <c r="S606" s="7"/>
    </row>
    <row r="607" spans="2:19" ht="30" customHeight="1" x14ac:dyDescent="0.25">
      <c r="B607" s="7"/>
      <c r="C607" s="7"/>
      <c r="D607" s="7"/>
      <c r="E607" s="7"/>
      <c r="F607" s="7"/>
      <c r="G607" s="7"/>
      <c r="H607" s="7"/>
      <c r="I607" s="7"/>
      <c r="J607" s="7"/>
      <c r="K607" s="7"/>
      <c r="L607" s="7"/>
      <c r="M607" s="7"/>
      <c r="N607" s="7"/>
      <c r="O607" s="7"/>
      <c r="P607" s="7"/>
      <c r="Q607" s="7"/>
      <c r="R607" s="7"/>
      <c r="S607" s="7"/>
    </row>
    <row r="608" spans="2:19" ht="30" customHeight="1" x14ac:dyDescent="0.25">
      <c r="B608" s="7"/>
      <c r="C608" s="7"/>
      <c r="D608" s="7"/>
      <c r="E608" s="7"/>
      <c r="F608" s="7"/>
      <c r="G608" s="7"/>
      <c r="H608" s="7"/>
      <c r="I608" s="7"/>
      <c r="J608" s="7"/>
      <c r="K608" s="7"/>
      <c r="L608" s="7"/>
      <c r="M608" s="7"/>
      <c r="N608" s="7"/>
      <c r="O608" s="7"/>
      <c r="P608" s="7"/>
      <c r="Q608" s="7"/>
      <c r="R608" s="7"/>
      <c r="S608" s="7"/>
    </row>
    <row r="609" spans="2:19" ht="30" customHeight="1" x14ac:dyDescent="0.25">
      <c r="B609" s="7"/>
      <c r="C609" s="7"/>
      <c r="D609" s="7"/>
      <c r="E609" s="7"/>
      <c r="F609" s="7"/>
      <c r="G609" s="7"/>
      <c r="H609" s="7"/>
      <c r="I609" s="7"/>
      <c r="J609" s="7"/>
      <c r="K609" s="7"/>
      <c r="L609" s="7"/>
      <c r="M609" s="7"/>
      <c r="N609" s="7"/>
      <c r="O609" s="7"/>
      <c r="P609" s="7"/>
      <c r="Q609" s="7"/>
      <c r="R609" s="7"/>
      <c r="S609" s="7"/>
    </row>
    <row r="610" spans="2:19" ht="30" customHeight="1" x14ac:dyDescent="0.25">
      <c r="B610" s="7"/>
      <c r="C610" s="7"/>
      <c r="D610" s="7"/>
      <c r="E610" s="7"/>
      <c r="F610" s="7"/>
      <c r="G610" s="7"/>
      <c r="H610" s="7"/>
      <c r="I610" s="7"/>
      <c r="J610" s="7"/>
      <c r="K610" s="7"/>
      <c r="L610" s="7"/>
      <c r="M610" s="7"/>
      <c r="N610" s="7"/>
      <c r="O610" s="7"/>
      <c r="P610" s="7"/>
      <c r="Q610" s="7"/>
      <c r="R610" s="7"/>
      <c r="S610" s="7"/>
    </row>
    <row r="611" spans="2:19" ht="30" customHeight="1" x14ac:dyDescent="0.25">
      <c r="B611" s="7"/>
      <c r="C611" s="7"/>
      <c r="D611" s="7"/>
      <c r="E611" s="7"/>
      <c r="F611" s="7"/>
      <c r="G611" s="7"/>
      <c r="H611" s="7"/>
      <c r="I611" s="7"/>
      <c r="J611" s="7"/>
      <c r="K611" s="7"/>
      <c r="L611" s="7"/>
      <c r="M611" s="7"/>
      <c r="N611" s="7"/>
      <c r="O611" s="7"/>
      <c r="P611" s="7"/>
      <c r="Q611" s="7"/>
      <c r="R611" s="7"/>
      <c r="S611" s="7"/>
    </row>
    <row r="612" spans="2:19" ht="30" customHeight="1" x14ac:dyDescent="0.25">
      <c r="B612" s="7"/>
      <c r="C612" s="7"/>
      <c r="D612" s="7"/>
      <c r="E612" s="7"/>
      <c r="F612" s="7"/>
      <c r="G612" s="7"/>
      <c r="H612" s="7"/>
      <c r="I612" s="7"/>
      <c r="J612" s="7"/>
      <c r="K612" s="7"/>
      <c r="L612" s="7"/>
      <c r="M612" s="7"/>
      <c r="N612" s="7"/>
      <c r="O612" s="7"/>
      <c r="P612" s="7"/>
      <c r="Q612" s="7"/>
      <c r="R612" s="7"/>
      <c r="S612" s="7"/>
    </row>
    <row r="613" spans="2:19" ht="30" customHeight="1" x14ac:dyDescent="0.25">
      <c r="B613" s="7"/>
      <c r="C613" s="7"/>
      <c r="D613" s="7"/>
      <c r="E613" s="7"/>
      <c r="F613" s="7"/>
      <c r="G613" s="7"/>
      <c r="H613" s="7"/>
      <c r="I613" s="7"/>
      <c r="J613" s="7"/>
      <c r="K613" s="7"/>
      <c r="L613" s="7"/>
      <c r="M613" s="7"/>
      <c r="N613" s="7"/>
      <c r="O613" s="7"/>
      <c r="P613" s="7"/>
      <c r="Q613" s="7"/>
      <c r="R613" s="7"/>
      <c r="S613" s="7"/>
    </row>
    <row r="614" spans="2:19" ht="30" customHeight="1" x14ac:dyDescent="0.25">
      <c r="B614" s="7"/>
      <c r="C614" s="7"/>
      <c r="D614" s="7"/>
      <c r="E614" s="7"/>
      <c r="F614" s="7"/>
      <c r="G614" s="7"/>
      <c r="H614" s="7"/>
      <c r="I614" s="7"/>
      <c r="J614" s="7"/>
      <c r="K614" s="7"/>
      <c r="L614" s="7"/>
      <c r="M614" s="7"/>
      <c r="N614" s="7"/>
      <c r="O614" s="7"/>
      <c r="P614" s="7"/>
      <c r="Q614" s="7"/>
      <c r="R614" s="7"/>
      <c r="S614" s="7"/>
    </row>
    <row r="615" spans="2:19" ht="30" customHeight="1" x14ac:dyDescent="0.25">
      <c r="B615" s="7"/>
      <c r="C615" s="7"/>
      <c r="D615" s="7"/>
      <c r="E615" s="7"/>
      <c r="F615" s="7"/>
      <c r="G615" s="7"/>
      <c r="H615" s="7"/>
      <c r="I615" s="7"/>
      <c r="J615" s="7"/>
      <c r="K615" s="7"/>
      <c r="L615" s="7"/>
      <c r="M615" s="7"/>
      <c r="N615" s="7"/>
      <c r="O615" s="7"/>
      <c r="P615" s="7"/>
      <c r="Q615" s="7"/>
      <c r="R615" s="7"/>
      <c r="S615" s="7"/>
    </row>
    <row r="616" spans="2:19" ht="30" customHeight="1" x14ac:dyDescent="0.25">
      <c r="B616" s="7"/>
      <c r="C616" s="7"/>
      <c r="D616" s="7"/>
      <c r="E616" s="7"/>
      <c r="F616" s="7"/>
      <c r="G616" s="7"/>
      <c r="H616" s="7"/>
      <c r="I616" s="7"/>
      <c r="J616" s="7"/>
      <c r="K616" s="7"/>
      <c r="L616" s="7"/>
      <c r="M616" s="7"/>
      <c r="N616" s="7"/>
      <c r="O616" s="7"/>
      <c r="P616" s="7"/>
      <c r="Q616" s="7"/>
      <c r="R616" s="7"/>
      <c r="S616" s="7"/>
    </row>
    <row r="617" spans="2:19" ht="30" customHeight="1" x14ac:dyDescent="0.25">
      <c r="B617" s="7"/>
      <c r="C617" s="7"/>
      <c r="D617" s="7"/>
      <c r="E617" s="7"/>
      <c r="F617" s="7"/>
      <c r="G617" s="7"/>
      <c r="H617" s="7"/>
      <c r="I617" s="7"/>
      <c r="J617" s="7"/>
      <c r="K617" s="7"/>
      <c r="L617" s="7"/>
      <c r="M617" s="7"/>
      <c r="N617" s="7"/>
      <c r="O617" s="7"/>
      <c r="P617" s="7"/>
      <c r="Q617" s="7"/>
      <c r="R617" s="7"/>
      <c r="S617" s="7"/>
    </row>
    <row r="618" spans="2:19" ht="30" customHeight="1" x14ac:dyDescent="0.25">
      <c r="B618" s="7"/>
      <c r="C618" s="7"/>
      <c r="D618" s="7"/>
      <c r="E618" s="7"/>
      <c r="F618" s="7"/>
      <c r="G618" s="7"/>
      <c r="H618" s="7"/>
      <c r="I618" s="7"/>
      <c r="J618" s="7"/>
      <c r="K618" s="7"/>
      <c r="L618" s="7"/>
      <c r="M618" s="7"/>
      <c r="N618" s="7"/>
      <c r="O618" s="7"/>
      <c r="P618" s="7"/>
      <c r="Q618" s="7"/>
      <c r="R618" s="7"/>
      <c r="S618" s="7"/>
    </row>
    <row r="619" spans="2:19" ht="30" customHeight="1" x14ac:dyDescent="0.25">
      <c r="B619" s="7"/>
      <c r="C619" s="7"/>
      <c r="D619" s="7"/>
      <c r="E619" s="7"/>
      <c r="F619" s="7"/>
      <c r="G619" s="7"/>
      <c r="H619" s="7"/>
      <c r="I619" s="7"/>
      <c r="J619" s="7"/>
      <c r="K619" s="7"/>
      <c r="L619" s="7"/>
      <c r="M619" s="7"/>
      <c r="N619" s="7"/>
      <c r="O619" s="7"/>
      <c r="P619" s="7"/>
      <c r="Q619" s="7"/>
      <c r="R619" s="7"/>
      <c r="S619" s="7"/>
    </row>
    <row r="620" spans="2:19" ht="30" customHeight="1" x14ac:dyDescent="0.25">
      <c r="B620" s="7"/>
      <c r="C620" s="7"/>
      <c r="D620" s="7"/>
      <c r="E620" s="7"/>
      <c r="F620" s="7"/>
      <c r="G620" s="7"/>
      <c r="H620" s="7"/>
      <c r="I620" s="7"/>
      <c r="J620" s="7"/>
      <c r="K620" s="7"/>
      <c r="L620" s="7"/>
      <c r="M620" s="7"/>
      <c r="N620" s="7"/>
      <c r="O620" s="7"/>
      <c r="P620" s="7"/>
      <c r="Q620" s="7"/>
      <c r="R620" s="7"/>
      <c r="S620" s="7"/>
    </row>
    <row r="621" spans="2:19" ht="30" customHeight="1" x14ac:dyDescent="0.25">
      <c r="B621" s="7"/>
      <c r="C621" s="7"/>
      <c r="D621" s="7"/>
      <c r="E621" s="7"/>
      <c r="F621" s="7"/>
      <c r="G621" s="7"/>
      <c r="H621" s="7"/>
      <c r="I621" s="7"/>
      <c r="J621" s="7"/>
      <c r="K621" s="7"/>
      <c r="L621" s="7"/>
      <c r="M621" s="7"/>
      <c r="N621" s="7"/>
      <c r="O621" s="7"/>
      <c r="P621" s="7"/>
      <c r="Q621" s="7"/>
      <c r="R621" s="7"/>
      <c r="S621" s="7"/>
    </row>
    <row r="622" spans="2:19" ht="30" customHeight="1" x14ac:dyDescent="0.25">
      <c r="B622" s="7"/>
      <c r="C622" s="7"/>
      <c r="D622" s="7"/>
      <c r="E622" s="7"/>
      <c r="F622" s="7"/>
      <c r="G622" s="7"/>
      <c r="H622" s="7"/>
      <c r="I622" s="7"/>
      <c r="J622" s="7"/>
      <c r="K622" s="7"/>
      <c r="L622" s="7"/>
      <c r="M622" s="7"/>
      <c r="N622" s="7"/>
      <c r="O622" s="7"/>
      <c r="P622" s="7"/>
      <c r="Q622" s="7"/>
      <c r="R622" s="7"/>
      <c r="S622" s="7"/>
    </row>
    <row r="623" spans="2:19" ht="30" customHeight="1" x14ac:dyDescent="0.25">
      <c r="B623" s="7"/>
      <c r="C623" s="7"/>
      <c r="D623" s="7"/>
      <c r="E623" s="7"/>
      <c r="F623" s="7"/>
      <c r="G623" s="7"/>
      <c r="H623" s="7"/>
      <c r="I623" s="7"/>
      <c r="J623" s="7"/>
      <c r="K623" s="7"/>
      <c r="L623" s="7"/>
      <c r="M623" s="7"/>
      <c r="N623" s="7"/>
      <c r="O623" s="7"/>
      <c r="P623" s="7"/>
      <c r="Q623" s="7"/>
      <c r="R623" s="7"/>
      <c r="S623" s="7"/>
    </row>
    <row r="624" spans="2:19" ht="30" customHeight="1" x14ac:dyDescent="0.25">
      <c r="B624" s="7"/>
      <c r="C624" s="7"/>
      <c r="D624" s="7"/>
      <c r="E624" s="7"/>
      <c r="F624" s="7"/>
      <c r="G624" s="7"/>
      <c r="H624" s="7"/>
      <c r="I624" s="7"/>
      <c r="J624" s="7"/>
      <c r="K624" s="7"/>
      <c r="L624" s="7"/>
      <c r="M624" s="7"/>
      <c r="N624" s="7"/>
      <c r="O624" s="7"/>
      <c r="P624" s="7"/>
      <c r="Q624" s="7"/>
      <c r="R624" s="7"/>
      <c r="S624" s="7"/>
    </row>
    <row r="625" spans="2:19" ht="30" customHeight="1" x14ac:dyDescent="0.25">
      <c r="B625" s="7"/>
      <c r="C625" s="7"/>
      <c r="D625" s="7"/>
      <c r="E625" s="7"/>
      <c r="F625" s="7"/>
      <c r="G625" s="7"/>
      <c r="H625" s="7"/>
      <c r="I625" s="7"/>
      <c r="J625" s="7"/>
      <c r="K625" s="7"/>
      <c r="L625" s="7"/>
      <c r="M625" s="7"/>
      <c r="N625" s="7"/>
      <c r="O625" s="7"/>
      <c r="P625" s="7"/>
      <c r="Q625" s="7"/>
      <c r="R625" s="7"/>
      <c r="S625" s="7"/>
    </row>
    <row r="626" spans="2:19" ht="30" customHeight="1" x14ac:dyDescent="0.25">
      <c r="B626" s="7"/>
      <c r="C626" s="7"/>
      <c r="D626" s="7"/>
      <c r="E626" s="7"/>
      <c r="F626" s="7"/>
      <c r="G626" s="7"/>
      <c r="H626" s="7"/>
      <c r="I626" s="7"/>
      <c r="J626" s="7"/>
      <c r="K626" s="7"/>
      <c r="L626" s="7"/>
      <c r="M626" s="7"/>
      <c r="N626" s="7"/>
      <c r="O626" s="7"/>
      <c r="P626" s="7"/>
      <c r="Q626" s="7"/>
      <c r="R626" s="7"/>
      <c r="S626" s="7"/>
    </row>
    <row r="627" spans="2:19" ht="30" customHeight="1" x14ac:dyDescent="0.25">
      <c r="B627" s="7"/>
      <c r="C627" s="7"/>
      <c r="D627" s="7"/>
      <c r="E627" s="7"/>
      <c r="F627" s="7"/>
      <c r="G627" s="7"/>
      <c r="H627" s="7"/>
      <c r="I627" s="7"/>
      <c r="J627" s="7"/>
      <c r="K627" s="7"/>
      <c r="L627" s="7"/>
      <c r="M627" s="7"/>
      <c r="N627" s="7"/>
      <c r="O627" s="7"/>
      <c r="P627" s="7"/>
      <c r="Q627" s="7"/>
      <c r="R627" s="7"/>
      <c r="S627" s="7"/>
    </row>
    <row r="628" spans="2:19" ht="30" customHeight="1" x14ac:dyDescent="0.25">
      <c r="B628" s="7"/>
      <c r="C628" s="7"/>
      <c r="D628" s="7"/>
      <c r="E628" s="7"/>
      <c r="F628" s="7"/>
      <c r="G628" s="7"/>
      <c r="H628" s="7"/>
      <c r="I628" s="7"/>
      <c r="J628" s="7"/>
      <c r="K628" s="7"/>
      <c r="L628" s="7"/>
      <c r="M628" s="7"/>
      <c r="N628" s="7"/>
      <c r="O628" s="7"/>
      <c r="P628" s="7"/>
      <c r="Q628" s="7"/>
      <c r="R628" s="7"/>
      <c r="S628" s="7"/>
    </row>
    <row r="629" spans="2:19" ht="30" customHeight="1" x14ac:dyDescent="0.25">
      <c r="B629" s="7"/>
      <c r="C629" s="7"/>
      <c r="D629" s="7"/>
      <c r="E629" s="7"/>
      <c r="F629" s="7"/>
      <c r="G629" s="7"/>
      <c r="H629" s="7"/>
      <c r="I629" s="7"/>
      <c r="J629" s="7"/>
      <c r="K629" s="7"/>
      <c r="L629" s="7"/>
      <c r="M629" s="7"/>
      <c r="N629" s="7"/>
      <c r="O629" s="7"/>
      <c r="P629" s="7"/>
      <c r="Q629" s="7"/>
      <c r="R629" s="7"/>
      <c r="S629" s="7"/>
    </row>
    <row r="630" spans="2:19" ht="30" customHeight="1" x14ac:dyDescent="0.25">
      <c r="B630" s="7"/>
      <c r="C630" s="7"/>
      <c r="D630" s="7"/>
      <c r="E630" s="7"/>
      <c r="F630" s="7"/>
      <c r="G630" s="7"/>
      <c r="H630" s="7"/>
      <c r="I630" s="7"/>
      <c r="J630" s="7"/>
      <c r="K630" s="7"/>
      <c r="L630" s="7"/>
      <c r="M630" s="7"/>
      <c r="N630" s="7"/>
      <c r="O630" s="7"/>
      <c r="P630" s="7"/>
      <c r="Q630" s="7"/>
      <c r="R630" s="7"/>
      <c r="S630" s="7"/>
    </row>
    <row r="631" spans="2:19" ht="30" customHeight="1" x14ac:dyDescent="0.25">
      <c r="B631" s="7"/>
      <c r="C631" s="7"/>
      <c r="D631" s="7"/>
      <c r="E631" s="7"/>
      <c r="F631" s="7"/>
      <c r="G631" s="7"/>
      <c r="H631" s="7"/>
      <c r="I631" s="7"/>
      <c r="J631" s="7"/>
      <c r="K631" s="7"/>
      <c r="L631" s="7"/>
      <c r="M631" s="7"/>
      <c r="N631" s="7"/>
      <c r="O631" s="7"/>
      <c r="P631" s="7"/>
      <c r="Q631" s="7"/>
      <c r="R631" s="7"/>
      <c r="S631" s="7"/>
    </row>
    <row r="632" spans="2:19" ht="30" customHeight="1" x14ac:dyDescent="0.25">
      <c r="B632" s="7"/>
      <c r="C632" s="7"/>
      <c r="D632" s="7"/>
      <c r="E632" s="7"/>
      <c r="F632" s="7"/>
      <c r="G632" s="7"/>
      <c r="H632" s="7"/>
      <c r="I632" s="7"/>
      <c r="J632" s="7"/>
      <c r="K632" s="7"/>
      <c r="L632" s="7"/>
      <c r="M632" s="7"/>
      <c r="N632" s="7"/>
      <c r="O632" s="7"/>
      <c r="P632" s="7"/>
      <c r="Q632" s="7"/>
      <c r="R632" s="7"/>
      <c r="S632" s="7"/>
    </row>
    <row r="633" spans="2:19" ht="30" customHeight="1" x14ac:dyDescent="0.25">
      <c r="B633" s="7"/>
      <c r="C633" s="7"/>
      <c r="D633" s="7"/>
      <c r="E633" s="7"/>
      <c r="F633" s="7"/>
      <c r="G633" s="7"/>
      <c r="H633" s="7"/>
      <c r="I633" s="7"/>
      <c r="J633" s="7"/>
      <c r="K633" s="7"/>
      <c r="L633" s="7"/>
      <c r="M633" s="7"/>
      <c r="N633" s="7"/>
      <c r="O633" s="7"/>
      <c r="P633" s="7"/>
      <c r="Q633" s="7"/>
      <c r="R633" s="7"/>
      <c r="S633" s="7"/>
    </row>
    <row r="634" spans="2:19" ht="30" customHeight="1" x14ac:dyDescent="0.25">
      <c r="B634" s="7"/>
      <c r="C634" s="7"/>
      <c r="D634" s="7"/>
      <c r="E634" s="7"/>
      <c r="F634" s="7"/>
      <c r="G634" s="7"/>
      <c r="H634" s="7"/>
      <c r="I634" s="7"/>
      <c r="J634" s="7"/>
      <c r="K634" s="7"/>
      <c r="L634" s="7"/>
      <c r="M634" s="7"/>
      <c r="N634" s="7"/>
      <c r="O634" s="7"/>
      <c r="P634" s="7"/>
      <c r="Q634" s="7"/>
      <c r="R634" s="7"/>
      <c r="S634" s="7"/>
    </row>
    <row r="635" spans="2:19" ht="30" customHeight="1" x14ac:dyDescent="0.25">
      <c r="B635" s="7"/>
      <c r="C635" s="7"/>
      <c r="D635" s="7"/>
      <c r="E635" s="7"/>
      <c r="F635" s="7"/>
      <c r="G635" s="7"/>
      <c r="H635" s="7"/>
      <c r="I635" s="7"/>
      <c r="J635" s="7"/>
      <c r="K635" s="7"/>
      <c r="L635" s="7"/>
      <c r="M635" s="7"/>
      <c r="N635" s="7"/>
      <c r="O635" s="7"/>
      <c r="P635" s="7"/>
      <c r="Q635" s="7"/>
      <c r="R635" s="7"/>
      <c r="S635" s="7"/>
    </row>
    <row r="636" spans="2:19" ht="30" customHeight="1" x14ac:dyDescent="0.25">
      <c r="B636" s="7"/>
      <c r="C636" s="7"/>
      <c r="D636" s="7"/>
      <c r="E636" s="7"/>
      <c r="F636" s="7"/>
      <c r="G636" s="7"/>
      <c r="H636" s="7"/>
      <c r="I636" s="7"/>
      <c r="J636" s="7"/>
      <c r="K636" s="7"/>
      <c r="L636" s="7"/>
      <c r="M636" s="7"/>
      <c r="N636" s="7"/>
      <c r="O636" s="7"/>
      <c r="P636" s="7"/>
      <c r="Q636" s="7"/>
      <c r="R636" s="7"/>
      <c r="S636" s="7"/>
    </row>
    <row r="637" spans="2:19" ht="30" customHeight="1" x14ac:dyDescent="0.25">
      <c r="B637" s="7"/>
      <c r="C637" s="7"/>
      <c r="D637" s="7"/>
      <c r="E637" s="7"/>
      <c r="F637" s="7"/>
      <c r="G637" s="7"/>
      <c r="H637" s="7"/>
      <c r="I637" s="7"/>
      <c r="J637" s="7"/>
      <c r="K637" s="7"/>
      <c r="L637" s="7"/>
      <c r="M637" s="7"/>
      <c r="N637" s="7"/>
      <c r="O637" s="7"/>
      <c r="P637" s="7"/>
      <c r="Q637" s="7"/>
      <c r="R637" s="7"/>
      <c r="S637" s="7"/>
    </row>
    <row r="638" spans="2:19" ht="30" customHeight="1" x14ac:dyDescent="0.25">
      <c r="B638" s="7"/>
      <c r="C638" s="7"/>
      <c r="D638" s="7"/>
      <c r="E638" s="7"/>
      <c r="F638" s="7"/>
      <c r="G638" s="7"/>
      <c r="H638" s="7"/>
      <c r="I638" s="7"/>
      <c r="J638" s="7"/>
      <c r="K638" s="7"/>
      <c r="L638" s="7"/>
      <c r="M638" s="7"/>
      <c r="N638" s="7"/>
      <c r="O638" s="7"/>
      <c r="P638" s="7"/>
      <c r="Q638" s="7"/>
      <c r="R638" s="7"/>
      <c r="S638" s="7"/>
    </row>
    <row r="639" spans="2:19" ht="30" customHeight="1" x14ac:dyDescent="0.25">
      <c r="B639" s="7"/>
      <c r="C639" s="7"/>
      <c r="D639" s="7"/>
      <c r="E639" s="7"/>
      <c r="F639" s="7"/>
      <c r="G639" s="7"/>
      <c r="H639" s="7"/>
      <c r="I639" s="7"/>
      <c r="J639" s="7"/>
      <c r="K639" s="7"/>
      <c r="L639" s="7"/>
      <c r="M639" s="7"/>
      <c r="N639" s="7"/>
      <c r="O639" s="7"/>
      <c r="P639" s="7"/>
      <c r="Q639" s="7"/>
      <c r="R639" s="7"/>
      <c r="S639" s="7"/>
    </row>
    <row r="640" spans="2:19" ht="30" customHeight="1" x14ac:dyDescent="0.25">
      <c r="B640" s="7"/>
      <c r="C640" s="7"/>
      <c r="D640" s="7"/>
      <c r="E640" s="7"/>
      <c r="F640" s="7"/>
      <c r="G640" s="7"/>
      <c r="H640" s="7"/>
      <c r="I640" s="7"/>
      <c r="J640" s="7"/>
      <c r="K640" s="7"/>
      <c r="L640" s="7"/>
      <c r="M640" s="7"/>
      <c r="N640" s="7"/>
      <c r="O640" s="7"/>
      <c r="P640" s="7"/>
      <c r="Q640" s="7"/>
      <c r="R640" s="7"/>
      <c r="S640" s="7"/>
    </row>
    <row r="641" spans="2:19" ht="30" customHeight="1" x14ac:dyDescent="0.25">
      <c r="B641" s="7"/>
      <c r="C641" s="7"/>
      <c r="D641" s="7"/>
      <c r="E641" s="7"/>
      <c r="F641" s="7"/>
      <c r="G641" s="7"/>
      <c r="H641" s="7"/>
      <c r="I641" s="7"/>
      <c r="J641" s="7"/>
      <c r="K641" s="7"/>
      <c r="L641" s="7"/>
      <c r="M641" s="7"/>
      <c r="N641" s="7"/>
      <c r="O641" s="7"/>
      <c r="P641" s="7"/>
      <c r="Q641" s="7"/>
      <c r="R641" s="7"/>
      <c r="S641" s="7"/>
    </row>
    <row r="642" spans="2:19" ht="30" customHeight="1" x14ac:dyDescent="0.25">
      <c r="B642" s="7"/>
      <c r="C642" s="7"/>
      <c r="D642" s="7"/>
      <c r="E642" s="7"/>
      <c r="F642" s="7"/>
      <c r="G642" s="7"/>
      <c r="H642" s="7"/>
      <c r="I642" s="7"/>
      <c r="J642" s="7"/>
      <c r="K642" s="7"/>
      <c r="L642" s="7"/>
      <c r="M642" s="7"/>
      <c r="N642" s="7"/>
      <c r="O642" s="7"/>
      <c r="P642" s="7"/>
      <c r="Q642" s="7"/>
      <c r="R642" s="7"/>
      <c r="S642" s="7"/>
    </row>
    <row r="643" spans="2:19" ht="30" customHeight="1" x14ac:dyDescent="0.25">
      <c r="B643" s="7"/>
      <c r="C643" s="7"/>
      <c r="D643" s="7"/>
      <c r="E643" s="7"/>
      <c r="F643" s="7"/>
      <c r="G643" s="7"/>
      <c r="H643" s="7"/>
      <c r="I643" s="7"/>
      <c r="J643" s="7"/>
      <c r="K643" s="7"/>
      <c r="L643" s="7"/>
      <c r="M643" s="7"/>
      <c r="N643" s="7"/>
      <c r="O643" s="7"/>
      <c r="P643" s="7"/>
      <c r="Q643" s="7"/>
      <c r="R643" s="7"/>
      <c r="S643" s="7"/>
    </row>
    <row r="644" spans="2:19" ht="30" customHeight="1" x14ac:dyDescent="0.25">
      <c r="B644" s="7"/>
      <c r="C644" s="7"/>
      <c r="D644" s="7"/>
      <c r="E644" s="7"/>
      <c r="F644" s="7"/>
      <c r="G644" s="7"/>
      <c r="H644" s="7"/>
      <c r="I644" s="7"/>
      <c r="J644" s="7"/>
      <c r="K644" s="7"/>
      <c r="L644" s="7"/>
      <c r="M644" s="7"/>
      <c r="N644" s="7"/>
      <c r="O644" s="7"/>
      <c r="P644" s="7"/>
      <c r="Q644" s="7"/>
      <c r="R644" s="7"/>
      <c r="S644" s="7"/>
    </row>
    <row r="645" spans="2:19" ht="30" customHeight="1" x14ac:dyDescent="0.25">
      <c r="B645" s="7"/>
      <c r="C645" s="7"/>
      <c r="D645" s="7"/>
      <c r="E645" s="7"/>
      <c r="F645" s="7"/>
      <c r="G645" s="7"/>
      <c r="H645" s="7"/>
      <c r="I645" s="7"/>
      <c r="J645" s="7"/>
      <c r="K645" s="7"/>
      <c r="L645" s="7"/>
      <c r="M645" s="7"/>
      <c r="N645" s="7"/>
      <c r="O645" s="7"/>
      <c r="P645" s="7"/>
      <c r="Q645" s="7"/>
      <c r="R645" s="7"/>
      <c r="S645" s="7"/>
    </row>
    <row r="646" spans="2:19" ht="30" customHeight="1" x14ac:dyDescent="0.25">
      <c r="B646" s="7"/>
      <c r="C646" s="7"/>
      <c r="D646" s="7"/>
      <c r="E646" s="7"/>
      <c r="F646" s="7"/>
      <c r="G646" s="7"/>
      <c r="H646" s="7"/>
      <c r="I646" s="7"/>
      <c r="J646" s="7"/>
      <c r="K646" s="7"/>
      <c r="L646" s="7"/>
      <c r="M646" s="7"/>
      <c r="N646" s="7"/>
      <c r="O646" s="7"/>
      <c r="P646" s="7"/>
      <c r="Q646" s="7"/>
      <c r="R646" s="7"/>
      <c r="S646" s="7"/>
    </row>
    <row r="647" spans="2:19" ht="30" customHeight="1" x14ac:dyDescent="0.25">
      <c r="B647" s="7"/>
      <c r="C647" s="7"/>
      <c r="D647" s="7"/>
      <c r="E647" s="7"/>
      <c r="F647" s="7"/>
      <c r="G647" s="7"/>
      <c r="H647" s="7"/>
      <c r="I647" s="7"/>
      <c r="J647" s="7"/>
      <c r="K647" s="7"/>
      <c r="L647" s="7"/>
      <c r="M647" s="7"/>
      <c r="N647" s="7"/>
      <c r="O647" s="7"/>
      <c r="P647" s="7"/>
      <c r="Q647" s="7"/>
      <c r="R647" s="7"/>
      <c r="S647" s="7"/>
    </row>
    <row r="648" spans="2:19" ht="30" customHeight="1" x14ac:dyDescent="0.25">
      <c r="B648" s="7"/>
      <c r="C648" s="7"/>
      <c r="D648" s="7"/>
      <c r="E648" s="7"/>
      <c r="F648" s="7"/>
      <c r="G648" s="7"/>
      <c r="H648" s="7"/>
      <c r="I648" s="7"/>
      <c r="J648" s="7"/>
      <c r="K648" s="7"/>
      <c r="L648" s="7"/>
      <c r="M648" s="7"/>
      <c r="N648" s="7"/>
      <c r="O648" s="7"/>
      <c r="P648" s="7"/>
      <c r="Q648" s="7"/>
      <c r="R648" s="7"/>
      <c r="S648" s="7"/>
    </row>
    <row r="649" spans="2:19" ht="30" customHeight="1" x14ac:dyDescent="0.25">
      <c r="B649" s="7"/>
      <c r="C649" s="7"/>
      <c r="D649" s="7"/>
      <c r="E649" s="7"/>
      <c r="F649" s="7"/>
      <c r="G649" s="7"/>
      <c r="H649" s="7"/>
      <c r="I649" s="7"/>
      <c r="J649" s="7"/>
      <c r="K649" s="7"/>
      <c r="L649" s="7"/>
      <c r="M649" s="7"/>
      <c r="N649" s="7"/>
      <c r="O649" s="7"/>
      <c r="P649" s="7"/>
      <c r="Q649" s="7"/>
      <c r="R649" s="7"/>
      <c r="S649" s="7"/>
    </row>
    <row r="650" spans="2:19" ht="30" customHeight="1" x14ac:dyDescent="0.25">
      <c r="B650" s="7"/>
      <c r="C650" s="7"/>
      <c r="D650" s="7"/>
      <c r="E650" s="7"/>
      <c r="F650" s="7"/>
      <c r="G650" s="7"/>
      <c r="H650" s="7"/>
      <c r="I650" s="7"/>
      <c r="J650" s="7"/>
      <c r="K650" s="7"/>
      <c r="L650" s="7"/>
      <c r="M650" s="7"/>
      <c r="N650" s="7"/>
      <c r="O650" s="7"/>
      <c r="P650" s="7"/>
      <c r="Q650" s="7"/>
      <c r="R650" s="7"/>
      <c r="S650" s="7"/>
    </row>
    <row r="651" spans="2:19" ht="30" customHeight="1" x14ac:dyDescent="0.25">
      <c r="B651" s="7"/>
      <c r="C651" s="7"/>
      <c r="D651" s="7"/>
      <c r="E651" s="7"/>
      <c r="F651" s="7"/>
      <c r="G651" s="7"/>
      <c r="H651" s="7"/>
      <c r="I651" s="7"/>
      <c r="J651" s="7"/>
      <c r="K651" s="7"/>
      <c r="L651" s="7"/>
      <c r="M651" s="7"/>
      <c r="N651" s="7"/>
      <c r="O651" s="7"/>
      <c r="P651" s="7"/>
      <c r="Q651" s="7"/>
      <c r="R651" s="7"/>
      <c r="S651" s="7"/>
    </row>
    <row r="652" spans="2:19" ht="30" customHeight="1" x14ac:dyDescent="0.25">
      <c r="B652" s="7"/>
      <c r="C652" s="7"/>
      <c r="D652" s="7"/>
      <c r="E652" s="7"/>
      <c r="F652" s="7"/>
      <c r="G652" s="7"/>
      <c r="H652" s="7"/>
      <c r="I652" s="7"/>
      <c r="J652" s="7"/>
      <c r="K652" s="7"/>
      <c r="L652" s="7"/>
      <c r="M652" s="7"/>
      <c r="N652" s="7"/>
      <c r="O652" s="7"/>
      <c r="P652" s="7"/>
      <c r="Q652" s="7"/>
      <c r="R652" s="7"/>
      <c r="S652" s="7"/>
    </row>
    <row r="653" spans="2:19" ht="30" customHeight="1" x14ac:dyDescent="0.25">
      <c r="B653" s="7"/>
      <c r="C653" s="7"/>
      <c r="D653" s="7"/>
      <c r="E653" s="7"/>
      <c r="F653" s="7"/>
      <c r="G653" s="7"/>
      <c r="H653" s="7"/>
      <c r="I653" s="7"/>
      <c r="J653" s="7"/>
      <c r="K653" s="7"/>
      <c r="L653" s="7"/>
      <c r="M653" s="7"/>
      <c r="N653" s="7"/>
      <c r="O653" s="7"/>
      <c r="P653" s="7"/>
      <c r="Q653" s="7"/>
      <c r="R653" s="7"/>
      <c r="S653" s="7"/>
    </row>
    <row r="654" spans="2:19" ht="30" customHeight="1" x14ac:dyDescent="0.25">
      <c r="B654" s="7"/>
      <c r="C654" s="7"/>
      <c r="D654" s="7"/>
      <c r="E654" s="7"/>
      <c r="F654" s="7"/>
      <c r="G654" s="7"/>
      <c r="H654" s="7"/>
      <c r="I654" s="7"/>
      <c r="J654" s="7"/>
      <c r="K654" s="7"/>
      <c r="L654" s="7"/>
      <c r="M654" s="7"/>
      <c r="N654" s="7"/>
      <c r="O654" s="7"/>
      <c r="P654" s="7"/>
      <c r="Q654" s="7"/>
      <c r="R654" s="7"/>
      <c r="S654" s="7"/>
    </row>
    <row r="655" spans="2:19" ht="30" customHeight="1" x14ac:dyDescent="0.25">
      <c r="B655" s="7"/>
      <c r="C655" s="7"/>
      <c r="D655" s="7"/>
      <c r="E655" s="7"/>
      <c r="F655" s="7"/>
      <c r="G655" s="7"/>
      <c r="H655" s="7"/>
      <c r="I655" s="7"/>
      <c r="J655" s="7"/>
      <c r="K655" s="7"/>
      <c r="L655" s="7"/>
      <c r="M655" s="7"/>
      <c r="N655" s="7"/>
      <c r="O655" s="7"/>
      <c r="P655" s="7"/>
      <c r="Q655" s="7"/>
      <c r="R655" s="7"/>
      <c r="S655" s="7"/>
    </row>
    <row r="656" spans="2:19" ht="30" customHeight="1" x14ac:dyDescent="0.25">
      <c r="B656" s="7"/>
      <c r="C656" s="7"/>
      <c r="D656" s="7"/>
      <c r="E656" s="7"/>
      <c r="F656" s="7"/>
      <c r="G656" s="7"/>
      <c r="H656" s="7"/>
      <c r="I656" s="7"/>
      <c r="J656" s="7"/>
      <c r="K656" s="7"/>
      <c r="L656" s="7"/>
      <c r="M656" s="7"/>
      <c r="N656" s="7"/>
      <c r="O656" s="7"/>
      <c r="P656" s="7"/>
      <c r="Q656" s="7"/>
      <c r="R656" s="7"/>
      <c r="S656" s="7"/>
    </row>
    <row r="657" spans="2:19" ht="30" customHeight="1" x14ac:dyDescent="0.25">
      <c r="B657" s="7"/>
      <c r="C657" s="7"/>
      <c r="D657" s="7"/>
      <c r="E657" s="7"/>
      <c r="F657" s="7"/>
      <c r="G657" s="7"/>
      <c r="H657" s="7"/>
      <c r="I657" s="7"/>
      <c r="J657" s="7"/>
      <c r="K657" s="7"/>
      <c r="L657" s="7"/>
      <c r="M657" s="7"/>
      <c r="N657" s="7"/>
      <c r="O657" s="7"/>
      <c r="P657" s="7"/>
      <c r="Q657" s="7"/>
      <c r="R657" s="7"/>
      <c r="S657" s="7"/>
    </row>
    <row r="658" spans="2:19" ht="30" customHeight="1" x14ac:dyDescent="0.25">
      <c r="B658" s="7"/>
      <c r="C658" s="7"/>
      <c r="D658" s="7"/>
      <c r="E658" s="7"/>
      <c r="F658" s="7"/>
      <c r="G658" s="7"/>
      <c r="H658" s="7"/>
      <c r="I658" s="7"/>
      <c r="J658" s="7"/>
      <c r="K658" s="7"/>
      <c r="L658" s="7"/>
      <c r="M658" s="7"/>
      <c r="N658" s="7"/>
      <c r="O658" s="7"/>
      <c r="P658" s="7"/>
      <c r="Q658" s="7"/>
      <c r="R658" s="7"/>
      <c r="S658" s="7"/>
    </row>
    <row r="659" spans="2:19" ht="30" customHeight="1" x14ac:dyDescent="0.25">
      <c r="B659" s="7"/>
      <c r="C659" s="7"/>
      <c r="D659" s="7"/>
      <c r="E659" s="7"/>
      <c r="F659" s="7"/>
      <c r="G659" s="7"/>
      <c r="H659" s="7"/>
      <c r="I659" s="7"/>
      <c r="J659" s="7"/>
      <c r="K659" s="7"/>
      <c r="L659" s="7"/>
      <c r="M659" s="7"/>
      <c r="N659" s="7"/>
      <c r="O659" s="7"/>
      <c r="P659" s="7"/>
      <c r="Q659" s="7"/>
      <c r="R659" s="7"/>
      <c r="S659" s="7"/>
    </row>
    <row r="660" spans="2:19" ht="30" customHeight="1" x14ac:dyDescent="0.25">
      <c r="B660" s="7"/>
      <c r="C660" s="7"/>
      <c r="D660" s="7"/>
      <c r="E660" s="7"/>
      <c r="F660" s="7"/>
      <c r="G660" s="7"/>
      <c r="H660" s="7"/>
      <c r="I660" s="7"/>
      <c r="J660" s="7"/>
      <c r="K660" s="7"/>
      <c r="L660" s="7"/>
      <c r="M660" s="7"/>
      <c r="N660" s="7"/>
      <c r="O660" s="7"/>
      <c r="P660" s="7"/>
      <c r="Q660" s="7"/>
      <c r="R660" s="7"/>
      <c r="S660" s="7"/>
    </row>
    <row r="661" spans="2:19" ht="30" customHeight="1" x14ac:dyDescent="0.25">
      <c r="B661" s="7"/>
      <c r="C661" s="7"/>
      <c r="D661" s="7"/>
      <c r="E661" s="7"/>
      <c r="F661" s="7"/>
      <c r="G661" s="7"/>
      <c r="H661" s="7"/>
      <c r="I661" s="7"/>
      <c r="J661" s="7"/>
      <c r="K661" s="7"/>
      <c r="L661" s="7"/>
      <c r="M661" s="7"/>
      <c r="N661" s="7"/>
      <c r="O661" s="7"/>
      <c r="P661" s="7"/>
      <c r="Q661" s="7"/>
      <c r="R661" s="7"/>
      <c r="S661" s="7"/>
    </row>
    <row r="662" spans="2:19" ht="30" customHeight="1" x14ac:dyDescent="0.25">
      <c r="B662" s="7"/>
      <c r="C662" s="7"/>
      <c r="D662" s="7"/>
      <c r="E662" s="7"/>
      <c r="F662" s="7"/>
      <c r="G662" s="7"/>
      <c r="H662" s="7"/>
      <c r="I662" s="7"/>
      <c r="J662" s="7"/>
      <c r="K662" s="7"/>
      <c r="L662" s="7"/>
      <c r="M662" s="7"/>
      <c r="N662" s="7"/>
      <c r="O662" s="7"/>
      <c r="P662" s="7"/>
      <c r="Q662" s="7"/>
      <c r="R662" s="7"/>
      <c r="S662" s="7"/>
    </row>
    <row r="663" spans="2:19" ht="30" customHeight="1" x14ac:dyDescent="0.25">
      <c r="B663" s="7"/>
      <c r="C663" s="7"/>
      <c r="D663" s="7"/>
      <c r="E663" s="7"/>
      <c r="F663" s="7"/>
      <c r="G663" s="7"/>
      <c r="H663" s="7"/>
      <c r="I663" s="7"/>
      <c r="J663" s="7"/>
      <c r="K663" s="7"/>
      <c r="L663" s="7"/>
      <c r="M663" s="7"/>
      <c r="N663" s="7"/>
      <c r="O663" s="7"/>
      <c r="P663" s="7"/>
      <c r="Q663" s="7"/>
      <c r="R663" s="7"/>
      <c r="S663" s="7"/>
    </row>
    <row r="664" spans="2:19" ht="30" customHeight="1" x14ac:dyDescent="0.25">
      <c r="B664" s="7"/>
      <c r="C664" s="7"/>
      <c r="D664" s="7"/>
      <c r="E664" s="7"/>
      <c r="F664" s="7"/>
      <c r="G664" s="7"/>
      <c r="H664" s="7"/>
      <c r="I664" s="7"/>
      <c r="J664" s="7"/>
      <c r="K664" s="7"/>
      <c r="L664" s="7"/>
      <c r="M664" s="7"/>
      <c r="N664" s="7"/>
      <c r="O664" s="7"/>
      <c r="P664" s="7"/>
      <c r="Q664" s="7"/>
      <c r="R664" s="7"/>
      <c r="S664" s="7"/>
    </row>
    <row r="665" spans="2:19" ht="30" customHeight="1" x14ac:dyDescent="0.25">
      <c r="B665" s="7"/>
      <c r="C665" s="7"/>
      <c r="D665" s="7"/>
      <c r="E665" s="7"/>
      <c r="F665" s="7"/>
      <c r="G665" s="7"/>
      <c r="H665" s="7"/>
      <c r="I665" s="7"/>
      <c r="J665" s="7"/>
      <c r="K665" s="7"/>
      <c r="L665" s="7"/>
      <c r="M665" s="7"/>
      <c r="N665" s="7"/>
      <c r="O665" s="7"/>
      <c r="P665" s="7"/>
      <c r="Q665" s="7"/>
      <c r="R665" s="7"/>
      <c r="S665" s="7"/>
    </row>
    <row r="666" spans="2:19" ht="30" customHeight="1" x14ac:dyDescent="0.25">
      <c r="B666" s="7"/>
      <c r="C666" s="7"/>
      <c r="D666" s="7"/>
      <c r="E666" s="7"/>
      <c r="F666" s="7"/>
      <c r="G666" s="7"/>
      <c r="H666" s="7"/>
      <c r="I666" s="7"/>
      <c r="J666" s="7"/>
      <c r="K666" s="7"/>
      <c r="L666" s="7"/>
      <c r="M666" s="7"/>
      <c r="N666" s="7"/>
      <c r="O666" s="7"/>
      <c r="P666" s="7"/>
      <c r="Q666" s="7"/>
      <c r="R666" s="7"/>
      <c r="S666" s="7"/>
    </row>
    <row r="667" spans="2:19" ht="30" customHeight="1" x14ac:dyDescent="0.25">
      <c r="B667" s="7"/>
      <c r="C667" s="7"/>
      <c r="D667" s="7"/>
      <c r="E667" s="7"/>
      <c r="F667" s="7"/>
      <c r="G667" s="7"/>
      <c r="H667" s="7"/>
      <c r="I667" s="7"/>
      <c r="J667" s="7"/>
      <c r="K667" s="7"/>
      <c r="L667" s="7"/>
      <c r="M667" s="7"/>
      <c r="N667" s="7"/>
      <c r="O667" s="7"/>
      <c r="P667" s="7"/>
      <c r="Q667" s="7"/>
      <c r="R667" s="7"/>
      <c r="S667" s="7"/>
    </row>
    <row r="668" spans="2:19" ht="30" customHeight="1" x14ac:dyDescent="0.25">
      <c r="B668" s="7"/>
      <c r="C668" s="7"/>
      <c r="D668" s="7"/>
      <c r="E668" s="7"/>
      <c r="F668" s="7"/>
      <c r="G668" s="7"/>
      <c r="H668" s="7"/>
      <c r="I668" s="7"/>
      <c r="J668" s="7"/>
      <c r="K668" s="7"/>
      <c r="L668" s="7"/>
      <c r="M668" s="7"/>
      <c r="N668" s="7"/>
      <c r="O668" s="7"/>
      <c r="P668" s="7"/>
      <c r="Q668" s="7"/>
      <c r="R668" s="7"/>
      <c r="S668" s="7"/>
    </row>
    <row r="669" spans="2:19" ht="30" customHeight="1" x14ac:dyDescent="0.25">
      <c r="B669" s="7"/>
      <c r="C669" s="7"/>
      <c r="D669" s="7"/>
      <c r="E669" s="7"/>
      <c r="F669" s="7"/>
      <c r="G669" s="7"/>
      <c r="H669" s="7"/>
      <c r="I669" s="7"/>
      <c r="J669" s="7"/>
      <c r="K669" s="7"/>
      <c r="L669" s="7"/>
      <c r="M669" s="7"/>
      <c r="N669" s="7"/>
      <c r="O669" s="7"/>
      <c r="P669" s="7"/>
      <c r="Q669" s="7"/>
      <c r="R669" s="7"/>
      <c r="S669" s="7"/>
    </row>
    <row r="670" spans="2:19" ht="30" customHeight="1" x14ac:dyDescent="0.25">
      <c r="B670" s="7"/>
      <c r="C670" s="7"/>
      <c r="D670" s="7"/>
      <c r="E670" s="7"/>
      <c r="F670" s="7"/>
      <c r="G670" s="7"/>
      <c r="H670" s="7"/>
      <c r="I670" s="7"/>
      <c r="J670" s="7"/>
      <c r="K670" s="7"/>
      <c r="L670" s="7"/>
      <c r="M670" s="7"/>
      <c r="N670" s="7"/>
      <c r="O670" s="7"/>
      <c r="P670" s="7"/>
      <c r="Q670" s="7"/>
      <c r="R670" s="7"/>
      <c r="S670" s="7"/>
    </row>
    <row r="671" spans="2:19" ht="30" customHeight="1" x14ac:dyDescent="0.25">
      <c r="B671" s="7"/>
      <c r="C671" s="7"/>
      <c r="D671" s="7"/>
      <c r="E671" s="7"/>
      <c r="F671" s="7"/>
      <c r="G671" s="7"/>
      <c r="H671" s="7"/>
      <c r="I671" s="7"/>
      <c r="J671" s="7"/>
      <c r="K671" s="7"/>
      <c r="L671" s="7"/>
      <c r="M671" s="7"/>
      <c r="N671" s="7"/>
      <c r="O671" s="7"/>
      <c r="P671" s="7"/>
      <c r="Q671" s="7"/>
      <c r="R671" s="7"/>
      <c r="S671" s="7"/>
    </row>
    <row r="672" spans="2:19" ht="30" customHeight="1" x14ac:dyDescent="0.25">
      <c r="B672" s="7"/>
      <c r="C672" s="7"/>
      <c r="D672" s="7"/>
      <c r="E672" s="7"/>
      <c r="F672" s="7"/>
      <c r="G672" s="7"/>
      <c r="H672" s="7"/>
      <c r="I672" s="7"/>
      <c r="J672" s="7"/>
      <c r="K672" s="7"/>
      <c r="L672" s="7"/>
      <c r="M672" s="7"/>
      <c r="N672" s="7"/>
      <c r="O672" s="7"/>
      <c r="P672" s="7"/>
      <c r="Q672" s="7"/>
      <c r="R672" s="7"/>
      <c r="S672" s="7"/>
    </row>
    <row r="673" spans="2:19" ht="30" customHeight="1" x14ac:dyDescent="0.25">
      <c r="B673" s="7"/>
      <c r="C673" s="7"/>
      <c r="D673" s="7"/>
      <c r="E673" s="7"/>
      <c r="F673" s="7"/>
      <c r="G673" s="7"/>
      <c r="H673" s="7"/>
      <c r="I673" s="7"/>
      <c r="J673" s="7"/>
      <c r="K673" s="7"/>
      <c r="L673" s="7"/>
      <c r="M673" s="7"/>
      <c r="N673" s="7"/>
      <c r="O673" s="7"/>
      <c r="P673" s="7"/>
      <c r="Q673" s="7"/>
      <c r="R673" s="7"/>
      <c r="S673" s="7"/>
    </row>
    <row r="674" spans="2:19" ht="30" customHeight="1" x14ac:dyDescent="0.25">
      <c r="B674" s="7"/>
      <c r="C674" s="7"/>
      <c r="D674" s="7"/>
      <c r="E674" s="7"/>
      <c r="F674" s="7"/>
      <c r="G674" s="7"/>
      <c r="H674" s="7"/>
      <c r="I674" s="7"/>
      <c r="J674" s="7"/>
      <c r="K674" s="7"/>
      <c r="L674" s="7"/>
      <c r="M674" s="7"/>
      <c r="N674" s="7"/>
      <c r="O674" s="7"/>
      <c r="P674" s="7"/>
      <c r="Q674" s="7"/>
      <c r="R674" s="7"/>
      <c r="S674" s="7"/>
    </row>
    <row r="675" spans="2:19" ht="30" customHeight="1" x14ac:dyDescent="0.25">
      <c r="B675" s="7"/>
      <c r="C675" s="7"/>
      <c r="D675" s="7"/>
      <c r="E675" s="7"/>
      <c r="F675" s="7"/>
      <c r="G675" s="7"/>
      <c r="H675" s="7"/>
      <c r="I675" s="7"/>
      <c r="J675" s="7"/>
      <c r="K675" s="7"/>
      <c r="L675" s="7"/>
      <c r="M675" s="7"/>
      <c r="N675" s="7"/>
      <c r="O675" s="7"/>
      <c r="P675" s="7"/>
      <c r="Q675" s="7"/>
      <c r="R675" s="7"/>
      <c r="S675" s="7"/>
    </row>
    <row r="676" spans="2:19" ht="30" customHeight="1" x14ac:dyDescent="0.25">
      <c r="B676" s="7"/>
      <c r="C676" s="7"/>
      <c r="D676" s="7"/>
      <c r="E676" s="7"/>
      <c r="F676" s="7"/>
      <c r="G676" s="7"/>
      <c r="H676" s="7"/>
      <c r="I676" s="7"/>
      <c r="J676" s="7"/>
      <c r="K676" s="7"/>
      <c r="L676" s="7"/>
      <c r="M676" s="7"/>
      <c r="N676" s="7"/>
      <c r="O676" s="7"/>
      <c r="P676" s="7"/>
      <c r="Q676" s="7"/>
      <c r="R676" s="7"/>
      <c r="S676" s="7"/>
    </row>
    <row r="677" spans="2:19" ht="30" customHeight="1" x14ac:dyDescent="0.25">
      <c r="B677" s="7"/>
      <c r="C677" s="7"/>
      <c r="D677" s="7"/>
      <c r="E677" s="7"/>
      <c r="F677" s="7"/>
      <c r="G677" s="7"/>
      <c r="H677" s="7"/>
      <c r="I677" s="7"/>
      <c r="J677" s="7"/>
      <c r="K677" s="7"/>
      <c r="L677" s="7"/>
      <c r="M677" s="7"/>
      <c r="N677" s="7"/>
      <c r="O677" s="7"/>
      <c r="P677" s="7"/>
      <c r="Q677" s="7"/>
      <c r="R677" s="7"/>
      <c r="S677" s="7"/>
    </row>
    <row r="678" spans="2:19" ht="30" customHeight="1" x14ac:dyDescent="0.25">
      <c r="B678" s="7"/>
      <c r="C678" s="7"/>
      <c r="D678" s="7"/>
      <c r="E678" s="7"/>
      <c r="F678" s="7"/>
      <c r="G678" s="7"/>
      <c r="H678" s="7"/>
      <c r="I678" s="7"/>
      <c r="J678" s="7"/>
      <c r="K678" s="7"/>
      <c r="L678" s="7"/>
      <c r="M678" s="7"/>
      <c r="N678" s="7"/>
      <c r="O678" s="7"/>
      <c r="P678" s="7"/>
      <c r="Q678" s="7"/>
      <c r="R678" s="7"/>
      <c r="S678" s="7"/>
    </row>
    <row r="679" spans="2:19" ht="30" customHeight="1" x14ac:dyDescent="0.25">
      <c r="B679" s="7"/>
      <c r="C679" s="7"/>
      <c r="D679" s="7"/>
      <c r="E679" s="7"/>
      <c r="F679" s="7"/>
      <c r="G679" s="7"/>
      <c r="H679" s="7"/>
      <c r="I679" s="7"/>
      <c r="J679" s="7"/>
      <c r="K679" s="7"/>
      <c r="L679" s="7"/>
      <c r="M679" s="7"/>
      <c r="N679" s="7"/>
      <c r="O679" s="7"/>
      <c r="P679" s="7"/>
      <c r="Q679" s="7"/>
      <c r="R679" s="7"/>
      <c r="S679" s="7"/>
    </row>
    <row r="680" spans="2:19" ht="30" customHeight="1" x14ac:dyDescent="0.25">
      <c r="B680" s="7"/>
      <c r="C680" s="7"/>
      <c r="D680" s="7"/>
      <c r="E680" s="7"/>
      <c r="F680" s="7"/>
      <c r="G680" s="7"/>
      <c r="H680" s="7"/>
      <c r="I680" s="7"/>
      <c r="J680" s="7"/>
      <c r="K680" s="7"/>
      <c r="L680" s="7"/>
      <c r="M680" s="7"/>
      <c r="N680" s="7"/>
      <c r="O680" s="7"/>
      <c r="P680" s="7"/>
      <c r="Q680" s="7"/>
      <c r="R680" s="7"/>
      <c r="S680" s="7"/>
    </row>
    <row r="681" spans="2:19" ht="30" customHeight="1" x14ac:dyDescent="0.25">
      <c r="B681" s="7"/>
      <c r="C681" s="7"/>
      <c r="D681" s="7"/>
      <c r="E681" s="7"/>
      <c r="F681" s="7"/>
      <c r="G681" s="7"/>
      <c r="H681" s="7"/>
      <c r="I681" s="7"/>
      <c r="J681" s="7"/>
      <c r="K681" s="7"/>
      <c r="L681" s="7"/>
      <c r="M681" s="7"/>
      <c r="N681" s="7"/>
      <c r="O681" s="7"/>
      <c r="P681" s="7"/>
      <c r="Q681" s="7"/>
      <c r="R681" s="7"/>
      <c r="S681" s="7"/>
    </row>
    <row r="682" spans="2:19" ht="30" customHeight="1" x14ac:dyDescent="0.25">
      <c r="B682" s="7"/>
      <c r="C682" s="7"/>
      <c r="D682" s="7"/>
      <c r="E682" s="7"/>
      <c r="F682" s="7"/>
      <c r="G682" s="7"/>
      <c r="H682" s="7"/>
      <c r="I682" s="7"/>
      <c r="J682" s="7"/>
      <c r="K682" s="7"/>
      <c r="L682" s="7"/>
      <c r="M682" s="7"/>
      <c r="N682" s="7"/>
      <c r="O682" s="7"/>
      <c r="P682" s="7"/>
      <c r="Q682" s="7"/>
      <c r="R682" s="7"/>
      <c r="S682" s="7"/>
    </row>
    <row r="683" spans="2:19" ht="30" customHeight="1" x14ac:dyDescent="0.25">
      <c r="B683" s="7"/>
      <c r="C683" s="7"/>
      <c r="D683" s="7"/>
      <c r="E683" s="7"/>
      <c r="F683" s="7"/>
      <c r="G683" s="7"/>
      <c r="H683" s="7"/>
      <c r="I683" s="7"/>
      <c r="J683" s="7"/>
      <c r="K683" s="7"/>
      <c r="L683" s="7"/>
      <c r="M683" s="7"/>
      <c r="N683" s="7"/>
      <c r="O683" s="7"/>
      <c r="P683" s="7"/>
      <c r="Q683" s="7"/>
      <c r="R683" s="7"/>
      <c r="S683" s="7"/>
    </row>
    <row r="684" spans="2:19" ht="30" customHeight="1" x14ac:dyDescent="0.25">
      <c r="B684" s="7"/>
      <c r="C684" s="7"/>
      <c r="D684" s="7"/>
      <c r="E684" s="7"/>
      <c r="F684" s="7"/>
      <c r="G684" s="7"/>
      <c r="H684" s="7"/>
      <c r="I684" s="7"/>
      <c r="J684" s="7"/>
      <c r="K684" s="7"/>
      <c r="L684" s="7"/>
      <c r="M684" s="7"/>
      <c r="N684" s="7"/>
      <c r="O684" s="7"/>
      <c r="P684" s="7"/>
      <c r="Q684" s="7"/>
      <c r="R684" s="7"/>
      <c r="S684" s="7"/>
    </row>
    <row r="685" spans="2:19" ht="30" customHeight="1" x14ac:dyDescent="0.25">
      <c r="B685" s="7"/>
      <c r="C685" s="7"/>
      <c r="D685" s="7"/>
      <c r="E685" s="7"/>
      <c r="F685" s="7"/>
      <c r="G685" s="7"/>
      <c r="H685" s="7"/>
      <c r="I685" s="7"/>
      <c r="J685" s="7"/>
      <c r="K685" s="7"/>
      <c r="L685" s="7"/>
      <c r="M685" s="7"/>
      <c r="N685" s="7"/>
      <c r="O685" s="7"/>
      <c r="P685" s="7"/>
      <c r="Q685" s="7"/>
      <c r="R685" s="7"/>
      <c r="S685" s="7"/>
    </row>
    <row r="686" spans="2:19" ht="30" customHeight="1" x14ac:dyDescent="0.25">
      <c r="B686" s="7"/>
      <c r="C686" s="7"/>
      <c r="D686" s="7"/>
      <c r="E686" s="7"/>
      <c r="F686" s="7"/>
      <c r="G686" s="7"/>
      <c r="H686" s="7"/>
      <c r="I686" s="7"/>
      <c r="J686" s="7"/>
      <c r="K686" s="7"/>
      <c r="L686" s="7"/>
      <c r="M686" s="7"/>
      <c r="N686" s="7"/>
      <c r="O686" s="7"/>
      <c r="P686" s="7"/>
      <c r="Q686" s="7"/>
      <c r="R686" s="7"/>
      <c r="S686" s="7"/>
    </row>
    <row r="687" spans="2:19" ht="30" customHeight="1" x14ac:dyDescent="0.25">
      <c r="B687" s="7"/>
      <c r="C687" s="7"/>
      <c r="D687" s="7"/>
      <c r="E687" s="7"/>
      <c r="F687" s="7"/>
      <c r="G687" s="7"/>
      <c r="H687" s="7"/>
      <c r="I687" s="7"/>
      <c r="J687" s="7"/>
      <c r="K687" s="7"/>
      <c r="L687" s="7"/>
      <c r="M687" s="7"/>
      <c r="N687" s="7"/>
      <c r="O687" s="7"/>
      <c r="P687" s="7"/>
      <c r="Q687" s="7"/>
      <c r="R687" s="7"/>
      <c r="S687" s="7"/>
    </row>
    <row r="688" spans="2:19" ht="30" customHeight="1" x14ac:dyDescent="0.25">
      <c r="B688" s="7"/>
      <c r="C688" s="7"/>
      <c r="D688" s="7"/>
      <c r="E688" s="7"/>
      <c r="F688" s="7"/>
      <c r="G688" s="7"/>
      <c r="H688" s="7"/>
      <c r="I688" s="7"/>
      <c r="J688" s="7"/>
      <c r="K688" s="7"/>
      <c r="L688" s="7"/>
      <c r="M688" s="7"/>
      <c r="N688" s="7"/>
      <c r="O688" s="7"/>
      <c r="P688" s="7"/>
      <c r="Q688" s="7"/>
      <c r="R688" s="7"/>
      <c r="S688" s="7"/>
    </row>
    <row r="689" spans="2:19" ht="30" customHeight="1" x14ac:dyDescent="0.25">
      <c r="B689" s="7"/>
      <c r="C689" s="7"/>
      <c r="D689" s="7"/>
      <c r="E689" s="7"/>
      <c r="F689" s="7"/>
      <c r="G689" s="7"/>
      <c r="H689" s="7"/>
      <c r="I689" s="7"/>
      <c r="J689" s="7"/>
      <c r="K689" s="7"/>
      <c r="L689" s="7"/>
      <c r="M689" s="7"/>
      <c r="N689" s="7"/>
      <c r="O689" s="7"/>
      <c r="P689" s="7"/>
      <c r="Q689" s="7"/>
      <c r="R689" s="7"/>
      <c r="S689" s="7"/>
    </row>
    <row r="690" spans="2:19" ht="30" customHeight="1" x14ac:dyDescent="0.25">
      <c r="B690" s="7"/>
      <c r="C690" s="7"/>
      <c r="D690" s="7"/>
      <c r="E690" s="7"/>
      <c r="F690" s="7"/>
      <c r="G690" s="7"/>
      <c r="H690" s="7"/>
      <c r="I690" s="7"/>
      <c r="J690" s="7"/>
      <c r="K690" s="7"/>
      <c r="L690" s="7"/>
      <c r="M690" s="7"/>
      <c r="N690" s="7"/>
      <c r="O690" s="7"/>
      <c r="P690" s="7"/>
      <c r="Q690" s="7"/>
      <c r="R690" s="7"/>
      <c r="S690" s="7"/>
    </row>
    <row r="691" spans="2:19" ht="30" customHeight="1" x14ac:dyDescent="0.25">
      <c r="B691" s="7"/>
      <c r="C691" s="7"/>
      <c r="D691" s="7"/>
      <c r="E691" s="7"/>
      <c r="F691" s="7"/>
      <c r="G691" s="7"/>
      <c r="H691" s="7"/>
      <c r="I691" s="7"/>
      <c r="J691" s="7"/>
      <c r="K691" s="7"/>
      <c r="L691" s="7"/>
      <c r="M691" s="7"/>
      <c r="N691" s="7"/>
      <c r="O691" s="7"/>
      <c r="P691" s="7"/>
      <c r="Q691" s="7"/>
      <c r="R691" s="7"/>
      <c r="S691" s="7"/>
    </row>
    <row r="692" spans="2:19" ht="30" customHeight="1" x14ac:dyDescent="0.25">
      <c r="B692" s="7"/>
      <c r="C692" s="7"/>
      <c r="D692" s="7"/>
      <c r="E692" s="7"/>
      <c r="F692" s="7"/>
      <c r="G692" s="7"/>
      <c r="H692" s="7"/>
      <c r="I692" s="7"/>
      <c r="J692" s="7"/>
      <c r="K692" s="7"/>
      <c r="L692" s="7"/>
      <c r="M692" s="7"/>
      <c r="N692" s="7"/>
      <c r="O692" s="7"/>
      <c r="P692" s="7"/>
      <c r="Q692" s="7"/>
      <c r="R692" s="7"/>
      <c r="S692" s="7"/>
    </row>
    <row r="693" spans="2:19" ht="30" customHeight="1" x14ac:dyDescent="0.25">
      <c r="B693" s="7"/>
      <c r="C693" s="7"/>
      <c r="D693" s="7"/>
      <c r="E693" s="7"/>
      <c r="F693" s="7"/>
      <c r="G693" s="7"/>
      <c r="H693" s="7"/>
      <c r="I693" s="7"/>
      <c r="J693" s="7"/>
      <c r="K693" s="7"/>
      <c r="L693" s="7"/>
      <c r="M693" s="7"/>
      <c r="N693" s="7"/>
      <c r="O693" s="7"/>
      <c r="P693" s="7"/>
      <c r="Q693" s="7"/>
      <c r="R693" s="7"/>
      <c r="S693" s="7"/>
    </row>
    <row r="694" spans="2:19" ht="30" customHeight="1" x14ac:dyDescent="0.25">
      <c r="B694" s="7"/>
      <c r="C694" s="7"/>
      <c r="D694" s="7"/>
      <c r="E694" s="7"/>
      <c r="F694" s="7"/>
      <c r="G694" s="7"/>
      <c r="H694" s="7"/>
      <c r="I694" s="7"/>
      <c r="J694" s="7"/>
      <c r="K694" s="7"/>
      <c r="L694" s="7"/>
      <c r="M694" s="7"/>
      <c r="N694" s="7"/>
      <c r="O694" s="7"/>
      <c r="P694" s="7"/>
      <c r="Q694" s="7"/>
      <c r="R694" s="7"/>
      <c r="S694" s="7"/>
    </row>
    <row r="695" spans="2:19" ht="30" customHeight="1" x14ac:dyDescent="0.25">
      <c r="B695" s="7"/>
      <c r="C695" s="7"/>
      <c r="D695" s="7"/>
      <c r="E695" s="7"/>
      <c r="F695" s="7"/>
      <c r="G695" s="7"/>
      <c r="H695" s="7"/>
      <c r="I695" s="7"/>
      <c r="J695" s="7"/>
      <c r="K695" s="7"/>
      <c r="L695" s="7"/>
      <c r="M695" s="7"/>
      <c r="N695" s="7"/>
      <c r="O695" s="7"/>
      <c r="P695" s="7"/>
      <c r="Q695" s="7"/>
      <c r="R695" s="7"/>
      <c r="S695" s="7"/>
    </row>
    <row r="696" spans="2:19" ht="30" customHeight="1" x14ac:dyDescent="0.25">
      <c r="B696" s="7"/>
      <c r="C696" s="7"/>
      <c r="D696" s="7"/>
      <c r="E696" s="7"/>
      <c r="F696" s="7"/>
      <c r="G696" s="7"/>
      <c r="H696" s="7"/>
      <c r="I696" s="7"/>
      <c r="J696" s="7"/>
      <c r="K696" s="7"/>
      <c r="L696" s="7"/>
      <c r="M696" s="7"/>
      <c r="N696" s="7"/>
      <c r="O696" s="7"/>
      <c r="P696" s="7"/>
      <c r="Q696" s="7"/>
      <c r="R696" s="7"/>
      <c r="S696" s="7"/>
    </row>
    <row r="697" spans="2:19" ht="30" customHeight="1" x14ac:dyDescent="0.25">
      <c r="B697" s="7"/>
      <c r="C697" s="7"/>
      <c r="D697" s="7"/>
      <c r="E697" s="7"/>
      <c r="F697" s="7"/>
      <c r="G697" s="7"/>
      <c r="H697" s="7"/>
      <c r="I697" s="7"/>
      <c r="J697" s="7"/>
      <c r="K697" s="7"/>
      <c r="L697" s="7"/>
      <c r="M697" s="7"/>
      <c r="N697" s="7"/>
      <c r="O697" s="7"/>
      <c r="P697" s="7"/>
      <c r="Q697" s="7"/>
      <c r="R697" s="7"/>
      <c r="S697" s="7"/>
    </row>
    <row r="698" spans="2:19" ht="30" customHeight="1" x14ac:dyDescent="0.25">
      <c r="B698" s="7"/>
      <c r="C698" s="7"/>
      <c r="D698" s="7"/>
      <c r="E698" s="7"/>
      <c r="F698" s="7"/>
      <c r="G698" s="7"/>
      <c r="H698" s="7"/>
      <c r="I698" s="7"/>
      <c r="J698" s="7"/>
      <c r="K698" s="7"/>
      <c r="L698" s="7"/>
      <c r="M698" s="7"/>
      <c r="N698" s="7"/>
      <c r="O698" s="7"/>
      <c r="P698" s="7"/>
      <c r="Q698" s="7"/>
      <c r="R698" s="7"/>
      <c r="S698" s="7"/>
    </row>
    <row r="699" spans="2:19" ht="30" customHeight="1" x14ac:dyDescent="0.25">
      <c r="B699" s="7"/>
      <c r="C699" s="7"/>
      <c r="D699" s="7"/>
      <c r="E699" s="7"/>
      <c r="F699" s="7"/>
      <c r="G699" s="7"/>
      <c r="H699" s="7"/>
      <c r="I699" s="7"/>
      <c r="J699" s="7"/>
      <c r="K699" s="7"/>
      <c r="L699" s="7"/>
      <c r="M699" s="7"/>
      <c r="N699" s="7"/>
      <c r="O699" s="7"/>
      <c r="P699" s="7"/>
      <c r="Q699" s="7"/>
      <c r="R699" s="7"/>
      <c r="S699" s="7"/>
    </row>
    <row r="700" spans="2:19" ht="30" customHeight="1" x14ac:dyDescent="0.25">
      <c r="B700" s="7"/>
      <c r="C700" s="7"/>
      <c r="D700" s="7"/>
      <c r="E700" s="7"/>
      <c r="F700" s="7"/>
      <c r="G700" s="7"/>
      <c r="H700" s="7"/>
      <c r="I700" s="7"/>
      <c r="J700" s="7"/>
      <c r="K700" s="7"/>
      <c r="L700" s="7"/>
      <c r="M700" s="7"/>
      <c r="N700" s="7"/>
      <c r="O700" s="7"/>
      <c r="P700" s="7"/>
      <c r="Q700" s="7"/>
      <c r="R700" s="7"/>
      <c r="S700" s="7"/>
    </row>
    <row r="701" spans="2:19" ht="30" customHeight="1" x14ac:dyDescent="0.25">
      <c r="B701" s="7"/>
      <c r="C701" s="7"/>
      <c r="D701" s="7"/>
      <c r="E701" s="7"/>
      <c r="F701" s="7"/>
      <c r="G701" s="7"/>
      <c r="H701" s="7"/>
      <c r="I701" s="7"/>
      <c r="J701" s="7"/>
      <c r="K701" s="7"/>
      <c r="L701" s="7"/>
      <c r="M701" s="7"/>
      <c r="N701" s="7"/>
      <c r="O701" s="7"/>
      <c r="P701" s="7"/>
      <c r="Q701" s="7"/>
      <c r="R701" s="7"/>
      <c r="S701" s="7"/>
    </row>
    <row r="702" spans="2:19" ht="30" customHeight="1" x14ac:dyDescent="0.25">
      <c r="B702" s="7"/>
      <c r="C702" s="7"/>
      <c r="D702" s="7"/>
      <c r="E702" s="7"/>
      <c r="F702" s="7"/>
      <c r="G702" s="7"/>
      <c r="H702" s="7"/>
      <c r="I702" s="7"/>
      <c r="J702" s="7"/>
      <c r="K702" s="7"/>
      <c r="L702" s="7"/>
      <c r="M702" s="7"/>
      <c r="N702" s="7"/>
      <c r="O702" s="7"/>
      <c r="P702" s="7"/>
      <c r="Q702" s="7"/>
      <c r="R702" s="7"/>
      <c r="S702" s="7"/>
    </row>
    <row r="703" spans="2:19" ht="30" customHeight="1" x14ac:dyDescent="0.25">
      <c r="B703" s="7"/>
      <c r="C703" s="7"/>
      <c r="D703" s="7"/>
      <c r="E703" s="7"/>
      <c r="F703" s="7"/>
      <c r="G703" s="7"/>
      <c r="H703" s="7"/>
      <c r="I703" s="7"/>
      <c r="J703" s="7"/>
      <c r="K703" s="7"/>
      <c r="L703" s="7"/>
      <c r="M703" s="7"/>
      <c r="N703" s="7"/>
      <c r="O703" s="7"/>
      <c r="P703" s="7"/>
      <c r="Q703" s="7"/>
      <c r="R703" s="7"/>
      <c r="S703" s="7"/>
    </row>
    <row r="704" spans="2:19" ht="30" customHeight="1" x14ac:dyDescent="0.25">
      <c r="B704" s="7"/>
      <c r="C704" s="7"/>
      <c r="D704" s="7"/>
      <c r="E704" s="7"/>
      <c r="F704" s="7"/>
      <c r="G704" s="7"/>
      <c r="H704" s="7"/>
      <c r="I704" s="7"/>
      <c r="J704" s="7"/>
      <c r="K704" s="7"/>
      <c r="L704" s="7"/>
      <c r="M704" s="7"/>
      <c r="N704" s="7"/>
      <c r="O704" s="7"/>
      <c r="P704" s="7"/>
      <c r="Q704" s="7"/>
      <c r="R704" s="7"/>
      <c r="S704" s="7"/>
    </row>
    <row r="705" spans="2:19" ht="30" customHeight="1" x14ac:dyDescent="0.25">
      <c r="B705" s="7"/>
      <c r="C705" s="7"/>
      <c r="D705" s="7"/>
      <c r="E705" s="7"/>
      <c r="F705" s="7"/>
      <c r="G705" s="7"/>
      <c r="H705" s="7"/>
      <c r="I705" s="7"/>
      <c r="J705" s="7"/>
      <c r="K705" s="7"/>
      <c r="L705" s="7"/>
      <c r="M705" s="7"/>
      <c r="N705" s="7"/>
      <c r="O705" s="7"/>
      <c r="P705" s="7"/>
      <c r="Q705" s="7"/>
      <c r="R705" s="7"/>
      <c r="S705" s="7"/>
    </row>
    <row r="706" spans="2:19" ht="30" customHeight="1" x14ac:dyDescent="0.25">
      <c r="B706" s="7"/>
      <c r="C706" s="7"/>
      <c r="D706" s="7"/>
      <c r="E706" s="7"/>
      <c r="F706" s="7"/>
      <c r="G706" s="7"/>
      <c r="H706" s="7"/>
      <c r="I706" s="7"/>
      <c r="J706" s="7"/>
      <c r="K706" s="7"/>
      <c r="L706" s="7"/>
      <c r="M706" s="7"/>
      <c r="N706" s="7"/>
      <c r="O706" s="7"/>
      <c r="P706" s="7"/>
      <c r="Q706" s="7"/>
      <c r="R706" s="7"/>
      <c r="S706" s="7"/>
    </row>
    <row r="707" spans="2:19" ht="30" customHeight="1" x14ac:dyDescent="0.25">
      <c r="B707" s="7"/>
      <c r="C707" s="7"/>
      <c r="D707" s="7"/>
      <c r="E707" s="7"/>
      <c r="F707" s="7"/>
      <c r="G707" s="7"/>
      <c r="H707" s="7"/>
      <c r="I707" s="7"/>
      <c r="J707" s="7"/>
      <c r="K707" s="7"/>
      <c r="L707" s="7"/>
      <c r="M707" s="7"/>
      <c r="N707" s="7"/>
      <c r="O707" s="7"/>
      <c r="P707" s="7"/>
      <c r="Q707" s="7"/>
      <c r="R707" s="7"/>
      <c r="S707" s="7"/>
    </row>
    <row r="708" spans="2:19" ht="30" customHeight="1" x14ac:dyDescent="0.25">
      <c r="B708" s="7"/>
      <c r="C708" s="7"/>
      <c r="D708" s="7"/>
      <c r="E708" s="7"/>
      <c r="F708" s="7"/>
      <c r="G708" s="7"/>
      <c r="H708" s="7"/>
      <c r="I708" s="7"/>
      <c r="J708" s="7"/>
      <c r="K708" s="7"/>
      <c r="L708" s="7"/>
      <c r="M708" s="7"/>
      <c r="N708" s="7"/>
      <c r="O708" s="7"/>
      <c r="P708" s="7"/>
      <c r="Q708" s="7"/>
      <c r="R708" s="7"/>
      <c r="S708" s="7"/>
    </row>
    <row r="709" spans="2:19" ht="30" customHeight="1" x14ac:dyDescent="0.25">
      <c r="B709" s="7"/>
      <c r="C709" s="7"/>
      <c r="D709" s="7"/>
      <c r="E709" s="7"/>
      <c r="F709" s="7"/>
      <c r="G709" s="7"/>
      <c r="H709" s="7"/>
      <c r="I709" s="7"/>
      <c r="J709" s="7"/>
      <c r="K709" s="7"/>
      <c r="L709" s="7"/>
      <c r="M709" s="7"/>
      <c r="N709" s="7"/>
      <c r="O709" s="7"/>
      <c r="P709" s="7"/>
      <c r="Q709" s="7"/>
      <c r="R709" s="7"/>
      <c r="S709" s="7"/>
    </row>
    <row r="710" spans="2:19" ht="30" customHeight="1" x14ac:dyDescent="0.25">
      <c r="B710" s="7"/>
      <c r="C710" s="7"/>
      <c r="D710" s="7"/>
      <c r="E710" s="7"/>
      <c r="F710" s="7"/>
      <c r="G710" s="7"/>
      <c r="H710" s="7"/>
      <c r="I710" s="7"/>
      <c r="J710" s="7"/>
      <c r="K710" s="7"/>
      <c r="L710" s="7"/>
      <c r="M710" s="7"/>
      <c r="N710" s="7"/>
      <c r="O710" s="7"/>
      <c r="P710" s="7"/>
      <c r="Q710" s="7"/>
      <c r="R710" s="7"/>
      <c r="S710" s="7"/>
    </row>
    <row r="711" spans="2:19" ht="30" customHeight="1" x14ac:dyDescent="0.25">
      <c r="B711" s="7"/>
      <c r="C711" s="7"/>
      <c r="D711" s="7"/>
      <c r="E711" s="7"/>
      <c r="F711" s="7"/>
      <c r="G711" s="7"/>
      <c r="H711" s="7"/>
      <c r="I711" s="7"/>
      <c r="J711" s="7"/>
      <c r="K711" s="7"/>
      <c r="L711" s="7"/>
      <c r="M711" s="7"/>
      <c r="N711" s="7"/>
      <c r="O711" s="7"/>
      <c r="P711" s="7"/>
      <c r="Q711" s="7"/>
      <c r="R711" s="7"/>
      <c r="S711" s="7"/>
    </row>
    <row r="712" spans="2:19" ht="30" customHeight="1" x14ac:dyDescent="0.25">
      <c r="B712" s="7"/>
      <c r="C712" s="7"/>
      <c r="D712" s="7"/>
      <c r="E712" s="7"/>
      <c r="F712" s="7"/>
      <c r="G712" s="7"/>
      <c r="H712" s="7"/>
      <c r="I712" s="7"/>
      <c r="J712" s="7"/>
      <c r="K712" s="7"/>
      <c r="L712" s="7"/>
      <c r="M712" s="7"/>
      <c r="N712" s="7"/>
      <c r="O712" s="7"/>
      <c r="P712" s="7"/>
      <c r="Q712" s="7"/>
      <c r="R712" s="7"/>
      <c r="S712" s="7"/>
    </row>
    <row r="713" spans="2:19" ht="30" customHeight="1" x14ac:dyDescent="0.25">
      <c r="B713" s="7"/>
      <c r="C713" s="7"/>
      <c r="D713" s="7"/>
      <c r="E713" s="7"/>
      <c r="F713" s="7"/>
      <c r="G713" s="7"/>
      <c r="H713" s="7"/>
      <c r="I713" s="7"/>
      <c r="J713" s="7"/>
      <c r="K713" s="7"/>
      <c r="L713" s="7"/>
      <c r="M713" s="7"/>
      <c r="N713" s="7"/>
      <c r="O713" s="7"/>
      <c r="P713" s="7"/>
      <c r="Q713" s="7"/>
      <c r="R713" s="7"/>
      <c r="S713" s="7"/>
    </row>
    <row r="714" spans="2:19" ht="30" customHeight="1" x14ac:dyDescent="0.25">
      <c r="B714" s="7"/>
      <c r="C714" s="7"/>
      <c r="D714" s="7"/>
      <c r="E714" s="7"/>
      <c r="F714" s="7"/>
      <c r="G714" s="7"/>
      <c r="H714" s="7"/>
      <c r="I714" s="7"/>
      <c r="J714" s="7"/>
      <c r="K714" s="7"/>
      <c r="L714" s="7"/>
      <c r="M714" s="7"/>
      <c r="N714" s="7"/>
      <c r="O714" s="7"/>
      <c r="P714" s="7"/>
      <c r="Q714" s="7"/>
      <c r="R714" s="7"/>
      <c r="S714" s="7"/>
    </row>
    <row r="715" spans="2:19" ht="30" customHeight="1" x14ac:dyDescent="0.25">
      <c r="B715" s="7"/>
      <c r="C715" s="7"/>
      <c r="D715" s="7"/>
      <c r="E715" s="7"/>
      <c r="F715" s="7"/>
      <c r="G715" s="7"/>
      <c r="H715" s="7"/>
      <c r="I715" s="7"/>
      <c r="J715" s="7"/>
      <c r="K715" s="7"/>
      <c r="L715" s="7"/>
      <c r="M715" s="7"/>
      <c r="N715" s="7"/>
      <c r="O715" s="7"/>
      <c r="P715" s="7"/>
      <c r="Q715" s="7"/>
      <c r="R715" s="7"/>
      <c r="S715" s="7"/>
    </row>
    <row r="716" spans="2:19" ht="30" customHeight="1" x14ac:dyDescent="0.25">
      <c r="B716" s="7"/>
      <c r="C716" s="7"/>
      <c r="D716" s="7"/>
      <c r="E716" s="7"/>
      <c r="F716" s="7"/>
      <c r="G716" s="7"/>
      <c r="H716" s="7"/>
      <c r="I716" s="7"/>
      <c r="J716" s="7"/>
      <c r="K716" s="7"/>
      <c r="L716" s="7"/>
      <c r="M716" s="7"/>
      <c r="N716" s="7"/>
      <c r="O716" s="7"/>
      <c r="P716" s="7"/>
      <c r="Q716" s="7"/>
      <c r="R716" s="7"/>
      <c r="S716" s="7"/>
    </row>
    <row r="717" spans="2:19" ht="30" customHeight="1" x14ac:dyDescent="0.25">
      <c r="B717" s="7"/>
      <c r="C717" s="7"/>
      <c r="D717" s="7"/>
      <c r="E717" s="7"/>
      <c r="F717" s="7"/>
      <c r="G717" s="7"/>
      <c r="H717" s="7"/>
      <c r="I717" s="7"/>
      <c r="J717" s="7"/>
      <c r="K717" s="7"/>
      <c r="L717" s="7"/>
      <c r="M717" s="7"/>
      <c r="N717" s="7"/>
      <c r="O717" s="7"/>
      <c r="P717" s="7"/>
      <c r="Q717" s="7"/>
      <c r="R717" s="7"/>
      <c r="S717" s="7"/>
    </row>
    <row r="718" spans="2:19" ht="30" customHeight="1" x14ac:dyDescent="0.25">
      <c r="B718" s="7"/>
      <c r="C718" s="7"/>
      <c r="D718" s="7"/>
      <c r="E718" s="7"/>
      <c r="F718" s="7"/>
      <c r="G718" s="7"/>
      <c r="H718" s="7"/>
      <c r="I718" s="7"/>
      <c r="J718" s="7"/>
      <c r="K718" s="7"/>
      <c r="L718" s="7"/>
      <c r="M718" s="7"/>
      <c r="N718" s="7"/>
      <c r="O718" s="7"/>
      <c r="P718" s="7"/>
      <c r="Q718" s="7"/>
      <c r="R718" s="7"/>
      <c r="S718" s="7"/>
    </row>
    <row r="719" spans="2:19" ht="30" customHeight="1" x14ac:dyDescent="0.25">
      <c r="B719" s="7"/>
      <c r="C719" s="7"/>
      <c r="D719" s="7"/>
      <c r="E719" s="7"/>
      <c r="F719" s="7"/>
      <c r="G719" s="7"/>
      <c r="H719" s="7"/>
      <c r="I719" s="7"/>
      <c r="J719" s="7"/>
      <c r="K719" s="7"/>
      <c r="L719" s="7"/>
      <c r="M719" s="7"/>
      <c r="N719" s="7"/>
      <c r="O719" s="7"/>
      <c r="P719" s="7"/>
      <c r="Q719" s="7"/>
      <c r="R719" s="7"/>
      <c r="S719" s="7"/>
    </row>
    <row r="720" spans="2:19" ht="30" customHeight="1" x14ac:dyDescent="0.25">
      <c r="B720" s="7"/>
      <c r="C720" s="7"/>
      <c r="D720" s="7"/>
      <c r="E720" s="7"/>
      <c r="F720" s="7"/>
      <c r="G720" s="7"/>
      <c r="H720" s="7"/>
      <c r="I720" s="7"/>
      <c r="J720" s="7"/>
      <c r="K720" s="7"/>
      <c r="L720" s="7"/>
      <c r="M720" s="7"/>
      <c r="N720" s="7"/>
      <c r="O720" s="7"/>
      <c r="P720" s="7"/>
      <c r="Q720" s="7"/>
      <c r="R720" s="7"/>
      <c r="S720" s="7"/>
    </row>
    <row r="721" spans="2:19" ht="30" customHeight="1" x14ac:dyDescent="0.25">
      <c r="B721" s="7"/>
      <c r="C721" s="7"/>
      <c r="D721" s="7"/>
      <c r="E721" s="7"/>
      <c r="F721" s="7"/>
      <c r="G721" s="7"/>
      <c r="H721" s="7"/>
      <c r="I721" s="7"/>
      <c r="J721" s="7"/>
      <c r="K721" s="7"/>
      <c r="L721" s="7"/>
      <c r="M721" s="7"/>
      <c r="N721" s="7"/>
      <c r="O721" s="7"/>
      <c r="P721" s="7"/>
      <c r="Q721" s="7"/>
      <c r="R721" s="7"/>
      <c r="S721" s="7"/>
    </row>
    <row r="722" spans="2:19" ht="30" customHeight="1" x14ac:dyDescent="0.25">
      <c r="B722" s="7"/>
      <c r="C722" s="7"/>
      <c r="D722" s="7"/>
      <c r="E722" s="7"/>
      <c r="F722" s="7"/>
      <c r="G722" s="7"/>
      <c r="H722" s="7"/>
      <c r="I722" s="7"/>
      <c r="J722" s="7"/>
      <c r="K722" s="7"/>
      <c r="L722" s="7"/>
      <c r="M722" s="7"/>
      <c r="N722" s="7"/>
      <c r="O722" s="7"/>
      <c r="P722" s="7"/>
      <c r="Q722" s="7"/>
      <c r="R722" s="7"/>
      <c r="S722" s="7"/>
    </row>
    <row r="723" spans="2:19" ht="30" customHeight="1" x14ac:dyDescent="0.25">
      <c r="B723" s="7"/>
      <c r="C723" s="7"/>
      <c r="D723" s="7"/>
      <c r="E723" s="7"/>
      <c r="F723" s="7"/>
      <c r="G723" s="7"/>
      <c r="H723" s="7"/>
      <c r="I723" s="7"/>
      <c r="J723" s="7"/>
      <c r="K723" s="7"/>
      <c r="L723" s="7"/>
      <c r="M723" s="7"/>
      <c r="N723" s="7"/>
      <c r="O723" s="7"/>
      <c r="P723" s="7"/>
      <c r="Q723" s="7"/>
      <c r="R723" s="7"/>
      <c r="S723" s="7"/>
    </row>
    <row r="724" spans="2:19" ht="30" customHeight="1" x14ac:dyDescent="0.25">
      <c r="B724" s="7"/>
      <c r="C724" s="7"/>
      <c r="D724" s="7"/>
      <c r="E724" s="7"/>
      <c r="F724" s="7"/>
      <c r="G724" s="7"/>
      <c r="H724" s="7"/>
      <c r="I724" s="7"/>
      <c r="J724" s="7"/>
      <c r="K724" s="7"/>
      <c r="L724" s="7"/>
      <c r="M724" s="7"/>
      <c r="N724" s="7"/>
      <c r="O724" s="7"/>
      <c r="P724" s="7"/>
      <c r="Q724" s="7"/>
      <c r="R724" s="7"/>
      <c r="S724" s="7"/>
    </row>
    <row r="725" spans="2:19" ht="30" customHeight="1" x14ac:dyDescent="0.25">
      <c r="B725" s="7"/>
      <c r="C725" s="7"/>
      <c r="D725" s="7"/>
      <c r="E725" s="7"/>
      <c r="F725" s="7"/>
      <c r="G725" s="7"/>
      <c r="H725" s="7"/>
      <c r="I725" s="7"/>
      <c r="J725" s="7"/>
      <c r="K725" s="7"/>
      <c r="L725" s="7"/>
      <c r="M725" s="7"/>
      <c r="N725" s="7"/>
      <c r="O725" s="7"/>
      <c r="P725" s="7"/>
      <c r="Q725" s="7"/>
      <c r="R725" s="7"/>
      <c r="S725" s="7"/>
    </row>
    <row r="726" spans="2:19" ht="30" customHeight="1" x14ac:dyDescent="0.25">
      <c r="B726" s="7"/>
      <c r="C726" s="7"/>
      <c r="D726" s="7"/>
      <c r="E726" s="7"/>
      <c r="F726" s="7"/>
      <c r="G726" s="7"/>
      <c r="H726" s="7"/>
      <c r="I726" s="7"/>
      <c r="J726" s="7"/>
      <c r="K726" s="7"/>
      <c r="L726" s="7"/>
      <c r="M726" s="7"/>
      <c r="N726" s="7"/>
      <c r="O726" s="7"/>
      <c r="P726" s="7"/>
      <c r="Q726" s="7"/>
      <c r="R726" s="7"/>
      <c r="S726" s="7"/>
    </row>
    <row r="727" spans="2:19" ht="30" customHeight="1" x14ac:dyDescent="0.25">
      <c r="B727" s="7"/>
      <c r="C727" s="7"/>
      <c r="D727" s="7"/>
      <c r="E727" s="7"/>
      <c r="F727" s="7"/>
      <c r="G727" s="7"/>
      <c r="H727" s="7"/>
      <c r="I727" s="7"/>
      <c r="J727" s="7"/>
      <c r="K727" s="7"/>
      <c r="L727" s="7"/>
      <c r="M727" s="7"/>
      <c r="N727" s="7"/>
      <c r="O727" s="7"/>
      <c r="P727" s="7"/>
      <c r="Q727" s="7"/>
      <c r="R727" s="7"/>
      <c r="S727" s="7"/>
    </row>
    <row r="728" spans="2:19" ht="30" customHeight="1" x14ac:dyDescent="0.25">
      <c r="B728" s="7"/>
      <c r="C728" s="7"/>
      <c r="D728" s="7"/>
      <c r="E728" s="7"/>
      <c r="F728" s="7"/>
      <c r="G728" s="7"/>
      <c r="H728" s="7"/>
      <c r="I728" s="7"/>
      <c r="J728" s="7"/>
      <c r="K728" s="7"/>
      <c r="L728" s="7"/>
      <c r="M728" s="7"/>
      <c r="N728" s="7"/>
      <c r="O728" s="7"/>
      <c r="P728" s="7"/>
      <c r="Q728" s="7"/>
      <c r="R728" s="7"/>
      <c r="S728" s="7"/>
    </row>
    <row r="729" spans="2:19" ht="30" customHeight="1" x14ac:dyDescent="0.25">
      <c r="B729" s="7"/>
      <c r="C729" s="7"/>
      <c r="D729" s="7"/>
      <c r="E729" s="7"/>
      <c r="F729" s="7"/>
      <c r="G729" s="7"/>
      <c r="H729" s="7"/>
      <c r="I729" s="7"/>
      <c r="J729" s="7"/>
      <c r="K729" s="7"/>
      <c r="L729" s="7"/>
      <c r="M729" s="7"/>
      <c r="N729" s="7"/>
      <c r="O729" s="7"/>
      <c r="P729" s="7"/>
      <c r="Q729" s="7"/>
      <c r="R729" s="7"/>
      <c r="S729" s="7"/>
    </row>
    <row r="730" spans="2:19" ht="30" customHeight="1" x14ac:dyDescent="0.25">
      <c r="B730" s="7"/>
      <c r="C730" s="7"/>
      <c r="D730" s="7"/>
      <c r="E730" s="7"/>
      <c r="F730" s="7"/>
      <c r="G730" s="7"/>
      <c r="H730" s="7"/>
      <c r="I730" s="7"/>
      <c r="J730" s="7"/>
      <c r="K730" s="7"/>
      <c r="L730" s="7"/>
      <c r="M730" s="7"/>
      <c r="N730" s="7"/>
      <c r="O730" s="7"/>
      <c r="P730" s="7"/>
      <c r="Q730" s="7"/>
      <c r="R730" s="7"/>
      <c r="S730" s="7"/>
    </row>
    <row r="731" spans="2:19" ht="30" customHeight="1" x14ac:dyDescent="0.25">
      <c r="B731" s="7"/>
      <c r="C731" s="7"/>
      <c r="D731" s="7"/>
      <c r="E731" s="7"/>
      <c r="F731" s="7"/>
      <c r="G731" s="7"/>
      <c r="H731" s="7"/>
      <c r="I731" s="7"/>
      <c r="J731" s="7"/>
      <c r="K731" s="7"/>
      <c r="L731" s="7"/>
      <c r="M731" s="7"/>
      <c r="N731" s="7"/>
      <c r="O731" s="7"/>
      <c r="P731" s="7"/>
      <c r="Q731" s="7"/>
      <c r="R731" s="7"/>
      <c r="S731" s="7"/>
    </row>
    <row r="732" spans="2:19" ht="30" customHeight="1" x14ac:dyDescent="0.25">
      <c r="B732" s="7"/>
      <c r="C732" s="7"/>
      <c r="D732" s="7"/>
      <c r="E732" s="7"/>
      <c r="F732" s="7"/>
      <c r="G732" s="7"/>
      <c r="H732" s="7"/>
      <c r="I732" s="7"/>
      <c r="J732" s="7"/>
      <c r="K732" s="7"/>
      <c r="L732" s="7"/>
      <c r="M732" s="7"/>
      <c r="N732" s="7"/>
      <c r="O732" s="7"/>
      <c r="P732" s="7"/>
      <c r="Q732" s="7"/>
      <c r="R732" s="7"/>
      <c r="S732" s="7"/>
    </row>
    <row r="733" spans="2:19" ht="30" customHeight="1" x14ac:dyDescent="0.25">
      <c r="B733" s="7"/>
      <c r="C733" s="7"/>
      <c r="D733" s="7"/>
      <c r="E733" s="7"/>
      <c r="F733" s="7"/>
      <c r="G733" s="7"/>
      <c r="H733" s="7"/>
      <c r="I733" s="7"/>
      <c r="J733" s="7"/>
      <c r="K733" s="7"/>
      <c r="L733" s="7"/>
      <c r="M733" s="7"/>
      <c r="N733" s="7"/>
      <c r="O733" s="7"/>
      <c r="P733" s="7"/>
      <c r="Q733" s="7"/>
      <c r="R733" s="7"/>
      <c r="S733" s="7"/>
    </row>
    <row r="734" spans="2:19" ht="30" customHeight="1" x14ac:dyDescent="0.25">
      <c r="B734" s="7"/>
      <c r="C734" s="7"/>
      <c r="D734" s="7"/>
      <c r="E734" s="7"/>
      <c r="F734" s="7"/>
      <c r="G734" s="7"/>
      <c r="H734" s="7"/>
      <c r="I734" s="7"/>
      <c r="J734" s="7"/>
      <c r="K734" s="7"/>
      <c r="L734" s="7"/>
      <c r="M734" s="7"/>
      <c r="N734" s="7"/>
      <c r="O734" s="7"/>
      <c r="P734" s="7"/>
      <c r="Q734" s="7"/>
      <c r="R734" s="7"/>
      <c r="S734" s="7"/>
    </row>
    <row r="735" spans="2:19" ht="30" customHeight="1" x14ac:dyDescent="0.25">
      <c r="B735" s="7"/>
      <c r="C735" s="7"/>
      <c r="D735" s="7"/>
      <c r="E735" s="7"/>
      <c r="F735" s="7"/>
      <c r="G735" s="7"/>
      <c r="H735" s="7"/>
      <c r="I735" s="7"/>
      <c r="J735" s="7"/>
      <c r="K735" s="7"/>
      <c r="L735" s="7"/>
      <c r="M735" s="7"/>
      <c r="N735" s="7"/>
      <c r="O735" s="7"/>
      <c r="P735" s="7"/>
      <c r="Q735" s="7"/>
      <c r="R735" s="7"/>
      <c r="S735" s="7"/>
    </row>
    <row r="736" spans="2:19" ht="30" customHeight="1" x14ac:dyDescent="0.25">
      <c r="B736" s="7"/>
      <c r="C736" s="7"/>
      <c r="D736" s="7"/>
      <c r="E736" s="7"/>
      <c r="F736" s="7"/>
      <c r="G736" s="7"/>
      <c r="H736" s="7"/>
      <c r="I736" s="7"/>
      <c r="J736" s="7"/>
      <c r="K736" s="7"/>
      <c r="L736" s="7"/>
      <c r="M736" s="7"/>
      <c r="N736" s="7"/>
      <c r="O736" s="7"/>
      <c r="P736" s="7"/>
      <c r="Q736" s="7"/>
      <c r="R736" s="7"/>
      <c r="S736" s="7"/>
    </row>
    <row r="737" spans="2:19" ht="30" customHeight="1" x14ac:dyDescent="0.25">
      <c r="B737" s="7"/>
      <c r="C737" s="7"/>
      <c r="D737" s="7"/>
      <c r="E737" s="7"/>
      <c r="F737" s="7"/>
      <c r="G737" s="7"/>
      <c r="H737" s="7"/>
      <c r="I737" s="7"/>
      <c r="J737" s="7"/>
      <c r="K737" s="7"/>
      <c r="L737" s="7"/>
      <c r="M737" s="7"/>
      <c r="N737" s="7"/>
      <c r="O737" s="7"/>
      <c r="P737" s="7"/>
      <c r="Q737" s="7"/>
      <c r="R737" s="7"/>
      <c r="S737" s="7"/>
    </row>
    <row r="738" spans="2:19" ht="30" customHeight="1" x14ac:dyDescent="0.25">
      <c r="B738" s="7"/>
      <c r="C738" s="7"/>
      <c r="D738" s="7"/>
      <c r="E738" s="7"/>
      <c r="F738" s="7"/>
      <c r="G738" s="7"/>
      <c r="H738" s="7"/>
      <c r="I738" s="7"/>
      <c r="J738" s="7"/>
      <c r="K738" s="7"/>
      <c r="L738" s="7"/>
      <c r="M738" s="7"/>
      <c r="N738" s="7"/>
      <c r="O738" s="7"/>
      <c r="P738" s="7"/>
      <c r="Q738" s="7"/>
      <c r="R738" s="7"/>
      <c r="S738" s="7"/>
    </row>
    <row r="739" spans="2:19" ht="30" customHeight="1" x14ac:dyDescent="0.25">
      <c r="B739" s="7"/>
      <c r="C739" s="7"/>
      <c r="D739" s="7"/>
      <c r="E739" s="7"/>
      <c r="F739" s="7"/>
      <c r="G739" s="7"/>
      <c r="H739" s="7"/>
      <c r="I739" s="7"/>
      <c r="J739" s="7"/>
      <c r="K739" s="7"/>
      <c r="L739" s="7"/>
      <c r="M739" s="7"/>
      <c r="N739" s="7"/>
      <c r="O739" s="7"/>
      <c r="P739" s="7"/>
      <c r="Q739" s="7"/>
      <c r="R739" s="7"/>
      <c r="S739" s="7"/>
    </row>
    <row r="740" spans="2:19" ht="30" customHeight="1" x14ac:dyDescent="0.25">
      <c r="B740" s="7"/>
      <c r="C740" s="7"/>
      <c r="D740" s="7"/>
      <c r="E740" s="7"/>
      <c r="F740" s="7"/>
      <c r="G740" s="7"/>
      <c r="H740" s="7"/>
      <c r="I740" s="7"/>
      <c r="J740" s="7"/>
      <c r="K740" s="7"/>
      <c r="L740" s="7"/>
      <c r="M740" s="7"/>
      <c r="N740" s="7"/>
      <c r="O740" s="7"/>
      <c r="P740" s="7"/>
      <c r="Q740" s="7"/>
      <c r="R740" s="7"/>
      <c r="S740" s="7"/>
    </row>
    <row r="741" spans="2:19" ht="30" customHeight="1" x14ac:dyDescent="0.25">
      <c r="B741" s="7"/>
      <c r="C741" s="7"/>
      <c r="D741" s="7"/>
      <c r="E741" s="7"/>
      <c r="F741" s="7"/>
      <c r="G741" s="7"/>
      <c r="H741" s="7"/>
      <c r="I741" s="7"/>
      <c r="J741" s="7"/>
      <c r="K741" s="7"/>
      <c r="L741" s="7"/>
      <c r="M741" s="7"/>
      <c r="N741" s="7"/>
      <c r="O741" s="7"/>
      <c r="P741" s="7"/>
      <c r="Q741" s="7"/>
      <c r="R741" s="7"/>
      <c r="S741" s="7"/>
    </row>
    <row r="742" spans="2:19" ht="30" customHeight="1" x14ac:dyDescent="0.25">
      <c r="B742" s="7"/>
      <c r="C742" s="7"/>
      <c r="D742" s="7"/>
      <c r="E742" s="7"/>
      <c r="F742" s="7"/>
      <c r="G742" s="7"/>
      <c r="H742" s="7"/>
      <c r="I742" s="7"/>
      <c r="J742" s="7"/>
      <c r="K742" s="7"/>
      <c r="L742" s="7"/>
      <c r="M742" s="7"/>
      <c r="N742" s="7"/>
      <c r="O742" s="7"/>
      <c r="P742" s="7"/>
      <c r="Q742" s="7"/>
      <c r="R742" s="7"/>
      <c r="S742" s="7"/>
    </row>
    <row r="743" spans="2:19" ht="30" customHeight="1" x14ac:dyDescent="0.25">
      <c r="B743" s="7"/>
      <c r="C743" s="7"/>
      <c r="D743" s="7"/>
      <c r="E743" s="7"/>
      <c r="F743" s="7"/>
      <c r="G743" s="7"/>
      <c r="H743" s="7"/>
      <c r="I743" s="7"/>
      <c r="J743" s="7"/>
      <c r="K743" s="7"/>
      <c r="L743" s="7"/>
      <c r="M743" s="7"/>
      <c r="N743" s="7"/>
      <c r="O743" s="7"/>
      <c r="P743" s="7"/>
      <c r="Q743" s="7"/>
      <c r="R743" s="7"/>
      <c r="S743" s="7"/>
    </row>
    <row r="744" spans="2:19" ht="30" customHeight="1" x14ac:dyDescent="0.25">
      <c r="B744" s="7"/>
      <c r="C744" s="7"/>
      <c r="D744" s="7"/>
      <c r="E744" s="7"/>
      <c r="F744" s="7"/>
      <c r="G744" s="7"/>
      <c r="H744" s="7"/>
      <c r="I744" s="7"/>
      <c r="J744" s="7"/>
      <c r="K744" s="7"/>
      <c r="L744" s="7"/>
      <c r="M744" s="7"/>
      <c r="N744" s="7"/>
      <c r="O744" s="7"/>
      <c r="P744" s="7"/>
      <c r="Q744" s="7"/>
      <c r="R744" s="7"/>
      <c r="S744" s="7"/>
    </row>
    <row r="745" spans="2:19" ht="30" customHeight="1" x14ac:dyDescent="0.25">
      <c r="B745" s="7"/>
      <c r="C745" s="7"/>
      <c r="D745" s="7"/>
      <c r="E745" s="7"/>
      <c r="F745" s="7"/>
      <c r="G745" s="7"/>
      <c r="H745" s="7"/>
      <c r="I745" s="7"/>
      <c r="J745" s="7"/>
      <c r="K745" s="7"/>
      <c r="L745" s="7"/>
      <c r="M745" s="7"/>
      <c r="N745" s="7"/>
      <c r="O745" s="7"/>
      <c r="P745" s="7"/>
      <c r="Q745" s="7"/>
      <c r="R745" s="7"/>
      <c r="S745" s="7"/>
    </row>
    <row r="746" spans="2:19" ht="30" customHeight="1" x14ac:dyDescent="0.25">
      <c r="B746" s="7"/>
      <c r="C746" s="7"/>
      <c r="D746" s="7"/>
      <c r="E746" s="7"/>
      <c r="F746" s="7"/>
      <c r="G746" s="7"/>
      <c r="H746" s="7"/>
      <c r="I746" s="7"/>
      <c r="J746" s="7"/>
      <c r="K746" s="7"/>
      <c r="L746" s="7"/>
      <c r="M746" s="7"/>
      <c r="N746" s="7"/>
      <c r="O746" s="7"/>
      <c r="P746" s="7"/>
      <c r="Q746" s="7"/>
      <c r="R746" s="7"/>
      <c r="S746" s="7"/>
    </row>
    <row r="747" spans="2:19" ht="30" customHeight="1" x14ac:dyDescent="0.25">
      <c r="B747" s="7"/>
      <c r="C747" s="7"/>
      <c r="D747" s="7"/>
      <c r="E747" s="7"/>
      <c r="F747" s="7"/>
      <c r="G747" s="7"/>
      <c r="H747" s="7"/>
      <c r="I747" s="7"/>
      <c r="J747" s="7"/>
      <c r="K747" s="7"/>
      <c r="L747" s="7"/>
      <c r="M747" s="7"/>
      <c r="N747" s="7"/>
      <c r="O747" s="7"/>
      <c r="P747" s="7"/>
      <c r="Q747" s="7"/>
      <c r="R747" s="7"/>
      <c r="S747" s="7"/>
    </row>
    <row r="748" spans="2:19" ht="30" customHeight="1" x14ac:dyDescent="0.25">
      <c r="B748" s="7"/>
      <c r="C748" s="7"/>
      <c r="D748" s="7"/>
      <c r="E748" s="7"/>
      <c r="F748" s="7"/>
      <c r="G748" s="7"/>
      <c r="H748" s="7"/>
      <c r="I748" s="7"/>
      <c r="J748" s="7"/>
      <c r="K748" s="7"/>
      <c r="L748" s="7"/>
      <c r="M748" s="7"/>
      <c r="N748" s="7"/>
      <c r="O748" s="7"/>
      <c r="P748" s="7"/>
      <c r="Q748" s="7"/>
      <c r="R748" s="7"/>
      <c r="S748" s="7"/>
    </row>
    <row r="749" spans="2:19" ht="30" customHeight="1" x14ac:dyDescent="0.25">
      <c r="B749" s="7"/>
      <c r="C749" s="7"/>
      <c r="D749" s="7"/>
      <c r="E749" s="7"/>
      <c r="F749" s="7"/>
      <c r="G749" s="7"/>
      <c r="H749" s="7"/>
      <c r="I749" s="7"/>
      <c r="J749" s="7"/>
      <c r="K749" s="7"/>
      <c r="L749" s="7"/>
      <c r="M749" s="7"/>
      <c r="N749" s="7"/>
      <c r="O749" s="7"/>
      <c r="P749" s="7"/>
      <c r="Q749" s="7"/>
      <c r="R749" s="7"/>
      <c r="S749" s="7"/>
    </row>
    <row r="750" spans="2:19" ht="30" customHeight="1" x14ac:dyDescent="0.25">
      <c r="B750" s="7"/>
      <c r="C750" s="7"/>
      <c r="D750" s="7"/>
      <c r="E750" s="7"/>
      <c r="F750" s="7"/>
      <c r="G750" s="7"/>
      <c r="H750" s="7"/>
      <c r="I750" s="7"/>
      <c r="J750" s="7"/>
      <c r="K750" s="7"/>
      <c r="L750" s="7"/>
      <c r="M750" s="7"/>
      <c r="N750" s="7"/>
      <c r="O750" s="7"/>
      <c r="P750" s="7"/>
      <c r="Q750" s="7"/>
      <c r="R750" s="7"/>
      <c r="S750" s="7"/>
    </row>
    <row r="751" spans="2:19" ht="30" customHeight="1" x14ac:dyDescent="0.25">
      <c r="B751" s="7"/>
      <c r="C751" s="7"/>
      <c r="D751" s="7"/>
      <c r="E751" s="7"/>
      <c r="F751" s="7"/>
      <c r="G751" s="7"/>
      <c r="H751" s="7"/>
      <c r="I751" s="7"/>
      <c r="J751" s="7"/>
      <c r="K751" s="7"/>
      <c r="L751" s="7"/>
      <c r="M751" s="7"/>
      <c r="N751" s="7"/>
      <c r="O751" s="7"/>
      <c r="P751" s="7"/>
      <c r="Q751" s="7"/>
      <c r="R751" s="7"/>
      <c r="S751" s="7"/>
    </row>
    <row r="752" spans="2:19" ht="30" customHeight="1" x14ac:dyDescent="0.25">
      <c r="B752" s="7"/>
      <c r="C752" s="7"/>
      <c r="D752" s="7"/>
      <c r="E752" s="7"/>
      <c r="F752" s="7"/>
      <c r="G752" s="7"/>
      <c r="H752" s="7"/>
      <c r="I752" s="7"/>
      <c r="J752" s="7"/>
      <c r="K752" s="7"/>
      <c r="L752" s="7"/>
      <c r="M752" s="7"/>
      <c r="N752" s="7"/>
      <c r="O752" s="7"/>
      <c r="P752" s="7"/>
      <c r="Q752" s="7"/>
      <c r="R752" s="7"/>
      <c r="S752" s="7"/>
    </row>
    <row r="753" spans="2:19" ht="30" customHeight="1" x14ac:dyDescent="0.25">
      <c r="B753" s="7"/>
      <c r="C753" s="7"/>
      <c r="D753" s="7"/>
      <c r="E753" s="7"/>
      <c r="F753" s="7"/>
      <c r="G753" s="7"/>
      <c r="H753" s="7"/>
      <c r="I753" s="7"/>
      <c r="J753" s="7"/>
      <c r="K753" s="7"/>
      <c r="L753" s="7"/>
      <c r="M753" s="7"/>
      <c r="N753" s="7"/>
      <c r="O753" s="7"/>
      <c r="P753" s="7"/>
      <c r="Q753" s="7"/>
      <c r="R753" s="7"/>
      <c r="S753" s="7"/>
    </row>
    <row r="754" spans="2:19" ht="30" customHeight="1" x14ac:dyDescent="0.25">
      <c r="B754" s="7"/>
      <c r="C754" s="7"/>
      <c r="D754" s="7"/>
      <c r="E754" s="7"/>
      <c r="F754" s="7"/>
      <c r="G754" s="7"/>
      <c r="H754" s="7"/>
      <c r="I754" s="7"/>
      <c r="J754" s="7"/>
      <c r="K754" s="7"/>
      <c r="L754" s="7"/>
      <c r="M754" s="7"/>
      <c r="N754" s="7"/>
      <c r="O754" s="7"/>
      <c r="P754" s="7"/>
      <c r="Q754" s="7"/>
      <c r="R754" s="7"/>
      <c r="S754" s="7"/>
    </row>
    <row r="755" spans="2:19" ht="30" customHeight="1" x14ac:dyDescent="0.25">
      <c r="B755" s="7"/>
      <c r="C755" s="7"/>
      <c r="D755" s="7"/>
      <c r="E755" s="7"/>
      <c r="F755" s="7"/>
      <c r="G755" s="7"/>
      <c r="H755" s="7"/>
      <c r="I755" s="7"/>
      <c r="J755" s="7"/>
      <c r="K755" s="7"/>
      <c r="L755" s="7"/>
      <c r="M755" s="7"/>
      <c r="N755" s="7"/>
      <c r="O755" s="7"/>
      <c r="P755" s="7"/>
      <c r="Q755" s="7"/>
      <c r="R755" s="7"/>
      <c r="S755" s="7"/>
    </row>
    <row r="756" spans="2:19" ht="30" customHeight="1" x14ac:dyDescent="0.25">
      <c r="B756" s="7"/>
      <c r="C756" s="7"/>
      <c r="D756" s="7"/>
      <c r="E756" s="7"/>
      <c r="F756" s="7"/>
      <c r="G756" s="7"/>
      <c r="H756" s="7"/>
      <c r="I756" s="7"/>
      <c r="J756" s="7"/>
      <c r="K756" s="7"/>
      <c r="L756" s="7"/>
      <c r="M756" s="7"/>
      <c r="N756" s="7"/>
      <c r="O756" s="7"/>
      <c r="P756" s="7"/>
      <c r="Q756" s="7"/>
      <c r="R756" s="7"/>
      <c r="S756" s="7"/>
    </row>
    <row r="757" spans="2:19" ht="30" customHeight="1" x14ac:dyDescent="0.25">
      <c r="B757" s="7"/>
      <c r="C757" s="7"/>
      <c r="D757" s="7"/>
      <c r="E757" s="7"/>
      <c r="F757" s="7"/>
      <c r="G757" s="7"/>
      <c r="H757" s="7"/>
      <c r="I757" s="7"/>
      <c r="J757" s="7"/>
      <c r="K757" s="7"/>
      <c r="L757" s="7"/>
      <c r="M757" s="7"/>
      <c r="N757" s="7"/>
      <c r="O757" s="7"/>
      <c r="P757" s="7"/>
      <c r="Q757" s="7"/>
      <c r="R757" s="7"/>
      <c r="S757" s="7"/>
    </row>
    <row r="758" spans="2:19" ht="30" customHeight="1" x14ac:dyDescent="0.25">
      <c r="B758" s="7"/>
      <c r="C758" s="7"/>
      <c r="D758" s="7"/>
      <c r="E758" s="7"/>
      <c r="F758" s="7"/>
      <c r="G758" s="7"/>
      <c r="H758" s="7"/>
      <c r="I758" s="7"/>
      <c r="J758" s="7"/>
      <c r="K758" s="7"/>
      <c r="L758" s="7"/>
      <c r="M758" s="7"/>
      <c r="N758" s="7"/>
      <c r="O758" s="7"/>
      <c r="P758" s="7"/>
      <c r="Q758" s="7"/>
      <c r="R758" s="7"/>
      <c r="S758" s="7"/>
    </row>
    <row r="759" spans="2:19" ht="30" customHeight="1" x14ac:dyDescent="0.25">
      <c r="B759" s="7"/>
      <c r="C759" s="7"/>
      <c r="D759" s="7"/>
      <c r="E759" s="7"/>
      <c r="F759" s="7"/>
      <c r="G759" s="7"/>
      <c r="H759" s="7"/>
      <c r="I759" s="7"/>
      <c r="J759" s="7"/>
      <c r="K759" s="7"/>
      <c r="L759" s="7"/>
      <c r="M759" s="7"/>
      <c r="N759" s="7"/>
      <c r="O759" s="7"/>
      <c r="P759" s="7"/>
      <c r="Q759" s="7"/>
      <c r="R759" s="7"/>
      <c r="S759" s="7"/>
    </row>
    <row r="760" spans="2:19" ht="30" customHeight="1" x14ac:dyDescent="0.25">
      <c r="B760" s="7"/>
      <c r="C760" s="7"/>
      <c r="D760" s="7"/>
      <c r="E760" s="7"/>
      <c r="F760" s="7"/>
      <c r="G760" s="7"/>
      <c r="H760" s="7"/>
      <c r="I760" s="7"/>
      <c r="J760" s="7"/>
      <c r="K760" s="7"/>
      <c r="L760" s="7"/>
      <c r="M760" s="7"/>
      <c r="N760" s="7"/>
      <c r="O760" s="7"/>
      <c r="P760" s="7"/>
      <c r="Q760" s="7"/>
      <c r="R760" s="7"/>
      <c r="S760" s="7"/>
    </row>
    <row r="761" spans="2:19" ht="30" customHeight="1" x14ac:dyDescent="0.25">
      <c r="B761" s="7"/>
      <c r="C761" s="7"/>
      <c r="D761" s="7"/>
      <c r="E761" s="7"/>
      <c r="F761" s="7"/>
      <c r="G761" s="7"/>
      <c r="H761" s="7"/>
      <c r="I761" s="7"/>
      <c r="J761" s="7"/>
      <c r="K761" s="7"/>
      <c r="L761" s="7"/>
      <c r="M761" s="7"/>
      <c r="N761" s="7"/>
      <c r="O761" s="7"/>
      <c r="P761" s="7"/>
      <c r="Q761" s="7"/>
      <c r="R761" s="7"/>
      <c r="S761" s="7"/>
    </row>
    <row r="762" spans="2:19" ht="30" customHeight="1" x14ac:dyDescent="0.25">
      <c r="B762" s="7"/>
      <c r="C762" s="7"/>
      <c r="D762" s="7"/>
      <c r="E762" s="7"/>
      <c r="F762" s="7"/>
      <c r="G762" s="7"/>
      <c r="H762" s="7"/>
      <c r="I762" s="7"/>
      <c r="J762" s="7"/>
      <c r="K762" s="7"/>
      <c r="L762" s="7"/>
      <c r="M762" s="7"/>
      <c r="N762" s="7"/>
      <c r="O762" s="7"/>
      <c r="P762" s="7"/>
      <c r="Q762" s="7"/>
      <c r="R762" s="7"/>
      <c r="S762" s="7"/>
    </row>
    <row r="763" spans="2:19" ht="30" customHeight="1" x14ac:dyDescent="0.25">
      <c r="B763" s="7"/>
      <c r="C763" s="7"/>
      <c r="D763" s="7"/>
      <c r="E763" s="7"/>
      <c r="F763" s="7"/>
      <c r="G763" s="7"/>
      <c r="H763" s="7"/>
      <c r="I763" s="7"/>
      <c r="J763" s="7"/>
      <c r="K763" s="7"/>
      <c r="L763" s="7"/>
      <c r="M763" s="7"/>
      <c r="N763" s="7"/>
      <c r="O763" s="7"/>
      <c r="P763" s="7"/>
      <c r="Q763" s="7"/>
      <c r="R763" s="7"/>
      <c r="S763" s="7"/>
    </row>
    <row r="764" spans="2:19" ht="30" customHeight="1" x14ac:dyDescent="0.25">
      <c r="B764" s="7"/>
      <c r="C764" s="7"/>
      <c r="D764" s="7"/>
      <c r="E764" s="7"/>
      <c r="F764" s="7"/>
      <c r="G764" s="7"/>
      <c r="H764" s="7"/>
      <c r="I764" s="7"/>
      <c r="J764" s="7"/>
      <c r="K764" s="7"/>
      <c r="L764" s="7"/>
      <c r="M764" s="7"/>
      <c r="N764" s="7"/>
      <c r="O764" s="7"/>
      <c r="P764" s="7"/>
      <c r="Q764" s="7"/>
      <c r="R764" s="7"/>
      <c r="S764" s="7"/>
    </row>
    <row r="765" spans="2:19" ht="30" customHeight="1" x14ac:dyDescent="0.25">
      <c r="B765" s="7"/>
      <c r="C765" s="7"/>
      <c r="D765" s="7"/>
      <c r="E765" s="7"/>
      <c r="F765" s="7"/>
      <c r="G765" s="7"/>
      <c r="H765" s="7"/>
      <c r="I765" s="7"/>
      <c r="J765" s="7"/>
      <c r="K765" s="7"/>
      <c r="L765" s="7"/>
      <c r="M765" s="7"/>
      <c r="N765" s="7"/>
      <c r="O765" s="7"/>
      <c r="P765" s="7"/>
      <c r="Q765" s="7"/>
      <c r="R765" s="7"/>
      <c r="S765" s="7"/>
    </row>
    <row r="766" spans="2:19" ht="30" customHeight="1" x14ac:dyDescent="0.25">
      <c r="B766" s="7"/>
      <c r="C766" s="7"/>
      <c r="D766" s="7"/>
      <c r="E766" s="7"/>
      <c r="F766" s="7"/>
      <c r="G766" s="7"/>
      <c r="H766" s="7"/>
      <c r="I766" s="7"/>
      <c r="J766" s="7"/>
      <c r="K766" s="7"/>
      <c r="L766" s="7"/>
      <c r="M766" s="7"/>
      <c r="N766" s="7"/>
      <c r="O766" s="7"/>
      <c r="P766" s="7"/>
      <c r="Q766" s="7"/>
      <c r="R766" s="7"/>
      <c r="S766" s="7"/>
    </row>
    <row r="767" spans="2:19" ht="30" customHeight="1" x14ac:dyDescent="0.25">
      <c r="B767" s="7"/>
      <c r="C767" s="7"/>
      <c r="D767" s="7"/>
      <c r="E767" s="7"/>
      <c r="F767" s="7"/>
      <c r="G767" s="7"/>
      <c r="H767" s="7"/>
      <c r="I767" s="7"/>
      <c r="J767" s="7"/>
      <c r="K767" s="7"/>
      <c r="L767" s="7"/>
      <c r="M767" s="7"/>
      <c r="N767" s="7"/>
      <c r="O767" s="7"/>
      <c r="P767" s="7"/>
      <c r="Q767" s="7"/>
      <c r="R767" s="7"/>
      <c r="S767" s="7"/>
    </row>
    <row r="768" spans="2:19" ht="30" customHeight="1" x14ac:dyDescent="0.25">
      <c r="B768" s="7"/>
      <c r="C768" s="7"/>
      <c r="D768" s="7"/>
      <c r="E768" s="7"/>
      <c r="F768" s="7"/>
      <c r="G768" s="7"/>
      <c r="H768" s="7"/>
      <c r="I768" s="7"/>
      <c r="J768" s="7"/>
      <c r="K768" s="7"/>
      <c r="L768" s="7"/>
      <c r="M768" s="7"/>
      <c r="N768" s="7"/>
      <c r="O768" s="7"/>
      <c r="P768" s="7"/>
      <c r="Q768" s="7"/>
      <c r="R768" s="7"/>
      <c r="S768" s="7"/>
    </row>
    <row r="769" spans="2:19" ht="30" customHeight="1" x14ac:dyDescent="0.25">
      <c r="B769" s="7"/>
      <c r="C769" s="7"/>
      <c r="D769" s="7"/>
      <c r="E769" s="7"/>
      <c r="F769" s="7"/>
      <c r="G769" s="7"/>
      <c r="H769" s="7"/>
      <c r="I769" s="7"/>
      <c r="J769" s="7"/>
      <c r="K769" s="7"/>
      <c r="L769" s="7"/>
      <c r="M769" s="7"/>
      <c r="N769" s="7"/>
      <c r="O769" s="7"/>
      <c r="P769" s="7"/>
      <c r="Q769" s="7"/>
      <c r="R769" s="7"/>
      <c r="S769" s="7"/>
    </row>
    <row r="770" spans="2:19" ht="30" customHeight="1" x14ac:dyDescent="0.25">
      <c r="B770" s="7"/>
      <c r="C770" s="7"/>
      <c r="D770" s="7"/>
      <c r="E770" s="7"/>
      <c r="F770" s="7"/>
      <c r="G770" s="7"/>
      <c r="H770" s="7"/>
      <c r="I770" s="7"/>
      <c r="J770" s="7"/>
      <c r="K770" s="7"/>
      <c r="L770" s="7"/>
      <c r="M770" s="7"/>
      <c r="N770" s="7"/>
      <c r="O770" s="7"/>
      <c r="P770" s="7"/>
      <c r="Q770" s="7"/>
      <c r="R770" s="7"/>
      <c r="S770" s="7"/>
    </row>
    <row r="771" spans="2:19" ht="30" customHeight="1" x14ac:dyDescent="0.25">
      <c r="B771" s="7"/>
      <c r="C771" s="7"/>
      <c r="D771" s="7"/>
      <c r="E771" s="7"/>
      <c r="F771" s="7"/>
      <c r="G771" s="7"/>
      <c r="H771" s="7"/>
      <c r="I771" s="7"/>
      <c r="J771" s="7"/>
      <c r="K771" s="7"/>
      <c r="L771" s="7"/>
      <c r="M771" s="7"/>
      <c r="N771" s="7"/>
      <c r="O771" s="7"/>
      <c r="P771" s="7"/>
      <c r="Q771" s="7"/>
      <c r="R771" s="7"/>
      <c r="S771" s="7"/>
    </row>
    <row r="772" spans="2:19" ht="30" customHeight="1" x14ac:dyDescent="0.25">
      <c r="B772" s="7"/>
      <c r="C772" s="7"/>
      <c r="D772" s="7"/>
      <c r="E772" s="7"/>
      <c r="F772" s="7"/>
      <c r="G772" s="7"/>
      <c r="H772" s="7"/>
      <c r="I772" s="7"/>
      <c r="J772" s="7"/>
      <c r="K772" s="7"/>
      <c r="L772" s="7"/>
      <c r="M772" s="7"/>
      <c r="N772" s="7"/>
      <c r="O772" s="7"/>
      <c r="P772" s="7"/>
      <c r="Q772" s="7"/>
      <c r="R772" s="7"/>
      <c r="S772" s="7"/>
    </row>
    <row r="773" spans="2:19" ht="30" customHeight="1" x14ac:dyDescent="0.25">
      <c r="B773" s="7"/>
      <c r="C773" s="7"/>
      <c r="D773" s="7"/>
      <c r="E773" s="7"/>
      <c r="F773" s="7"/>
      <c r="G773" s="7"/>
      <c r="H773" s="7"/>
      <c r="I773" s="7"/>
      <c r="J773" s="7"/>
      <c r="K773" s="7"/>
      <c r="L773" s="7"/>
      <c r="M773" s="7"/>
      <c r="N773" s="7"/>
      <c r="O773" s="7"/>
      <c r="P773" s="7"/>
      <c r="Q773" s="7"/>
      <c r="R773" s="7"/>
      <c r="S773" s="7"/>
    </row>
    <row r="774" spans="2:19" ht="30" customHeight="1" x14ac:dyDescent="0.25">
      <c r="B774" s="7"/>
      <c r="C774" s="7"/>
      <c r="D774" s="7"/>
      <c r="E774" s="7"/>
      <c r="F774" s="7"/>
      <c r="G774" s="7"/>
      <c r="H774" s="7"/>
      <c r="I774" s="7"/>
      <c r="J774" s="7"/>
      <c r="K774" s="7"/>
      <c r="L774" s="7"/>
      <c r="M774" s="7"/>
      <c r="N774" s="7"/>
      <c r="O774" s="7"/>
      <c r="P774" s="7"/>
      <c r="Q774" s="7"/>
      <c r="R774" s="7"/>
      <c r="S774" s="7"/>
    </row>
    <row r="775" spans="2:19" ht="30" customHeight="1" x14ac:dyDescent="0.25">
      <c r="B775" s="7"/>
      <c r="C775" s="7"/>
      <c r="D775" s="7"/>
      <c r="E775" s="7"/>
      <c r="F775" s="7"/>
      <c r="G775" s="7"/>
      <c r="H775" s="7"/>
      <c r="I775" s="7"/>
      <c r="J775" s="7"/>
      <c r="K775" s="7"/>
      <c r="L775" s="7"/>
      <c r="M775" s="7"/>
      <c r="N775" s="7"/>
      <c r="O775" s="7"/>
      <c r="P775" s="7"/>
      <c r="Q775" s="7"/>
      <c r="R775" s="7"/>
      <c r="S775" s="7"/>
    </row>
    <row r="776" spans="2:19" ht="30" customHeight="1" x14ac:dyDescent="0.25">
      <c r="B776" s="7"/>
      <c r="C776" s="7"/>
      <c r="D776" s="7"/>
      <c r="E776" s="7"/>
      <c r="F776" s="7"/>
      <c r="G776" s="7"/>
      <c r="H776" s="7"/>
      <c r="I776" s="7"/>
      <c r="J776" s="7"/>
      <c r="K776" s="7"/>
      <c r="L776" s="7"/>
      <c r="M776" s="7"/>
      <c r="N776" s="7"/>
      <c r="O776" s="7"/>
      <c r="P776" s="7"/>
      <c r="Q776" s="7"/>
      <c r="R776" s="7"/>
      <c r="S776" s="7"/>
    </row>
    <row r="777" spans="2:19" ht="30" customHeight="1" x14ac:dyDescent="0.25">
      <c r="B777" s="7"/>
      <c r="C777" s="7"/>
      <c r="D777" s="7"/>
      <c r="E777" s="7"/>
      <c r="F777" s="7"/>
      <c r="G777" s="7"/>
      <c r="H777" s="7"/>
      <c r="I777" s="7"/>
      <c r="J777" s="7"/>
      <c r="K777" s="7"/>
      <c r="L777" s="7"/>
      <c r="M777" s="7"/>
      <c r="N777" s="7"/>
      <c r="O777" s="7"/>
      <c r="P777" s="7"/>
      <c r="Q777" s="7"/>
      <c r="R777" s="7"/>
      <c r="S777" s="7"/>
    </row>
    <row r="778" spans="2:19" ht="30" customHeight="1" x14ac:dyDescent="0.25">
      <c r="B778" s="7"/>
      <c r="C778" s="7"/>
      <c r="D778" s="7"/>
      <c r="E778" s="7"/>
      <c r="F778" s="7"/>
      <c r="G778" s="7"/>
      <c r="H778" s="7"/>
      <c r="I778" s="7"/>
      <c r="J778" s="7"/>
      <c r="K778" s="7"/>
      <c r="L778" s="7"/>
      <c r="M778" s="7"/>
      <c r="N778" s="7"/>
      <c r="O778" s="7"/>
      <c r="P778" s="7"/>
      <c r="Q778" s="7"/>
      <c r="R778" s="7"/>
      <c r="S778" s="7"/>
    </row>
    <row r="779" spans="2:19" ht="30" customHeight="1" x14ac:dyDescent="0.25">
      <c r="B779" s="7"/>
      <c r="C779" s="7"/>
      <c r="D779" s="7"/>
      <c r="E779" s="7"/>
      <c r="F779" s="7"/>
      <c r="G779" s="7"/>
      <c r="H779" s="7"/>
      <c r="I779" s="7"/>
      <c r="J779" s="7"/>
      <c r="K779" s="7"/>
      <c r="L779" s="7"/>
      <c r="M779" s="7"/>
      <c r="N779" s="7"/>
      <c r="O779" s="7"/>
      <c r="P779" s="7"/>
      <c r="Q779" s="7"/>
      <c r="R779" s="7"/>
      <c r="S779" s="7"/>
    </row>
    <row r="780" spans="2:19" ht="30" customHeight="1" x14ac:dyDescent="0.25">
      <c r="B780" s="7"/>
      <c r="C780" s="7"/>
      <c r="D780" s="7"/>
      <c r="E780" s="7"/>
      <c r="F780" s="7"/>
      <c r="G780" s="7"/>
      <c r="H780" s="7"/>
      <c r="I780" s="7"/>
      <c r="J780" s="7"/>
      <c r="K780" s="7"/>
      <c r="L780" s="7"/>
      <c r="M780" s="7"/>
      <c r="N780" s="7"/>
      <c r="O780" s="7"/>
      <c r="P780" s="7"/>
      <c r="Q780" s="7"/>
      <c r="R780" s="7"/>
      <c r="S780" s="7"/>
    </row>
    <row r="781" spans="2:19" ht="30" customHeight="1" x14ac:dyDescent="0.25">
      <c r="B781" s="7"/>
      <c r="C781" s="7"/>
      <c r="D781" s="7"/>
      <c r="E781" s="7"/>
      <c r="F781" s="7"/>
      <c r="G781" s="7"/>
      <c r="H781" s="7"/>
      <c r="I781" s="7"/>
      <c r="J781" s="7"/>
      <c r="K781" s="7"/>
      <c r="L781" s="7"/>
      <c r="M781" s="7"/>
      <c r="N781" s="7"/>
      <c r="O781" s="7"/>
      <c r="P781" s="7"/>
      <c r="Q781" s="7"/>
      <c r="R781" s="7"/>
      <c r="S781" s="7"/>
    </row>
    <row r="782" spans="2:19" ht="30" customHeight="1" x14ac:dyDescent="0.25">
      <c r="B782" s="7"/>
      <c r="C782" s="7"/>
      <c r="D782" s="7"/>
      <c r="E782" s="7"/>
      <c r="F782" s="7"/>
      <c r="G782" s="7"/>
      <c r="H782" s="7"/>
      <c r="I782" s="7"/>
      <c r="J782" s="7"/>
      <c r="K782" s="7"/>
      <c r="L782" s="7"/>
      <c r="M782" s="7"/>
      <c r="N782" s="7"/>
      <c r="O782" s="7"/>
      <c r="P782" s="7"/>
      <c r="Q782" s="7"/>
      <c r="R782" s="7"/>
      <c r="S782" s="7"/>
    </row>
    <row r="783" spans="2:19" ht="30" customHeight="1" x14ac:dyDescent="0.25">
      <c r="B783" s="7"/>
      <c r="C783" s="7"/>
      <c r="D783" s="7"/>
      <c r="E783" s="7"/>
      <c r="F783" s="7"/>
      <c r="G783" s="7"/>
      <c r="H783" s="7"/>
      <c r="I783" s="7"/>
      <c r="J783" s="7"/>
      <c r="K783" s="7"/>
      <c r="L783" s="7"/>
      <c r="M783" s="7"/>
      <c r="N783" s="7"/>
      <c r="O783" s="7"/>
      <c r="P783" s="7"/>
      <c r="Q783" s="7"/>
      <c r="R783" s="7"/>
      <c r="S783" s="7"/>
    </row>
    <row r="784" spans="2:19" ht="30" customHeight="1" x14ac:dyDescent="0.25">
      <c r="B784" s="7"/>
      <c r="C784" s="7"/>
      <c r="D784" s="7"/>
      <c r="E784" s="7"/>
      <c r="F784" s="7"/>
      <c r="G784" s="7"/>
      <c r="H784" s="7"/>
      <c r="I784" s="7"/>
      <c r="J784" s="7"/>
      <c r="K784" s="7"/>
      <c r="L784" s="7"/>
      <c r="M784" s="7"/>
      <c r="N784" s="7"/>
      <c r="O784" s="7"/>
      <c r="P784" s="7"/>
      <c r="Q784" s="7"/>
      <c r="R784" s="7"/>
      <c r="S784" s="7"/>
    </row>
    <row r="785" spans="2:19" ht="30" customHeight="1" x14ac:dyDescent="0.25">
      <c r="B785" s="7"/>
      <c r="C785" s="7"/>
      <c r="D785" s="7"/>
      <c r="E785" s="7"/>
      <c r="F785" s="7"/>
      <c r="G785" s="7"/>
      <c r="H785" s="7"/>
      <c r="I785" s="7"/>
      <c r="J785" s="7"/>
      <c r="K785" s="7"/>
      <c r="L785" s="7"/>
      <c r="M785" s="7"/>
      <c r="N785" s="7"/>
      <c r="O785" s="7"/>
      <c r="P785" s="7"/>
      <c r="Q785" s="7"/>
      <c r="R785" s="7"/>
      <c r="S785" s="7"/>
    </row>
    <row r="786" spans="2:19" ht="30" customHeight="1" x14ac:dyDescent="0.25">
      <c r="B786" s="7"/>
      <c r="C786" s="7"/>
      <c r="D786" s="7"/>
      <c r="E786" s="7"/>
      <c r="F786" s="7"/>
      <c r="G786" s="7"/>
      <c r="H786" s="7"/>
      <c r="I786" s="7"/>
      <c r="J786" s="7"/>
      <c r="K786" s="7"/>
      <c r="L786" s="7"/>
      <c r="M786" s="7"/>
      <c r="N786" s="7"/>
      <c r="O786" s="7"/>
      <c r="P786" s="7"/>
      <c r="Q786" s="7"/>
      <c r="R786" s="7"/>
      <c r="S786" s="7"/>
    </row>
    <row r="787" spans="2:19" ht="30" customHeight="1" x14ac:dyDescent="0.25">
      <c r="B787" s="7"/>
      <c r="C787" s="7"/>
      <c r="D787" s="7"/>
      <c r="E787" s="7"/>
      <c r="F787" s="7"/>
      <c r="G787" s="7"/>
      <c r="H787" s="7"/>
      <c r="I787" s="7"/>
      <c r="J787" s="7"/>
      <c r="K787" s="7"/>
      <c r="L787" s="7"/>
      <c r="M787" s="7"/>
      <c r="N787" s="7"/>
      <c r="O787" s="7"/>
      <c r="P787" s="7"/>
      <c r="Q787" s="7"/>
      <c r="R787" s="7"/>
      <c r="S787" s="7"/>
    </row>
    <row r="788" spans="2:19" ht="30" customHeight="1" x14ac:dyDescent="0.25">
      <c r="B788" s="7"/>
      <c r="C788" s="7"/>
      <c r="D788" s="7"/>
      <c r="E788" s="7"/>
      <c r="F788" s="7"/>
      <c r="G788" s="7"/>
      <c r="H788" s="7"/>
      <c r="I788" s="7"/>
      <c r="J788" s="7"/>
      <c r="K788" s="7"/>
      <c r="L788" s="7"/>
      <c r="M788" s="7"/>
      <c r="N788" s="7"/>
      <c r="O788" s="7"/>
      <c r="P788" s="7"/>
      <c r="Q788" s="7"/>
      <c r="R788" s="7"/>
      <c r="S788" s="7"/>
    </row>
    <row r="789" spans="2:19" ht="30" customHeight="1" x14ac:dyDescent="0.25">
      <c r="B789" s="7"/>
      <c r="C789" s="7"/>
      <c r="D789" s="7"/>
      <c r="E789" s="7"/>
      <c r="F789" s="7"/>
      <c r="G789" s="7"/>
      <c r="H789" s="7"/>
      <c r="I789" s="7"/>
      <c r="J789" s="7"/>
      <c r="K789" s="7"/>
      <c r="L789" s="7"/>
      <c r="M789" s="7"/>
      <c r="N789" s="7"/>
      <c r="O789" s="7"/>
      <c r="P789" s="7"/>
      <c r="Q789" s="7"/>
      <c r="R789" s="7"/>
      <c r="S789" s="7"/>
    </row>
    <row r="790" spans="2:19" ht="30" customHeight="1" x14ac:dyDescent="0.25">
      <c r="B790" s="7"/>
      <c r="C790" s="7"/>
      <c r="D790" s="7"/>
      <c r="E790" s="7"/>
      <c r="F790" s="7"/>
      <c r="G790" s="7"/>
      <c r="H790" s="7"/>
      <c r="I790" s="7"/>
      <c r="J790" s="7"/>
      <c r="K790" s="7"/>
      <c r="L790" s="7"/>
      <c r="M790" s="7"/>
      <c r="N790" s="7"/>
      <c r="O790" s="7"/>
      <c r="P790" s="7"/>
      <c r="Q790" s="7"/>
      <c r="R790" s="7"/>
      <c r="S790" s="7"/>
    </row>
    <row r="791" spans="2:19" ht="30" customHeight="1" x14ac:dyDescent="0.25">
      <c r="B791" s="7"/>
      <c r="C791" s="7"/>
      <c r="D791" s="7"/>
      <c r="E791" s="7"/>
      <c r="F791" s="7"/>
      <c r="G791" s="7"/>
      <c r="H791" s="7"/>
      <c r="I791" s="7"/>
      <c r="J791" s="7"/>
      <c r="K791" s="7"/>
      <c r="L791" s="7"/>
      <c r="M791" s="7"/>
      <c r="N791" s="7"/>
      <c r="O791" s="7"/>
      <c r="P791" s="7"/>
      <c r="Q791" s="7"/>
      <c r="R791" s="7"/>
      <c r="S791" s="7"/>
    </row>
    <row r="792" spans="2:19" ht="30" customHeight="1" x14ac:dyDescent="0.25">
      <c r="B792" s="7"/>
      <c r="C792" s="7"/>
      <c r="D792" s="7"/>
      <c r="E792" s="7"/>
      <c r="F792" s="7"/>
      <c r="G792" s="7"/>
      <c r="H792" s="7"/>
      <c r="I792" s="7"/>
      <c r="J792" s="7"/>
      <c r="K792" s="7"/>
      <c r="L792" s="7"/>
      <c r="M792" s="7"/>
      <c r="N792" s="7"/>
      <c r="O792" s="7"/>
      <c r="P792" s="7"/>
      <c r="Q792" s="7"/>
      <c r="R792" s="7"/>
      <c r="S792" s="7"/>
    </row>
    <row r="793" spans="2:19" ht="30" customHeight="1" x14ac:dyDescent="0.25">
      <c r="B793" s="7"/>
      <c r="C793" s="7"/>
      <c r="D793" s="7"/>
      <c r="E793" s="7"/>
      <c r="F793" s="7"/>
      <c r="G793" s="7"/>
      <c r="H793" s="7"/>
      <c r="I793" s="7"/>
      <c r="J793" s="7"/>
      <c r="K793" s="7"/>
      <c r="L793" s="7"/>
      <c r="M793" s="7"/>
      <c r="N793" s="7"/>
      <c r="O793" s="7"/>
      <c r="P793" s="7"/>
      <c r="Q793" s="7"/>
      <c r="R793" s="7"/>
      <c r="S793" s="7"/>
    </row>
    <row r="794" spans="2:19" ht="30" customHeight="1" x14ac:dyDescent="0.25">
      <c r="B794" s="7"/>
      <c r="C794" s="7"/>
      <c r="D794" s="7"/>
      <c r="E794" s="7"/>
      <c r="F794" s="7"/>
      <c r="G794" s="7"/>
      <c r="H794" s="7"/>
      <c r="I794" s="7"/>
      <c r="J794" s="7"/>
      <c r="K794" s="7"/>
      <c r="L794" s="7"/>
      <c r="M794" s="7"/>
      <c r="N794" s="7"/>
      <c r="O794" s="7"/>
      <c r="P794" s="7"/>
      <c r="Q794" s="7"/>
      <c r="R794" s="7"/>
      <c r="S794" s="7"/>
    </row>
    <row r="795" spans="2:19" ht="30" customHeight="1" x14ac:dyDescent="0.25">
      <c r="B795" s="7"/>
      <c r="C795" s="7"/>
      <c r="D795" s="7"/>
      <c r="E795" s="7"/>
      <c r="F795" s="7"/>
      <c r="G795" s="7"/>
      <c r="H795" s="7"/>
      <c r="I795" s="7"/>
      <c r="J795" s="7"/>
      <c r="K795" s="7"/>
      <c r="L795" s="7"/>
      <c r="M795" s="7"/>
      <c r="N795" s="7"/>
      <c r="O795" s="7"/>
      <c r="P795" s="7"/>
      <c r="Q795" s="7"/>
      <c r="R795" s="7"/>
      <c r="S795" s="7"/>
    </row>
    <row r="796" spans="2:19" ht="30" customHeight="1" x14ac:dyDescent="0.25">
      <c r="B796" s="7"/>
      <c r="C796" s="7"/>
      <c r="D796" s="7"/>
      <c r="E796" s="7"/>
      <c r="F796" s="7"/>
      <c r="G796" s="7"/>
      <c r="H796" s="7"/>
      <c r="I796" s="7"/>
      <c r="J796" s="7"/>
      <c r="K796" s="7"/>
      <c r="L796" s="7"/>
      <c r="M796" s="7"/>
      <c r="N796" s="7"/>
      <c r="O796" s="7"/>
      <c r="P796" s="7"/>
      <c r="Q796" s="7"/>
      <c r="R796" s="7"/>
      <c r="S796" s="7"/>
    </row>
    <row r="797" spans="2:19" ht="30" customHeight="1" x14ac:dyDescent="0.25">
      <c r="B797" s="7"/>
      <c r="C797" s="7"/>
      <c r="D797" s="7"/>
      <c r="E797" s="7"/>
      <c r="F797" s="7"/>
      <c r="G797" s="7"/>
      <c r="H797" s="7"/>
      <c r="I797" s="7"/>
      <c r="J797" s="7"/>
      <c r="K797" s="7"/>
      <c r="L797" s="7"/>
      <c r="M797" s="7"/>
      <c r="N797" s="7"/>
      <c r="O797" s="7"/>
      <c r="P797" s="7"/>
      <c r="Q797" s="7"/>
      <c r="R797" s="7"/>
      <c r="S797" s="7"/>
    </row>
    <row r="798" spans="2:19" ht="30" customHeight="1" x14ac:dyDescent="0.25">
      <c r="B798" s="7"/>
      <c r="C798" s="7"/>
      <c r="D798" s="7"/>
      <c r="E798" s="7"/>
      <c r="F798" s="7"/>
      <c r="G798" s="7"/>
      <c r="H798" s="7"/>
      <c r="I798" s="7"/>
      <c r="J798" s="7"/>
      <c r="K798" s="7"/>
      <c r="L798" s="7"/>
      <c r="M798" s="7"/>
      <c r="N798" s="7"/>
      <c r="O798" s="7"/>
      <c r="P798" s="7"/>
      <c r="Q798" s="7"/>
      <c r="R798" s="7"/>
      <c r="S798" s="7"/>
    </row>
    <row r="799" spans="2:19" ht="30" customHeight="1" x14ac:dyDescent="0.25">
      <c r="B799" s="7"/>
      <c r="C799" s="7"/>
      <c r="D799" s="7"/>
      <c r="E799" s="7"/>
      <c r="F799" s="7"/>
      <c r="G799" s="7"/>
      <c r="H799" s="7"/>
      <c r="I799" s="7"/>
      <c r="J799" s="7"/>
      <c r="K799" s="7"/>
      <c r="L799" s="7"/>
      <c r="M799" s="7"/>
      <c r="N799" s="7"/>
      <c r="O799" s="7"/>
      <c r="P799" s="7"/>
      <c r="Q799" s="7"/>
      <c r="R799" s="7"/>
      <c r="S799" s="7"/>
    </row>
    <row r="800" spans="2:19" ht="30" customHeight="1" x14ac:dyDescent="0.25">
      <c r="B800" s="7"/>
      <c r="C800" s="7"/>
      <c r="D800" s="7"/>
      <c r="E800" s="7"/>
      <c r="F800" s="7"/>
      <c r="G800" s="7"/>
      <c r="H800" s="7"/>
      <c r="I800" s="7"/>
      <c r="J800" s="7"/>
      <c r="K800" s="7"/>
      <c r="L800" s="7"/>
      <c r="M800" s="7"/>
      <c r="N800" s="7"/>
      <c r="O800" s="7"/>
      <c r="P800" s="7"/>
      <c r="Q800" s="7"/>
      <c r="R800" s="7"/>
      <c r="S800" s="7"/>
    </row>
    <row r="801" spans="2:19" ht="30" customHeight="1" x14ac:dyDescent="0.25">
      <c r="B801" s="7"/>
      <c r="C801" s="7"/>
      <c r="D801" s="7"/>
      <c r="E801" s="7"/>
      <c r="F801" s="7"/>
      <c r="G801" s="7"/>
      <c r="H801" s="7"/>
      <c r="I801" s="7"/>
      <c r="J801" s="7"/>
      <c r="K801" s="7"/>
      <c r="L801" s="7"/>
      <c r="M801" s="7"/>
      <c r="N801" s="7"/>
      <c r="O801" s="7"/>
      <c r="P801" s="7"/>
      <c r="Q801" s="7"/>
      <c r="R801" s="7"/>
      <c r="S801" s="7"/>
    </row>
    <row r="802" spans="2:19" ht="30" customHeight="1" x14ac:dyDescent="0.25">
      <c r="B802" s="7"/>
      <c r="C802" s="7"/>
      <c r="D802" s="7"/>
      <c r="E802" s="7"/>
      <c r="F802" s="7"/>
      <c r="G802" s="7"/>
      <c r="H802" s="7"/>
      <c r="I802" s="7"/>
      <c r="J802" s="7"/>
      <c r="K802" s="7"/>
      <c r="L802" s="7"/>
      <c r="M802" s="7"/>
      <c r="N802" s="7"/>
      <c r="O802" s="7"/>
      <c r="P802" s="7"/>
      <c r="Q802" s="7"/>
      <c r="R802" s="7"/>
      <c r="S802" s="7"/>
    </row>
    <row r="803" spans="2:19" ht="30" customHeight="1" x14ac:dyDescent="0.25">
      <c r="B803" s="7"/>
      <c r="C803" s="7"/>
      <c r="D803" s="7"/>
      <c r="E803" s="7"/>
      <c r="F803" s="7"/>
      <c r="G803" s="7"/>
      <c r="H803" s="7"/>
      <c r="I803" s="7"/>
      <c r="J803" s="7"/>
      <c r="K803" s="7"/>
      <c r="L803" s="7"/>
      <c r="M803" s="7"/>
      <c r="N803" s="7"/>
      <c r="O803" s="7"/>
      <c r="P803" s="7"/>
      <c r="Q803" s="7"/>
      <c r="R803" s="7"/>
      <c r="S803" s="7"/>
    </row>
    <row r="804" spans="2:19" ht="30" customHeight="1" x14ac:dyDescent="0.25">
      <c r="B804" s="7"/>
      <c r="C804" s="7"/>
      <c r="D804" s="7"/>
      <c r="E804" s="7"/>
      <c r="F804" s="7"/>
      <c r="G804" s="7"/>
      <c r="H804" s="7"/>
      <c r="I804" s="7"/>
      <c r="J804" s="7"/>
      <c r="K804" s="7"/>
      <c r="L804" s="7"/>
      <c r="M804" s="7"/>
      <c r="N804" s="7"/>
      <c r="O804" s="7"/>
      <c r="P804" s="7"/>
      <c r="Q804" s="7"/>
      <c r="R804" s="7"/>
      <c r="S804" s="7"/>
    </row>
    <row r="805" spans="2:19" ht="30" customHeight="1" x14ac:dyDescent="0.25">
      <c r="B805" s="7"/>
      <c r="C805" s="7"/>
      <c r="D805" s="7"/>
      <c r="E805" s="7"/>
      <c r="F805" s="7"/>
      <c r="G805" s="7"/>
      <c r="H805" s="7"/>
      <c r="I805" s="7"/>
      <c r="J805" s="7"/>
      <c r="K805" s="7"/>
      <c r="L805" s="7"/>
      <c r="M805" s="7"/>
      <c r="N805" s="7"/>
      <c r="O805" s="7"/>
      <c r="P805" s="7"/>
      <c r="Q805" s="7"/>
      <c r="R805" s="7"/>
      <c r="S805" s="7"/>
    </row>
    <row r="806" spans="2:19" ht="30" customHeight="1" x14ac:dyDescent="0.25">
      <c r="B806" s="7"/>
      <c r="C806" s="7"/>
      <c r="D806" s="7"/>
      <c r="E806" s="7"/>
      <c r="F806" s="7"/>
      <c r="G806" s="7"/>
      <c r="H806" s="7"/>
      <c r="I806" s="7"/>
      <c r="J806" s="7"/>
      <c r="K806" s="7"/>
      <c r="L806" s="7"/>
      <c r="M806" s="7"/>
      <c r="N806" s="7"/>
      <c r="O806" s="7"/>
      <c r="P806" s="7"/>
      <c r="Q806" s="7"/>
      <c r="R806" s="7"/>
      <c r="S806" s="7"/>
    </row>
    <row r="807" spans="2:19" ht="30" customHeight="1" x14ac:dyDescent="0.25">
      <c r="B807" s="7"/>
      <c r="C807" s="7"/>
      <c r="D807" s="7"/>
      <c r="E807" s="7"/>
      <c r="F807" s="7"/>
      <c r="G807" s="7"/>
      <c r="H807" s="7"/>
      <c r="I807" s="7"/>
      <c r="J807" s="7"/>
      <c r="K807" s="7"/>
      <c r="L807" s="7"/>
      <c r="M807" s="7"/>
      <c r="N807" s="7"/>
      <c r="O807" s="7"/>
      <c r="P807" s="7"/>
      <c r="Q807" s="7"/>
      <c r="R807" s="7"/>
      <c r="S807" s="7"/>
    </row>
    <row r="808" spans="2:19" ht="30" customHeight="1" x14ac:dyDescent="0.25">
      <c r="B808" s="7"/>
      <c r="C808" s="7"/>
      <c r="D808" s="7"/>
      <c r="E808" s="7"/>
      <c r="F808" s="7"/>
      <c r="G808" s="7"/>
      <c r="H808" s="7"/>
      <c r="I808" s="7"/>
      <c r="J808" s="7"/>
      <c r="K808" s="7"/>
      <c r="L808" s="7"/>
      <c r="M808" s="7"/>
      <c r="N808" s="7"/>
      <c r="O808" s="7"/>
      <c r="P808" s="7"/>
      <c r="Q808" s="7"/>
      <c r="R808" s="7"/>
      <c r="S808" s="7"/>
    </row>
    <row r="809" spans="2:19" ht="30" customHeight="1" x14ac:dyDescent="0.25">
      <c r="B809" s="7"/>
      <c r="C809" s="7"/>
      <c r="D809" s="7"/>
      <c r="E809" s="7"/>
      <c r="F809" s="7"/>
      <c r="G809" s="7"/>
      <c r="H809" s="7"/>
      <c r="I809" s="7"/>
      <c r="J809" s="7"/>
      <c r="K809" s="7"/>
      <c r="L809" s="7"/>
      <c r="M809" s="7"/>
      <c r="N809" s="7"/>
      <c r="O809" s="7"/>
      <c r="P809" s="7"/>
      <c r="Q809" s="7"/>
      <c r="R809" s="7"/>
      <c r="S809" s="7"/>
    </row>
    <row r="810" spans="2:19" ht="30" customHeight="1" x14ac:dyDescent="0.25">
      <c r="B810" s="7"/>
      <c r="C810" s="7"/>
      <c r="D810" s="7"/>
      <c r="E810" s="7"/>
      <c r="F810" s="7"/>
      <c r="G810" s="7"/>
      <c r="H810" s="7"/>
      <c r="I810" s="7"/>
      <c r="J810" s="7"/>
      <c r="K810" s="7"/>
      <c r="L810" s="7"/>
      <c r="M810" s="7"/>
      <c r="N810" s="7"/>
      <c r="O810" s="7"/>
      <c r="P810" s="7"/>
      <c r="Q810" s="7"/>
      <c r="R810" s="7"/>
      <c r="S810" s="7"/>
    </row>
    <row r="811" spans="2:19" ht="30" customHeight="1" x14ac:dyDescent="0.25">
      <c r="B811" s="7"/>
      <c r="C811" s="7"/>
      <c r="D811" s="7"/>
      <c r="E811" s="7"/>
      <c r="F811" s="7"/>
      <c r="G811" s="7"/>
      <c r="H811" s="7"/>
      <c r="I811" s="7"/>
      <c r="J811" s="7"/>
      <c r="K811" s="7"/>
      <c r="L811" s="7"/>
      <c r="M811" s="7"/>
      <c r="N811" s="7"/>
      <c r="O811" s="7"/>
      <c r="P811" s="7"/>
      <c r="Q811" s="7"/>
      <c r="R811" s="7"/>
      <c r="S811" s="7"/>
    </row>
    <row r="812" spans="2:19" ht="30" customHeight="1" x14ac:dyDescent="0.25">
      <c r="B812" s="7"/>
      <c r="C812" s="7"/>
      <c r="D812" s="7"/>
      <c r="E812" s="7"/>
      <c r="F812" s="7"/>
      <c r="G812" s="7"/>
      <c r="H812" s="7"/>
      <c r="I812" s="7"/>
      <c r="J812" s="7"/>
      <c r="K812" s="7"/>
      <c r="L812" s="7"/>
      <c r="M812" s="7"/>
      <c r="N812" s="7"/>
      <c r="O812" s="7"/>
      <c r="P812" s="7"/>
      <c r="Q812" s="7"/>
      <c r="R812" s="7"/>
      <c r="S812" s="7"/>
    </row>
    <row r="813" spans="2:19" ht="30" customHeight="1" x14ac:dyDescent="0.25">
      <c r="B813" s="7"/>
      <c r="C813" s="7"/>
      <c r="D813" s="7"/>
      <c r="E813" s="7"/>
      <c r="F813" s="7"/>
      <c r="G813" s="7"/>
      <c r="H813" s="7"/>
      <c r="I813" s="7"/>
      <c r="J813" s="7"/>
      <c r="K813" s="7"/>
      <c r="L813" s="7"/>
      <c r="M813" s="7"/>
      <c r="N813" s="7"/>
      <c r="O813" s="7"/>
      <c r="P813" s="7"/>
      <c r="Q813" s="7"/>
      <c r="R813" s="7"/>
      <c r="S813" s="7"/>
    </row>
    <row r="814" spans="2:19" ht="30" customHeight="1" x14ac:dyDescent="0.25">
      <c r="B814" s="7"/>
      <c r="C814" s="7"/>
      <c r="D814" s="7"/>
      <c r="E814" s="7"/>
      <c r="F814" s="7"/>
      <c r="G814" s="7"/>
      <c r="H814" s="7"/>
      <c r="I814" s="7"/>
      <c r="J814" s="7"/>
      <c r="K814" s="7"/>
      <c r="L814" s="7"/>
      <c r="M814" s="7"/>
      <c r="N814" s="7"/>
      <c r="O814" s="7"/>
      <c r="P814" s="7"/>
      <c r="Q814" s="7"/>
      <c r="R814" s="7"/>
      <c r="S814" s="7"/>
    </row>
    <row r="815" spans="2:19" ht="30" customHeight="1" x14ac:dyDescent="0.25">
      <c r="B815" s="7"/>
      <c r="C815" s="7"/>
      <c r="D815" s="7"/>
      <c r="E815" s="7"/>
      <c r="F815" s="7"/>
      <c r="G815" s="7"/>
      <c r="H815" s="7"/>
      <c r="I815" s="7"/>
      <c r="J815" s="7"/>
      <c r="K815" s="7"/>
      <c r="L815" s="7"/>
      <c r="M815" s="7"/>
      <c r="N815" s="7"/>
      <c r="O815" s="7"/>
      <c r="P815" s="7"/>
      <c r="Q815" s="7"/>
      <c r="R815" s="7"/>
      <c r="S815" s="7"/>
    </row>
    <row r="816" spans="2:19" ht="30" customHeight="1" x14ac:dyDescent="0.25">
      <c r="B816" s="7"/>
      <c r="C816" s="7"/>
      <c r="D816" s="7"/>
      <c r="E816" s="7"/>
      <c r="F816" s="7"/>
      <c r="G816" s="7"/>
      <c r="H816" s="7"/>
      <c r="I816" s="7"/>
      <c r="J816" s="7"/>
      <c r="K816" s="7"/>
      <c r="L816" s="7"/>
      <c r="M816" s="7"/>
      <c r="N816" s="7"/>
      <c r="O816" s="7"/>
      <c r="P816" s="7"/>
      <c r="Q816" s="7"/>
      <c r="R816" s="7"/>
      <c r="S816" s="7"/>
    </row>
    <row r="817" spans="2:19" ht="30" customHeight="1" x14ac:dyDescent="0.25">
      <c r="B817" s="7"/>
      <c r="C817" s="7"/>
      <c r="D817" s="7"/>
      <c r="E817" s="7"/>
      <c r="F817" s="7"/>
      <c r="G817" s="7"/>
      <c r="H817" s="7"/>
      <c r="I817" s="7"/>
      <c r="J817" s="7"/>
      <c r="K817" s="7"/>
      <c r="L817" s="7"/>
      <c r="M817" s="7"/>
      <c r="N817" s="7"/>
      <c r="O817" s="7"/>
      <c r="P817" s="7"/>
      <c r="Q817" s="7"/>
      <c r="R817" s="7"/>
      <c r="S817" s="7"/>
    </row>
    <row r="818" spans="2:19" ht="30" customHeight="1" x14ac:dyDescent="0.25">
      <c r="B818" s="7"/>
      <c r="C818" s="7"/>
      <c r="D818" s="7"/>
      <c r="E818" s="7"/>
      <c r="F818" s="7"/>
      <c r="G818" s="7"/>
      <c r="H818" s="7"/>
      <c r="I818" s="7"/>
      <c r="J818" s="7"/>
      <c r="K818" s="7"/>
      <c r="L818" s="7"/>
      <c r="M818" s="7"/>
      <c r="N818" s="7"/>
      <c r="O818" s="7"/>
      <c r="P818" s="7"/>
      <c r="Q818" s="7"/>
      <c r="R818" s="7"/>
      <c r="S818" s="7"/>
    </row>
    <row r="819" spans="2:19" ht="30" customHeight="1" x14ac:dyDescent="0.25">
      <c r="B819" s="7"/>
      <c r="C819" s="7"/>
      <c r="D819" s="7"/>
      <c r="E819" s="7"/>
      <c r="F819" s="7"/>
      <c r="G819" s="7"/>
      <c r="H819" s="7"/>
      <c r="I819" s="7"/>
      <c r="J819" s="7"/>
      <c r="K819" s="7"/>
      <c r="L819" s="7"/>
      <c r="M819" s="7"/>
      <c r="N819" s="7"/>
      <c r="O819" s="7"/>
      <c r="P819" s="7"/>
      <c r="Q819" s="7"/>
      <c r="R819" s="7"/>
      <c r="S819" s="7"/>
    </row>
    <row r="820" spans="2:19" ht="30" customHeight="1" x14ac:dyDescent="0.25">
      <c r="B820" s="7"/>
      <c r="C820" s="7"/>
      <c r="D820" s="7"/>
      <c r="E820" s="7"/>
      <c r="F820" s="7"/>
      <c r="G820" s="7"/>
      <c r="H820" s="7"/>
      <c r="I820" s="7"/>
      <c r="J820" s="7"/>
      <c r="K820" s="7"/>
      <c r="L820" s="7"/>
      <c r="M820" s="7"/>
      <c r="N820" s="7"/>
      <c r="O820" s="7"/>
      <c r="P820" s="7"/>
      <c r="Q820" s="7"/>
      <c r="R820" s="7"/>
      <c r="S820" s="7"/>
    </row>
    <row r="821" spans="2:19" ht="30" customHeight="1" x14ac:dyDescent="0.25">
      <c r="B821" s="7"/>
      <c r="C821" s="7"/>
      <c r="D821" s="7"/>
      <c r="E821" s="7"/>
      <c r="F821" s="7"/>
      <c r="G821" s="7"/>
      <c r="H821" s="7"/>
      <c r="I821" s="7"/>
      <c r="J821" s="7"/>
      <c r="K821" s="7"/>
      <c r="L821" s="7"/>
      <c r="M821" s="7"/>
      <c r="N821" s="7"/>
      <c r="O821" s="7"/>
      <c r="P821" s="7"/>
      <c r="Q821" s="7"/>
      <c r="R821" s="7"/>
      <c r="S821" s="7"/>
    </row>
    <row r="822" spans="2:19" ht="30" customHeight="1" x14ac:dyDescent="0.25">
      <c r="B822" s="7"/>
      <c r="C822" s="7"/>
      <c r="D822" s="7"/>
      <c r="E822" s="7"/>
      <c r="F822" s="7"/>
      <c r="G822" s="7"/>
      <c r="H822" s="7"/>
      <c r="I822" s="7"/>
      <c r="J822" s="7"/>
      <c r="K822" s="7"/>
      <c r="L822" s="7"/>
      <c r="M822" s="7"/>
      <c r="N822" s="7"/>
      <c r="O822" s="7"/>
      <c r="P822" s="7"/>
      <c r="Q822" s="7"/>
      <c r="R822" s="7"/>
      <c r="S822" s="7"/>
    </row>
    <row r="823" spans="2:19" ht="30" customHeight="1" x14ac:dyDescent="0.25">
      <c r="B823" s="7"/>
      <c r="C823" s="7"/>
      <c r="D823" s="7"/>
      <c r="E823" s="7"/>
      <c r="F823" s="7"/>
      <c r="G823" s="7"/>
      <c r="H823" s="7"/>
      <c r="I823" s="7"/>
      <c r="J823" s="7"/>
      <c r="K823" s="7"/>
      <c r="L823" s="7"/>
      <c r="M823" s="7"/>
      <c r="N823" s="7"/>
      <c r="O823" s="7"/>
      <c r="P823" s="7"/>
      <c r="Q823" s="7"/>
      <c r="R823" s="7"/>
      <c r="S823" s="7"/>
    </row>
    <row r="824" spans="2:19" ht="30" customHeight="1" x14ac:dyDescent="0.25">
      <c r="B824" s="7"/>
      <c r="C824" s="7"/>
      <c r="D824" s="7"/>
      <c r="E824" s="7"/>
      <c r="F824" s="7"/>
      <c r="G824" s="7"/>
      <c r="H824" s="7"/>
      <c r="I824" s="7"/>
      <c r="J824" s="7"/>
      <c r="K824" s="7"/>
      <c r="L824" s="7"/>
      <c r="M824" s="7"/>
      <c r="N824" s="7"/>
      <c r="O824" s="7"/>
      <c r="P824" s="7"/>
      <c r="Q824" s="7"/>
      <c r="R824" s="7"/>
      <c r="S824" s="7"/>
    </row>
    <row r="825" spans="2:19" ht="30" customHeight="1" x14ac:dyDescent="0.25">
      <c r="B825" s="7"/>
      <c r="C825" s="7"/>
      <c r="D825" s="7"/>
      <c r="E825" s="7"/>
      <c r="F825" s="7"/>
      <c r="G825" s="7"/>
      <c r="H825" s="7"/>
      <c r="I825" s="7"/>
      <c r="J825" s="7"/>
      <c r="K825" s="7"/>
      <c r="L825" s="7"/>
      <c r="M825" s="7"/>
      <c r="N825" s="7"/>
      <c r="O825" s="7"/>
      <c r="P825" s="7"/>
      <c r="Q825" s="7"/>
      <c r="R825" s="7"/>
      <c r="S825" s="7"/>
    </row>
    <row r="826" spans="2:19" ht="30" customHeight="1" x14ac:dyDescent="0.25">
      <c r="B826" s="7"/>
      <c r="C826" s="7"/>
      <c r="D826" s="7"/>
      <c r="E826" s="7"/>
      <c r="F826" s="7"/>
      <c r="G826" s="7"/>
      <c r="H826" s="7"/>
      <c r="I826" s="7"/>
      <c r="J826" s="7"/>
      <c r="K826" s="7"/>
      <c r="L826" s="7"/>
      <c r="M826" s="7"/>
      <c r="N826" s="7"/>
      <c r="O826" s="7"/>
      <c r="P826" s="7"/>
      <c r="Q826" s="7"/>
      <c r="R826" s="7"/>
      <c r="S826" s="7"/>
    </row>
    <row r="827" spans="2:19" ht="30" customHeight="1" x14ac:dyDescent="0.25">
      <c r="B827" s="7"/>
      <c r="C827" s="7"/>
      <c r="D827" s="7"/>
      <c r="E827" s="7"/>
      <c r="F827" s="7"/>
      <c r="G827" s="7"/>
      <c r="H827" s="7"/>
      <c r="I827" s="7"/>
      <c r="J827" s="7"/>
      <c r="K827" s="7"/>
      <c r="L827" s="7"/>
      <c r="M827" s="7"/>
      <c r="N827" s="7"/>
      <c r="O827" s="7"/>
      <c r="P827" s="7"/>
      <c r="Q827" s="7"/>
      <c r="R827" s="7"/>
      <c r="S827" s="7"/>
    </row>
    <row r="828" spans="2:19" ht="30" customHeight="1" x14ac:dyDescent="0.25">
      <c r="B828" s="7"/>
      <c r="C828" s="7"/>
      <c r="D828" s="7"/>
      <c r="E828" s="7"/>
      <c r="F828" s="7"/>
      <c r="G828" s="7"/>
      <c r="H828" s="7"/>
      <c r="I828" s="7"/>
      <c r="J828" s="7"/>
      <c r="K828" s="7"/>
      <c r="L828" s="7"/>
      <c r="M828" s="7"/>
      <c r="N828" s="7"/>
      <c r="O828" s="7"/>
      <c r="P828" s="7"/>
      <c r="Q828" s="7"/>
      <c r="R828" s="7"/>
      <c r="S828" s="7"/>
    </row>
    <row r="829" spans="2:19" ht="30" customHeight="1" x14ac:dyDescent="0.25">
      <c r="B829" s="7"/>
      <c r="C829" s="7"/>
      <c r="D829" s="7"/>
      <c r="E829" s="7"/>
      <c r="F829" s="7"/>
      <c r="G829" s="7"/>
      <c r="H829" s="7"/>
      <c r="I829" s="7"/>
      <c r="J829" s="7"/>
      <c r="K829" s="7"/>
      <c r="L829" s="7"/>
      <c r="M829" s="7"/>
      <c r="N829" s="7"/>
      <c r="O829" s="7"/>
      <c r="P829" s="7"/>
      <c r="Q829" s="7"/>
      <c r="R829" s="7"/>
      <c r="S829" s="7"/>
    </row>
    <row r="830" spans="2:19" ht="30" customHeight="1" x14ac:dyDescent="0.25">
      <c r="B830" s="7"/>
      <c r="C830" s="7"/>
      <c r="D830" s="7"/>
      <c r="E830" s="7"/>
      <c r="F830" s="7"/>
      <c r="G830" s="7"/>
      <c r="H830" s="7"/>
      <c r="I830" s="7"/>
      <c r="J830" s="7"/>
      <c r="K830" s="7"/>
      <c r="L830" s="7"/>
      <c r="M830" s="7"/>
      <c r="N830" s="7"/>
      <c r="O830" s="7"/>
      <c r="P830" s="7"/>
      <c r="Q830" s="7"/>
      <c r="R830" s="7"/>
      <c r="S830" s="7"/>
    </row>
    <row r="831" spans="2:19" ht="30" customHeight="1" x14ac:dyDescent="0.25">
      <c r="B831" s="7"/>
      <c r="C831" s="7"/>
      <c r="D831" s="7"/>
      <c r="E831" s="7"/>
      <c r="F831" s="7"/>
      <c r="G831" s="7"/>
      <c r="H831" s="7"/>
      <c r="I831" s="7"/>
      <c r="J831" s="7"/>
      <c r="K831" s="7"/>
      <c r="L831" s="7"/>
      <c r="M831" s="7"/>
      <c r="N831" s="7"/>
      <c r="O831" s="7"/>
      <c r="P831" s="7"/>
      <c r="Q831" s="7"/>
      <c r="R831" s="7"/>
      <c r="S831" s="7"/>
    </row>
    <row r="832" spans="2:19" ht="30" customHeight="1" x14ac:dyDescent="0.25">
      <c r="B832" s="7"/>
      <c r="C832" s="7"/>
      <c r="D832" s="7"/>
      <c r="E832" s="7"/>
      <c r="F832" s="7"/>
      <c r="G832" s="7"/>
      <c r="H832" s="7"/>
      <c r="I832" s="7"/>
      <c r="J832" s="7"/>
      <c r="K832" s="7"/>
      <c r="L832" s="7"/>
      <c r="M832" s="7"/>
      <c r="N832" s="7"/>
      <c r="O832" s="7"/>
      <c r="P832" s="7"/>
      <c r="Q832" s="7"/>
      <c r="R832" s="7"/>
      <c r="S832" s="7"/>
    </row>
    <row r="833" spans="2:19" ht="30" customHeight="1" x14ac:dyDescent="0.25">
      <c r="B833" s="7"/>
      <c r="C833" s="7"/>
      <c r="D833" s="7"/>
      <c r="E833" s="7"/>
      <c r="F833" s="7"/>
      <c r="G833" s="7"/>
      <c r="H833" s="7"/>
      <c r="I833" s="7"/>
      <c r="J833" s="7"/>
      <c r="K833" s="7"/>
      <c r="L833" s="7"/>
      <c r="M833" s="7"/>
      <c r="N833" s="7"/>
      <c r="O833" s="7"/>
      <c r="P833" s="7"/>
      <c r="Q833" s="7"/>
      <c r="R833" s="7"/>
      <c r="S833" s="7"/>
    </row>
    <row r="834" spans="2:19" ht="30" customHeight="1" x14ac:dyDescent="0.25">
      <c r="B834" s="7"/>
      <c r="C834" s="7"/>
      <c r="D834" s="7"/>
      <c r="E834" s="7"/>
      <c r="F834" s="7"/>
      <c r="G834" s="7"/>
      <c r="H834" s="7"/>
      <c r="I834" s="7"/>
      <c r="J834" s="7"/>
      <c r="K834" s="7"/>
      <c r="L834" s="7"/>
      <c r="M834" s="7"/>
      <c r="N834" s="7"/>
      <c r="O834" s="7"/>
      <c r="P834" s="7"/>
      <c r="Q834" s="7"/>
      <c r="R834" s="7"/>
      <c r="S834" s="7"/>
    </row>
    <row r="835" spans="2:19" ht="30" customHeight="1" x14ac:dyDescent="0.25">
      <c r="B835" s="7"/>
      <c r="C835" s="7"/>
      <c r="D835" s="7"/>
      <c r="E835" s="7"/>
      <c r="F835" s="7"/>
      <c r="G835" s="7"/>
      <c r="H835" s="7"/>
      <c r="I835" s="7"/>
      <c r="J835" s="7"/>
      <c r="K835" s="7"/>
      <c r="L835" s="7"/>
      <c r="M835" s="7"/>
      <c r="N835" s="7"/>
      <c r="O835" s="7"/>
      <c r="P835" s="7"/>
      <c r="Q835" s="7"/>
      <c r="R835" s="7"/>
      <c r="S835" s="7"/>
    </row>
    <row r="836" spans="2:19" ht="30" customHeight="1" x14ac:dyDescent="0.25">
      <c r="B836" s="7"/>
      <c r="C836" s="7"/>
      <c r="D836" s="7"/>
      <c r="E836" s="7"/>
      <c r="F836" s="7"/>
      <c r="G836" s="7"/>
      <c r="H836" s="7"/>
      <c r="I836" s="7"/>
      <c r="J836" s="7"/>
      <c r="K836" s="7"/>
      <c r="L836" s="7"/>
      <c r="M836" s="7"/>
      <c r="N836" s="7"/>
      <c r="O836" s="7"/>
      <c r="P836" s="7"/>
      <c r="Q836" s="7"/>
      <c r="R836" s="7"/>
      <c r="S836" s="7"/>
    </row>
    <row r="837" spans="2:19" ht="30" customHeight="1" x14ac:dyDescent="0.25">
      <c r="B837" s="7"/>
      <c r="C837" s="7"/>
      <c r="D837" s="7"/>
      <c r="E837" s="7"/>
      <c r="F837" s="7"/>
      <c r="G837" s="7"/>
      <c r="H837" s="7"/>
      <c r="I837" s="7"/>
      <c r="J837" s="7"/>
      <c r="K837" s="7"/>
      <c r="L837" s="7"/>
      <c r="M837" s="7"/>
      <c r="N837" s="7"/>
      <c r="O837" s="7"/>
      <c r="P837" s="7"/>
      <c r="Q837" s="7"/>
      <c r="R837" s="7"/>
      <c r="S837" s="7"/>
    </row>
    <row r="838" spans="2:19" ht="30" customHeight="1" x14ac:dyDescent="0.25">
      <c r="B838" s="7"/>
      <c r="C838" s="7"/>
      <c r="D838" s="7"/>
      <c r="E838" s="7"/>
      <c r="F838" s="7"/>
      <c r="G838" s="7"/>
      <c r="H838" s="7"/>
      <c r="I838" s="7"/>
      <c r="J838" s="7"/>
      <c r="K838" s="7"/>
      <c r="L838" s="7"/>
      <c r="M838" s="7"/>
      <c r="N838" s="7"/>
      <c r="O838" s="7"/>
      <c r="P838" s="7"/>
      <c r="Q838" s="7"/>
      <c r="R838" s="7"/>
      <c r="S838" s="7"/>
    </row>
    <row r="839" spans="2:19" ht="30" customHeight="1" x14ac:dyDescent="0.25">
      <c r="B839" s="7"/>
      <c r="C839" s="7"/>
      <c r="D839" s="7"/>
      <c r="E839" s="7"/>
      <c r="F839" s="7"/>
      <c r="G839" s="7"/>
      <c r="H839" s="7"/>
      <c r="I839" s="7"/>
      <c r="J839" s="7"/>
      <c r="K839" s="7"/>
      <c r="L839" s="7"/>
      <c r="M839" s="7"/>
      <c r="N839" s="7"/>
      <c r="O839" s="7"/>
      <c r="P839" s="7"/>
      <c r="Q839" s="7"/>
      <c r="R839" s="7"/>
      <c r="S839" s="7"/>
    </row>
    <row r="840" spans="2:19" ht="30" customHeight="1" x14ac:dyDescent="0.25">
      <c r="B840" s="7"/>
      <c r="C840" s="7"/>
      <c r="D840" s="7"/>
      <c r="E840" s="7"/>
      <c r="F840" s="7"/>
      <c r="G840" s="7"/>
      <c r="H840" s="7"/>
      <c r="I840" s="7"/>
      <c r="J840" s="7"/>
      <c r="K840" s="7"/>
      <c r="L840" s="7"/>
      <c r="M840" s="7"/>
      <c r="N840" s="7"/>
      <c r="O840" s="7"/>
      <c r="P840" s="7"/>
      <c r="Q840" s="7"/>
      <c r="R840" s="7"/>
      <c r="S840" s="7"/>
    </row>
    <row r="841" spans="2:19" ht="30" customHeight="1" x14ac:dyDescent="0.25">
      <c r="B841" s="7"/>
      <c r="C841" s="7"/>
      <c r="D841" s="7"/>
      <c r="E841" s="7"/>
      <c r="F841" s="7"/>
      <c r="G841" s="7"/>
      <c r="H841" s="7"/>
      <c r="I841" s="7"/>
      <c r="J841" s="7"/>
      <c r="K841" s="7"/>
      <c r="L841" s="7"/>
      <c r="M841" s="7"/>
      <c r="N841" s="7"/>
      <c r="O841" s="7"/>
      <c r="P841" s="7"/>
      <c r="Q841" s="7"/>
      <c r="R841" s="7"/>
      <c r="S841" s="7"/>
    </row>
    <row r="842" spans="2:19" ht="30" customHeight="1" x14ac:dyDescent="0.25">
      <c r="B842" s="7"/>
      <c r="C842" s="7"/>
      <c r="D842" s="7"/>
      <c r="E842" s="7"/>
      <c r="F842" s="7"/>
      <c r="G842" s="7"/>
      <c r="H842" s="7"/>
      <c r="I842" s="7"/>
      <c r="J842" s="7"/>
      <c r="K842" s="7"/>
      <c r="L842" s="7"/>
      <c r="M842" s="7"/>
      <c r="N842" s="7"/>
      <c r="O842" s="7"/>
      <c r="P842" s="7"/>
      <c r="Q842" s="7"/>
      <c r="R842" s="7"/>
      <c r="S842" s="7"/>
    </row>
    <row r="843" spans="2:19" ht="30" customHeight="1" x14ac:dyDescent="0.25">
      <c r="B843" s="7"/>
      <c r="C843" s="7"/>
      <c r="D843" s="7"/>
      <c r="E843" s="7"/>
      <c r="F843" s="7"/>
      <c r="G843" s="7"/>
      <c r="H843" s="7"/>
      <c r="I843" s="7"/>
      <c r="J843" s="7"/>
      <c r="K843" s="7"/>
      <c r="L843" s="7"/>
      <c r="M843" s="7"/>
      <c r="N843" s="7"/>
      <c r="O843" s="7"/>
      <c r="P843" s="7"/>
      <c r="Q843" s="7"/>
      <c r="R843" s="7"/>
      <c r="S843" s="7"/>
    </row>
    <row r="844" spans="2:19" ht="30" customHeight="1" x14ac:dyDescent="0.25">
      <c r="B844" s="7"/>
      <c r="C844" s="7"/>
      <c r="D844" s="7"/>
      <c r="E844" s="7"/>
      <c r="F844" s="7"/>
      <c r="G844" s="7"/>
      <c r="H844" s="7"/>
      <c r="I844" s="7"/>
      <c r="J844" s="7"/>
      <c r="K844" s="7"/>
      <c r="L844" s="7"/>
      <c r="M844" s="7"/>
      <c r="N844" s="7"/>
      <c r="O844" s="7"/>
      <c r="P844" s="7"/>
      <c r="Q844" s="7"/>
      <c r="R844" s="7"/>
      <c r="S844" s="7"/>
    </row>
    <row r="845" spans="2:19" ht="30" customHeight="1" x14ac:dyDescent="0.25">
      <c r="B845" s="7"/>
      <c r="C845" s="7"/>
      <c r="D845" s="7"/>
      <c r="E845" s="7"/>
      <c r="F845" s="7"/>
      <c r="G845" s="7"/>
      <c r="H845" s="7"/>
      <c r="I845" s="7"/>
      <c r="J845" s="7"/>
      <c r="K845" s="7"/>
      <c r="L845" s="7"/>
      <c r="M845" s="7"/>
      <c r="N845" s="7"/>
      <c r="O845" s="7"/>
      <c r="P845" s="7"/>
      <c r="Q845" s="7"/>
      <c r="R845" s="7"/>
      <c r="S845" s="7"/>
    </row>
    <row r="846" spans="2:19" ht="30" customHeight="1" x14ac:dyDescent="0.25">
      <c r="B846" s="7"/>
      <c r="C846" s="7"/>
      <c r="D846" s="7"/>
      <c r="E846" s="7"/>
      <c r="F846" s="7"/>
      <c r="G846" s="7"/>
      <c r="H846" s="7"/>
      <c r="I846" s="7"/>
      <c r="J846" s="7"/>
      <c r="K846" s="7"/>
      <c r="L846" s="7"/>
      <c r="M846" s="7"/>
      <c r="N846" s="7"/>
      <c r="O846" s="7"/>
      <c r="P846" s="7"/>
      <c r="Q846" s="7"/>
      <c r="R846" s="7"/>
      <c r="S846" s="7"/>
    </row>
    <row r="847" spans="2:19" ht="30" customHeight="1" x14ac:dyDescent="0.25">
      <c r="B847" s="7"/>
      <c r="C847" s="7"/>
      <c r="D847" s="7"/>
      <c r="E847" s="7"/>
      <c r="F847" s="7"/>
      <c r="G847" s="7"/>
      <c r="H847" s="7"/>
      <c r="I847" s="7"/>
      <c r="J847" s="7"/>
      <c r="K847" s="7"/>
      <c r="L847" s="7"/>
      <c r="M847" s="7"/>
      <c r="N847" s="7"/>
      <c r="O847" s="7"/>
      <c r="P847" s="7"/>
      <c r="Q847" s="7"/>
      <c r="R847" s="7"/>
      <c r="S847" s="7"/>
    </row>
    <row r="848" spans="2:19" ht="30" customHeight="1" x14ac:dyDescent="0.25">
      <c r="B848" s="7"/>
      <c r="C848" s="7"/>
      <c r="D848" s="7"/>
      <c r="E848" s="7"/>
      <c r="F848" s="7"/>
      <c r="G848" s="7"/>
      <c r="H848" s="7"/>
      <c r="I848" s="7"/>
      <c r="J848" s="7"/>
      <c r="K848" s="7"/>
      <c r="L848" s="7"/>
      <c r="M848" s="7"/>
      <c r="N848" s="7"/>
      <c r="O848" s="7"/>
      <c r="P848" s="7"/>
      <c r="Q848" s="7"/>
      <c r="R848" s="7"/>
      <c r="S848" s="7"/>
    </row>
    <row r="849" spans="2:19" ht="30" customHeight="1" x14ac:dyDescent="0.25">
      <c r="B849" s="7"/>
      <c r="C849" s="7"/>
      <c r="D849" s="7"/>
      <c r="E849" s="7"/>
      <c r="F849" s="7"/>
      <c r="G849" s="7"/>
      <c r="H849" s="7"/>
      <c r="I849" s="7"/>
      <c r="J849" s="7"/>
      <c r="K849" s="7"/>
      <c r="L849" s="7"/>
      <c r="M849" s="7"/>
      <c r="N849" s="7"/>
      <c r="O849" s="7"/>
      <c r="P849" s="7"/>
      <c r="Q849" s="7"/>
      <c r="R849" s="7"/>
      <c r="S849" s="7"/>
    </row>
    <row r="850" spans="2:19" ht="30" customHeight="1" x14ac:dyDescent="0.25">
      <c r="B850" s="7"/>
      <c r="C850" s="7"/>
      <c r="D850" s="7"/>
      <c r="E850" s="7"/>
      <c r="F850" s="7"/>
      <c r="G850" s="7"/>
      <c r="H850" s="7"/>
      <c r="I850" s="7"/>
      <c r="J850" s="7"/>
      <c r="K850" s="7"/>
      <c r="L850" s="7"/>
      <c r="M850" s="7"/>
      <c r="N850" s="7"/>
      <c r="O850" s="7"/>
      <c r="P850" s="7"/>
      <c r="Q850" s="7"/>
      <c r="R850" s="7"/>
      <c r="S850" s="7"/>
    </row>
    <row r="851" spans="2:19" ht="30" customHeight="1" x14ac:dyDescent="0.25">
      <c r="B851" s="7"/>
      <c r="C851" s="7"/>
      <c r="D851" s="7"/>
      <c r="E851" s="7"/>
      <c r="F851" s="7"/>
      <c r="G851" s="7"/>
      <c r="H851" s="7"/>
      <c r="I851" s="7"/>
      <c r="J851" s="7"/>
      <c r="K851" s="7"/>
      <c r="L851" s="7"/>
      <c r="M851" s="7"/>
      <c r="N851" s="7"/>
      <c r="O851" s="7"/>
      <c r="P851" s="7"/>
      <c r="Q851" s="7"/>
      <c r="R851" s="7"/>
      <c r="S851" s="7"/>
    </row>
    <row r="852" spans="2:19" ht="30" customHeight="1" x14ac:dyDescent="0.25">
      <c r="B852" s="7"/>
      <c r="C852" s="7"/>
      <c r="D852" s="7"/>
      <c r="E852" s="7"/>
      <c r="F852" s="7"/>
      <c r="G852" s="7"/>
      <c r="H852" s="7"/>
      <c r="I852" s="7"/>
      <c r="J852" s="7"/>
      <c r="K852" s="7"/>
      <c r="L852" s="7"/>
      <c r="M852" s="7"/>
      <c r="N852" s="7"/>
      <c r="O852" s="7"/>
      <c r="P852" s="7"/>
      <c r="Q852" s="7"/>
      <c r="R852" s="7"/>
      <c r="S852" s="7"/>
    </row>
    <row r="853" spans="2:19" ht="30" customHeight="1" x14ac:dyDescent="0.25">
      <c r="B853" s="7"/>
      <c r="C853" s="7"/>
      <c r="D853" s="7"/>
      <c r="E853" s="7"/>
      <c r="F853" s="7"/>
      <c r="G853" s="7"/>
      <c r="H853" s="7"/>
      <c r="I853" s="7"/>
      <c r="J853" s="7"/>
      <c r="K853" s="7"/>
      <c r="L853" s="7"/>
      <c r="M853" s="7"/>
      <c r="N853" s="7"/>
      <c r="O853" s="7"/>
      <c r="P853" s="7"/>
      <c r="Q853" s="7"/>
      <c r="R853" s="7"/>
      <c r="S853" s="7"/>
    </row>
    <row r="854" spans="2:19" ht="30" customHeight="1" x14ac:dyDescent="0.25">
      <c r="B854" s="7"/>
      <c r="C854" s="7"/>
      <c r="D854" s="7"/>
      <c r="E854" s="7"/>
      <c r="F854" s="7"/>
      <c r="G854" s="7"/>
      <c r="H854" s="7"/>
      <c r="I854" s="7"/>
      <c r="J854" s="7"/>
      <c r="K854" s="7"/>
      <c r="L854" s="7"/>
      <c r="M854" s="7"/>
      <c r="N854" s="7"/>
      <c r="O854" s="7"/>
      <c r="P854" s="7"/>
      <c r="Q854" s="7"/>
      <c r="R854" s="7"/>
      <c r="S854" s="7"/>
    </row>
    <row r="855" spans="2:19" ht="30" customHeight="1" x14ac:dyDescent="0.25">
      <c r="B855" s="7"/>
      <c r="C855" s="7"/>
      <c r="D855" s="7"/>
      <c r="E855" s="7"/>
      <c r="F855" s="7"/>
      <c r="G855" s="7"/>
      <c r="H855" s="7"/>
      <c r="I855" s="7"/>
      <c r="J855" s="7"/>
      <c r="K855" s="7"/>
      <c r="L855" s="7"/>
      <c r="M855" s="7"/>
      <c r="N855" s="7"/>
      <c r="O855" s="7"/>
      <c r="P855" s="7"/>
      <c r="Q855" s="7"/>
      <c r="R855" s="7"/>
      <c r="S855" s="7"/>
    </row>
    <row r="856" spans="2:19" ht="30" customHeight="1" x14ac:dyDescent="0.25">
      <c r="B856" s="7"/>
      <c r="C856" s="7"/>
      <c r="D856" s="7"/>
      <c r="E856" s="7"/>
      <c r="F856" s="7"/>
      <c r="G856" s="7"/>
      <c r="H856" s="7"/>
      <c r="I856" s="7"/>
      <c r="J856" s="7"/>
      <c r="K856" s="7"/>
      <c r="L856" s="7"/>
      <c r="M856" s="7"/>
      <c r="N856" s="7"/>
      <c r="O856" s="7"/>
      <c r="P856" s="7"/>
      <c r="Q856" s="7"/>
      <c r="R856" s="7"/>
      <c r="S856" s="7"/>
    </row>
    <row r="857" spans="2:19" ht="30" customHeight="1" x14ac:dyDescent="0.25">
      <c r="B857" s="7"/>
      <c r="C857" s="7"/>
      <c r="D857" s="7"/>
      <c r="E857" s="7"/>
      <c r="F857" s="7"/>
      <c r="G857" s="7"/>
      <c r="H857" s="7"/>
      <c r="I857" s="7"/>
      <c r="J857" s="7"/>
      <c r="K857" s="7"/>
      <c r="L857" s="7"/>
      <c r="M857" s="7"/>
      <c r="N857" s="7"/>
      <c r="O857" s="7"/>
      <c r="P857" s="7"/>
      <c r="Q857" s="7"/>
      <c r="R857" s="7"/>
      <c r="S857" s="7"/>
    </row>
    <row r="858" spans="2:19" ht="30" customHeight="1" x14ac:dyDescent="0.25">
      <c r="B858" s="7"/>
      <c r="C858" s="7"/>
      <c r="D858" s="7"/>
      <c r="E858" s="7"/>
      <c r="F858" s="7"/>
      <c r="G858" s="7"/>
      <c r="H858" s="7"/>
      <c r="I858" s="7"/>
      <c r="J858" s="7"/>
      <c r="K858" s="7"/>
      <c r="L858" s="7"/>
      <c r="M858" s="7"/>
      <c r="N858" s="7"/>
      <c r="O858" s="7"/>
      <c r="P858" s="7"/>
      <c r="Q858" s="7"/>
      <c r="R858" s="7"/>
      <c r="S858" s="7"/>
    </row>
    <row r="859" spans="2:19" ht="30" customHeight="1" x14ac:dyDescent="0.25">
      <c r="B859" s="7"/>
      <c r="C859" s="7"/>
      <c r="D859" s="7"/>
      <c r="E859" s="7"/>
      <c r="F859" s="7"/>
      <c r="G859" s="7"/>
      <c r="H859" s="7"/>
      <c r="I859" s="7"/>
      <c r="J859" s="7"/>
      <c r="K859" s="7"/>
      <c r="L859" s="7"/>
      <c r="M859" s="7"/>
      <c r="N859" s="7"/>
      <c r="O859" s="7"/>
      <c r="P859" s="7"/>
      <c r="Q859" s="7"/>
      <c r="R859" s="7"/>
      <c r="S859" s="7"/>
    </row>
    <row r="860" spans="2:19" ht="30" customHeight="1" x14ac:dyDescent="0.25">
      <c r="B860" s="7"/>
      <c r="C860" s="7"/>
      <c r="D860" s="7"/>
      <c r="E860" s="7"/>
      <c r="F860" s="7"/>
      <c r="G860" s="7"/>
      <c r="H860" s="7"/>
      <c r="I860" s="7"/>
      <c r="J860" s="7"/>
      <c r="K860" s="7"/>
      <c r="L860" s="7"/>
      <c r="M860" s="7"/>
      <c r="N860" s="7"/>
      <c r="O860" s="7"/>
      <c r="P860" s="7"/>
      <c r="Q860" s="7"/>
      <c r="R860" s="7"/>
      <c r="S860" s="7"/>
    </row>
    <row r="861" spans="2:19" ht="30" customHeight="1" x14ac:dyDescent="0.25">
      <c r="B861" s="7"/>
      <c r="C861" s="7"/>
      <c r="D861" s="7"/>
      <c r="E861" s="7"/>
      <c r="F861" s="7"/>
      <c r="G861" s="7"/>
      <c r="H861" s="7"/>
      <c r="I861" s="7"/>
      <c r="J861" s="7"/>
      <c r="K861" s="7"/>
      <c r="L861" s="7"/>
      <c r="M861" s="7"/>
      <c r="N861" s="7"/>
      <c r="O861" s="7"/>
      <c r="P861" s="7"/>
      <c r="Q861" s="7"/>
      <c r="R861" s="7"/>
      <c r="S861" s="7"/>
    </row>
    <row r="862" spans="2:19" ht="30" customHeight="1" x14ac:dyDescent="0.25">
      <c r="B862" s="7"/>
      <c r="C862" s="7"/>
      <c r="D862" s="7"/>
      <c r="E862" s="7"/>
      <c r="F862" s="7"/>
      <c r="G862" s="7"/>
      <c r="H862" s="7"/>
      <c r="I862" s="7"/>
      <c r="J862" s="7"/>
      <c r="K862" s="7"/>
      <c r="L862" s="7"/>
      <c r="M862" s="7"/>
      <c r="N862" s="7"/>
      <c r="O862" s="7"/>
      <c r="P862" s="7"/>
      <c r="Q862" s="7"/>
      <c r="R862" s="7"/>
      <c r="S862" s="7"/>
    </row>
    <row r="863" spans="2:19" ht="30" customHeight="1" x14ac:dyDescent="0.25">
      <c r="B863" s="7"/>
      <c r="C863" s="7"/>
      <c r="D863" s="7"/>
      <c r="E863" s="7"/>
      <c r="F863" s="7"/>
      <c r="G863" s="7"/>
      <c r="H863" s="7"/>
      <c r="I863" s="7"/>
      <c r="J863" s="7"/>
      <c r="K863" s="7"/>
      <c r="L863" s="7"/>
      <c r="M863" s="7"/>
      <c r="N863" s="7"/>
      <c r="O863" s="7"/>
      <c r="P863" s="7"/>
      <c r="Q863" s="7"/>
      <c r="R863" s="7"/>
      <c r="S863" s="7"/>
    </row>
    <row r="864" spans="2:19" ht="30" customHeight="1" x14ac:dyDescent="0.25">
      <c r="B864" s="7"/>
      <c r="C864" s="7"/>
      <c r="D864" s="7"/>
      <c r="E864" s="7"/>
      <c r="F864" s="7"/>
      <c r="G864" s="7"/>
      <c r="H864" s="7"/>
      <c r="I864" s="7"/>
      <c r="J864" s="7"/>
      <c r="K864" s="7"/>
      <c r="L864" s="7"/>
      <c r="M864" s="7"/>
      <c r="N864" s="7"/>
      <c r="O864" s="7"/>
      <c r="P864" s="7"/>
      <c r="Q864" s="7"/>
      <c r="R864" s="7"/>
      <c r="S864" s="7"/>
    </row>
    <row r="865" spans="2:19" ht="30" customHeight="1" x14ac:dyDescent="0.25">
      <c r="B865" s="7"/>
      <c r="C865" s="7"/>
      <c r="D865" s="7"/>
      <c r="E865" s="7"/>
      <c r="F865" s="7"/>
      <c r="G865" s="7"/>
      <c r="H865" s="7"/>
      <c r="I865" s="7"/>
      <c r="J865" s="7"/>
      <c r="K865" s="7"/>
      <c r="L865" s="7"/>
      <c r="M865" s="7"/>
      <c r="N865" s="7"/>
      <c r="O865" s="7"/>
      <c r="P865" s="7"/>
      <c r="Q865" s="7"/>
      <c r="R865" s="7"/>
      <c r="S865" s="7"/>
    </row>
    <row r="866" spans="2:19" ht="30" customHeight="1" x14ac:dyDescent="0.25">
      <c r="B866" s="7"/>
      <c r="C866" s="7"/>
      <c r="D866" s="7"/>
      <c r="E866" s="7"/>
      <c r="F866" s="7"/>
      <c r="G866" s="7"/>
      <c r="H866" s="7"/>
      <c r="I866" s="7"/>
      <c r="J866" s="7"/>
      <c r="K866" s="7"/>
      <c r="L866" s="7"/>
      <c r="M866" s="7"/>
      <c r="N866" s="7"/>
      <c r="O866" s="7"/>
      <c r="P866" s="7"/>
      <c r="Q866" s="7"/>
      <c r="R866" s="7"/>
      <c r="S866" s="7"/>
    </row>
    <row r="867" spans="2:19" ht="30" customHeight="1" x14ac:dyDescent="0.25">
      <c r="B867" s="7"/>
      <c r="C867" s="7"/>
      <c r="D867" s="7"/>
      <c r="E867" s="7"/>
      <c r="F867" s="7"/>
      <c r="G867" s="7"/>
      <c r="H867" s="7"/>
      <c r="I867" s="7"/>
      <c r="J867" s="7"/>
      <c r="K867" s="7"/>
      <c r="L867" s="7"/>
      <c r="M867" s="7"/>
      <c r="N867" s="7"/>
      <c r="O867" s="7"/>
      <c r="P867" s="7"/>
      <c r="Q867" s="7"/>
      <c r="R867" s="7"/>
      <c r="S867" s="7"/>
    </row>
    <row r="868" spans="2:19" ht="30" customHeight="1" x14ac:dyDescent="0.25">
      <c r="B868" s="7"/>
      <c r="C868" s="7"/>
      <c r="D868" s="7"/>
      <c r="E868" s="7"/>
      <c r="F868" s="7"/>
      <c r="G868" s="7"/>
      <c r="H868" s="7"/>
      <c r="I868" s="7"/>
      <c r="J868" s="7"/>
      <c r="K868" s="7"/>
      <c r="L868" s="7"/>
      <c r="M868" s="7"/>
      <c r="N868" s="7"/>
      <c r="O868" s="7"/>
      <c r="P868" s="7"/>
      <c r="Q868" s="7"/>
      <c r="R868" s="7"/>
      <c r="S868" s="7"/>
    </row>
    <row r="869" spans="2:19" ht="30" customHeight="1" x14ac:dyDescent="0.25">
      <c r="B869" s="7"/>
      <c r="C869" s="7"/>
      <c r="D869" s="7"/>
      <c r="E869" s="7"/>
      <c r="F869" s="7"/>
      <c r="G869" s="7"/>
      <c r="H869" s="7"/>
      <c r="I869" s="7"/>
      <c r="J869" s="7"/>
      <c r="K869" s="7"/>
      <c r="L869" s="7"/>
      <c r="M869" s="7"/>
      <c r="N869" s="7"/>
      <c r="O869" s="7"/>
      <c r="P869" s="7"/>
      <c r="Q869" s="7"/>
      <c r="R869" s="7"/>
      <c r="S869" s="7"/>
    </row>
    <row r="870" spans="2:19" ht="30" customHeight="1" x14ac:dyDescent="0.25">
      <c r="B870" s="7"/>
      <c r="C870" s="7"/>
      <c r="D870" s="7"/>
      <c r="E870" s="7"/>
      <c r="F870" s="7"/>
      <c r="G870" s="7"/>
      <c r="H870" s="7"/>
      <c r="I870" s="7"/>
      <c r="J870" s="7"/>
      <c r="K870" s="7"/>
      <c r="L870" s="7"/>
      <c r="M870" s="7"/>
      <c r="N870" s="7"/>
      <c r="O870" s="7"/>
      <c r="P870" s="7"/>
      <c r="Q870" s="7"/>
      <c r="R870" s="7"/>
      <c r="S870" s="7"/>
    </row>
    <row r="871" spans="2:19" ht="30" customHeight="1" x14ac:dyDescent="0.25">
      <c r="B871" s="7"/>
      <c r="C871" s="7"/>
      <c r="D871" s="7"/>
      <c r="E871" s="7"/>
      <c r="F871" s="7"/>
      <c r="G871" s="7"/>
      <c r="H871" s="7"/>
      <c r="I871" s="7"/>
      <c r="J871" s="7"/>
      <c r="K871" s="7"/>
      <c r="L871" s="7"/>
      <c r="M871" s="7"/>
      <c r="N871" s="7"/>
      <c r="O871" s="7"/>
      <c r="P871" s="7"/>
      <c r="Q871" s="7"/>
      <c r="R871" s="7"/>
      <c r="S871" s="7"/>
    </row>
    <row r="872" spans="2:19" ht="30" customHeight="1" x14ac:dyDescent="0.25">
      <c r="B872" s="7"/>
      <c r="C872" s="7"/>
      <c r="D872" s="7"/>
      <c r="E872" s="7"/>
      <c r="F872" s="7"/>
      <c r="G872" s="7"/>
      <c r="H872" s="7"/>
      <c r="I872" s="7"/>
      <c r="J872" s="7"/>
      <c r="K872" s="7"/>
      <c r="L872" s="7"/>
      <c r="M872" s="7"/>
      <c r="N872" s="7"/>
      <c r="O872" s="7"/>
      <c r="P872" s="7"/>
      <c r="Q872" s="7"/>
      <c r="R872" s="7"/>
      <c r="S872" s="7"/>
    </row>
    <row r="873" spans="2:19" ht="30" customHeight="1" x14ac:dyDescent="0.25">
      <c r="B873" s="7"/>
      <c r="C873" s="7"/>
      <c r="D873" s="7"/>
      <c r="E873" s="7"/>
      <c r="F873" s="7"/>
      <c r="G873" s="7"/>
      <c r="H873" s="7"/>
      <c r="I873" s="7"/>
      <c r="J873" s="7"/>
      <c r="K873" s="7"/>
      <c r="L873" s="7"/>
      <c r="M873" s="7"/>
      <c r="N873" s="7"/>
      <c r="O873" s="7"/>
      <c r="P873" s="7"/>
      <c r="Q873" s="7"/>
      <c r="R873" s="7"/>
      <c r="S873" s="7"/>
    </row>
    <row r="874" spans="2:19" ht="30" customHeight="1" x14ac:dyDescent="0.25">
      <c r="B874" s="7"/>
      <c r="C874" s="7"/>
      <c r="D874" s="7"/>
      <c r="E874" s="7"/>
      <c r="F874" s="7"/>
      <c r="G874" s="7"/>
      <c r="H874" s="7"/>
      <c r="I874" s="7"/>
      <c r="J874" s="7"/>
      <c r="K874" s="7"/>
      <c r="L874" s="7"/>
      <c r="M874" s="7"/>
      <c r="N874" s="7"/>
      <c r="O874" s="7"/>
      <c r="P874" s="7"/>
      <c r="Q874" s="7"/>
      <c r="R874" s="7"/>
      <c r="S874" s="7"/>
    </row>
    <row r="875" spans="2:19" ht="30" customHeight="1" x14ac:dyDescent="0.25">
      <c r="B875" s="7"/>
      <c r="C875" s="7"/>
      <c r="D875" s="7"/>
      <c r="E875" s="7"/>
      <c r="F875" s="7"/>
      <c r="G875" s="7"/>
      <c r="H875" s="7"/>
      <c r="I875" s="7"/>
      <c r="J875" s="7"/>
      <c r="K875" s="7"/>
      <c r="L875" s="7"/>
      <c r="M875" s="7"/>
      <c r="N875" s="7"/>
      <c r="O875" s="7"/>
      <c r="P875" s="7"/>
      <c r="Q875" s="7"/>
      <c r="R875" s="7"/>
      <c r="S875" s="7"/>
    </row>
    <row r="876" spans="2:19" ht="30" customHeight="1" x14ac:dyDescent="0.25">
      <c r="B876" s="7"/>
      <c r="C876" s="7"/>
      <c r="D876" s="7"/>
      <c r="E876" s="7"/>
      <c r="F876" s="7"/>
      <c r="G876" s="7"/>
      <c r="H876" s="7"/>
      <c r="I876" s="7"/>
      <c r="J876" s="7"/>
      <c r="K876" s="7"/>
      <c r="L876" s="7"/>
      <c r="M876" s="7"/>
      <c r="N876" s="7"/>
      <c r="O876" s="7"/>
      <c r="P876" s="7"/>
      <c r="Q876" s="7"/>
      <c r="R876" s="7"/>
      <c r="S876" s="7"/>
    </row>
    <row r="877" spans="2:19" ht="30" customHeight="1" x14ac:dyDescent="0.25">
      <c r="B877" s="7"/>
      <c r="C877" s="7"/>
      <c r="D877" s="7"/>
      <c r="E877" s="7"/>
      <c r="F877" s="7"/>
      <c r="G877" s="7"/>
      <c r="H877" s="7"/>
      <c r="I877" s="7"/>
      <c r="J877" s="7"/>
      <c r="K877" s="7"/>
      <c r="L877" s="7"/>
      <c r="M877" s="7"/>
      <c r="N877" s="7"/>
      <c r="O877" s="7"/>
      <c r="P877" s="7"/>
      <c r="Q877" s="7"/>
      <c r="R877" s="7"/>
      <c r="S877" s="7"/>
    </row>
    <row r="878" spans="2:19" ht="30" customHeight="1" x14ac:dyDescent="0.25">
      <c r="B878" s="7"/>
      <c r="C878" s="7"/>
      <c r="D878" s="7"/>
      <c r="E878" s="7"/>
      <c r="F878" s="7"/>
      <c r="G878" s="7"/>
      <c r="H878" s="7"/>
      <c r="I878" s="7"/>
      <c r="J878" s="7"/>
      <c r="K878" s="7"/>
      <c r="L878" s="7"/>
      <c r="M878" s="7"/>
      <c r="N878" s="7"/>
      <c r="O878" s="7"/>
      <c r="P878" s="7"/>
      <c r="Q878" s="7"/>
      <c r="R878" s="7"/>
      <c r="S878" s="7"/>
    </row>
    <row r="879" spans="2:19" ht="30" customHeight="1" x14ac:dyDescent="0.25">
      <c r="B879" s="7"/>
      <c r="C879" s="7"/>
      <c r="D879" s="7"/>
      <c r="E879" s="7"/>
      <c r="F879" s="7"/>
      <c r="G879" s="7"/>
      <c r="H879" s="7"/>
      <c r="I879" s="7"/>
      <c r="J879" s="7"/>
      <c r="K879" s="7"/>
      <c r="L879" s="7"/>
      <c r="M879" s="7"/>
      <c r="N879" s="7"/>
      <c r="O879" s="7"/>
      <c r="P879" s="7"/>
      <c r="Q879" s="7"/>
      <c r="R879" s="7"/>
      <c r="S879" s="7"/>
    </row>
    <row r="880" spans="2:19" ht="30" customHeight="1" x14ac:dyDescent="0.25">
      <c r="B880" s="7"/>
      <c r="C880" s="7"/>
      <c r="D880" s="7"/>
      <c r="E880" s="7"/>
      <c r="F880" s="7"/>
      <c r="G880" s="7"/>
      <c r="H880" s="7"/>
      <c r="I880" s="7"/>
      <c r="J880" s="7"/>
      <c r="K880" s="7"/>
      <c r="L880" s="7"/>
      <c r="M880" s="7"/>
      <c r="N880" s="7"/>
      <c r="O880" s="7"/>
      <c r="P880" s="7"/>
      <c r="Q880" s="7"/>
      <c r="R880" s="7"/>
      <c r="S880" s="7"/>
    </row>
    <row r="881" spans="2:19" ht="30" customHeight="1" x14ac:dyDescent="0.25">
      <c r="B881" s="7"/>
      <c r="C881" s="7"/>
      <c r="D881" s="7"/>
      <c r="E881" s="7"/>
      <c r="F881" s="7"/>
      <c r="G881" s="7"/>
      <c r="H881" s="7"/>
      <c r="I881" s="7"/>
      <c r="J881" s="7"/>
      <c r="K881" s="7"/>
      <c r="L881" s="7"/>
      <c r="M881" s="7"/>
      <c r="N881" s="7"/>
      <c r="O881" s="7"/>
      <c r="P881" s="7"/>
      <c r="Q881" s="7"/>
      <c r="R881" s="7"/>
      <c r="S881" s="7"/>
    </row>
    <row r="882" spans="2:19" ht="30" customHeight="1" x14ac:dyDescent="0.25">
      <c r="B882" s="7"/>
      <c r="C882" s="7"/>
      <c r="D882" s="7"/>
      <c r="E882" s="7"/>
      <c r="F882" s="7"/>
      <c r="G882" s="7"/>
      <c r="H882" s="7"/>
      <c r="I882" s="7"/>
      <c r="J882" s="7"/>
      <c r="K882" s="7"/>
      <c r="L882" s="7"/>
      <c r="M882" s="7"/>
      <c r="N882" s="7"/>
      <c r="O882" s="7"/>
      <c r="P882" s="7"/>
      <c r="Q882" s="7"/>
      <c r="R882" s="7"/>
      <c r="S882" s="7"/>
    </row>
    <row r="883" spans="2:19" ht="30" customHeight="1" x14ac:dyDescent="0.25">
      <c r="B883" s="7"/>
      <c r="C883" s="7"/>
      <c r="D883" s="7"/>
      <c r="E883" s="7"/>
      <c r="F883" s="7"/>
      <c r="G883" s="7"/>
      <c r="H883" s="7"/>
      <c r="I883" s="7"/>
      <c r="J883" s="7"/>
      <c r="K883" s="7"/>
      <c r="L883" s="7"/>
      <c r="M883" s="7"/>
      <c r="N883" s="7"/>
      <c r="O883" s="7"/>
      <c r="P883" s="7"/>
      <c r="Q883" s="7"/>
      <c r="R883" s="7"/>
      <c r="S883" s="7"/>
    </row>
    <row r="884" spans="2:19" ht="30" customHeight="1" x14ac:dyDescent="0.25">
      <c r="B884" s="7"/>
      <c r="C884" s="7"/>
      <c r="D884" s="7"/>
      <c r="E884" s="7"/>
      <c r="F884" s="7"/>
      <c r="G884" s="7"/>
      <c r="H884" s="7"/>
      <c r="I884" s="7"/>
      <c r="J884" s="7"/>
      <c r="K884" s="7"/>
      <c r="L884" s="7"/>
      <c r="M884" s="7"/>
      <c r="N884" s="7"/>
      <c r="O884" s="7"/>
      <c r="P884" s="7"/>
      <c r="Q884" s="7"/>
      <c r="R884" s="7"/>
      <c r="S884" s="7"/>
    </row>
    <row r="885" spans="2:19" ht="30" customHeight="1" x14ac:dyDescent="0.25">
      <c r="B885" s="7"/>
      <c r="C885" s="7"/>
      <c r="D885" s="7"/>
      <c r="E885" s="7"/>
      <c r="F885" s="7"/>
      <c r="G885" s="7"/>
      <c r="H885" s="7"/>
      <c r="I885" s="7"/>
      <c r="J885" s="7"/>
      <c r="K885" s="7"/>
      <c r="L885" s="7"/>
      <c r="M885" s="7"/>
      <c r="N885" s="7"/>
      <c r="O885" s="7"/>
      <c r="P885" s="7"/>
      <c r="Q885" s="7"/>
      <c r="R885" s="7"/>
      <c r="S885" s="7"/>
    </row>
    <row r="886" spans="2:19" ht="30" customHeight="1" x14ac:dyDescent="0.25">
      <c r="B886" s="7"/>
      <c r="C886" s="7"/>
      <c r="D886" s="7"/>
      <c r="E886" s="7"/>
      <c r="F886" s="7"/>
      <c r="G886" s="7"/>
      <c r="H886" s="7"/>
      <c r="I886" s="7"/>
      <c r="J886" s="7"/>
      <c r="K886" s="7"/>
      <c r="L886" s="7"/>
      <c r="M886" s="7"/>
      <c r="N886" s="7"/>
      <c r="O886" s="7"/>
      <c r="P886" s="7"/>
      <c r="Q886" s="7"/>
      <c r="R886" s="7"/>
      <c r="S886" s="7"/>
    </row>
    <row r="887" spans="2:19" ht="30" customHeight="1" x14ac:dyDescent="0.25">
      <c r="B887" s="7"/>
      <c r="C887" s="7"/>
      <c r="D887" s="7"/>
      <c r="E887" s="7"/>
      <c r="F887" s="7"/>
      <c r="G887" s="7"/>
      <c r="H887" s="7"/>
      <c r="I887" s="7"/>
      <c r="J887" s="7"/>
      <c r="K887" s="7"/>
      <c r="L887" s="7"/>
      <c r="M887" s="7"/>
      <c r="N887" s="7"/>
      <c r="O887" s="7"/>
      <c r="P887" s="7"/>
      <c r="Q887" s="7"/>
      <c r="R887" s="7"/>
      <c r="S887" s="7"/>
    </row>
    <row r="888" spans="2:19" ht="30" customHeight="1" x14ac:dyDescent="0.25">
      <c r="B888" s="7"/>
      <c r="C888" s="7"/>
      <c r="D888" s="7"/>
      <c r="E888" s="7"/>
      <c r="F888" s="7"/>
      <c r="G888" s="7"/>
      <c r="H888" s="7"/>
      <c r="I888" s="7"/>
      <c r="J888" s="7"/>
      <c r="K888" s="7"/>
      <c r="L888" s="7"/>
      <c r="M888" s="7"/>
      <c r="N888" s="7"/>
      <c r="O888" s="7"/>
      <c r="P888" s="7"/>
      <c r="Q888" s="7"/>
      <c r="R888" s="7"/>
      <c r="S888" s="7"/>
    </row>
    <row r="889" spans="2:19" ht="30" customHeight="1" x14ac:dyDescent="0.25">
      <c r="B889" s="7"/>
      <c r="C889" s="7"/>
      <c r="D889" s="7"/>
      <c r="E889" s="7"/>
      <c r="F889" s="7"/>
      <c r="G889" s="7"/>
      <c r="H889" s="7"/>
      <c r="I889" s="7"/>
      <c r="J889" s="7"/>
      <c r="K889" s="7"/>
      <c r="L889" s="7"/>
      <c r="M889" s="7"/>
      <c r="N889" s="7"/>
      <c r="O889" s="7"/>
      <c r="P889" s="7"/>
      <c r="Q889" s="7"/>
      <c r="R889" s="7"/>
      <c r="S889" s="7"/>
    </row>
    <row r="890" spans="2:19" ht="30" customHeight="1" x14ac:dyDescent="0.25">
      <c r="B890" s="7"/>
      <c r="C890" s="7"/>
      <c r="D890" s="7"/>
      <c r="E890" s="7"/>
      <c r="F890" s="7"/>
      <c r="G890" s="7"/>
      <c r="H890" s="7"/>
      <c r="I890" s="7"/>
      <c r="J890" s="7"/>
      <c r="K890" s="7"/>
      <c r="L890" s="7"/>
      <c r="M890" s="7"/>
      <c r="N890" s="7"/>
      <c r="O890" s="7"/>
      <c r="P890" s="7"/>
      <c r="Q890" s="7"/>
      <c r="R890" s="7"/>
      <c r="S890" s="7"/>
    </row>
    <row r="891" spans="2:19" ht="30" customHeight="1" x14ac:dyDescent="0.25">
      <c r="B891" s="7"/>
      <c r="C891" s="7"/>
      <c r="D891" s="7"/>
      <c r="E891" s="7"/>
      <c r="F891" s="7"/>
      <c r="G891" s="7"/>
      <c r="H891" s="7"/>
      <c r="I891" s="7"/>
      <c r="J891" s="7"/>
      <c r="K891" s="7"/>
      <c r="L891" s="7"/>
      <c r="M891" s="7"/>
      <c r="N891" s="7"/>
      <c r="O891" s="7"/>
      <c r="P891" s="7"/>
      <c r="Q891" s="7"/>
      <c r="R891" s="7"/>
      <c r="S891" s="7"/>
    </row>
    <row r="892" spans="2:19" ht="30" customHeight="1" x14ac:dyDescent="0.25">
      <c r="B892" s="7"/>
      <c r="C892" s="7"/>
      <c r="D892" s="7"/>
      <c r="E892" s="7"/>
      <c r="F892" s="7"/>
      <c r="G892" s="7"/>
      <c r="H892" s="7"/>
      <c r="I892" s="7"/>
      <c r="J892" s="7"/>
      <c r="K892" s="7"/>
      <c r="L892" s="7"/>
      <c r="M892" s="7"/>
      <c r="N892" s="7"/>
      <c r="O892" s="7"/>
      <c r="P892" s="7"/>
      <c r="Q892" s="7"/>
      <c r="R892" s="7"/>
      <c r="S892" s="7"/>
    </row>
    <row r="893" spans="2:19" ht="30" customHeight="1" x14ac:dyDescent="0.25">
      <c r="B893" s="7"/>
      <c r="C893" s="7"/>
      <c r="D893" s="7"/>
      <c r="E893" s="7"/>
      <c r="F893" s="7"/>
      <c r="G893" s="7"/>
      <c r="H893" s="7"/>
      <c r="I893" s="7"/>
      <c r="J893" s="7"/>
      <c r="K893" s="7"/>
      <c r="L893" s="7"/>
      <c r="M893" s="7"/>
      <c r="N893" s="7"/>
      <c r="O893" s="7"/>
      <c r="P893" s="7"/>
      <c r="Q893" s="7"/>
      <c r="R893" s="7"/>
      <c r="S893" s="7"/>
    </row>
    <row r="894" spans="2:19" ht="30" customHeight="1" x14ac:dyDescent="0.25">
      <c r="B894" s="7"/>
      <c r="C894" s="7"/>
      <c r="D894" s="7"/>
      <c r="E894" s="7"/>
      <c r="F894" s="7"/>
      <c r="G894" s="7"/>
      <c r="H894" s="7"/>
      <c r="I894" s="7"/>
      <c r="J894" s="7"/>
      <c r="K894" s="7"/>
      <c r="L894" s="7"/>
      <c r="M894" s="7"/>
      <c r="N894" s="7"/>
      <c r="O894" s="7"/>
      <c r="P894" s="7"/>
      <c r="Q894" s="7"/>
      <c r="R894" s="7"/>
      <c r="S894" s="7"/>
    </row>
    <row r="895" spans="2:19" ht="30" customHeight="1" x14ac:dyDescent="0.25">
      <c r="B895" s="7"/>
      <c r="C895" s="7"/>
      <c r="D895" s="7"/>
      <c r="E895" s="7"/>
      <c r="F895" s="7"/>
      <c r="G895" s="7"/>
      <c r="H895" s="7"/>
      <c r="I895" s="7"/>
      <c r="J895" s="7"/>
      <c r="K895" s="7"/>
      <c r="L895" s="7"/>
      <c r="M895" s="7"/>
      <c r="N895" s="7"/>
      <c r="O895" s="7"/>
      <c r="P895" s="7"/>
      <c r="Q895" s="7"/>
      <c r="R895" s="7"/>
      <c r="S895" s="7"/>
    </row>
    <row r="896" spans="2:19" ht="30" customHeight="1" x14ac:dyDescent="0.25">
      <c r="B896" s="7"/>
      <c r="C896" s="7"/>
      <c r="D896" s="7"/>
      <c r="E896" s="7"/>
      <c r="F896" s="7"/>
      <c r="G896" s="7"/>
      <c r="H896" s="7"/>
      <c r="I896" s="7"/>
      <c r="J896" s="7"/>
      <c r="K896" s="7"/>
      <c r="L896" s="7"/>
      <c r="M896" s="7"/>
      <c r="N896" s="7"/>
      <c r="O896" s="7"/>
      <c r="P896" s="7"/>
      <c r="Q896" s="7"/>
      <c r="R896" s="7"/>
      <c r="S896" s="7"/>
    </row>
    <row r="897" spans="2:19" ht="30" customHeight="1" x14ac:dyDescent="0.25">
      <c r="B897" s="7"/>
      <c r="C897" s="7"/>
      <c r="D897" s="7"/>
      <c r="E897" s="7"/>
      <c r="F897" s="7"/>
      <c r="G897" s="7"/>
      <c r="H897" s="7"/>
      <c r="I897" s="7"/>
      <c r="J897" s="7"/>
      <c r="K897" s="7"/>
      <c r="L897" s="7"/>
      <c r="M897" s="7"/>
      <c r="N897" s="7"/>
      <c r="O897" s="7"/>
      <c r="P897" s="7"/>
      <c r="Q897" s="7"/>
      <c r="R897" s="7"/>
      <c r="S897" s="7"/>
    </row>
    <row r="898" spans="2:19" ht="30" customHeight="1" x14ac:dyDescent="0.25">
      <c r="B898" s="7"/>
      <c r="C898" s="7"/>
      <c r="D898" s="7"/>
      <c r="E898" s="7"/>
      <c r="F898" s="7"/>
      <c r="G898" s="7"/>
      <c r="H898" s="7"/>
      <c r="I898" s="7"/>
      <c r="J898" s="7"/>
      <c r="K898" s="7"/>
      <c r="L898" s="7"/>
      <c r="M898" s="7"/>
      <c r="N898" s="7"/>
      <c r="O898" s="7"/>
      <c r="P898" s="7"/>
      <c r="Q898" s="7"/>
      <c r="R898" s="7"/>
      <c r="S898" s="7"/>
    </row>
    <row r="899" spans="2:19" ht="30" customHeight="1" x14ac:dyDescent="0.25">
      <c r="B899" s="7"/>
      <c r="C899" s="7"/>
      <c r="D899" s="7"/>
      <c r="E899" s="7"/>
      <c r="F899" s="7"/>
      <c r="G899" s="7"/>
      <c r="H899" s="7"/>
      <c r="I899" s="7"/>
      <c r="J899" s="7"/>
      <c r="K899" s="7"/>
      <c r="L899" s="7"/>
      <c r="M899" s="7"/>
      <c r="N899" s="7"/>
      <c r="O899" s="7"/>
      <c r="P899" s="7"/>
      <c r="Q899" s="7"/>
      <c r="R899" s="7"/>
      <c r="S899" s="7"/>
    </row>
    <row r="900" spans="2:19" ht="30" customHeight="1" x14ac:dyDescent="0.25">
      <c r="B900" s="7"/>
      <c r="C900" s="7"/>
      <c r="D900" s="7"/>
      <c r="E900" s="7"/>
      <c r="F900" s="7"/>
      <c r="G900" s="7"/>
      <c r="H900" s="7"/>
      <c r="I900" s="7"/>
      <c r="J900" s="7"/>
      <c r="K900" s="7"/>
      <c r="L900" s="7"/>
      <c r="M900" s="7"/>
      <c r="N900" s="7"/>
      <c r="O900" s="7"/>
      <c r="P900" s="7"/>
      <c r="Q900" s="7"/>
      <c r="R900" s="7"/>
      <c r="S900" s="7"/>
    </row>
    <row r="901" spans="2:19" ht="30" customHeight="1" x14ac:dyDescent="0.25">
      <c r="B901" s="7"/>
      <c r="C901" s="7"/>
      <c r="D901" s="7"/>
      <c r="E901" s="7"/>
      <c r="F901" s="7"/>
      <c r="G901" s="7"/>
      <c r="H901" s="7"/>
      <c r="I901" s="7"/>
      <c r="J901" s="7"/>
      <c r="K901" s="7"/>
      <c r="L901" s="7"/>
      <c r="M901" s="7"/>
      <c r="N901" s="7"/>
      <c r="O901" s="7"/>
      <c r="P901" s="7"/>
      <c r="Q901" s="7"/>
      <c r="R901" s="7"/>
      <c r="S901" s="7"/>
    </row>
    <row r="902" spans="2:19" ht="30" customHeight="1" x14ac:dyDescent="0.25">
      <c r="B902" s="7"/>
      <c r="C902" s="7"/>
      <c r="D902" s="7"/>
      <c r="E902" s="7"/>
      <c r="F902" s="7"/>
      <c r="G902" s="7"/>
      <c r="H902" s="7"/>
      <c r="I902" s="7"/>
      <c r="J902" s="7"/>
      <c r="K902" s="7"/>
      <c r="L902" s="7"/>
      <c r="M902" s="7"/>
      <c r="N902" s="7"/>
      <c r="O902" s="7"/>
      <c r="P902" s="7"/>
      <c r="Q902" s="7"/>
      <c r="R902" s="7"/>
      <c r="S902" s="7"/>
    </row>
    <row r="903" spans="2:19" ht="30" customHeight="1" x14ac:dyDescent="0.25">
      <c r="B903" s="7"/>
      <c r="C903" s="7"/>
      <c r="D903" s="7"/>
      <c r="E903" s="7"/>
      <c r="F903" s="7"/>
      <c r="G903" s="7"/>
      <c r="H903" s="7"/>
      <c r="I903" s="7"/>
      <c r="J903" s="7"/>
      <c r="K903" s="7"/>
      <c r="L903" s="7"/>
      <c r="M903" s="7"/>
      <c r="N903" s="7"/>
      <c r="O903" s="7"/>
      <c r="P903" s="7"/>
      <c r="Q903" s="7"/>
      <c r="R903" s="7"/>
      <c r="S903" s="7"/>
    </row>
    <row r="904" spans="2:19" ht="30" customHeight="1" x14ac:dyDescent="0.25">
      <c r="B904" s="7"/>
      <c r="C904" s="7"/>
      <c r="D904" s="7"/>
      <c r="E904" s="7"/>
      <c r="F904" s="7"/>
      <c r="G904" s="7"/>
      <c r="H904" s="7"/>
      <c r="I904" s="7"/>
      <c r="J904" s="7"/>
      <c r="K904" s="7"/>
      <c r="L904" s="7"/>
      <c r="M904" s="7"/>
      <c r="N904" s="7"/>
      <c r="O904" s="7"/>
      <c r="P904" s="7"/>
      <c r="Q904" s="7"/>
      <c r="R904" s="7"/>
      <c r="S904" s="7"/>
    </row>
    <row r="905" spans="2:19" ht="30" customHeight="1" x14ac:dyDescent="0.25">
      <c r="B905" s="7"/>
      <c r="C905" s="7"/>
      <c r="D905" s="7"/>
      <c r="E905" s="7"/>
      <c r="F905" s="7"/>
      <c r="G905" s="7"/>
      <c r="H905" s="7"/>
      <c r="I905" s="7"/>
      <c r="J905" s="7"/>
      <c r="K905" s="7"/>
      <c r="L905" s="7"/>
      <c r="M905" s="7"/>
      <c r="N905" s="7"/>
      <c r="O905" s="7"/>
      <c r="P905" s="7"/>
      <c r="Q905" s="7"/>
      <c r="R905" s="7"/>
      <c r="S905" s="7"/>
    </row>
    <row r="906" spans="2:19" ht="30" customHeight="1" x14ac:dyDescent="0.25">
      <c r="B906" s="7"/>
      <c r="C906" s="7"/>
      <c r="D906" s="7"/>
      <c r="E906" s="7"/>
      <c r="F906" s="7"/>
      <c r="G906" s="7"/>
      <c r="H906" s="7"/>
      <c r="I906" s="7"/>
      <c r="J906" s="7"/>
      <c r="K906" s="7"/>
      <c r="L906" s="7"/>
      <c r="M906" s="7"/>
      <c r="N906" s="7"/>
      <c r="O906" s="7"/>
      <c r="P906" s="7"/>
      <c r="Q906" s="7"/>
      <c r="R906" s="7"/>
      <c r="S906" s="7"/>
    </row>
    <row r="907" spans="2:19" ht="30" customHeight="1" x14ac:dyDescent="0.25">
      <c r="B907" s="7"/>
      <c r="C907" s="7"/>
      <c r="D907" s="7"/>
      <c r="E907" s="7"/>
      <c r="F907" s="7"/>
      <c r="G907" s="7"/>
      <c r="H907" s="7"/>
      <c r="I907" s="7"/>
      <c r="J907" s="7"/>
      <c r="K907" s="7"/>
      <c r="L907" s="7"/>
      <c r="M907" s="7"/>
      <c r="N907" s="7"/>
      <c r="O907" s="7"/>
      <c r="P907" s="7"/>
      <c r="Q907" s="7"/>
      <c r="R907" s="7"/>
      <c r="S907" s="7"/>
    </row>
    <row r="908" spans="2:19" ht="30" customHeight="1" x14ac:dyDescent="0.25">
      <c r="B908" s="7"/>
      <c r="C908" s="7"/>
      <c r="D908" s="7"/>
      <c r="E908" s="7"/>
      <c r="F908" s="7"/>
      <c r="G908" s="7"/>
      <c r="H908" s="7"/>
      <c r="I908" s="7"/>
      <c r="J908" s="7"/>
      <c r="K908" s="7"/>
      <c r="L908" s="7"/>
      <c r="M908" s="7"/>
      <c r="N908" s="7"/>
      <c r="O908" s="7"/>
      <c r="P908" s="7"/>
      <c r="Q908" s="7"/>
      <c r="R908" s="7"/>
      <c r="S908" s="7"/>
    </row>
    <row r="909" spans="2:19" ht="30" customHeight="1" x14ac:dyDescent="0.25">
      <c r="B909" s="7"/>
      <c r="C909" s="7"/>
      <c r="D909" s="7"/>
      <c r="E909" s="7"/>
      <c r="F909" s="7"/>
      <c r="G909" s="7"/>
      <c r="H909" s="7"/>
      <c r="I909" s="7"/>
      <c r="J909" s="7"/>
      <c r="K909" s="7"/>
      <c r="L909" s="7"/>
      <c r="M909" s="7"/>
      <c r="N909" s="7"/>
      <c r="O909" s="7"/>
      <c r="P909" s="7"/>
      <c r="Q909" s="7"/>
      <c r="R909" s="7"/>
      <c r="S909" s="7"/>
    </row>
    <row r="910" spans="2:19" ht="30" customHeight="1" x14ac:dyDescent="0.25">
      <c r="B910" s="7"/>
      <c r="C910" s="7"/>
      <c r="D910" s="7"/>
      <c r="E910" s="7"/>
      <c r="F910" s="7"/>
      <c r="G910" s="7"/>
      <c r="H910" s="7"/>
      <c r="I910" s="7"/>
      <c r="J910" s="7"/>
      <c r="K910" s="7"/>
      <c r="L910" s="7"/>
      <c r="M910" s="7"/>
      <c r="N910" s="7"/>
      <c r="O910" s="7"/>
      <c r="P910" s="7"/>
      <c r="Q910" s="7"/>
      <c r="R910" s="7"/>
      <c r="S910" s="7"/>
    </row>
    <row r="911" spans="2:19" ht="30" customHeight="1" x14ac:dyDescent="0.25">
      <c r="B911" s="7"/>
      <c r="C911" s="7"/>
      <c r="D911" s="7"/>
      <c r="E911" s="7"/>
      <c r="F911" s="7"/>
      <c r="G911" s="7"/>
      <c r="H911" s="7"/>
      <c r="I911" s="7"/>
      <c r="J911" s="7"/>
      <c r="K911" s="7"/>
      <c r="L911" s="7"/>
      <c r="M911" s="7"/>
      <c r="N911" s="7"/>
      <c r="O911" s="7"/>
      <c r="P911" s="7"/>
      <c r="Q911" s="7"/>
      <c r="R911" s="7"/>
      <c r="S911" s="7"/>
    </row>
    <row r="912" spans="2:19" ht="30" customHeight="1" x14ac:dyDescent="0.25">
      <c r="B912" s="7"/>
      <c r="C912" s="7"/>
      <c r="D912" s="7"/>
      <c r="E912" s="7"/>
      <c r="F912" s="7"/>
      <c r="G912" s="7"/>
      <c r="H912" s="7"/>
      <c r="I912" s="7"/>
      <c r="J912" s="7"/>
      <c r="K912" s="7"/>
      <c r="L912" s="7"/>
      <c r="M912" s="7"/>
      <c r="N912" s="7"/>
      <c r="O912" s="7"/>
      <c r="P912" s="7"/>
      <c r="Q912" s="7"/>
      <c r="R912" s="7"/>
      <c r="S912" s="7"/>
    </row>
    <row r="913" spans="2:19" ht="30" customHeight="1" x14ac:dyDescent="0.25">
      <c r="B913" s="7"/>
      <c r="C913" s="7"/>
      <c r="D913" s="7"/>
      <c r="E913" s="7"/>
      <c r="F913" s="7"/>
      <c r="G913" s="7"/>
      <c r="H913" s="7"/>
      <c r="I913" s="7"/>
      <c r="J913" s="7"/>
      <c r="K913" s="7"/>
      <c r="L913" s="7"/>
      <c r="M913" s="7"/>
      <c r="N913" s="7"/>
      <c r="O913" s="7"/>
      <c r="P913" s="7"/>
      <c r="Q913" s="7"/>
      <c r="R913" s="7"/>
      <c r="S913" s="7"/>
    </row>
    <row r="914" spans="2:19" ht="30" customHeight="1" x14ac:dyDescent="0.25">
      <c r="B914" s="7"/>
      <c r="C914" s="7"/>
      <c r="D914" s="7"/>
      <c r="E914" s="7"/>
      <c r="F914" s="7"/>
      <c r="G914" s="7"/>
      <c r="H914" s="7"/>
      <c r="I914" s="7"/>
      <c r="J914" s="7"/>
      <c r="K914" s="7"/>
      <c r="L914" s="7"/>
      <c r="M914" s="7"/>
      <c r="N914" s="7"/>
      <c r="O914" s="7"/>
      <c r="P914" s="7"/>
      <c r="Q914" s="7"/>
      <c r="R914" s="7"/>
      <c r="S914" s="7"/>
    </row>
    <row r="915" spans="2:19" ht="30" customHeight="1" x14ac:dyDescent="0.25">
      <c r="B915" s="7"/>
      <c r="C915" s="7"/>
      <c r="D915" s="7"/>
      <c r="E915" s="7"/>
      <c r="F915" s="7"/>
      <c r="G915" s="7"/>
      <c r="H915" s="7"/>
      <c r="I915" s="7"/>
      <c r="J915" s="7"/>
      <c r="K915" s="7"/>
      <c r="L915" s="7"/>
      <c r="M915" s="7"/>
      <c r="N915" s="7"/>
      <c r="O915" s="7"/>
      <c r="P915" s="7"/>
      <c r="Q915" s="7"/>
      <c r="R915" s="7"/>
      <c r="S915" s="7"/>
    </row>
    <row r="916" spans="2:19" ht="30" customHeight="1" x14ac:dyDescent="0.25">
      <c r="B916" s="7"/>
      <c r="C916" s="7"/>
      <c r="D916" s="7"/>
      <c r="E916" s="7"/>
      <c r="F916" s="7"/>
      <c r="G916" s="7"/>
      <c r="H916" s="7"/>
      <c r="I916" s="7"/>
      <c r="J916" s="7"/>
      <c r="K916" s="7"/>
      <c r="L916" s="7"/>
      <c r="M916" s="7"/>
      <c r="N916" s="7"/>
      <c r="O916" s="7"/>
      <c r="P916" s="7"/>
      <c r="Q916" s="7"/>
      <c r="R916" s="7"/>
      <c r="S916" s="7"/>
    </row>
    <row r="917" spans="2:19" ht="30" customHeight="1" x14ac:dyDescent="0.25">
      <c r="B917" s="7"/>
      <c r="C917" s="7"/>
      <c r="D917" s="7"/>
      <c r="E917" s="7"/>
      <c r="F917" s="7"/>
      <c r="G917" s="7"/>
      <c r="H917" s="7"/>
      <c r="I917" s="7"/>
      <c r="J917" s="7"/>
      <c r="K917" s="7"/>
      <c r="L917" s="7"/>
      <c r="M917" s="7"/>
      <c r="N917" s="7"/>
      <c r="O917" s="7"/>
      <c r="P917" s="7"/>
      <c r="Q917" s="7"/>
      <c r="R917" s="7"/>
      <c r="S917" s="7"/>
    </row>
    <row r="918" spans="2:19" ht="30" customHeight="1" x14ac:dyDescent="0.25">
      <c r="B918" s="7"/>
      <c r="C918" s="7"/>
      <c r="D918" s="7"/>
      <c r="E918" s="7"/>
      <c r="F918" s="7"/>
      <c r="G918" s="7"/>
      <c r="H918" s="7"/>
      <c r="I918" s="7"/>
      <c r="J918" s="7"/>
      <c r="K918" s="7"/>
      <c r="L918" s="7"/>
      <c r="M918" s="7"/>
      <c r="N918" s="7"/>
      <c r="O918" s="7"/>
      <c r="P918" s="7"/>
      <c r="Q918" s="7"/>
      <c r="R918" s="7"/>
      <c r="S918" s="7"/>
    </row>
    <row r="919" spans="2:19" ht="30" customHeight="1" x14ac:dyDescent="0.25">
      <c r="B919" s="7"/>
      <c r="C919" s="7"/>
      <c r="D919" s="7"/>
      <c r="E919" s="7"/>
      <c r="F919" s="7"/>
      <c r="G919" s="7"/>
      <c r="H919" s="7"/>
      <c r="I919" s="7"/>
      <c r="J919" s="7"/>
      <c r="K919" s="7"/>
      <c r="L919" s="7"/>
      <c r="M919" s="7"/>
      <c r="N919" s="7"/>
      <c r="O919" s="7"/>
      <c r="P919" s="7"/>
      <c r="Q919" s="7"/>
      <c r="R919" s="7"/>
      <c r="S919" s="7"/>
    </row>
    <row r="920" spans="2:19" ht="30" customHeight="1" x14ac:dyDescent="0.25">
      <c r="B920" s="7"/>
      <c r="C920" s="7"/>
      <c r="D920" s="7"/>
      <c r="E920" s="7"/>
      <c r="F920" s="7"/>
      <c r="G920" s="7"/>
      <c r="H920" s="7"/>
      <c r="I920" s="7"/>
      <c r="J920" s="7"/>
      <c r="K920" s="7"/>
      <c r="L920" s="7"/>
      <c r="M920" s="7"/>
      <c r="N920" s="7"/>
      <c r="O920" s="7"/>
      <c r="P920" s="7"/>
      <c r="Q920" s="7"/>
      <c r="R920" s="7"/>
      <c r="S920" s="7"/>
    </row>
    <row r="921" spans="2:19" ht="30" customHeight="1" x14ac:dyDescent="0.25">
      <c r="B921" s="7"/>
      <c r="C921" s="7"/>
      <c r="D921" s="7"/>
      <c r="E921" s="7"/>
      <c r="F921" s="7"/>
      <c r="G921" s="7"/>
      <c r="H921" s="7"/>
      <c r="I921" s="7"/>
      <c r="J921" s="7"/>
      <c r="K921" s="7"/>
      <c r="L921" s="7"/>
      <c r="M921" s="7"/>
      <c r="N921" s="7"/>
      <c r="O921" s="7"/>
      <c r="P921" s="7"/>
      <c r="Q921" s="7"/>
      <c r="R921" s="7"/>
      <c r="S921" s="7"/>
    </row>
    <row r="922" spans="2:19" ht="30" customHeight="1" x14ac:dyDescent="0.25">
      <c r="B922" s="7"/>
      <c r="C922" s="7"/>
      <c r="D922" s="7"/>
      <c r="E922" s="7"/>
      <c r="F922" s="7"/>
      <c r="G922" s="7"/>
      <c r="H922" s="7"/>
      <c r="I922" s="7"/>
      <c r="J922" s="7"/>
      <c r="K922" s="7"/>
      <c r="L922" s="7"/>
      <c r="M922" s="7"/>
      <c r="N922" s="7"/>
      <c r="O922" s="7"/>
      <c r="P922" s="7"/>
      <c r="Q922" s="7"/>
      <c r="R922" s="7"/>
      <c r="S922" s="7"/>
    </row>
    <row r="923" spans="2:19" ht="30" customHeight="1" x14ac:dyDescent="0.25">
      <c r="B923" s="7"/>
      <c r="C923" s="7"/>
      <c r="D923" s="7"/>
      <c r="E923" s="7"/>
      <c r="F923" s="7"/>
      <c r="G923" s="7"/>
      <c r="H923" s="7"/>
      <c r="I923" s="7"/>
      <c r="J923" s="7"/>
      <c r="K923" s="7"/>
      <c r="L923" s="7"/>
      <c r="M923" s="7"/>
      <c r="N923" s="7"/>
      <c r="O923" s="7"/>
      <c r="P923" s="7"/>
      <c r="Q923" s="7"/>
      <c r="R923" s="7"/>
      <c r="S923" s="7"/>
    </row>
    <row r="924" spans="2:19" ht="30" customHeight="1" x14ac:dyDescent="0.25">
      <c r="B924" s="7"/>
      <c r="C924" s="7"/>
      <c r="D924" s="7"/>
      <c r="E924" s="7"/>
      <c r="F924" s="7"/>
      <c r="G924" s="7"/>
      <c r="H924" s="7"/>
      <c r="I924" s="7"/>
      <c r="J924" s="7"/>
      <c r="K924" s="7"/>
      <c r="L924" s="7"/>
      <c r="M924" s="7"/>
      <c r="N924" s="7"/>
      <c r="O924" s="7"/>
      <c r="P924" s="7"/>
      <c r="Q924" s="7"/>
      <c r="R924" s="7"/>
      <c r="S924" s="7"/>
    </row>
    <row r="925" spans="2:19" ht="30" customHeight="1" x14ac:dyDescent="0.25">
      <c r="B925" s="7"/>
      <c r="C925" s="7"/>
      <c r="D925" s="7"/>
      <c r="E925" s="7"/>
      <c r="F925" s="7"/>
      <c r="G925" s="7"/>
      <c r="H925" s="7"/>
      <c r="I925" s="7"/>
      <c r="J925" s="7"/>
      <c r="K925" s="7"/>
      <c r="L925" s="7"/>
      <c r="M925" s="7"/>
      <c r="N925" s="7"/>
      <c r="O925" s="7"/>
      <c r="P925" s="7"/>
      <c r="Q925" s="7"/>
      <c r="R925" s="7"/>
      <c r="S925" s="7"/>
    </row>
    <row r="926" spans="2:19" ht="30" customHeight="1" x14ac:dyDescent="0.25">
      <c r="B926" s="7"/>
      <c r="C926" s="7"/>
      <c r="D926" s="7"/>
      <c r="E926" s="7"/>
      <c r="F926" s="7"/>
      <c r="G926" s="7"/>
      <c r="H926" s="7"/>
      <c r="I926" s="7"/>
      <c r="J926" s="7"/>
      <c r="K926" s="7"/>
      <c r="L926" s="7"/>
      <c r="M926" s="7"/>
      <c r="N926" s="7"/>
      <c r="O926" s="7"/>
      <c r="P926" s="7"/>
      <c r="Q926" s="7"/>
      <c r="R926" s="7"/>
      <c r="S926" s="7"/>
    </row>
    <row r="927" spans="2:19" ht="30" customHeight="1" x14ac:dyDescent="0.25">
      <c r="B927" s="7"/>
      <c r="C927" s="7"/>
      <c r="D927" s="7"/>
      <c r="E927" s="7"/>
      <c r="F927" s="7"/>
      <c r="G927" s="7"/>
      <c r="H927" s="7"/>
      <c r="I927" s="7"/>
      <c r="J927" s="7"/>
      <c r="K927" s="7"/>
      <c r="L927" s="7"/>
      <c r="M927" s="7"/>
      <c r="N927" s="7"/>
      <c r="O927" s="7"/>
      <c r="P927" s="7"/>
      <c r="Q927" s="7"/>
      <c r="R927" s="7"/>
      <c r="S927" s="7"/>
    </row>
    <row r="928" spans="2:19" ht="30" customHeight="1" x14ac:dyDescent="0.25">
      <c r="B928" s="7"/>
      <c r="C928" s="7"/>
      <c r="D928" s="7"/>
      <c r="E928" s="7"/>
      <c r="F928" s="7"/>
      <c r="G928" s="7"/>
      <c r="H928" s="7"/>
      <c r="I928" s="7"/>
      <c r="J928" s="7"/>
      <c r="K928" s="7"/>
      <c r="L928" s="7"/>
      <c r="M928" s="7"/>
      <c r="N928" s="7"/>
      <c r="O928" s="7"/>
      <c r="P928" s="7"/>
      <c r="Q928" s="7"/>
      <c r="R928" s="7"/>
      <c r="S928" s="7"/>
    </row>
    <row r="929" spans="2:19" ht="30" customHeight="1" x14ac:dyDescent="0.25">
      <c r="B929" s="7"/>
      <c r="C929" s="7"/>
      <c r="D929" s="7"/>
      <c r="E929" s="7"/>
      <c r="F929" s="7"/>
      <c r="G929" s="7"/>
      <c r="H929" s="7"/>
      <c r="I929" s="7"/>
      <c r="J929" s="7"/>
      <c r="K929" s="7"/>
      <c r="L929" s="7"/>
      <c r="M929" s="7"/>
      <c r="N929" s="7"/>
      <c r="O929" s="7"/>
      <c r="P929" s="7"/>
      <c r="Q929" s="7"/>
      <c r="R929" s="7"/>
      <c r="S929" s="7"/>
    </row>
    <row r="930" spans="2:19" ht="30" customHeight="1" x14ac:dyDescent="0.25">
      <c r="B930" s="7"/>
      <c r="C930" s="7"/>
      <c r="D930" s="7"/>
      <c r="E930" s="7"/>
      <c r="F930" s="7"/>
      <c r="G930" s="7"/>
      <c r="H930" s="7"/>
      <c r="I930" s="7"/>
      <c r="J930" s="7"/>
      <c r="K930" s="7"/>
      <c r="L930" s="7"/>
      <c r="M930" s="7"/>
      <c r="N930" s="7"/>
      <c r="O930" s="7"/>
      <c r="P930" s="7"/>
      <c r="Q930" s="7"/>
      <c r="R930" s="7"/>
      <c r="S930" s="7"/>
    </row>
    <row r="931" spans="2:19" ht="30" customHeight="1" x14ac:dyDescent="0.25">
      <c r="B931" s="7"/>
      <c r="C931" s="7"/>
      <c r="D931" s="7"/>
      <c r="E931" s="7"/>
      <c r="F931" s="7"/>
      <c r="G931" s="7"/>
      <c r="H931" s="7"/>
      <c r="I931" s="7"/>
      <c r="J931" s="7"/>
      <c r="K931" s="7"/>
      <c r="L931" s="7"/>
      <c r="M931" s="7"/>
      <c r="N931" s="7"/>
      <c r="O931" s="7"/>
      <c r="P931" s="7"/>
      <c r="Q931" s="7"/>
      <c r="R931" s="7"/>
      <c r="S931" s="7"/>
    </row>
    <row r="932" spans="2:19" ht="30" customHeight="1" x14ac:dyDescent="0.25">
      <c r="B932" s="7"/>
      <c r="C932" s="7"/>
      <c r="D932" s="7"/>
      <c r="E932" s="7"/>
      <c r="F932" s="7"/>
      <c r="G932" s="7"/>
      <c r="H932" s="7"/>
      <c r="I932" s="7"/>
      <c r="J932" s="7"/>
      <c r="K932" s="7"/>
      <c r="L932" s="7"/>
      <c r="M932" s="7"/>
      <c r="N932" s="7"/>
      <c r="O932" s="7"/>
      <c r="P932" s="7"/>
      <c r="Q932" s="7"/>
      <c r="R932" s="7"/>
      <c r="S932" s="7"/>
    </row>
    <row r="933" spans="2:19" ht="30" customHeight="1" x14ac:dyDescent="0.25">
      <c r="B933" s="7"/>
      <c r="C933" s="7"/>
      <c r="D933" s="7"/>
      <c r="E933" s="7"/>
      <c r="F933" s="7"/>
      <c r="G933" s="7"/>
      <c r="H933" s="7"/>
      <c r="I933" s="7"/>
      <c r="J933" s="7"/>
      <c r="K933" s="7"/>
      <c r="L933" s="7"/>
      <c r="M933" s="7"/>
      <c r="N933" s="7"/>
      <c r="O933" s="7"/>
      <c r="P933" s="7"/>
      <c r="Q933" s="7"/>
      <c r="R933" s="7"/>
      <c r="S933" s="7"/>
    </row>
    <row r="934" spans="2:19" ht="30" customHeight="1" x14ac:dyDescent="0.25">
      <c r="B934" s="7"/>
      <c r="C934" s="7"/>
      <c r="D934" s="7"/>
      <c r="E934" s="7"/>
      <c r="F934" s="7"/>
      <c r="G934" s="7"/>
      <c r="H934" s="7"/>
      <c r="I934" s="7"/>
      <c r="J934" s="7"/>
      <c r="K934" s="7"/>
      <c r="L934" s="7"/>
      <c r="M934" s="7"/>
      <c r="N934" s="7"/>
      <c r="O934" s="7"/>
      <c r="P934" s="7"/>
      <c r="Q934" s="7"/>
      <c r="R934" s="7"/>
      <c r="S934" s="7"/>
    </row>
    <row r="935" spans="2:19" ht="30" customHeight="1" x14ac:dyDescent="0.25">
      <c r="B935" s="7"/>
      <c r="C935" s="7"/>
      <c r="D935" s="7"/>
      <c r="E935" s="7"/>
      <c r="F935" s="7"/>
      <c r="G935" s="7"/>
      <c r="H935" s="7"/>
      <c r="I935" s="7"/>
      <c r="J935" s="7"/>
      <c r="K935" s="7"/>
      <c r="L935" s="7"/>
      <c r="M935" s="7"/>
      <c r="N935" s="7"/>
      <c r="O935" s="7"/>
      <c r="P935" s="7"/>
      <c r="Q935" s="7"/>
      <c r="R935" s="7"/>
      <c r="S935" s="7"/>
    </row>
    <row r="936" spans="2:19" ht="30" customHeight="1" x14ac:dyDescent="0.25">
      <c r="B936" s="7"/>
      <c r="C936" s="7"/>
      <c r="D936" s="7"/>
      <c r="E936" s="7"/>
      <c r="F936" s="7"/>
      <c r="G936" s="7"/>
      <c r="H936" s="7"/>
      <c r="I936" s="7"/>
      <c r="J936" s="7"/>
      <c r="K936" s="7"/>
      <c r="L936" s="7"/>
      <c r="M936" s="7"/>
      <c r="N936" s="7"/>
      <c r="O936" s="7"/>
      <c r="P936" s="7"/>
      <c r="Q936" s="7"/>
      <c r="R936" s="7"/>
      <c r="S936" s="7"/>
    </row>
    <row r="937" spans="2:19" ht="30" customHeight="1" x14ac:dyDescent="0.25">
      <c r="B937" s="7"/>
      <c r="C937" s="7"/>
      <c r="D937" s="7"/>
      <c r="E937" s="7"/>
      <c r="F937" s="7"/>
      <c r="G937" s="7"/>
      <c r="H937" s="7"/>
      <c r="I937" s="7"/>
      <c r="J937" s="7"/>
      <c r="K937" s="7"/>
      <c r="L937" s="7"/>
      <c r="M937" s="7"/>
      <c r="N937" s="7"/>
      <c r="O937" s="7"/>
      <c r="P937" s="7"/>
      <c r="Q937" s="7"/>
      <c r="R937" s="7"/>
      <c r="S937" s="7"/>
    </row>
    <row r="938" spans="2:19" ht="30" customHeight="1" x14ac:dyDescent="0.25">
      <c r="B938" s="7"/>
      <c r="C938" s="7"/>
      <c r="D938" s="7"/>
      <c r="E938" s="7"/>
      <c r="F938" s="7"/>
      <c r="G938" s="7"/>
      <c r="H938" s="7"/>
      <c r="I938" s="7"/>
      <c r="J938" s="7"/>
      <c r="K938" s="7"/>
      <c r="L938" s="7"/>
      <c r="M938" s="7"/>
      <c r="N938" s="7"/>
      <c r="O938" s="7"/>
      <c r="P938" s="7"/>
      <c r="Q938" s="7"/>
      <c r="R938" s="7"/>
      <c r="S938" s="7"/>
    </row>
    <row r="939" spans="2:19" ht="30" customHeight="1" x14ac:dyDescent="0.25">
      <c r="B939" s="7"/>
      <c r="C939" s="7"/>
      <c r="D939" s="7"/>
      <c r="E939" s="7"/>
      <c r="F939" s="7"/>
      <c r="G939" s="7"/>
      <c r="H939" s="7"/>
      <c r="I939" s="7"/>
      <c r="J939" s="7"/>
      <c r="K939" s="7"/>
      <c r="L939" s="7"/>
      <c r="M939" s="7"/>
      <c r="N939" s="7"/>
      <c r="O939" s="7"/>
      <c r="P939" s="7"/>
      <c r="Q939" s="7"/>
      <c r="R939" s="7"/>
      <c r="S939" s="7"/>
    </row>
    <row r="940" spans="2:19" ht="30" customHeight="1" x14ac:dyDescent="0.25">
      <c r="B940" s="7"/>
      <c r="C940" s="7"/>
      <c r="D940" s="7"/>
      <c r="E940" s="7"/>
      <c r="F940" s="7"/>
      <c r="G940" s="7"/>
      <c r="H940" s="7"/>
      <c r="I940" s="7"/>
      <c r="J940" s="7"/>
      <c r="K940" s="7"/>
      <c r="L940" s="7"/>
      <c r="M940" s="7"/>
      <c r="N940" s="7"/>
      <c r="O940" s="7"/>
      <c r="P940" s="7"/>
      <c r="Q940" s="7"/>
      <c r="R940" s="7"/>
      <c r="S940" s="7"/>
    </row>
    <row r="941" spans="2:19" ht="30" customHeight="1" x14ac:dyDescent="0.25">
      <c r="B941" s="7"/>
      <c r="C941" s="7"/>
      <c r="D941" s="7"/>
      <c r="E941" s="7"/>
      <c r="F941" s="7"/>
      <c r="G941" s="7"/>
      <c r="H941" s="7"/>
      <c r="I941" s="7"/>
      <c r="J941" s="7"/>
      <c r="K941" s="7"/>
      <c r="L941" s="7"/>
      <c r="M941" s="7"/>
      <c r="N941" s="7"/>
      <c r="O941" s="7"/>
      <c r="P941" s="7"/>
      <c r="Q941" s="7"/>
      <c r="R941" s="7"/>
      <c r="S941" s="7"/>
    </row>
    <row r="942" spans="2:19" ht="30" customHeight="1" x14ac:dyDescent="0.25">
      <c r="B942" s="7"/>
      <c r="C942" s="7"/>
      <c r="D942" s="7"/>
      <c r="E942" s="7"/>
      <c r="F942" s="7"/>
      <c r="G942" s="7"/>
      <c r="H942" s="7"/>
      <c r="I942" s="7"/>
      <c r="J942" s="7"/>
      <c r="K942" s="7"/>
      <c r="L942" s="7"/>
      <c r="M942" s="7"/>
      <c r="N942" s="7"/>
      <c r="O942" s="7"/>
      <c r="P942" s="7"/>
      <c r="Q942" s="7"/>
      <c r="R942" s="7"/>
      <c r="S942" s="7"/>
    </row>
    <row r="943" spans="2:19" ht="30" customHeight="1" x14ac:dyDescent="0.25">
      <c r="B943" s="7"/>
      <c r="C943" s="7"/>
      <c r="D943" s="7"/>
      <c r="E943" s="7"/>
      <c r="F943" s="7"/>
      <c r="G943" s="7"/>
      <c r="H943" s="7"/>
      <c r="I943" s="7"/>
      <c r="J943" s="7"/>
      <c r="K943" s="7"/>
      <c r="L943" s="7"/>
      <c r="M943" s="7"/>
      <c r="N943" s="7"/>
      <c r="O943" s="7"/>
      <c r="P943" s="7"/>
      <c r="Q943" s="7"/>
      <c r="R943" s="7"/>
      <c r="S943" s="7"/>
    </row>
    <row r="944" spans="2:19" ht="30" customHeight="1" x14ac:dyDescent="0.25">
      <c r="B944" s="7"/>
      <c r="C944" s="7"/>
      <c r="D944" s="7"/>
      <c r="E944" s="7"/>
      <c r="F944" s="7"/>
      <c r="G944" s="7"/>
      <c r="H944" s="7"/>
      <c r="I944" s="7"/>
      <c r="J944" s="7"/>
      <c r="K944" s="7"/>
      <c r="L944" s="7"/>
      <c r="M944" s="7"/>
      <c r="N944" s="7"/>
      <c r="O944" s="7"/>
      <c r="P944" s="7"/>
      <c r="Q944" s="7"/>
      <c r="R944" s="7"/>
      <c r="S944" s="7"/>
    </row>
    <row r="945" spans="2:19" ht="30" customHeight="1" x14ac:dyDescent="0.25">
      <c r="B945" s="7"/>
      <c r="C945" s="7"/>
      <c r="D945" s="7"/>
      <c r="E945" s="7"/>
      <c r="F945" s="7"/>
      <c r="G945" s="7"/>
      <c r="H945" s="7"/>
      <c r="I945" s="7"/>
      <c r="J945" s="7"/>
      <c r="K945" s="7"/>
      <c r="L945" s="7"/>
      <c r="M945" s="7"/>
      <c r="N945" s="7"/>
      <c r="O945" s="7"/>
      <c r="P945" s="7"/>
      <c r="Q945" s="7"/>
      <c r="R945" s="7"/>
      <c r="S945" s="7"/>
    </row>
    <row r="946" spans="2:19" ht="30" customHeight="1" x14ac:dyDescent="0.25">
      <c r="B946" s="7"/>
      <c r="C946" s="7"/>
      <c r="D946" s="7"/>
      <c r="E946" s="7"/>
      <c r="F946" s="7"/>
      <c r="G946" s="7"/>
      <c r="H946" s="7"/>
      <c r="I946" s="7"/>
      <c r="J946" s="7"/>
      <c r="K946" s="7"/>
      <c r="L946" s="7"/>
      <c r="M946" s="7"/>
      <c r="N946" s="7"/>
      <c r="O946" s="7"/>
      <c r="P946" s="7"/>
      <c r="Q946" s="7"/>
      <c r="R946" s="7"/>
      <c r="S946" s="7"/>
    </row>
    <row r="947" spans="2:19" ht="30" customHeight="1" x14ac:dyDescent="0.25">
      <c r="B947" s="7"/>
      <c r="C947" s="7"/>
      <c r="D947" s="7"/>
      <c r="E947" s="7"/>
      <c r="F947" s="7"/>
      <c r="G947" s="7"/>
      <c r="H947" s="7"/>
      <c r="I947" s="7"/>
      <c r="J947" s="7"/>
      <c r="K947" s="7"/>
      <c r="L947" s="7"/>
      <c r="M947" s="7"/>
      <c r="N947" s="7"/>
      <c r="O947" s="7"/>
      <c r="P947" s="7"/>
      <c r="Q947" s="7"/>
      <c r="R947" s="7"/>
      <c r="S947" s="7"/>
    </row>
    <row r="948" spans="2:19" ht="30" customHeight="1" x14ac:dyDescent="0.25">
      <c r="B948" s="7"/>
      <c r="C948" s="7"/>
      <c r="D948" s="7"/>
      <c r="E948" s="7"/>
      <c r="F948" s="7"/>
      <c r="G948" s="7"/>
      <c r="H948" s="7"/>
      <c r="I948" s="7"/>
      <c r="J948" s="7"/>
      <c r="K948" s="7"/>
      <c r="L948" s="7"/>
      <c r="M948" s="7"/>
      <c r="N948" s="7"/>
      <c r="O948" s="7"/>
      <c r="P948" s="7"/>
      <c r="Q948" s="7"/>
      <c r="R948" s="7"/>
      <c r="S948" s="7"/>
    </row>
    <row r="949" spans="2:19" ht="30" customHeight="1" x14ac:dyDescent="0.25">
      <c r="B949" s="7"/>
      <c r="C949" s="7"/>
      <c r="D949" s="7"/>
      <c r="E949" s="7"/>
      <c r="F949" s="7"/>
      <c r="G949" s="7"/>
      <c r="H949" s="7"/>
      <c r="I949" s="7"/>
      <c r="J949" s="7"/>
      <c r="K949" s="7"/>
      <c r="L949" s="7"/>
      <c r="M949" s="7"/>
      <c r="N949" s="7"/>
      <c r="O949" s="7"/>
      <c r="P949" s="7"/>
      <c r="Q949" s="7"/>
      <c r="R949" s="7"/>
      <c r="S949" s="7"/>
    </row>
    <row r="950" spans="2:19" ht="30" customHeight="1" x14ac:dyDescent="0.25">
      <c r="B950" s="7"/>
      <c r="C950" s="7"/>
      <c r="D950" s="7"/>
      <c r="E950" s="7"/>
      <c r="F950" s="7"/>
      <c r="G950" s="7"/>
      <c r="H950" s="7"/>
      <c r="I950" s="7"/>
      <c r="J950" s="7"/>
      <c r="K950" s="7"/>
      <c r="L950" s="7"/>
      <c r="M950" s="7"/>
      <c r="N950" s="7"/>
      <c r="O950" s="7"/>
      <c r="P950" s="7"/>
      <c r="Q950" s="7"/>
      <c r="R950" s="7"/>
      <c r="S950" s="7"/>
    </row>
    <row r="951" spans="2:19" ht="30" customHeight="1" x14ac:dyDescent="0.25">
      <c r="B951" s="7"/>
      <c r="C951" s="7"/>
      <c r="D951" s="7"/>
      <c r="E951" s="7"/>
      <c r="F951" s="7"/>
      <c r="G951" s="7"/>
      <c r="H951" s="7"/>
      <c r="I951" s="7"/>
      <c r="J951" s="7"/>
      <c r="K951" s="7"/>
      <c r="L951" s="7"/>
      <c r="M951" s="7"/>
      <c r="N951" s="7"/>
      <c r="O951" s="7"/>
      <c r="P951" s="7"/>
      <c r="Q951" s="7"/>
      <c r="R951" s="7"/>
      <c r="S951" s="7"/>
    </row>
    <row r="952" spans="2:19" ht="30" customHeight="1" x14ac:dyDescent="0.25">
      <c r="B952" s="7"/>
      <c r="C952" s="7"/>
      <c r="D952" s="7"/>
      <c r="E952" s="7"/>
      <c r="F952" s="7"/>
      <c r="G952" s="7"/>
      <c r="H952" s="7"/>
      <c r="I952" s="7"/>
      <c r="J952" s="7"/>
      <c r="K952" s="7"/>
      <c r="L952" s="7"/>
      <c r="M952" s="7"/>
      <c r="N952" s="7"/>
      <c r="O952" s="7"/>
      <c r="P952" s="7"/>
      <c r="Q952" s="7"/>
      <c r="R952" s="7"/>
      <c r="S952" s="7"/>
    </row>
    <row r="953" spans="2:19" ht="30" customHeight="1" x14ac:dyDescent="0.25">
      <c r="B953" s="7"/>
      <c r="C953" s="7"/>
      <c r="D953" s="7"/>
      <c r="E953" s="7"/>
      <c r="F953" s="7"/>
      <c r="G953" s="7"/>
      <c r="H953" s="7"/>
      <c r="I953" s="7"/>
      <c r="J953" s="7"/>
      <c r="K953" s="7"/>
      <c r="L953" s="7"/>
      <c r="M953" s="7"/>
      <c r="N953" s="7"/>
      <c r="O953" s="7"/>
      <c r="P953" s="7"/>
      <c r="Q953" s="7"/>
      <c r="R953" s="7"/>
      <c r="S953" s="7"/>
    </row>
    <row r="954" spans="2:19" ht="30" customHeight="1" x14ac:dyDescent="0.25">
      <c r="B954" s="7"/>
      <c r="C954" s="7"/>
      <c r="D954" s="7"/>
      <c r="E954" s="7"/>
      <c r="F954" s="7"/>
      <c r="G954" s="7"/>
      <c r="H954" s="7"/>
      <c r="I954" s="7"/>
      <c r="J954" s="7"/>
      <c r="K954" s="7"/>
      <c r="L954" s="7"/>
      <c r="M954" s="7"/>
      <c r="N954" s="7"/>
      <c r="O954" s="7"/>
      <c r="P954" s="7"/>
      <c r="Q954" s="7"/>
      <c r="R954" s="7"/>
      <c r="S954" s="7"/>
    </row>
    <row r="955" spans="2:19" ht="30" customHeight="1" x14ac:dyDescent="0.25">
      <c r="B955" s="7"/>
      <c r="C955" s="7"/>
      <c r="D955" s="7"/>
      <c r="E955" s="7"/>
      <c r="F955" s="7"/>
      <c r="G955" s="7"/>
      <c r="H955" s="7"/>
      <c r="I955" s="7"/>
      <c r="J955" s="7"/>
      <c r="K955" s="7"/>
      <c r="L955" s="7"/>
      <c r="M955" s="7"/>
      <c r="N955" s="7"/>
      <c r="O955" s="7"/>
      <c r="P955" s="7"/>
      <c r="Q955" s="7"/>
      <c r="R955" s="7"/>
      <c r="S955" s="7"/>
    </row>
    <row r="956" spans="2:19" ht="30" customHeight="1" x14ac:dyDescent="0.25">
      <c r="B956" s="7"/>
      <c r="C956" s="7"/>
      <c r="D956" s="7"/>
      <c r="E956" s="7"/>
      <c r="F956" s="7"/>
      <c r="G956" s="7"/>
      <c r="H956" s="7"/>
      <c r="I956" s="7"/>
      <c r="J956" s="7"/>
      <c r="K956" s="7"/>
      <c r="L956" s="7"/>
      <c r="M956" s="7"/>
      <c r="N956" s="7"/>
      <c r="O956" s="7"/>
      <c r="P956" s="7"/>
      <c r="Q956" s="7"/>
      <c r="R956" s="7"/>
      <c r="S956" s="7"/>
    </row>
    <row r="957" spans="2:19" ht="30" customHeight="1" x14ac:dyDescent="0.25">
      <c r="B957" s="7"/>
      <c r="C957" s="7"/>
      <c r="D957" s="7"/>
      <c r="E957" s="7"/>
      <c r="F957" s="7"/>
      <c r="G957" s="7"/>
      <c r="H957" s="7"/>
      <c r="I957" s="7"/>
      <c r="J957" s="7"/>
      <c r="K957" s="7"/>
      <c r="L957" s="7"/>
      <c r="M957" s="7"/>
      <c r="N957" s="7"/>
      <c r="O957" s="7"/>
      <c r="P957" s="7"/>
      <c r="Q957" s="7"/>
      <c r="R957" s="7"/>
      <c r="S957" s="7"/>
    </row>
    <row r="958" spans="2:19" ht="30" customHeight="1" x14ac:dyDescent="0.25">
      <c r="B958" s="7"/>
      <c r="C958" s="7"/>
      <c r="D958" s="7"/>
      <c r="E958" s="7"/>
      <c r="F958" s="7"/>
      <c r="G958" s="7"/>
      <c r="H958" s="7"/>
      <c r="I958" s="7"/>
      <c r="J958" s="7"/>
      <c r="K958" s="7"/>
      <c r="L958" s="7"/>
      <c r="M958" s="7"/>
      <c r="N958" s="7"/>
      <c r="O958" s="7"/>
      <c r="P958" s="7"/>
      <c r="Q958" s="7"/>
      <c r="R958" s="7"/>
      <c r="S958" s="7"/>
    </row>
    <row r="959" spans="2:19" ht="30" customHeight="1" x14ac:dyDescent="0.25">
      <c r="B959" s="7"/>
      <c r="C959" s="7"/>
      <c r="D959" s="7"/>
      <c r="E959" s="7"/>
      <c r="F959" s="7"/>
      <c r="G959" s="7"/>
      <c r="H959" s="7"/>
      <c r="I959" s="7"/>
      <c r="J959" s="7"/>
      <c r="K959" s="7"/>
      <c r="L959" s="7"/>
      <c r="M959" s="7"/>
      <c r="N959" s="7"/>
      <c r="O959" s="7"/>
      <c r="P959" s="7"/>
      <c r="Q959" s="7"/>
      <c r="R959" s="7"/>
      <c r="S959" s="7"/>
    </row>
    <row r="960" spans="2:19" ht="30" customHeight="1" x14ac:dyDescent="0.25">
      <c r="B960" s="7"/>
      <c r="C960" s="7"/>
      <c r="D960" s="7"/>
      <c r="E960" s="7"/>
      <c r="F960" s="7"/>
      <c r="G960" s="7"/>
      <c r="H960" s="7"/>
      <c r="I960" s="7"/>
      <c r="J960" s="7"/>
      <c r="K960" s="7"/>
      <c r="L960" s="7"/>
      <c r="M960" s="7"/>
      <c r="N960" s="7"/>
      <c r="O960" s="7"/>
      <c r="P960" s="7"/>
      <c r="Q960" s="7"/>
      <c r="R960" s="7"/>
      <c r="S960" s="7"/>
    </row>
    <row r="961" spans="2:19" ht="30" customHeight="1" x14ac:dyDescent="0.25">
      <c r="B961" s="7"/>
      <c r="C961" s="7"/>
      <c r="D961" s="7"/>
      <c r="E961" s="7"/>
      <c r="F961" s="7"/>
      <c r="G961" s="7"/>
      <c r="H961" s="7"/>
      <c r="I961" s="7"/>
      <c r="J961" s="7"/>
      <c r="K961" s="7"/>
      <c r="L961" s="7"/>
      <c r="M961" s="7"/>
      <c r="N961" s="7"/>
      <c r="O961" s="7"/>
      <c r="P961" s="7"/>
      <c r="Q961" s="7"/>
      <c r="R961" s="7"/>
      <c r="S961" s="7"/>
    </row>
    <row r="962" spans="2:19" ht="30" customHeight="1" x14ac:dyDescent="0.25">
      <c r="B962" s="7"/>
      <c r="C962" s="7"/>
      <c r="D962" s="7"/>
      <c r="E962" s="7"/>
      <c r="F962" s="7"/>
      <c r="G962" s="7"/>
      <c r="H962" s="7"/>
      <c r="I962" s="7"/>
      <c r="J962" s="7"/>
      <c r="K962" s="7"/>
      <c r="L962" s="7"/>
      <c r="M962" s="7"/>
      <c r="N962" s="7"/>
      <c r="O962" s="7"/>
      <c r="P962" s="7"/>
      <c r="Q962" s="7"/>
      <c r="R962" s="7"/>
      <c r="S962" s="7"/>
    </row>
    <row r="963" spans="2:19" ht="30" customHeight="1" x14ac:dyDescent="0.25">
      <c r="B963" s="7"/>
      <c r="C963" s="7"/>
      <c r="D963" s="7"/>
      <c r="E963" s="7"/>
      <c r="F963" s="7"/>
      <c r="G963" s="7"/>
      <c r="H963" s="7"/>
      <c r="I963" s="7"/>
      <c r="J963" s="7"/>
      <c r="K963" s="7"/>
      <c r="L963" s="7"/>
      <c r="M963" s="7"/>
      <c r="N963" s="7"/>
      <c r="O963" s="7"/>
      <c r="P963" s="7"/>
      <c r="Q963" s="7"/>
      <c r="R963" s="7"/>
      <c r="S963" s="7"/>
    </row>
    <row r="964" spans="2:19" ht="30" customHeight="1" x14ac:dyDescent="0.25">
      <c r="B964" s="7"/>
      <c r="C964" s="7"/>
      <c r="D964" s="7"/>
      <c r="E964" s="7"/>
      <c r="F964" s="7"/>
      <c r="G964" s="7"/>
      <c r="H964" s="7"/>
      <c r="I964" s="7"/>
      <c r="J964" s="7"/>
      <c r="K964" s="7"/>
      <c r="L964" s="7"/>
      <c r="M964" s="7"/>
      <c r="N964" s="7"/>
      <c r="O964" s="7"/>
      <c r="P964" s="7"/>
      <c r="Q964" s="7"/>
      <c r="R964" s="7"/>
      <c r="S964" s="7"/>
    </row>
    <row r="965" spans="2:19" ht="30" customHeight="1" x14ac:dyDescent="0.25">
      <c r="B965" s="7"/>
      <c r="C965" s="7"/>
      <c r="D965" s="7"/>
      <c r="E965" s="7"/>
      <c r="F965" s="7"/>
      <c r="G965" s="7"/>
      <c r="H965" s="7"/>
      <c r="I965" s="7"/>
      <c r="J965" s="7"/>
      <c r="K965" s="7"/>
      <c r="L965" s="7"/>
      <c r="M965" s="7"/>
      <c r="N965" s="7"/>
      <c r="O965" s="7"/>
      <c r="P965" s="7"/>
      <c r="Q965" s="7"/>
      <c r="R965" s="7"/>
      <c r="S965" s="7"/>
    </row>
    <row r="966" spans="2:19" ht="30" customHeight="1" x14ac:dyDescent="0.25">
      <c r="B966" s="7"/>
      <c r="C966" s="7"/>
      <c r="D966" s="7"/>
      <c r="E966" s="7"/>
      <c r="F966" s="7"/>
      <c r="G966" s="7"/>
      <c r="H966" s="7"/>
      <c r="I966" s="7"/>
      <c r="J966" s="7"/>
      <c r="K966" s="7"/>
      <c r="L966" s="7"/>
      <c r="M966" s="7"/>
      <c r="N966" s="7"/>
      <c r="O966" s="7"/>
      <c r="P966" s="7"/>
      <c r="Q966" s="7"/>
      <c r="R966" s="7"/>
      <c r="S966" s="7"/>
    </row>
    <row r="967" spans="2:19" ht="30" customHeight="1" x14ac:dyDescent="0.25">
      <c r="B967" s="7"/>
      <c r="C967" s="7"/>
      <c r="D967" s="7"/>
      <c r="E967" s="7"/>
      <c r="F967" s="7"/>
      <c r="G967" s="7"/>
      <c r="H967" s="7"/>
      <c r="I967" s="7"/>
      <c r="J967" s="7"/>
      <c r="K967" s="7"/>
      <c r="L967" s="7"/>
      <c r="M967" s="7"/>
      <c r="N967" s="7"/>
      <c r="O967" s="7"/>
      <c r="P967" s="7"/>
      <c r="Q967" s="7"/>
      <c r="R967" s="7"/>
      <c r="S967" s="7"/>
    </row>
    <row r="968" spans="2:19" ht="30" customHeight="1" x14ac:dyDescent="0.25">
      <c r="B968" s="7"/>
      <c r="C968" s="7"/>
      <c r="D968" s="7"/>
      <c r="E968" s="7"/>
      <c r="F968" s="7"/>
      <c r="G968" s="7"/>
      <c r="H968" s="7"/>
      <c r="I968" s="7"/>
      <c r="J968" s="7"/>
      <c r="K968" s="7"/>
      <c r="L968" s="7"/>
      <c r="M968" s="7"/>
      <c r="N968" s="7"/>
      <c r="O968" s="7"/>
      <c r="P968" s="7"/>
      <c r="Q968" s="7"/>
      <c r="R968" s="7"/>
      <c r="S968" s="7"/>
    </row>
    <row r="969" spans="2:19" ht="30" customHeight="1" x14ac:dyDescent="0.25">
      <c r="B969" s="7"/>
      <c r="C969" s="7"/>
      <c r="D969" s="7"/>
      <c r="E969" s="7"/>
      <c r="F969" s="7"/>
      <c r="G969" s="7"/>
      <c r="H969" s="7"/>
      <c r="I969" s="7"/>
      <c r="J969" s="7"/>
      <c r="K969" s="7"/>
      <c r="L969" s="7"/>
      <c r="M969" s="7"/>
      <c r="N969" s="7"/>
      <c r="O969" s="7"/>
      <c r="P969" s="7"/>
      <c r="Q969" s="7"/>
      <c r="R969" s="7"/>
      <c r="S969" s="7"/>
    </row>
    <row r="970" spans="2:19" ht="30" customHeight="1" x14ac:dyDescent="0.25">
      <c r="B970" s="7"/>
      <c r="C970" s="7"/>
      <c r="D970" s="7"/>
      <c r="E970" s="7"/>
      <c r="F970" s="7"/>
      <c r="G970" s="7"/>
      <c r="H970" s="7"/>
      <c r="I970" s="7"/>
      <c r="J970" s="7"/>
      <c r="K970" s="7"/>
      <c r="L970" s="7"/>
      <c r="M970" s="7"/>
      <c r="N970" s="7"/>
      <c r="O970" s="7"/>
      <c r="P970" s="7"/>
      <c r="Q970" s="7"/>
      <c r="R970" s="7"/>
      <c r="S970" s="7"/>
    </row>
    <row r="971" spans="2:19" ht="30" customHeight="1" x14ac:dyDescent="0.25">
      <c r="B971" s="7"/>
      <c r="C971" s="7"/>
      <c r="D971" s="7"/>
      <c r="E971" s="7"/>
      <c r="F971" s="7"/>
      <c r="G971" s="7"/>
      <c r="H971" s="7"/>
      <c r="I971" s="7"/>
      <c r="J971" s="7"/>
      <c r="K971" s="7"/>
      <c r="L971" s="7"/>
      <c r="M971" s="7"/>
      <c r="N971" s="7"/>
      <c r="O971" s="7"/>
      <c r="P971" s="7"/>
      <c r="Q971" s="7"/>
      <c r="R971" s="7"/>
      <c r="S971" s="7"/>
    </row>
    <row r="972" spans="2:19" ht="30" customHeight="1" x14ac:dyDescent="0.25">
      <c r="B972" s="7"/>
      <c r="C972" s="7"/>
      <c r="D972" s="7"/>
      <c r="E972" s="7"/>
      <c r="F972" s="7"/>
      <c r="G972" s="7"/>
      <c r="H972" s="7"/>
      <c r="I972" s="7"/>
      <c r="J972" s="7"/>
      <c r="K972" s="7"/>
      <c r="L972" s="7"/>
      <c r="M972" s="7"/>
      <c r="N972" s="7"/>
      <c r="O972" s="7"/>
      <c r="P972" s="7"/>
      <c r="Q972" s="7"/>
      <c r="R972" s="7"/>
      <c r="S972" s="7"/>
    </row>
    <row r="973" spans="2:19" ht="30" customHeight="1" x14ac:dyDescent="0.25">
      <c r="B973" s="7"/>
      <c r="C973" s="7"/>
      <c r="D973" s="7"/>
      <c r="E973" s="7"/>
      <c r="F973" s="7"/>
      <c r="G973" s="7"/>
      <c r="H973" s="7"/>
      <c r="I973" s="7"/>
      <c r="J973" s="7"/>
      <c r="K973" s="7"/>
      <c r="L973" s="7"/>
      <c r="M973" s="7"/>
      <c r="N973" s="7"/>
      <c r="O973" s="7"/>
      <c r="P973" s="7"/>
      <c r="Q973" s="7"/>
      <c r="R973" s="7"/>
      <c r="S973" s="7"/>
    </row>
    <row r="974" spans="2:19" ht="30" customHeight="1" x14ac:dyDescent="0.25">
      <c r="B974" s="7"/>
      <c r="C974" s="7"/>
      <c r="D974" s="7"/>
      <c r="E974" s="7"/>
      <c r="F974" s="7"/>
      <c r="G974" s="7"/>
      <c r="H974" s="7"/>
      <c r="I974" s="7"/>
      <c r="J974" s="7"/>
      <c r="K974" s="7"/>
      <c r="L974" s="7"/>
      <c r="M974" s="7"/>
      <c r="N974" s="7"/>
      <c r="O974" s="7"/>
      <c r="P974" s="7"/>
      <c r="Q974" s="7"/>
      <c r="R974" s="7"/>
      <c r="S974" s="7"/>
    </row>
    <row r="975" spans="2:19" ht="30" customHeight="1" x14ac:dyDescent="0.25">
      <c r="B975" s="7"/>
      <c r="C975" s="7"/>
      <c r="D975" s="7"/>
      <c r="E975" s="7"/>
      <c r="F975" s="7"/>
      <c r="G975" s="7"/>
      <c r="H975" s="7"/>
      <c r="I975" s="7"/>
      <c r="J975" s="7"/>
      <c r="K975" s="7"/>
      <c r="L975" s="7"/>
      <c r="M975" s="7"/>
      <c r="N975" s="7"/>
      <c r="O975" s="7"/>
      <c r="P975" s="7"/>
      <c r="Q975" s="7"/>
      <c r="R975" s="7"/>
      <c r="S975" s="7"/>
    </row>
    <row r="976" spans="2:19" ht="30" customHeight="1" x14ac:dyDescent="0.25">
      <c r="B976" s="7"/>
      <c r="C976" s="7"/>
      <c r="D976" s="7"/>
      <c r="E976" s="7"/>
      <c r="F976" s="7"/>
      <c r="G976" s="7"/>
      <c r="H976" s="7"/>
      <c r="I976" s="7"/>
      <c r="J976" s="7"/>
      <c r="K976" s="7"/>
      <c r="L976" s="7"/>
      <c r="M976" s="7"/>
      <c r="N976" s="7"/>
      <c r="O976" s="7"/>
      <c r="P976" s="7"/>
      <c r="Q976" s="7"/>
      <c r="R976" s="7"/>
      <c r="S976" s="7"/>
    </row>
    <row r="977" spans="2:19" ht="30" customHeight="1" x14ac:dyDescent="0.25">
      <c r="B977" s="7"/>
      <c r="C977" s="7"/>
      <c r="D977" s="7"/>
      <c r="E977" s="7"/>
      <c r="F977" s="7"/>
      <c r="G977" s="7"/>
      <c r="H977" s="7"/>
      <c r="I977" s="7"/>
      <c r="J977" s="7"/>
      <c r="K977" s="7"/>
      <c r="L977" s="7"/>
      <c r="M977" s="7"/>
      <c r="N977" s="7"/>
      <c r="O977" s="7"/>
      <c r="P977" s="7"/>
      <c r="Q977" s="7"/>
      <c r="R977" s="7"/>
      <c r="S977" s="7"/>
    </row>
    <row r="978" spans="2:19" ht="30" customHeight="1" x14ac:dyDescent="0.25">
      <c r="B978" s="7"/>
      <c r="C978" s="7"/>
      <c r="D978" s="7"/>
      <c r="E978" s="7"/>
      <c r="F978" s="7"/>
      <c r="G978" s="7"/>
      <c r="H978" s="7"/>
      <c r="I978" s="7"/>
      <c r="J978" s="7"/>
      <c r="K978" s="7"/>
      <c r="L978" s="7"/>
      <c r="M978" s="7"/>
      <c r="N978" s="7"/>
      <c r="O978" s="7"/>
      <c r="P978" s="7"/>
      <c r="Q978" s="7"/>
      <c r="R978" s="7"/>
      <c r="S978" s="7"/>
    </row>
    <row r="979" spans="2:19" ht="30" customHeight="1" x14ac:dyDescent="0.25">
      <c r="B979" s="7"/>
      <c r="C979" s="7"/>
      <c r="D979" s="7"/>
      <c r="E979" s="7"/>
      <c r="F979" s="7"/>
      <c r="G979" s="7"/>
      <c r="H979" s="7"/>
      <c r="I979" s="7"/>
      <c r="J979" s="7"/>
      <c r="K979" s="7"/>
      <c r="L979" s="7"/>
      <c r="M979" s="7"/>
      <c r="N979" s="7"/>
      <c r="O979" s="7"/>
      <c r="P979" s="7"/>
      <c r="Q979" s="7"/>
      <c r="R979" s="7"/>
      <c r="S979" s="7"/>
    </row>
    <row r="980" spans="2:19" ht="30" customHeight="1" x14ac:dyDescent="0.25">
      <c r="B980" s="7"/>
      <c r="C980" s="7"/>
      <c r="D980" s="7"/>
      <c r="E980" s="7"/>
      <c r="F980" s="7"/>
      <c r="G980" s="7"/>
      <c r="H980" s="7"/>
      <c r="I980" s="7"/>
      <c r="J980" s="7"/>
      <c r="K980" s="7"/>
      <c r="L980" s="7"/>
      <c r="M980" s="7"/>
      <c r="N980" s="7"/>
      <c r="O980" s="7"/>
      <c r="P980" s="7"/>
      <c r="Q980" s="7"/>
      <c r="R980" s="7"/>
      <c r="S980" s="7"/>
    </row>
    <row r="981" spans="2:19" ht="30" customHeight="1" x14ac:dyDescent="0.25">
      <c r="B981" s="7"/>
      <c r="C981" s="7"/>
      <c r="D981" s="7"/>
      <c r="E981" s="7"/>
      <c r="F981" s="7"/>
      <c r="G981" s="7"/>
      <c r="H981" s="7"/>
      <c r="I981" s="7"/>
      <c r="J981" s="7"/>
      <c r="K981" s="7"/>
      <c r="L981" s="7"/>
      <c r="M981" s="7"/>
      <c r="N981" s="7"/>
      <c r="O981" s="7"/>
      <c r="P981" s="7"/>
      <c r="Q981" s="7"/>
      <c r="R981" s="7"/>
      <c r="S981" s="7"/>
    </row>
    <row r="982" spans="2:19" ht="30" customHeight="1" x14ac:dyDescent="0.25">
      <c r="B982" s="7"/>
      <c r="C982" s="7"/>
      <c r="D982" s="7"/>
      <c r="E982" s="7"/>
      <c r="F982" s="7"/>
      <c r="G982" s="7"/>
      <c r="H982" s="7"/>
      <c r="I982" s="7"/>
      <c r="J982" s="7"/>
      <c r="K982" s="7"/>
      <c r="L982" s="7"/>
      <c r="M982" s="7"/>
      <c r="N982" s="7"/>
      <c r="O982" s="7"/>
      <c r="P982" s="7"/>
      <c r="Q982" s="7"/>
      <c r="R982" s="7"/>
      <c r="S982" s="7"/>
    </row>
    <row r="983" spans="2:19" ht="30" customHeight="1" x14ac:dyDescent="0.25">
      <c r="B983" s="7"/>
      <c r="C983" s="7"/>
      <c r="D983" s="7"/>
      <c r="E983" s="7"/>
      <c r="F983" s="7"/>
      <c r="G983" s="7"/>
      <c r="H983" s="7"/>
      <c r="I983" s="7"/>
      <c r="J983" s="7"/>
      <c r="K983" s="7"/>
      <c r="L983" s="7"/>
      <c r="M983" s="7"/>
      <c r="N983" s="7"/>
      <c r="O983" s="7"/>
      <c r="P983" s="7"/>
      <c r="Q983" s="7"/>
      <c r="R983" s="7"/>
      <c r="S983" s="7"/>
    </row>
    <row r="984" spans="2:19" ht="30" customHeight="1" x14ac:dyDescent="0.25">
      <c r="B984" s="7"/>
      <c r="C984" s="7"/>
      <c r="D984" s="7"/>
      <c r="E984" s="7"/>
      <c r="F984" s="7"/>
      <c r="G984" s="7"/>
      <c r="H984" s="7"/>
      <c r="I984" s="7"/>
      <c r="J984" s="7"/>
      <c r="K984" s="7"/>
      <c r="L984" s="7"/>
      <c r="M984" s="7"/>
      <c r="N984" s="7"/>
      <c r="O984" s="7"/>
      <c r="P984" s="7"/>
      <c r="Q984" s="7"/>
      <c r="R984" s="7"/>
      <c r="S984" s="7"/>
    </row>
    <row r="985" spans="2:19" ht="30" customHeight="1" x14ac:dyDescent="0.25">
      <c r="B985" s="7"/>
      <c r="C985" s="7"/>
      <c r="D985" s="7"/>
      <c r="E985" s="7"/>
      <c r="F985" s="7"/>
      <c r="G985" s="7"/>
      <c r="H985" s="7"/>
      <c r="I985" s="7"/>
      <c r="J985" s="7"/>
      <c r="K985" s="7"/>
      <c r="L985" s="7"/>
      <c r="M985" s="7"/>
      <c r="N985" s="7"/>
      <c r="O985" s="7"/>
      <c r="P985" s="7"/>
      <c r="Q985" s="7"/>
      <c r="R985" s="7"/>
      <c r="S985" s="7"/>
    </row>
    <row r="986" spans="2:19" ht="30" customHeight="1" x14ac:dyDescent="0.25">
      <c r="B986" s="7"/>
      <c r="C986" s="7"/>
      <c r="D986" s="7"/>
      <c r="E986" s="7"/>
      <c r="F986" s="7"/>
      <c r="G986" s="7"/>
      <c r="H986" s="7"/>
      <c r="I986" s="7"/>
      <c r="J986" s="7"/>
      <c r="K986" s="7"/>
      <c r="L986" s="7"/>
      <c r="M986" s="7"/>
      <c r="N986" s="7"/>
      <c r="O986" s="7"/>
      <c r="P986" s="7"/>
      <c r="Q986" s="7"/>
      <c r="R986" s="7"/>
      <c r="S986" s="7"/>
    </row>
    <row r="987" spans="2:19" ht="30" customHeight="1" x14ac:dyDescent="0.25">
      <c r="B987" s="7"/>
      <c r="C987" s="7"/>
      <c r="D987" s="7"/>
      <c r="E987" s="7"/>
      <c r="F987" s="7"/>
      <c r="G987" s="7"/>
      <c r="H987" s="7"/>
      <c r="I987" s="7"/>
      <c r="J987" s="7"/>
      <c r="K987" s="7"/>
      <c r="L987" s="7"/>
      <c r="M987" s="7"/>
      <c r="N987" s="7"/>
      <c r="O987" s="7"/>
      <c r="P987" s="7"/>
      <c r="Q987" s="7"/>
      <c r="R987" s="7"/>
      <c r="S987" s="7"/>
    </row>
    <row r="988" spans="2:19" ht="30" customHeight="1" x14ac:dyDescent="0.25">
      <c r="B988" s="7"/>
      <c r="C988" s="7"/>
      <c r="D988" s="7"/>
      <c r="E988" s="7"/>
      <c r="F988" s="7"/>
      <c r="G988" s="7"/>
      <c r="H988" s="7"/>
      <c r="I988" s="7"/>
      <c r="J988" s="7"/>
      <c r="K988" s="7"/>
      <c r="L988" s="7"/>
      <c r="M988" s="7"/>
      <c r="N988" s="7"/>
      <c r="O988" s="7"/>
      <c r="P988" s="7"/>
      <c r="Q988" s="7"/>
      <c r="R988" s="7"/>
      <c r="S988" s="7"/>
    </row>
    <row r="989" spans="2:19" ht="30" customHeight="1" x14ac:dyDescent="0.25">
      <c r="B989" s="7"/>
      <c r="C989" s="7"/>
      <c r="D989" s="7"/>
      <c r="E989" s="7"/>
      <c r="F989" s="7"/>
      <c r="G989" s="7"/>
      <c r="H989" s="7"/>
      <c r="I989" s="7"/>
      <c r="J989" s="7"/>
      <c r="K989" s="7"/>
      <c r="L989" s="7"/>
      <c r="M989" s="7"/>
      <c r="N989" s="7"/>
      <c r="O989" s="7"/>
      <c r="P989" s="7"/>
      <c r="Q989" s="7"/>
      <c r="R989" s="7"/>
      <c r="S989" s="7"/>
    </row>
    <row r="990" spans="2:19" ht="30" customHeight="1" x14ac:dyDescent="0.25">
      <c r="B990" s="7"/>
      <c r="C990" s="7"/>
      <c r="D990" s="7"/>
      <c r="E990" s="7"/>
      <c r="F990" s="7"/>
      <c r="G990" s="7"/>
      <c r="H990" s="7"/>
      <c r="I990" s="7"/>
      <c r="J990" s="7"/>
      <c r="K990" s="7"/>
      <c r="L990" s="7"/>
      <c r="M990" s="7"/>
      <c r="N990" s="7"/>
      <c r="O990" s="7"/>
      <c r="P990" s="7"/>
      <c r="Q990" s="7"/>
      <c r="R990" s="7"/>
      <c r="S990" s="7"/>
    </row>
    <row r="991" spans="2:19" ht="30" customHeight="1" x14ac:dyDescent="0.25">
      <c r="B991" s="7"/>
      <c r="C991" s="7"/>
      <c r="D991" s="7"/>
      <c r="E991" s="7"/>
      <c r="F991" s="7"/>
      <c r="G991" s="7"/>
      <c r="H991" s="7"/>
      <c r="I991" s="7"/>
      <c r="J991" s="7"/>
      <c r="K991" s="7"/>
      <c r="L991" s="7"/>
      <c r="M991" s="7"/>
      <c r="N991" s="7"/>
      <c r="O991" s="7"/>
      <c r="P991" s="7"/>
      <c r="Q991" s="7"/>
      <c r="R991" s="7"/>
      <c r="S991" s="7"/>
    </row>
    <row r="992" spans="2:19" ht="30" customHeight="1" x14ac:dyDescent="0.25">
      <c r="B992" s="7"/>
      <c r="C992" s="7"/>
      <c r="D992" s="7"/>
      <c r="E992" s="7"/>
      <c r="F992" s="7"/>
      <c r="G992" s="7"/>
      <c r="H992" s="7"/>
      <c r="I992" s="7"/>
      <c r="J992" s="7"/>
      <c r="K992" s="7"/>
      <c r="L992" s="7"/>
      <c r="M992" s="7"/>
      <c r="N992" s="7"/>
      <c r="O992" s="7"/>
      <c r="P992" s="7"/>
      <c r="Q992" s="7"/>
      <c r="R992" s="7"/>
      <c r="S992" s="7"/>
    </row>
    <row r="993" spans="2:19" ht="30" customHeight="1" x14ac:dyDescent="0.25">
      <c r="B993" s="7"/>
      <c r="C993" s="7"/>
      <c r="D993" s="7"/>
      <c r="E993" s="7"/>
      <c r="F993" s="7"/>
      <c r="G993" s="7"/>
      <c r="H993" s="7"/>
      <c r="I993" s="7"/>
      <c r="J993" s="7"/>
      <c r="K993" s="7"/>
      <c r="L993" s="7"/>
      <c r="M993" s="7"/>
      <c r="N993" s="7"/>
      <c r="O993" s="7"/>
      <c r="P993" s="7"/>
      <c r="Q993" s="7"/>
      <c r="R993" s="7"/>
      <c r="S993" s="7"/>
    </row>
    <row r="994" spans="2:19" ht="30" customHeight="1" x14ac:dyDescent="0.25">
      <c r="B994" s="7"/>
      <c r="C994" s="7"/>
      <c r="D994" s="7"/>
      <c r="E994" s="7"/>
      <c r="F994" s="7"/>
      <c r="G994" s="7"/>
      <c r="H994" s="7"/>
      <c r="I994" s="7"/>
      <c r="J994" s="7"/>
      <c r="K994" s="7"/>
      <c r="L994" s="7"/>
      <c r="M994" s="7"/>
      <c r="N994" s="7"/>
      <c r="O994" s="7"/>
      <c r="P994" s="7"/>
      <c r="Q994" s="7"/>
      <c r="R994" s="7"/>
      <c r="S994" s="7"/>
    </row>
    <row r="995" spans="2:19" ht="30" customHeight="1" x14ac:dyDescent="0.25">
      <c r="B995" s="7"/>
      <c r="C995" s="7"/>
      <c r="D995" s="7"/>
      <c r="E995" s="7"/>
      <c r="F995" s="7"/>
      <c r="G995" s="7"/>
      <c r="H995" s="7"/>
      <c r="I995" s="7"/>
      <c r="J995" s="7"/>
      <c r="K995" s="7"/>
      <c r="L995" s="7"/>
      <c r="M995" s="7"/>
      <c r="N995" s="7"/>
      <c r="O995" s="7"/>
      <c r="P995" s="7"/>
      <c r="Q995" s="7"/>
      <c r="R995" s="7"/>
      <c r="S995" s="7"/>
    </row>
    <row r="996" spans="2:19" ht="30" customHeight="1" x14ac:dyDescent="0.25">
      <c r="B996" s="7"/>
      <c r="C996" s="7"/>
      <c r="D996" s="7"/>
      <c r="E996" s="7"/>
      <c r="F996" s="7"/>
      <c r="G996" s="7"/>
      <c r="H996" s="7"/>
      <c r="I996" s="7"/>
      <c r="J996" s="7"/>
      <c r="K996" s="7"/>
      <c r="L996" s="7"/>
      <c r="M996" s="7"/>
      <c r="N996" s="7"/>
      <c r="O996" s="7"/>
      <c r="P996" s="7"/>
      <c r="Q996" s="7"/>
      <c r="R996" s="7"/>
      <c r="S996" s="7"/>
    </row>
    <row r="997" spans="2:19" ht="30" customHeight="1" x14ac:dyDescent="0.25">
      <c r="B997" s="7"/>
      <c r="C997" s="7"/>
      <c r="D997" s="7"/>
      <c r="E997" s="7"/>
      <c r="F997" s="7"/>
      <c r="G997" s="7"/>
      <c r="H997" s="7"/>
      <c r="I997" s="7"/>
      <c r="J997" s="7"/>
      <c r="K997" s="7"/>
      <c r="L997" s="7"/>
      <c r="M997" s="7"/>
      <c r="N997" s="7"/>
      <c r="O997" s="7"/>
      <c r="P997" s="7"/>
      <c r="Q997" s="7"/>
      <c r="R997" s="7"/>
      <c r="S997" s="7"/>
    </row>
    <row r="998" spans="2:19" ht="30" customHeight="1" x14ac:dyDescent="0.25">
      <c r="B998" s="7"/>
      <c r="C998" s="7"/>
      <c r="D998" s="7"/>
      <c r="E998" s="7"/>
      <c r="F998" s="7"/>
      <c r="G998" s="7"/>
      <c r="H998" s="7"/>
      <c r="I998" s="7"/>
      <c r="J998" s="7"/>
      <c r="K998" s="7"/>
      <c r="L998" s="7"/>
      <c r="M998" s="7"/>
      <c r="N998" s="7"/>
      <c r="O998" s="7"/>
      <c r="P998" s="7"/>
      <c r="Q998" s="7"/>
      <c r="R998" s="7"/>
      <c r="S998" s="7"/>
    </row>
    <row r="999" spans="2:19" ht="30" customHeight="1" x14ac:dyDescent="0.25">
      <c r="B999" s="7"/>
      <c r="C999" s="7"/>
      <c r="D999" s="7"/>
      <c r="E999" s="7"/>
      <c r="F999" s="7"/>
      <c r="G999" s="7"/>
      <c r="H999" s="7"/>
      <c r="I999" s="7"/>
      <c r="J999" s="7"/>
      <c r="K999" s="7"/>
      <c r="L999" s="7"/>
      <c r="M999" s="7"/>
      <c r="N999" s="7"/>
      <c r="O999" s="7"/>
      <c r="P999" s="7"/>
      <c r="Q999" s="7"/>
      <c r="R999" s="7"/>
      <c r="S999" s="7"/>
    </row>
    <row r="1000" spans="2:19" ht="30" customHeight="1" x14ac:dyDescent="0.25">
      <c r="B1000" s="7"/>
      <c r="C1000" s="7"/>
      <c r="D1000" s="7"/>
      <c r="E1000" s="7"/>
      <c r="F1000" s="7"/>
      <c r="G1000" s="7"/>
      <c r="H1000" s="7"/>
      <c r="I1000" s="7"/>
      <c r="J1000" s="7"/>
      <c r="K1000" s="7"/>
      <c r="L1000" s="7"/>
      <c r="M1000" s="7"/>
      <c r="N1000" s="7"/>
      <c r="O1000" s="7"/>
      <c r="P1000" s="7"/>
      <c r="Q1000" s="7"/>
      <c r="R1000" s="7"/>
      <c r="S1000" s="7"/>
    </row>
    <row r="1001" spans="2:19" ht="30" customHeight="1" x14ac:dyDescent="0.25">
      <c r="B1001" s="7"/>
      <c r="C1001" s="7"/>
      <c r="D1001" s="7"/>
      <c r="E1001" s="7"/>
      <c r="F1001" s="7"/>
      <c r="G1001" s="7"/>
      <c r="H1001" s="7"/>
      <c r="I1001" s="7"/>
      <c r="J1001" s="7"/>
      <c r="K1001" s="7"/>
      <c r="L1001" s="7"/>
      <c r="M1001" s="7"/>
      <c r="N1001" s="7"/>
      <c r="O1001" s="7"/>
      <c r="P1001" s="7"/>
      <c r="Q1001" s="7"/>
      <c r="R1001" s="7"/>
      <c r="S1001" s="7"/>
    </row>
    <row r="1002" spans="2:19" ht="30" customHeight="1" x14ac:dyDescent="0.25">
      <c r="B1002" s="7"/>
      <c r="C1002" s="7"/>
      <c r="D1002" s="7"/>
      <c r="E1002" s="7"/>
      <c r="F1002" s="7"/>
      <c r="G1002" s="7"/>
      <c r="H1002" s="7"/>
      <c r="I1002" s="7"/>
      <c r="J1002" s="7"/>
      <c r="K1002" s="7"/>
      <c r="L1002" s="7"/>
      <c r="M1002" s="7"/>
      <c r="N1002" s="7"/>
      <c r="O1002" s="7"/>
      <c r="P1002" s="7"/>
      <c r="Q1002" s="7"/>
      <c r="R1002" s="7"/>
      <c r="S1002" s="7"/>
    </row>
    <row r="1003" spans="2:19" ht="30" customHeight="1" x14ac:dyDescent="0.25">
      <c r="B1003" s="7"/>
      <c r="C1003" s="7"/>
      <c r="D1003" s="7"/>
      <c r="E1003" s="7"/>
      <c r="F1003" s="7"/>
      <c r="G1003" s="7"/>
      <c r="H1003" s="7"/>
      <c r="I1003" s="7"/>
      <c r="J1003" s="7"/>
      <c r="K1003" s="7"/>
      <c r="L1003" s="7"/>
      <c r="M1003" s="7"/>
      <c r="N1003" s="7"/>
      <c r="O1003" s="7"/>
      <c r="P1003" s="7"/>
      <c r="Q1003" s="7"/>
      <c r="R1003" s="7"/>
      <c r="S1003" s="7"/>
    </row>
    <row r="1004" spans="2:19" ht="30" customHeight="1" x14ac:dyDescent="0.25">
      <c r="B1004" s="7"/>
      <c r="C1004" s="7"/>
      <c r="D1004" s="7"/>
      <c r="E1004" s="7"/>
      <c r="F1004" s="7"/>
      <c r="G1004" s="7"/>
      <c r="H1004" s="7"/>
      <c r="I1004" s="7"/>
      <c r="J1004" s="7"/>
      <c r="K1004" s="7"/>
      <c r="L1004" s="7"/>
      <c r="M1004" s="7"/>
      <c r="N1004" s="7"/>
      <c r="O1004" s="7"/>
      <c r="P1004" s="7"/>
      <c r="Q1004" s="7"/>
      <c r="R1004" s="7"/>
      <c r="S1004" s="7"/>
    </row>
    <row r="1005" spans="2:19" ht="30" customHeight="1" x14ac:dyDescent="0.25">
      <c r="B1005" s="7"/>
      <c r="C1005" s="7"/>
      <c r="D1005" s="7"/>
      <c r="E1005" s="7"/>
      <c r="F1005" s="7"/>
      <c r="G1005" s="7"/>
      <c r="H1005" s="7"/>
      <c r="I1005" s="7"/>
      <c r="J1005" s="7"/>
      <c r="K1005" s="7"/>
      <c r="L1005" s="7"/>
      <c r="M1005" s="7"/>
      <c r="N1005" s="7"/>
      <c r="O1005" s="7"/>
      <c r="P1005" s="7"/>
      <c r="Q1005" s="7"/>
      <c r="R1005" s="7"/>
      <c r="S1005" s="7"/>
    </row>
    <row r="1006" spans="2:19" ht="30" customHeight="1" x14ac:dyDescent="0.25">
      <c r="B1006" s="7"/>
      <c r="C1006" s="7"/>
      <c r="D1006" s="7"/>
      <c r="E1006" s="7"/>
      <c r="F1006" s="7"/>
      <c r="G1006" s="7"/>
      <c r="H1006" s="7"/>
      <c r="I1006" s="7"/>
      <c r="J1006" s="7"/>
      <c r="K1006" s="7"/>
      <c r="L1006" s="7"/>
      <c r="M1006" s="7"/>
      <c r="N1006" s="7"/>
      <c r="O1006" s="7"/>
      <c r="P1006" s="7"/>
      <c r="Q1006" s="7"/>
      <c r="R1006" s="7"/>
      <c r="S1006" s="7"/>
    </row>
    <row r="1007" spans="2:19" ht="30" customHeight="1" x14ac:dyDescent="0.25">
      <c r="B1007" s="7"/>
      <c r="C1007" s="7"/>
      <c r="D1007" s="7"/>
      <c r="E1007" s="7"/>
      <c r="F1007" s="7"/>
      <c r="G1007" s="7"/>
      <c r="H1007" s="7"/>
      <c r="I1007" s="7"/>
      <c r="J1007" s="7"/>
      <c r="K1007" s="7"/>
      <c r="L1007" s="7"/>
      <c r="M1007" s="7"/>
      <c r="N1007" s="7"/>
      <c r="O1007" s="7"/>
      <c r="P1007" s="7"/>
      <c r="Q1007" s="7"/>
      <c r="R1007" s="7"/>
      <c r="S1007" s="7"/>
    </row>
    <row r="1008" spans="2:19" ht="30" customHeight="1" x14ac:dyDescent="0.25">
      <c r="B1008" s="7"/>
      <c r="C1008" s="7"/>
      <c r="D1008" s="7"/>
      <c r="E1008" s="7"/>
      <c r="F1008" s="7"/>
      <c r="G1008" s="7"/>
      <c r="H1008" s="7"/>
      <c r="I1008" s="7"/>
      <c r="J1008" s="7"/>
      <c r="K1008" s="7"/>
      <c r="L1008" s="7"/>
      <c r="M1008" s="7"/>
      <c r="N1008" s="7"/>
      <c r="O1008" s="7"/>
      <c r="P1008" s="7"/>
      <c r="Q1008" s="7"/>
      <c r="R1008" s="7"/>
      <c r="S1008" s="7"/>
    </row>
    <row r="1009" spans="2:19" ht="30" customHeight="1" x14ac:dyDescent="0.25">
      <c r="B1009" s="7"/>
      <c r="C1009" s="7"/>
      <c r="D1009" s="7"/>
      <c r="E1009" s="7"/>
      <c r="F1009" s="7"/>
      <c r="G1009" s="7"/>
      <c r="H1009" s="7"/>
      <c r="I1009" s="7"/>
      <c r="J1009" s="7"/>
      <c r="K1009" s="7"/>
      <c r="L1009" s="7"/>
      <c r="M1009" s="7"/>
      <c r="N1009" s="7"/>
      <c r="O1009" s="7"/>
      <c r="P1009" s="7"/>
      <c r="Q1009" s="7"/>
      <c r="R1009" s="7"/>
      <c r="S1009" s="7"/>
    </row>
    <row r="1010" spans="2:19" ht="30" customHeight="1" x14ac:dyDescent="0.25">
      <c r="B1010" s="7"/>
      <c r="C1010" s="7"/>
      <c r="D1010" s="7"/>
      <c r="E1010" s="7"/>
      <c r="F1010" s="7"/>
      <c r="G1010" s="7"/>
      <c r="H1010" s="7"/>
      <c r="I1010" s="7"/>
      <c r="J1010" s="7"/>
      <c r="K1010" s="7"/>
      <c r="L1010" s="7"/>
      <c r="M1010" s="7"/>
      <c r="N1010" s="7"/>
      <c r="O1010" s="7"/>
      <c r="P1010" s="7"/>
      <c r="Q1010" s="7"/>
      <c r="R1010" s="7"/>
      <c r="S1010" s="7"/>
    </row>
    <row r="1011" spans="2:19" ht="30" customHeight="1" x14ac:dyDescent="0.25">
      <c r="B1011" s="7"/>
      <c r="C1011" s="7"/>
      <c r="D1011" s="7"/>
      <c r="E1011" s="7"/>
      <c r="F1011" s="7"/>
      <c r="G1011" s="7"/>
      <c r="H1011" s="7"/>
      <c r="I1011" s="7"/>
      <c r="J1011" s="7"/>
      <c r="K1011" s="7"/>
      <c r="L1011" s="7"/>
      <c r="M1011" s="7"/>
      <c r="N1011" s="7"/>
      <c r="O1011" s="7"/>
      <c r="P1011" s="7"/>
      <c r="Q1011" s="7"/>
      <c r="R1011" s="7"/>
      <c r="S1011" s="7"/>
    </row>
    <row r="1012" spans="2:19" ht="30" customHeight="1" x14ac:dyDescent="0.25">
      <c r="B1012" s="7"/>
      <c r="C1012" s="7"/>
      <c r="D1012" s="7"/>
      <c r="E1012" s="7"/>
      <c r="F1012" s="7"/>
      <c r="G1012" s="7"/>
      <c r="H1012" s="7"/>
      <c r="I1012" s="7"/>
      <c r="J1012" s="7"/>
      <c r="K1012" s="7"/>
      <c r="L1012" s="7"/>
      <c r="M1012" s="7"/>
      <c r="N1012" s="7"/>
      <c r="O1012" s="7"/>
      <c r="P1012" s="7"/>
      <c r="Q1012" s="7"/>
      <c r="R1012" s="7"/>
      <c r="S1012" s="7"/>
    </row>
    <row r="1013" spans="2:19" ht="30" customHeight="1" x14ac:dyDescent="0.25">
      <c r="B1013" s="7"/>
      <c r="C1013" s="7"/>
      <c r="D1013" s="7"/>
      <c r="E1013" s="7"/>
      <c r="F1013" s="7"/>
      <c r="G1013" s="7"/>
      <c r="H1013" s="7"/>
      <c r="I1013" s="7"/>
      <c r="J1013" s="7"/>
      <c r="K1013" s="7"/>
      <c r="L1013" s="7"/>
      <c r="M1013" s="7"/>
      <c r="N1013" s="7"/>
      <c r="O1013" s="7"/>
      <c r="P1013" s="7"/>
      <c r="Q1013" s="7"/>
      <c r="R1013" s="7"/>
      <c r="S1013" s="7"/>
    </row>
    <row r="1014" spans="2:19" ht="30" customHeight="1" x14ac:dyDescent="0.25">
      <c r="B1014" s="7"/>
      <c r="C1014" s="7"/>
      <c r="D1014" s="7"/>
      <c r="E1014" s="7"/>
      <c r="F1014" s="7"/>
      <c r="G1014" s="7"/>
      <c r="H1014" s="7"/>
      <c r="I1014" s="7"/>
      <c r="J1014" s="7"/>
      <c r="K1014" s="7"/>
      <c r="L1014" s="7"/>
      <c r="M1014" s="7"/>
      <c r="N1014" s="7"/>
      <c r="O1014" s="7"/>
      <c r="P1014" s="7"/>
      <c r="Q1014" s="7"/>
      <c r="R1014" s="7"/>
      <c r="S1014" s="7"/>
    </row>
    <row r="1015" spans="2:19" ht="30" customHeight="1" x14ac:dyDescent="0.25">
      <c r="B1015" s="7"/>
      <c r="C1015" s="7"/>
      <c r="D1015" s="7"/>
      <c r="E1015" s="7"/>
      <c r="F1015" s="7"/>
      <c r="G1015" s="7"/>
      <c r="H1015" s="7"/>
      <c r="I1015" s="7"/>
      <c r="J1015" s="7"/>
      <c r="K1015" s="7"/>
      <c r="L1015" s="7"/>
      <c r="M1015" s="7"/>
      <c r="N1015" s="7"/>
      <c r="O1015" s="7"/>
      <c r="P1015" s="7"/>
      <c r="Q1015" s="7"/>
      <c r="R1015" s="7"/>
      <c r="S1015" s="7"/>
    </row>
    <row r="1016" spans="2:19" ht="30" customHeight="1" x14ac:dyDescent="0.25">
      <c r="B1016" s="7"/>
      <c r="C1016" s="7"/>
      <c r="D1016" s="7"/>
      <c r="E1016" s="7"/>
      <c r="F1016" s="7"/>
      <c r="G1016" s="7"/>
      <c r="H1016" s="7"/>
      <c r="I1016" s="7"/>
      <c r="J1016" s="7"/>
      <c r="K1016" s="7"/>
      <c r="L1016" s="7"/>
      <c r="M1016" s="7"/>
      <c r="N1016" s="7"/>
      <c r="O1016" s="7"/>
      <c r="P1016" s="7"/>
      <c r="Q1016" s="7"/>
      <c r="R1016" s="7"/>
      <c r="S1016" s="7"/>
    </row>
    <row r="1017" spans="2:19" ht="30" customHeight="1" x14ac:dyDescent="0.25">
      <c r="B1017" s="7"/>
      <c r="C1017" s="7"/>
      <c r="D1017" s="7"/>
      <c r="E1017" s="7"/>
      <c r="F1017" s="7"/>
      <c r="G1017" s="7"/>
      <c r="H1017" s="7"/>
      <c r="I1017" s="7"/>
      <c r="J1017" s="7"/>
      <c r="K1017" s="7"/>
      <c r="L1017" s="7"/>
      <c r="M1017" s="7"/>
      <c r="N1017" s="7"/>
      <c r="O1017" s="7"/>
      <c r="P1017" s="7"/>
      <c r="Q1017" s="7"/>
      <c r="R1017" s="7"/>
      <c r="S1017" s="7"/>
    </row>
    <row r="1018" spans="2:19" ht="30" customHeight="1" x14ac:dyDescent="0.25">
      <c r="B1018" s="7"/>
      <c r="C1018" s="7"/>
      <c r="D1018" s="7"/>
      <c r="E1018" s="7"/>
      <c r="F1018" s="7"/>
      <c r="G1018" s="7"/>
      <c r="H1018" s="7"/>
      <c r="I1018" s="7"/>
      <c r="J1018" s="7"/>
      <c r="K1018" s="7"/>
      <c r="L1018" s="7"/>
      <c r="M1018" s="7"/>
      <c r="N1018" s="7"/>
      <c r="O1018" s="7"/>
      <c r="P1018" s="7"/>
      <c r="Q1018" s="7"/>
      <c r="R1018" s="7"/>
      <c r="S1018" s="7"/>
    </row>
    <row r="1019" spans="2:19" ht="30" customHeight="1" x14ac:dyDescent="0.25">
      <c r="B1019" s="7"/>
      <c r="C1019" s="7"/>
      <c r="D1019" s="7"/>
      <c r="E1019" s="7"/>
      <c r="F1019" s="7"/>
      <c r="G1019" s="7"/>
      <c r="H1019" s="7"/>
      <c r="I1019" s="7"/>
      <c r="J1019" s="7"/>
      <c r="K1019" s="7"/>
      <c r="L1019" s="7"/>
      <c r="M1019" s="7"/>
      <c r="N1019" s="7"/>
      <c r="O1019" s="7"/>
      <c r="P1019" s="7"/>
      <c r="Q1019" s="7"/>
      <c r="R1019" s="7"/>
      <c r="S1019" s="7"/>
    </row>
    <row r="1020" spans="2:19" ht="30" customHeight="1" x14ac:dyDescent="0.25">
      <c r="B1020" s="7"/>
      <c r="C1020" s="7"/>
      <c r="D1020" s="7"/>
      <c r="E1020" s="7"/>
      <c r="F1020" s="7"/>
      <c r="G1020" s="7"/>
      <c r="H1020" s="7"/>
      <c r="I1020" s="7"/>
      <c r="J1020" s="7"/>
      <c r="K1020" s="7"/>
      <c r="L1020" s="7"/>
      <c r="M1020" s="7"/>
      <c r="N1020" s="7"/>
      <c r="O1020" s="7"/>
      <c r="P1020" s="7"/>
      <c r="Q1020" s="7"/>
      <c r="R1020" s="7"/>
      <c r="S1020" s="7"/>
    </row>
    <row r="1021" spans="2:19" ht="30" customHeight="1" x14ac:dyDescent="0.25">
      <c r="B1021" s="7"/>
      <c r="C1021" s="7"/>
      <c r="D1021" s="7"/>
      <c r="E1021" s="7"/>
      <c r="F1021" s="7"/>
      <c r="G1021" s="7"/>
      <c r="H1021" s="7"/>
      <c r="I1021" s="7"/>
      <c r="J1021" s="7"/>
      <c r="K1021" s="7"/>
      <c r="L1021" s="7"/>
      <c r="M1021" s="7"/>
      <c r="N1021" s="7"/>
      <c r="O1021" s="7"/>
      <c r="P1021" s="7"/>
      <c r="Q1021" s="7"/>
      <c r="R1021" s="7"/>
      <c r="S1021" s="7"/>
    </row>
    <row r="1022" spans="2:19" ht="30" customHeight="1" x14ac:dyDescent="0.25">
      <c r="B1022" s="7"/>
      <c r="C1022" s="7"/>
      <c r="D1022" s="7"/>
      <c r="E1022" s="7"/>
      <c r="F1022" s="7"/>
      <c r="G1022" s="7"/>
      <c r="H1022" s="7"/>
      <c r="I1022" s="7"/>
      <c r="J1022" s="7"/>
      <c r="K1022" s="7"/>
      <c r="L1022" s="7"/>
      <c r="M1022" s="7"/>
      <c r="N1022" s="7"/>
      <c r="O1022" s="7"/>
      <c r="P1022" s="7"/>
      <c r="Q1022" s="7"/>
      <c r="R1022" s="7"/>
      <c r="S1022" s="7"/>
    </row>
    <row r="1023" spans="2:19" ht="30" customHeight="1" x14ac:dyDescent="0.25">
      <c r="B1023" s="7"/>
      <c r="C1023" s="7"/>
      <c r="D1023" s="7"/>
      <c r="E1023" s="7"/>
      <c r="F1023" s="7"/>
      <c r="G1023" s="7"/>
      <c r="H1023" s="7"/>
      <c r="I1023" s="7"/>
      <c r="J1023" s="7"/>
      <c r="K1023" s="7"/>
      <c r="L1023" s="7"/>
      <c r="M1023" s="7"/>
      <c r="N1023" s="7"/>
      <c r="O1023" s="7"/>
      <c r="P1023" s="7"/>
      <c r="Q1023" s="7"/>
      <c r="R1023" s="7"/>
      <c r="S1023" s="7"/>
    </row>
    <row r="1024" spans="2:19" ht="30" customHeight="1" x14ac:dyDescent="0.25">
      <c r="B1024" s="7"/>
      <c r="C1024" s="7"/>
      <c r="D1024" s="7"/>
      <c r="E1024" s="7"/>
      <c r="F1024" s="7"/>
      <c r="G1024" s="7"/>
      <c r="H1024" s="7"/>
      <c r="I1024" s="7"/>
      <c r="J1024" s="7"/>
      <c r="K1024" s="7"/>
      <c r="L1024" s="7"/>
      <c r="M1024" s="7"/>
      <c r="N1024" s="7"/>
      <c r="O1024" s="7"/>
      <c r="P1024" s="7"/>
      <c r="Q1024" s="7"/>
      <c r="R1024" s="7"/>
      <c r="S1024" s="7"/>
    </row>
    <row r="1025" spans="2:19" ht="30" customHeight="1" x14ac:dyDescent="0.25">
      <c r="B1025" s="7"/>
      <c r="C1025" s="7"/>
      <c r="D1025" s="7"/>
      <c r="E1025" s="7"/>
      <c r="F1025" s="7"/>
      <c r="G1025" s="7"/>
      <c r="H1025" s="7"/>
      <c r="I1025" s="7"/>
      <c r="J1025" s="7"/>
      <c r="K1025" s="7"/>
      <c r="L1025" s="7"/>
      <c r="M1025" s="7"/>
      <c r="N1025" s="7"/>
      <c r="O1025" s="7"/>
      <c r="P1025" s="7"/>
      <c r="Q1025" s="7"/>
      <c r="R1025" s="7"/>
      <c r="S1025" s="7"/>
    </row>
    <row r="1026" spans="2:19" ht="30" customHeight="1" x14ac:dyDescent="0.25">
      <c r="B1026" s="7"/>
      <c r="C1026" s="7"/>
      <c r="D1026" s="7"/>
      <c r="E1026" s="7"/>
      <c r="F1026" s="7"/>
      <c r="G1026" s="7"/>
      <c r="H1026" s="7"/>
      <c r="I1026" s="7"/>
      <c r="J1026" s="7"/>
      <c r="K1026" s="7"/>
      <c r="L1026" s="7"/>
      <c r="M1026" s="7"/>
      <c r="N1026" s="7"/>
      <c r="O1026" s="7"/>
      <c r="P1026" s="7"/>
      <c r="Q1026" s="7"/>
      <c r="R1026" s="7"/>
      <c r="S1026" s="7"/>
    </row>
    <row r="1027" spans="2:19" ht="30" customHeight="1" x14ac:dyDescent="0.25">
      <c r="B1027" s="7"/>
      <c r="C1027" s="7"/>
      <c r="D1027" s="7"/>
      <c r="E1027" s="7"/>
      <c r="F1027" s="7"/>
      <c r="G1027" s="7"/>
      <c r="H1027" s="7"/>
      <c r="I1027" s="7"/>
      <c r="J1027" s="7"/>
      <c r="K1027" s="7"/>
      <c r="L1027" s="7"/>
      <c r="M1027" s="7"/>
      <c r="N1027" s="7"/>
      <c r="O1027" s="7"/>
      <c r="P1027" s="7"/>
      <c r="Q1027" s="7"/>
      <c r="R1027" s="7"/>
      <c r="S1027" s="7"/>
    </row>
    <row r="1028" spans="2:19" ht="30" customHeight="1" x14ac:dyDescent="0.25">
      <c r="B1028" s="7"/>
      <c r="C1028" s="7"/>
      <c r="D1028" s="7"/>
      <c r="E1028" s="7"/>
      <c r="F1028" s="7"/>
      <c r="G1028" s="7"/>
      <c r="H1028" s="7"/>
      <c r="I1028" s="7"/>
      <c r="J1028" s="7"/>
      <c r="K1028" s="7"/>
      <c r="L1028" s="7"/>
      <c r="M1028" s="7"/>
      <c r="N1028" s="7"/>
      <c r="O1028" s="7"/>
      <c r="P1028" s="7"/>
      <c r="Q1028" s="7"/>
      <c r="R1028" s="7"/>
      <c r="S1028" s="7"/>
    </row>
    <row r="1029" spans="2:19" ht="30" customHeight="1" x14ac:dyDescent="0.25">
      <c r="B1029" s="7"/>
      <c r="C1029" s="7"/>
      <c r="D1029" s="7"/>
      <c r="E1029" s="7"/>
      <c r="F1029" s="7"/>
      <c r="G1029" s="7"/>
      <c r="H1029" s="7"/>
      <c r="I1029" s="7"/>
      <c r="J1029" s="7"/>
      <c r="K1029" s="7"/>
      <c r="L1029" s="7"/>
      <c r="M1029" s="7"/>
      <c r="N1029" s="7"/>
      <c r="O1029" s="7"/>
      <c r="P1029" s="7"/>
      <c r="Q1029" s="7"/>
      <c r="R1029" s="7"/>
      <c r="S1029" s="7"/>
    </row>
    <row r="1030" spans="2:19" ht="30" customHeight="1" x14ac:dyDescent="0.25">
      <c r="B1030" s="7"/>
      <c r="C1030" s="7"/>
      <c r="D1030" s="7"/>
      <c r="E1030" s="7"/>
      <c r="F1030" s="7"/>
      <c r="G1030" s="7"/>
      <c r="H1030" s="7"/>
      <c r="I1030" s="7"/>
      <c r="J1030" s="7"/>
      <c r="K1030" s="7"/>
      <c r="L1030" s="7"/>
      <c r="M1030" s="7"/>
      <c r="N1030" s="7"/>
      <c r="O1030" s="7"/>
      <c r="P1030" s="7"/>
      <c r="Q1030" s="7"/>
      <c r="R1030" s="7"/>
      <c r="S1030" s="7"/>
    </row>
    <row r="1031" spans="2:19" ht="30" customHeight="1" x14ac:dyDescent="0.25">
      <c r="B1031" s="7"/>
      <c r="C1031" s="7"/>
      <c r="D1031" s="7"/>
      <c r="E1031" s="7"/>
      <c r="F1031" s="7"/>
      <c r="G1031" s="7"/>
      <c r="H1031" s="7"/>
      <c r="I1031" s="7"/>
      <c r="J1031" s="7"/>
      <c r="K1031" s="7"/>
      <c r="L1031" s="7"/>
      <c r="M1031" s="7"/>
      <c r="N1031" s="7"/>
      <c r="O1031" s="7"/>
      <c r="P1031" s="7"/>
      <c r="Q1031" s="7"/>
      <c r="R1031" s="7"/>
      <c r="S1031" s="7"/>
    </row>
    <row r="1032" spans="2:19" ht="30" customHeight="1" x14ac:dyDescent="0.25">
      <c r="B1032" s="7"/>
      <c r="C1032" s="7"/>
      <c r="D1032" s="7"/>
      <c r="E1032" s="7"/>
      <c r="F1032" s="7"/>
      <c r="G1032" s="7"/>
      <c r="H1032" s="7"/>
      <c r="I1032" s="7"/>
      <c r="J1032" s="7"/>
      <c r="K1032" s="7"/>
      <c r="L1032" s="7"/>
      <c r="M1032" s="7"/>
      <c r="N1032" s="7"/>
      <c r="O1032" s="7"/>
      <c r="P1032" s="7"/>
      <c r="Q1032" s="7"/>
      <c r="R1032" s="7"/>
      <c r="S1032" s="7"/>
    </row>
    <row r="1033" spans="2:19" ht="30" customHeight="1" x14ac:dyDescent="0.25">
      <c r="B1033" s="7"/>
      <c r="C1033" s="7"/>
      <c r="D1033" s="7"/>
      <c r="E1033" s="7"/>
      <c r="F1033" s="7"/>
      <c r="G1033" s="7"/>
      <c r="H1033" s="7"/>
      <c r="I1033" s="7"/>
      <c r="J1033" s="7"/>
      <c r="K1033" s="7"/>
      <c r="L1033" s="7"/>
      <c r="M1033" s="7"/>
      <c r="N1033" s="7"/>
      <c r="O1033" s="7"/>
      <c r="P1033" s="7"/>
      <c r="Q1033" s="7"/>
      <c r="R1033" s="7"/>
      <c r="S1033" s="7"/>
    </row>
    <row r="1034" spans="2:19" ht="30" customHeight="1" x14ac:dyDescent="0.25">
      <c r="B1034" s="7"/>
      <c r="C1034" s="7"/>
      <c r="D1034" s="7"/>
      <c r="E1034" s="7"/>
      <c r="F1034" s="7"/>
      <c r="G1034" s="7"/>
      <c r="H1034" s="7"/>
      <c r="I1034" s="7"/>
      <c r="J1034" s="7"/>
      <c r="K1034" s="7"/>
      <c r="L1034" s="7"/>
      <c r="M1034" s="7"/>
      <c r="N1034" s="7"/>
      <c r="O1034" s="7"/>
      <c r="P1034" s="7"/>
      <c r="Q1034" s="7"/>
      <c r="R1034" s="7"/>
      <c r="S1034" s="7"/>
    </row>
    <row r="1035" spans="2:19" ht="30" customHeight="1" x14ac:dyDescent="0.25">
      <c r="B1035" s="7"/>
      <c r="C1035" s="7"/>
      <c r="D1035" s="7"/>
      <c r="E1035" s="7"/>
      <c r="F1035" s="7"/>
      <c r="G1035" s="7"/>
      <c r="H1035" s="7"/>
      <c r="I1035" s="7"/>
      <c r="J1035" s="7"/>
      <c r="K1035" s="7"/>
      <c r="L1035" s="7"/>
      <c r="M1035" s="7"/>
      <c r="N1035" s="7"/>
      <c r="O1035" s="7"/>
      <c r="P1035" s="7"/>
      <c r="Q1035" s="7"/>
      <c r="R1035" s="7"/>
      <c r="S1035" s="7"/>
    </row>
    <row r="1036" spans="2:19" ht="30" customHeight="1" x14ac:dyDescent="0.25">
      <c r="B1036" s="7"/>
      <c r="C1036" s="7"/>
      <c r="D1036" s="7"/>
      <c r="E1036" s="7"/>
      <c r="F1036" s="7"/>
      <c r="G1036" s="7"/>
      <c r="H1036" s="7"/>
      <c r="I1036" s="7"/>
      <c r="J1036" s="7"/>
      <c r="K1036" s="7"/>
      <c r="L1036" s="7"/>
      <c r="M1036" s="7"/>
      <c r="N1036" s="7"/>
      <c r="O1036" s="7"/>
      <c r="P1036" s="7"/>
      <c r="Q1036" s="7"/>
      <c r="R1036" s="7"/>
      <c r="S1036" s="7"/>
    </row>
    <row r="1037" spans="2:19" ht="30" customHeight="1" x14ac:dyDescent="0.25">
      <c r="B1037" s="7"/>
      <c r="C1037" s="7"/>
      <c r="D1037" s="7"/>
      <c r="E1037" s="7"/>
      <c r="F1037" s="7"/>
      <c r="G1037" s="7"/>
      <c r="H1037" s="7"/>
      <c r="I1037" s="7"/>
      <c r="J1037" s="7"/>
      <c r="K1037" s="7"/>
      <c r="L1037" s="7"/>
      <c r="M1037" s="7"/>
      <c r="N1037" s="7"/>
      <c r="O1037" s="7"/>
      <c r="P1037" s="7"/>
      <c r="Q1037" s="7"/>
      <c r="R1037" s="7"/>
      <c r="S1037" s="7"/>
    </row>
    <row r="1038" spans="2:19" ht="30" customHeight="1" x14ac:dyDescent="0.25">
      <c r="B1038" s="7"/>
      <c r="C1038" s="7"/>
      <c r="D1038" s="7"/>
      <c r="E1038" s="7"/>
      <c r="F1038" s="7"/>
      <c r="G1038" s="7"/>
      <c r="H1038" s="7"/>
      <c r="I1038" s="7"/>
      <c r="J1038" s="7"/>
      <c r="K1038" s="7"/>
      <c r="L1038" s="7"/>
      <c r="M1038" s="7"/>
      <c r="N1038" s="7"/>
      <c r="O1038" s="7"/>
      <c r="P1038" s="7"/>
      <c r="Q1038" s="7"/>
      <c r="R1038" s="7"/>
      <c r="S1038" s="7"/>
    </row>
    <row r="1039" spans="2:19" ht="30" customHeight="1" x14ac:dyDescent="0.25">
      <c r="B1039" s="7"/>
      <c r="C1039" s="7"/>
      <c r="D1039" s="7"/>
      <c r="E1039" s="7"/>
      <c r="F1039" s="7"/>
      <c r="G1039" s="7"/>
      <c r="H1039" s="7"/>
      <c r="I1039" s="7"/>
      <c r="J1039" s="7"/>
      <c r="K1039" s="7"/>
      <c r="L1039" s="7"/>
      <c r="M1039" s="7"/>
      <c r="N1039" s="7"/>
      <c r="O1039" s="7"/>
      <c r="P1039" s="7"/>
      <c r="Q1039" s="7"/>
      <c r="R1039" s="7"/>
      <c r="S1039" s="7"/>
    </row>
    <row r="1040" spans="2:19" ht="30" customHeight="1" x14ac:dyDescent="0.25">
      <c r="B1040" s="7"/>
      <c r="C1040" s="7"/>
      <c r="D1040" s="7"/>
      <c r="E1040" s="7"/>
      <c r="F1040" s="7"/>
      <c r="G1040" s="7"/>
      <c r="H1040" s="7"/>
      <c r="I1040" s="7"/>
      <c r="J1040" s="7"/>
      <c r="K1040" s="7"/>
      <c r="L1040" s="7"/>
      <c r="M1040" s="7"/>
      <c r="N1040" s="7"/>
      <c r="O1040" s="7"/>
      <c r="P1040" s="7"/>
      <c r="Q1040" s="7"/>
      <c r="R1040" s="7"/>
      <c r="S1040" s="7"/>
    </row>
    <row r="1041" spans="2:19" ht="30" customHeight="1" x14ac:dyDescent="0.25">
      <c r="B1041" s="7"/>
      <c r="C1041" s="7"/>
      <c r="D1041" s="7"/>
      <c r="E1041" s="7"/>
      <c r="F1041" s="7"/>
      <c r="G1041" s="7"/>
      <c r="H1041" s="7"/>
      <c r="I1041" s="7"/>
      <c r="J1041" s="7"/>
      <c r="K1041" s="7"/>
      <c r="L1041" s="7"/>
      <c r="M1041" s="7"/>
      <c r="N1041" s="7"/>
      <c r="O1041" s="7"/>
      <c r="P1041" s="7"/>
      <c r="Q1041" s="7"/>
      <c r="R1041" s="7"/>
      <c r="S1041" s="7"/>
    </row>
    <row r="1042" spans="2:19" ht="30" customHeight="1" x14ac:dyDescent="0.25">
      <c r="B1042" s="7"/>
      <c r="C1042" s="7"/>
      <c r="D1042" s="7"/>
      <c r="E1042" s="7"/>
      <c r="F1042" s="7"/>
      <c r="G1042" s="7"/>
      <c r="H1042" s="7"/>
      <c r="I1042" s="7"/>
      <c r="J1042" s="7"/>
      <c r="K1042" s="7"/>
      <c r="L1042" s="7"/>
      <c r="M1042" s="7"/>
      <c r="N1042" s="7"/>
      <c r="O1042" s="7"/>
      <c r="P1042" s="7"/>
      <c r="Q1042" s="7"/>
      <c r="R1042" s="7"/>
      <c r="S1042" s="7"/>
    </row>
    <row r="1043" spans="2:19" ht="30" customHeight="1" x14ac:dyDescent="0.25">
      <c r="B1043" s="7"/>
      <c r="C1043" s="7"/>
      <c r="D1043" s="7"/>
      <c r="E1043" s="7"/>
      <c r="F1043" s="7"/>
      <c r="G1043" s="7"/>
      <c r="H1043" s="7"/>
      <c r="I1043" s="7"/>
      <c r="J1043" s="7"/>
      <c r="K1043" s="7"/>
      <c r="L1043" s="7"/>
      <c r="M1043" s="7"/>
      <c r="N1043" s="7"/>
      <c r="O1043" s="7"/>
      <c r="P1043" s="7"/>
      <c r="Q1043" s="7"/>
      <c r="R1043" s="7"/>
      <c r="S1043" s="7"/>
    </row>
    <row r="1044" spans="2:19" ht="30" customHeight="1" x14ac:dyDescent="0.25">
      <c r="B1044" s="7"/>
      <c r="C1044" s="7"/>
      <c r="D1044" s="7"/>
      <c r="E1044" s="7"/>
      <c r="F1044" s="7"/>
      <c r="G1044" s="7"/>
      <c r="H1044" s="7"/>
      <c r="I1044" s="7"/>
      <c r="J1044" s="7"/>
      <c r="K1044" s="7"/>
      <c r="L1044" s="7"/>
      <c r="M1044" s="7"/>
      <c r="N1044" s="7"/>
      <c r="O1044" s="7"/>
      <c r="P1044" s="7"/>
      <c r="Q1044" s="7"/>
      <c r="R1044" s="7"/>
      <c r="S1044" s="7"/>
    </row>
    <row r="1045" spans="2:19" ht="30" customHeight="1" x14ac:dyDescent="0.25">
      <c r="B1045" s="7"/>
      <c r="C1045" s="7"/>
      <c r="D1045" s="7"/>
      <c r="E1045" s="7"/>
      <c r="F1045" s="7"/>
      <c r="G1045" s="7"/>
      <c r="H1045" s="7"/>
      <c r="I1045" s="7"/>
      <c r="J1045" s="7"/>
      <c r="K1045" s="7"/>
      <c r="L1045" s="7"/>
      <c r="M1045" s="7"/>
      <c r="N1045" s="7"/>
      <c r="O1045" s="7"/>
      <c r="P1045" s="7"/>
      <c r="Q1045" s="7"/>
      <c r="R1045" s="7"/>
      <c r="S1045" s="7"/>
    </row>
    <row r="1046" spans="2:19" ht="30" customHeight="1" x14ac:dyDescent="0.25">
      <c r="B1046" s="7"/>
      <c r="C1046" s="7"/>
      <c r="D1046" s="7"/>
      <c r="E1046" s="7"/>
      <c r="F1046" s="7"/>
      <c r="G1046" s="7"/>
      <c r="H1046" s="7"/>
      <c r="I1046" s="7"/>
      <c r="J1046" s="7"/>
      <c r="K1046" s="7"/>
      <c r="L1046" s="7"/>
      <c r="M1046" s="7"/>
      <c r="N1046" s="7"/>
      <c r="O1046" s="7"/>
      <c r="P1046" s="7"/>
      <c r="Q1046" s="7"/>
      <c r="R1046" s="7"/>
      <c r="S1046" s="7"/>
    </row>
    <row r="1047" spans="2:19" ht="30" customHeight="1" x14ac:dyDescent="0.25">
      <c r="B1047" s="7"/>
      <c r="C1047" s="7"/>
      <c r="D1047" s="7"/>
      <c r="E1047" s="7"/>
      <c r="F1047" s="7"/>
      <c r="G1047" s="7"/>
      <c r="H1047" s="7"/>
      <c r="I1047" s="7"/>
      <c r="J1047" s="7"/>
      <c r="K1047" s="7"/>
      <c r="L1047" s="7"/>
      <c r="M1047" s="7"/>
      <c r="N1047" s="7"/>
      <c r="O1047" s="7"/>
      <c r="P1047" s="7"/>
      <c r="Q1047" s="7"/>
      <c r="R1047" s="7"/>
      <c r="S1047" s="7"/>
    </row>
    <row r="1048" spans="2:19" ht="30" customHeight="1" x14ac:dyDescent="0.25">
      <c r="B1048" s="7"/>
      <c r="C1048" s="7"/>
      <c r="D1048" s="7"/>
      <c r="E1048" s="7"/>
      <c r="F1048" s="7"/>
      <c r="G1048" s="7"/>
      <c r="H1048" s="7"/>
      <c r="I1048" s="7"/>
      <c r="J1048" s="7"/>
      <c r="K1048" s="7"/>
      <c r="L1048" s="7"/>
      <c r="M1048" s="7"/>
      <c r="N1048" s="7"/>
      <c r="O1048" s="7"/>
      <c r="P1048" s="7"/>
      <c r="Q1048" s="7"/>
      <c r="R1048" s="7"/>
      <c r="S1048" s="7"/>
    </row>
    <row r="1049" spans="2:19" ht="30" customHeight="1" x14ac:dyDescent="0.25">
      <c r="B1049" s="7"/>
      <c r="C1049" s="7"/>
      <c r="D1049" s="7"/>
      <c r="E1049" s="7"/>
      <c r="F1049" s="7"/>
      <c r="G1049" s="7"/>
      <c r="H1049" s="7"/>
      <c r="I1049" s="7"/>
      <c r="J1049" s="7"/>
      <c r="K1049" s="7"/>
      <c r="L1049" s="7"/>
      <c r="M1049" s="7"/>
      <c r="N1049" s="7"/>
      <c r="O1049" s="7"/>
      <c r="P1049" s="7"/>
      <c r="Q1049" s="7"/>
      <c r="R1049" s="7"/>
      <c r="S1049" s="7"/>
    </row>
    <row r="1050" spans="2:19" ht="30" customHeight="1" x14ac:dyDescent="0.25">
      <c r="B1050" s="7"/>
      <c r="C1050" s="7"/>
      <c r="D1050" s="7"/>
      <c r="E1050" s="7"/>
      <c r="F1050" s="7"/>
      <c r="G1050" s="7"/>
      <c r="H1050" s="7"/>
      <c r="I1050" s="7"/>
      <c r="J1050" s="7"/>
      <c r="K1050" s="7"/>
      <c r="L1050" s="7"/>
      <c r="M1050" s="7"/>
      <c r="N1050" s="7"/>
      <c r="O1050" s="7"/>
      <c r="P1050" s="7"/>
      <c r="Q1050" s="7"/>
      <c r="R1050" s="7"/>
      <c r="S1050" s="7"/>
    </row>
    <row r="1051" spans="2:19" ht="30" customHeight="1" x14ac:dyDescent="0.25">
      <c r="B1051" s="7"/>
      <c r="C1051" s="7"/>
      <c r="D1051" s="7"/>
      <c r="E1051" s="7"/>
      <c r="F1051" s="7"/>
      <c r="G1051" s="7"/>
      <c r="H1051" s="7"/>
      <c r="I1051" s="7"/>
      <c r="J1051" s="7"/>
      <c r="K1051" s="7"/>
      <c r="L1051" s="7"/>
      <c r="M1051" s="7"/>
      <c r="N1051" s="7"/>
      <c r="O1051" s="7"/>
      <c r="P1051" s="7"/>
      <c r="Q1051" s="7"/>
      <c r="R1051" s="7"/>
      <c r="S1051" s="7"/>
    </row>
    <row r="1052" spans="2:19" ht="30" customHeight="1" x14ac:dyDescent="0.25">
      <c r="B1052" s="7"/>
      <c r="C1052" s="7"/>
      <c r="D1052" s="7"/>
      <c r="E1052" s="7"/>
      <c r="F1052" s="7"/>
      <c r="G1052" s="7"/>
      <c r="H1052" s="7"/>
      <c r="I1052" s="7"/>
      <c r="J1052" s="7"/>
      <c r="K1052" s="7"/>
      <c r="L1052" s="7"/>
      <c r="M1052" s="7"/>
      <c r="N1052" s="7"/>
      <c r="O1052" s="7"/>
      <c r="P1052" s="7"/>
      <c r="Q1052" s="7"/>
      <c r="R1052" s="7"/>
      <c r="S1052" s="7"/>
    </row>
    <row r="1053" spans="2:19" ht="30" customHeight="1" x14ac:dyDescent="0.25">
      <c r="B1053" s="7"/>
      <c r="C1053" s="7"/>
      <c r="D1053" s="7"/>
      <c r="E1053" s="7"/>
      <c r="F1053" s="7"/>
      <c r="G1053" s="7"/>
      <c r="H1053" s="7"/>
      <c r="I1053" s="7"/>
      <c r="J1053" s="7"/>
      <c r="K1053" s="7"/>
      <c r="L1053" s="7"/>
      <c r="M1053" s="7"/>
      <c r="N1053" s="7"/>
      <c r="O1053" s="7"/>
      <c r="P1053" s="7"/>
      <c r="Q1053" s="7"/>
      <c r="R1053" s="7"/>
      <c r="S1053" s="7"/>
    </row>
    <row r="1054" spans="2:19" ht="30" customHeight="1" x14ac:dyDescent="0.25">
      <c r="B1054" s="7"/>
      <c r="C1054" s="7"/>
      <c r="D1054" s="7"/>
      <c r="E1054" s="7"/>
      <c r="F1054" s="7"/>
      <c r="G1054" s="7"/>
      <c r="H1054" s="7"/>
      <c r="I1054" s="7"/>
      <c r="J1054" s="7"/>
      <c r="K1054" s="7"/>
      <c r="L1054" s="7"/>
      <c r="M1054" s="7"/>
      <c r="N1054" s="7"/>
      <c r="O1054" s="7"/>
      <c r="P1054" s="7"/>
      <c r="Q1054" s="7"/>
      <c r="R1054" s="7"/>
      <c r="S1054" s="7"/>
    </row>
    <row r="1055" spans="2:19" ht="30" customHeight="1" x14ac:dyDescent="0.25">
      <c r="B1055" s="7"/>
      <c r="C1055" s="7"/>
      <c r="D1055" s="7"/>
      <c r="E1055" s="7"/>
      <c r="F1055" s="7"/>
      <c r="G1055" s="7"/>
      <c r="H1055" s="7"/>
      <c r="I1055" s="7"/>
      <c r="J1055" s="7"/>
      <c r="K1055" s="7"/>
      <c r="L1055" s="7"/>
      <c r="M1055" s="7"/>
      <c r="N1055" s="7"/>
      <c r="O1055" s="7"/>
      <c r="P1055" s="7"/>
      <c r="Q1055" s="7"/>
      <c r="R1055" s="7"/>
      <c r="S1055" s="7"/>
    </row>
    <row r="1056" spans="2:19" ht="30" customHeight="1" x14ac:dyDescent="0.25">
      <c r="B1056" s="7"/>
      <c r="C1056" s="7"/>
      <c r="D1056" s="7"/>
      <c r="E1056" s="7"/>
      <c r="F1056" s="7"/>
      <c r="G1056" s="7"/>
      <c r="H1056" s="7"/>
      <c r="I1056" s="7"/>
      <c r="J1056" s="7"/>
      <c r="K1056" s="7"/>
      <c r="L1056" s="7"/>
      <c r="M1056" s="7"/>
      <c r="N1056" s="7"/>
      <c r="O1056" s="7"/>
      <c r="P1056" s="7"/>
      <c r="Q1056" s="7"/>
      <c r="R1056" s="7"/>
      <c r="S1056" s="7"/>
    </row>
    <row r="1057" spans="2:19" ht="30" customHeight="1" x14ac:dyDescent="0.25">
      <c r="B1057" s="7"/>
      <c r="C1057" s="7"/>
      <c r="D1057" s="7"/>
      <c r="E1057" s="7"/>
      <c r="F1057" s="7"/>
      <c r="G1057" s="7"/>
      <c r="H1057" s="7"/>
      <c r="I1057" s="7"/>
      <c r="J1057" s="7"/>
      <c r="K1057" s="7"/>
      <c r="L1057" s="7"/>
      <c r="M1057" s="7"/>
      <c r="N1057" s="7"/>
      <c r="O1057" s="7"/>
      <c r="P1057" s="7"/>
      <c r="Q1057" s="7"/>
      <c r="R1057" s="7"/>
      <c r="S1057" s="7"/>
    </row>
    <row r="1058" spans="2:19" ht="30" customHeight="1" x14ac:dyDescent="0.25">
      <c r="B1058" s="7"/>
      <c r="C1058" s="7"/>
      <c r="D1058" s="7"/>
      <c r="E1058" s="7"/>
      <c r="F1058" s="7"/>
      <c r="G1058" s="7"/>
      <c r="H1058" s="7"/>
      <c r="I1058" s="7"/>
      <c r="J1058" s="7"/>
      <c r="K1058" s="7"/>
      <c r="L1058" s="7"/>
      <c r="M1058" s="7"/>
      <c r="N1058" s="7"/>
      <c r="O1058" s="7"/>
      <c r="P1058" s="7"/>
      <c r="Q1058" s="7"/>
      <c r="R1058" s="7"/>
      <c r="S1058" s="7"/>
    </row>
    <row r="1059" spans="2:19" ht="30" customHeight="1" x14ac:dyDescent="0.25">
      <c r="B1059" s="7"/>
      <c r="C1059" s="7"/>
      <c r="D1059" s="7"/>
      <c r="E1059" s="7"/>
      <c r="F1059" s="7"/>
      <c r="G1059" s="7"/>
      <c r="H1059" s="7"/>
      <c r="I1059" s="7"/>
      <c r="J1059" s="7"/>
      <c r="K1059" s="7"/>
      <c r="L1059" s="7"/>
      <c r="M1059" s="7"/>
      <c r="N1059" s="7"/>
      <c r="O1059" s="7"/>
      <c r="P1059" s="7"/>
      <c r="Q1059" s="7"/>
      <c r="R1059" s="7"/>
      <c r="S1059" s="7"/>
    </row>
    <row r="1060" spans="2:19" ht="30" customHeight="1" x14ac:dyDescent="0.25">
      <c r="B1060" s="7"/>
      <c r="C1060" s="7"/>
      <c r="D1060" s="7"/>
      <c r="E1060" s="7"/>
      <c r="F1060" s="7"/>
      <c r="G1060" s="7"/>
      <c r="H1060" s="7"/>
      <c r="I1060" s="7"/>
      <c r="J1060" s="7"/>
      <c r="K1060" s="7"/>
      <c r="L1060" s="7"/>
      <c r="M1060" s="7"/>
      <c r="N1060" s="7"/>
      <c r="O1060" s="7"/>
      <c r="P1060" s="7"/>
      <c r="Q1060" s="7"/>
      <c r="R1060" s="7"/>
      <c r="S1060" s="7"/>
    </row>
    <row r="1061" spans="2:19" ht="30" customHeight="1" x14ac:dyDescent="0.25">
      <c r="B1061" s="7"/>
      <c r="C1061" s="7"/>
      <c r="D1061" s="7"/>
      <c r="E1061" s="7"/>
      <c r="F1061" s="7"/>
      <c r="G1061" s="7"/>
      <c r="H1061" s="7"/>
      <c r="I1061" s="7"/>
      <c r="J1061" s="7"/>
      <c r="K1061" s="7"/>
      <c r="L1061" s="7"/>
      <c r="M1061" s="7"/>
      <c r="N1061" s="7"/>
      <c r="O1061" s="7"/>
      <c r="P1061" s="7"/>
      <c r="Q1061" s="7"/>
      <c r="R1061" s="7"/>
      <c r="S1061" s="7"/>
    </row>
    <row r="1062" spans="2:19" ht="30" customHeight="1" x14ac:dyDescent="0.25">
      <c r="B1062" s="7"/>
      <c r="C1062" s="7"/>
      <c r="D1062" s="7"/>
      <c r="E1062" s="7"/>
      <c r="F1062" s="7"/>
      <c r="G1062" s="7"/>
      <c r="H1062" s="7"/>
      <c r="I1062" s="7"/>
      <c r="J1062" s="7"/>
      <c r="K1062" s="7"/>
      <c r="L1062" s="7"/>
      <c r="M1062" s="7"/>
      <c r="N1062" s="7"/>
      <c r="O1062" s="7"/>
      <c r="P1062" s="7"/>
      <c r="Q1062" s="7"/>
      <c r="R1062" s="7"/>
      <c r="S1062" s="7"/>
    </row>
    <row r="1063" spans="2:19" ht="30" customHeight="1" x14ac:dyDescent="0.25">
      <c r="B1063" s="7"/>
      <c r="C1063" s="7"/>
      <c r="D1063" s="7"/>
      <c r="E1063" s="7"/>
      <c r="F1063" s="7"/>
      <c r="G1063" s="7"/>
      <c r="H1063" s="7"/>
      <c r="I1063" s="7"/>
      <c r="J1063" s="7"/>
      <c r="K1063" s="7"/>
      <c r="L1063" s="7"/>
      <c r="M1063" s="7"/>
      <c r="N1063" s="7"/>
      <c r="O1063" s="7"/>
      <c r="P1063" s="7"/>
      <c r="Q1063" s="7"/>
      <c r="R1063" s="7"/>
      <c r="S1063" s="7"/>
    </row>
    <row r="1064" spans="2:19" ht="30" customHeight="1" x14ac:dyDescent="0.25">
      <c r="B1064" s="7"/>
      <c r="C1064" s="7"/>
      <c r="D1064" s="7"/>
      <c r="E1064" s="7"/>
      <c r="F1064" s="7"/>
      <c r="G1064" s="7"/>
      <c r="H1064" s="7"/>
      <c r="I1064" s="7"/>
      <c r="J1064" s="7"/>
      <c r="K1064" s="7"/>
      <c r="L1064" s="7"/>
      <c r="M1064" s="7"/>
      <c r="N1064" s="7"/>
      <c r="O1064" s="7"/>
      <c r="P1064" s="7"/>
      <c r="Q1064" s="7"/>
      <c r="R1064" s="7"/>
      <c r="S1064" s="7"/>
    </row>
    <row r="1065" spans="2:19" ht="30" customHeight="1" x14ac:dyDescent="0.25">
      <c r="B1065" s="7"/>
      <c r="C1065" s="7"/>
      <c r="D1065" s="7"/>
      <c r="E1065" s="7"/>
      <c r="F1065" s="7"/>
      <c r="G1065" s="7"/>
      <c r="H1065" s="7"/>
      <c r="I1065" s="7"/>
      <c r="J1065" s="7"/>
      <c r="K1065" s="7"/>
      <c r="L1065" s="7"/>
      <c r="M1065" s="7"/>
      <c r="N1065" s="7"/>
      <c r="O1065" s="7"/>
      <c r="P1065" s="7"/>
      <c r="Q1065" s="7"/>
      <c r="R1065" s="7"/>
      <c r="S1065" s="7"/>
    </row>
    <row r="1066" spans="2:19" ht="30" customHeight="1" x14ac:dyDescent="0.25">
      <c r="B1066" s="7"/>
      <c r="C1066" s="7"/>
      <c r="D1066" s="7"/>
      <c r="E1066" s="7"/>
      <c r="F1066" s="7"/>
      <c r="G1066" s="7"/>
      <c r="H1066" s="7"/>
      <c r="I1066" s="7"/>
      <c r="J1066" s="7"/>
      <c r="K1066" s="7"/>
      <c r="L1066" s="7"/>
      <c r="M1066" s="7"/>
      <c r="N1066" s="7"/>
      <c r="O1066" s="7"/>
      <c r="P1066" s="7"/>
      <c r="Q1066" s="7"/>
      <c r="R1066" s="7"/>
      <c r="S1066" s="7"/>
    </row>
    <row r="1067" spans="2:19" ht="30" customHeight="1" x14ac:dyDescent="0.25">
      <c r="B1067" s="7"/>
      <c r="C1067" s="7"/>
      <c r="D1067" s="7"/>
      <c r="E1067" s="7"/>
      <c r="F1067" s="7"/>
      <c r="G1067" s="7"/>
      <c r="H1067" s="7"/>
      <c r="I1067" s="7"/>
      <c r="J1067" s="7"/>
      <c r="K1067" s="7"/>
      <c r="L1067" s="7"/>
      <c r="M1067" s="7"/>
      <c r="N1067" s="7"/>
      <c r="O1067" s="7"/>
      <c r="P1067" s="7"/>
      <c r="Q1067" s="7"/>
      <c r="R1067" s="7"/>
      <c r="S1067" s="7"/>
    </row>
    <row r="1068" spans="2:19" ht="30" customHeight="1" x14ac:dyDescent="0.25">
      <c r="B1068" s="7"/>
      <c r="C1068" s="7"/>
      <c r="D1068" s="7"/>
      <c r="E1068" s="7"/>
      <c r="F1068" s="7"/>
      <c r="G1068" s="7"/>
      <c r="H1068" s="7"/>
      <c r="I1068" s="7"/>
      <c r="J1068" s="7"/>
      <c r="K1068" s="7"/>
      <c r="L1068" s="7"/>
      <c r="M1068" s="7"/>
      <c r="N1068" s="7"/>
      <c r="O1068" s="7"/>
      <c r="P1068" s="7"/>
      <c r="Q1068" s="7"/>
      <c r="R1068" s="7"/>
      <c r="S1068" s="7"/>
    </row>
    <row r="1069" spans="2:19" ht="30" customHeight="1" x14ac:dyDescent="0.25">
      <c r="B1069" s="7"/>
      <c r="C1069" s="7"/>
      <c r="D1069" s="7"/>
      <c r="E1069" s="7"/>
      <c r="F1069" s="7"/>
      <c r="G1069" s="7"/>
      <c r="H1069" s="7"/>
      <c r="I1069" s="7"/>
      <c r="J1069" s="7"/>
      <c r="K1069" s="7"/>
      <c r="L1069" s="7"/>
      <c r="M1069" s="7"/>
      <c r="N1069" s="7"/>
      <c r="O1069" s="7"/>
      <c r="P1069" s="7"/>
      <c r="Q1069" s="7"/>
      <c r="R1069" s="7"/>
      <c r="S1069" s="7"/>
    </row>
    <row r="1070" spans="2:19" ht="30" customHeight="1" x14ac:dyDescent="0.25">
      <c r="B1070" s="7"/>
      <c r="C1070" s="7"/>
      <c r="D1070" s="7"/>
      <c r="E1070" s="7"/>
      <c r="F1070" s="7"/>
      <c r="G1070" s="7"/>
      <c r="H1070" s="7"/>
      <c r="I1070" s="7"/>
      <c r="J1070" s="7"/>
      <c r="K1070" s="7"/>
      <c r="L1070" s="7"/>
      <c r="M1070" s="7"/>
      <c r="N1070" s="7"/>
      <c r="O1070" s="7"/>
      <c r="P1070" s="7"/>
      <c r="Q1070" s="7"/>
      <c r="R1070" s="7"/>
      <c r="S1070" s="7"/>
    </row>
    <row r="1071" spans="2:19" ht="30" customHeight="1" x14ac:dyDescent="0.25">
      <c r="B1071" s="7"/>
      <c r="C1071" s="7"/>
      <c r="D1071" s="7"/>
      <c r="E1071" s="7"/>
      <c r="F1071" s="7"/>
      <c r="G1071" s="7"/>
      <c r="H1071" s="7"/>
      <c r="I1071" s="7"/>
      <c r="J1071" s="7"/>
      <c r="K1071" s="7"/>
      <c r="L1071" s="7"/>
      <c r="M1071" s="7"/>
      <c r="N1071" s="7"/>
      <c r="O1071" s="7"/>
      <c r="P1071" s="7"/>
      <c r="Q1071" s="7"/>
      <c r="R1071" s="7"/>
      <c r="S1071" s="7"/>
    </row>
    <row r="1072" spans="2:19" ht="30" customHeight="1" x14ac:dyDescent="0.25">
      <c r="B1072" s="7"/>
      <c r="C1072" s="7"/>
      <c r="D1072" s="7"/>
      <c r="E1072" s="7"/>
      <c r="F1072" s="7"/>
      <c r="G1072" s="7"/>
      <c r="H1072" s="7"/>
      <c r="I1072" s="7"/>
      <c r="J1072" s="7"/>
      <c r="K1072" s="7"/>
      <c r="L1072" s="7"/>
      <c r="M1072" s="7"/>
      <c r="N1072" s="7"/>
      <c r="O1072" s="7"/>
      <c r="P1072" s="7"/>
      <c r="Q1072" s="7"/>
      <c r="R1072" s="7"/>
      <c r="S1072" s="7"/>
    </row>
    <row r="1073" spans="2:19" ht="30" customHeight="1" x14ac:dyDescent="0.25">
      <c r="B1073" s="7"/>
      <c r="C1073" s="7"/>
      <c r="D1073" s="7"/>
      <c r="E1073" s="7"/>
      <c r="F1073" s="7"/>
      <c r="G1073" s="7"/>
      <c r="H1073" s="7"/>
      <c r="I1073" s="7"/>
      <c r="J1073" s="7"/>
      <c r="K1073" s="7"/>
      <c r="L1073" s="7"/>
      <c r="M1073" s="7"/>
      <c r="N1073" s="7"/>
      <c r="O1073" s="7"/>
      <c r="P1073" s="7"/>
      <c r="Q1073" s="7"/>
      <c r="R1073" s="7"/>
      <c r="S1073" s="7"/>
    </row>
    <row r="1074" spans="2:19" ht="30" customHeight="1" x14ac:dyDescent="0.25">
      <c r="B1074" s="7"/>
      <c r="C1074" s="7"/>
      <c r="D1074" s="7"/>
      <c r="E1074" s="7"/>
      <c r="F1074" s="7"/>
      <c r="G1074" s="7"/>
      <c r="H1074" s="7"/>
      <c r="I1074" s="7"/>
      <c r="J1074" s="7"/>
      <c r="K1074" s="7"/>
      <c r="L1074" s="7"/>
      <c r="M1074" s="7"/>
      <c r="N1074" s="7"/>
      <c r="O1074" s="7"/>
      <c r="P1074" s="7"/>
      <c r="Q1074" s="7"/>
      <c r="R1074" s="7"/>
      <c r="S1074" s="7"/>
    </row>
    <row r="1075" spans="2:19" ht="30" customHeight="1" x14ac:dyDescent="0.25">
      <c r="B1075" s="7"/>
      <c r="C1075" s="7"/>
      <c r="D1075" s="7"/>
      <c r="E1075" s="7"/>
      <c r="F1075" s="7"/>
      <c r="G1075" s="7"/>
      <c r="H1075" s="7"/>
      <c r="I1075" s="7"/>
      <c r="J1075" s="7"/>
      <c r="K1075" s="7"/>
      <c r="L1075" s="7"/>
      <c r="M1075" s="7"/>
      <c r="N1075" s="7"/>
      <c r="O1075" s="7"/>
      <c r="P1075" s="7"/>
      <c r="Q1075" s="7"/>
      <c r="R1075" s="7"/>
      <c r="S1075" s="7"/>
    </row>
    <row r="1076" spans="2:19" ht="30" customHeight="1" x14ac:dyDescent="0.25">
      <c r="B1076" s="7"/>
      <c r="C1076" s="7"/>
      <c r="D1076" s="7"/>
      <c r="E1076" s="7"/>
      <c r="F1076" s="7"/>
      <c r="G1076" s="7"/>
      <c r="H1076" s="7"/>
      <c r="I1076" s="7"/>
      <c r="J1076" s="7"/>
      <c r="K1076" s="7"/>
      <c r="L1076" s="7"/>
      <c r="M1076" s="7"/>
      <c r="N1076" s="7"/>
      <c r="O1076" s="7"/>
      <c r="P1076" s="7"/>
      <c r="Q1076" s="7"/>
      <c r="R1076" s="7"/>
      <c r="S1076" s="7"/>
    </row>
    <row r="1077" spans="2:19" ht="30" customHeight="1" x14ac:dyDescent="0.25">
      <c r="B1077" s="7"/>
      <c r="C1077" s="7"/>
      <c r="D1077" s="7"/>
      <c r="E1077" s="7"/>
      <c r="F1077" s="7"/>
      <c r="G1077" s="7"/>
      <c r="H1077" s="7"/>
      <c r="I1077" s="7"/>
      <c r="J1077" s="7"/>
      <c r="K1077" s="7"/>
      <c r="L1077" s="7"/>
      <c r="M1077" s="7"/>
      <c r="N1077" s="7"/>
      <c r="O1077" s="7"/>
      <c r="P1077" s="7"/>
      <c r="Q1077" s="7"/>
      <c r="R1077" s="7"/>
      <c r="S1077" s="7"/>
    </row>
    <row r="1078" spans="2:19" ht="30" customHeight="1" x14ac:dyDescent="0.25">
      <c r="B1078" s="7"/>
      <c r="C1078" s="7"/>
      <c r="D1078" s="7"/>
      <c r="E1078" s="7"/>
      <c r="F1078" s="7"/>
      <c r="G1078" s="7"/>
      <c r="H1078" s="7"/>
      <c r="I1078" s="7"/>
      <c r="J1078" s="7"/>
      <c r="K1078" s="7"/>
      <c r="L1078" s="7"/>
      <c r="M1078" s="7"/>
      <c r="N1078" s="7"/>
      <c r="O1078" s="7"/>
      <c r="P1078" s="7"/>
      <c r="Q1078" s="7"/>
      <c r="R1078" s="7"/>
      <c r="S1078" s="7"/>
    </row>
    <row r="1079" spans="2:19" ht="30" customHeight="1" x14ac:dyDescent="0.25">
      <c r="B1079" s="7"/>
      <c r="C1079" s="7"/>
      <c r="D1079" s="7"/>
      <c r="E1079" s="7"/>
      <c r="F1079" s="7"/>
      <c r="G1079" s="7"/>
      <c r="H1079" s="7"/>
      <c r="I1079" s="7"/>
      <c r="J1079" s="7"/>
      <c r="K1079" s="7"/>
      <c r="L1079" s="7"/>
      <c r="M1079" s="7"/>
      <c r="N1079" s="7"/>
      <c r="O1079" s="7"/>
      <c r="P1079" s="7"/>
      <c r="Q1079" s="7"/>
      <c r="R1079" s="7"/>
      <c r="S1079" s="7"/>
    </row>
    <row r="1080" spans="2:19" ht="30" customHeight="1" x14ac:dyDescent="0.25">
      <c r="B1080" s="7"/>
      <c r="C1080" s="7"/>
      <c r="D1080" s="7"/>
      <c r="E1080" s="7"/>
      <c r="F1080" s="7"/>
      <c r="G1080" s="7"/>
      <c r="H1080" s="7"/>
      <c r="I1080" s="7"/>
      <c r="J1080" s="7"/>
      <c r="K1080" s="7"/>
      <c r="L1080" s="7"/>
      <c r="M1080" s="7"/>
      <c r="N1080" s="7"/>
      <c r="O1080" s="7"/>
      <c r="P1080" s="7"/>
      <c r="Q1080" s="7"/>
      <c r="R1080" s="7"/>
      <c r="S1080" s="7"/>
    </row>
    <row r="1081" spans="2:19" ht="30" customHeight="1" x14ac:dyDescent="0.25">
      <c r="B1081" s="7"/>
      <c r="C1081" s="7"/>
      <c r="D1081" s="7"/>
      <c r="E1081" s="7"/>
      <c r="F1081" s="7"/>
      <c r="G1081" s="7"/>
      <c r="H1081" s="7"/>
      <c r="I1081" s="7"/>
      <c r="J1081" s="7"/>
      <c r="K1081" s="7"/>
      <c r="L1081" s="7"/>
      <c r="M1081" s="7"/>
      <c r="N1081" s="7"/>
      <c r="O1081" s="7"/>
      <c r="P1081" s="7"/>
      <c r="Q1081" s="7"/>
      <c r="R1081" s="7"/>
      <c r="S1081" s="7"/>
    </row>
    <row r="1082" spans="2:19" ht="30" customHeight="1" x14ac:dyDescent="0.25">
      <c r="B1082" s="7"/>
      <c r="C1082" s="7"/>
      <c r="D1082" s="7"/>
      <c r="E1082" s="7"/>
      <c r="F1082" s="7"/>
      <c r="G1082" s="7"/>
      <c r="H1082" s="7"/>
      <c r="I1082" s="7"/>
      <c r="J1082" s="7"/>
      <c r="K1082" s="7"/>
      <c r="L1082" s="7"/>
      <c r="M1082" s="7"/>
      <c r="N1082" s="7"/>
      <c r="O1082" s="7"/>
      <c r="P1082" s="7"/>
      <c r="Q1082" s="7"/>
      <c r="R1082" s="7"/>
      <c r="S1082" s="7"/>
    </row>
    <row r="1083" spans="2:19" ht="30" customHeight="1" x14ac:dyDescent="0.25">
      <c r="B1083" s="7"/>
      <c r="C1083" s="7"/>
      <c r="D1083" s="7"/>
      <c r="E1083" s="7"/>
      <c r="F1083" s="7"/>
      <c r="G1083" s="7"/>
      <c r="H1083" s="7"/>
      <c r="I1083" s="7"/>
      <c r="J1083" s="7"/>
      <c r="K1083" s="7"/>
      <c r="L1083" s="7"/>
      <c r="M1083" s="7"/>
      <c r="N1083" s="7"/>
      <c r="O1083" s="7"/>
      <c r="P1083" s="7"/>
      <c r="Q1083" s="7"/>
      <c r="R1083" s="7"/>
      <c r="S1083" s="7"/>
    </row>
    <row r="1084" spans="2:19" ht="30" customHeight="1" x14ac:dyDescent="0.25">
      <c r="B1084" s="7"/>
      <c r="C1084" s="7"/>
      <c r="D1084" s="7"/>
      <c r="E1084" s="7"/>
      <c r="F1084" s="7"/>
      <c r="G1084" s="7"/>
      <c r="H1084" s="7"/>
      <c r="I1084" s="7"/>
      <c r="J1084" s="7"/>
      <c r="K1084" s="7"/>
      <c r="L1084" s="7"/>
      <c r="M1084" s="7"/>
      <c r="N1084" s="7"/>
      <c r="O1084" s="7"/>
      <c r="P1084" s="7"/>
      <c r="Q1084" s="7"/>
      <c r="R1084" s="7"/>
      <c r="S1084" s="7"/>
    </row>
    <row r="1085" spans="2:19" ht="30" customHeight="1" x14ac:dyDescent="0.25">
      <c r="B1085" s="7"/>
      <c r="C1085" s="7"/>
      <c r="D1085" s="7"/>
      <c r="E1085" s="7"/>
      <c r="F1085" s="7"/>
      <c r="G1085" s="7"/>
      <c r="H1085" s="7"/>
      <c r="I1085" s="7"/>
      <c r="J1085" s="7"/>
      <c r="K1085" s="7"/>
      <c r="L1085" s="7"/>
      <c r="M1085" s="7"/>
      <c r="N1085" s="7"/>
      <c r="O1085" s="7"/>
      <c r="P1085" s="7"/>
      <c r="Q1085" s="7"/>
      <c r="R1085" s="7"/>
      <c r="S1085" s="7"/>
    </row>
    <row r="1086" spans="2:19" ht="30" customHeight="1" x14ac:dyDescent="0.25">
      <c r="B1086" s="7"/>
      <c r="C1086" s="7"/>
      <c r="D1086" s="7"/>
      <c r="E1086" s="7"/>
      <c r="F1086" s="7"/>
      <c r="G1086" s="7"/>
      <c r="H1086" s="7"/>
      <c r="I1086" s="7"/>
      <c r="J1086" s="7"/>
      <c r="K1086" s="7"/>
      <c r="L1086" s="7"/>
      <c r="M1086" s="7"/>
      <c r="N1086" s="7"/>
      <c r="O1086" s="7"/>
      <c r="P1086" s="7"/>
      <c r="Q1086" s="7"/>
      <c r="R1086" s="7"/>
      <c r="S1086" s="7"/>
    </row>
    <row r="1087" spans="2:19" ht="30" customHeight="1" x14ac:dyDescent="0.25">
      <c r="B1087" s="7"/>
      <c r="C1087" s="7"/>
      <c r="D1087" s="7"/>
      <c r="E1087" s="7"/>
      <c r="F1087" s="7"/>
      <c r="G1087" s="7"/>
      <c r="H1087" s="7"/>
      <c r="I1087" s="7"/>
      <c r="J1087" s="7"/>
      <c r="K1087" s="7"/>
      <c r="L1087" s="7"/>
      <c r="M1087" s="7"/>
      <c r="N1087" s="7"/>
      <c r="O1087" s="7"/>
      <c r="P1087" s="7"/>
      <c r="Q1087" s="7"/>
      <c r="R1087" s="7"/>
      <c r="S1087" s="7"/>
    </row>
    <row r="1088" spans="2:19" ht="30" customHeight="1" x14ac:dyDescent="0.25">
      <c r="B1088" s="7"/>
      <c r="C1088" s="7"/>
      <c r="D1088" s="7"/>
      <c r="E1088" s="7"/>
      <c r="F1088" s="7"/>
      <c r="G1088" s="7"/>
      <c r="H1088" s="7"/>
      <c r="I1088" s="7"/>
      <c r="J1088" s="7"/>
      <c r="K1088" s="7"/>
      <c r="L1088" s="7"/>
      <c r="M1088" s="7"/>
      <c r="N1088" s="7"/>
      <c r="O1088" s="7"/>
      <c r="P1088" s="7"/>
      <c r="Q1088" s="7"/>
      <c r="R1088" s="7"/>
      <c r="S1088" s="7"/>
    </row>
    <row r="1089" spans="2:19" ht="30" customHeight="1" x14ac:dyDescent="0.25">
      <c r="B1089" s="7"/>
      <c r="C1089" s="7"/>
      <c r="D1089" s="7"/>
      <c r="E1089" s="7"/>
      <c r="F1089" s="7"/>
      <c r="G1089" s="7"/>
      <c r="H1089" s="7"/>
      <c r="I1089" s="7"/>
      <c r="J1089" s="7"/>
      <c r="K1089" s="7"/>
      <c r="L1089" s="7"/>
      <c r="M1089" s="7"/>
      <c r="N1089" s="7"/>
      <c r="O1089" s="7"/>
      <c r="P1089" s="7"/>
      <c r="Q1089" s="7"/>
      <c r="R1089" s="7"/>
      <c r="S1089" s="7"/>
    </row>
    <row r="1090" spans="2:19" ht="30" customHeight="1" x14ac:dyDescent="0.25">
      <c r="B1090" s="7"/>
      <c r="C1090" s="7"/>
      <c r="D1090" s="7"/>
      <c r="E1090" s="7"/>
      <c r="F1090" s="7"/>
      <c r="G1090" s="7"/>
      <c r="H1090" s="7"/>
      <c r="I1090" s="7"/>
      <c r="J1090" s="7"/>
      <c r="K1090" s="7"/>
      <c r="L1090" s="7"/>
      <c r="M1090" s="7"/>
      <c r="N1090" s="7"/>
      <c r="O1090" s="7"/>
      <c r="P1090" s="7"/>
      <c r="Q1090" s="7"/>
      <c r="R1090" s="7"/>
      <c r="S1090" s="7"/>
    </row>
    <row r="1091" spans="2:19" ht="30" customHeight="1" x14ac:dyDescent="0.25">
      <c r="B1091" s="7"/>
      <c r="C1091" s="7"/>
      <c r="D1091" s="7"/>
      <c r="E1091" s="7"/>
      <c r="F1091" s="7"/>
      <c r="G1091" s="7"/>
      <c r="H1091" s="7"/>
      <c r="I1091" s="7"/>
      <c r="J1091" s="7"/>
      <c r="K1091" s="7"/>
      <c r="L1091" s="7"/>
      <c r="M1091" s="7"/>
      <c r="N1091" s="7"/>
      <c r="O1091" s="7"/>
      <c r="P1091" s="7"/>
      <c r="Q1091" s="7"/>
      <c r="R1091" s="7"/>
      <c r="S1091" s="7"/>
    </row>
    <row r="1092" spans="2:19" ht="30" customHeight="1" x14ac:dyDescent="0.25">
      <c r="B1092" s="7"/>
      <c r="C1092" s="7"/>
      <c r="D1092" s="7"/>
      <c r="E1092" s="7"/>
      <c r="F1092" s="7"/>
      <c r="G1092" s="7"/>
      <c r="H1092" s="7"/>
      <c r="I1092" s="7"/>
      <c r="J1092" s="7"/>
      <c r="K1092" s="7"/>
      <c r="L1092" s="7"/>
      <c r="M1092" s="7"/>
      <c r="N1092" s="7"/>
      <c r="O1092" s="7"/>
      <c r="P1092" s="7"/>
      <c r="Q1092" s="7"/>
      <c r="R1092" s="7"/>
      <c r="S1092" s="7"/>
    </row>
    <row r="1093" spans="2:19" ht="30" customHeight="1" x14ac:dyDescent="0.25">
      <c r="B1093" s="7"/>
      <c r="C1093" s="7"/>
      <c r="D1093" s="7"/>
      <c r="E1093" s="7"/>
      <c r="F1093" s="7"/>
      <c r="G1093" s="7"/>
      <c r="H1093" s="7"/>
      <c r="I1093" s="7"/>
      <c r="J1093" s="7"/>
      <c r="K1093" s="7"/>
      <c r="L1093" s="7"/>
      <c r="M1093" s="7"/>
      <c r="N1093" s="7"/>
      <c r="O1093" s="7"/>
      <c r="P1093" s="7"/>
      <c r="Q1093" s="7"/>
      <c r="R1093" s="7"/>
      <c r="S1093" s="7"/>
    </row>
    <row r="1094" spans="2:19" ht="30" customHeight="1" x14ac:dyDescent="0.25">
      <c r="B1094" s="7"/>
      <c r="C1094" s="7"/>
      <c r="D1094" s="7"/>
      <c r="E1094" s="7"/>
      <c r="F1094" s="7"/>
      <c r="G1094" s="7"/>
      <c r="H1094" s="7"/>
      <c r="I1094" s="7"/>
      <c r="J1094" s="7"/>
      <c r="K1094" s="7"/>
      <c r="L1094" s="7"/>
      <c r="M1094" s="7"/>
      <c r="N1094" s="7"/>
      <c r="O1094" s="7"/>
      <c r="P1094" s="7"/>
      <c r="Q1094" s="7"/>
      <c r="R1094" s="7"/>
      <c r="S1094" s="7"/>
    </row>
    <row r="1095" spans="2:19" ht="30" customHeight="1" x14ac:dyDescent="0.25">
      <c r="B1095" s="7"/>
      <c r="C1095" s="7"/>
      <c r="D1095" s="7"/>
      <c r="E1095" s="7"/>
      <c r="F1095" s="7"/>
      <c r="G1095" s="7"/>
      <c r="H1095" s="7"/>
      <c r="I1095" s="7"/>
      <c r="J1095" s="7"/>
      <c r="K1095" s="7"/>
      <c r="L1095" s="7"/>
      <c r="M1095" s="7"/>
      <c r="N1095" s="7"/>
      <c r="O1095" s="7"/>
      <c r="P1095" s="7"/>
      <c r="Q1095" s="7"/>
      <c r="R1095" s="7"/>
      <c r="S1095" s="7"/>
    </row>
    <row r="1096" spans="2:19" ht="30" customHeight="1" x14ac:dyDescent="0.25">
      <c r="B1096" s="7"/>
      <c r="C1096" s="7"/>
      <c r="D1096" s="7"/>
      <c r="E1096" s="7"/>
      <c r="F1096" s="7"/>
      <c r="G1096" s="7"/>
      <c r="H1096" s="7"/>
      <c r="I1096" s="7"/>
      <c r="J1096" s="7"/>
      <c r="K1096" s="7"/>
      <c r="L1096" s="7"/>
      <c r="M1096" s="7"/>
      <c r="N1096" s="7"/>
      <c r="O1096" s="7"/>
      <c r="P1096" s="7"/>
      <c r="Q1096" s="7"/>
      <c r="R1096" s="7"/>
      <c r="S1096" s="7"/>
    </row>
    <row r="1097" spans="2:19" ht="30" customHeight="1" x14ac:dyDescent="0.25">
      <c r="B1097" s="7"/>
      <c r="C1097" s="7"/>
      <c r="D1097" s="7"/>
      <c r="E1097" s="7"/>
      <c r="F1097" s="7"/>
      <c r="G1097" s="7"/>
      <c r="H1097" s="7"/>
      <c r="I1097" s="7"/>
      <c r="J1097" s="7"/>
      <c r="K1097" s="7"/>
      <c r="L1097" s="7"/>
      <c r="M1097" s="7"/>
      <c r="N1097" s="7"/>
      <c r="O1097" s="7"/>
      <c r="P1097" s="7"/>
      <c r="Q1097" s="7"/>
      <c r="R1097" s="7"/>
      <c r="S1097" s="7"/>
    </row>
    <row r="1098" spans="2:19" ht="30" customHeight="1" x14ac:dyDescent="0.25">
      <c r="B1098" s="7"/>
      <c r="C1098" s="7"/>
      <c r="D1098" s="7"/>
      <c r="E1098" s="7"/>
      <c r="F1098" s="7"/>
      <c r="G1098" s="7"/>
      <c r="H1098" s="7"/>
      <c r="I1098" s="7"/>
      <c r="J1098" s="7"/>
      <c r="K1098" s="7"/>
      <c r="L1098" s="7"/>
      <c r="M1098" s="7"/>
      <c r="N1098" s="7"/>
      <c r="O1098" s="7"/>
      <c r="P1098" s="7"/>
      <c r="Q1098" s="7"/>
      <c r="R1098" s="7"/>
      <c r="S1098" s="7"/>
    </row>
    <row r="1099" spans="2:19" ht="30" customHeight="1" x14ac:dyDescent="0.25">
      <c r="B1099" s="7"/>
      <c r="C1099" s="7"/>
      <c r="D1099" s="7"/>
      <c r="E1099" s="7"/>
      <c r="F1099" s="7"/>
      <c r="G1099" s="7"/>
      <c r="H1099" s="7"/>
      <c r="I1099" s="7"/>
      <c r="J1099" s="7"/>
      <c r="K1099" s="7"/>
      <c r="L1099" s="7"/>
      <c r="M1099" s="7"/>
      <c r="N1099" s="7"/>
      <c r="O1099" s="7"/>
      <c r="P1099" s="7"/>
      <c r="Q1099" s="7"/>
      <c r="R1099" s="7"/>
      <c r="S1099" s="7"/>
    </row>
    <row r="1100" spans="2:19" ht="30" customHeight="1" x14ac:dyDescent="0.25">
      <c r="B1100" s="7"/>
      <c r="C1100" s="7"/>
      <c r="D1100" s="7"/>
      <c r="E1100" s="7"/>
      <c r="F1100" s="7"/>
      <c r="G1100" s="7"/>
      <c r="H1100" s="7"/>
      <c r="I1100" s="7"/>
      <c r="J1100" s="7"/>
      <c r="K1100" s="7"/>
      <c r="L1100" s="7"/>
      <c r="M1100" s="7"/>
      <c r="N1100" s="7"/>
      <c r="O1100" s="7"/>
      <c r="P1100" s="7"/>
      <c r="Q1100" s="7"/>
      <c r="R1100" s="7"/>
      <c r="S1100" s="7"/>
    </row>
    <row r="1101" spans="2:19" ht="30" customHeight="1" x14ac:dyDescent="0.25">
      <c r="B1101" s="7"/>
      <c r="C1101" s="7"/>
      <c r="D1101" s="7"/>
      <c r="E1101" s="7"/>
      <c r="F1101" s="7"/>
      <c r="G1101" s="7"/>
      <c r="H1101" s="7"/>
      <c r="I1101" s="7"/>
      <c r="J1101" s="7"/>
      <c r="K1101" s="7"/>
      <c r="L1101" s="7"/>
      <c r="M1101" s="7"/>
      <c r="N1101" s="7"/>
      <c r="O1101" s="7"/>
      <c r="P1101" s="7"/>
      <c r="Q1101" s="7"/>
      <c r="R1101" s="7"/>
      <c r="S1101" s="7"/>
    </row>
    <row r="1102" spans="2:19" ht="30" customHeight="1" x14ac:dyDescent="0.25">
      <c r="B1102" s="7"/>
      <c r="C1102" s="7"/>
      <c r="D1102" s="7"/>
      <c r="E1102" s="7"/>
      <c r="F1102" s="7"/>
      <c r="G1102" s="7"/>
      <c r="H1102" s="7"/>
      <c r="I1102" s="7"/>
      <c r="J1102" s="7"/>
      <c r="K1102" s="7"/>
      <c r="L1102" s="7"/>
      <c r="M1102" s="7"/>
      <c r="N1102" s="7"/>
      <c r="O1102" s="7"/>
      <c r="P1102" s="7"/>
      <c r="Q1102" s="7"/>
      <c r="R1102" s="7"/>
      <c r="S1102" s="7"/>
    </row>
    <row r="1103" spans="2:19" ht="30" customHeight="1" x14ac:dyDescent="0.25">
      <c r="B1103" s="7"/>
      <c r="C1103" s="7"/>
      <c r="D1103" s="7"/>
      <c r="E1103" s="7"/>
      <c r="F1103" s="7"/>
      <c r="G1103" s="7"/>
      <c r="H1103" s="7"/>
      <c r="I1103" s="7"/>
      <c r="J1103" s="7"/>
      <c r="K1103" s="7"/>
      <c r="L1103" s="7"/>
      <c r="M1103" s="7"/>
      <c r="N1103" s="7"/>
      <c r="O1103" s="7"/>
      <c r="P1103" s="7"/>
      <c r="Q1103" s="7"/>
      <c r="R1103" s="7"/>
      <c r="S1103" s="7"/>
    </row>
    <row r="1104" spans="2:19" ht="30" customHeight="1" x14ac:dyDescent="0.25">
      <c r="B1104" s="7"/>
      <c r="C1104" s="7"/>
      <c r="D1104" s="7"/>
      <c r="E1104" s="7"/>
      <c r="F1104" s="7"/>
      <c r="G1104" s="7"/>
      <c r="H1104" s="7"/>
      <c r="I1104" s="7"/>
      <c r="J1104" s="7"/>
      <c r="K1104" s="7"/>
      <c r="L1104" s="7"/>
      <c r="M1104" s="7"/>
      <c r="N1104" s="7"/>
      <c r="O1104" s="7"/>
      <c r="P1104" s="7"/>
      <c r="Q1104" s="7"/>
      <c r="R1104" s="7"/>
      <c r="S1104" s="7"/>
    </row>
    <row r="1105" spans="2:19" ht="30" customHeight="1" x14ac:dyDescent="0.25">
      <c r="B1105" s="7"/>
      <c r="C1105" s="7"/>
      <c r="D1105" s="7"/>
      <c r="E1105" s="7"/>
      <c r="F1105" s="7"/>
      <c r="G1105" s="7"/>
      <c r="H1105" s="7"/>
      <c r="I1105" s="7"/>
      <c r="J1105" s="7"/>
      <c r="K1105" s="7"/>
      <c r="L1105" s="7"/>
      <c r="M1105" s="7"/>
      <c r="N1105" s="7"/>
      <c r="O1105" s="7"/>
      <c r="P1105" s="7"/>
      <c r="Q1105" s="7"/>
      <c r="R1105" s="7"/>
      <c r="S1105" s="7"/>
    </row>
    <row r="1106" spans="2:19" ht="30" customHeight="1" x14ac:dyDescent="0.25">
      <c r="B1106" s="7"/>
      <c r="C1106" s="7"/>
      <c r="D1106" s="7"/>
      <c r="E1106" s="7"/>
      <c r="F1106" s="7"/>
      <c r="G1106" s="7"/>
      <c r="H1106" s="7"/>
      <c r="I1106" s="7"/>
      <c r="J1106" s="7"/>
      <c r="K1106" s="7"/>
      <c r="L1106" s="7"/>
      <c r="M1106" s="7"/>
      <c r="N1106" s="7"/>
      <c r="O1106" s="7"/>
      <c r="P1106" s="7"/>
      <c r="Q1106" s="7"/>
      <c r="R1106" s="7"/>
      <c r="S1106" s="7"/>
    </row>
    <row r="1107" spans="2:19" ht="30" customHeight="1" x14ac:dyDescent="0.25">
      <c r="B1107" s="7"/>
      <c r="C1107" s="7"/>
      <c r="D1107" s="7"/>
      <c r="E1107" s="7"/>
      <c r="F1107" s="7"/>
      <c r="G1107" s="7"/>
      <c r="H1107" s="7"/>
      <c r="I1107" s="7"/>
      <c r="J1107" s="7"/>
      <c r="K1107" s="7"/>
      <c r="L1107" s="7"/>
      <c r="M1107" s="7"/>
      <c r="N1107" s="7"/>
      <c r="O1107" s="7"/>
      <c r="P1107" s="7"/>
      <c r="Q1107" s="7"/>
      <c r="R1107" s="7"/>
      <c r="S1107" s="7"/>
    </row>
    <row r="1108" spans="2:19" ht="30" customHeight="1" x14ac:dyDescent="0.25">
      <c r="B1108" s="7"/>
      <c r="C1108" s="7"/>
      <c r="D1108" s="7"/>
      <c r="E1108" s="7"/>
      <c r="F1108" s="7"/>
      <c r="G1108" s="7"/>
      <c r="H1108" s="7"/>
      <c r="I1108" s="7"/>
      <c r="J1108" s="7"/>
      <c r="K1108" s="7"/>
      <c r="L1108" s="7"/>
      <c r="M1108" s="7"/>
      <c r="N1108" s="7"/>
      <c r="O1108" s="7"/>
      <c r="P1108" s="7"/>
      <c r="Q1108" s="7"/>
      <c r="R1108" s="7"/>
      <c r="S1108" s="7"/>
    </row>
    <row r="1109" spans="2:19" ht="30" customHeight="1" x14ac:dyDescent="0.25">
      <c r="B1109" s="7"/>
      <c r="C1109" s="7"/>
      <c r="D1109" s="7"/>
      <c r="E1109" s="7"/>
      <c r="F1109" s="7"/>
      <c r="G1109" s="7"/>
      <c r="H1109" s="7"/>
      <c r="I1109" s="7"/>
      <c r="J1109" s="7"/>
      <c r="K1109" s="7"/>
      <c r="L1109" s="7"/>
      <c r="M1109" s="7"/>
      <c r="N1109" s="7"/>
      <c r="O1109" s="7"/>
      <c r="P1109" s="7"/>
      <c r="Q1109" s="7"/>
      <c r="R1109" s="7"/>
      <c r="S1109" s="7"/>
    </row>
    <row r="1110" spans="2:19" ht="30" customHeight="1" x14ac:dyDescent="0.25">
      <c r="B1110" s="7"/>
      <c r="C1110" s="7"/>
      <c r="D1110" s="7"/>
      <c r="E1110" s="7"/>
      <c r="F1110" s="7"/>
      <c r="G1110" s="7"/>
      <c r="H1110" s="7"/>
      <c r="I1110" s="7"/>
      <c r="J1110" s="7"/>
      <c r="K1110" s="7"/>
      <c r="L1110" s="7"/>
      <c r="M1110" s="7"/>
      <c r="N1110" s="7"/>
      <c r="O1110" s="7"/>
      <c r="P1110" s="7"/>
      <c r="Q1110" s="7"/>
      <c r="R1110" s="7"/>
      <c r="S1110" s="7"/>
    </row>
    <row r="1111" spans="2:19" ht="30" customHeight="1" x14ac:dyDescent="0.25">
      <c r="B1111" s="7"/>
      <c r="C1111" s="7"/>
      <c r="D1111" s="7"/>
      <c r="E1111" s="7"/>
      <c r="F1111" s="7"/>
      <c r="G1111" s="7"/>
      <c r="H1111" s="7"/>
      <c r="I1111" s="7"/>
      <c r="J1111" s="7"/>
      <c r="K1111" s="7"/>
      <c r="L1111" s="7"/>
      <c r="M1111" s="7"/>
      <c r="N1111" s="7"/>
      <c r="O1111" s="7"/>
      <c r="P1111" s="7"/>
      <c r="Q1111" s="7"/>
      <c r="R1111" s="7"/>
      <c r="S1111" s="7"/>
    </row>
    <row r="1112" spans="2:19" ht="30" customHeight="1" x14ac:dyDescent="0.25">
      <c r="B1112" s="7"/>
      <c r="C1112" s="7"/>
      <c r="D1112" s="7"/>
      <c r="E1112" s="7"/>
      <c r="F1112" s="7"/>
      <c r="G1112" s="7"/>
      <c r="H1112" s="7"/>
      <c r="I1112" s="7"/>
      <c r="J1112" s="7"/>
      <c r="K1112" s="7"/>
      <c r="L1112" s="7"/>
      <c r="M1112" s="7"/>
      <c r="N1112" s="7"/>
      <c r="O1112" s="7"/>
      <c r="P1112" s="7"/>
      <c r="Q1112" s="7"/>
      <c r="R1112" s="7"/>
      <c r="S1112" s="7"/>
    </row>
    <row r="1113" spans="2:19" ht="30" customHeight="1" x14ac:dyDescent="0.25">
      <c r="B1113" s="7"/>
      <c r="C1113" s="7"/>
      <c r="D1113" s="7"/>
      <c r="E1113" s="7"/>
      <c r="F1113" s="7"/>
      <c r="G1113" s="7"/>
      <c r="H1113" s="7"/>
      <c r="I1113" s="7"/>
      <c r="J1113" s="7"/>
      <c r="K1113" s="7"/>
      <c r="L1113" s="7"/>
      <c r="M1113" s="7"/>
      <c r="N1113" s="7"/>
      <c r="O1113" s="7"/>
      <c r="P1113" s="7"/>
      <c r="Q1113" s="7"/>
      <c r="R1113" s="7"/>
      <c r="S1113" s="7"/>
    </row>
    <row r="1114" spans="2:19" ht="30" customHeight="1" x14ac:dyDescent="0.25">
      <c r="B1114" s="7"/>
      <c r="C1114" s="7"/>
      <c r="D1114" s="7"/>
      <c r="E1114" s="7"/>
      <c r="F1114" s="7"/>
      <c r="G1114" s="7"/>
      <c r="H1114" s="7"/>
      <c r="I1114" s="7"/>
      <c r="J1114" s="7"/>
      <c r="K1114" s="7"/>
      <c r="L1114" s="7"/>
      <c r="M1114" s="7"/>
      <c r="N1114" s="7"/>
      <c r="O1114" s="7"/>
      <c r="P1114" s="7"/>
      <c r="Q1114" s="7"/>
      <c r="R1114" s="7"/>
      <c r="S1114" s="7"/>
    </row>
    <row r="1115" spans="2:19" ht="30" customHeight="1" x14ac:dyDescent="0.25">
      <c r="B1115" s="7"/>
      <c r="C1115" s="7"/>
      <c r="D1115" s="7"/>
      <c r="E1115" s="7"/>
      <c r="F1115" s="7"/>
      <c r="G1115" s="7"/>
      <c r="H1115" s="7"/>
      <c r="I1115" s="7"/>
      <c r="J1115" s="7"/>
      <c r="K1115" s="7"/>
      <c r="L1115" s="7"/>
      <c r="M1115" s="7"/>
      <c r="N1115" s="7"/>
      <c r="O1115" s="7"/>
      <c r="P1115" s="7"/>
      <c r="Q1115" s="7"/>
      <c r="R1115" s="7"/>
      <c r="S1115" s="7"/>
    </row>
    <row r="1116" spans="2:19" ht="30" customHeight="1" x14ac:dyDescent="0.25">
      <c r="B1116" s="7"/>
      <c r="C1116" s="7"/>
      <c r="D1116" s="7"/>
      <c r="E1116" s="7"/>
      <c r="F1116" s="7"/>
      <c r="G1116" s="7"/>
      <c r="H1116" s="7"/>
      <c r="I1116" s="7"/>
      <c r="J1116" s="7"/>
      <c r="K1116" s="7"/>
      <c r="L1116" s="7"/>
      <c r="M1116" s="7"/>
      <c r="N1116" s="7"/>
      <c r="O1116" s="7"/>
      <c r="P1116" s="7"/>
      <c r="Q1116" s="7"/>
      <c r="R1116" s="7"/>
      <c r="S1116" s="7"/>
    </row>
    <row r="1117" spans="2:19" ht="30" customHeight="1" x14ac:dyDescent="0.25">
      <c r="B1117" s="7"/>
      <c r="C1117" s="7"/>
      <c r="D1117" s="7"/>
      <c r="E1117" s="7"/>
      <c r="F1117" s="7"/>
      <c r="G1117" s="7"/>
      <c r="H1117" s="7"/>
      <c r="I1117" s="7"/>
      <c r="J1117" s="7"/>
      <c r="K1117" s="7"/>
      <c r="L1117" s="7"/>
      <c r="M1117" s="7"/>
      <c r="N1117" s="7"/>
      <c r="O1117" s="7"/>
      <c r="P1117" s="7"/>
      <c r="Q1117" s="7"/>
      <c r="R1117" s="7"/>
      <c r="S1117" s="7"/>
    </row>
    <row r="1118" spans="2:19" ht="30" customHeight="1" x14ac:dyDescent="0.25">
      <c r="B1118" s="7"/>
      <c r="C1118" s="7"/>
      <c r="D1118" s="7"/>
      <c r="E1118" s="7"/>
      <c r="F1118" s="7"/>
      <c r="G1118" s="7"/>
      <c r="H1118" s="7"/>
      <c r="I1118" s="7"/>
      <c r="J1118" s="7"/>
      <c r="K1118" s="7"/>
      <c r="L1118" s="7"/>
      <c r="M1118" s="7"/>
      <c r="N1118" s="7"/>
      <c r="O1118" s="7"/>
      <c r="P1118" s="7"/>
      <c r="Q1118" s="7"/>
      <c r="R1118" s="7"/>
      <c r="S1118" s="7"/>
    </row>
    <row r="1119" spans="2:19" ht="30" customHeight="1" x14ac:dyDescent="0.25">
      <c r="B1119" s="7"/>
      <c r="C1119" s="7"/>
      <c r="D1119" s="7"/>
      <c r="E1119" s="7"/>
      <c r="F1119" s="7"/>
      <c r="G1119" s="7"/>
      <c r="H1119" s="7"/>
      <c r="I1119" s="7"/>
      <c r="J1119" s="7"/>
      <c r="K1119" s="7"/>
      <c r="L1119" s="7"/>
      <c r="M1119" s="7"/>
      <c r="N1119" s="7"/>
      <c r="O1119" s="7"/>
      <c r="P1119" s="7"/>
      <c r="Q1119" s="7"/>
      <c r="R1119" s="7"/>
      <c r="S1119" s="7"/>
    </row>
    <row r="1120" spans="2:19" ht="30" customHeight="1" x14ac:dyDescent="0.25">
      <c r="B1120" s="7"/>
      <c r="C1120" s="7"/>
      <c r="D1120" s="7"/>
      <c r="E1120" s="7"/>
      <c r="F1120" s="7"/>
      <c r="G1120" s="7"/>
      <c r="H1120" s="7"/>
      <c r="I1120" s="7"/>
      <c r="J1120" s="7"/>
      <c r="K1120" s="7"/>
      <c r="L1120" s="7"/>
      <c r="M1120" s="7"/>
      <c r="N1120" s="7"/>
      <c r="O1120" s="7"/>
      <c r="P1120" s="7"/>
      <c r="Q1120" s="7"/>
      <c r="R1120" s="7"/>
      <c r="S1120" s="7"/>
    </row>
    <row r="1121" spans="2:19" ht="30" customHeight="1" x14ac:dyDescent="0.25">
      <c r="B1121" s="7"/>
      <c r="C1121" s="7"/>
      <c r="D1121" s="7"/>
      <c r="E1121" s="7"/>
      <c r="F1121" s="7"/>
      <c r="G1121" s="7"/>
      <c r="H1121" s="7"/>
      <c r="I1121" s="7"/>
      <c r="J1121" s="7"/>
      <c r="K1121" s="7"/>
      <c r="L1121" s="7"/>
      <c r="M1121" s="7"/>
      <c r="N1121" s="7"/>
      <c r="O1121" s="7"/>
      <c r="P1121" s="7"/>
      <c r="Q1121" s="7"/>
      <c r="R1121" s="7"/>
      <c r="S1121" s="7"/>
    </row>
    <row r="1122" spans="2:19" ht="30" customHeight="1" x14ac:dyDescent="0.25">
      <c r="B1122" s="7"/>
      <c r="C1122" s="7"/>
      <c r="D1122" s="7"/>
      <c r="E1122" s="7"/>
      <c r="F1122" s="7"/>
      <c r="G1122" s="7"/>
      <c r="H1122" s="7"/>
      <c r="I1122" s="7"/>
      <c r="J1122" s="7"/>
      <c r="K1122" s="7"/>
      <c r="L1122" s="7"/>
      <c r="M1122" s="7"/>
      <c r="N1122" s="7"/>
      <c r="O1122" s="7"/>
      <c r="P1122" s="7"/>
      <c r="Q1122" s="7"/>
      <c r="R1122" s="7"/>
      <c r="S1122" s="7"/>
    </row>
    <row r="1123" spans="2:19" ht="30" customHeight="1" x14ac:dyDescent="0.25">
      <c r="B1123" s="7"/>
      <c r="C1123" s="7"/>
      <c r="D1123" s="7"/>
      <c r="E1123" s="7"/>
      <c r="F1123" s="7"/>
      <c r="G1123" s="7"/>
      <c r="H1123" s="7"/>
      <c r="I1123" s="7"/>
      <c r="J1123" s="7"/>
      <c r="K1123" s="7"/>
      <c r="L1123" s="7"/>
      <c r="M1123" s="7"/>
      <c r="N1123" s="7"/>
      <c r="O1123" s="7"/>
      <c r="P1123" s="7"/>
      <c r="Q1123" s="7"/>
      <c r="R1123" s="7"/>
      <c r="S1123" s="7"/>
    </row>
    <row r="1124" spans="2:19" ht="30" customHeight="1" x14ac:dyDescent="0.25">
      <c r="B1124" s="7"/>
      <c r="C1124" s="7"/>
      <c r="D1124" s="7"/>
      <c r="E1124" s="7"/>
      <c r="F1124" s="7"/>
      <c r="G1124" s="7"/>
      <c r="H1124" s="7"/>
      <c r="I1124" s="7"/>
      <c r="J1124" s="7"/>
      <c r="K1124" s="7"/>
      <c r="L1124" s="7"/>
      <c r="M1124" s="7"/>
      <c r="N1124" s="7"/>
      <c r="O1124" s="7"/>
      <c r="P1124" s="7"/>
      <c r="Q1124" s="7"/>
      <c r="R1124" s="7"/>
      <c r="S1124" s="7"/>
    </row>
    <row r="1125" spans="2:19" ht="30" customHeight="1" x14ac:dyDescent="0.25">
      <c r="B1125" s="7"/>
      <c r="C1125" s="7"/>
      <c r="D1125" s="7"/>
      <c r="E1125" s="7"/>
      <c r="F1125" s="7"/>
      <c r="G1125" s="7"/>
      <c r="H1125" s="7"/>
      <c r="I1125" s="7"/>
      <c r="J1125" s="7"/>
      <c r="K1125" s="7"/>
      <c r="L1125" s="7"/>
      <c r="M1125" s="7"/>
      <c r="N1125" s="7"/>
      <c r="O1125" s="7"/>
      <c r="P1125" s="7"/>
      <c r="Q1125" s="7"/>
      <c r="R1125" s="7"/>
      <c r="S1125" s="7"/>
    </row>
    <row r="1126" spans="2:19" ht="30" customHeight="1" x14ac:dyDescent="0.25">
      <c r="B1126" s="7"/>
      <c r="C1126" s="7"/>
      <c r="D1126" s="7"/>
      <c r="E1126" s="7"/>
      <c r="F1126" s="7"/>
      <c r="G1126" s="7"/>
      <c r="H1126" s="7"/>
      <c r="I1126" s="7"/>
      <c r="J1126" s="7"/>
      <c r="K1126" s="7"/>
      <c r="L1126" s="7"/>
      <c r="M1126" s="7"/>
      <c r="N1126" s="7"/>
      <c r="O1126" s="7"/>
      <c r="P1126" s="7"/>
      <c r="Q1126" s="7"/>
      <c r="R1126" s="7"/>
      <c r="S1126" s="7"/>
    </row>
    <row r="1127" spans="2:19" ht="30" customHeight="1" x14ac:dyDescent="0.25">
      <c r="B1127" s="7"/>
      <c r="C1127" s="7"/>
      <c r="D1127" s="7"/>
      <c r="E1127" s="7"/>
      <c r="F1127" s="7"/>
      <c r="G1127" s="7"/>
      <c r="H1127" s="7"/>
      <c r="I1127" s="7"/>
      <c r="J1127" s="7"/>
      <c r="K1127" s="7"/>
      <c r="L1127" s="7"/>
      <c r="M1127" s="7"/>
      <c r="N1127" s="7"/>
      <c r="O1127" s="7"/>
      <c r="P1127" s="7"/>
      <c r="Q1127" s="7"/>
      <c r="R1127" s="7"/>
      <c r="S1127" s="7"/>
    </row>
    <row r="1128" spans="2:19" ht="30" customHeight="1" x14ac:dyDescent="0.25">
      <c r="B1128" s="7"/>
      <c r="C1128" s="7"/>
      <c r="D1128" s="7"/>
      <c r="E1128" s="7"/>
      <c r="F1128" s="7"/>
      <c r="G1128" s="7"/>
      <c r="H1128" s="7"/>
      <c r="I1128" s="7"/>
      <c r="J1128" s="7"/>
      <c r="K1128" s="7"/>
      <c r="L1128" s="7"/>
      <c r="M1128" s="7"/>
      <c r="N1128" s="7"/>
      <c r="O1128" s="7"/>
      <c r="P1128" s="7"/>
      <c r="Q1128" s="7"/>
      <c r="R1128" s="7"/>
      <c r="S1128" s="7"/>
    </row>
    <row r="1129" spans="2:19" ht="30" customHeight="1" x14ac:dyDescent="0.25">
      <c r="B1129" s="7"/>
      <c r="C1129" s="7"/>
      <c r="D1129" s="7"/>
      <c r="E1129" s="7"/>
      <c r="F1129" s="7"/>
      <c r="G1129" s="7"/>
      <c r="H1129" s="7"/>
      <c r="I1129" s="7"/>
      <c r="J1129" s="7"/>
      <c r="K1129" s="7"/>
      <c r="L1129" s="7"/>
      <c r="M1129" s="7"/>
      <c r="N1129" s="7"/>
      <c r="O1129" s="7"/>
      <c r="P1129" s="7"/>
      <c r="Q1129" s="7"/>
      <c r="R1129" s="7"/>
      <c r="S1129" s="7"/>
    </row>
    <row r="1130" spans="2:19" ht="30" customHeight="1" x14ac:dyDescent="0.25">
      <c r="B1130" s="7"/>
      <c r="C1130" s="7"/>
      <c r="D1130" s="7"/>
      <c r="E1130" s="7"/>
      <c r="F1130" s="7"/>
      <c r="G1130" s="7"/>
      <c r="H1130" s="7"/>
      <c r="I1130" s="7"/>
      <c r="J1130" s="7"/>
      <c r="K1130" s="7"/>
      <c r="L1130" s="7"/>
      <c r="M1130" s="7"/>
      <c r="N1130" s="7"/>
      <c r="O1130" s="7"/>
      <c r="P1130" s="7"/>
      <c r="Q1130" s="7"/>
      <c r="R1130" s="7"/>
      <c r="S1130" s="7"/>
    </row>
    <row r="1131" spans="2:19" ht="30" customHeight="1" x14ac:dyDescent="0.25">
      <c r="B1131" s="7"/>
      <c r="C1131" s="7"/>
      <c r="D1131" s="7"/>
      <c r="E1131" s="7"/>
      <c r="F1131" s="7"/>
      <c r="G1131" s="7"/>
      <c r="H1131" s="7"/>
      <c r="I1131" s="7"/>
      <c r="J1131" s="7"/>
      <c r="K1131" s="7"/>
      <c r="L1131" s="7"/>
      <c r="M1131" s="7"/>
      <c r="N1131" s="7"/>
      <c r="O1131" s="7"/>
      <c r="P1131" s="7"/>
      <c r="Q1131" s="7"/>
      <c r="R1131" s="7"/>
      <c r="S1131" s="7"/>
    </row>
    <row r="1132" spans="2:19" ht="30" customHeight="1" x14ac:dyDescent="0.25">
      <c r="B1132" s="7"/>
      <c r="C1132" s="7"/>
      <c r="D1132" s="7"/>
      <c r="E1132" s="7"/>
      <c r="F1132" s="7"/>
      <c r="G1132" s="7"/>
      <c r="H1132" s="7"/>
      <c r="I1132" s="7"/>
      <c r="J1132" s="7"/>
      <c r="K1132" s="7"/>
      <c r="L1132" s="7"/>
      <c r="M1132" s="7"/>
      <c r="N1132" s="7"/>
      <c r="O1132" s="7"/>
      <c r="P1132" s="7"/>
      <c r="Q1132" s="7"/>
      <c r="R1132" s="7"/>
      <c r="S1132" s="7"/>
    </row>
    <row r="1133" spans="2:19" ht="30" customHeight="1" x14ac:dyDescent="0.25">
      <c r="B1133" s="7"/>
      <c r="C1133" s="7"/>
      <c r="D1133" s="7"/>
      <c r="E1133" s="7"/>
      <c r="F1133" s="7"/>
      <c r="G1133" s="7"/>
      <c r="H1133" s="7"/>
      <c r="I1133" s="7"/>
      <c r="J1133" s="7"/>
      <c r="K1133" s="7"/>
      <c r="L1133" s="7"/>
      <c r="M1133" s="7"/>
      <c r="N1133" s="7"/>
      <c r="O1133" s="7"/>
      <c r="P1133" s="7"/>
      <c r="Q1133" s="7"/>
      <c r="R1133" s="7"/>
      <c r="S1133" s="7"/>
    </row>
    <row r="1134" spans="2:19" ht="30" customHeight="1" x14ac:dyDescent="0.25">
      <c r="B1134" s="7"/>
      <c r="C1134" s="7"/>
      <c r="D1134" s="7"/>
      <c r="E1134" s="7"/>
      <c r="F1134" s="7"/>
      <c r="G1134" s="7"/>
      <c r="H1134" s="7"/>
      <c r="I1134" s="7"/>
      <c r="J1134" s="7"/>
      <c r="K1134" s="7"/>
      <c r="L1134" s="7"/>
      <c r="M1134" s="7"/>
      <c r="N1134" s="7"/>
      <c r="O1134" s="7"/>
      <c r="P1134" s="7"/>
      <c r="Q1134" s="7"/>
      <c r="R1134" s="7"/>
      <c r="S1134" s="7"/>
    </row>
    <row r="1135" spans="2:19" ht="30" customHeight="1" x14ac:dyDescent="0.25">
      <c r="B1135" s="7"/>
      <c r="C1135" s="7"/>
      <c r="D1135" s="7"/>
      <c r="E1135" s="7"/>
      <c r="F1135" s="7"/>
      <c r="G1135" s="7"/>
      <c r="H1135" s="7"/>
      <c r="I1135" s="7"/>
      <c r="J1135" s="7"/>
      <c r="K1135" s="7"/>
      <c r="L1135" s="7"/>
      <c r="M1135" s="7"/>
      <c r="N1135" s="7"/>
      <c r="O1135" s="7"/>
      <c r="P1135" s="7"/>
      <c r="Q1135" s="7"/>
      <c r="R1135" s="7"/>
      <c r="S1135" s="7"/>
    </row>
    <row r="1136" spans="2:19" ht="30" customHeight="1" x14ac:dyDescent="0.25">
      <c r="B1136" s="7"/>
      <c r="C1136" s="7"/>
      <c r="D1136" s="7"/>
      <c r="E1136" s="7"/>
      <c r="F1136" s="7"/>
      <c r="G1136" s="7"/>
      <c r="H1136" s="7"/>
      <c r="I1136" s="7"/>
      <c r="J1136" s="7"/>
      <c r="K1136" s="7"/>
      <c r="L1136" s="7"/>
      <c r="M1136" s="7"/>
      <c r="N1136" s="7"/>
      <c r="O1136" s="7"/>
      <c r="P1136" s="7"/>
      <c r="Q1136" s="7"/>
      <c r="R1136" s="7"/>
      <c r="S1136" s="7"/>
    </row>
    <row r="1137" spans="2:19" ht="30" customHeight="1" x14ac:dyDescent="0.25">
      <c r="B1137" s="7"/>
      <c r="C1137" s="7"/>
      <c r="D1137" s="7"/>
      <c r="E1137" s="7"/>
      <c r="F1137" s="7"/>
      <c r="G1137" s="7"/>
      <c r="H1137" s="7"/>
      <c r="I1137" s="7"/>
      <c r="J1137" s="7"/>
      <c r="K1137" s="7"/>
      <c r="L1137" s="7"/>
      <c r="M1137" s="7"/>
      <c r="N1137" s="7"/>
      <c r="O1137" s="7"/>
      <c r="P1137" s="7"/>
      <c r="Q1137" s="7"/>
      <c r="R1137" s="7"/>
      <c r="S1137" s="7"/>
    </row>
    <row r="1138" spans="2:19" ht="30" customHeight="1" x14ac:dyDescent="0.25">
      <c r="B1138" s="7"/>
      <c r="C1138" s="7"/>
      <c r="D1138" s="7"/>
      <c r="E1138" s="7"/>
      <c r="F1138" s="7"/>
      <c r="G1138" s="7"/>
      <c r="H1138" s="7"/>
      <c r="I1138" s="7"/>
      <c r="J1138" s="7"/>
      <c r="K1138" s="7"/>
      <c r="L1138" s="7"/>
      <c r="M1138" s="7"/>
      <c r="N1138" s="7"/>
      <c r="O1138" s="7"/>
      <c r="P1138" s="7"/>
      <c r="Q1138" s="7"/>
      <c r="R1138" s="7"/>
      <c r="S1138" s="7"/>
    </row>
    <row r="1139" spans="2:19" ht="30" customHeight="1" x14ac:dyDescent="0.25">
      <c r="B1139" s="7"/>
      <c r="C1139" s="7"/>
      <c r="D1139" s="7"/>
      <c r="E1139" s="7"/>
      <c r="F1139" s="7"/>
      <c r="G1139" s="7"/>
      <c r="H1139" s="7"/>
      <c r="I1139" s="7"/>
      <c r="J1139" s="7"/>
      <c r="K1139" s="7"/>
      <c r="L1139" s="7"/>
      <c r="M1139" s="7"/>
      <c r="N1139" s="7"/>
      <c r="O1139" s="7"/>
      <c r="P1139" s="7"/>
      <c r="Q1139" s="7"/>
      <c r="R1139" s="7"/>
      <c r="S1139" s="7"/>
    </row>
    <row r="1140" spans="2:19" ht="30" customHeight="1" x14ac:dyDescent="0.25">
      <c r="B1140" s="7"/>
      <c r="C1140" s="7"/>
      <c r="D1140" s="7"/>
      <c r="E1140" s="7"/>
      <c r="F1140" s="7"/>
      <c r="G1140" s="7"/>
      <c r="H1140" s="7"/>
      <c r="I1140" s="7"/>
      <c r="J1140" s="7"/>
      <c r="K1140" s="7"/>
      <c r="L1140" s="7"/>
      <c r="M1140" s="7"/>
      <c r="N1140" s="7"/>
      <c r="O1140" s="7"/>
      <c r="P1140" s="7"/>
      <c r="Q1140" s="7"/>
      <c r="R1140" s="7"/>
      <c r="S1140" s="7"/>
    </row>
    <row r="1141" spans="2:19" ht="30" customHeight="1" x14ac:dyDescent="0.25">
      <c r="B1141" s="7"/>
      <c r="C1141" s="7"/>
      <c r="D1141" s="7"/>
      <c r="E1141" s="7"/>
      <c r="F1141" s="7"/>
      <c r="G1141" s="7"/>
      <c r="H1141" s="7"/>
      <c r="I1141" s="7"/>
      <c r="J1141" s="7"/>
      <c r="K1141" s="7"/>
      <c r="L1141" s="7"/>
      <c r="M1141" s="7"/>
      <c r="N1141" s="7"/>
      <c r="O1141" s="7"/>
      <c r="P1141" s="7"/>
      <c r="Q1141" s="7"/>
      <c r="R1141" s="7"/>
      <c r="S1141" s="7"/>
    </row>
    <row r="1142" spans="2:19" ht="30" customHeight="1" x14ac:dyDescent="0.25">
      <c r="B1142" s="7"/>
      <c r="C1142" s="7"/>
      <c r="D1142" s="7"/>
      <c r="E1142" s="7"/>
      <c r="F1142" s="7"/>
      <c r="G1142" s="7"/>
      <c r="H1142" s="7"/>
      <c r="I1142" s="7"/>
      <c r="J1142" s="7"/>
      <c r="K1142" s="7"/>
      <c r="L1142" s="7"/>
      <c r="M1142" s="7"/>
      <c r="N1142" s="7"/>
      <c r="O1142" s="7"/>
      <c r="P1142" s="7"/>
      <c r="Q1142" s="7"/>
      <c r="R1142" s="7"/>
      <c r="S1142" s="7"/>
    </row>
    <row r="1143" spans="2:19" ht="30" customHeight="1" x14ac:dyDescent="0.25">
      <c r="B1143" s="7"/>
      <c r="C1143" s="7"/>
      <c r="D1143" s="7"/>
      <c r="E1143" s="7"/>
      <c r="F1143" s="7"/>
      <c r="G1143" s="7"/>
      <c r="H1143" s="7"/>
      <c r="I1143" s="7"/>
      <c r="J1143" s="7"/>
      <c r="K1143" s="7"/>
      <c r="L1143" s="7"/>
      <c r="M1143" s="7"/>
      <c r="N1143" s="7"/>
      <c r="O1143" s="7"/>
      <c r="P1143" s="7"/>
      <c r="Q1143" s="7"/>
      <c r="R1143" s="7"/>
      <c r="S1143" s="7"/>
    </row>
    <row r="1144" spans="2:19" ht="30" customHeight="1" x14ac:dyDescent="0.25">
      <c r="B1144" s="7"/>
      <c r="C1144" s="7"/>
      <c r="D1144" s="7"/>
      <c r="E1144" s="7"/>
      <c r="F1144" s="7"/>
      <c r="G1144" s="7"/>
      <c r="H1144" s="7"/>
      <c r="I1144" s="7"/>
      <c r="J1144" s="7"/>
      <c r="K1144" s="7"/>
      <c r="L1144" s="7"/>
      <c r="M1144" s="7"/>
      <c r="N1144" s="7"/>
      <c r="O1144" s="7"/>
      <c r="P1144" s="7"/>
      <c r="Q1144" s="7"/>
      <c r="R1144" s="7"/>
      <c r="S1144" s="7"/>
    </row>
    <row r="1145" spans="2:19" ht="30" customHeight="1" x14ac:dyDescent="0.25">
      <c r="B1145" s="7"/>
      <c r="C1145" s="7"/>
      <c r="D1145" s="7"/>
      <c r="E1145" s="7"/>
      <c r="F1145" s="7"/>
      <c r="G1145" s="7"/>
      <c r="H1145" s="7"/>
      <c r="I1145" s="7"/>
      <c r="J1145" s="7"/>
      <c r="K1145" s="7"/>
      <c r="L1145" s="7"/>
      <c r="M1145" s="7"/>
      <c r="N1145" s="7"/>
      <c r="O1145" s="7"/>
      <c r="P1145" s="7"/>
      <c r="Q1145" s="7"/>
      <c r="R1145" s="7"/>
      <c r="S1145" s="7"/>
    </row>
    <row r="1146" spans="2:19" ht="30" customHeight="1" x14ac:dyDescent="0.25">
      <c r="B1146" s="7"/>
      <c r="C1146" s="7"/>
      <c r="D1146" s="7"/>
      <c r="E1146" s="7"/>
      <c r="F1146" s="7"/>
      <c r="G1146" s="7"/>
      <c r="H1146" s="7"/>
      <c r="I1146" s="7"/>
      <c r="J1146" s="7"/>
      <c r="K1146" s="7"/>
      <c r="L1146" s="7"/>
      <c r="M1146" s="7"/>
      <c r="N1146" s="7"/>
      <c r="O1146" s="7"/>
      <c r="P1146" s="7"/>
      <c r="Q1146" s="7"/>
      <c r="R1146" s="7"/>
      <c r="S1146" s="7"/>
    </row>
    <row r="1147" spans="2:19" ht="30" customHeight="1" x14ac:dyDescent="0.25">
      <c r="B1147" s="7"/>
      <c r="C1147" s="7"/>
      <c r="D1147" s="7"/>
      <c r="E1147" s="7"/>
      <c r="F1147" s="7"/>
      <c r="G1147" s="7"/>
      <c r="H1147" s="7"/>
      <c r="I1147" s="7"/>
      <c r="J1147" s="7"/>
      <c r="K1147" s="7"/>
      <c r="L1147" s="7"/>
      <c r="M1147" s="7"/>
      <c r="N1147" s="7"/>
      <c r="O1147" s="7"/>
      <c r="P1147" s="7"/>
      <c r="Q1147" s="7"/>
      <c r="R1147" s="7"/>
      <c r="S1147" s="7"/>
    </row>
    <row r="1148" spans="2:19" ht="30" customHeight="1" x14ac:dyDescent="0.25">
      <c r="B1148" s="7"/>
      <c r="C1148" s="7"/>
      <c r="D1148" s="7"/>
      <c r="E1148" s="7"/>
      <c r="F1148" s="7"/>
      <c r="G1148" s="7"/>
      <c r="H1148" s="7"/>
      <c r="I1148" s="7"/>
      <c r="J1148" s="7"/>
      <c r="K1148" s="7"/>
      <c r="L1148" s="7"/>
      <c r="M1148" s="7"/>
      <c r="N1148" s="7"/>
      <c r="O1148" s="7"/>
      <c r="P1148" s="7"/>
      <c r="Q1148" s="7"/>
      <c r="R1148" s="7"/>
      <c r="S1148" s="7"/>
    </row>
    <row r="1149" spans="2:19" ht="30" customHeight="1" x14ac:dyDescent="0.25">
      <c r="B1149" s="7"/>
      <c r="C1149" s="7"/>
      <c r="D1149" s="7"/>
      <c r="E1149" s="7"/>
      <c r="F1149" s="7"/>
      <c r="G1149" s="7"/>
      <c r="H1149" s="7"/>
      <c r="I1149" s="7"/>
      <c r="J1149" s="7"/>
      <c r="K1149" s="7"/>
      <c r="L1149" s="7"/>
      <c r="M1149" s="7"/>
      <c r="N1149" s="7"/>
      <c r="O1149" s="7"/>
      <c r="P1149" s="7"/>
      <c r="Q1149" s="7"/>
      <c r="R1149" s="7"/>
      <c r="S1149" s="7"/>
    </row>
    <row r="1150" spans="2:19" ht="30" customHeight="1" x14ac:dyDescent="0.25">
      <c r="B1150" s="7"/>
      <c r="C1150" s="7"/>
      <c r="D1150" s="7"/>
      <c r="E1150" s="7"/>
      <c r="F1150" s="7"/>
      <c r="G1150" s="7"/>
      <c r="H1150" s="7"/>
      <c r="I1150" s="7"/>
      <c r="J1150" s="7"/>
      <c r="K1150" s="7"/>
      <c r="L1150" s="7"/>
      <c r="M1150" s="7"/>
      <c r="N1150" s="7"/>
      <c r="O1150" s="7"/>
      <c r="P1150" s="7"/>
      <c r="Q1150" s="7"/>
      <c r="R1150" s="7"/>
      <c r="S1150" s="7"/>
    </row>
    <row r="1151" spans="2:19" ht="30" customHeight="1" x14ac:dyDescent="0.25">
      <c r="B1151" s="7"/>
      <c r="C1151" s="7"/>
      <c r="D1151" s="7"/>
      <c r="E1151" s="7"/>
      <c r="F1151" s="7"/>
      <c r="G1151" s="7"/>
      <c r="H1151" s="7"/>
      <c r="I1151" s="7"/>
      <c r="J1151" s="7"/>
      <c r="K1151" s="7"/>
      <c r="L1151" s="7"/>
      <c r="M1151" s="7"/>
      <c r="N1151" s="7"/>
      <c r="O1151" s="7"/>
      <c r="P1151" s="7"/>
      <c r="Q1151" s="7"/>
      <c r="R1151" s="7"/>
      <c r="S1151" s="7"/>
    </row>
    <row r="1152" spans="2:19" ht="30" customHeight="1" x14ac:dyDescent="0.25">
      <c r="B1152" s="7"/>
      <c r="C1152" s="7"/>
      <c r="D1152" s="7"/>
      <c r="E1152" s="7"/>
      <c r="F1152" s="7"/>
      <c r="G1152" s="7"/>
      <c r="H1152" s="7"/>
      <c r="I1152" s="7"/>
      <c r="J1152" s="7"/>
      <c r="K1152" s="7"/>
      <c r="L1152" s="7"/>
      <c r="M1152" s="7"/>
      <c r="N1152" s="7"/>
      <c r="O1152" s="7"/>
      <c r="P1152" s="7"/>
      <c r="Q1152" s="7"/>
      <c r="R1152" s="7"/>
      <c r="S1152" s="7"/>
    </row>
    <row r="1153" spans="2:19" ht="30" customHeight="1" x14ac:dyDescent="0.25">
      <c r="B1153" s="7"/>
      <c r="C1153" s="7"/>
      <c r="D1153" s="7"/>
      <c r="E1153" s="7"/>
      <c r="F1153" s="7"/>
      <c r="G1153" s="7"/>
      <c r="H1153" s="7"/>
      <c r="I1153" s="7"/>
      <c r="J1153" s="7"/>
      <c r="K1153" s="7"/>
      <c r="L1153" s="7"/>
      <c r="M1153" s="7"/>
      <c r="N1153" s="7"/>
      <c r="O1153" s="7"/>
      <c r="P1153" s="7"/>
      <c r="Q1153" s="7"/>
      <c r="R1153" s="7"/>
      <c r="S1153" s="7"/>
    </row>
    <row r="1154" spans="2:19" ht="30" customHeight="1" x14ac:dyDescent="0.25">
      <c r="B1154" s="7"/>
      <c r="C1154" s="7"/>
      <c r="D1154" s="7"/>
      <c r="E1154" s="7"/>
      <c r="F1154" s="7"/>
      <c r="G1154" s="7"/>
      <c r="H1154" s="7"/>
      <c r="I1154" s="7"/>
      <c r="J1154" s="7"/>
      <c r="K1154" s="7"/>
      <c r="L1154" s="7"/>
      <c r="M1154" s="7"/>
      <c r="N1154" s="7"/>
      <c r="O1154" s="7"/>
      <c r="P1154" s="7"/>
      <c r="Q1154" s="7"/>
      <c r="R1154" s="7"/>
      <c r="S1154" s="7"/>
    </row>
    <row r="1155" spans="2:19" ht="30" customHeight="1" x14ac:dyDescent="0.25">
      <c r="B1155" s="7"/>
      <c r="C1155" s="7"/>
      <c r="D1155" s="7"/>
      <c r="E1155" s="7"/>
      <c r="F1155" s="7"/>
      <c r="G1155" s="7"/>
      <c r="H1155" s="7"/>
      <c r="I1155" s="7"/>
      <c r="J1155" s="7"/>
      <c r="K1155" s="7"/>
      <c r="L1155" s="7"/>
      <c r="M1155" s="7"/>
      <c r="N1155" s="7"/>
      <c r="O1155" s="7"/>
      <c r="P1155" s="7"/>
      <c r="Q1155" s="7"/>
      <c r="R1155" s="7"/>
      <c r="S1155" s="7"/>
    </row>
    <row r="1156" spans="2:19" ht="30" customHeight="1" x14ac:dyDescent="0.25">
      <c r="B1156" s="7"/>
      <c r="C1156" s="7"/>
      <c r="D1156" s="7"/>
      <c r="E1156" s="7"/>
      <c r="F1156" s="7"/>
      <c r="G1156" s="7"/>
      <c r="H1156" s="7"/>
      <c r="I1156" s="7"/>
      <c r="J1156" s="7"/>
      <c r="K1156" s="7"/>
      <c r="L1156" s="7"/>
      <c r="M1156" s="7"/>
      <c r="N1156" s="7"/>
      <c r="O1156" s="7"/>
      <c r="P1156" s="7"/>
      <c r="Q1156" s="7"/>
      <c r="R1156" s="7"/>
      <c r="S1156" s="7"/>
    </row>
    <row r="1157" spans="2:19" ht="30" customHeight="1" x14ac:dyDescent="0.25">
      <c r="B1157" s="7"/>
      <c r="C1157" s="7"/>
      <c r="D1157" s="7"/>
      <c r="E1157" s="7"/>
      <c r="F1157" s="7"/>
      <c r="G1157" s="7"/>
      <c r="H1157" s="7"/>
      <c r="I1157" s="7"/>
      <c r="J1157" s="7"/>
      <c r="K1157" s="7"/>
      <c r="L1157" s="7"/>
      <c r="M1157" s="7"/>
      <c r="N1157" s="7"/>
      <c r="O1157" s="7"/>
      <c r="P1157" s="7"/>
      <c r="Q1157" s="7"/>
      <c r="R1157" s="7"/>
      <c r="S1157" s="7"/>
    </row>
    <row r="1158" spans="2:19" ht="30" customHeight="1" x14ac:dyDescent="0.25">
      <c r="B1158" s="7"/>
      <c r="C1158" s="7"/>
      <c r="D1158" s="7"/>
      <c r="E1158" s="7"/>
      <c r="F1158" s="7"/>
      <c r="G1158" s="7"/>
      <c r="H1158" s="7"/>
      <c r="I1158" s="7"/>
      <c r="J1158" s="7"/>
      <c r="K1158" s="7"/>
      <c r="L1158" s="7"/>
      <c r="M1158" s="7"/>
      <c r="N1158" s="7"/>
      <c r="O1158" s="7"/>
      <c r="P1158" s="7"/>
      <c r="Q1158" s="7"/>
      <c r="R1158" s="7"/>
      <c r="S1158" s="7"/>
    </row>
    <row r="1159" spans="2:19" ht="30" customHeight="1" x14ac:dyDescent="0.25">
      <c r="B1159" s="7"/>
      <c r="C1159" s="7"/>
      <c r="D1159" s="7"/>
      <c r="E1159" s="7"/>
      <c r="F1159" s="7"/>
      <c r="G1159" s="7"/>
      <c r="H1159" s="7"/>
      <c r="I1159" s="7"/>
      <c r="J1159" s="7"/>
      <c r="K1159" s="7"/>
      <c r="L1159" s="7"/>
      <c r="M1159" s="7"/>
      <c r="N1159" s="7"/>
      <c r="O1159" s="7"/>
      <c r="P1159" s="7"/>
      <c r="Q1159" s="7"/>
      <c r="R1159" s="7"/>
      <c r="S1159" s="7"/>
    </row>
    <row r="1160" spans="2:19" ht="30" customHeight="1" x14ac:dyDescent="0.25">
      <c r="B1160" s="7"/>
      <c r="C1160" s="7"/>
      <c r="D1160" s="7"/>
      <c r="E1160" s="7"/>
      <c r="F1160" s="7"/>
      <c r="G1160" s="7"/>
      <c r="H1160" s="7"/>
      <c r="I1160" s="7"/>
      <c r="J1160" s="7"/>
      <c r="K1160" s="7"/>
      <c r="L1160" s="7"/>
      <c r="M1160" s="7"/>
      <c r="N1160" s="7"/>
      <c r="O1160" s="7"/>
      <c r="P1160" s="7"/>
      <c r="Q1160" s="7"/>
      <c r="R1160" s="7"/>
      <c r="S1160" s="7"/>
    </row>
    <row r="1161" spans="2:19" ht="30" customHeight="1" x14ac:dyDescent="0.25">
      <c r="B1161" s="7"/>
      <c r="C1161" s="7"/>
      <c r="D1161" s="7"/>
      <c r="E1161" s="7"/>
      <c r="F1161" s="7"/>
      <c r="G1161" s="7"/>
      <c r="H1161" s="7"/>
      <c r="I1161" s="7"/>
      <c r="J1161" s="7"/>
      <c r="K1161" s="7"/>
      <c r="L1161" s="7"/>
      <c r="M1161" s="7"/>
      <c r="N1161" s="7"/>
      <c r="O1161" s="7"/>
      <c r="P1161" s="7"/>
      <c r="Q1161" s="7"/>
      <c r="R1161" s="7"/>
      <c r="S1161" s="7"/>
    </row>
    <row r="1162" spans="2:19" ht="30" customHeight="1" x14ac:dyDescent="0.25">
      <c r="B1162" s="7"/>
      <c r="C1162" s="7"/>
      <c r="D1162" s="7"/>
      <c r="E1162" s="7"/>
      <c r="F1162" s="7"/>
      <c r="G1162" s="7"/>
      <c r="H1162" s="7"/>
      <c r="I1162" s="7"/>
      <c r="J1162" s="7"/>
      <c r="K1162" s="7"/>
      <c r="L1162" s="7"/>
      <c r="M1162" s="7"/>
      <c r="N1162" s="7"/>
      <c r="O1162" s="7"/>
      <c r="P1162" s="7"/>
      <c r="Q1162" s="7"/>
      <c r="R1162" s="7"/>
      <c r="S1162" s="7"/>
    </row>
    <row r="1163" spans="2:19" ht="30" customHeight="1" x14ac:dyDescent="0.25">
      <c r="B1163" s="7"/>
      <c r="C1163" s="7"/>
      <c r="D1163" s="7"/>
      <c r="E1163" s="7"/>
      <c r="F1163" s="7"/>
      <c r="G1163" s="7"/>
      <c r="H1163" s="7"/>
      <c r="I1163" s="7"/>
      <c r="J1163" s="7"/>
      <c r="K1163" s="7"/>
      <c r="L1163" s="7"/>
      <c r="M1163" s="7"/>
      <c r="N1163" s="7"/>
      <c r="O1163" s="7"/>
      <c r="P1163" s="7"/>
      <c r="Q1163" s="7"/>
      <c r="R1163" s="7"/>
      <c r="S1163" s="7"/>
    </row>
    <row r="1164" spans="2:19" ht="30" customHeight="1" x14ac:dyDescent="0.25">
      <c r="B1164" s="7"/>
      <c r="C1164" s="7"/>
      <c r="D1164" s="7"/>
      <c r="E1164" s="7"/>
      <c r="F1164" s="7"/>
      <c r="G1164" s="7"/>
      <c r="H1164" s="7"/>
      <c r="I1164" s="7"/>
      <c r="J1164" s="7"/>
      <c r="K1164" s="7"/>
      <c r="L1164" s="7"/>
      <c r="M1164" s="7"/>
      <c r="N1164" s="7"/>
      <c r="O1164" s="7"/>
      <c r="P1164" s="7"/>
      <c r="Q1164" s="7"/>
      <c r="R1164" s="7"/>
      <c r="S1164" s="7"/>
    </row>
    <row r="1165" spans="2:19" ht="30" customHeight="1" x14ac:dyDescent="0.25">
      <c r="B1165" s="7"/>
      <c r="C1165" s="7"/>
      <c r="D1165" s="7"/>
      <c r="E1165" s="7"/>
      <c r="F1165" s="7"/>
      <c r="G1165" s="7"/>
      <c r="H1165" s="7"/>
      <c r="I1165" s="7"/>
      <c r="J1165" s="7"/>
      <c r="K1165" s="7"/>
      <c r="L1165" s="7"/>
      <c r="M1165" s="7"/>
      <c r="N1165" s="7"/>
      <c r="O1165" s="7"/>
      <c r="P1165" s="7"/>
      <c r="Q1165" s="7"/>
      <c r="R1165" s="7"/>
      <c r="S1165" s="7"/>
    </row>
    <row r="1166" spans="2:19" ht="30" customHeight="1" x14ac:dyDescent="0.25">
      <c r="B1166" s="7"/>
      <c r="C1166" s="7"/>
      <c r="D1166" s="7"/>
      <c r="E1166" s="7"/>
      <c r="F1166" s="7"/>
      <c r="G1166" s="7"/>
      <c r="H1166" s="7"/>
      <c r="I1166" s="7"/>
      <c r="J1166" s="7"/>
      <c r="K1166" s="7"/>
      <c r="L1166" s="7"/>
      <c r="M1166" s="7"/>
      <c r="N1166" s="7"/>
      <c r="O1166" s="7"/>
      <c r="P1166" s="7"/>
      <c r="Q1166" s="7"/>
      <c r="R1166" s="7"/>
      <c r="S1166" s="7"/>
    </row>
    <row r="1167" spans="2:19" ht="30" customHeight="1" x14ac:dyDescent="0.25">
      <c r="B1167" s="7"/>
      <c r="C1167" s="7"/>
      <c r="D1167" s="7"/>
      <c r="E1167" s="7"/>
      <c r="F1167" s="7"/>
      <c r="G1167" s="7"/>
      <c r="H1167" s="7"/>
      <c r="I1167" s="7"/>
      <c r="J1167" s="7"/>
      <c r="K1167" s="7"/>
      <c r="L1167" s="7"/>
      <c r="M1167" s="7"/>
      <c r="N1167" s="7"/>
      <c r="O1167" s="7"/>
      <c r="P1167" s="7"/>
      <c r="Q1167" s="7"/>
      <c r="R1167" s="7"/>
      <c r="S1167" s="7"/>
    </row>
    <row r="1168" spans="2:19" ht="30" customHeight="1" x14ac:dyDescent="0.25">
      <c r="B1168" s="7"/>
      <c r="C1168" s="7"/>
      <c r="D1168" s="7"/>
      <c r="E1168" s="7"/>
      <c r="F1168" s="7"/>
      <c r="G1168" s="7"/>
      <c r="H1168" s="7"/>
      <c r="I1168" s="7"/>
      <c r="J1168" s="7"/>
      <c r="K1168" s="7"/>
      <c r="L1168" s="7"/>
      <c r="M1168" s="7"/>
      <c r="N1168" s="7"/>
      <c r="O1168" s="7"/>
      <c r="P1168" s="7"/>
      <c r="Q1168" s="7"/>
      <c r="R1168" s="7"/>
      <c r="S1168" s="7"/>
    </row>
    <row r="1169" spans="2:19" ht="30" customHeight="1" x14ac:dyDescent="0.25">
      <c r="B1169" s="7"/>
      <c r="C1169" s="7"/>
      <c r="D1169" s="7"/>
      <c r="E1169" s="7"/>
      <c r="F1169" s="7"/>
      <c r="G1169" s="7"/>
      <c r="H1169" s="7"/>
      <c r="I1169" s="7"/>
      <c r="J1169" s="7"/>
      <c r="K1169" s="7"/>
      <c r="L1169" s="7"/>
      <c r="M1169" s="7"/>
      <c r="N1169" s="7"/>
      <c r="O1169" s="7"/>
      <c r="P1169" s="7"/>
      <c r="Q1169" s="7"/>
      <c r="R1169" s="7"/>
      <c r="S1169" s="7"/>
    </row>
    <row r="1170" spans="2:19" ht="30" customHeight="1" x14ac:dyDescent="0.25">
      <c r="B1170" s="7"/>
      <c r="C1170" s="7"/>
      <c r="D1170" s="7"/>
      <c r="E1170" s="7"/>
      <c r="F1170" s="7"/>
      <c r="G1170" s="7"/>
      <c r="H1170" s="7"/>
      <c r="I1170" s="7"/>
      <c r="J1170" s="7"/>
      <c r="K1170" s="7"/>
      <c r="L1170" s="7"/>
      <c r="M1170" s="7"/>
      <c r="N1170" s="7"/>
      <c r="O1170" s="7"/>
      <c r="P1170" s="7"/>
      <c r="Q1170" s="7"/>
      <c r="R1170" s="7"/>
      <c r="S1170" s="7"/>
    </row>
    <row r="1171" spans="2:19" ht="30" customHeight="1" x14ac:dyDescent="0.25">
      <c r="B1171" s="7"/>
      <c r="C1171" s="7"/>
      <c r="D1171" s="7"/>
      <c r="E1171" s="7"/>
      <c r="F1171" s="7"/>
      <c r="G1171" s="7"/>
      <c r="H1171" s="7"/>
      <c r="I1171" s="7"/>
      <c r="J1171" s="7"/>
      <c r="K1171" s="7"/>
      <c r="L1171" s="7"/>
      <c r="M1171" s="7"/>
      <c r="N1171" s="7"/>
      <c r="O1171" s="7"/>
      <c r="P1171" s="7"/>
      <c r="Q1171" s="7"/>
      <c r="R1171" s="7"/>
      <c r="S1171" s="7"/>
    </row>
    <row r="1172" spans="2:19" ht="30" customHeight="1" x14ac:dyDescent="0.25">
      <c r="B1172" s="7"/>
      <c r="C1172" s="7"/>
      <c r="D1172" s="7"/>
      <c r="E1172" s="7"/>
      <c r="F1172" s="7"/>
      <c r="G1172" s="7"/>
      <c r="H1172" s="7"/>
      <c r="I1172" s="7"/>
      <c r="J1172" s="7"/>
      <c r="K1172" s="7"/>
      <c r="L1172" s="7"/>
      <c r="M1172" s="7"/>
      <c r="N1172" s="7"/>
      <c r="O1172" s="7"/>
      <c r="P1172" s="7"/>
      <c r="Q1172" s="7"/>
      <c r="R1172" s="7"/>
      <c r="S1172" s="7"/>
    </row>
    <row r="1173" spans="2:19" ht="30" customHeight="1" x14ac:dyDescent="0.25">
      <c r="B1173" s="7"/>
      <c r="C1173" s="7"/>
      <c r="D1173" s="7"/>
      <c r="E1173" s="7"/>
      <c r="F1173" s="7"/>
      <c r="G1173" s="7"/>
      <c r="H1173" s="7"/>
      <c r="I1173" s="7"/>
      <c r="J1173" s="7"/>
      <c r="K1173" s="7"/>
      <c r="L1173" s="7"/>
      <c r="M1173" s="7"/>
      <c r="N1173" s="7"/>
      <c r="O1173" s="7"/>
      <c r="P1173" s="7"/>
      <c r="Q1173" s="7"/>
      <c r="R1173" s="7"/>
      <c r="S1173" s="7"/>
    </row>
    <row r="1174" spans="2:19" ht="30" customHeight="1" x14ac:dyDescent="0.25">
      <c r="B1174" s="7"/>
      <c r="C1174" s="7"/>
      <c r="D1174" s="7"/>
      <c r="E1174" s="7"/>
      <c r="F1174" s="7"/>
      <c r="G1174" s="7"/>
      <c r="H1174" s="7"/>
      <c r="I1174" s="7"/>
      <c r="J1174" s="7"/>
      <c r="K1174" s="7"/>
      <c r="L1174" s="7"/>
      <c r="M1174" s="7"/>
      <c r="N1174" s="7"/>
      <c r="O1174" s="7"/>
      <c r="P1174" s="7"/>
      <c r="Q1174" s="7"/>
      <c r="R1174" s="7"/>
      <c r="S1174" s="7"/>
    </row>
    <row r="1175" spans="2:19" ht="30" customHeight="1" x14ac:dyDescent="0.25">
      <c r="B1175" s="7"/>
      <c r="C1175" s="7"/>
      <c r="D1175" s="7"/>
      <c r="E1175" s="7"/>
      <c r="F1175" s="7"/>
      <c r="G1175" s="7"/>
      <c r="H1175" s="7"/>
      <c r="I1175" s="7"/>
      <c r="J1175" s="7"/>
      <c r="K1175" s="7"/>
      <c r="L1175" s="7"/>
      <c r="M1175" s="7"/>
      <c r="N1175" s="7"/>
      <c r="O1175" s="7"/>
      <c r="P1175" s="7"/>
      <c r="Q1175" s="7"/>
      <c r="R1175" s="7"/>
      <c r="S1175" s="7"/>
    </row>
    <row r="1176" spans="2:19" ht="30" customHeight="1" x14ac:dyDescent="0.25">
      <c r="B1176" s="7"/>
      <c r="C1176" s="7"/>
      <c r="D1176" s="7"/>
      <c r="E1176" s="7"/>
      <c r="F1176" s="7"/>
      <c r="G1176" s="7"/>
      <c r="H1176" s="7"/>
      <c r="I1176" s="7"/>
      <c r="J1176" s="7"/>
      <c r="K1176" s="7"/>
      <c r="L1176" s="7"/>
      <c r="M1176" s="7"/>
      <c r="N1176" s="7"/>
      <c r="O1176" s="7"/>
      <c r="P1176" s="7"/>
      <c r="Q1176" s="7"/>
      <c r="R1176" s="7"/>
      <c r="S1176" s="7"/>
    </row>
    <row r="1177" spans="2:19" ht="30" customHeight="1" x14ac:dyDescent="0.25">
      <c r="B1177" s="7"/>
      <c r="C1177" s="7"/>
      <c r="D1177" s="7"/>
      <c r="E1177" s="7"/>
      <c r="F1177" s="7"/>
      <c r="G1177" s="7"/>
      <c r="H1177" s="7"/>
      <c r="I1177" s="7"/>
      <c r="J1177" s="7"/>
      <c r="K1177" s="7"/>
      <c r="L1177" s="7"/>
      <c r="M1177" s="7"/>
      <c r="N1177" s="7"/>
      <c r="O1177" s="7"/>
      <c r="P1177" s="7"/>
      <c r="Q1177" s="7"/>
      <c r="R1177" s="7"/>
      <c r="S1177" s="7"/>
    </row>
    <row r="1178" spans="2:19" ht="30" customHeight="1" x14ac:dyDescent="0.25">
      <c r="B1178" s="7"/>
      <c r="C1178" s="7"/>
      <c r="D1178" s="7"/>
      <c r="E1178" s="7"/>
      <c r="F1178" s="7"/>
      <c r="G1178" s="7"/>
      <c r="H1178" s="7"/>
      <c r="I1178" s="7"/>
      <c r="J1178" s="7"/>
      <c r="K1178" s="7"/>
      <c r="L1178" s="7"/>
      <c r="M1178" s="7"/>
      <c r="N1178" s="7"/>
      <c r="O1178" s="7"/>
      <c r="P1178" s="7"/>
      <c r="Q1178" s="7"/>
      <c r="R1178" s="7"/>
      <c r="S1178" s="7"/>
    </row>
    <row r="1179" spans="2:19" ht="30" customHeight="1" x14ac:dyDescent="0.25">
      <c r="B1179" s="7"/>
      <c r="C1179" s="7"/>
      <c r="D1179" s="7"/>
      <c r="E1179" s="7"/>
      <c r="F1179" s="7"/>
      <c r="G1179" s="7"/>
      <c r="H1179" s="7"/>
      <c r="I1179" s="7"/>
      <c r="J1179" s="7"/>
      <c r="K1179" s="7"/>
      <c r="L1179" s="7"/>
      <c r="M1179" s="7"/>
      <c r="N1179" s="7"/>
      <c r="O1179" s="7"/>
      <c r="P1179" s="7"/>
      <c r="Q1179" s="7"/>
      <c r="R1179" s="7"/>
      <c r="S1179" s="7"/>
    </row>
    <row r="1180" spans="2:19" ht="30" customHeight="1" x14ac:dyDescent="0.25">
      <c r="B1180" s="7"/>
      <c r="C1180" s="7"/>
      <c r="D1180" s="7"/>
      <c r="E1180" s="7"/>
      <c r="F1180" s="7"/>
      <c r="G1180" s="7"/>
      <c r="H1180" s="7"/>
      <c r="I1180" s="7"/>
      <c r="J1180" s="7"/>
      <c r="K1180" s="7"/>
      <c r="L1180" s="7"/>
      <c r="M1180" s="7"/>
      <c r="N1180" s="7"/>
      <c r="O1180" s="7"/>
      <c r="P1180" s="7"/>
      <c r="Q1180" s="7"/>
      <c r="R1180" s="7"/>
      <c r="S1180" s="7"/>
    </row>
    <row r="1181" spans="2:19" ht="30" customHeight="1" x14ac:dyDescent="0.25">
      <c r="B1181" s="7"/>
      <c r="C1181" s="7"/>
      <c r="D1181" s="7"/>
      <c r="E1181" s="7"/>
      <c r="F1181" s="7"/>
      <c r="G1181" s="7"/>
      <c r="H1181" s="7"/>
      <c r="I1181" s="7"/>
      <c r="J1181" s="7"/>
      <c r="K1181" s="7"/>
      <c r="L1181" s="7"/>
      <c r="M1181" s="7"/>
      <c r="N1181" s="7"/>
      <c r="O1181" s="7"/>
      <c r="P1181" s="7"/>
      <c r="Q1181" s="7"/>
      <c r="R1181" s="7"/>
      <c r="S1181" s="7"/>
    </row>
    <row r="1182" spans="2:19" ht="30" customHeight="1" x14ac:dyDescent="0.25">
      <c r="B1182" s="7"/>
      <c r="C1182" s="7"/>
      <c r="D1182" s="7"/>
      <c r="E1182" s="7"/>
      <c r="F1182" s="7"/>
      <c r="G1182" s="7"/>
      <c r="H1182" s="7"/>
      <c r="I1182" s="7"/>
      <c r="J1182" s="7"/>
      <c r="K1182" s="7"/>
      <c r="L1182" s="7"/>
      <c r="M1182" s="7"/>
      <c r="N1182" s="7"/>
      <c r="O1182" s="7"/>
      <c r="P1182" s="7"/>
      <c r="Q1182" s="7"/>
      <c r="R1182" s="7"/>
      <c r="S1182" s="7"/>
    </row>
    <row r="1183" spans="2:19" ht="30" customHeight="1" x14ac:dyDescent="0.25">
      <c r="B1183" s="7"/>
      <c r="C1183" s="7"/>
      <c r="D1183" s="7"/>
      <c r="E1183" s="7"/>
      <c r="F1183" s="7"/>
      <c r="G1183" s="7"/>
      <c r="H1183" s="7"/>
      <c r="I1183" s="7"/>
      <c r="J1183" s="7"/>
      <c r="K1183" s="7"/>
      <c r="L1183" s="7"/>
      <c r="M1183" s="7"/>
      <c r="N1183" s="7"/>
      <c r="O1183" s="7"/>
      <c r="P1183" s="7"/>
      <c r="Q1183" s="7"/>
      <c r="R1183" s="7"/>
      <c r="S1183" s="7"/>
    </row>
    <row r="1184" spans="2:19" ht="30" customHeight="1" x14ac:dyDescent="0.25">
      <c r="B1184" s="7"/>
      <c r="C1184" s="7"/>
      <c r="D1184" s="7"/>
      <c r="E1184" s="7"/>
      <c r="F1184" s="7"/>
      <c r="G1184" s="7"/>
      <c r="H1184" s="7"/>
      <c r="I1184" s="7"/>
      <c r="J1184" s="7"/>
      <c r="K1184" s="7"/>
      <c r="L1184" s="7"/>
      <c r="M1184" s="7"/>
      <c r="N1184" s="7"/>
      <c r="O1184" s="7"/>
      <c r="P1184" s="7"/>
      <c r="Q1184" s="7"/>
      <c r="R1184" s="7"/>
      <c r="S1184" s="7"/>
    </row>
    <row r="1185" spans="2:19" ht="30" customHeight="1" x14ac:dyDescent="0.25">
      <c r="B1185" s="7"/>
      <c r="C1185" s="7"/>
      <c r="D1185" s="7"/>
      <c r="E1185" s="7"/>
      <c r="F1185" s="7"/>
      <c r="G1185" s="7"/>
      <c r="H1185" s="7"/>
      <c r="I1185" s="7"/>
      <c r="J1185" s="7"/>
      <c r="K1185" s="7"/>
      <c r="L1185" s="7"/>
      <c r="M1185" s="7"/>
      <c r="N1185" s="7"/>
      <c r="O1185" s="7"/>
      <c r="P1185" s="7"/>
      <c r="Q1185" s="7"/>
      <c r="R1185" s="7"/>
      <c r="S1185" s="7"/>
    </row>
    <row r="1186" spans="2:19" ht="30" customHeight="1" x14ac:dyDescent="0.25">
      <c r="B1186" s="7"/>
      <c r="C1186" s="7"/>
      <c r="D1186" s="7"/>
      <c r="E1186" s="7"/>
      <c r="F1186" s="7"/>
      <c r="G1186" s="7"/>
      <c r="H1186" s="7"/>
      <c r="I1186" s="7"/>
      <c r="J1186" s="7"/>
      <c r="K1186" s="7"/>
      <c r="L1186" s="7"/>
      <c r="M1186" s="7"/>
      <c r="N1186" s="7"/>
      <c r="O1186" s="7"/>
      <c r="P1186" s="7"/>
      <c r="Q1186" s="7"/>
      <c r="R1186" s="7"/>
      <c r="S1186" s="7"/>
    </row>
    <row r="1187" spans="2:19" ht="30" customHeight="1" x14ac:dyDescent="0.25">
      <c r="B1187" s="7"/>
      <c r="C1187" s="7"/>
      <c r="D1187" s="7"/>
      <c r="E1187" s="7"/>
      <c r="F1187" s="7"/>
      <c r="G1187" s="7"/>
      <c r="H1187" s="7"/>
      <c r="I1187" s="7"/>
      <c r="J1187" s="7"/>
      <c r="K1187" s="7"/>
      <c r="L1187" s="7"/>
      <c r="M1187" s="7"/>
      <c r="N1187" s="7"/>
      <c r="O1187" s="7"/>
      <c r="P1187" s="7"/>
      <c r="Q1187" s="7"/>
      <c r="R1187" s="7"/>
      <c r="S1187" s="7"/>
    </row>
    <row r="1188" spans="2:19" ht="30" customHeight="1" x14ac:dyDescent="0.25">
      <c r="B1188" s="7"/>
      <c r="C1188" s="7"/>
      <c r="D1188" s="7"/>
      <c r="E1188" s="7"/>
      <c r="F1188" s="7"/>
      <c r="G1188" s="7"/>
      <c r="H1188" s="7"/>
      <c r="I1188" s="7"/>
      <c r="J1188" s="7"/>
      <c r="K1188" s="7"/>
      <c r="L1188" s="7"/>
      <c r="M1188" s="7"/>
      <c r="N1188" s="7"/>
      <c r="O1188" s="7"/>
      <c r="P1188" s="7"/>
      <c r="Q1188" s="7"/>
      <c r="R1188" s="7"/>
      <c r="S1188" s="7"/>
    </row>
    <row r="1189" spans="2:19" ht="30" customHeight="1" x14ac:dyDescent="0.25">
      <c r="B1189" s="7"/>
      <c r="C1189" s="7"/>
      <c r="D1189" s="7"/>
      <c r="E1189" s="7"/>
      <c r="F1189" s="7"/>
      <c r="G1189" s="7"/>
      <c r="H1189" s="7"/>
      <c r="I1189" s="7"/>
      <c r="J1189" s="7"/>
      <c r="K1189" s="7"/>
      <c r="L1189" s="7"/>
      <c r="M1189" s="7"/>
      <c r="N1189" s="7"/>
      <c r="O1189" s="7"/>
      <c r="P1189" s="7"/>
      <c r="Q1189" s="7"/>
      <c r="R1189" s="7"/>
      <c r="S1189" s="7"/>
    </row>
    <row r="1190" spans="2:19" ht="30" customHeight="1" x14ac:dyDescent="0.25">
      <c r="B1190" s="7"/>
      <c r="C1190" s="7"/>
      <c r="D1190" s="7"/>
      <c r="E1190" s="7"/>
      <c r="F1190" s="7"/>
      <c r="G1190" s="7"/>
      <c r="H1190" s="7"/>
      <c r="I1190" s="7"/>
      <c r="J1190" s="7"/>
      <c r="K1190" s="7"/>
      <c r="L1190" s="7"/>
      <c r="M1190" s="7"/>
      <c r="N1190" s="7"/>
      <c r="O1190" s="7"/>
      <c r="P1190" s="7"/>
      <c r="Q1190" s="7"/>
      <c r="R1190" s="7"/>
      <c r="S1190" s="7"/>
    </row>
    <row r="1191" spans="2:19" ht="30" customHeight="1" x14ac:dyDescent="0.25">
      <c r="B1191" s="7"/>
      <c r="C1191" s="7"/>
      <c r="D1191" s="7"/>
      <c r="E1191" s="7"/>
      <c r="F1191" s="7"/>
      <c r="G1191" s="7"/>
      <c r="H1191" s="7"/>
      <c r="I1191" s="7"/>
      <c r="J1191" s="7"/>
      <c r="K1191" s="7"/>
      <c r="L1191" s="7"/>
      <c r="M1191" s="7"/>
      <c r="N1191" s="7"/>
      <c r="O1191" s="7"/>
      <c r="P1191" s="7"/>
      <c r="Q1191" s="7"/>
      <c r="R1191" s="7"/>
      <c r="S1191" s="7"/>
    </row>
    <row r="1192" spans="2:19" ht="30" customHeight="1" x14ac:dyDescent="0.25">
      <c r="B1192" s="7"/>
      <c r="C1192" s="7"/>
      <c r="D1192" s="7"/>
      <c r="E1192" s="7"/>
      <c r="F1192" s="7"/>
      <c r="G1192" s="7"/>
      <c r="H1192" s="7"/>
      <c r="I1192" s="7"/>
      <c r="J1192" s="7"/>
      <c r="K1192" s="7"/>
      <c r="L1192" s="7"/>
      <c r="M1192" s="7"/>
      <c r="N1192" s="7"/>
      <c r="O1192" s="7"/>
      <c r="P1192" s="7"/>
      <c r="Q1192" s="7"/>
      <c r="R1192" s="7"/>
      <c r="S1192" s="7"/>
    </row>
    <row r="1193" spans="2:19" ht="30" customHeight="1" x14ac:dyDescent="0.25">
      <c r="B1193" s="7"/>
      <c r="C1193" s="7"/>
      <c r="D1193" s="7"/>
      <c r="E1193" s="7"/>
      <c r="F1193" s="7"/>
      <c r="G1193" s="7"/>
      <c r="H1193" s="7"/>
      <c r="I1193" s="7"/>
      <c r="J1193" s="7"/>
      <c r="K1193" s="7"/>
      <c r="L1193" s="7"/>
      <c r="M1193" s="7"/>
      <c r="N1193" s="7"/>
      <c r="O1193" s="7"/>
      <c r="P1193" s="7"/>
      <c r="Q1193" s="7"/>
      <c r="R1193" s="7"/>
      <c r="S1193" s="7"/>
    </row>
    <row r="1194" spans="2:19" ht="30" customHeight="1" x14ac:dyDescent="0.25">
      <c r="B1194" s="7"/>
      <c r="C1194" s="7"/>
      <c r="D1194" s="7"/>
      <c r="E1194" s="7"/>
      <c r="F1194" s="7"/>
      <c r="G1194" s="7"/>
      <c r="H1194" s="7"/>
      <c r="I1194" s="7"/>
      <c r="J1194" s="7"/>
      <c r="K1194" s="7"/>
      <c r="L1194" s="7"/>
      <c r="M1194" s="7"/>
      <c r="N1194" s="7"/>
      <c r="O1194" s="7"/>
      <c r="P1194" s="7"/>
      <c r="Q1194" s="7"/>
      <c r="R1194" s="7"/>
      <c r="S1194" s="7"/>
    </row>
    <row r="1195" spans="2:19" ht="30" customHeight="1" x14ac:dyDescent="0.25">
      <c r="B1195" s="7"/>
      <c r="C1195" s="7"/>
      <c r="D1195" s="7"/>
      <c r="E1195" s="7"/>
      <c r="F1195" s="7"/>
      <c r="G1195" s="7"/>
      <c r="H1195" s="7"/>
      <c r="I1195" s="7"/>
      <c r="J1195" s="7"/>
      <c r="K1195" s="7"/>
      <c r="L1195" s="7"/>
      <c r="M1195" s="7"/>
      <c r="N1195" s="7"/>
      <c r="O1195" s="7"/>
      <c r="P1195" s="7"/>
      <c r="Q1195" s="7"/>
      <c r="R1195" s="7"/>
      <c r="S1195" s="7"/>
    </row>
    <row r="1196" spans="2:19" ht="30" customHeight="1" x14ac:dyDescent="0.25">
      <c r="B1196" s="7"/>
      <c r="C1196" s="7"/>
      <c r="D1196" s="7"/>
      <c r="E1196" s="7"/>
      <c r="F1196" s="7"/>
      <c r="G1196" s="7"/>
      <c r="H1196" s="7"/>
      <c r="I1196" s="7"/>
      <c r="J1196" s="7"/>
      <c r="K1196" s="7"/>
      <c r="L1196" s="7"/>
      <c r="M1196" s="7"/>
      <c r="N1196" s="7"/>
      <c r="O1196" s="7"/>
      <c r="P1196" s="7"/>
      <c r="Q1196" s="7"/>
      <c r="R1196" s="7"/>
      <c r="S1196" s="7"/>
    </row>
    <row r="1197" spans="2:19" ht="30" customHeight="1" x14ac:dyDescent="0.25">
      <c r="B1197" s="7"/>
      <c r="C1197" s="7"/>
      <c r="D1197" s="7"/>
      <c r="E1197" s="7"/>
      <c r="F1197" s="7"/>
      <c r="G1197" s="7"/>
      <c r="H1197" s="7"/>
      <c r="I1197" s="7"/>
      <c r="J1197" s="7"/>
      <c r="K1197" s="7"/>
      <c r="L1197" s="7"/>
      <c r="M1197" s="7"/>
      <c r="N1197" s="7"/>
      <c r="O1197" s="7"/>
      <c r="P1197" s="7"/>
      <c r="Q1197" s="7"/>
      <c r="R1197" s="7"/>
      <c r="S1197" s="7"/>
    </row>
    <row r="1198" spans="2:19" ht="30" customHeight="1" x14ac:dyDescent="0.25">
      <c r="B1198" s="7"/>
      <c r="C1198" s="7"/>
      <c r="D1198" s="7"/>
      <c r="E1198" s="7"/>
      <c r="F1198" s="7"/>
      <c r="G1198" s="7"/>
      <c r="H1198" s="7"/>
      <c r="I1198" s="7"/>
      <c r="J1198" s="7"/>
      <c r="K1198" s="7"/>
      <c r="L1198" s="7"/>
      <c r="M1198" s="7"/>
      <c r="N1198" s="7"/>
      <c r="O1198" s="7"/>
      <c r="P1198" s="7"/>
      <c r="Q1198" s="7"/>
      <c r="R1198" s="7"/>
      <c r="S1198" s="7"/>
    </row>
    <row r="1199" spans="2:19" ht="30" customHeight="1" x14ac:dyDescent="0.25">
      <c r="B1199" s="7"/>
      <c r="C1199" s="7"/>
      <c r="D1199" s="7"/>
      <c r="E1199" s="7"/>
      <c r="F1199" s="7"/>
      <c r="G1199" s="7"/>
      <c r="H1199" s="7"/>
      <c r="I1199" s="7"/>
      <c r="J1199" s="7"/>
      <c r="K1199" s="7"/>
      <c r="L1199" s="7"/>
      <c r="M1199" s="7"/>
      <c r="N1199" s="7"/>
      <c r="O1199" s="7"/>
      <c r="P1199" s="7"/>
      <c r="Q1199" s="7"/>
      <c r="R1199" s="7"/>
      <c r="S1199" s="7"/>
    </row>
    <row r="1200" spans="2:19" ht="30" customHeight="1" x14ac:dyDescent="0.25">
      <c r="B1200" s="7"/>
      <c r="C1200" s="7"/>
      <c r="D1200" s="7"/>
      <c r="E1200" s="7"/>
      <c r="F1200" s="7"/>
      <c r="G1200" s="7"/>
      <c r="H1200" s="7"/>
      <c r="I1200" s="7"/>
      <c r="J1200" s="7"/>
      <c r="K1200" s="7"/>
      <c r="L1200" s="7"/>
      <c r="M1200" s="7"/>
      <c r="N1200" s="7"/>
      <c r="O1200" s="7"/>
      <c r="P1200" s="7"/>
      <c r="Q1200" s="7"/>
      <c r="R1200" s="7"/>
      <c r="S1200" s="7"/>
    </row>
    <row r="1201" spans="2:19" ht="30" customHeight="1" x14ac:dyDescent="0.25">
      <c r="B1201" s="7"/>
      <c r="C1201" s="7"/>
      <c r="D1201" s="7"/>
      <c r="E1201" s="7"/>
      <c r="F1201" s="7"/>
      <c r="G1201" s="7"/>
      <c r="H1201" s="7"/>
      <c r="I1201" s="7"/>
      <c r="J1201" s="7"/>
      <c r="K1201" s="7"/>
      <c r="L1201" s="7"/>
      <c r="M1201" s="7"/>
      <c r="N1201" s="7"/>
      <c r="O1201" s="7"/>
      <c r="P1201" s="7"/>
      <c r="Q1201" s="7"/>
      <c r="R1201" s="7"/>
      <c r="S1201" s="7"/>
    </row>
    <row r="1202" spans="2:19" ht="30" customHeight="1" x14ac:dyDescent="0.25">
      <c r="B1202" s="7"/>
      <c r="C1202" s="7"/>
      <c r="D1202" s="7"/>
      <c r="E1202" s="7"/>
      <c r="F1202" s="7"/>
      <c r="G1202" s="7"/>
      <c r="H1202" s="7"/>
      <c r="I1202" s="7"/>
      <c r="J1202" s="7"/>
      <c r="K1202" s="7"/>
      <c r="L1202" s="7"/>
      <c r="M1202" s="7"/>
      <c r="N1202" s="7"/>
      <c r="O1202" s="7"/>
      <c r="P1202" s="7"/>
      <c r="Q1202" s="7"/>
      <c r="R1202" s="7"/>
      <c r="S1202" s="7"/>
    </row>
    <row r="1203" spans="2:19" ht="30" customHeight="1" x14ac:dyDescent="0.25">
      <c r="B1203" s="7"/>
      <c r="C1203" s="7"/>
      <c r="D1203" s="7"/>
      <c r="E1203" s="7"/>
      <c r="F1203" s="7"/>
      <c r="G1203" s="7"/>
      <c r="H1203" s="7"/>
      <c r="I1203" s="7"/>
      <c r="J1203" s="7"/>
      <c r="K1203" s="7"/>
      <c r="L1203" s="7"/>
      <c r="M1203" s="7"/>
      <c r="N1203" s="7"/>
      <c r="O1203" s="7"/>
      <c r="P1203" s="7"/>
      <c r="Q1203" s="7"/>
      <c r="R1203" s="7"/>
      <c r="S1203" s="7"/>
    </row>
    <row r="1204" spans="2:19" ht="30" customHeight="1" x14ac:dyDescent="0.25">
      <c r="B1204" s="7"/>
      <c r="C1204" s="7"/>
      <c r="D1204" s="7"/>
      <c r="E1204" s="7"/>
      <c r="F1204" s="7"/>
      <c r="G1204" s="7"/>
      <c r="H1204" s="7"/>
      <c r="I1204" s="7"/>
      <c r="J1204" s="7"/>
      <c r="K1204" s="7"/>
      <c r="L1204" s="7"/>
      <c r="M1204" s="7"/>
      <c r="N1204" s="7"/>
      <c r="O1204" s="7"/>
      <c r="P1204" s="7"/>
      <c r="Q1204" s="7"/>
      <c r="R1204" s="7"/>
      <c r="S1204" s="7"/>
    </row>
    <row r="1205" spans="2:19" ht="30" customHeight="1" x14ac:dyDescent="0.25">
      <c r="B1205" s="7"/>
      <c r="C1205" s="7"/>
      <c r="D1205" s="7"/>
      <c r="E1205" s="7"/>
      <c r="F1205" s="7"/>
      <c r="G1205" s="7"/>
      <c r="H1205" s="7"/>
      <c r="I1205" s="7"/>
      <c r="J1205" s="7"/>
      <c r="K1205" s="7"/>
      <c r="L1205" s="7"/>
      <c r="M1205" s="7"/>
      <c r="N1205" s="7"/>
      <c r="O1205" s="7"/>
      <c r="P1205" s="7"/>
      <c r="Q1205" s="7"/>
      <c r="R1205" s="7"/>
      <c r="S1205" s="7"/>
    </row>
    <row r="1206" spans="2:19" ht="30" customHeight="1" x14ac:dyDescent="0.25">
      <c r="B1206" s="7"/>
      <c r="C1206" s="7"/>
      <c r="D1206" s="7"/>
      <c r="E1206" s="7"/>
      <c r="F1206" s="7"/>
      <c r="G1206" s="7"/>
      <c r="H1206" s="7"/>
      <c r="I1206" s="7"/>
      <c r="J1206" s="7"/>
      <c r="K1206" s="7"/>
      <c r="L1206" s="7"/>
      <c r="M1206" s="7"/>
      <c r="N1206" s="7"/>
      <c r="O1206" s="7"/>
      <c r="P1206" s="7"/>
      <c r="Q1206" s="7"/>
      <c r="R1206" s="7"/>
      <c r="S1206" s="7"/>
    </row>
    <row r="1207" spans="2:19" ht="30" customHeight="1" x14ac:dyDescent="0.25">
      <c r="B1207" s="7"/>
      <c r="C1207" s="7"/>
      <c r="D1207" s="7"/>
      <c r="E1207" s="7"/>
      <c r="F1207" s="7"/>
      <c r="G1207" s="7"/>
      <c r="H1207" s="7"/>
      <c r="I1207" s="7"/>
      <c r="J1207" s="7"/>
      <c r="K1207" s="7"/>
      <c r="L1207" s="7"/>
      <c r="M1207" s="7"/>
      <c r="N1207" s="7"/>
      <c r="O1207" s="7"/>
      <c r="P1207" s="7"/>
      <c r="Q1207" s="7"/>
      <c r="R1207" s="7"/>
      <c r="S1207" s="7"/>
    </row>
    <row r="1208" spans="2:19" ht="30" customHeight="1" x14ac:dyDescent="0.25">
      <c r="B1208" s="7"/>
      <c r="C1208" s="7"/>
      <c r="D1208" s="7"/>
      <c r="E1208" s="7"/>
      <c r="F1208" s="7"/>
      <c r="G1208" s="7"/>
      <c r="H1208" s="7"/>
      <c r="I1208" s="7"/>
      <c r="J1208" s="7"/>
      <c r="K1208" s="7"/>
      <c r="L1208" s="7"/>
      <c r="M1208" s="7"/>
      <c r="N1208" s="7"/>
      <c r="O1208" s="7"/>
      <c r="P1208" s="7"/>
      <c r="Q1208" s="7"/>
      <c r="R1208" s="7"/>
      <c r="S1208" s="7"/>
    </row>
    <row r="1209" spans="2:19" ht="30" customHeight="1" x14ac:dyDescent="0.25">
      <c r="B1209" s="7"/>
      <c r="C1209" s="7"/>
      <c r="D1209" s="7"/>
      <c r="E1209" s="7"/>
      <c r="F1209" s="7"/>
      <c r="G1209" s="7"/>
      <c r="H1209" s="7"/>
      <c r="I1209" s="7"/>
      <c r="J1209" s="7"/>
      <c r="K1209" s="7"/>
      <c r="L1209" s="7"/>
      <c r="M1209" s="7"/>
      <c r="N1209" s="7"/>
      <c r="O1209" s="7"/>
      <c r="P1209" s="7"/>
      <c r="Q1209" s="7"/>
      <c r="R1209" s="7"/>
      <c r="S1209" s="7"/>
    </row>
    <row r="1210" spans="2:19" ht="30" customHeight="1" x14ac:dyDescent="0.25">
      <c r="B1210" s="7"/>
      <c r="C1210" s="7"/>
      <c r="D1210" s="7"/>
      <c r="E1210" s="7"/>
      <c r="F1210" s="7"/>
      <c r="G1210" s="7"/>
      <c r="H1210" s="7"/>
      <c r="I1210" s="7"/>
      <c r="J1210" s="7"/>
      <c r="K1210" s="7"/>
      <c r="L1210" s="7"/>
      <c r="M1210" s="7"/>
      <c r="N1210" s="7"/>
      <c r="O1210" s="7"/>
      <c r="P1210" s="7"/>
      <c r="Q1210" s="7"/>
      <c r="R1210" s="7"/>
      <c r="S1210" s="7"/>
    </row>
    <row r="1211" spans="2:19" ht="30" customHeight="1" x14ac:dyDescent="0.25">
      <c r="B1211" s="7"/>
      <c r="C1211" s="7"/>
      <c r="D1211" s="7"/>
      <c r="E1211" s="7"/>
      <c r="F1211" s="7"/>
      <c r="G1211" s="7"/>
      <c r="H1211" s="7"/>
      <c r="I1211" s="7"/>
      <c r="J1211" s="7"/>
      <c r="K1211" s="7"/>
      <c r="L1211" s="7"/>
      <c r="M1211" s="7"/>
      <c r="N1211" s="7"/>
      <c r="O1211" s="7"/>
      <c r="P1211" s="7"/>
      <c r="Q1211" s="7"/>
      <c r="R1211" s="7"/>
      <c r="S1211" s="7"/>
    </row>
    <row r="1212" spans="2:19" ht="30" customHeight="1" x14ac:dyDescent="0.25">
      <c r="B1212" s="7"/>
      <c r="C1212" s="7"/>
      <c r="D1212" s="7"/>
      <c r="E1212" s="7"/>
      <c r="F1212" s="7"/>
      <c r="G1212" s="7"/>
      <c r="H1212" s="7"/>
      <c r="I1212" s="7"/>
      <c r="J1212" s="7"/>
      <c r="K1212" s="7"/>
      <c r="L1212" s="7"/>
      <c r="M1212" s="7"/>
      <c r="N1212" s="7"/>
      <c r="O1212" s="7"/>
      <c r="P1212" s="7"/>
      <c r="Q1212" s="7"/>
      <c r="R1212" s="7"/>
      <c r="S1212" s="7"/>
    </row>
    <row r="1213" spans="2:19" ht="30" customHeight="1" x14ac:dyDescent="0.25">
      <c r="B1213" s="7"/>
      <c r="C1213" s="7"/>
      <c r="D1213" s="7"/>
      <c r="E1213" s="7"/>
      <c r="F1213" s="7"/>
      <c r="G1213" s="7"/>
      <c r="H1213" s="7"/>
      <c r="I1213" s="7"/>
      <c r="J1213" s="7"/>
      <c r="K1213" s="7"/>
      <c r="L1213" s="7"/>
      <c r="M1213" s="7"/>
      <c r="N1213" s="7"/>
      <c r="O1213" s="7"/>
      <c r="P1213" s="7"/>
      <c r="Q1213" s="7"/>
      <c r="R1213" s="7"/>
      <c r="S1213" s="7"/>
    </row>
    <row r="1214" spans="2:19" ht="30" customHeight="1" x14ac:dyDescent="0.25">
      <c r="B1214" s="7"/>
      <c r="C1214" s="7"/>
      <c r="D1214" s="7"/>
      <c r="E1214" s="7"/>
      <c r="F1214" s="7"/>
      <c r="G1214" s="7"/>
      <c r="H1214" s="7"/>
      <c r="I1214" s="7"/>
      <c r="J1214" s="7"/>
      <c r="K1214" s="7"/>
      <c r="L1214" s="7"/>
      <c r="M1214" s="7"/>
      <c r="N1214" s="7"/>
      <c r="O1214" s="7"/>
      <c r="P1214" s="7"/>
      <c r="Q1214" s="7"/>
      <c r="R1214" s="7"/>
      <c r="S1214" s="7"/>
    </row>
    <row r="1215" spans="2:19" ht="30" customHeight="1" x14ac:dyDescent="0.25">
      <c r="B1215" s="7"/>
      <c r="C1215" s="7"/>
      <c r="D1215" s="7"/>
      <c r="E1215" s="7"/>
      <c r="F1215" s="7"/>
      <c r="G1215" s="7"/>
      <c r="H1215" s="7"/>
      <c r="I1215" s="7"/>
      <c r="J1215" s="7"/>
      <c r="K1215" s="7"/>
      <c r="L1215" s="7"/>
      <c r="M1215" s="7"/>
      <c r="N1215" s="7"/>
      <c r="O1215" s="7"/>
      <c r="P1215" s="7"/>
      <c r="Q1215" s="7"/>
      <c r="R1215" s="7"/>
      <c r="S1215" s="7"/>
    </row>
    <row r="1216" spans="2:19" ht="30" customHeight="1" x14ac:dyDescent="0.25">
      <c r="B1216" s="7"/>
      <c r="C1216" s="7"/>
      <c r="D1216" s="7"/>
      <c r="E1216" s="7"/>
      <c r="F1216" s="7"/>
      <c r="G1216" s="7"/>
      <c r="H1216" s="7"/>
      <c r="I1216" s="7"/>
      <c r="J1216" s="7"/>
      <c r="K1216" s="7"/>
      <c r="L1216" s="7"/>
      <c r="M1216" s="7"/>
      <c r="N1216" s="7"/>
      <c r="O1216" s="7"/>
      <c r="P1216" s="7"/>
      <c r="Q1216" s="7"/>
      <c r="R1216" s="7"/>
      <c r="S1216" s="7"/>
    </row>
    <row r="1217" spans="2:19" ht="30" customHeight="1" x14ac:dyDescent="0.25">
      <c r="B1217" s="7"/>
      <c r="C1217" s="7"/>
      <c r="D1217" s="7"/>
      <c r="E1217" s="7"/>
      <c r="F1217" s="7"/>
      <c r="G1217" s="7"/>
      <c r="H1217" s="7"/>
      <c r="I1217" s="7"/>
      <c r="J1217" s="7"/>
      <c r="K1217" s="7"/>
      <c r="L1217" s="7"/>
      <c r="M1217" s="7"/>
      <c r="N1217" s="7"/>
      <c r="O1217" s="7"/>
      <c r="P1217" s="7"/>
      <c r="Q1217" s="7"/>
      <c r="R1217" s="7"/>
      <c r="S1217" s="7"/>
    </row>
    <row r="1218" spans="2:19" ht="30" customHeight="1" x14ac:dyDescent="0.25">
      <c r="B1218" s="7"/>
      <c r="C1218" s="7"/>
      <c r="D1218" s="7"/>
      <c r="E1218" s="7"/>
      <c r="F1218" s="7"/>
      <c r="G1218" s="7"/>
      <c r="H1218" s="7"/>
      <c r="I1218" s="7"/>
      <c r="J1218" s="7"/>
      <c r="K1218" s="7"/>
      <c r="L1218" s="7"/>
      <c r="M1218" s="7"/>
      <c r="N1218" s="7"/>
      <c r="O1218" s="7"/>
      <c r="P1218" s="7"/>
      <c r="Q1218" s="7"/>
      <c r="R1218" s="7"/>
      <c r="S1218" s="7"/>
    </row>
    <row r="1219" spans="2:19" ht="30" customHeight="1" x14ac:dyDescent="0.25">
      <c r="B1219" s="7"/>
      <c r="C1219" s="7"/>
      <c r="D1219" s="7"/>
      <c r="E1219" s="7"/>
      <c r="F1219" s="7"/>
      <c r="G1219" s="7"/>
      <c r="H1219" s="7"/>
      <c r="I1219" s="7"/>
      <c r="J1219" s="7"/>
      <c r="K1219" s="7"/>
      <c r="L1219" s="7"/>
      <c r="M1219" s="7"/>
      <c r="N1219" s="7"/>
      <c r="O1219" s="7"/>
      <c r="P1219" s="7"/>
      <c r="Q1219" s="7"/>
      <c r="R1219" s="7"/>
      <c r="S1219" s="7"/>
    </row>
    <row r="1220" spans="2:19" ht="30" customHeight="1" x14ac:dyDescent="0.25">
      <c r="B1220" s="7"/>
      <c r="C1220" s="7"/>
      <c r="D1220" s="7"/>
      <c r="E1220" s="7"/>
      <c r="F1220" s="7"/>
      <c r="G1220" s="7"/>
      <c r="H1220" s="7"/>
      <c r="I1220" s="7"/>
      <c r="J1220" s="7"/>
      <c r="K1220" s="7"/>
      <c r="L1220" s="7"/>
      <c r="M1220" s="7"/>
      <c r="N1220" s="7"/>
      <c r="O1220" s="7"/>
      <c r="P1220" s="7"/>
      <c r="Q1220" s="7"/>
      <c r="R1220" s="7"/>
      <c r="S1220" s="7"/>
    </row>
    <row r="1221" spans="2:19" ht="30" customHeight="1" x14ac:dyDescent="0.25">
      <c r="B1221" s="7"/>
      <c r="C1221" s="7"/>
      <c r="D1221" s="7"/>
      <c r="E1221" s="7"/>
      <c r="F1221" s="7"/>
      <c r="G1221" s="7"/>
      <c r="H1221" s="7"/>
      <c r="I1221" s="7"/>
      <c r="J1221" s="7"/>
      <c r="K1221" s="7"/>
      <c r="L1221" s="7"/>
      <c r="M1221" s="7"/>
      <c r="N1221" s="7"/>
      <c r="O1221" s="7"/>
      <c r="P1221" s="7"/>
      <c r="Q1221" s="7"/>
      <c r="R1221" s="7"/>
      <c r="S1221" s="7"/>
    </row>
    <row r="1222" spans="2:19" ht="30" customHeight="1" x14ac:dyDescent="0.25">
      <c r="B1222" s="7"/>
      <c r="C1222" s="7"/>
      <c r="D1222" s="7"/>
      <c r="E1222" s="7"/>
      <c r="F1222" s="7"/>
      <c r="G1222" s="7"/>
      <c r="H1222" s="7"/>
      <c r="I1222" s="7"/>
      <c r="J1222" s="7"/>
      <c r="K1222" s="7"/>
      <c r="L1222" s="7"/>
      <c r="M1222" s="7"/>
      <c r="N1222" s="7"/>
      <c r="O1222" s="7"/>
      <c r="P1222" s="7"/>
      <c r="Q1222" s="7"/>
      <c r="R1222" s="7"/>
      <c r="S1222" s="7"/>
    </row>
    <row r="1223" spans="2:19" ht="30" customHeight="1" x14ac:dyDescent="0.25">
      <c r="B1223" s="7"/>
      <c r="C1223" s="7"/>
      <c r="D1223" s="7"/>
      <c r="E1223" s="7"/>
      <c r="F1223" s="7"/>
      <c r="G1223" s="7"/>
      <c r="H1223" s="7"/>
      <c r="I1223" s="7"/>
      <c r="J1223" s="7"/>
      <c r="K1223" s="7"/>
      <c r="L1223" s="7"/>
      <c r="M1223" s="7"/>
      <c r="N1223" s="7"/>
      <c r="O1223" s="7"/>
      <c r="P1223" s="7"/>
      <c r="Q1223" s="7"/>
      <c r="R1223" s="7"/>
      <c r="S1223" s="7"/>
    </row>
    <row r="1224" spans="2:19" ht="30" customHeight="1" x14ac:dyDescent="0.25">
      <c r="B1224" s="7"/>
      <c r="C1224" s="7"/>
      <c r="D1224" s="7"/>
      <c r="E1224" s="7"/>
      <c r="F1224" s="7"/>
      <c r="G1224" s="7"/>
      <c r="H1224" s="7"/>
      <c r="I1224" s="7"/>
      <c r="J1224" s="7"/>
      <c r="K1224" s="7"/>
      <c r="L1224" s="7"/>
      <c r="M1224" s="7"/>
      <c r="N1224" s="7"/>
      <c r="O1224" s="7"/>
      <c r="P1224" s="7"/>
      <c r="Q1224" s="7"/>
      <c r="R1224" s="7"/>
      <c r="S1224" s="7"/>
    </row>
    <row r="1225" spans="2:19" ht="30" customHeight="1" x14ac:dyDescent="0.25">
      <c r="B1225" s="7"/>
      <c r="C1225" s="7"/>
      <c r="D1225" s="7"/>
      <c r="E1225" s="7"/>
      <c r="F1225" s="7"/>
      <c r="G1225" s="7"/>
      <c r="H1225" s="7"/>
      <c r="I1225" s="7"/>
      <c r="J1225" s="7"/>
      <c r="K1225" s="7"/>
      <c r="L1225" s="7"/>
      <c r="M1225" s="7"/>
      <c r="N1225" s="7"/>
      <c r="O1225" s="7"/>
      <c r="P1225" s="7"/>
      <c r="Q1225" s="7"/>
      <c r="R1225" s="7"/>
      <c r="S1225" s="7"/>
    </row>
    <row r="1226" spans="2:19" ht="30" customHeight="1" x14ac:dyDescent="0.25">
      <c r="B1226" s="7"/>
      <c r="C1226" s="7"/>
      <c r="D1226" s="7"/>
      <c r="E1226" s="7"/>
      <c r="F1226" s="7"/>
      <c r="G1226" s="7"/>
      <c r="H1226" s="7"/>
      <c r="I1226" s="7"/>
      <c r="J1226" s="7"/>
      <c r="K1226" s="7"/>
      <c r="L1226" s="7"/>
      <c r="M1226" s="7"/>
      <c r="N1226" s="7"/>
      <c r="O1226" s="7"/>
      <c r="P1226" s="7"/>
      <c r="Q1226" s="7"/>
      <c r="R1226" s="7"/>
      <c r="S1226" s="7"/>
    </row>
    <row r="1227" spans="2:19" ht="30" customHeight="1" x14ac:dyDescent="0.25">
      <c r="B1227" s="7"/>
      <c r="C1227" s="7"/>
      <c r="D1227" s="7"/>
      <c r="E1227" s="7"/>
      <c r="F1227" s="7"/>
      <c r="G1227" s="7"/>
      <c r="H1227" s="7"/>
      <c r="I1227" s="7"/>
      <c r="J1227" s="7"/>
      <c r="K1227" s="7"/>
      <c r="L1227" s="7"/>
      <c r="M1227" s="7"/>
      <c r="N1227" s="7"/>
      <c r="O1227" s="7"/>
      <c r="P1227" s="7"/>
      <c r="Q1227" s="7"/>
      <c r="R1227" s="7"/>
      <c r="S1227" s="7"/>
    </row>
    <row r="1228" spans="2:19" ht="30" customHeight="1" x14ac:dyDescent="0.25">
      <c r="B1228" s="7"/>
      <c r="C1228" s="7"/>
      <c r="D1228" s="7"/>
      <c r="E1228" s="7"/>
      <c r="F1228" s="7"/>
      <c r="G1228" s="7"/>
      <c r="H1228" s="7"/>
      <c r="I1228" s="7"/>
      <c r="J1228" s="7"/>
      <c r="K1228" s="7"/>
      <c r="L1228" s="7"/>
      <c r="M1228" s="7"/>
      <c r="N1228" s="7"/>
      <c r="O1228" s="7"/>
      <c r="P1228" s="7"/>
      <c r="Q1228" s="7"/>
      <c r="R1228" s="7"/>
      <c r="S1228" s="7"/>
    </row>
    <row r="1229" spans="2:19" ht="30" customHeight="1" x14ac:dyDescent="0.25">
      <c r="B1229" s="7"/>
      <c r="C1229" s="7"/>
      <c r="D1229" s="7"/>
      <c r="E1229" s="7"/>
      <c r="F1229" s="7"/>
      <c r="G1229" s="7"/>
      <c r="H1229" s="7"/>
      <c r="I1229" s="7"/>
      <c r="J1229" s="7"/>
      <c r="K1229" s="7"/>
      <c r="L1229" s="7"/>
      <c r="M1229" s="7"/>
      <c r="N1229" s="7"/>
      <c r="O1229" s="7"/>
      <c r="P1229" s="7"/>
      <c r="Q1229" s="7"/>
      <c r="R1229" s="7"/>
      <c r="S1229" s="7"/>
    </row>
    <row r="1230" spans="2:19" ht="30" customHeight="1" x14ac:dyDescent="0.25">
      <c r="B1230" s="7"/>
      <c r="C1230" s="7"/>
      <c r="D1230" s="7"/>
      <c r="E1230" s="7"/>
      <c r="F1230" s="7"/>
      <c r="G1230" s="7"/>
      <c r="H1230" s="7"/>
      <c r="I1230" s="7"/>
      <c r="J1230" s="7"/>
      <c r="K1230" s="7"/>
      <c r="L1230" s="7"/>
      <c r="M1230" s="7"/>
      <c r="N1230" s="7"/>
      <c r="O1230" s="7"/>
      <c r="P1230" s="7"/>
      <c r="Q1230" s="7"/>
      <c r="R1230" s="7"/>
      <c r="S1230" s="7"/>
    </row>
    <row r="1231" spans="2:19" ht="30" customHeight="1" x14ac:dyDescent="0.25">
      <c r="B1231" s="7"/>
      <c r="C1231" s="7"/>
      <c r="D1231" s="7"/>
      <c r="E1231" s="7"/>
      <c r="F1231" s="7"/>
      <c r="G1231" s="7"/>
      <c r="H1231" s="7"/>
      <c r="I1231" s="7"/>
      <c r="J1231" s="7"/>
      <c r="K1231" s="7"/>
      <c r="L1231" s="7"/>
      <c r="M1231" s="7"/>
      <c r="N1231" s="7"/>
      <c r="O1231" s="7"/>
      <c r="P1231" s="7"/>
      <c r="Q1231" s="7"/>
      <c r="R1231" s="7"/>
      <c r="S1231" s="7"/>
    </row>
    <row r="1232" spans="2:19" ht="30" customHeight="1" x14ac:dyDescent="0.25">
      <c r="B1232" s="7"/>
      <c r="C1232" s="7"/>
      <c r="D1232" s="7"/>
      <c r="E1232" s="7"/>
      <c r="F1232" s="7"/>
      <c r="G1232" s="7"/>
      <c r="H1232" s="7"/>
      <c r="I1232" s="7"/>
      <c r="J1232" s="7"/>
      <c r="K1232" s="7"/>
      <c r="L1232" s="7"/>
      <c r="M1232" s="7"/>
      <c r="N1232" s="7"/>
      <c r="O1232" s="7"/>
      <c r="P1232" s="7"/>
      <c r="Q1232" s="7"/>
      <c r="R1232" s="7"/>
      <c r="S1232" s="7"/>
    </row>
    <row r="1233" spans="2:19" ht="30" customHeight="1" x14ac:dyDescent="0.25">
      <c r="B1233" s="7"/>
      <c r="C1233" s="7"/>
      <c r="D1233" s="7"/>
      <c r="E1233" s="7"/>
      <c r="F1233" s="7"/>
      <c r="G1233" s="7"/>
      <c r="H1233" s="7"/>
      <c r="I1233" s="7"/>
      <c r="J1233" s="7"/>
      <c r="K1233" s="7"/>
      <c r="L1233" s="7"/>
      <c r="M1233" s="7"/>
      <c r="N1233" s="7"/>
      <c r="O1233" s="7"/>
      <c r="P1233" s="7"/>
      <c r="Q1233" s="7"/>
      <c r="R1233" s="7"/>
      <c r="S1233" s="7"/>
    </row>
    <row r="1234" spans="2:19" ht="30" customHeight="1" x14ac:dyDescent="0.25">
      <c r="B1234" s="7"/>
      <c r="C1234" s="7"/>
      <c r="D1234" s="7"/>
      <c r="E1234" s="7"/>
      <c r="F1234" s="7"/>
      <c r="G1234" s="7"/>
      <c r="H1234" s="7"/>
      <c r="I1234" s="7"/>
      <c r="J1234" s="7"/>
      <c r="K1234" s="7"/>
      <c r="L1234" s="7"/>
      <c r="M1234" s="7"/>
      <c r="N1234" s="7"/>
      <c r="O1234" s="7"/>
      <c r="P1234" s="7"/>
      <c r="Q1234" s="7"/>
      <c r="R1234" s="7"/>
      <c r="S1234" s="7"/>
    </row>
    <row r="1235" spans="2:19" ht="30" customHeight="1" x14ac:dyDescent="0.25">
      <c r="B1235" s="7"/>
      <c r="C1235" s="7"/>
      <c r="D1235" s="7"/>
      <c r="E1235" s="7"/>
      <c r="F1235" s="7"/>
      <c r="G1235" s="7"/>
      <c r="H1235" s="7"/>
      <c r="I1235" s="7"/>
      <c r="J1235" s="7"/>
      <c r="K1235" s="7"/>
      <c r="L1235" s="7"/>
      <c r="M1235" s="7"/>
      <c r="N1235" s="7"/>
      <c r="O1235" s="7"/>
      <c r="P1235" s="7"/>
      <c r="Q1235" s="7"/>
      <c r="R1235" s="7"/>
      <c r="S1235" s="7"/>
    </row>
    <row r="1236" spans="2:19" ht="30" customHeight="1" x14ac:dyDescent="0.25">
      <c r="B1236" s="7"/>
      <c r="C1236" s="7"/>
      <c r="D1236" s="7"/>
      <c r="E1236" s="7"/>
      <c r="F1236" s="7"/>
      <c r="G1236" s="7"/>
      <c r="H1236" s="7"/>
      <c r="I1236" s="7"/>
      <c r="J1236" s="7"/>
      <c r="K1236" s="7"/>
      <c r="L1236" s="7"/>
      <c r="M1236" s="7"/>
      <c r="N1236" s="7"/>
      <c r="O1236" s="7"/>
      <c r="P1236" s="7"/>
      <c r="Q1236" s="7"/>
      <c r="R1236" s="7"/>
      <c r="S1236" s="7"/>
    </row>
    <row r="1237" spans="2:19" ht="30" customHeight="1" x14ac:dyDescent="0.25">
      <c r="B1237" s="7"/>
      <c r="C1237" s="7"/>
      <c r="D1237" s="7"/>
      <c r="E1237" s="7"/>
      <c r="F1237" s="7"/>
      <c r="G1237" s="7"/>
      <c r="H1237" s="7"/>
      <c r="I1237" s="7"/>
      <c r="J1237" s="7"/>
      <c r="K1237" s="7"/>
      <c r="L1237" s="7"/>
      <c r="M1237" s="7"/>
      <c r="N1237" s="7"/>
      <c r="O1237" s="7"/>
      <c r="P1237" s="7"/>
      <c r="Q1237" s="7"/>
      <c r="R1237" s="7"/>
      <c r="S1237" s="7"/>
    </row>
    <row r="1238" spans="2:19" ht="30" customHeight="1" x14ac:dyDescent="0.25">
      <c r="B1238" s="7"/>
      <c r="C1238" s="7"/>
      <c r="D1238" s="7"/>
      <c r="E1238" s="7"/>
      <c r="F1238" s="7"/>
      <c r="G1238" s="7"/>
      <c r="H1238" s="7"/>
      <c r="I1238" s="7"/>
      <c r="J1238" s="7"/>
      <c r="K1238" s="7"/>
      <c r="L1238" s="7"/>
      <c r="M1238" s="7"/>
      <c r="N1238" s="7"/>
      <c r="O1238" s="7"/>
      <c r="P1238" s="7"/>
      <c r="Q1238" s="7"/>
      <c r="R1238" s="7"/>
      <c r="S1238" s="7"/>
    </row>
    <row r="1239" spans="2:19" ht="30" customHeight="1" x14ac:dyDescent="0.25">
      <c r="B1239" s="7"/>
      <c r="C1239" s="7"/>
      <c r="D1239" s="7"/>
      <c r="E1239" s="7"/>
      <c r="F1239" s="7"/>
      <c r="G1239" s="7"/>
      <c r="H1239" s="7"/>
      <c r="I1239" s="7"/>
      <c r="J1239" s="7"/>
      <c r="K1239" s="7"/>
      <c r="L1239" s="7"/>
      <c r="M1239" s="7"/>
      <c r="N1239" s="7"/>
      <c r="O1239" s="7"/>
      <c r="P1239" s="7"/>
      <c r="Q1239" s="7"/>
      <c r="R1239" s="7"/>
      <c r="S1239" s="7"/>
    </row>
    <row r="1240" spans="2:19" ht="30" customHeight="1" x14ac:dyDescent="0.25">
      <c r="B1240" s="7"/>
      <c r="C1240" s="7"/>
      <c r="D1240" s="7"/>
      <c r="E1240" s="7"/>
      <c r="F1240" s="7"/>
      <c r="G1240" s="7"/>
      <c r="H1240" s="7"/>
      <c r="I1240" s="7"/>
      <c r="J1240" s="7"/>
      <c r="K1240" s="7"/>
      <c r="L1240" s="7"/>
      <c r="M1240" s="7"/>
      <c r="N1240" s="7"/>
      <c r="O1240" s="7"/>
      <c r="P1240" s="7"/>
      <c r="Q1240" s="7"/>
      <c r="R1240" s="7"/>
      <c r="S1240" s="7"/>
    </row>
    <row r="1241" spans="2:19" ht="30" customHeight="1" x14ac:dyDescent="0.25">
      <c r="B1241" s="7"/>
      <c r="C1241" s="7"/>
      <c r="D1241" s="7"/>
      <c r="E1241" s="7"/>
      <c r="F1241" s="7"/>
      <c r="G1241" s="7"/>
      <c r="H1241" s="7"/>
      <c r="I1241" s="7"/>
      <c r="J1241" s="7"/>
      <c r="K1241" s="7"/>
      <c r="L1241" s="7"/>
      <c r="M1241" s="7"/>
      <c r="N1241" s="7"/>
      <c r="O1241" s="7"/>
      <c r="P1241" s="7"/>
      <c r="Q1241" s="7"/>
      <c r="R1241" s="7"/>
      <c r="S1241" s="7"/>
    </row>
    <row r="1242" spans="2:19" ht="30" customHeight="1" x14ac:dyDescent="0.25">
      <c r="B1242" s="7"/>
      <c r="C1242" s="7"/>
      <c r="D1242" s="7"/>
      <c r="E1242" s="7"/>
      <c r="F1242" s="7"/>
      <c r="G1242" s="7"/>
      <c r="H1242" s="7"/>
      <c r="I1242" s="7"/>
      <c r="J1242" s="7"/>
      <c r="K1242" s="7"/>
      <c r="L1242" s="7"/>
      <c r="M1242" s="7"/>
      <c r="N1242" s="7"/>
      <c r="O1242" s="7"/>
      <c r="P1242" s="7"/>
      <c r="Q1242" s="7"/>
      <c r="R1242" s="7"/>
      <c r="S1242" s="7"/>
    </row>
    <row r="1243" spans="2:19" ht="30" customHeight="1" x14ac:dyDescent="0.25">
      <c r="B1243" s="7"/>
      <c r="C1243" s="7"/>
      <c r="D1243" s="7"/>
      <c r="E1243" s="7"/>
      <c r="F1243" s="7"/>
      <c r="G1243" s="7"/>
      <c r="H1243" s="7"/>
      <c r="I1243" s="7"/>
      <c r="J1243" s="7"/>
      <c r="K1243" s="7"/>
      <c r="L1243" s="7"/>
      <c r="M1243" s="7"/>
      <c r="N1243" s="7"/>
      <c r="O1243" s="7"/>
      <c r="P1243" s="7"/>
      <c r="Q1243" s="7"/>
      <c r="R1243" s="7"/>
      <c r="S1243" s="7"/>
    </row>
    <row r="1244" spans="2:19" ht="30" customHeight="1" x14ac:dyDescent="0.25">
      <c r="B1244" s="7"/>
      <c r="C1244" s="7"/>
      <c r="D1244" s="7"/>
      <c r="E1244" s="7"/>
      <c r="F1244" s="7"/>
      <c r="G1244" s="7"/>
      <c r="H1244" s="7"/>
      <c r="I1244" s="7"/>
      <c r="J1244" s="7"/>
      <c r="K1244" s="7"/>
      <c r="L1244" s="7"/>
      <c r="M1244" s="7"/>
      <c r="N1244" s="7"/>
      <c r="O1244" s="7"/>
      <c r="P1244" s="7"/>
      <c r="Q1244" s="7"/>
      <c r="R1244" s="7"/>
      <c r="S1244" s="7"/>
    </row>
    <row r="1245" spans="2:19" ht="30" customHeight="1" x14ac:dyDescent="0.25">
      <c r="B1245" s="7"/>
      <c r="C1245" s="7"/>
      <c r="D1245" s="7"/>
      <c r="E1245" s="7"/>
      <c r="F1245" s="7"/>
      <c r="G1245" s="7"/>
      <c r="H1245" s="7"/>
      <c r="I1245" s="7"/>
      <c r="J1245" s="7"/>
      <c r="K1245" s="7"/>
      <c r="L1245" s="7"/>
      <c r="M1245" s="7"/>
      <c r="N1245" s="7"/>
      <c r="O1245" s="7"/>
      <c r="P1245" s="7"/>
      <c r="Q1245" s="7"/>
      <c r="R1245" s="7"/>
      <c r="S1245" s="7"/>
    </row>
    <row r="1246" spans="2:19" ht="30" customHeight="1" x14ac:dyDescent="0.25">
      <c r="B1246" s="7"/>
      <c r="C1246" s="7"/>
      <c r="D1246" s="7"/>
      <c r="E1246" s="7"/>
      <c r="F1246" s="7"/>
      <c r="G1246" s="7"/>
      <c r="H1246" s="7"/>
      <c r="I1246" s="7"/>
      <c r="J1246" s="7"/>
      <c r="K1246" s="7"/>
      <c r="L1246" s="7"/>
      <c r="M1246" s="7"/>
      <c r="N1246" s="7"/>
      <c r="O1246" s="7"/>
      <c r="P1246" s="7"/>
      <c r="Q1246" s="7"/>
      <c r="R1246" s="7"/>
      <c r="S1246" s="7"/>
    </row>
    <row r="1247" spans="2:19" ht="30" customHeight="1" x14ac:dyDescent="0.25">
      <c r="B1247" s="7"/>
      <c r="C1247" s="7"/>
      <c r="D1247" s="7"/>
      <c r="E1247" s="7"/>
      <c r="F1247" s="7"/>
      <c r="G1247" s="7"/>
      <c r="H1247" s="7"/>
      <c r="I1247" s="7"/>
      <c r="J1247" s="7"/>
      <c r="K1247" s="7"/>
      <c r="L1247" s="7"/>
      <c r="M1247" s="7"/>
      <c r="N1247" s="7"/>
      <c r="O1247" s="7"/>
      <c r="P1247" s="7"/>
      <c r="Q1247" s="7"/>
      <c r="R1247" s="7"/>
      <c r="S1247" s="7"/>
    </row>
    <row r="1248" spans="2:19" ht="30" customHeight="1" x14ac:dyDescent="0.25">
      <c r="B1248" s="7"/>
      <c r="C1248" s="7"/>
      <c r="D1248" s="7"/>
      <c r="E1248" s="7"/>
      <c r="F1248" s="7"/>
      <c r="G1248" s="7"/>
      <c r="H1248" s="7"/>
      <c r="I1248" s="7"/>
      <c r="J1248" s="7"/>
      <c r="K1248" s="7"/>
      <c r="L1248" s="7"/>
      <c r="M1248" s="7"/>
      <c r="N1248" s="7"/>
      <c r="O1248" s="7"/>
      <c r="P1248" s="7"/>
      <c r="Q1248" s="7"/>
      <c r="R1248" s="7"/>
      <c r="S1248" s="7"/>
    </row>
    <row r="1249" spans="2:19" ht="30" customHeight="1" x14ac:dyDescent="0.25">
      <c r="B1249" s="7"/>
      <c r="C1249" s="7"/>
      <c r="D1249" s="7"/>
      <c r="E1249" s="7"/>
      <c r="F1249" s="7"/>
      <c r="G1249" s="7"/>
      <c r="H1249" s="7"/>
      <c r="I1249" s="7"/>
      <c r="J1249" s="7"/>
      <c r="K1249" s="7"/>
      <c r="L1249" s="7"/>
      <c r="M1249" s="7"/>
      <c r="N1249" s="7"/>
      <c r="O1249" s="7"/>
      <c r="P1249" s="7"/>
      <c r="Q1249" s="7"/>
      <c r="R1249" s="7"/>
      <c r="S1249" s="7"/>
    </row>
    <row r="1250" spans="2:19" ht="30" customHeight="1" x14ac:dyDescent="0.25">
      <c r="B1250" s="7"/>
      <c r="C1250" s="7"/>
      <c r="D1250" s="7"/>
      <c r="E1250" s="7"/>
      <c r="F1250" s="7"/>
      <c r="G1250" s="7"/>
      <c r="H1250" s="7"/>
      <c r="I1250" s="7"/>
      <c r="J1250" s="7"/>
      <c r="K1250" s="7"/>
      <c r="L1250" s="7"/>
      <c r="M1250" s="7"/>
      <c r="N1250" s="7"/>
      <c r="O1250" s="7"/>
      <c r="P1250" s="7"/>
      <c r="Q1250" s="7"/>
      <c r="R1250" s="7"/>
      <c r="S1250" s="7"/>
    </row>
    <row r="1251" spans="2:19" ht="30" customHeight="1" x14ac:dyDescent="0.25">
      <c r="B1251" s="7"/>
      <c r="C1251" s="7"/>
      <c r="D1251" s="7"/>
      <c r="E1251" s="7"/>
      <c r="F1251" s="7"/>
      <c r="G1251" s="7"/>
      <c r="H1251" s="7"/>
      <c r="I1251" s="7"/>
      <c r="J1251" s="7"/>
      <c r="K1251" s="7"/>
      <c r="L1251" s="7"/>
      <c r="M1251" s="7"/>
      <c r="N1251" s="7"/>
      <c r="O1251" s="7"/>
      <c r="P1251" s="7"/>
      <c r="Q1251" s="7"/>
      <c r="R1251" s="7"/>
      <c r="S1251" s="7"/>
    </row>
    <row r="1252" spans="2:19" ht="30" customHeight="1" x14ac:dyDescent="0.25">
      <c r="B1252" s="7"/>
      <c r="C1252" s="7"/>
      <c r="D1252" s="7"/>
      <c r="E1252" s="7"/>
      <c r="F1252" s="7"/>
      <c r="G1252" s="7"/>
      <c r="H1252" s="7"/>
      <c r="I1252" s="7"/>
      <c r="J1252" s="7"/>
      <c r="K1252" s="7"/>
      <c r="L1252" s="7"/>
      <c r="M1252" s="7"/>
      <c r="N1252" s="7"/>
      <c r="O1252" s="7"/>
      <c r="P1252" s="7"/>
      <c r="Q1252" s="7"/>
      <c r="R1252" s="7"/>
      <c r="S1252" s="7"/>
    </row>
    <row r="1253" spans="2:19" ht="30" customHeight="1" x14ac:dyDescent="0.25">
      <c r="B1253" s="7"/>
      <c r="C1253" s="7"/>
      <c r="D1253" s="7"/>
      <c r="E1253" s="7"/>
      <c r="F1253" s="7"/>
      <c r="G1253" s="7"/>
      <c r="H1253" s="7"/>
      <c r="I1253" s="7"/>
      <c r="J1253" s="7"/>
      <c r="K1253" s="7"/>
      <c r="L1253" s="7"/>
      <c r="M1253" s="7"/>
      <c r="N1253" s="7"/>
      <c r="O1253" s="7"/>
      <c r="P1253" s="7"/>
      <c r="Q1253" s="7"/>
      <c r="R1253" s="7"/>
      <c r="S1253" s="7"/>
    </row>
    <row r="1254" spans="2:19" ht="30" customHeight="1" x14ac:dyDescent="0.25">
      <c r="B1254" s="7"/>
      <c r="C1254" s="7"/>
      <c r="D1254" s="7"/>
      <c r="E1254" s="7"/>
      <c r="F1254" s="7"/>
      <c r="G1254" s="7"/>
      <c r="H1254" s="7"/>
      <c r="I1254" s="7"/>
      <c r="J1254" s="7"/>
      <c r="K1254" s="7"/>
      <c r="L1254" s="7"/>
      <c r="M1254" s="7"/>
      <c r="N1254" s="7"/>
      <c r="O1254" s="7"/>
      <c r="P1254" s="7"/>
      <c r="Q1254" s="7"/>
      <c r="R1254" s="7"/>
      <c r="S1254" s="7"/>
    </row>
    <row r="1255" spans="2:19" ht="30" customHeight="1" x14ac:dyDescent="0.25">
      <c r="B1255" s="7"/>
      <c r="C1255" s="7"/>
      <c r="D1255" s="7"/>
      <c r="E1255" s="7"/>
      <c r="F1255" s="7"/>
      <c r="G1255" s="7"/>
      <c r="H1255" s="7"/>
      <c r="I1255" s="7"/>
      <c r="J1255" s="7"/>
      <c r="K1255" s="7"/>
      <c r="L1255" s="7"/>
      <c r="M1255" s="7"/>
      <c r="N1255" s="7"/>
      <c r="O1255" s="7"/>
      <c r="P1255" s="7"/>
      <c r="Q1255" s="7"/>
      <c r="R1255" s="7"/>
      <c r="S1255" s="7"/>
    </row>
    <row r="1256" spans="2:19" ht="30" customHeight="1" x14ac:dyDescent="0.25">
      <c r="B1256" s="7"/>
      <c r="C1256" s="7"/>
      <c r="D1256" s="7"/>
      <c r="E1256" s="7"/>
      <c r="F1256" s="7"/>
      <c r="G1256" s="7"/>
      <c r="H1256" s="7"/>
      <c r="I1256" s="7"/>
      <c r="J1256" s="7"/>
      <c r="K1256" s="7"/>
      <c r="L1256" s="7"/>
      <c r="M1256" s="7"/>
      <c r="N1256" s="7"/>
      <c r="O1256" s="7"/>
      <c r="P1256" s="7"/>
      <c r="Q1256" s="7"/>
      <c r="R1256" s="7"/>
      <c r="S1256" s="7"/>
    </row>
    <row r="1257" spans="2:19" ht="30" customHeight="1" x14ac:dyDescent="0.25">
      <c r="B1257" s="7"/>
      <c r="C1257" s="7"/>
      <c r="D1257" s="7"/>
      <c r="E1257" s="7"/>
      <c r="F1257" s="7"/>
      <c r="G1257" s="7"/>
      <c r="H1257" s="7"/>
      <c r="I1257" s="7"/>
      <c r="J1257" s="7"/>
      <c r="K1257" s="7"/>
      <c r="L1257" s="7"/>
      <c r="M1257" s="7"/>
      <c r="N1257" s="7"/>
      <c r="O1257" s="7"/>
      <c r="P1257" s="7"/>
      <c r="Q1257" s="7"/>
      <c r="R1257" s="7"/>
      <c r="S1257" s="7"/>
    </row>
    <row r="1258" spans="2:19" ht="30" customHeight="1" x14ac:dyDescent="0.25">
      <c r="B1258" s="7"/>
      <c r="C1258" s="7"/>
      <c r="D1258" s="7"/>
      <c r="E1258" s="7"/>
      <c r="F1258" s="7"/>
      <c r="G1258" s="7"/>
      <c r="H1258" s="7"/>
      <c r="I1258" s="7"/>
      <c r="J1258" s="7"/>
      <c r="K1258" s="7"/>
      <c r="L1258" s="7"/>
      <c r="M1258" s="7"/>
      <c r="N1258" s="7"/>
      <c r="O1258" s="7"/>
      <c r="P1258" s="7"/>
      <c r="Q1258" s="7"/>
      <c r="R1258" s="7"/>
      <c r="S1258" s="7"/>
    </row>
    <row r="1259" spans="2:19" ht="30" customHeight="1" x14ac:dyDescent="0.25">
      <c r="B1259" s="7"/>
      <c r="C1259" s="7"/>
      <c r="D1259" s="7"/>
      <c r="E1259" s="7"/>
      <c r="F1259" s="7"/>
      <c r="G1259" s="7"/>
      <c r="H1259" s="7"/>
      <c r="I1259" s="7"/>
      <c r="J1259" s="7"/>
      <c r="K1259" s="7"/>
      <c r="L1259" s="7"/>
      <c r="M1259" s="7"/>
      <c r="N1259" s="7"/>
      <c r="O1259" s="7"/>
      <c r="P1259" s="7"/>
      <c r="Q1259" s="7"/>
      <c r="R1259" s="7"/>
      <c r="S1259" s="7"/>
    </row>
    <row r="1260" spans="2:19" ht="30" customHeight="1" x14ac:dyDescent="0.25">
      <c r="B1260" s="7"/>
      <c r="C1260" s="7"/>
      <c r="D1260" s="7"/>
      <c r="E1260" s="7"/>
      <c r="F1260" s="7"/>
      <c r="G1260" s="7"/>
      <c r="H1260" s="7"/>
      <c r="I1260" s="7"/>
      <c r="J1260" s="7"/>
      <c r="K1260" s="7"/>
      <c r="L1260" s="7"/>
      <c r="M1260" s="7"/>
      <c r="N1260" s="7"/>
      <c r="O1260" s="7"/>
      <c r="P1260" s="7"/>
      <c r="Q1260" s="7"/>
      <c r="R1260" s="7"/>
      <c r="S1260" s="7"/>
    </row>
    <row r="1261" spans="2:19" ht="30" customHeight="1" x14ac:dyDescent="0.25">
      <c r="B1261" s="7"/>
      <c r="C1261" s="7"/>
      <c r="D1261" s="7"/>
      <c r="E1261" s="7"/>
      <c r="F1261" s="7"/>
      <c r="G1261" s="7"/>
      <c r="H1261" s="7"/>
      <c r="I1261" s="7"/>
      <c r="J1261" s="7"/>
      <c r="K1261" s="7"/>
      <c r="L1261" s="7"/>
      <c r="M1261" s="7"/>
      <c r="N1261" s="7"/>
      <c r="O1261" s="7"/>
      <c r="P1261" s="7"/>
      <c r="Q1261" s="7"/>
      <c r="R1261" s="7"/>
      <c r="S1261" s="7"/>
    </row>
    <row r="1262" spans="2:19" ht="30" customHeight="1" x14ac:dyDescent="0.25">
      <c r="B1262" s="7"/>
      <c r="C1262" s="7"/>
      <c r="D1262" s="7"/>
      <c r="E1262" s="7"/>
      <c r="F1262" s="7"/>
      <c r="G1262" s="7"/>
      <c r="H1262" s="7"/>
      <c r="I1262" s="7"/>
      <c r="J1262" s="7"/>
      <c r="K1262" s="7"/>
      <c r="L1262" s="7"/>
      <c r="M1262" s="7"/>
      <c r="N1262" s="7"/>
      <c r="O1262" s="7"/>
      <c r="P1262" s="7"/>
      <c r="Q1262" s="7"/>
      <c r="R1262" s="7"/>
      <c r="S1262" s="7"/>
    </row>
    <row r="1263" spans="2:19" ht="30" customHeight="1" x14ac:dyDescent="0.25">
      <c r="B1263" s="7"/>
      <c r="C1263" s="7"/>
      <c r="D1263" s="7"/>
      <c r="E1263" s="7"/>
      <c r="F1263" s="7"/>
      <c r="G1263" s="7"/>
      <c r="H1263" s="7"/>
      <c r="I1263" s="7"/>
      <c r="J1263" s="7"/>
      <c r="K1263" s="7"/>
      <c r="L1263" s="7"/>
      <c r="M1263" s="7"/>
      <c r="N1263" s="7"/>
      <c r="O1263" s="7"/>
      <c r="P1263" s="7"/>
      <c r="Q1263" s="7"/>
      <c r="R1263" s="7"/>
      <c r="S1263" s="7"/>
    </row>
    <row r="1264" spans="2:19" ht="30" customHeight="1" x14ac:dyDescent="0.25">
      <c r="B1264" s="7"/>
      <c r="C1264" s="7"/>
      <c r="D1264" s="7"/>
      <c r="E1264" s="7"/>
      <c r="F1264" s="7"/>
      <c r="G1264" s="7"/>
      <c r="H1264" s="7"/>
      <c r="I1264" s="7"/>
      <c r="J1264" s="7"/>
      <c r="K1264" s="7"/>
      <c r="L1264" s="7"/>
      <c r="M1264" s="7"/>
      <c r="N1264" s="7"/>
      <c r="O1264" s="7"/>
      <c r="P1264" s="7"/>
      <c r="Q1264" s="7"/>
      <c r="R1264" s="7"/>
      <c r="S1264" s="7"/>
    </row>
    <row r="1265" spans="2:19" ht="30" customHeight="1" x14ac:dyDescent="0.25">
      <c r="B1265" s="7"/>
      <c r="C1265" s="7"/>
      <c r="D1265" s="7"/>
      <c r="E1265" s="7"/>
      <c r="F1265" s="7"/>
      <c r="G1265" s="7"/>
      <c r="H1265" s="7"/>
      <c r="I1265" s="7"/>
      <c r="J1265" s="7"/>
      <c r="K1265" s="7"/>
      <c r="L1265" s="7"/>
      <c r="M1265" s="7"/>
      <c r="N1265" s="7"/>
      <c r="O1265" s="7"/>
      <c r="P1265" s="7"/>
      <c r="Q1265" s="7"/>
      <c r="R1265" s="7"/>
      <c r="S1265" s="7"/>
    </row>
    <row r="1266" spans="2:19" ht="30" customHeight="1" x14ac:dyDescent="0.25">
      <c r="B1266" s="7"/>
      <c r="C1266" s="7"/>
      <c r="D1266" s="7"/>
      <c r="E1266" s="7"/>
      <c r="F1266" s="7"/>
      <c r="G1266" s="7"/>
      <c r="H1266" s="7"/>
      <c r="I1266" s="7"/>
      <c r="J1266" s="7"/>
      <c r="K1266" s="7"/>
      <c r="L1266" s="7"/>
      <c r="M1266" s="7"/>
      <c r="N1266" s="7"/>
      <c r="O1266" s="7"/>
      <c r="P1266" s="7"/>
      <c r="Q1266" s="7"/>
      <c r="R1266" s="7"/>
      <c r="S1266" s="7"/>
    </row>
    <row r="1267" spans="2:19" ht="30" customHeight="1" x14ac:dyDescent="0.25">
      <c r="B1267" s="7"/>
      <c r="C1267" s="7"/>
      <c r="D1267" s="7"/>
      <c r="E1267" s="7"/>
      <c r="F1267" s="7"/>
      <c r="G1267" s="7"/>
      <c r="H1267" s="7"/>
      <c r="I1267" s="7"/>
      <c r="J1267" s="7"/>
      <c r="K1267" s="7"/>
      <c r="L1267" s="7"/>
      <c r="M1267" s="7"/>
      <c r="N1267" s="7"/>
      <c r="O1267" s="7"/>
      <c r="P1267" s="7"/>
      <c r="Q1267" s="7"/>
      <c r="R1267" s="7"/>
      <c r="S1267" s="7"/>
    </row>
    <row r="1268" spans="2:19" ht="30" customHeight="1" x14ac:dyDescent="0.25">
      <c r="B1268" s="7"/>
      <c r="C1268" s="7"/>
      <c r="D1268" s="7"/>
      <c r="E1268" s="7"/>
      <c r="F1268" s="7"/>
      <c r="G1268" s="7"/>
      <c r="H1268" s="7"/>
      <c r="I1268" s="7"/>
      <c r="J1268" s="7"/>
      <c r="K1268" s="7"/>
      <c r="L1268" s="7"/>
      <c r="M1268" s="7"/>
      <c r="N1268" s="7"/>
      <c r="O1268" s="7"/>
      <c r="P1268" s="7"/>
      <c r="Q1268" s="7"/>
      <c r="R1268" s="7"/>
      <c r="S1268" s="7"/>
    </row>
    <row r="1269" spans="2:19" ht="30" customHeight="1" x14ac:dyDescent="0.25">
      <c r="B1269" s="7"/>
      <c r="C1269" s="7"/>
      <c r="D1269" s="7"/>
      <c r="E1269" s="7"/>
      <c r="F1269" s="7"/>
      <c r="G1269" s="7"/>
      <c r="H1269" s="7"/>
      <c r="I1269" s="7"/>
      <c r="J1269" s="7"/>
      <c r="K1269" s="7"/>
      <c r="L1269" s="7"/>
      <c r="M1269" s="7"/>
      <c r="N1269" s="7"/>
      <c r="O1269" s="7"/>
      <c r="P1269" s="7"/>
      <c r="Q1269" s="7"/>
      <c r="R1269" s="7"/>
      <c r="S1269" s="7"/>
    </row>
    <row r="1270" spans="2:19" ht="30" customHeight="1" x14ac:dyDescent="0.25">
      <c r="B1270" s="7"/>
      <c r="C1270" s="7"/>
      <c r="D1270" s="7"/>
      <c r="E1270" s="7"/>
      <c r="F1270" s="7"/>
      <c r="G1270" s="7"/>
      <c r="H1270" s="7"/>
      <c r="I1270" s="7"/>
      <c r="J1270" s="7"/>
      <c r="K1270" s="7"/>
      <c r="L1270" s="7"/>
      <c r="M1270" s="7"/>
      <c r="N1270" s="7"/>
      <c r="O1270" s="7"/>
      <c r="P1270" s="7"/>
      <c r="Q1270" s="7"/>
      <c r="R1270" s="7"/>
      <c r="S1270" s="7"/>
    </row>
    <row r="1271" spans="2:19" ht="30" customHeight="1" x14ac:dyDescent="0.25">
      <c r="B1271" s="7"/>
      <c r="C1271" s="7"/>
      <c r="D1271" s="7"/>
      <c r="E1271" s="7"/>
      <c r="F1271" s="7"/>
      <c r="G1271" s="7"/>
      <c r="H1271" s="7"/>
      <c r="I1271" s="7"/>
      <c r="J1271" s="7"/>
      <c r="K1271" s="7"/>
      <c r="L1271" s="7"/>
      <c r="M1271" s="7"/>
      <c r="N1271" s="7"/>
      <c r="O1271" s="7"/>
      <c r="P1271" s="7"/>
      <c r="Q1271" s="7"/>
      <c r="R1271" s="7"/>
      <c r="S1271" s="7"/>
    </row>
    <row r="1272" spans="2:19" ht="30" customHeight="1" x14ac:dyDescent="0.25">
      <c r="B1272" s="7"/>
      <c r="C1272" s="7"/>
      <c r="D1272" s="7"/>
      <c r="E1272" s="7"/>
      <c r="F1272" s="7"/>
      <c r="G1272" s="7"/>
      <c r="H1272" s="7"/>
      <c r="I1272" s="7"/>
      <c r="J1272" s="7"/>
      <c r="K1272" s="7"/>
      <c r="L1272" s="7"/>
      <c r="M1272" s="7"/>
      <c r="N1272" s="7"/>
      <c r="O1272" s="7"/>
      <c r="P1272" s="7"/>
      <c r="Q1272" s="7"/>
      <c r="R1272" s="7"/>
      <c r="S1272" s="7"/>
    </row>
    <row r="1273" spans="2:19" ht="30" customHeight="1" x14ac:dyDescent="0.25">
      <c r="B1273" s="7"/>
      <c r="C1273" s="7"/>
      <c r="D1273" s="7"/>
      <c r="E1273" s="7"/>
      <c r="F1273" s="7"/>
      <c r="G1273" s="7"/>
      <c r="H1273" s="7"/>
      <c r="I1273" s="7"/>
      <c r="J1273" s="7"/>
      <c r="K1273" s="7"/>
      <c r="L1273" s="7"/>
      <c r="M1273" s="7"/>
      <c r="N1273" s="7"/>
      <c r="O1273" s="7"/>
      <c r="P1273" s="7"/>
      <c r="Q1273" s="7"/>
      <c r="R1273" s="7"/>
      <c r="S1273" s="7"/>
    </row>
    <row r="1274" spans="2:19" ht="30" customHeight="1" x14ac:dyDescent="0.25">
      <c r="B1274" s="7"/>
      <c r="C1274" s="7"/>
      <c r="D1274" s="7"/>
      <c r="E1274" s="7"/>
      <c r="F1274" s="7"/>
      <c r="G1274" s="7"/>
      <c r="H1274" s="7"/>
      <c r="I1274" s="7"/>
      <c r="J1274" s="7"/>
      <c r="K1274" s="7"/>
      <c r="L1274" s="7"/>
      <c r="M1274" s="7"/>
      <c r="N1274" s="7"/>
      <c r="O1274" s="7"/>
      <c r="P1274" s="7"/>
      <c r="Q1274" s="7"/>
      <c r="R1274" s="7"/>
      <c r="S1274" s="7"/>
    </row>
    <row r="1275" spans="2:19" ht="30" customHeight="1" x14ac:dyDescent="0.25">
      <c r="B1275" s="7"/>
      <c r="C1275" s="7"/>
      <c r="D1275" s="7"/>
      <c r="E1275" s="7"/>
      <c r="F1275" s="7"/>
      <c r="G1275" s="7"/>
      <c r="H1275" s="7"/>
      <c r="I1275" s="7"/>
      <c r="J1275" s="7"/>
      <c r="K1275" s="7"/>
      <c r="L1275" s="7"/>
      <c r="M1275" s="7"/>
      <c r="N1275" s="7"/>
      <c r="O1275" s="7"/>
      <c r="P1275" s="7"/>
      <c r="Q1275" s="7"/>
      <c r="R1275" s="7"/>
      <c r="S1275" s="7"/>
    </row>
    <row r="1276" spans="2:19" ht="30" customHeight="1" x14ac:dyDescent="0.25">
      <c r="B1276" s="7"/>
      <c r="C1276" s="7"/>
      <c r="D1276" s="7"/>
      <c r="E1276" s="7"/>
      <c r="F1276" s="7"/>
      <c r="G1276" s="7"/>
      <c r="H1276" s="7"/>
      <c r="I1276" s="7"/>
      <c r="J1276" s="7"/>
      <c r="K1276" s="7"/>
      <c r="L1276" s="7"/>
      <c r="M1276" s="7"/>
      <c r="N1276" s="7"/>
      <c r="O1276" s="7"/>
      <c r="P1276" s="7"/>
      <c r="Q1276" s="7"/>
      <c r="R1276" s="7"/>
      <c r="S1276" s="7"/>
    </row>
    <row r="1277" spans="2:19" ht="30" customHeight="1" x14ac:dyDescent="0.25">
      <c r="B1277" s="7"/>
      <c r="C1277" s="7"/>
      <c r="D1277" s="7"/>
      <c r="E1277" s="7"/>
      <c r="F1277" s="7"/>
      <c r="G1277" s="7"/>
      <c r="H1277" s="7"/>
      <c r="I1277" s="7"/>
      <c r="J1277" s="7"/>
      <c r="K1277" s="7"/>
      <c r="L1277" s="7"/>
      <c r="M1277" s="7"/>
      <c r="N1277" s="7"/>
      <c r="O1277" s="7"/>
      <c r="P1277" s="7"/>
      <c r="Q1277" s="7"/>
      <c r="R1277" s="7"/>
      <c r="S1277" s="7"/>
    </row>
    <row r="1278" spans="2:19" ht="30" customHeight="1" x14ac:dyDescent="0.25">
      <c r="B1278" s="7"/>
      <c r="C1278" s="7"/>
      <c r="D1278" s="7"/>
      <c r="E1278" s="7"/>
      <c r="F1278" s="7"/>
      <c r="G1278" s="7"/>
      <c r="H1278" s="7"/>
      <c r="I1278" s="7"/>
      <c r="J1278" s="7"/>
      <c r="K1278" s="7"/>
      <c r="L1278" s="7"/>
      <c r="M1278" s="7"/>
      <c r="N1278" s="7"/>
      <c r="O1278" s="7"/>
      <c r="P1278" s="7"/>
      <c r="Q1278" s="7"/>
      <c r="R1278" s="7"/>
      <c r="S1278" s="7"/>
    </row>
    <row r="1279" spans="2:19" ht="30" customHeight="1" x14ac:dyDescent="0.25">
      <c r="B1279" s="7"/>
      <c r="C1279" s="7"/>
      <c r="D1279" s="7"/>
      <c r="E1279" s="7"/>
      <c r="F1279" s="7"/>
      <c r="G1279" s="7"/>
      <c r="H1279" s="7"/>
      <c r="I1279" s="7"/>
      <c r="J1279" s="7"/>
      <c r="K1279" s="7"/>
      <c r="L1279" s="7"/>
      <c r="M1279" s="7"/>
      <c r="N1279" s="7"/>
      <c r="O1279" s="7"/>
      <c r="P1279" s="7"/>
      <c r="Q1279" s="7"/>
      <c r="R1279" s="7"/>
      <c r="S1279" s="7"/>
    </row>
    <row r="1280" spans="2:19" ht="30" customHeight="1" x14ac:dyDescent="0.25">
      <c r="B1280" s="7"/>
      <c r="C1280" s="7"/>
      <c r="D1280" s="7"/>
      <c r="E1280" s="7"/>
      <c r="F1280" s="7"/>
      <c r="G1280" s="7"/>
      <c r="H1280" s="7"/>
      <c r="I1280" s="7"/>
      <c r="J1280" s="7"/>
      <c r="K1280" s="7"/>
      <c r="L1280" s="7"/>
      <c r="M1280" s="7"/>
      <c r="N1280" s="7"/>
      <c r="O1280" s="7"/>
      <c r="P1280" s="7"/>
      <c r="Q1280" s="7"/>
      <c r="R1280" s="7"/>
      <c r="S1280" s="7"/>
    </row>
    <row r="1281" spans="2:19" ht="30" customHeight="1" x14ac:dyDescent="0.25">
      <c r="B1281" s="7"/>
      <c r="C1281" s="7"/>
      <c r="D1281" s="7"/>
      <c r="E1281" s="7"/>
      <c r="F1281" s="7"/>
      <c r="G1281" s="7"/>
      <c r="H1281" s="7"/>
      <c r="I1281" s="7"/>
      <c r="J1281" s="7"/>
      <c r="K1281" s="7"/>
      <c r="L1281" s="7"/>
      <c r="M1281" s="7"/>
      <c r="N1281" s="7"/>
      <c r="O1281" s="7"/>
      <c r="P1281" s="7"/>
      <c r="Q1281" s="7"/>
      <c r="R1281" s="7"/>
      <c r="S1281" s="7"/>
    </row>
    <row r="1282" spans="2:19" ht="30" customHeight="1" x14ac:dyDescent="0.25">
      <c r="B1282" s="7"/>
      <c r="C1282" s="7"/>
      <c r="D1282" s="7"/>
      <c r="E1282" s="7"/>
      <c r="F1282" s="7"/>
      <c r="G1282" s="7"/>
      <c r="H1282" s="7"/>
      <c r="I1282" s="7"/>
      <c r="J1282" s="7"/>
      <c r="K1282" s="7"/>
      <c r="L1282" s="7"/>
      <c r="M1282" s="7"/>
      <c r="N1282" s="7"/>
      <c r="O1282" s="7"/>
      <c r="P1282" s="7"/>
      <c r="Q1282" s="7"/>
      <c r="R1282" s="7"/>
      <c r="S1282" s="7"/>
    </row>
    <row r="1283" spans="2:19" ht="30" customHeight="1" x14ac:dyDescent="0.25">
      <c r="B1283" s="7"/>
      <c r="C1283" s="7"/>
      <c r="D1283" s="7"/>
      <c r="E1283" s="7"/>
      <c r="F1283" s="7"/>
      <c r="G1283" s="7"/>
      <c r="H1283" s="7"/>
      <c r="I1283" s="7"/>
      <c r="J1283" s="7"/>
      <c r="K1283" s="7"/>
      <c r="L1283" s="7"/>
      <c r="M1283" s="7"/>
      <c r="N1283" s="7"/>
      <c r="O1283" s="7"/>
      <c r="P1283" s="7"/>
      <c r="Q1283" s="7"/>
      <c r="R1283" s="7"/>
      <c r="S1283" s="7"/>
    </row>
    <row r="1284" spans="2:19" ht="30" customHeight="1" x14ac:dyDescent="0.25">
      <c r="B1284" s="7"/>
      <c r="C1284" s="7"/>
      <c r="D1284" s="7"/>
      <c r="E1284" s="7"/>
      <c r="F1284" s="7"/>
      <c r="G1284" s="7"/>
      <c r="H1284" s="7"/>
      <c r="I1284" s="7"/>
      <c r="J1284" s="7"/>
      <c r="K1284" s="7"/>
      <c r="L1284" s="7"/>
      <c r="M1284" s="7"/>
      <c r="N1284" s="7"/>
      <c r="O1284" s="7"/>
      <c r="P1284" s="7"/>
      <c r="Q1284" s="7"/>
      <c r="R1284" s="7"/>
      <c r="S1284" s="7"/>
    </row>
    <row r="1285" spans="2:19" ht="30" customHeight="1" x14ac:dyDescent="0.25">
      <c r="B1285" s="7"/>
      <c r="C1285" s="7"/>
      <c r="D1285" s="7"/>
      <c r="E1285" s="7"/>
      <c r="F1285" s="7"/>
      <c r="G1285" s="7"/>
      <c r="H1285" s="7"/>
      <c r="I1285" s="7"/>
      <c r="J1285" s="7"/>
      <c r="K1285" s="7"/>
      <c r="L1285" s="7"/>
      <c r="M1285" s="7"/>
      <c r="N1285" s="7"/>
      <c r="O1285" s="7"/>
      <c r="P1285" s="7"/>
      <c r="Q1285" s="7"/>
      <c r="R1285" s="7"/>
      <c r="S1285" s="7"/>
    </row>
    <row r="1286" spans="2:19" ht="30" customHeight="1" x14ac:dyDescent="0.25">
      <c r="B1286" s="7"/>
      <c r="C1286" s="7"/>
      <c r="D1286" s="7"/>
      <c r="E1286" s="7"/>
      <c r="F1286" s="7"/>
      <c r="G1286" s="7"/>
      <c r="H1286" s="7"/>
      <c r="I1286" s="7"/>
      <c r="J1286" s="7"/>
      <c r="K1286" s="7"/>
      <c r="L1286" s="7"/>
      <c r="M1286" s="7"/>
      <c r="N1286" s="7"/>
      <c r="O1286" s="7"/>
      <c r="P1286" s="7"/>
      <c r="Q1286" s="7"/>
      <c r="R1286" s="7"/>
      <c r="S1286" s="7"/>
    </row>
    <row r="1287" spans="2:19" ht="30" customHeight="1" x14ac:dyDescent="0.25">
      <c r="B1287" s="7"/>
      <c r="C1287" s="7"/>
      <c r="D1287" s="7"/>
      <c r="E1287" s="7"/>
      <c r="F1287" s="7"/>
      <c r="G1287" s="7"/>
      <c r="H1287" s="7"/>
      <c r="I1287" s="7"/>
      <c r="J1287" s="7"/>
      <c r="K1287" s="7"/>
      <c r="L1287" s="7"/>
      <c r="M1287" s="7"/>
      <c r="N1287" s="7"/>
      <c r="O1287" s="7"/>
      <c r="P1287" s="7"/>
      <c r="Q1287" s="7"/>
      <c r="R1287" s="7"/>
      <c r="S1287" s="7"/>
    </row>
    <row r="1288" spans="2:19" ht="30" customHeight="1" x14ac:dyDescent="0.25">
      <c r="B1288" s="7"/>
      <c r="C1288" s="7"/>
      <c r="D1288" s="7"/>
      <c r="E1288" s="7"/>
      <c r="F1288" s="7"/>
      <c r="G1288" s="7"/>
      <c r="H1288" s="7"/>
      <c r="I1288" s="7"/>
      <c r="J1288" s="7"/>
      <c r="K1288" s="7"/>
      <c r="L1288" s="7"/>
      <c r="M1288" s="7"/>
      <c r="N1288" s="7"/>
      <c r="O1288" s="7"/>
      <c r="P1288" s="7"/>
      <c r="Q1288" s="7"/>
      <c r="R1288" s="7"/>
      <c r="S1288" s="7"/>
    </row>
    <row r="1289" spans="2:19" ht="30" customHeight="1" x14ac:dyDescent="0.25">
      <c r="B1289" s="7"/>
      <c r="C1289" s="7"/>
      <c r="D1289" s="7"/>
      <c r="E1289" s="7"/>
      <c r="F1289" s="7"/>
      <c r="G1289" s="7"/>
      <c r="H1289" s="7"/>
      <c r="I1289" s="7"/>
      <c r="J1289" s="7"/>
      <c r="K1289" s="7"/>
      <c r="L1289" s="7"/>
      <c r="M1289" s="7"/>
      <c r="N1289" s="7"/>
      <c r="O1289" s="7"/>
      <c r="P1289" s="7"/>
      <c r="Q1289" s="7"/>
      <c r="R1289" s="7"/>
      <c r="S1289" s="7"/>
    </row>
    <row r="1290" spans="2:19" ht="30" customHeight="1" x14ac:dyDescent="0.25">
      <c r="B1290" s="7"/>
      <c r="C1290" s="7"/>
      <c r="D1290" s="7"/>
      <c r="E1290" s="7"/>
      <c r="F1290" s="7"/>
      <c r="G1290" s="7"/>
      <c r="H1290" s="7"/>
      <c r="I1290" s="7"/>
      <c r="J1290" s="7"/>
      <c r="K1290" s="7"/>
      <c r="L1290" s="7"/>
      <c r="M1290" s="7"/>
      <c r="N1290" s="7"/>
      <c r="O1290" s="7"/>
      <c r="P1290" s="7"/>
      <c r="Q1290" s="7"/>
      <c r="R1290" s="7"/>
      <c r="S1290" s="7"/>
    </row>
    <row r="1291" spans="2:19" ht="30" customHeight="1" x14ac:dyDescent="0.25">
      <c r="B1291" s="7"/>
      <c r="C1291" s="7"/>
      <c r="D1291" s="7"/>
      <c r="E1291" s="7"/>
      <c r="F1291" s="7"/>
      <c r="G1291" s="7"/>
      <c r="H1291" s="7"/>
      <c r="I1291" s="7"/>
      <c r="J1291" s="7"/>
      <c r="K1291" s="7"/>
      <c r="L1291" s="7"/>
      <c r="M1291" s="7"/>
      <c r="N1291" s="7"/>
      <c r="O1291" s="7"/>
      <c r="P1291" s="7"/>
      <c r="Q1291" s="7"/>
      <c r="R1291" s="7"/>
      <c r="S1291" s="7"/>
    </row>
    <row r="1292" spans="2:19" ht="30" customHeight="1" x14ac:dyDescent="0.25">
      <c r="B1292" s="7"/>
      <c r="C1292" s="7"/>
      <c r="D1292" s="7"/>
      <c r="E1292" s="7"/>
      <c r="F1292" s="7"/>
      <c r="G1292" s="7"/>
      <c r="H1292" s="7"/>
      <c r="I1292" s="7"/>
      <c r="J1292" s="7"/>
      <c r="K1292" s="7"/>
      <c r="L1292" s="7"/>
      <c r="M1292" s="7"/>
      <c r="N1292" s="7"/>
      <c r="O1292" s="7"/>
      <c r="P1292" s="7"/>
      <c r="Q1292" s="7"/>
      <c r="R1292" s="7"/>
      <c r="S1292" s="7"/>
    </row>
    <row r="1293" spans="2:19" ht="30" customHeight="1" x14ac:dyDescent="0.25">
      <c r="B1293" s="7"/>
      <c r="C1293" s="7"/>
      <c r="D1293" s="7"/>
      <c r="E1293" s="7"/>
      <c r="F1293" s="7"/>
      <c r="G1293" s="7"/>
      <c r="H1293" s="7"/>
      <c r="I1293" s="7"/>
      <c r="J1293" s="7"/>
      <c r="K1293" s="7"/>
      <c r="L1293" s="7"/>
      <c r="M1293" s="7"/>
      <c r="N1293" s="7"/>
      <c r="O1293" s="7"/>
      <c r="P1293" s="7"/>
      <c r="Q1293" s="7"/>
      <c r="R1293" s="7"/>
      <c r="S1293" s="7"/>
    </row>
    <row r="1294" spans="2:19" ht="30" customHeight="1" x14ac:dyDescent="0.25">
      <c r="B1294" s="7"/>
      <c r="C1294" s="7"/>
      <c r="D1294" s="7"/>
      <c r="E1294" s="7"/>
      <c r="F1294" s="7"/>
      <c r="G1294" s="7"/>
      <c r="H1294" s="7"/>
      <c r="I1294" s="7"/>
      <c r="J1294" s="7"/>
      <c r="K1294" s="7"/>
      <c r="L1294" s="7"/>
      <c r="M1294" s="7"/>
      <c r="N1294" s="7"/>
      <c r="O1294" s="7"/>
      <c r="P1294" s="7"/>
      <c r="Q1294" s="7"/>
      <c r="R1294" s="7"/>
      <c r="S1294" s="7"/>
    </row>
    <row r="1295" spans="2:19" ht="30" customHeight="1" x14ac:dyDescent="0.25">
      <c r="B1295" s="7"/>
      <c r="C1295" s="7"/>
      <c r="D1295" s="7"/>
      <c r="E1295" s="7"/>
      <c r="F1295" s="7"/>
      <c r="G1295" s="7"/>
      <c r="H1295" s="7"/>
      <c r="I1295" s="7"/>
      <c r="J1295" s="7"/>
      <c r="K1295" s="7"/>
      <c r="L1295" s="7"/>
      <c r="M1295" s="7"/>
      <c r="N1295" s="7"/>
      <c r="O1295" s="7"/>
      <c r="P1295" s="7"/>
      <c r="Q1295" s="7"/>
      <c r="R1295" s="7"/>
      <c r="S1295" s="7"/>
    </row>
    <row r="1296" spans="2:19" ht="30" customHeight="1" x14ac:dyDescent="0.25">
      <c r="B1296" s="7"/>
      <c r="C1296" s="7"/>
      <c r="D1296" s="7"/>
      <c r="E1296" s="7"/>
      <c r="F1296" s="7"/>
      <c r="G1296" s="7"/>
      <c r="H1296" s="7"/>
      <c r="I1296" s="7"/>
      <c r="J1296" s="7"/>
      <c r="K1296" s="7"/>
      <c r="L1296" s="7"/>
      <c r="M1296" s="7"/>
      <c r="N1296" s="7"/>
      <c r="O1296" s="7"/>
      <c r="P1296" s="7"/>
      <c r="Q1296" s="7"/>
      <c r="R1296" s="7"/>
      <c r="S1296" s="7"/>
    </row>
    <row r="1297" spans="2:19" ht="30" customHeight="1" x14ac:dyDescent="0.25">
      <c r="B1297" s="7"/>
      <c r="C1297" s="7"/>
      <c r="D1297" s="7"/>
      <c r="E1297" s="7"/>
      <c r="F1297" s="7"/>
      <c r="G1297" s="7"/>
      <c r="H1297" s="7"/>
      <c r="I1297" s="7"/>
      <c r="J1297" s="7"/>
      <c r="K1297" s="7"/>
      <c r="L1297" s="7"/>
      <c r="M1297" s="7"/>
      <c r="N1297" s="7"/>
      <c r="O1297" s="7"/>
      <c r="P1297" s="7"/>
      <c r="Q1297" s="7"/>
      <c r="R1297" s="7"/>
      <c r="S1297" s="7"/>
    </row>
    <row r="1298" spans="2:19" ht="30" customHeight="1" x14ac:dyDescent="0.25">
      <c r="B1298" s="7"/>
      <c r="C1298" s="7"/>
      <c r="D1298" s="7"/>
      <c r="E1298" s="7"/>
      <c r="F1298" s="7"/>
      <c r="G1298" s="7"/>
      <c r="H1298" s="7"/>
      <c r="I1298" s="7"/>
      <c r="J1298" s="7"/>
      <c r="K1298" s="7"/>
      <c r="L1298" s="7"/>
      <c r="M1298" s="7"/>
      <c r="N1298" s="7"/>
      <c r="O1298" s="7"/>
      <c r="P1298" s="7"/>
      <c r="Q1298" s="7"/>
      <c r="R1298" s="7"/>
      <c r="S1298" s="7"/>
    </row>
    <row r="1299" spans="2:19" ht="30" customHeight="1" x14ac:dyDescent="0.25">
      <c r="B1299" s="7"/>
      <c r="C1299" s="7"/>
      <c r="D1299" s="7"/>
      <c r="E1299" s="7"/>
      <c r="F1299" s="7"/>
      <c r="G1299" s="7"/>
      <c r="H1299" s="7"/>
      <c r="I1299" s="7"/>
      <c r="J1299" s="7"/>
      <c r="K1299" s="7"/>
      <c r="L1299" s="7"/>
      <c r="M1299" s="7"/>
      <c r="N1299" s="7"/>
      <c r="O1299" s="7"/>
      <c r="P1299" s="7"/>
      <c r="Q1299" s="7"/>
      <c r="R1299" s="7"/>
      <c r="S1299" s="7"/>
    </row>
    <row r="1300" spans="2:19" ht="30" customHeight="1" x14ac:dyDescent="0.25">
      <c r="B1300" s="7"/>
      <c r="C1300" s="7"/>
      <c r="D1300" s="7"/>
      <c r="E1300" s="7"/>
      <c r="F1300" s="7"/>
      <c r="G1300" s="7"/>
      <c r="H1300" s="7"/>
      <c r="I1300" s="7"/>
      <c r="J1300" s="7"/>
      <c r="K1300" s="7"/>
      <c r="L1300" s="7"/>
      <c r="M1300" s="7"/>
      <c r="N1300" s="7"/>
      <c r="O1300" s="7"/>
      <c r="P1300" s="7"/>
      <c r="Q1300" s="7"/>
      <c r="R1300" s="7"/>
      <c r="S1300" s="7"/>
    </row>
    <row r="1301" spans="2:19" ht="30" customHeight="1" x14ac:dyDescent="0.25">
      <c r="B1301" s="7"/>
      <c r="C1301" s="7"/>
      <c r="D1301" s="7"/>
      <c r="E1301" s="7"/>
      <c r="F1301" s="7"/>
      <c r="G1301" s="7"/>
      <c r="H1301" s="7"/>
      <c r="I1301" s="7"/>
      <c r="J1301" s="7"/>
      <c r="K1301" s="7"/>
      <c r="L1301" s="7"/>
      <c r="M1301" s="7"/>
      <c r="N1301" s="7"/>
      <c r="O1301" s="7"/>
      <c r="P1301" s="7"/>
      <c r="Q1301" s="7"/>
      <c r="R1301" s="7"/>
      <c r="S1301" s="7"/>
    </row>
    <row r="1302" spans="2:19" ht="30" customHeight="1" x14ac:dyDescent="0.25">
      <c r="B1302" s="7"/>
      <c r="C1302" s="7"/>
      <c r="D1302" s="7"/>
      <c r="E1302" s="7"/>
      <c r="F1302" s="7"/>
      <c r="G1302" s="7"/>
      <c r="H1302" s="7"/>
      <c r="I1302" s="7"/>
      <c r="J1302" s="7"/>
      <c r="K1302" s="7"/>
      <c r="L1302" s="7"/>
      <c r="M1302" s="7"/>
      <c r="N1302" s="7"/>
      <c r="O1302" s="7"/>
      <c r="P1302" s="7"/>
      <c r="Q1302" s="7"/>
      <c r="R1302" s="7"/>
      <c r="S1302" s="7"/>
    </row>
    <row r="1303" spans="2:19" ht="30" customHeight="1" x14ac:dyDescent="0.25">
      <c r="B1303" s="7"/>
      <c r="C1303" s="7"/>
      <c r="D1303" s="7"/>
      <c r="E1303" s="7"/>
      <c r="F1303" s="7"/>
      <c r="G1303" s="7"/>
      <c r="H1303" s="7"/>
      <c r="I1303" s="7"/>
      <c r="J1303" s="7"/>
      <c r="K1303" s="7"/>
      <c r="L1303" s="7"/>
      <c r="M1303" s="7"/>
      <c r="N1303" s="7"/>
      <c r="O1303" s="7"/>
      <c r="P1303" s="7"/>
      <c r="Q1303" s="7"/>
      <c r="R1303" s="7"/>
      <c r="S1303" s="7"/>
    </row>
    <row r="1304" spans="2:19" ht="30" customHeight="1" x14ac:dyDescent="0.25">
      <c r="B1304" s="7"/>
      <c r="C1304" s="7"/>
      <c r="D1304" s="7"/>
      <c r="E1304" s="7"/>
      <c r="F1304" s="7"/>
      <c r="G1304" s="7"/>
      <c r="H1304" s="7"/>
      <c r="I1304" s="7"/>
      <c r="J1304" s="7"/>
      <c r="K1304" s="7"/>
      <c r="L1304" s="7"/>
      <c r="M1304" s="7"/>
      <c r="N1304" s="7"/>
      <c r="O1304" s="7"/>
      <c r="P1304" s="7"/>
      <c r="Q1304" s="7"/>
      <c r="R1304" s="7"/>
      <c r="S1304" s="7"/>
    </row>
    <row r="1305" spans="2:19" ht="30" customHeight="1" x14ac:dyDescent="0.25">
      <c r="B1305" s="7"/>
      <c r="C1305" s="7"/>
      <c r="D1305" s="7"/>
      <c r="E1305" s="7"/>
      <c r="F1305" s="7"/>
      <c r="G1305" s="7"/>
      <c r="H1305" s="7"/>
      <c r="I1305" s="7"/>
      <c r="J1305" s="7"/>
      <c r="K1305" s="7"/>
      <c r="L1305" s="7"/>
      <c r="M1305" s="7"/>
      <c r="N1305" s="7"/>
      <c r="O1305" s="7"/>
      <c r="P1305" s="7"/>
      <c r="Q1305" s="7"/>
      <c r="R1305" s="7"/>
      <c r="S1305" s="7"/>
    </row>
    <row r="1306" spans="2:19" ht="30" customHeight="1" x14ac:dyDescent="0.25">
      <c r="B1306" s="7"/>
      <c r="C1306" s="7"/>
      <c r="D1306" s="7"/>
      <c r="E1306" s="7"/>
      <c r="F1306" s="7"/>
      <c r="G1306" s="7"/>
      <c r="H1306" s="7"/>
      <c r="I1306" s="7"/>
      <c r="J1306" s="7"/>
      <c r="K1306" s="7"/>
      <c r="L1306" s="7"/>
      <c r="M1306" s="7"/>
      <c r="N1306" s="7"/>
      <c r="O1306" s="7"/>
      <c r="P1306" s="7"/>
      <c r="Q1306" s="7"/>
      <c r="R1306" s="7"/>
      <c r="S1306" s="7"/>
    </row>
    <row r="1307" spans="2:19" ht="30" customHeight="1" x14ac:dyDescent="0.25">
      <c r="B1307" s="7"/>
      <c r="C1307" s="7"/>
      <c r="D1307" s="7"/>
      <c r="E1307" s="7"/>
      <c r="F1307" s="7"/>
      <c r="G1307" s="7"/>
      <c r="H1307" s="7"/>
      <c r="I1307" s="7"/>
      <c r="J1307" s="7"/>
      <c r="K1307" s="7"/>
      <c r="L1307" s="7"/>
      <c r="M1307" s="7"/>
      <c r="N1307" s="7"/>
      <c r="O1307" s="7"/>
      <c r="P1307" s="7"/>
      <c r="Q1307" s="7"/>
      <c r="R1307" s="7"/>
      <c r="S1307" s="7"/>
    </row>
    <row r="1308" spans="2:19" ht="30" customHeight="1" x14ac:dyDescent="0.25">
      <c r="B1308" s="7"/>
      <c r="C1308" s="7"/>
      <c r="D1308" s="7"/>
      <c r="E1308" s="7"/>
      <c r="F1308" s="7"/>
      <c r="G1308" s="7"/>
      <c r="H1308" s="7"/>
      <c r="I1308" s="7"/>
      <c r="J1308" s="7"/>
      <c r="K1308" s="7"/>
      <c r="L1308" s="7"/>
      <c r="M1308" s="7"/>
      <c r="N1308" s="7"/>
      <c r="O1308" s="7"/>
      <c r="P1308" s="7"/>
      <c r="Q1308" s="7"/>
      <c r="R1308" s="7"/>
      <c r="S1308" s="7"/>
    </row>
    <row r="1309" spans="2:19" ht="30" customHeight="1" x14ac:dyDescent="0.25">
      <c r="B1309" s="7"/>
      <c r="C1309" s="7"/>
      <c r="D1309" s="7"/>
      <c r="E1309" s="7"/>
      <c r="F1309" s="7"/>
      <c r="G1309" s="7"/>
      <c r="H1309" s="7"/>
      <c r="I1309" s="7"/>
      <c r="J1309" s="7"/>
      <c r="K1309" s="7"/>
      <c r="L1309" s="7"/>
      <c r="M1309" s="7"/>
      <c r="N1309" s="7"/>
      <c r="O1309" s="7"/>
      <c r="P1309" s="7"/>
      <c r="Q1309" s="7"/>
      <c r="R1309" s="7"/>
      <c r="S1309" s="7"/>
    </row>
    <row r="1310" spans="2:19" ht="30" customHeight="1" x14ac:dyDescent="0.25">
      <c r="B1310" s="7"/>
      <c r="C1310" s="7"/>
      <c r="D1310" s="7"/>
      <c r="E1310" s="7"/>
      <c r="F1310" s="7"/>
      <c r="G1310" s="7"/>
      <c r="H1310" s="7"/>
      <c r="I1310" s="7"/>
      <c r="J1310" s="7"/>
      <c r="K1310" s="7"/>
      <c r="L1310" s="7"/>
      <c r="M1310" s="7"/>
      <c r="N1310" s="7"/>
      <c r="O1310" s="7"/>
      <c r="P1310" s="7"/>
      <c r="Q1310" s="7"/>
      <c r="R1310" s="7"/>
      <c r="S1310" s="7"/>
    </row>
    <row r="1311" spans="2:19" ht="30" customHeight="1" x14ac:dyDescent="0.25">
      <c r="B1311" s="7"/>
      <c r="C1311" s="7"/>
      <c r="D1311" s="7"/>
      <c r="E1311" s="7"/>
      <c r="F1311" s="7"/>
      <c r="G1311" s="7"/>
      <c r="H1311" s="7"/>
      <c r="I1311" s="7"/>
      <c r="J1311" s="7"/>
      <c r="K1311" s="7"/>
      <c r="L1311" s="7"/>
      <c r="M1311" s="7"/>
      <c r="N1311" s="7"/>
      <c r="O1311" s="7"/>
      <c r="P1311" s="7"/>
      <c r="Q1311" s="7"/>
      <c r="R1311" s="7"/>
      <c r="S1311" s="7"/>
    </row>
    <row r="1312" spans="2:19" ht="30" customHeight="1" x14ac:dyDescent="0.25">
      <c r="B1312" s="7"/>
      <c r="C1312" s="7"/>
      <c r="D1312" s="7"/>
      <c r="E1312" s="7"/>
      <c r="F1312" s="7"/>
      <c r="G1312" s="7"/>
      <c r="H1312" s="7"/>
      <c r="I1312" s="7"/>
      <c r="J1312" s="7"/>
      <c r="K1312" s="7"/>
      <c r="L1312" s="7"/>
      <c r="M1312" s="7"/>
      <c r="N1312" s="7"/>
      <c r="O1312" s="7"/>
      <c r="P1312" s="7"/>
      <c r="Q1312" s="7"/>
      <c r="R1312" s="7"/>
      <c r="S1312" s="7"/>
    </row>
    <row r="1313" spans="2:19" ht="30" customHeight="1" x14ac:dyDescent="0.25">
      <c r="B1313" s="7"/>
      <c r="C1313" s="7"/>
      <c r="D1313" s="7"/>
      <c r="E1313" s="7"/>
      <c r="F1313" s="7"/>
      <c r="G1313" s="7"/>
      <c r="H1313" s="7"/>
      <c r="I1313" s="7"/>
      <c r="J1313" s="7"/>
      <c r="K1313" s="7"/>
      <c r="L1313" s="7"/>
      <c r="M1313" s="7"/>
      <c r="N1313" s="7"/>
      <c r="O1313" s="7"/>
      <c r="P1313" s="7"/>
      <c r="Q1313" s="7"/>
      <c r="R1313" s="7"/>
      <c r="S1313" s="7"/>
    </row>
    <row r="1314" spans="2:19" ht="30" customHeight="1" x14ac:dyDescent="0.25">
      <c r="B1314" s="7"/>
      <c r="C1314" s="7"/>
      <c r="D1314" s="7"/>
      <c r="E1314" s="7"/>
      <c r="F1314" s="7"/>
      <c r="G1314" s="7"/>
      <c r="H1314" s="7"/>
      <c r="I1314" s="7"/>
      <c r="J1314" s="7"/>
      <c r="K1314" s="7"/>
      <c r="L1314" s="7"/>
      <c r="M1314" s="7"/>
      <c r="N1314" s="7"/>
      <c r="O1314" s="7"/>
      <c r="P1314" s="7"/>
      <c r="Q1314" s="7"/>
      <c r="R1314" s="7"/>
      <c r="S1314" s="7"/>
    </row>
    <row r="1315" spans="2:19" ht="30" customHeight="1" x14ac:dyDescent="0.25">
      <c r="B1315" s="7"/>
      <c r="C1315" s="7"/>
      <c r="D1315" s="7"/>
      <c r="E1315" s="7"/>
      <c r="F1315" s="7"/>
      <c r="G1315" s="7"/>
      <c r="H1315" s="7"/>
      <c r="I1315" s="7"/>
      <c r="J1315" s="7"/>
      <c r="K1315" s="7"/>
      <c r="L1315" s="7"/>
      <c r="M1315" s="7"/>
      <c r="N1315" s="7"/>
      <c r="O1315" s="7"/>
      <c r="P1315" s="7"/>
      <c r="Q1315" s="7"/>
      <c r="R1315" s="7"/>
      <c r="S1315" s="7"/>
    </row>
    <row r="1316" spans="2:19" ht="30" customHeight="1" x14ac:dyDescent="0.25">
      <c r="B1316" s="7"/>
      <c r="C1316" s="7"/>
      <c r="D1316" s="7"/>
      <c r="E1316" s="7"/>
      <c r="F1316" s="7"/>
      <c r="G1316" s="7"/>
      <c r="H1316" s="7"/>
      <c r="I1316" s="7"/>
      <c r="J1316" s="7"/>
      <c r="K1316" s="7"/>
      <c r="L1316" s="7"/>
      <c r="M1316" s="7"/>
      <c r="N1316" s="7"/>
      <c r="O1316" s="7"/>
      <c r="P1316" s="7"/>
      <c r="Q1316" s="7"/>
      <c r="R1316" s="7"/>
      <c r="S1316" s="7"/>
    </row>
    <row r="1317" spans="2:19" ht="30" customHeight="1" x14ac:dyDescent="0.25">
      <c r="B1317" s="7"/>
      <c r="C1317" s="7"/>
      <c r="D1317" s="7"/>
      <c r="E1317" s="7"/>
      <c r="F1317" s="7"/>
      <c r="G1317" s="7"/>
      <c r="H1317" s="7"/>
      <c r="I1317" s="7"/>
      <c r="J1317" s="7"/>
      <c r="K1317" s="7"/>
      <c r="L1317" s="7"/>
      <c r="M1317" s="7"/>
      <c r="N1317" s="7"/>
      <c r="O1317" s="7"/>
      <c r="P1317" s="7"/>
      <c r="Q1317" s="7"/>
      <c r="R1317" s="7"/>
      <c r="S1317" s="7"/>
    </row>
    <row r="1318" spans="2:19" ht="30" customHeight="1" x14ac:dyDescent="0.25">
      <c r="B1318" s="7"/>
      <c r="C1318" s="7"/>
      <c r="D1318" s="7"/>
      <c r="E1318" s="7"/>
      <c r="F1318" s="7"/>
      <c r="G1318" s="7"/>
      <c r="H1318" s="7"/>
      <c r="I1318" s="7"/>
      <c r="J1318" s="7"/>
      <c r="K1318" s="7"/>
      <c r="L1318" s="7"/>
      <c r="M1318" s="7"/>
      <c r="N1318" s="7"/>
      <c r="O1318" s="7"/>
      <c r="P1318" s="7"/>
      <c r="Q1318" s="7"/>
      <c r="R1318" s="7"/>
      <c r="S1318" s="7"/>
    </row>
    <row r="1319" spans="2:19" ht="30" customHeight="1" x14ac:dyDescent="0.25">
      <c r="B1319" s="7"/>
      <c r="C1319" s="7"/>
      <c r="D1319" s="7"/>
      <c r="E1319" s="7"/>
      <c r="F1319" s="7"/>
      <c r="G1319" s="7"/>
      <c r="H1319" s="7"/>
      <c r="I1319" s="7"/>
      <c r="J1319" s="7"/>
      <c r="K1319" s="7"/>
      <c r="L1319" s="7"/>
      <c r="M1319" s="7"/>
      <c r="N1319" s="7"/>
      <c r="O1319" s="7"/>
      <c r="P1319" s="7"/>
      <c r="Q1319" s="7"/>
      <c r="R1319" s="7"/>
      <c r="S1319" s="7"/>
    </row>
    <row r="1320" spans="2:19" ht="30" customHeight="1" x14ac:dyDescent="0.25">
      <c r="B1320" s="7"/>
      <c r="C1320" s="7"/>
      <c r="D1320" s="7"/>
      <c r="E1320" s="7"/>
      <c r="F1320" s="7"/>
      <c r="G1320" s="7"/>
      <c r="H1320" s="7"/>
      <c r="I1320" s="7"/>
      <c r="J1320" s="7"/>
      <c r="K1320" s="7"/>
      <c r="L1320" s="7"/>
      <c r="M1320" s="7"/>
      <c r="N1320" s="7"/>
      <c r="O1320" s="7"/>
      <c r="P1320" s="7"/>
      <c r="Q1320" s="7"/>
      <c r="R1320" s="7"/>
      <c r="S1320" s="7"/>
    </row>
    <row r="1321" spans="2:19" ht="30" customHeight="1" x14ac:dyDescent="0.25">
      <c r="B1321" s="7"/>
      <c r="C1321" s="7"/>
      <c r="D1321" s="7"/>
      <c r="E1321" s="7"/>
      <c r="F1321" s="7"/>
      <c r="G1321" s="7"/>
      <c r="H1321" s="7"/>
      <c r="I1321" s="7"/>
      <c r="J1321" s="7"/>
      <c r="K1321" s="7"/>
      <c r="L1321" s="7"/>
      <c r="M1321" s="7"/>
      <c r="N1321" s="7"/>
      <c r="O1321" s="7"/>
      <c r="P1321" s="7"/>
      <c r="Q1321" s="7"/>
      <c r="R1321" s="7"/>
      <c r="S1321" s="7"/>
    </row>
    <row r="1322" spans="2:19" ht="30" customHeight="1" x14ac:dyDescent="0.25">
      <c r="B1322" s="7"/>
      <c r="C1322" s="7"/>
      <c r="D1322" s="7"/>
      <c r="E1322" s="7"/>
      <c r="F1322" s="7"/>
      <c r="G1322" s="7"/>
      <c r="H1322" s="7"/>
      <c r="I1322" s="7"/>
      <c r="J1322" s="7"/>
      <c r="K1322" s="7"/>
      <c r="L1322" s="7"/>
      <c r="M1322" s="7"/>
      <c r="N1322" s="7"/>
      <c r="O1322" s="7"/>
      <c r="P1322" s="7"/>
      <c r="Q1322" s="7"/>
      <c r="R1322" s="7"/>
      <c r="S1322" s="7"/>
    </row>
    <row r="1323" spans="2:19" ht="30" customHeight="1" x14ac:dyDescent="0.25">
      <c r="B1323" s="7"/>
      <c r="C1323" s="7"/>
      <c r="D1323" s="7"/>
      <c r="E1323" s="7"/>
      <c r="F1323" s="7"/>
      <c r="G1323" s="7"/>
      <c r="H1323" s="7"/>
      <c r="I1323" s="7"/>
      <c r="J1323" s="7"/>
      <c r="K1323" s="7"/>
      <c r="L1323" s="7"/>
      <c r="M1323" s="7"/>
      <c r="N1323" s="7"/>
      <c r="O1323" s="7"/>
      <c r="P1323" s="7"/>
      <c r="Q1323" s="7"/>
      <c r="R1323" s="7"/>
      <c r="S1323" s="7"/>
    </row>
    <row r="1324" spans="2:19" ht="30" customHeight="1" x14ac:dyDescent="0.25">
      <c r="B1324" s="7"/>
      <c r="C1324" s="7"/>
      <c r="D1324" s="7"/>
      <c r="E1324" s="7"/>
      <c r="F1324" s="7"/>
      <c r="G1324" s="7"/>
      <c r="H1324" s="7"/>
      <c r="I1324" s="7"/>
      <c r="J1324" s="7"/>
      <c r="K1324" s="7"/>
      <c r="L1324" s="7"/>
      <c r="M1324" s="7"/>
      <c r="N1324" s="7"/>
      <c r="O1324" s="7"/>
      <c r="P1324" s="7"/>
      <c r="Q1324" s="7"/>
      <c r="R1324" s="7"/>
      <c r="S1324" s="7"/>
    </row>
    <row r="1325" spans="2:19" ht="30" customHeight="1" x14ac:dyDescent="0.25">
      <c r="B1325" s="7"/>
      <c r="C1325" s="7"/>
      <c r="D1325" s="7"/>
      <c r="E1325" s="7"/>
      <c r="F1325" s="7"/>
      <c r="G1325" s="7"/>
      <c r="H1325" s="7"/>
      <c r="I1325" s="7"/>
      <c r="J1325" s="7"/>
      <c r="K1325" s="7"/>
      <c r="L1325" s="7"/>
      <c r="M1325" s="7"/>
      <c r="N1325" s="7"/>
      <c r="O1325" s="7"/>
      <c r="P1325" s="7"/>
      <c r="Q1325" s="7"/>
      <c r="R1325" s="7"/>
      <c r="S1325" s="7"/>
    </row>
    <row r="1326" spans="2:19" ht="30" customHeight="1" x14ac:dyDescent="0.25">
      <c r="B1326" s="7"/>
      <c r="C1326" s="7"/>
      <c r="D1326" s="7"/>
      <c r="E1326" s="7"/>
      <c r="F1326" s="7"/>
      <c r="G1326" s="7"/>
      <c r="H1326" s="7"/>
      <c r="I1326" s="7"/>
      <c r="J1326" s="7"/>
      <c r="K1326" s="7"/>
      <c r="L1326" s="7"/>
      <c r="M1326" s="7"/>
      <c r="N1326" s="7"/>
      <c r="O1326" s="7"/>
      <c r="P1326" s="7"/>
      <c r="Q1326" s="7"/>
      <c r="R1326" s="7"/>
      <c r="S1326" s="7"/>
    </row>
    <row r="1327" spans="2:19" ht="30" customHeight="1" x14ac:dyDescent="0.25">
      <c r="B1327" s="7"/>
      <c r="C1327" s="7"/>
      <c r="D1327" s="7"/>
      <c r="E1327" s="7"/>
      <c r="F1327" s="7"/>
      <c r="G1327" s="7"/>
      <c r="H1327" s="7"/>
      <c r="I1327" s="7"/>
      <c r="J1327" s="7"/>
      <c r="K1327" s="7"/>
      <c r="L1327" s="7"/>
      <c r="M1327" s="7"/>
      <c r="N1327" s="7"/>
      <c r="O1327" s="7"/>
      <c r="P1327" s="7"/>
      <c r="Q1327" s="7"/>
      <c r="R1327" s="7"/>
      <c r="S1327" s="7"/>
    </row>
    <row r="1328" spans="2:19" ht="30" customHeight="1" x14ac:dyDescent="0.25">
      <c r="B1328" s="7"/>
      <c r="C1328" s="7"/>
      <c r="D1328" s="7"/>
      <c r="E1328" s="7"/>
      <c r="F1328" s="7"/>
      <c r="G1328" s="7"/>
      <c r="H1328" s="7"/>
      <c r="I1328" s="7"/>
      <c r="J1328" s="7"/>
      <c r="K1328" s="7"/>
      <c r="L1328" s="7"/>
      <c r="M1328" s="7"/>
      <c r="N1328" s="7"/>
      <c r="O1328" s="7"/>
      <c r="P1328" s="7"/>
      <c r="Q1328" s="7"/>
      <c r="R1328" s="7"/>
      <c r="S1328" s="7"/>
    </row>
    <row r="1329" spans="2:19" ht="30" customHeight="1" x14ac:dyDescent="0.25">
      <c r="B1329" s="7"/>
      <c r="C1329" s="7"/>
      <c r="D1329" s="7"/>
      <c r="E1329" s="7"/>
      <c r="F1329" s="7"/>
      <c r="G1329" s="7"/>
      <c r="H1329" s="7"/>
      <c r="I1329" s="7"/>
      <c r="J1329" s="7"/>
      <c r="K1329" s="7"/>
      <c r="L1329" s="7"/>
      <c r="M1329" s="7"/>
      <c r="N1329" s="7"/>
      <c r="O1329" s="7"/>
      <c r="P1329" s="7"/>
      <c r="Q1329" s="7"/>
      <c r="R1329" s="7"/>
      <c r="S1329" s="7"/>
    </row>
    <row r="1330" spans="2:19" ht="30" customHeight="1" x14ac:dyDescent="0.25">
      <c r="B1330" s="7"/>
      <c r="C1330" s="7"/>
      <c r="D1330" s="7"/>
      <c r="E1330" s="7"/>
      <c r="F1330" s="7"/>
      <c r="G1330" s="7"/>
      <c r="H1330" s="7"/>
      <c r="I1330" s="7"/>
      <c r="J1330" s="7"/>
      <c r="K1330" s="7"/>
      <c r="L1330" s="7"/>
      <c r="M1330" s="7"/>
      <c r="N1330" s="7"/>
      <c r="O1330" s="7"/>
      <c r="P1330" s="7"/>
      <c r="Q1330" s="7"/>
      <c r="R1330" s="7"/>
      <c r="S1330" s="7"/>
    </row>
    <row r="1331" spans="2:19" ht="30" customHeight="1" x14ac:dyDescent="0.25">
      <c r="B1331" s="7"/>
      <c r="C1331" s="7"/>
      <c r="D1331" s="7"/>
      <c r="E1331" s="7"/>
      <c r="F1331" s="7"/>
      <c r="G1331" s="7"/>
      <c r="H1331" s="7"/>
      <c r="I1331" s="7"/>
      <c r="J1331" s="7"/>
      <c r="K1331" s="7"/>
      <c r="L1331" s="7"/>
      <c r="M1331" s="7"/>
      <c r="N1331" s="7"/>
      <c r="O1331" s="7"/>
      <c r="P1331" s="7"/>
      <c r="Q1331" s="7"/>
      <c r="R1331" s="7"/>
      <c r="S1331" s="7"/>
    </row>
    <row r="1332" spans="2:19" ht="30" customHeight="1" x14ac:dyDescent="0.25">
      <c r="B1332" s="7"/>
      <c r="C1332" s="7"/>
      <c r="D1332" s="7"/>
      <c r="E1332" s="7"/>
      <c r="F1332" s="7"/>
      <c r="G1332" s="7"/>
      <c r="H1332" s="7"/>
      <c r="I1332" s="7"/>
      <c r="J1332" s="7"/>
      <c r="K1332" s="7"/>
      <c r="L1332" s="7"/>
      <c r="M1332" s="7"/>
      <c r="N1332" s="7"/>
      <c r="O1332" s="7"/>
      <c r="P1332" s="7"/>
      <c r="Q1332" s="7"/>
      <c r="R1332" s="7"/>
      <c r="S1332" s="7"/>
    </row>
    <row r="1333" spans="2:19" ht="30" customHeight="1" x14ac:dyDescent="0.25">
      <c r="B1333" s="7"/>
      <c r="C1333" s="7"/>
      <c r="D1333" s="7"/>
      <c r="E1333" s="7"/>
      <c r="F1333" s="7"/>
      <c r="G1333" s="7"/>
      <c r="H1333" s="7"/>
      <c r="I1333" s="7"/>
      <c r="J1333" s="7"/>
      <c r="K1333" s="7"/>
      <c r="L1333" s="7"/>
      <c r="M1333" s="7"/>
      <c r="N1333" s="7"/>
      <c r="O1333" s="7"/>
      <c r="P1333" s="7"/>
      <c r="Q1333" s="7"/>
      <c r="R1333" s="7"/>
      <c r="S1333" s="7"/>
    </row>
    <row r="1334" spans="2:19" ht="30" customHeight="1" x14ac:dyDescent="0.25">
      <c r="B1334" s="7"/>
      <c r="C1334" s="7"/>
      <c r="D1334" s="7"/>
      <c r="E1334" s="7"/>
      <c r="F1334" s="7"/>
      <c r="G1334" s="7"/>
      <c r="H1334" s="7"/>
      <c r="I1334" s="7"/>
      <c r="J1334" s="7"/>
      <c r="K1334" s="7"/>
      <c r="L1334" s="7"/>
      <c r="M1334" s="7"/>
      <c r="N1334" s="7"/>
      <c r="O1334" s="7"/>
      <c r="P1334" s="7"/>
      <c r="Q1334" s="7"/>
      <c r="R1334" s="7"/>
      <c r="S1334" s="7"/>
    </row>
    <row r="1335" spans="2:19" ht="30" customHeight="1" x14ac:dyDescent="0.25">
      <c r="B1335" s="7"/>
      <c r="C1335" s="7"/>
      <c r="D1335" s="7"/>
      <c r="E1335" s="7"/>
      <c r="F1335" s="7"/>
      <c r="G1335" s="7"/>
      <c r="H1335" s="7"/>
      <c r="I1335" s="7"/>
      <c r="J1335" s="7"/>
      <c r="K1335" s="7"/>
      <c r="L1335" s="7"/>
      <c r="M1335" s="7"/>
      <c r="N1335" s="7"/>
      <c r="O1335" s="7"/>
      <c r="P1335" s="7"/>
      <c r="Q1335" s="7"/>
      <c r="R1335" s="7"/>
      <c r="S1335" s="7"/>
    </row>
    <row r="1336" spans="2:19" ht="30" customHeight="1" x14ac:dyDescent="0.25">
      <c r="B1336" s="7"/>
      <c r="C1336" s="7"/>
      <c r="D1336" s="7"/>
      <c r="E1336" s="7"/>
      <c r="F1336" s="7"/>
      <c r="G1336" s="7"/>
      <c r="H1336" s="7"/>
      <c r="I1336" s="7"/>
      <c r="J1336" s="7"/>
      <c r="K1336" s="7"/>
      <c r="L1336" s="7"/>
      <c r="M1336" s="7"/>
      <c r="N1336" s="7"/>
      <c r="O1336" s="7"/>
      <c r="P1336" s="7"/>
      <c r="Q1336" s="7"/>
      <c r="R1336" s="7"/>
      <c r="S1336" s="7"/>
    </row>
    <row r="1337" spans="2:19" ht="30" customHeight="1" x14ac:dyDescent="0.25">
      <c r="B1337" s="7"/>
      <c r="C1337" s="7"/>
      <c r="D1337" s="7"/>
      <c r="E1337" s="7"/>
      <c r="F1337" s="7"/>
      <c r="G1337" s="7"/>
      <c r="H1337" s="7"/>
      <c r="I1337" s="7"/>
      <c r="J1337" s="7"/>
      <c r="K1337" s="7"/>
      <c r="L1337" s="7"/>
      <c r="M1337" s="7"/>
      <c r="N1337" s="7"/>
      <c r="O1337" s="7"/>
      <c r="P1337" s="7"/>
      <c r="Q1337" s="7"/>
      <c r="R1337" s="7"/>
      <c r="S1337" s="7"/>
    </row>
    <row r="1338" spans="2:19" ht="30" customHeight="1" x14ac:dyDescent="0.25">
      <c r="B1338" s="7"/>
      <c r="C1338" s="7"/>
      <c r="D1338" s="7"/>
      <c r="E1338" s="7"/>
      <c r="F1338" s="7"/>
      <c r="G1338" s="7"/>
      <c r="H1338" s="7"/>
      <c r="I1338" s="7"/>
      <c r="J1338" s="7"/>
      <c r="K1338" s="7"/>
      <c r="L1338" s="7"/>
      <c r="M1338" s="7"/>
      <c r="N1338" s="7"/>
      <c r="O1338" s="7"/>
      <c r="P1338" s="7"/>
      <c r="Q1338" s="7"/>
      <c r="R1338" s="7"/>
      <c r="S1338" s="7"/>
    </row>
    <row r="1339" spans="2:19" ht="30" customHeight="1" x14ac:dyDescent="0.25">
      <c r="B1339" s="7"/>
      <c r="C1339" s="7"/>
      <c r="D1339" s="7"/>
      <c r="E1339" s="7"/>
      <c r="F1339" s="7"/>
      <c r="G1339" s="7"/>
      <c r="H1339" s="7"/>
      <c r="I1339" s="7"/>
      <c r="J1339" s="7"/>
      <c r="K1339" s="7"/>
      <c r="L1339" s="7"/>
      <c r="M1339" s="7"/>
      <c r="N1339" s="7"/>
      <c r="O1339" s="7"/>
      <c r="P1339" s="7"/>
      <c r="Q1339" s="7"/>
      <c r="R1339" s="7"/>
      <c r="S1339" s="7"/>
    </row>
    <row r="1340" spans="2:19" ht="30" customHeight="1" x14ac:dyDescent="0.25">
      <c r="B1340" s="7"/>
      <c r="C1340" s="7"/>
      <c r="D1340" s="7"/>
      <c r="E1340" s="7"/>
      <c r="F1340" s="7"/>
      <c r="G1340" s="7"/>
      <c r="H1340" s="7"/>
      <c r="I1340" s="7"/>
      <c r="J1340" s="7"/>
      <c r="K1340" s="7"/>
      <c r="L1340" s="7"/>
      <c r="M1340" s="7"/>
      <c r="N1340" s="7"/>
      <c r="O1340" s="7"/>
      <c r="P1340" s="7"/>
      <c r="Q1340" s="7"/>
      <c r="R1340" s="7"/>
      <c r="S1340" s="7"/>
    </row>
    <row r="1341" spans="2:19" ht="30" customHeight="1" x14ac:dyDescent="0.25">
      <c r="B1341" s="7"/>
      <c r="C1341" s="7"/>
      <c r="D1341" s="7"/>
      <c r="E1341" s="7"/>
      <c r="F1341" s="7"/>
      <c r="G1341" s="7"/>
      <c r="H1341" s="7"/>
      <c r="I1341" s="7"/>
      <c r="J1341" s="7"/>
      <c r="K1341" s="7"/>
      <c r="L1341" s="7"/>
      <c r="M1341" s="7"/>
      <c r="N1341" s="7"/>
      <c r="O1341" s="7"/>
      <c r="P1341" s="7"/>
      <c r="Q1341" s="7"/>
      <c r="R1341" s="7"/>
      <c r="S1341" s="7"/>
    </row>
    <row r="1342" spans="2:19" ht="30" customHeight="1" x14ac:dyDescent="0.25">
      <c r="B1342" s="7"/>
      <c r="C1342" s="7"/>
      <c r="D1342" s="7"/>
      <c r="E1342" s="7"/>
      <c r="F1342" s="7"/>
      <c r="G1342" s="7"/>
      <c r="H1342" s="7"/>
      <c r="I1342" s="7"/>
      <c r="J1342" s="7"/>
      <c r="K1342" s="7"/>
      <c r="L1342" s="7"/>
      <c r="M1342" s="7"/>
      <c r="N1342" s="7"/>
      <c r="O1342" s="7"/>
      <c r="P1342" s="7"/>
      <c r="Q1342" s="7"/>
      <c r="R1342" s="7"/>
      <c r="S1342" s="7"/>
    </row>
    <row r="1343" spans="2:19" ht="30" customHeight="1" x14ac:dyDescent="0.25">
      <c r="B1343" s="7"/>
      <c r="C1343" s="7"/>
      <c r="D1343" s="7"/>
      <c r="E1343" s="7"/>
      <c r="F1343" s="7"/>
      <c r="G1343" s="7"/>
      <c r="H1343" s="7"/>
      <c r="I1343" s="7"/>
      <c r="J1343" s="7"/>
      <c r="K1343" s="7"/>
      <c r="L1343" s="7"/>
      <c r="M1343" s="7"/>
      <c r="N1343" s="7"/>
      <c r="O1343" s="7"/>
      <c r="P1343" s="7"/>
      <c r="Q1343" s="7"/>
      <c r="R1343" s="7"/>
      <c r="S1343" s="7"/>
    </row>
    <row r="1344" spans="2:19" ht="30" customHeight="1" x14ac:dyDescent="0.25">
      <c r="B1344" s="7"/>
      <c r="C1344" s="7"/>
      <c r="D1344" s="7"/>
      <c r="E1344" s="7"/>
      <c r="F1344" s="7"/>
      <c r="G1344" s="7"/>
      <c r="H1344" s="7"/>
      <c r="I1344" s="7"/>
      <c r="J1344" s="7"/>
      <c r="K1344" s="7"/>
      <c r="L1344" s="7"/>
      <c r="M1344" s="7"/>
      <c r="N1344" s="7"/>
      <c r="O1344" s="7"/>
      <c r="P1344" s="7"/>
      <c r="Q1344" s="7"/>
      <c r="R1344" s="7"/>
      <c r="S1344" s="7"/>
    </row>
    <row r="1345" spans="2:19" ht="30" customHeight="1" x14ac:dyDescent="0.25">
      <c r="B1345" s="7"/>
      <c r="C1345" s="7"/>
      <c r="D1345" s="7"/>
      <c r="E1345" s="7"/>
      <c r="F1345" s="7"/>
      <c r="G1345" s="7"/>
      <c r="H1345" s="7"/>
      <c r="I1345" s="7"/>
      <c r="J1345" s="7"/>
      <c r="K1345" s="7"/>
      <c r="L1345" s="7"/>
      <c r="M1345" s="7"/>
      <c r="N1345" s="7"/>
      <c r="O1345" s="7"/>
      <c r="P1345" s="7"/>
      <c r="Q1345" s="7"/>
      <c r="R1345" s="7"/>
      <c r="S1345" s="7"/>
    </row>
    <row r="1346" spans="2:19" ht="30" customHeight="1" x14ac:dyDescent="0.25">
      <c r="B1346" s="7"/>
      <c r="C1346" s="7"/>
      <c r="D1346" s="7"/>
      <c r="E1346" s="7"/>
      <c r="F1346" s="7"/>
      <c r="G1346" s="7"/>
      <c r="H1346" s="7"/>
      <c r="I1346" s="7"/>
      <c r="J1346" s="7"/>
      <c r="K1346" s="7"/>
      <c r="L1346" s="7"/>
      <c r="M1346" s="7"/>
      <c r="N1346" s="7"/>
      <c r="O1346" s="7"/>
      <c r="P1346" s="7"/>
      <c r="Q1346" s="7"/>
      <c r="R1346" s="7"/>
      <c r="S1346" s="7"/>
    </row>
    <row r="1347" spans="2:19" ht="30" customHeight="1" x14ac:dyDescent="0.25">
      <c r="S1347" s="7"/>
    </row>
    <row r="1348" spans="2:19" ht="30" customHeight="1" x14ac:dyDescent="0.25">
      <c r="S1348" s="7"/>
    </row>
    <row r="1349" spans="2:19" ht="30" customHeight="1" x14ac:dyDescent="0.25">
      <c r="S1349" s="7"/>
    </row>
    <row r="1350" spans="2:19" ht="30" customHeight="1" x14ac:dyDescent="0.25">
      <c r="S1350" s="7"/>
    </row>
    <row r="1351" spans="2:19" ht="30" customHeight="1" x14ac:dyDescent="0.25">
      <c r="S1351" s="7"/>
    </row>
    <row r="1352" spans="2:19" ht="30" customHeight="1" x14ac:dyDescent="0.25">
      <c r="S1352" s="7"/>
    </row>
    <row r="1353" spans="2:19" ht="30" customHeight="1" x14ac:dyDescent="0.25">
      <c r="S1353" s="7"/>
    </row>
    <row r="1354" spans="2:19" ht="30" customHeight="1" x14ac:dyDescent="0.25">
      <c r="S1354" s="7"/>
    </row>
    <row r="1355" spans="2:19" ht="30" customHeight="1" x14ac:dyDescent="0.25">
      <c r="S1355" s="7"/>
    </row>
    <row r="1356" spans="2:19" ht="30" customHeight="1" x14ac:dyDescent="0.25">
      <c r="S1356" s="7"/>
    </row>
    <row r="1357" spans="2:19" ht="30" customHeight="1" x14ac:dyDescent="0.25">
      <c r="S1357" s="7"/>
    </row>
    <row r="1358" spans="2:19" ht="30" customHeight="1" x14ac:dyDescent="0.25">
      <c r="S1358" s="7"/>
    </row>
    <row r="1359" spans="2:19" ht="30" customHeight="1" x14ac:dyDescent="0.25">
      <c r="S1359" s="7"/>
    </row>
    <row r="1360" spans="2:19" ht="30" customHeight="1" x14ac:dyDescent="0.25">
      <c r="S1360" s="7"/>
    </row>
    <row r="1361" spans="19:19" ht="30" customHeight="1" x14ac:dyDescent="0.25">
      <c r="S1361" s="7"/>
    </row>
    <row r="1362" spans="19:19" ht="30" customHeight="1" x14ac:dyDescent="0.25">
      <c r="S1362" s="7"/>
    </row>
    <row r="1363" spans="19:19" ht="30" customHeight="1" x14ac:dyDescent="0.25">
      <c r="S1363" s="7"/>
    </row>
    <row r="1364" spans="19:19" ht="30" customHeight="1" x14ac:dyDescent="0.25">
      <c r="S1364" s="7"/>
    </row>
    <row r="1365" spans="19:19" ht="30" customHeight="1" x14ac:dyDescent="0.25">
      <c r="S1365" s="7"/>
    </row>
    <row r="1366" spans="19:19" ht="30" customHeight="1" x14ac:dyDescent="0.25">
      <c r="S1366" s="7"/>
    </row>
    <row r="1367" spans="19:19" ht="30" customHeight="1" x14ac:dyDescent="0.25">
      <c r="S1367" s="7"/>
    </row>
    <row r="1368" spans="19:19" ht="30" customHeight="1" x14ac:dyDescent="0.25">
      <c r="S1368" s="7"/>
    </row>
    <row r="1369" spans="19:19" ht="30" customHeight="1" x14ac:dyDescent="0.25">
      <c r="S1369" s="7"/>
    </row>
    <row r="1370" spans="19:19" ht="30" customHeight="1" x14ac:dyDescent="0.25">
      <c r="S1370" s="7"/>
    </row>
    <row r="1371" spans="19:19" ht="30" customHeight="1" x14ac:dyDescent="0.25">
      <c r="S1371" s="7"/>
    </row>
    <row r="1372" spans="19:19" ht="30" customHeight="1" x14ac:dyDescent="0.25">
      <c r="S1372" s="7"/>
    </row>
    <row r="1373" spans="19:19" ht="30" customHeight="1" x14ac:dyDescent="0.25">
      <c r="S1373" s="7"/>
    </row>
    <row r="1374" spans="19:19" ht="30" customHeight="1" x14ac:dyDescent="0.25">
      <c r="S1374" s="7"/>
    </row>
    <row r="1375" spans="19:19" ht="30" customHeight="1" x14ac:dyDescent="0.25">
      <c r="S1375" s="7"/>
    </row>
    <row r="1376" spans="19:19" ht="30" customHeight="1" x14ac:dyDescent="0.25">
      <c r="S1376" s="7"/>
    </row>
    <row r="1377" spans="19:19" ht="30" customHeight="1" x14ac:dyDescent="0.25">
      <c r="S1377" s="7"/>
    </row>
    <row r="1378" spans="19:19" ht="30" customHeight="1" x14ac:dyDescent="0.25">
      <c r="S1378" s="7"/>
    </row>
    <row r="1379" spans="19:19" ht="30" customHeight="1" x14ac:dyDescent="0.25">
      <c r="S1379" s="7"/>
    </row>
    <row r="1380" spans="19:19" ht="30" customHeight="1" x14ac:dyDescent="0.25">
      <c r="S1380" s="7"/>
    </row>
    <row r="1381" spans="19:19" ht="30" customHeight="1" x14ac:dyDescent="0.25">
      <c r="S1381" s="7"/>
    </row>
    <row r="1382" spans="19:19" ht="30" customHeight="1" x14ac:dyDescent="0.25">
      <c r="S1382" s="7"/>
    </row>
    <row r="1383" spans="19:19" ht="30" customHeight="1" x14ac:dyDescent="0.25">
      <c r="S1383" s="7"/>
    </row>
    <row r="1384" spans="19:19" ht="30" customHeight="1" x14ac:dyDescent="0.25">
      <c r="S1384" s="7"/>
    </row>
    <row r="1385" spans="19:19" ht="30" customHeight="1" x14ac:dyDescent="0.25">
      <c r="S1385" s="7"/>
    </row>
    <row r="1386" spans="19:19" ht="30" customHeight="1" x14ac:dyDescent="0.25">
      <c r="S1386" s="7"/>
    </row>
    <row r="1387" spans="19:19" ht="30" customHeight="1" x14ac:dyDescent="0.25">
      <c r="S1387" s="7"/>
    </row>
    <row r="1388" spans="19:19" ht="30" customHeight="1" x14ac:dyDescent="0.25">
      <c r="S1388" s="7"/>
    </row>
    <row r="1389" spans="19:19" ht="30" customHeight="1" x14ac:dyDescent="0.25">
      <c r="S1389" s="7"/>
    </row>
    <row r="1390" spans="19:19" ht="30" customHeight="1" x14ac:dyDescent="0.25">
      <c r="S1390" s="7"/>
    </row>
    <row r="1391" spans="19:19" ht="30" customHeight="1" x14ac:dyDescent="0.25">
      <c r="S1391" s="7"/>
    </row>
    <row r="1392" spans="19:19" ht="30" customHeight="1" x14ac:dyDescent="0.25">
      <c r="S1392" s="7"/>
    </row>
    <row r="1393" spans="19:19" ht="30" customHeight="1" x14ac:dyDescent="0.25">
      <c r="S1393" s="7"/>
    </row>
    <row r="1394" spans="19:19" ht="30" customHeight="1" x14ac:dyDescent="0.25">
      <c r="S1394" s="7"/>
    </row>
    <row r="1395" spans="19:19" ht="30" customHeight="1" x14ac:dyDescent="0.25">
      <c r="S1395" s="7"/>
    </row>
    <row r="1396" spans="19:19" ht="30" customHeight="1" x14ac:dyDescent="0.25">
      <c r="S1396" s="7"/>
    </row>
    <row r="1397" spans="19:19" ht="30" customHeight="1" x14ac:dyDescent="0.25">
      <c r="S1397" s="7"/>
    </row>
    <row r="1398" spans="19:19" ht="30" customHeight="1" x14ac:dyDescent="0.25">
      <c r="S1398" s="7"/>
    </row>
    <row r="1399" spans="19:19" ht="30" customHeight="1" x14ac:dyDescent="0.25">
      <c r="S1399" s="7"/>
    </row>
    <row r="1400" spans="19:19" ht="30" customHeight="1" x14ac:dyDescent="0.25">
      <c r="S1400" s="7"/>
    </row>
    <row r="1401" spans="19:19" ht="30" customHeight="1" x14ac:dyDescent="0.25">
      <c r="S1401" s="7"/>
    </row>
    <row r="1402" spans="19:19" ht="30" customHeight="1" x14ac:dyDescent="0.25">
      <c r="S1402" s="7"/>
    </row>
    <row r="1403" spans="19:19" ht="30" customHeight="1" x14ac:dyDescent="0.25">
      <c r="S1403" s="7"/>
    </row>
    <row r="1404" spans="19:19" ht="30" customHeight="1" x14ac:dyDescent="0.25">
      <c r="S1404" s="7"/>
    </row>
    <row r="1405" spans="19:19" ht="30" customHeight="1" x14ac:dyDescent="0.25">
      <c r="S1405" s="7"/>
    </row>
    <row r="1406" spans="19:19" ht="30" customHeight="1" x14ac:dyDescent="0.25">
      <c r="S1406" s="7"/>
    </row>
    <row r="1407" spans="19:19" ht="30" customHeight="1" x14ac:dyDescent="0.25">
      <c r="S1407" s="7"/>
    </row>
    <row r="1408" spans="19:19" ht="30" customHeight="1" x14ac:dyDescent="0.25">
      <c r="S1408" s="7"/>
    </row>
    <row r="1409" spans="19:19" ht="30" customHeight="1" x14ac:dyDescent="0.25">
      <c r="S1409" s="7"/>
    </row>
    <row r="1410" spans="19:19" ht="30" customHeight="1" x14ac:dyDescent="0.25">
      <c r="S1410" s="7"/>
    </row>
    <row r="1411" spans="19:19" ht="30" customHeight="1" x14ac:dyDescent="0.25">
      <c r="S1411" s="7"/>
    </row>
    <row r="1412" spans="19:19" ht="30" customHeight="1" x14ac:dyDescent="0.25">
      <c r="S1412" s="7"/>
    </row>
    <row r="1413" spans="19:19" ht="30" customHeight="1" x14ac:dyDescent="0.25">
      <c r="S1413" s="7"/>
    </row>
    <row r="1414" spans="19:19" ht="30" customHeight="1" x14ac:dyDescent="0.25">
      <c r="S1414" s="7"/>
    </row>
    <row r="1415" spans="19:19" ht="30" customHeight="1" x14ac:dyDescent="0.25">
      <c r="S1415" s="7"/>
    </row>
    <row r="1416" spans="19:19" ht="30" customHeight="1" x14ac:dyDescent="0.25">
      <c r="S1416" s="7"/>
    </row>
    <row r="1417" spans="19:19" ht="30" customHeight="1" x14ac:dyDescent="0.25">
      <c r="S1417" s="7"/>
    </row>
    <row r="1418" spans="19:19" ht="30" customHeight="1" x14ac:dyDescent="0.25">
      <c r="S1418" s="7"/>
    </row>
    <row r="1419" spans="19:19" ht="30" customHeight="1" x14ac:dyDescent="0.25">
      <c r="S1419" s="7"/>
    </row>
    <row r="1420" spans="19:19" ht="30" customHeight="1" x14ac:dyDescent="0.25">
      <c r="S1420" s="7"/>
    </row>
    <row r="1421" spans="19:19" ht="30" customHeight="1" x14ac:dyDescent="0.25">
      <c r="S1421" s="7"/>
    </row>
    <row r="1422" spans="19:19" ht="30" customHeight="1" x14ac:dyDescent="0.25">
      <c r="S1422" s="7"/>
    </row>
    <row r="1423" spans="19:19" ht="30" customHeight="1" x14ac:dyDescent="0.25">
      <c r="S1423" s="7"/>
    </row>
    <row r="1424" spans="19:19" ht="30" customHeight="1" x14ac:dyDescent="0.25">
      <c r="S1424" s="7"/>
    </row>
    <row r="1425" spans="19:19" ht="30" customHeight="1" x14ac:dyDescent="0.25">
      <c r="S1425" s="7"/>
    </row>
    <row r="1426" spans="19:19" ht="30" customHeight="1" x14ac:dyDescent="0.25">
      <c r="S1426" s="7"/>
    </row>
    <row r="1427" spans="19:19" ht="30" customHeight="1" x14ac:dyDescent="0.25">
      <c r="S1427" s="7"/>
    </row>
    <row r="1428" spans="19:19" ht="30" customHeight="1" x14ac:dyDescent="0.25">
      <c r="S1428" s="7"/>
    </row>
    <row r="1429" spans="19:19" ht="30" customHeight="1" x14ac:dyDescent="0.25">
      <c r="S1429" s="7"/>
    </row>
    <row r="1430" spans="19:19" ht="30" customHeight="1" x14ac:dyDescent="0.25">
      <c r="S1430" s="7"/>
    </row>
    <row r="1431" spans="19:19" ht="30" customHeight="1" x14ac:dyDescent="0.25">
      <c r="S1431" s="7"/>
    </row>
    <row r="1432" spans="19:19" ht="30" customHeight="1" x14ac:dyDescent="0.25">
      <c r="S1432" s="7"/>
    </row>
    <row r="1433" spans="19:19" ht="30" customHeight="1" x14ac:dyDescent="0.25">
      <c r="S1433" s="7"/>
    </row>
    <row r="1434" spans="19:19" ht="30" customHeight="1" x14ac:dyDescent="0.25">
      <c r="S1434" s="7"/>
    </row>
    <row r="1435" spans="19:19" ht="30" customHeight="1" x14ac:dyDescent="0.25">
      <c r="S1435" s="7"/>
    </row>
    <row r="1436" spans="19:19" ht="30" customHeight="1" x14ac:dyDescent="0.25">
      <c r="S1436" s="7"/>
    </row>
    <row r="1437" spans="19:19" ht="30" customHeight="1" x14ac:dyDescent="0.25">
      <c r="S1437" s="7"/>
    </row>
    <row r="1438" spans="19:19" ht="30" customHeight="1" x14ac:dyDescent="0.25">
      <c r="S1438" s="7"/>
    </row>
    <row r="1439" spans="19:19" ht="30" customHeight="1" x14ac:dyDescent="0.25">
      <c r="S1439" s="7"/>
    </row>
    <row r="1440" spans="19:19" ht="30" customHeight="1" x14ac:dyDescent="0.25">
      <c r="S1440" s="7"/>
    </row>
    <row r="1441" spans="19:19" ht="30" customHeight="1" x14ac:dyDescent="0.25">
      <c r="S1441" s="7"/>
    </row>
    <row r="1442" spans="19:19" ht="30" customHeight="1" x14ac:dyDescent="0.25">
      <c r="S1442" s="7"/>
    </row>
    <row r="1443" spans="19:19" ht="30" customHeight="1" x14ac:dyDescent="0.25">
      <c r="S1443" s="7"/>
    </row>
    <row r="1444" spans="19:19" ht="30" customHeight="1" x14ac:dyDescent="0.25">
      <c r="S1444" s="7"/>
    </row>
    <row r="1445" spans="19:19" ht="30" customHeight="1" x14ac:dyDescent="0.25">
      <c r="S1445" s="7"/>
    </row>
    <row r="1446" spans="19:19" ht="30" customHeight="1" x14ac:dyDescent="0.25">
      <c r="S1446" s="7"/>
    </row>
    <row r="1447" spans="19:19" ht="30" customHeight="1" x14ac:dyDescent="0.25">
      <c r="S1447" s="7"/>
    </row>
    <row r="1448" spans="19:19" ht="30" customHeight="1" x14ac:dyDescent="0.25">
      <c r="S1448" s="7"/>
    </row>
    <row r="1449" spans="19:19" ht="30" customHeight="1" x14ac:dyDescent="0.25">
      <c r="S1449" s="7"/>
    </row>
    <row r="1450" spans="19:19" ht="30" customHeight="1" x14ac:dyDescent="0.25">
      <c r="S1450" s="7"/>
    </row>
    <row r="1451" spans="19:19" ht="30" customHeight="1" x14ac:dyDescent="0.25">
      <c r="S1451" s="7"/>
    </row>
    <row r="1452" spans="19:19" ht="30" customHeight="1" x14ac:dyDescent="0.25">
      <c r="S1452" s="7"/>
    </row>
    <row r="1453" spans="19:19" ht="30" customHeight="1" x14ac:dyDescent="0.25">
      <c r="S1453" s="7"/>
    </row>
    <row r="1454" spans="19:19" ht="30" customHeight="1" x14ac:dyDescent="0.25">
      <c r="S1454" s="7"/>
    </row>
    <row r="1455" spans="19:19" ht="30" customHeight="1" x14ac:dyDescent="0.25">
      <c r="S1455" s="7"/>
    </row>
    <row r="1456" spans="19:19" ht="30" customHeight="1" x14ac:dyDescent="0.25">
      <c r="S1456" s="7"/>
    </row>
    <row r="1457" spans="19:19" ht="30" customHeight="1" x14ac:dyDescent="0.25">
      <c r="S1457" s="7"/>
    </row>
    <row r="1458" spans="19:19" ht="30" customHeight="1" x14ac:dyDescent="0.25">
      <c r="S1458" s="7"/>
    </row>
    <row r="1459" spans="19:19" ht="30" customHeight="1" x14ac:dyDescent="0.25">
      <c r="S1459" s="7"/>
    </row>
    <row r="1460" spans="19:19" ht="30" customHeight="1" x14ac:dyDescent="0.25">
      <c r="S1460" s="7"/>
    </row>
    <row r="1461" spans="19:19" ht="30" customHeight="1" x14ac:dyDescent="0.25">
      <c r="S1461" s="7"/>
    </row>
    <row r="1462" spans="19:19" ht="30" customHeight="1" x14ac:dyDescent="0.25">
      <c r="S1462" s="7"/>
    </row>
    <row r="1463" spans="19:19" ht="30" customHeight="1" x14ac:dyDescent="0.25">
      <c r="S1463" s="7"/>
    </row>
    <row r="1464" spans="19:19" ht="30" customHeight="1" x14ac:dyDescent="0.25">
      <c r="S1464" s="7"/>
    </row>
    <row r="1465" spans="19:19" ht="30" customHeight="1" x14ac:dyDescent="0.25">
      <c r="S1465" s="7"/>
    </row>
    <row r="1466" spans="19:19" ht="30" customHeight="1" x14ac:dyDescent="0.25">
      <c r="S1466" s="7"/>
    </row>
    <row r="1467" spans="19:19" ht="30" customHeight="1" x14ac:dyDescent="0.25">
      <c r="S1467" s="7"/>
    </row>
    <row r="1468" spans="19:19" ht="30" customHeight="1" x14ac:dyDescent="0.25">
      <c r="S1468" s="7"/>
    </row>
    <row r="1469" spans="19:19" ht="30" customHeight="1" x14ac:dyDescent="0.25">
      <c r="S1469" s="7"/>
    </row>
    <row r="1470" spans="19:19" ht="30" customHeight="1" x14ac:dyDescent="0.25">
      <c r="S1470" s="7"/>
    </row>
    <row r="1471" spans="19:19" ht="30" customHeight="1" x14ac:dyDescent="0.25">
      <c r="S1471" s="7"/>
    </row>
    <row r="1472" spans="19:19" ht="30" customHeight="1" x14ac:dyDescent="0.25">
      <c r="S1472" s="7"/>
    </row>
    <row r="1473" spans="19:19" ht="30" customHeight="1" x14ac:dyDescent="0.25">
      <c r="S1473" s="7"/>
    </row>
    <row r="1474" spans="19:19" ht="30" customHeight="1" x14ac:dyDescent="0.25">
      <c r="S1474" s="7"/>
    </row>
    <row r="1475" spans="19:19" ht="30" customHeight="1" x14ac:dyDescent="0.25">
      <c r="S1475" s="7"/>
    </row>
    <row r="1476" spans="19:19" ht="30" customHeight="1" x14ac:dyDescent="0.25">
      <c r="S1476" s="7"/>
    </row>
    <row r="1477" spans="19:19" ht="30" customHeight="1" x14ac:dyDescent="0.25">
      <c r="S1477" s="7"/>
    </row>
    <row r="1478" spans="19:19" ht="30" customHeight="1" x14ac:dyDescent="0.25">
      <c r="S1478" s="7"/>
    </row>
    <row r="1479" spans="19:19" ht="30" customHeight="1" x14ac:dyDescent="0.25">
      <c r="S1479" s="7"/>
    </row>
    <row r="1480" spans="19:19" ht="30" customHeight="1" x14ac:dyDescent="0.25">
      <c r="S1480" s="7"/>
    </row>
    <row r="1481" spans="19:19" ht="30" customHeight="1" x14ac:dyDescent="0.25">
      <c r="S1481" s="7"/>
    </row>
    <row r="1482" spans="19:19" ht="30" customHeight="1" x14ac:dyDescent="0.25">
      <c r="S1482" s="7"/>
    </row>
    <row r="1483" spans="19:19" ht="30" customHeight="1" x14ac:dyDescent="0.25">
      <c r="S1483" s="7"/>
    </row>
    <row r="1484" spans="19:19" ht="30" customHeight="1" x14ac:dyDescent="0.25">
      <c r="S1484" s="7"/>
    </row>
    <row r="1485" spans="19:19" ht="30" customHeight="1" x14ac:dyDescent="0.25">
      <c r="S1485" s="7"/>
    </row>
    <row r="1486" spans="19:19" ht="30" customHeight="1" x14ac:dyDescent="0.25">
      <c r="S1486" s="7"/>
    </row>
    <row r="1487" spans="19:19" ht="30" customHeight="1" x14ac:dyDescent="0.25">
      <c r="S1487" s="7"/>
    </row>
    <row r="1488" spans="19:19" ht="30" customHeight="1" x14ac:dyDescent="0.25">
      <c r="S1488" s="7"/>
    </row>
    <row r="1489" spans="19:19" ht="30" customHeight="1" x14ac:dyDescent="0.25">
      <c r="S1489" s="7"/>
    </row>
    <row r="1490" spans="19:19" ht="30" customHeight="1" x14ac:dyDescent="0.25">
      <c r="S1490" s="7"/>
    </row>
    <row r="1491" spans="19:19" ht="30" customHeight="1" x14ac:dyDescent="0.25">
      <c r="S1491" s="7"/>
    </row>
    <row r="1492" spans="19:19" ht="30" customHeight="1" x14ac:dyDescent="0.25">
      <c r="S1492" s="7"/>
    </row>
    <row r="1493" spans="19:19" ht="30" customHeight="1" x14ac:dyDescent="0.25">
      <c r="S1493" s="7"/>
    </row>
    <row r="1494" spans="19:19" ht="30" customHeight="1" x14ac:dyDescent="0.25">
      <c r="S1494" s="7"/>
    </row>
    <row r="1495" spans="19:19" ht="30" customHeight="1" x14ac:dyDescent="0.25">
      <c r="S1495" s="7"/>
    </row>
    <row r="1496" spans="19:19" ht="30" customHeight="1" x14ac:dyDescent="0.25">
      <c r="S1496" s="7"/>
    </row>
    <row r="1497" spans="19:19" ht="30" customHeight="1" x14ac:dyDescent="0.25">
      <c r="S1497" s="7"/>
    </row>
    <row r="1498" spans="19:19" ht="30" customHeight="1" x14ac:dyDescent="0.25">
      <c r="S1498" s="7"/>
    </row>
    <row r="1499" spans="19:19" ht="30" customHeight="1" x14ac:dyDescent="0.25">
      <c r="S1499" s="7"/>
    </row>
    <row r="1500" spans="19:19" ht="30" customHeight="1" x14ac:dyDescent="0.25">
      <c r="S1500" s="7"/>
    </row>
    <row r="1501" spans="19:19" ht="30" customHeight="1" x14ac:dyDescent="0.25">
      <c r="S1501" s="7"/>
    </row>
    <row r="1502" spans="19:19" ht="30" customHeight="1" x14ac:dyDescent="0.25">
      <c r="S1502" s="7"/>
    </row>
    <row r="1503" spans="19:19" ht="30" customHeight="1" x14ac:dyDescent="0.25">
      <c r="S1503" s="7"/>
    </row>
    <row r="1504" spans="19:19" ht="30" customHeight="1" x14ac:dyDescent="0.25">
      <c r="S1504" s="7"/>
    </row>
    <row r="1505" spans="19:19" ht="30" customHeight="1" x14ac:dyDescent="0.25">
      <c r="S1505" s="7"/>
    </row>
    <row r="1506" spans="19:19" ht="30" customHeight="1" x14ac:dyDescent="0.25">
      <c r="S1506" s="7"/>
    </row>
    <row r="1507" spans="19:19" ht="30" customHeight="1" x14ac:dyDescent="0.25">
      <c r="S1507" s="7"/>
    </row>
    <row r="1508" spans="19:19" ht="30" customHeight="1" x14ac:dyDescent="0.25">
      <c r="S1508" s="7"/>
    </row>
    <row r="1509" spans="19:19" ht="30" customHeight="1" x14ac:dyDescent="0.25">
      <c r="S1509" s="7"/>
    </row>
    <row r="1510" spans="19:19" ht="30" customHeight="1" x14ac:dyDescent="0.25">
      <c r="S1510" s="7"/>
    </row>
    <row r="1511" spans="19:19" ht="30" customHeight="1" x14ac:dyDescent="0.25">
      <c r="S1511" s="7"/>
    </row>
    <row r="1512" spans="19:19" ht="30" customHeight="1" x14ac:dyDescent="0.25">
      <c r="S1512" s="7"/>
    </row>
    <row r="1513" spans="19:19" ht="30" customHeight="1" x14ac:dyDescent="0.25">
      <c r="S1513" s="7"/>
    </row>
    <row r="1514" spans="19:19" ht="30" customHeight="1" x14ac:dyDescent="0.25">
      <c r="S1514" s="7"/>
    </row>
    <row r="1515" spans="19:19" ht="30" customHeight="1" x14ac:dyDescent="0.25">
      <c r="S1515" s="7"/>
    </row>
    <row r="1516" spans="19:19" ht="30" customHeight="1" x14ac:dyDescent="0.25">
      <c r="S1516" s="7"/>
    </row>
    <row r="1517" spans="19:19" ht="30" customHeight="1" x14ac:dyDescent="0.25">
      <c r="S1517" s="7"/>
    </row>
    <row r="1518" spans="19:19" ht="30" customHeight="1" x14ac:dyDescent="0.25">
      <c r="S1518" s="7"/>
    </row>
    <row r="1519" spans="19:19" ht="30" customHeight="1" x14ac:dyDescent="0.25">
      <c r="S1519" s="7"/>
    </row>
    <row r="1520" spans="19:19" ht="30" customHeight="1" x14ac:dyDescent="0.25">
      <c r="S1520" s="7"/>
    </row>
    <row r="1521" spans="19:19" ht="30" customHeight="1" x14ac:dyDescent="0.25">
      <c r="S1521" s="7"/>
    </row>
    <row r="1522" spans="19:19" ht="30" customHeight="1" x14ac:dyDescent="0.25">
      <c r="S1522" s="7"/>
    </row>
    <row r="1523" spans="19:19" ht="30" customHeight="1" x14ac:dyDescent="0.25">
      <c r="S1523" s="7"/>
    </row>
    <row r="1524" spans="19:19" ht="30" customHeight="1" x14ac:dyDescent="0.25">
      <c r="S1524" s="7"/>
    </row>
    <row r="1525" spans="19:19" ht="30" customHeight="1" x14ac:dyDescent="0.25">
      <c r="S1525" s="7"/>
    </row>
    <row r="1526" spans="19:19" ht="30" customHeight="1" x14ac:dyDescent="0.25">
      <c r="S1526" s="7"/>
    </row>
    <row r="1527" spans="19:19" ht="30" customHeight="1" x14ac:dyDescent="0.25">
      <c r="S1527" s="7"/>
    </row>
    <row r="1528" spans="19:19" ht="30" customHeight="1" x14ac:dyDescent="0.25">
      <c r="S1528" s="7"/>
    </row>
    <row r="1529" spans="19:19" ht="30" customHeight="1" x14ac:dyDescent="0.25">
      <c r="S1529" s="7"/>
    </row>
    <row r="1530" spans="19:19" ht="30" customHeight="1" x14ac:dyDescent="0.25">
      <c r="S1530" s="7"/>
    </row>
    <row r="1531" spans="19:19" ht="30" customHeight="1" x14ac:dyDescent="0.25">
      <c r="S1531" s="7"/>
    </row>
    <row r="1532" spans="19:19" ht="30" customHeight="1" x14ac:dyDescent="0.25">
      <c r="S1532" s="7"/>
    </row>
    <row r="1533" spans="19:19" ht="30" customHeight="1" x14ac:dyDescent="0.25">
      <c r="S1533" s="7"/>
    </row>
    <row r="1534" spans="19:19" ht="30" customHeight="1" x14ac:dyDescent="0.25">
      <c r="S1534" s="7"/>
    </row>
    <row r="1535" spans="19:19" ht="30" customHeight="1" x14ac:dyDescent="0.25">
      <c r="S1535" s="7"/>
    </row>
    <row r="1536" spans="19:19" ht="30" customHeight="1" x14ac:dyDescent="0.25">
      <c r="S1536" s="7"/>
    </row>
    <row r="1537" spans="19:19" ht="30" customHeight="1" x14ac:dyDescent="0.25">
      <c r="S1537" s="7"/>
    </row>
    <row r="1538" spans="19:19" ht="30" customHeight="1" x14ac:dyDescent="0.25">
      <c r="S1538" s="7"/>
    </row>
    <row r="1539" spans="19:19" ht="30" customHeight="1" x14ac:dyDescent="0.25">
      <c r="S1539" s="7"/>
    </row>
    <row r="1540" spans="19:19" ht="30" customHeight="1" x14ac:dyDescent="0.25">
      <c r="S1540" s="7"/>
    </row>
    <row r="1541" spans="19:19" ht="30" customHeight="1" x14ac:dyDescent="0.25">
      <c r="S1541" s="7"/>
    </row>
    <row r="1542" spans="19:19" ht="30" customHeight="1" x14ac:dyDescent="0.25">
      <c r="S1542" s="7"/>
    </row>
    <row r="1543" spans="19:19" ht="30" customHeight="1" x14ac:dyDescent="0.25">
      <c r="S1543" s="7"/>
    </row>
    <row r="1544" spans="19:19" ht="30" customHeight="1" x14ac:dyDescent="0.25">
      <c r="S1544" s="7"/>
    </row>
    <row r="1545" spans="19:19" ht="30" customHeight="1" x14ac:dyDescent="0.25">
      <c r="S1545" s="7"/>
    </row>
    <row r="1546" spans="19:19" ht="30" customHeight="1" x14ac:dyDescent="0.25">
      <c r="S1546" s="7"/>
    </row>
    <row r="1547" spans="19:19" ht="30" customHeight="1" x14ac:dyDescent="0.25">
      <c r="S1547" s="7"/>
    </row>
    <row r="1548" spans="19:19" ht="30" customHeight="1" x14ac:dyDescent="0.25">
      <c r="S1548" s="7"/>
    </row>
    <row r="1549" spans="19:19" ht="30" customHeight="1" x14ac:dyDescent="0.25">
      <c r="S1549" s="7"/>
    </row>
    <row r="1550" spans="19:19" ht="30" customHeight="1" x14ac:dyDescent="0.25">
      <c r="S1550" s="7"/>
    </row>
    <row r="1551" spans="19:19" ht="30" customHeight="1" x14ac:dyDescent="0.25">
      <c r="S1551" s="7"/>
    </row>
    <row r="1552" spans="19:19" ht="30" customHeight="1" x14ac:dyDescent="0.25">
      <c r="S1552" s="7"/>
    </row>
    <row r="1553" spans="19:19" ht="30" customHeight="1" x14ac:dyDescent="0.25">
      <c r="S1553" s="7"/>
    </row>
    <row r="1554" spans="19:19" ht="30" customHeight="1" x14ac:dyDescent="0.25">
      <c r="S1554" s="7"/>
    </row>
    <row r="1555" spans="19:19" ht="30" customHeight="1" x14ac:dyDescent="0.25">
      <c r="S1555" s="7"/>
    </row>
    <row r="1556" spans="19:19" ht="30" customHeight="1" x14ac:dyDescent="0.25">
      <c r="S1556" s="7"/>
    </row>
    <row r="1557" spans="19:19" ht="30" customHeight="1" x14ac:dyDescent="0.25">
      <c r="S1557" s="7"/>
    </row>
    <row r="1558" spans="19:19" ht="30" customHeight="1" x14ac:dyDescent="0.25">
      <c r="S1558" s="7"/>
    </row>
    <row r="1559" spans="19:19" ht="30" customHeight="1" x14ac:dyDescent="0.25">
      <c r="S1559" s="7"/>
    </row>
    <row r="1560" spans="19:19" ht="30" customHeight="1" x14ac:dyDescent="0.25">
      <c r="S1560" s="7"/>
    </row>
    <row r="1561" spans="19:19" ht="30" customHeight="1" x14ac:dyDescent="0.25">
      <c r="S1561" s="7"/>
    </row>
    <row r="1562" spans="19:19" ht="30" customHeight="1" x14ac:dyDescent="0.25">
      <c r="S1562" s="7"/>
    </row>
    <row r="1563" spans="19:19" ht="30" customHeight="1" x14ac:dyDescent="0.25">
      <c r="S1563" s="7"/>
    </row>
    <row r="1564" spans="19:19" ht="30" customHeight="1" x14ac:dyDescent="0.25">
      <c r="S1564" s="7"/>
    </row>
    <row r="1565" spans="19:19" ht="30" customHeight="1" x14ac:dyDescent="0.25">
      <c r="S1565" s="7"/>
    </row>
    <row r="1566" spans="19:19" ht="30" customHeight="1" x14ac:dyDescent="0.25">
      <c r="S1566" s="7"/>
    </row>
    <row r="1567" spans="19:19" ht="30" customHeight="1" x14ac:dyDescent="0.25">
      <c r="S1567" s="7"/>
    </row>
    <row r="1568" spans="19:19" ht="30" customHeight="1" x14ac:dyDescent="0.25">
      <c r="S1568" s="7"/>
    </row>
    <row r="1569" spans="19:19" ht="30" customHeight="1" x14ac:dyDescent="0.25">
      <c r="S1569" s="7"/>
    </row>
    <row r="1570" spans="19:19" ht="30" customHeight="1" x14ac:dyDescent="0.25">
      <c r="S1570" s="7"/>
    </row>
    <row r="1571" spans="19:19" ht="30" customHeight="1" x14ac:dyDescent="0.25">
      <c r="S1571" s="7"/>
    </row>
    <row r="1572" spans="19:19" ht="30" customHeight="1" x14ac:dyDescent="0.25">
      <c r="S1572" s="7"/>
    </row>
    <row r="1573" spans="19:19" ht="30" customHeight="1" x14ac:dyDescent="0.25">
      <c r="S1573" s="7"/>
    </row>
    <row r="1574" spans="19:19" ht="30" customHeight="1" x14ac:dyDescent="0.25">
      <c r="S1574" s="7"/>
    </row>
    <row r="1575" spans="19:19" ht="30" customHeight="1" x14ac:dyDescent="0.25">
      <c r="S1575" s="7"/>
    </row>
    <row r="1576" spans="19:19" ht="30" customHeight="1" x14ac:dyDescent="0.25">
      <c r="S1576" s="7"/>
    </row>
    <row r="1577" spans="19:19" ht="30" customHeight="1" x14ac:dyDescent="0.25">
      <c r="S1577" s="7"/>
    </row>
    <row r="1578" spans="19:19" ht="30" customHeight="1" x14ac:dyDescent="0.25">
      <c r="S1578" s="7"/>
    </row>
    <row r="1579" spans="19:19" ht="30" customHeight="1" x14ac:dyDescent="0.25">
      <c r="S1579" s="7"/>
    </row>
    <row r="1580" spans="19:19" ht="30" customHeight="1" x14ac:dyDescent="0.25">
      <c r="S1580" s="7"/>
    </row>
    <row r="1581" spans="19:19" ht="30" customHeight="1" x14ac:dyDescent="0.25">
      <c r="S1581" s="7"/>
    </row>
    <row r="1582" spans="19:19" ht="30" customHeight="1" x14ac:dyDescent="0.25">
      <c r="S1582" s="7"/>
    </row>
    <row r="1583" spans="19:19" ht="30" customHeight="1" x14ac:dyDescent="0.25">
      <c r="S1583" s="7"/>
    </row>
    <row r="1584" spans="19:19" ht="30" customHeight="1" x14ac:dyDescent="0.25">
      <c r="S1584" s="7"/>
    </row>
    <row r="1585" spans="19:19" ht="30" customHeight="1" x14ac:dyDescent="0.25">
      <c r="S1585" s="7"/>
    </row>
    <row r="1586" spans="19:19" ht="30" customHeight="1" x14ac:dyDescent="0.25">
      <c r="S1586" s="7"/>
    </row>
    <row r="1587" spans="19:19" ht="30" customHeight="1" x14ac:dyDescent="0.25">
      <c r="S1587" s="7"/>
    </row>
    <row r="1588" spans="19:19" ht="30" customHeight="1" x14ac:dyDescent="0.25">
      <c r="S1588" s="7"/>
    </row>
    <row r="1589" spans="19:19" ht="30" customHeight="1" x14ac:dyDescent="0.25">
      <c r="S1589" s="7"/>
    </row>
    <row r="1590" spans="19:19" ht="30" customHeight="1" x14ac:dyDescent="0.25">
      <c r="S1590" s="7"/>
    </row>
    <row r="1591" spans="19:19" ht="30" customHeight="1" x14ac:dyDescent="0.25">
      <c r="S1591" s="7"/>
    </row>
    <row r="1592" spans="19:19" ht="30" customHeight="1" x14ac:dyDescent="0.25">
      <c r="S1592" s="7"/>
    </row>
    <row r="1593" spans="19:19" ht="30" customHeight="1" x14ac:dyDescent="0.25">
      <c r="S1593" s="7"/>
    </row>
    <row r="1594" spans="19:19" ht="30" customHeight="1" x14ac:dyDescent="0.25">
      <c r="S1594" s="7"/>
    </row>
    <row r="1595" spans="19:19" ht="30" customHeight="1" x14ac:dyDescent="0.25">
      <c r="S1595" s="7"/>
    </row>
    <row r="1596" spans="19:19" ht="30" customHeight="1" x14ac:dyDescent="0.25">
      <c r="S1596" s="7"/>
    </row>
    <row r="1597" spans="19:19" ht="30" customHeight="1" x14ac:dyDescent="0.25">
      <c r="S1597" s="7"/>
    </row>
    <row r="1598" spans="19:19" ht="30" customHeight="1" x14ac:dyDescent="0.25">
      <c r="S1598" s="7"/>
    </row>
    <row r="1599" spans="19:19" ht="30" customHeight="1" x14ac:dyDescent="0.25">
      <c r="S1599" s="7"/>
    </row>
    <row r="1600" spans="19:19" ht="30" customHeight="1" x14ac:dyDescent="0.25">
      <c r="S1600" s="7"/>
    </row>
    <row r="1601" spans="19:19" ht="30" customHeight="1" x14ac:dyDescent="0.25">
      <c r="S1601" s="7"/>
    </row>
    <row r="1602" spans="19:19" ht="30" customHeight="1" x14ac:dyDescent="0.25">
      <c r="S1602" s="7"/>
    </row>
    <row r="1603" spans="19:19" ht="30" customHeight="1" x14ac:dyDescent="0.25">
      <c r="S1603" s="7"/>
    </row>
    <row r="1604" spans="19:19" ht="30" customHeight="1" x14ac:dyDescent="0.25">
      <c r="S1604" s="7"/>
    </row>
    <row r="1605" spans="19:19" ht="30" customHeight="1" x14ac:dyDescent="0.25">
      <c r="S1605" s="7"/>
    </row>
    <row r="1606" spans="19:19" ht="30" customHeight="1" x14ac:dyDescent="0.25">
      <c r="S1606" s="7"/>
    </row>
    <row r="1607" spans="19:19" ht="30" customHeight="1" x14ac:dyDescent="0.25">
      <c r="S1607" s="7"/>
    </row>
    <row r="1608" spans="19:19" ht="30" customHeight="1" x14ac:dyDescent="0.25">
      <c r="S1608" s="7"/>
    </row>
    <row r="1609" spans="19:19" ht="30" customHeight="1" x14ac:dyDescent="0.25">
      <c r="S1609" s="7"/>
    </row>
    <row r="1610" spans="19:19" ht="30" customHeight="1" x14ac:dyDescent="0.25">
      <c r="S1610" s="7"/>
    </row>
    <row r="1611" spans="19:19" ht="30" customHeight="1" x14ac:dyDescent="0.25">
      <c r="S1611" s="7"/>
    </row>
    <row r="1612" spans="19:19" ht="30" customHeight="1" x14ac:dyDescent="0.25">
      <c r="S1612" s="7"/>
    </row>
    <row r="1613" spans="19:19" ht="30" customHeight="1" x14ac:dyDescent="0.25">
      <c r="S1613" s="7"/>
    </row>
    <row r="1614" spans="19:19" ht="30" customHeight="1" x14ac:dyDescent="0.25">
      <c r="S1614" s="7"/>
    </row>
    <row r="1615" spans="19:19" ht="30" customHeight="1" x14ac:dyDescent="0.25">
      <c r="S1615" s="7"/>
    </row>
    <row r="1616" spans="19:19" ht="30" customHeight="1" x14ac:dyDescent="0.25">
      <c r="S1616" s="7"/>
    </row>
    <row r="1617" spans="19:19" ht="30" customHeight="1" x14ac:dyDescent="0.25">
      <c r="S1617" s="7"/>
    </row>
    <row r="1618" spans="19:19" ht="30" customHeight="1" x14ac:dyDescent="0.25">
      <c r="S1618" s="7"/>
    </row>
    <row r="1619" spans="19:19" ht="30" customHeight="1" x14ac:dyDescent="0.25">
      <c r="S1619" s="7"/>
    </row>
    <row r="1620" spans="19:19" ht="30" customHeight="1" x14ac:dyDescent="0.25">
      <c r="S1620" s="7"/>
    </row>
    <row r="1621" spans="19:19" ht="30" customHeight="1" x14ac:dyDescent="0.25">
      <c r="S1621" s="7"/>
    </row>
    <row r="1622" spans="19:19" ht="30" customHeight="1" x14ac:dyDescent="0.25">
      <c r="S1622" s="7"/>
    </row>
    <row r="1623" spans="19:19" ht="30" customHeight="1" x14ac:dyDescent="0.25">
      <c r="S1623" s="7"/>
    </row>
    <row r="1624" spans="19:19" ht="30" customHeight="1" x14ac:dyDescent="0.25">
      <c r="S1624" s="7"/>
    </row>
    <row r="1625" spans="19:19" ht="30" customHeight="1" x14ac:dyDescent="0.25">
      <c r="S1625" s="7"/>
    </row>
    <row r="1626" spans="19:19" ht="30" customHeight="1" x14ac:dyDescent="0.25">
      <c r="S1626" s="7"/>
    </row>
    <row r="1627" spans="19:19" ht="30" customHeight="1" x14ac:dyDescent="0.25">
      <c r="S1627" s="7"/>
    </row>
    <row r="1628" spans="19:19" ht="30" customHeight="1" x14ac:dyDescent="0.25">
      <c r="S1628" s="7"/>
    </row>
    <row r="1629" spans="19:19" ht="30" customHeight="1" x14ac:dyDescent="0.25">
      <c r="S1629" s="7"/>
    </row>
    <row r="1630" spans="19:19" ht="30" customHeight="1" x14ac:dyDescent="0.25">
      <c r="S1630" s="7"/>
    </row>
    <row r="1631" spans="19:19" ht="30" customHeight="1" x14ac:dyDescent="0.25">
      <c r="S1631" s="7"/>
    </row>
    <row r="1632" spans="19:19" ht="30" customHeight="1" x14ac:dyDescent="0.25">
      <c r="S1632" s="7"/>
    </row>
    <row r="1633" spans="19:19" ht="30" customHeight="1" x14ac:dyDescent="0.25">
      <c r="S1633" s="7"/>
    </row>
    <row r="1634" spans="19:19" ht="30" customHeight="1" x14ac:dyDescent="0.25">
      <c r="S1634" s="7"/>
    </row>
    <row r="1635" spans="19:19" ht="30" customHeight="1" x14ac:dyDescent="0.25">
      <c r="S1635" s="7"/>
    </row>
    <row r="1636" spans="19:19" ht="30" customHeight="1" x14ac:dyDescent="0.25">
      <c r="S1636" s="7"/>
    </row>
    <row r="1637" spans="19:19" ht="30" customHeight="1" x14ac:dyDescent="0.25">
      <c r="S1637" s="7"/>
    </row>
    <row r="1638" spans="19:19" ht="30" customHeight="1" x14ac:dyDescent="0.25">
      <c r="S1638" s="7"/>
    </row>
    <row r="1639" spans="19:19" ht="30" customHeight="1" x14ac:dyDescent="0.25">
      <c r="S1639" s="7"/>
    </row>
    <row r="1640" spans="19:19" ht="30" customHeight="1" x14ac:dyDescent="0.25">
      <c r="S1640" s="7"/>
    </row>
    <row r="1641" spans="19:19" ht="30" customHeight="1" x14ac:dyDescent="0.25">
      <c r="S1641" s="7"/>
    </row>
    <row r="1642" spans="19:19" ht="30" customHeight="1" x14ac:dyDescent="0.25">
      <c r="S1642" s="7"/>
    </row>
    <row r="1643" spans="19:19" ht="30" customHeight="1" x14ac:dyDescent="0.25">
      <c r="S1643" s="7"/>
    </row>
    <row r="1644" spans="19:19" ht="30" customHeight="1" x14ac:dyDescent="0.25">
      <c r="S1644" s="7"/>
    </row>
    <row r="1645" spans="19:19" ht="30" customHeight="1" x14ac:dyDescent="0.25">
      <c r="S1645" s="7"/>
    </row>
    <row r="1646" spans="19:19" ht="30" customHeight="1" x14ac:dyDescent="0.25">
      <c r="S1646" s="7"/>
    </row>
    <row r="1647" spans="19:19" ht="30" customHeight="1" x14ac:dyDescent="0.25">
      <c r="S1647" s="7"/>
    </row>
    <row r="1648" spans="19:19" ht="30" customHeight="1" x14ac:dyDescent="0.25">
      <c r="S1648" s="7"/>
    </row>
    <row r="1649" spans="19:19" ht="30" customHeight="1" x14ac:dyDescent="0.25">
      <c r="S1649" s="7"/>
    </row>
    <row r="1650" spans="19:19" ht="30" customHeight="1" x14ac:dyDescent="0.25">
      <c r="S1650" s="7"/>
    </row>
    <row r="1651" spans="19:19" ht="30" customHeight="1" x14ac:dyDescent="0.25">
      <c r="S1651" s="7"/>
    </row>
    <row r="1652" spans="19:19" ht="30" customHeight="1" x14ac:dyDescent="0.25">
      <c r="S1652" s="7"/>
    </row>
    <row r="1653" spans="19:19" ht="30" customHeight="1" x14ac:dyDescent="0.25">
      <c r="S1653" s="7"/>
    </row>
    <row r="1654" spans="19:19" ht="30" customHeight="1" x14ac:dyDescent="0.25">
      <c r="S1654" s="7"/>
    </row>
    <row r="1655" spans="19:19" ht="30" customHeight="1" x14ac:dyDescent="0.25">
      <c r="S1655" s="7"/>
    </row>
    <row r="1656" spans="19:19" ht="30" customHeight="1" x14ac:dyDescent="0.25">
      <c r="S1656" s="7"/>
    </row>
    <row r="1657" spans="19:19" ht="30" customHeight="1" x14ac:dyDescent="0.25">
      <c r="S1657" s="7"/>
    </row>
    <row r="1658" spans="19:19" ht="30" customHeight="1" x14ac:dyDescent="0.25">
      <c r="S1658" s="7"/>
    </row>
    <row r="1659" spans="19:19" ht="30" customHeight="1" x14ac:dyDescent="0.25">
      <c r="S1659" s="7"/>
    </row>
    <row r="1660" spans="19:19" ht="30" customHeight="1" x14ac:dyDescent="0.25">
      <c r="S1660" s="7"/>
    </row>
    <row r="1661" spans="19:19" ht="30" customHeight="1" x14ac:dyDescent="0.25">
      <c r="S1661" s="7"/>
    </row>
    <row r="1662" spans="19:19" ht="30" customHeight="1" x14ac:dyDescent="0.25">
      <c r="S1662" s="7"/>
    </row>
    <row r="1663" spans="19:19" ht="30" customHeight="1" x14ac:dyDescent="0.25">
      <c r="S1663" s="7"/>
    </row>
    <row r="1664" spans="19:19" ht="30" customHeight="1" x14ac:dyDescent="0.25">
      <c r="S1664" s="7"/>
    </row>
    <row r="1665" spans="19:19" ht="30" customHeight="1" x14ac:dyDescent="0.25">
      <c r="S1665" s="7"/>
    </row>
    <row r="1666" spans="19:19" ht="30" customHeight="1" x14ac:dyDescent="0.25">
      <c r="S1666" s="7"/>
    </row>
    <row r="1667" spans="19:19" ht="30" customHeight="1" x14ac:dyDescent="0.25">
      <c r="S1667" s="7"/>
    </row>
    <row r="1668" spans="19:19" ht="30" customHeight="1" x14ac:dyDescent="0.25">
      <c r="S1668" s="7"/>
    </row>
    <row r="1669" spans="19:19" ht="30" customHeight="1" x14ac:dyDescent="0.25">
      <c r="S1669" s="7"/>
    </row>
    <row r="1670" spans="19:19" ht="30" customHeight="1" x14ac:dyDescent="0.25">
      <c r="S1670" s="7"/>
    </row>
    <row r="1671" spans="19:19" ht="30" customHeight="1" x14ac:dyDescent="0.25">
      <c r="S1671" s="7"/>
    </row>
    <row r="1672" spans="19:19" ht="30" customHeight="1" x14ac:dyDescent="0.25">
      <c r="S1672" s="7"/>
    </row>
    <row r="1673" spans="19:19" ht="30" customHeight="1" x14ac:dyDescent="0.25">
      <c r="S1673" s="7"/>
    </row>
    <row r="1674" spans="19:19" ht="30" customHeight="1" x14ac:dyDescent="0.25">
      <c r="S1674" s="7"/>
    </row>
    <row r="1675" spans="19:19" ht="30" customHeight="1" x14ac:dyDescent="0.25">
      <c r="S1675" s="7"/>
    </row>
    <row r="1676" spans="19:19" ht="30" customHeight="1" x14ac:dyDescent="0.25">
      <c r="S1676" s="7"/>
    </row>
    <row r="1677" spans="19:19" ht="30" customHeight="1" x14ac:dyDescent="0.25">
      <c r="S1677" s="7"/>
    </row>
    <row r="1678" spans="19:19" ht="30" customHeight="1" x14ac:dyDescent="0.25">
      <c r="S1678" s="7"/>
    </row>
    <row r="1679" spans="19:19" ht="30" customHeight="1" x14ac:dyDescent="0.25">
      <c r="S1679" s="7"/>
    </row>
    <row r="1680" spans="19:19" ht="30" customHeight="1" x14ac:dyDescent="0.25">
      <c r="S1680" s="7"/>
    </row>
    <row r="1681" spans="19:19" ht="30" customHeight="1" x14ac:dyDescent="0.25">
      <c r="S1681" s="7"/>
    </row>
    <row r="1682" spans="19:19" ht="30" customHeight="1" x14ac:dyDescent="0.25">
      <c r="S1682" s="7"/>
    </row>
    <row r="1683" spans="19:19" ht="30" customHeight="1" x14ac:dyDescent="0.25">
      <c r="S1683" s="7"/>
    </row>
    <row r="1684" spans="19:19" ht="30" customHeight="1" x14ac:dyDescent="0.25">
      <c r="S1684" s="7"/>
    </row>
    <row r="1685" spans="19:19" ht="30" customHeight="1" x14ac:dyDescent="0.25">
      <c r="S1685" s="7"/>
    </row>
    <row r="1686" spans="19:19" ht="30" customHeight="1" x14ac:dyDescent="0.25">
      <c r="S1686" s="7"/>
    </row>
    <row r="1687" spans="19:19" ht="30" customHeight="1" x14ac:dyDescent="0.25">
      <c r="S1687" s="7"/>
    </row>
    <row r="1688" spans="19:19" ht="30" customHeight="1" x14ac:dyDescent="0.25">
      <c r="S1688" s="7"/>
    </row>
    <row r="1689" spans="19:19" ht="30" customHeight="1" x14ac:dyDescent="0.25">
      <c r="S1689" s="7"/>
    </row>
    <row r="1690" spans="19:19" ht="30" customHeight="1" x14ac:dyDescent="0.25">
      <c r="S1690" s="7"/>
    </row>
    <row r="1691" spans="19:19" ht="30" customHeight="1" x14ac:dyDescent="0.25">
      <c r="S1691" s="7"/>
    </row>
    <row r="1692" spans="19:19" ht="30" customHeight="1" x14ac:dyDescent="0.25">
      <c r="S1692" s="7"/>
    </row>
    <row r="1693" spans="19:19" ht="30" customHeight="1" x14ac:dyDescent="0.25">
      <c r="S1693" s="7"/>
    </row>
    <row r="1694" spans="19:19" ht="30" customHeight="1" x14ac:dyDescent="0.25">
      <c r="S1694" s="7"/>
    </row>
    <row r="1695" spans="19:19" ht="30" customHeight="1" x14ac:dyDescent="0.25">
      <c r="S1695" s="7"/>
    </row>
    <row r="1696" spans="19:19" ht="30" customHeight="1" x14ac:dyDescent="0.25">
      <c r="S1696" s="7"/>
    </row>
    <row r="1697" spans="19:19" ht="30" customHeight="1" x14ac:dyDescent="0.25">
      <c r="S1697" s="7"/>
    </row>
    <row r="1698" spans="19:19" ht="30" customHeight="1" x14ac:dyDescent="0.25">
      <c r="S1698" s="7"/>
    </row>
    <row r="1699" spans="19:19" ht="30" customHeight="1" x14ac:dyDescent="0.25">
      <c r="S1699" s="7"/>
    </row>
    <row r="1700" spans="19:19" ht="30" customHeight="1" x14ac:dyDescent="0.25">
      <c r="S1700" s="7"/>
    </row>
    <row r="1701" spans="19:19" ht="30" customHeight="1" x14ac:dyDescent="0.25">
      <c r="S1701" s="7"/>
    </row>
    <row r="1702" spans="19:19" ht="30" customHeight="1" x14ac:dyDescent="0.25">
      <c r="S1702" s="7"/>
    </row>
    <row r="1703" spans="19:19" ht="30" customHeight="1" x14ac:dyDescent="0.25">
      <c r="S1703" s="7"/>
    </row>
    <row r="1704" spans="19:19" ht="30" customHeight="1" x14ac:dyDescent="0.25">
      <c r="S1704" s="7"/>
    </row>
    <row r="1705" spans="19:19" ht="30" customHeight="1" x14ac:dyDescent="0.25">
      <c r="S1705" s="7"/>
    </row>
    <row r="1706" spans="19:19" ht="30" customHeight="1" x14ac:dyDescent="0.25">
      <c r="S1706" s="7"/>
    </row>
    <row r="1707" spans="19:19" ht="30" customHeight="1" x14ac:dyDescent="0.25">
      <c r="S1707" s="7"/>
    </row>
    <row r="1708" spans="19:19" ht="30" customHeight="1" x14ac:dyDescent="0.25">
      <c r="S1708" s="7"/>
    </row>
    <row r="1709" spans="19:19" ht="30" customHeight="1" x14ac:dyDescent="0.25">
      <c r="S1709" s="7"/>
    </row>
    <row r="1710" spans="19:19" ht="30" customHeight="1" x14ac:dyDescent="0.25">
      <c r="S1710" s="7"/>
    </row>
    <row r="1711" spans="19:19" ht="30" customHeight="1" x14ac:dyDescent="0.25">
      <c r="S1711" s="7"/>
    </row>
    <row r="1712" spans="19:19" ht="30" customHeight="1" x14ac:dyDescent="0.25">
      <c r="S1712" s="7"/>
    </row>
    <row r="1713" spans="19:19" ht="30" customHeight="1" x14ac:dyDescent="0.25">
      <c r="S1713" s="7"/>
    </row>
    <row r="1714" spans="19:19" ht="30" customHeight="1" x14ac:dyDescent="0.25">
      <c r="S1714" s="7"/>
    </row>
    <row r="1715" spans="19:19" ht="30" customHeight="1" x14ac:dyDescent="0.25">
      <c r="S1715" s="7"/>
    </row>
    <row r="1716" spans="19:19" ht="30" customHeight="1" x14ac:dyDescent="0.25">
      <c r="S1716" s="7"/>
    </row>
    <row r="1717" spans="19:19" ht="30" customHeight="1" x14ac:dyDescent="0.25">
      <c r="S1717" s="7"/>
    </row>
    <row r="1718" spans="19:19" ht="30" customHeight="1" x14ac:dyDescent="0.25">
      <c r="S1718" s="7"/>
    </row>
    <row r="1719" spans="19:19" ht="30" customHeight="1" x14ac:dyDescent="0.25">
      <c r="S1719" s="7"/>
    </row>
    <row r="1720" spans="19:19" ht="30" customHeight="1" x14ac:dyDescent="0.25">
      <c r="S1720" s="7"/>
    </row>
    <row r="1721" spans="19:19" ht="30" customHeight="1" x14ac:dyDescent="0.25">
      <c r="S1721" s="7"/>
    </row>
    <row r="1722" spans="19:19" ht="30" customHeight="1" x14ac:dyDescent="0.25">
      <c r="S1722" s="7"/>
    </row>
    <row r="1723" spans="19:19" ht="30" customHeight="1" x14ac:dyDescent="0.25">
      <c r="S1723" s="7"/>
    </row>
    <row r="1724" spans="19:19" ht="30" customHeight="1" x14ac:dyDescent="0.25">
      <c r="S1724" s="7"/>
    </row>
    <row r="1725" spans="19:19" ht="30" customHeight="1" x14ac:dyDescent="0.25">
      <c r="S1725" s="7"/>
    </row>
    <row r="1726" spans="19:19" ht="30" customHeight="1" x14ac:dyDescent="0.25">
      <c r="S1726" s="7"/>
    </row>
    <row r="1727" spans="19:19" ht="30" customHeight="1" x14ac:dyDescent="0.25">
      <c r="S1727" s="7"/>
    </row>
    <row r="1728" spans="19:19" ht="30" customHeight="1" x14ac:dyDescent="0.25">
      <c r="S1728" s="7"/>
    </row>
    <row r="1729" spans="19:19" ht="30" customHeight="1" x14ac:dyDescent="0.25">
      <c r="S1729" s="7"/>
    </row>
    <row r="1730" spans="19:19" ht="30" customHeight="1" x14ac:dyDescent="0.25">
      <c r="S1730" s="7"/>
    </row>
    <row r="1731" spans="19:19" ht="30" customHeight="1" x14ac:dyDescent="0.25">
      <c r="S1731" s="7"/>
    </row>
    <row r="1732" spans="19:19" ht="30" customHeight="1" x14ac:dyDescent="0.25">
      <c r="S1732" s="7"/>
    </row>
    <row r="1733" spans="19:19" ht="30" customHeight="1" x14ac:dyDescent="0.25">
      <c r="S1733" s="7"/>
    </row>
    <row r="1734" spans="19:19" ht="30" customHeight="1" x14ac:dyDescent="0.25">
      <c r="S1734" s="7"/>
    </row>
    <row r="1735" spans="19:19" ht="30" customHeight="1" x14ac:dyDescent="0.25">
      <c r="S1735" s="7"/>
    </row>
    <row r="1736" spans="19:19" ht="30" customHeight="1" x14ac:dyDescent="0.25">
      <c r="S1736" s="7"/>
    </row>
    <row r="1737" spans="19:19" ht="30" customHeight="1" x14ac:dyDescent="0.25">
      <c r="S1737" s="7"/>
    </row>
    <row r="1738" spans="19:19" ht="30" customHeight="1" x14ac:dyDescent="0.25">
      <c r="S1738" s="7"/>
    </row>
    <row r="1739" spans="19:19" ht="30" customHeight="1" x14ac:dyDescent="0.25">
      <c r="S1739" s="7"/>
    </row>
    <row r="1740" spans="19:19" ht="30" customHeight="1" x14ac:dyDescent="0.25">
      <c r="S1740" s="7"/>
    </row>
    <row r="1741" spans="19:19" ht="30" customHeight="1" x14ac:dyDescent="0.25">
      <c r="S1741" s="7"/>
    </row>
    <row r="1742" spans="19:19" ht="30" customHeight="1" x14ac:dyDescent="0.25">
      <c r="S1742" s="7"/>
    </row>
    <row r="1743" spans="19:19" ht="30" customHeight="1" x14ac:dyDescent="0.25">
      <c r="S1743" s="7"/>
    </row>
    <row r="1744" spans="19:19" ht="30" customHeight="1" x14ac:dyDescent="0.25">
      <c r="S1744" s="7"/>
    </row>
    <row r="1745" spans="19:19" ht="30" customHeight="1" x14ac:dyDescent="0.25">
      <c r="S1745" s="7"/>
    </row>
    <row r="1746" spans="19:19" ht="30" customHeight="1" x14ac:dyDescent="0.25">
      <c r="S1746" s="7"/>
    </row>
    <row r="1747" spans="19:19" ht="30" customHeight="1" x14ac:dyDescent="0.25">
      <c r="S1747" s="7"/>
    </row>
    <row r="1748" spans="19:19" ht="30" customHeight="1" x14ac:dyDescent="0.25">
      <c r="S1748" s="7"/>
    </row>
    <row r="1749" spans="19:19" ht="30" customHeight="1" x14ac:dyDescent="0.25">
      <c r="S1749" s="7"/>
    </row>
    <row r="1750" spans="19:19" ht="30" customHeight="1" x14ac:dyDescent="0.25">
      <c r="S1750" s="7"/>
    </row>
    <row r="1751" spans="19:19" ht="30" customHeight="1" x14ac:dyDescent="0.25">
      <c r="S1751" s="7"/>
    </row>
    <row r="1752" spans="19:19" ht="30" customHeight="1" x14ac:dyDescent="0.25">
      <c r="S1752" s="7"/>
    </row>
    <row r="1753" spans="19:19" ht="30" customHeight="1" x14ac:dyDescent="0.25">
      <c r="S1753" s="7"/>
    </row>
    <row r="1754" spans="19:19" ht="30" customHeight="1" x14ac:dyDescent="0.25">
      <c r="S1754" s="7"/>
    </row>
    <row r="1755" spans="19:19" ht="30" customHeight="1" x14ac:dyDescent="0.25">
      <c r="S1755" s="7"/>
    </row>
    <row r="1756" spans="19:19" ht="30" customHeight="1" x14ac:dyDescent="0.25">
      <c r="S1756" s="7"/>
    </row>
    <row r="1757" spans="19:19" ht="30" customHeight="1" x14ac:dyDescent="0.25">
      <c r="S1757" s="7"/>
    </row>
    <row r="1758" spans="19:19" ht="30" customHeight="1" x14ac:dyDescent="0.25">
      <c r="S1758" s="7"/>
    </row>
    <row r="1759" spans="19:19" ht="30" customHeight="1" x14ac:dyDescent="0.25">
      <c r="S1759" s="7"/>
    </row>
    <row r="1760" spans="19:19" ht="30" customHeight="1" x14ac:dyDescent="0.25">
      <c r="S1760" s="7"/>
    </row>
    <row r="1761" spans="19:19" ht="30" customHeight="1" x14ac:dyDescent="0.25">
      <c r="S1761" s="7"/>
    </row>
    <row r="1762" spans="19:19" ht="30" customHeight="1" x14ac:dyDescent="0.25">
      <c r="S1762" s="7"/>
    </row>
    <row r="1763" spans="19:19" ht="30" customHeight="1" x14ac:dyDescent="0.25">
      <c r="S1763" s="7"/>
    </row>
    <row r="1764" spans="19:19" ht="30" customHeight="1" x14ac:dyDescent="0.25">
      <c r="S1764" s="7"/>
    </row>
    <row r="1765" spans="19:19" ht="30" customHeight="1" x14ac:dyDescent="0.25">
      <c r="S1765" s="7"/>
    </row>
    <row r="1766" spans="19:19" ht="30" customHeight="1" x14ac:dyDescent="0.25">
      <c r="S1766" s="7"/>
    </row>
    <row r="1767" spans="19:19" ht="30" customHeight="1" x14ac:dyDescent="0.25">
      <c r="S1767" s="7"/>
    </row>
    <row r="1768" spans="19:19" ht="30" customHeight="1" x14ac:dyDescent="0.25">
      <c r="S1768" s="7"/>
    </row>
    <row r="1769" spans="19:19" ht="30" customHeight="1" x14ac:dyDescent="0.25">
      <c r="S1769" s="7"/>
    </row>
    <row r="1770" spans="19:19" ht="30" customHeight="1" x14ac:dyDescent="0.25">
      <c r="S1770" s="7"/>
    </row>
    <row r="1771" spans="19:19" ht="30" customHeight="1" x14ac:dyDescent="0.25">
      <c r="S1771" s="7"/>
    </row>
    <row r="1772" spans="19:19" ht="30" customHeight="1" x14ac:dyDescent="0.25">
      <c r="S1772" s="7"/>
    </row>
    <row r="1773" spans="19:19" ht="30" customHeight="1" x14ac:dyDescent="0.25">
      <c r="S1773" s="7"/>
    </row>
    <row r="1774" spans="19:19" ht="30" customHeight="1" x14ac:dyDescent="0.25">
      <c r="S1774" s="7"/>
    </row>
    <row r="1775" spans="19:19" ht="30" customHeight="1" x14ac:dyDescent="0.25">
      <c r="S1775" s="7"/>
    </row>
    <row r="1776" spans="19:19" ht="30" customHeight="1" x14ac:dyDescent="0.25">
      <c r="S1776" s="7"/>
    </row>
    <row r="1777" spans="19:19" ht="30" customHeight="1" x14ac:dyDescent="0.25">
      <c r="S1777" s="7"/>
    </row>
    <row r="1778" spans="19:19" ht="30" customHeight="1" x14ac:dyDescent="0.25">
      <c r="S1778" s="7"/>
    </row>
    <row r="1779" spans="19:19" ht="30" customHeight="1" x14ac:dyDescent="0.25">
      <c r="S1779" s="7"/>
    </row>
    <row r="1780" spans="19:19" ht="30" customHeight="1" x14ac:dyDescent="0.25">
      <c r="S1780" s="7"/>
    </row>
    <row r="1781" spans="19:19" ht="30" customHeight="1" x14ac:dyDescent="0.25">
      <c r="S1781" s="7"/>
    </row>
    <row r="1782" spans="19:19" ht="30" customHeight="1" x14ac:dyDescent="0.25">
      <c r="S1782" s="7"/>
    </row>
    <row r="1783" spans="19:19" ht="30" customHeight="1" x14ac:dyDescent="0.25">
      <c r="S1783" s="7"/>
    </row>
    <row r="1784" spans="19:19" ht="30" customHeight="1" x14ac:dyDescent="0.25">
      <c r="S1784" s="7"/>
    </row>
    <row r="1785" spans="19:19" ht="30" customHeight="1" x14ac:dyDescent="0.25">
      <c r="S1785" s="7"/>
    </row>
    <row r="1786" spans="19:19" ht="30" customHeight="1" x14ac:dyDescent="0.25">
      <c r="S1786" s="7"/>
    </row>
    <row r="1787" spans="19:19" ht="30" customHeight="1" x14ac:dyDescent="0.25">
      <c r="S1787" s="7"/>
    </row>
    <row r="1788" spans="19:19" ht="30" customHeight="1" x14ac:dyDescent="0.25">
      <c r="S1788" s="7"/>
    </row>
    <row r="1789" spans="19:19" ht="30" customHeight="1" x14ac:dyDescent="0.25">
      <c r="S1789" s="7"/>
    </row>
    <row r="1790" spans="19:19" ht="30" customHeight="1" x14ac:dyDescent="0.25">
      <c r="S1790" s="7"/>
    </row>
    <row r="1791" spans="19:19" ht="30" customHeight="1" x14ac:dyDescent="0.25">
      <c r="S1791" s="7"/>
    </row>
    <row r="1792" spans="19:19" ht="30" customHeight="1" x14ac:dyDescent="0.25">
      <c r="S1792" s="7"/>
    </row>
    <row r="1793" spans="19:19" ht="30" customHeight="1" x14ac:dyDescent="0.25">
      <c r="S1793" s="7"/>
    </row>
    <row r="1794" spans="19:19" ht="30" customHeight="1" x14ac:dyDescent="0.25">
      <c r="S1794" s="7"/>
    </row>
    <row r="1795" spans="19:19" ht="30" customHeight="1" x14ac:dyDescent="0.25">
      <c r="S1795" s="7"/>
    </row>
    <row r="1796" spans="19:19" ht="30" customHeight="1" x14ac:dyDescent="0.25">
      <c r="S1796" s="7"/>
    </row>
    <row r="1797" spans="19:19" ht="30" customHeight="1" x14ac:dyDescent="0.25">
      <c r="S1797" s="7"/>
    </row>
    <row r="1798" spans="19:19" ht="30" customHeight="1" x14ac:dyDescent="0.25">
      <c r="S1798" s="7"/>
    </row>
    <row r="1799" spans="19:19" ht="30" customHeight="1" x14ac:dyDescent="0.25">
      <c r="S1799" s="7"/>
    </row>
    <row r="1800" spans="19:19" ht="30" customHeight="1" x14ac:dyDescent="0.25">
      <c r="S1800" s="7"/>
    </row>
    <row r="1801" spans="19:19" ht="30" customHeight="1" x14ac:dyDescent="0.25">
      <c r="S1801" s="7"/>
    </row>
    <row r="1802" spans="19:19" ht="30" customHeight="1" x14ac:dyDescent="0.25">
      <c r="S1802" s="7"/>
    </row>
    <row r="1803" spans="19:19" ht="30" customHeight="1" x14ac:dyDescent="0.25">
      <c r="S1803" s="7"/>
    </row>
    <row r="1804" spans="19:19" ht="30" customHeight="1" x14ac:dyDescent="0.25">
      <c r="S1804" s="7"/>
    </row>
    <row r="1805" spans="19:19" ht="30" customHeight="1" x14ac:dyDescent="0.25">
      <c r="S1805" s="7"/>
    </row>
    <row r="1806" spans="19:19" ht="30" customHeight="1" x14ac:dyDescent="0.25">
      <c r="S1806" s="7"/>
    </row>
    <row r="1807" spans="19:19" ht="30" customHeight="1" x14ac:dyDescent="0.25">
      <c r="S1807" s="7"/>
    </row>
    <row r="1808" spans="19:19" ht="30" customHeight="1" x14ac:dyDescent="0.25">
      <c r="S1808" s="7"/>
    </row>
    <row r="1809" spans="19:19" ht="30" customHeight="1" x14ac:dyDescent="0.25">
      <c r="S1809" s="7"/>
    </row>
    <row r="1810" spans="19:19" ht="30" customHeight="1" x14ac:dyDescent="0.25">
      <c r="S1810" s="7"/>
    </row>
    <row r="1811" spans="19:19" ht="30" customHeight="1" x14ac:dyDescent="0.25">
      <c r="S1811" s="7"/>
    </row>
    <row r="1812" spans="19:19" ht="30" customHeight="1" x14ac:dyDescent="0.25">
      <c r="S1812" s="7"/>
    </row>
    <row r="1813" spans="19:19" ht="30" customHeight="1" x14ac:dyDescent="0.25">
      <c r="S1813" s="7"/>
    </row>
    <row r="1814" spans="19:19" ht="30" customHeight="1" x14ac:dyDescent="0.25">
      <c r="S1814" s="7"/>
    </row>
    <row r="1815" spans="19:19" ht="30" customHeight="1" x14ac:dyDescent="0.25">
      <c r="S1815" s="7"/>
    </row>
    <row r="1816" spans="19:19" ht="30" customHeight="1" x14ac:dyDescent="0.25">
      <c r="S1816" s="7"/>
    </row>
    <row r="1817" spans="19:19" ht="30" customHeight="1" x14ac:dyDescent="0.25">
      <c r="S1817" s="7"/>
    </row>
    <row r="1818" spans="19:19" ht="30" customHeight="1" x14ac:dyDescent="0.25">
      <c r="S1818" s="7"/>
    </row>
    <row r="1819" spans="19:19" ht="30" customHeight="1" x14ac:dyDescent="0.25">
      <c r="S1819" s="7"/>
    </row>
    <row r="1820" spans="19:19" ht="30" customHeight="1" x14ac:dyDescent="0.25">
      <c r="S1820" s="7"/>
    </row>
    <row r="1821" spans="19:19" ht="30" customHeight="1" x14ac:dyDescent="0.25">
      <c r="S1821" s="7"/>
    </row>
    <row r="1822" spans="19:19" ht="30" customHeight="1" x14ac:dyDescent="0.25">
      <c r="S1822" s="7"/>
    </row>
    <row r="1823" spans="19:19" ht="30" customHeight="1" x14ac:dyDescent="0.25">
      <c r="S1823" s="7"/>
    </row>
    <row r="1824" spans="19:19" ht="30" customHeight="1" x14ac:dyDescent="0.25">
      <c r="S1824" s="7"/>
    </row>
    <row r="1825" spans="19:19" ht="30" customHeight="1" x14ac:dyDescent="0.25">
      <c r="S1825" s="7"/>
    </row>
    <row r="1826" spans="19:19" ht="30" customHeight="1" x14ac:dyDescent="0.25">
      <c r="S1826" s="7"/>
    </row>
    <row r="1827" spans="19:19" ht="30" customHeight="1" x14ac:dyDescent="0.25">
      <c r="S1827" s="7"/>
    </row>
    <row r="1828" spans="19:19" ht="30" customHeight="1" x14ac:dyDescent="0.25">
      <c r="S1828" s="7"/>
    </row>
    <row r="1829" spans="19:19" ht="30" customHeight="1" x14ac:dyDescent="0.25">
      <c r="S1829" s="7"/>
    </row>
    <row r="1830" spans="19:19" ht="30" customHeight="1" x14ac:dyDescent="0.25">
      <c r="S1830" s="7"/>
    </row>
    <row r="1831" spans="19:19" ht="30" customHeight="1" x14ac:dyDescent="0.25">
      <c r="S1831" s="7"/>
    </row>
    <row r="1832" spans="19:19" ht="30" customHeight="1" x14ac:dyDescent="0.25">
      <c r="S1832" s="7"/>
    </row>
    <row r="1833" spans="19:19" ht="30" customHeight="1" x14ac:dyDescent="0.25">
      <c r="S1833" s="7"/>
    </row>
    <row r="1834" spans="19:19" ht="30" customHeight="1" x14ac:dyDescent="0.25">
      <c r="S1834" s="7"/>
    </row>
    <row r="1835" spans="19:19" ht="30" customHeight="1" x14ac:dyDescent="0.25">
      <c r="S1835" s="7"/>
    </row>
    <row r="1836" spans="19:19" ht="30" customHeight="1" x14ac:dyDescent="0.25">
      <c r="S1836" s="7"/>
    </row>
    <row r="1837" spans="19:19" ht="30" customHeight="1" x14ac:dyDescent="0.25">
      <c r="S1837" s="7"/>
    </row>
    <row r="1838" spans="19:19" ht="30" customHeight="1" x14ac:dyDescent="0.25">
      <c r="S1838" s="7"/>
    </row>
    <row r="1839" spans="19:19" ht="30" customHeight="1" x14ac:dyDescent="0.25">
      <c r="S1839" s="7"/>
    </row>
    <row r="1840" spans="19:19" ht="30" customHeight="1" x14ac:dyDescent="0.25">
      <c r="S1840" s="7"/>
    </row>
    <row r="1841" spans="19:19" ht="30" customHeight="1" x14ac:dyDescent="0.25">
      <c r="S1841" s="7"/>
    </row>
    <row r="1842" spans="19:19" ht="30" customHeight="1" x14ac:dyDescent="0.25">
      <c r="S1842" s="7"/>
    </row>
    <row r="1843" spans="19:19" ht="30" customHeight="1" x14ac:dyDescent="0.25">
      <c r="S1843" s="7"/>
    </row>
    <row r="1844" spans="19:19" ht="30" customHeight="1" x14ac:dyDescent="0.25">
      <c r="S1844" s="7"/>
    </row>
    <row r="1845" spans="19:19" ht="30" customHeight="1" x14ac:dyDescent="0.25">
      <c r="S1845" s="7"/>
    </row>
    <row r="1846" spans="19:19" ht="30" customHeight="1" x14ac:dyDescent="0.25">
      <c r="S1846" s="7"/>
    </row>
    <row r="1847" spans="19:19" ht="30" customHeight="1" x14ac:dyDescent="0.25">
      <c r="S1847" s="7"/>
    </row>
    <row r="1848" spans="19:19" ht="30" customHeight="1" x14ac:dyDescent="0.25">
      <c r="S1848" s="7"/>
    </row>
    <row r="1849" spans="19:19" ht="30" customHeight="1" x14ac:dyDescent="0.25">
      <c r="S1849" s="7"/>
    </row>
    <row r="1850" spans="19:19" ht="30" customHeight="1" x14ac:dyDescent="0.25">
      <c r="S1850" s="7"/>
    </row>
    <row r="1851" spans="19:19" ht="30" customHeight="1" x14ac:dyDescent="0.25">
      <c r="S1851" s="7"/>
    </row>
    <row r="1852" spans="19:19" ht="30" customHeight="1" x14ac:dyDescent="0.25">
      <c r="S1852" s="7"/>
    </row>
    <row r="1853" spans="19:19" ht="30" customHeight="1" x14ac:dyDescent="0.25">
      <c r="S1853" s="7"/>
    </row>
    <row r="1854" spans="19:19" ht="30" customHeight="1" x14ac:dyDescent="0.25">
      <c r="S1854" s="7"/>
    </row>
    <row r="1855" spans="19:19" ht="30" customHeight="1" x14ac:dyDescent="0.25">
      <c r="S1855" s="7"/>
    </row>
    <row r="1856" spans="19:19" ht="30" customHeight="1" x14ac:dyDescent="0.25">
      <c r="S1856" s="7"/>
    </row>
    <row r="1857" spans="19:19" ht="30" customHeight="1" x14ac:dyDescent="0.25">
      <c r="S1857" s="7"/>
    </row>
    <row r="1858" spans="19:19" ht="30" customHeight="1" x14ac:dyDescent="0.25">
      <c r="S1858" s="7"/>
    </row>
    <row r="1859" spans="19:19" ht="30" customHeight="1" x14ac:dyDescent="0.25">
      <c r="S1859" s="7"/>
    </row>
    <row r="1860" spans="19:19" ht="30" customHeight="1" x14ac:dyDescent="0.25">
      <c r="S1860" s="7"/>
    </row>
    <row r="1861" spans="19:19" ht="30" customHeight="1" x14ac:dyDescent="0.25">
      <c r="S1861" s="7"/>
    </row>
    <row r="1862" spans="19:19" ht="30" customHeight="1" x14ac:dyDescent="0.25">
      <c r="S1862" s="7"/>
    </row>
    <row r="1863" spans="19:19" ht="30" customHeight="1" x14ac:dyDescent="0.25">
      <c r="S1863" s="7"/>
    </row>
    <row r="1864" spans="19:19" ht="30" customHeight="1" x14ac:dyDescent="0.25">
      <c r="S1864" s="7"/>
    </row>
    <row r="1865" spans="19:19" ht="30" customHeight="1" x14ac:dyDescent="0.25">
      <c r="S1865" s="7"/>
    </row>
    <row r="1866" spans="19:19" ht="30" customHeight="1" x14ac:dyDescent="0.25">
      <c r="S1866" s="7"/>
    </row>
    <row r="1867" spans="19:19" ht="30" customHeight="1" x14ac:dyDescent="0.25">
      <c r="S1867" s="7"/>
    </row>
    <row r="1868" spans="19:19" ht="30" customHeight="1" x14ac:dyDescent="0.25">
      <c r="S1868" s="7"/>
    </row>
    <row r="1869" spans="19:19" ht="30" customHeight="1" x14ac:dyDescent="0.25">
      <c r="S1869" s="7"/>
    </row>
    <row r="1870" spans="19:19" ht="30" customHeight="1" x14ac:dyDescent="0.25">
      <c r="S1870" s="7"/>
    </row>
    <row r="1871" spans="19:19" ht="30" customHeight="1" x14ac:dyDescent="0.25">
      <c r="S1871" s="7"/>
    </row>
    <row r="1872" spans="19:19" ht="30" customHeight="1" x14ac:dyDescent="0.25">
      <c r="S1872" s="7"/>
    </row>
    <row r="1873" spans="19:19" ht="30" customHeight="1" x14ac:dyDescent="0.25">
      <c r="S1873" s="7"/>
    </row>
    <row r="1874" spans="19:19" ht="30" customHeight="1" x14ac:dyDescent="0.25">
      <c r="S1874" s="7"/>
    </row>
    <row r="1875" spans="19:19" ht="30" customHeight="1" x14ac:dyDescent="0.25">
      <c r="S1875" s="7"/>
    </row>
    <row r="1876" spans="19:19" ht="30" customHeight="1" x14ac:dyDescent="0.25">
      <c r="S1876" s="7"/>
    </row>
    <row r="1877" spans="19:19" ht="30" customHeight="1" x14ac:dyDescent="0.25">
      <c r="S1877" s="7"/>
    </row>
    <row r="1878" spans="19:19" ht="30" customHeight="1" x14ac:dyDescent="0.25">
      <c r="S1878" s="7"/>
    </row>
    <row r="1879" spans="19:19" ht="30" customHeight="1" x14ac:dyDescent="0.25">
      <c r="S1879" s="7"/>
    </row>
    <row r="1880" spans="19:19" ht="30" customHeight="1" x14ac:dyDescent="0.25">
      <c r="S1880" s="7"/>
    </row>
    <row r="1881" spans="19:19" ht="30" customHeight="1" x14ac:dyDescent="0.25">
      <c r="S1881" s="7"/>
    </row>
    <row r="1882" spans="19:19" ht="30" customHeight="1" x14ac:dyDescent="0.25">
      <c r="S1882" s="7"/>
    </row>
    <row r="1883" spans="19:19" ht="30" customHeight="1" x14ac:dyDescent="0.25">
      <c r="S1883" s="7"/>
    </row>
    <row r="1884" spans="19:19" ht="30" customHeight="1" x14ac:dyDescent="0.25">
      <c r="S1884" s="7"/>
    </row>
    <row r="1885" spans="19:19" ht="30" customHeight="1" x14ac:dyDescent="0.25">
      <c r="S1885" s="7"/>
    </row>
    <row r="1886" spans="19:19" ht="30" customHeight="1" x14ac:dyDescent="0.25">
      <c r="S1886" s="7"/>
    </row>
    <row r="1887" spans="19:19" ht="30" customHeight="1" x14ac:dyDescent="0.25">
      <c r="S1887" s="7"/>
    </row>
    <row r="1888" spans="19:19" ht="30" customHeight="1" x14ac:dyDescent="0.25">
      <c r="S1888" s="7"/>
    </row>
    <row r="1889" spans="19:19" ht="30" customHeight="1" x14ac:dyDescent="0.25">
      <c r="S1889" s="7"/>
    </row>
    <row r="1890" spans="19:19" ht="30" customHeight="1" x14ac:dyDescent="0.25">
      <c r="S1890" s="7"/>
    </row>
    <row r="1891" spans="19:19" ht="30" customHeight="1" x14ac:dyDescent="0.25">
      <c r="S1891" s="7"/>
    </row>
    <row r="1892" spans="19:19" ht="30" customHeight="1" x14ac:dyDescent="0.25">
      <c r="S1892" s="7"/>
    </row>
    <row r="1893" spans="19:19" ht="30" customHeight="1" x14ac:dyDescent="0.25">
      <c r="S1893" s="7"/>
    </row>
    <row r="1894" spans="19:19" ht="30" customHeight="1" x14ac:dyDescent="0.25">
      <c r="S1894" s="7"/>
    </row>
    <row r="1895" spans="19:19" ht="30" customHeight="1" x14ac:dyDescent="0.25">
      <c r="S1895" s="7"/>
    </row>
    <row r="1896" spans="19:19" ht="30" customHeight="1" x14ac:dyDescent="0.25">
      <c r="S1896" s="7"/>
    </row>
    <row r="1897" spans="19:19" ht="30" customHeight="1" x14ac:dyDescent="0.25">
      <c r="S1897" s="7"/>
    </row>
    <row r="1898" spans="19:19" ht="30" customHeight="1" x14ac:dyDescent="0.25">
      <c r="S1898" s="7"/>
    </row>
    <row r="1899" spans="19:19" ht="30" customHeight="1" x14ac:dyDescent="0.25">
      <c r="S1899" s="7"/>
    </row>
    <row r="1900" spans="19:19" ht="30" customHeight="1" x14ac:dyDescent="0.25">
      <c r="S1900" s="7"/>
    </row>
    <row r="1901" spans="19:19" ht="30" customHeight="1" x14ac:dyDescent="0.25">
      <c r="S1901" s="7"/>
    </row>
    <row r="1902" spans="19:19" ht="30" customHeight="1" x14ac:dyDescent="0.25">
      <c r="S1902" s="7"/>
    </row>
    <row r="1903" spans="19:19" ht="30" customHeight="1" x14ac:dyDescent="0.25">
      <c r="S1903" s="7"/>
    </row>
    <row r="1904" spans="19:19" ht="30" customHeight="1" x14ac:dyDescent="0.25">
      <c r="S1904" s="7"/>
    </row>
    <row r="1905" spans="19:19" ht="30" customHeight="1" x14ac:dyDescent="0.25">
      <c r="S1905" s="7"/>
    </row>
    <row r="1906" spans="19:19" ht="30" customHeight="1" x14ac:dyDescent="0.25">
      <c r="S1906" s="7"/>
    </row>
    <row r="1907" spans="19:19" ht="30" customHeight="1" x14ac:dyDescent="0.25">
      <c r="S1907" s="7"/>
    </row>
    <row r="1908" spans="19:19" ht="30" customHeight="1" x14ac:dyDescent="0.25">
      <c r="S1908" s="7"/>
    </row>
    <row r="1909" spans="19:19" ht="30" customHeight="1" x14ac:dyDescent="0.25">
      <c r="S1909" s="7"/>
    </row>
    <row r="1910" spans="19:19" ht="30" customHeight="1" x14ac:dyDescent="0.25">
      <c r="S1910" s="7"/>
    </row>
    <row r="1911" spans="19:19" ht="30" customHeight="1" x14ac:dyDescent="0.25">
      <c r="S1911" s="7"/>
    </row>
    <row r="1912" spans="19:19" ht="30" customHeight="1" x14ac:dyDescent="0.25">
      <c r="S1912" s="7"/>
    </row>
    <row r="1913" spans="19:19" ht="30" customHeight="1" x14ac:dyDescent="0.25">
      <c r="S1913" s="7"/>
    </row>
    <row r="1914" spans="19:19" ht="30" customHeight="1" x14ac:dyDescent="0.25">
      <c r="S1914" s="7"/>
    </row>
    <row r="1915" spans="19:19" ht="30" customHeight="1" x14ac:dyDescent="0.25">
      <c r="S1915" s="7"/>
    </row>
    <row r="1916" spans="19:19" ht="30" customHeight="1" x14ac:dyDescent="0.25">
      <c r="S1916" s="7"/>
    </row>
    <row r="1917" spans="19:19" ht="30" customHeight="1" x14ac:dyDescent="0.25">
      <c r="S1917" s="7"/>
    </row>
    <row r="1918" spans="19:19" ht="30" customHeight="1" x14ac:dyDescent="0.25">
      <c r="S1918" s="7"/>
    </row>
    <row r="1919" spans="19:19" ht="30" customHeight="1" x14ac:dyDescent="0.25">
      <c r="S1919" s="7"/>
    </row>
    <row r="1920" spans="19:19" ht="30" customHeight="1" x14ac:dyDescent="0.25">
      <c r="S1920" s="7"/>
    </row>
    <row r="1921" spans="19:19" ht="30" customHeight="1" x14ac:dyDescent="0.25">
      <c r="S1921" s="7"/>
    </row>
    <row r="1922" spans="19:19" ht="30" customHeight="1" x14ac:dyDescent="0.25">
      <c r="S1922" s="7"/>
    </row>
    <row r="1923" spans="19:19" ht="30" customHeight="1" x14ac:dyDescent="0.25">
      <c r="S1923" s="7"/>
    </row>
    <row r="1924" spans="19:19" ht="30" customHeight="1" x14ac:dyDescent="0.25">
      <c r="S1924" s="7"/>
    </row>
    <row r="1925" spans="19:19" ht="30" customHeight="1" x14ac:dyDescent="0.25">
      <c r="S1925" s="7"/>
    </row>
    <row r="1926" spans="19:19" ht="30" customHeight="1" x14ac:dyDescent="0.25">
      <c r="S1926" s="7"/>
    </row>
    <row r="1927" spans="19:19" ht="30" customHeight="1" x14ac:dyDescent="0.25">
      <c r="S1927" s="7"/>
    </row>
    <row r="1928" spans="19:19" ht="30" customHeight="1" x14ac:dyDescent="0.25">
      <c r="S1928" s="7"/>
    </row>
    <row r="1929" spans="19:19" ht="30" customHeight="1" x14ac:dyDescent="0.25">
      <c r="S1929" s="7"/>
    </row>
    <row r="1930" spans="19:19" ht="30" customHeight="1" x14ac:dyDescent="0.25">
      <c r="S1930" s="7"/>
    </row>
    <row r="1931" spans="19:19" ht="30" customHeight="1" x14ac:dyDescent="0.25">
      <c r="S1931" s="7"/>
    </row>
    <row r="1932" spans="19:19" ht="30" customHeight="1" x14ac:dyDescent="0.25">
      <c r="S1932" s="7"/>
    </row>
    <row r="1933" spans="19:19" ht="30" customHeight="1" x14ac:dyDescent="0.25">
      <c r="S1933" s="7"/>
    </row>
    <row r="1934" spans="19:19" ht="30" customHeight="1" x14ac:dyDescent="0.25">
      <c r="S1934" s="7"/>
    </row>
    <row r="1935" spans="19:19" ht="30" customHeight="1" x14ac:dyDescent="0.25">
      <c r="S1935" s="7"/>
    </row>
    <row r="1936" spans="19:19" ht="30" customHeight="1" x14ac:dyDescent="0.25">
      <c r="S1936" s="7"/>
    </row>
    <row r="1937" spans="19:19" ht="30" customHeight="1" x14ac:dyDescent="0.25">
      <c r="S1937" s="7"/>
    </row>
    <row r="1938" spans="19:19" ht="30" customHeight="1" x14ac:dyDescent="0.25">
      <c r="S1938" s="7"/>
    </row>
    <row r="1939" spans="19:19" ht="30" customHeight="1" x14ac:dyDescent="0.25">
      <c r="S1939" s="7"/>
    </row>
    <row r="1940" spans="19:19" ht="30" customHeight="1" x14ac:dyDescent="0.25">
      <c r="S1940" s="7"/>
    </row>
    <row r="1941" spans="19:19" ht="30" customHeight="1" x14ac:dyDescent="0.25">
      <c r="S1941" s="7"/>
    </row>
    <row r="1942" spans="19:19" ht="30" customHeight="1" x14ac:dyDescent="0.25">
      <c r="S1942" s="7"/>
    </row>
    <row r="1943" spans="19:19" ht="30" customHeight="1" x14ac:dyDescent="0.25">
      <c r="S1943" s="7"/>
    </row>
    <row r="1944" spans="19:19" ht="30" customHeight="1" x14ac:dyDescent="0.25">
      <c r="S1944" s="7"/>
    </row>
    <row r="1945" spans="19:19" ht="30" customHeight="1" x14ac:dyDescent="0.25">
      <c r="S1945" s="7"/>
    </row>
    <row r="1946" spans="19:19" ht="30" customHeight="1" x14ac:dyDescent="0.25">
      <c r="S1946" s="7"/>
    </row>
    <row r="1947" spans="19:19" ht="30" customHeight="1" x14ac:dyDescent="0.25">
      <c r="S1947" s="7"/>
    </row>
    <row r="1948" spans="19:19" ht="30" customHeight="1" x14ac:dyDescent="0.25">
      <c r="S1948" s="7"/>
    </row>
    <row r="1949" spans="19:19" ht="30" customHeight="1" x14ac:dyDescent="0.25">
      <c r="S1949" s="7"/>
    </row>
    <row r="1950" spans="19:19" ht="30" customHeight="1" x14ac:dyDescent="0.25">
      <c r="S1950" s="7"/>
    </row>
    <row r="1951" spans="19:19" ht="30" customHeight="1" x14ac:dyDescent="0.25">
      <c r="S1951" s="7"/>
    </row>
    <row r="1952" spans="19:19" ht="30" customHeight="1" x14ac:dyDescent="0.25">
      <c r="S1952" s="7"/>
    </row>
    <row r="1953" spans="19:19" ht="30" customHeight="1" x14ac:dyDescent="0.25">
      <c r="S1953" s="7"/>
    </row>
    <row r="1954" spans="19:19" ht="30" customHeight="1" x14ac:dyDescent="0.25">
      <c r="S1954" s="7"/>
    </row>
    <row r="1955" spans="19:19" ht="30" customHeight="1" x14ac:dyDescent="0.25">
      <c r="S1955" s="7"/>
    </row>
    <row r="1956" spans="19:19" ht="30" customHeight="1" x14ac:dyDescent="0.25">
      <c r="S1956" s="7"/>
    </row>
    <row r="1957" spans="19:19" ht="30" customHeight="1" x14ac:dyDescent="0.25">
      <c r="S1957" s="7"/>
    </row>
    <row r="1958" spans="19:19" ht="30" customHeight="1" x14ac:dyDescent="0.25">
      <c r="S1958" s="7"/>
    </row>
    <row r="1959" spans="19:19" ht="30" customHeight="1" x14ac:dyDescent="0.25">
      <c r="S1959" s="7"/>
    </row>
    <row r="1960" spans="19:19" ht="30" customHeight="1" x14ac:dyDescent="0.25">
      <c r="S1960" s="7"/>
    </row>
    <row r="1961" spans="19:19" ht="30" customHeight="1" x14ac:dyDescent="0.25">
      <c r="S1961" s="7"/>
    </row>
    <row r="1962" spans="19:19" ht="30" customHeight="1" x14ac:dyDescent="0.25">
      <c r="S1962" s="7"/>
    </row>
    <row r="1963" spans="19:19" ht="30" customHeight="1" x14ac:dyDescent="0.25">
      <c r="S1963" s="7"/>
    </row>
    <row r="1964" spans="19:19" ht="30" customHeight="1" x14ac:dyDescent="0.25">
      <c r="S1964" s="7"/>
    </row>
    <row r="1965" spans="19:19" ht="30" customHeight="1" x14ac:dyDescent="0.25">
      <c r="S1965" s="7"/>
    </row>
    <row r="1966" spans="19:19" ht="30" customHeight="1" x14ac:dyDescent="0.25">
      <c r="S1966" s="7"/>
    </row>
    <row r="1967" spans="19:19" ht="30" customHeight="1" x14ac:dyDescent="0.25">
      <c r="S1967" s="7"/>
    </row>
    <row r="1968" spans="19:19" ht="30" customHeight="1" x14ac:dyDescent="0.25">
      <c r="S1968" s="7"/>
    </row>
    <row r="1969" spans="19:19" ht="30" customHeight="1" x14ac:dyDescent="0.25">
      <c r="S1969" s="7"/>
    </row>
    <row r="1970" spans="19:19" ht="30" customHeight="1" x14ac:dyDescent="0.25">
      <c r="S1970" s="7"/>
    </row>
    <row r="1971" spans="19:19" ht="30" customHeight="1" x14ac:dyDescent="0.25">
      <c r="S1971" s="7"/>
    </row>
    <row r="1972" spans="19:19" ht="30" customHeight="1" x14ac:dyDescent="0.25">
      <c r="S1972" s="7"/>
    </row>
    <row r="1973" spans="19:19" ht="30" customHeight="1" x14ac:dyDescent="0.25">
      <c r="S1973" s="7"/>
    </row>
    <row r="1974" spans="19:19" ht="30" customHeight="1" x14ac:dyDescent="0.25">
      <c r="S1974" s="7"/>
    </row>
    <row r="1975" spans="19:19" ht="30" customHeight="1" x14ac:dyDescent="0.25">
      <c r="S1975" s="7"/>
    </row>
    <row r="1976" spans="19:19" ht="30" customHeight="1" x14ac:dyDescent="0.25">
      <c r="S1976" s="7"/>
    </row>
    <row r="1977" spans="19:19" ht="30" customHeight="1" x14ac:dyDescent="0.25">
      <c r="S1977" s="7"/>
    </row>
    <row r="1978" spans="19:19" ht="30" customHeight="1" x14ac:dyDescent="0.25">
      <c r="S1978" s="7"/>
    </row>
    <row r="1979" spans="19:19" ht="30" customHeight="1" x14ac:dyDescent="0.25">
      <c r="S1979" s="7"/>
    </row>
    <row r="1980" spans="19:19" ht="30" customHeight="1" x14ac:dyDescent="0.25">
      <c r="S1980" s="7"/>
    </row>
    <row r="1981" spans="19:19" ht="30" customHeight="1" x14ac:dyDescent="0.25">
      <c r="S1981" s="7"/>
    </row>
    <row r="1982" spans="19:19" ht="30" customHeight="1" x14ac:dyDescent="0.25">
      <c r="S1982" s="7"/>
    </row>
    <row r="1983" spans="19:19" ht="30" customHeight="1" x14ac:dyDescent="0.25">
      <c r="S1983" s="7"/>
    </row>
    <row r="1984" spans="19:19" ht="30" customHeight="1" x14ac:dyDescent="0.25">
      <c r="S1984" s="7"/>
    </row>
    <row r="1985" spans="19:19" ht="30" customHeight="1" x14ac:dyDescent="0.25">
      <c r="S1985" s="7"/>
    </row>
    <row r="1986" spans="19:19" ht="30" customHeight="1" x14ac:dyDescent="0.25">
      <c r="S1986" s="7"/>
    </row>
    <row r="1987" spans="19:19" ht="30" customHeight="1" x14ac:dyDescent="0.25">
      <c r="S1987" s="7"/>
    </row>
    <row r="1988" spans="19:19" ht="30" customHeight="1" x14ac:dyDescent="0.25">
      <c r="S1988" s="7"/>
    </row>
    <row r="1989" spans="19:19" ht="30" customHeight="1" x14ac:dyDescent="0.25">
      <c r="S1989" s="7"/>
    </row>
    <row r="1990" spans="19:19" ht="30" customHeight="1" x14ac:dyDescent="0.25">
      <c r="S1990" s="7"/>
    </row>
    <row r="1991" spans="19:19" ht="30" customHeight="1" x14ac:dyDescent="0.25">
      <c r="S1991" s="7"/>
    </row>
    <row r="1992" spans="19:19" ht="30" customHeight="1" x14ac:dyDescent="0.25">
      <c r="S1992" s="7"/>
    </row>
    <row r="1993" spans="19:19" ht="30" customHeight="1" x14ac:dyDescent="0.25">
      <c r="S1993" s="7"/>
    </row>
    <row r="1994" spans="19:19" ht="30" customHeight="1" x14ac:dyDescent="0.25">
      <c r="S1994" s="7"/>
    </row>
    <row r="1995" spans="19:19" ht="30" customHeight="1" x14ac:dyDescent="0.25">
      <c r="S1995" s="7"/>
    </row>
    <row r="1996" spans="19:19" ht="30" customHeight="1" x14ac:dyDescent="0.25">
      <c r="S1996" s="7"/>
    </row>
    <row r="1997" spans="19:19" ht="30" customHeight="1" x14ac:dyDescent="0.25">
      <c r="S1997" s="7"/>
    </row>
    <row r="1998" spans="19:19" ht="30" customHeight="1" x14ac:dyDescent="0.25">
      <c r="S1998" s="7"/>
    </row>
    <row r="1999" spans="19:19" ht="30" customHeight="1" x14ac:dyDescent="0.25">
      <c r="S1999" s="7"/>
    </row>
    <row r="2000" spans="19:19" ht="30" customHeight="1" x14ac:dyDescent="0.25">
      <c r="S2000" s="7"/>
    </row>
    <row r="2001" spans="19:19" ht="30" customHeight="1" x14ac:dyDescent="0.25">
      <c r="S2001" s="7"/>
    </row>
    <row r="2002" spans="19:19" ht="30" customHeight="1" x14ac:dyDescent="0.25">
      <c r="S2002" s="7"/>
    </row>
    <row r="2003" spans="19:19" ht="30" customHeight="1" x14ac:dyDescent="0.25">
      <c r="S2003" s="7"/>
    </row>
    <row r="2004" spans="19:19" ht="30" customHeight="1" x14ac:dyDescent="0.25">
      <c r="S2004" s="7"/>
    </row>
    <row r="2005" spans="19:19" ht="30" customHeight="1" x14ac:dyDescent="0.25">
      <c r="S2005" s="7"/>
    </row>
    <row r="2006" spans="19:19" ht="30" customHeight="1" x14ac:dyDescent="0.25">
      <c r="S2006" s="7"/>
    </row>
    <row r="2007" spans="19:19" ht="30" customHeight="1" x14ac:dyDescent="0.25">
      <c r="S2007" s="7"/>
    </row>
    <row r="2008" spans="19:19" ht="30" customHeight="1" x14ac:dyDescent="0.25">
      <c r="S2008" s="7"/>
    </row>
    <row r="2009" spans="19:19" ht="30" customHeight="1" x14ac:dyDescent="0.25">
      <c r="S2009" s="7"/>
    </row>
    <row r="2010" spans="19:19" ht="30" customHeight="1" x14ac:dyDescent="0.25">
      <c r="S2010" s="7"/>
    </row>
    <row r="2011" spans="19:19" ht="30" customHeight="1" x14ac:dyDescent="0.25">
      <c r="S2011" s="7"/>
    </row>
    <row r="2012" spans="19:19" ht="30" customHeight="1" x14ac:dyDescent="0.25">
      <c r="S2012" s="7"/>
    </row>
    <row r="2013" spans="19:19" ht="30" customHeight="1" x14ac:dyDescent="0.25">
      <c r="S2013" s="7"/>
    </row>
    <row r="2014" spans="19:19" ht="30" customHeight="1" x14ac:dyDescent="0.25">
      <c r="S2014" s="7"/>
    </row>
    <row r="2015" spans="19:19" ht="30" customHeight="1" x14ac:dyDescent="0.25">
      <c r="S2015" s="7"/>
    </row>
    <row r="2016" spans="19:19" ht="30" customHeight="1" x14ac:dyDescent="0.25">
      <c r="S2016" s="7"/>
    </row>
    <row r="2017" spans="19:19" ht="30" customHeight="1" x14ac:dyDescent="0.25">
      <c r="S2017" s="7"/>
    </row>
    <row r="2018" spans="19:19" ht="30" customHeight="1" x14ac:dyDescent="0.25">
      <c r="S2018" s="7"/>
    </row>
    <row r="2019" spans="19:19" ht="30" customHeight="1" x14ac:dyDescent="0.25">
      <c r="S2019" s="7"/>
    </row>
    <row r="2020" spans="19:19" ht="30" customHeight="1" x14ac:dyDescent="0.25">
      <c r="S2020" s="7"/>
    </row>
    <row r="2021" spans="19:19" ht="30" customHeight="1" x14ac:dyDescent="0.25">
      <c r="S2021" s="7"/>
    </row>
    <row r="2022" spans="19:19" ht="30" customHeight="1" x14ac:dyDescent="0.25">
      <c r="S2022" s="7"/>
    </row>
    <row r="2023" spans="19:19" ht="30" customHeight="1" x14ac:dyDescent="0.25">
      <c r="S2023" s="7"/>
    </row>
    <row r="2024" spans="19:19" ht="30" customHeight="1" x14ac:dyDescent="0.25">
      <c r="S2024" s="7"/>
    </row>
    <row r="2025" spans="19:19" ht="30" customHeight="1" x14ac:dyDescent="0.25">
      <c r="S2025" s="7"/>
    </row>
    <row r="2026" spans="19:19" ht="30" customHeight="1" x14ac:dyDescent="0.25">
      <c r="S2026" s="7"/>
    </row>
    <row r="2027" spans="19:19" ht="30" customHeight="1" x14ac:dyDescent="0.25">
      <c r="S2027" s="7"/>
    </row>
    <row r="2028" spans="19:19" ht="30" customHeight="1" x14ac:dyDescent="0.25">
      <c r="S2028" s="7"/>
    </row>
    <row r="2029" spans="19:19" ht="30" customHeight="1" x14ac:dyDescent="0.25">
      <c r="S2029" s="7"/>
    </row>
    <row r="2030" spans="19:19" ht="30" customHeight="1" x14ac:dyDescent="0.25">
      <c r="S2030" s="7"/>
    </row>
    <row r="2031" spans="19:19" ht="30" customHeight="1" x14ac:dyDescent="0.25">
      <c r="S2031" s="7"/>
    </row>
    <row r="2032" spans="19:19" ht="30" customHeight="1" x14ac:dyDescent="0.25">
      <c r="S2032" s="7"/>
    </row>
    <row r="2033" spans="19:19" ht="30" customHeight="1" x14ac:dyDescent="0.25">
      <c r="S2033" s="7"/>
    </row>
    <row r="2034" spans="19:19" ht="30" customHeight="1" x14ac:dyDescent="0.25">
      <c r="S2034" s="7"/>
    </row>
    <row r="2035" spans="19:19" ht="30" customHeight="1" x14ac:dyDescent="0.25">
      <c r="S2035" s="7"/>
    </row>
    <row r="2036" spans="19:19" ht="30" customHeight="1" x14ac:dyDescent="0.25">
      <c r="S2036" s="7"/>
    </row>
    <row r="2037" spans="19:19" ht="30" customHeight="1" x14ac:dyDescent="0.25">
      <c r="S2037" s="7"/>
    </row>
    <row r="2038" spans="19:19" ht="30" customHeight="1" x14ac:dyDescent="0.25">
      <c r="S2038" s="7"/>
    </row>
    <row r="2039" spans="19:19" ht="30" customHeight="1" x14ac:dyDescent="0.25">
      <c r="S2039" s="7"/>
    </row>
    <row r="2040" spans="19:19" ht="30" customHeight="1" x14ac:dyDescent="0.25">
      <c r="S2040" s="7"/>
    </row>
    <row r="2041" spans="19:19" ht="30" customHeight="1" x14ac:dyDescent="0.25">
      <c r="S2041" s="7"/>
    </row>
    <row r="2042" spans="19:19" ht="30" customHeight="1" x14ac:dyDescent="0.25">
      <c r="S2042" s="7"/>
    </row>
    <row r="2043" spans="19:19" ht="30" customHeight="1" x14ac:dyDescent="0.25">
      <c r="S2043" s="7"/>
    </row>
    <row r="2044" spans="19:19" ht="30" customHeight="1" x14ac:dyDescent="0.25">
      <c r="S2044" s="7"/>
    </row>
    <row r="2045" spans="19:19" ht="30" customHeight="1" x14ac:dyDescent="0.25">
      <c r="S2045" s="7"/>
    </row>
    <row r="2046" spans="19:19" ht="30" customHeight="1" x14ac:dyDescent="0.25">
      <c r="S2046" s="7"/>
    </row>
    <row r="2047" spans="19:19" ht="30" customHeight="1" x14ac:dyDescent="0.25">
      <c r="S2047" s="7"/>
    </row>
    <row r="2048" spans="19:19" ht="30" customHeight="1" x14ac:dyDescent="0.25">
      <c r="S2048" s="7"/>
    </row>
    <row r="2049" spans="19:19" ht="30" customHeight="1" x14ac:dyDescent="0.25">
      <c r="S2049" s="7"/>
    </row>
    <row r="2050" spans="19:19" ht="30" customHeight="1" x14ac:dyDescent="0.25">
      <c r="S2050" s="7"/>
    </row>
    <row r="2051" spans="19:19" ht="30" customHeight="1" x14ac:dyDescent="0.25">
      <c r="S2051" s="7"/>
    </row>
    <row r="2052" spans="19:19" ht="30" customHeight="1" x14ac:dyDescent="0.25">
      <c r="S2052" s="7"/>
    </row>
    <row r="2053" spans="19:19" ht="30" customHeight="1" x14ac:dyDescent="0.25">
      <c r="S2053" s="7"/>
    </row>
    <row r="2054" spans="19:19" ht="30" customHeight="1" x14ac:dyDescent="0.25">
      <c r="S2054" s="7"/>
    </row>
    <row r="2055" spans="19:19" ht="30" customHeight="1" x14ac:dyDescent="0.25">
      <c r="S2055" s="7"/>
    </row>
    <row r="2056" spans="19:19" ht="30" customHeight="1" x14ac:dyDescent="0.25">
      <c r="S2056" s="7"/>
    </row>
    <row r="2057" spans="19:19" ht="30" customHeight="1" x14ac:dyDescent="0.25">
      <c r="S2057" s="7"/>
    </row>
    <row r="2058" spans="19:19" ht="30" customHeight="1" x14ac:dyDescent="0.25">
      <c r="S2058" s="7"/>
    </row>
    <row r="2059" spans="19:19" ht="30" customHeight="1" x14ac:dyDescent="0.25">
      <c r="S2059" s="7"/>
    </row>
    <row r="2060" spans="19:19" ht="30" customHeight="1" x14ac:dyDescent="0.25">
      <c r="S2060" s="7"/>
    </row>
    <row r="2061" spans="19:19" ht="30" customHeight="1" x14ac:dyDescent="0.25">
      <c r="S2061" s="7"/>
    </row>
    <row r="2062" spans="19:19" ht="30" customHeight="1" x14ac:dyDescent="0.25">
      <c r="S2062" s="7"/>
    </row>
    <row r="2063" spans="19:19" ht="30" customHeight="1" x14ac:dyDescent="0.25">
      <c r="S2063" s="7"/>
    </row>
    <row r="2064" spans="19:19" ht="30" customHeight="1" x14ac:dyDescent="0.25">
      <c r="S2064" s="7"/>
    </row>
    <row r="2065" spans="19:19" ht="30" customHeight="1" x14ac:dyDescent="0.25">
      <c r="S2065" s="7"/>
    </row>
    <row r="2066" spans="19:19" ht="30" customHeight="1" x14ac:dyDescent="0.25">
      <c r="S2066" s="7"/>
    </row>
    <row r="2067" spans="19:19" ht="30" customHeight="1" x14ac:dyDescent="0.25">
      <c r="S2067" s="7"/>
    </row>
    <row r="2068" spans="19:19" ht="30" customHeight="1" x14ac:dyDescent="0.25">
      <c r="S2068" s="7"/>
    </row>
    <row r="2069" spans="19:19" ht="30" customHeight="1" x14ac:dyDescent="0.25">
      <c r="S2069" s="7"/>
    </row>
    <row r="2070" spans="19:19" ht="30" customHeight="1" x14ac:dyDescent="0.25">
      <c r="S2070" s="7"/>
    </row>
    <row r="2071" spans="19:19" ht="30" customHeight="1" x14ac:dyDescent="0.25">
      <c r="S2071" s="7"/>
    </row>
    <row r="2072" spans="19:19" ht="30" customHeight="1" x14ac:dyDescent="0.25">
      <c r="S2072" s="7"/>
    </row>
    <row r="2073" spans="19:19" ht="30" customHeight="1" x14ac:dyDescent="0.25">
      <c r="S2073" s="7"/>
    </row>
    <row r="2074" spans="19:19" ht="30" customHeight="1" x14ac:dyDescent="0.25">
      <c r="S2074" s="7"/>
    </row>
    <row r="2075" spans="19:19" ht="30" customHeight="1" x14ac:dyDescent="0.25">
      <c r="S2075" s="7"/>
    </row>
    <row r="2076" spans="19:19" ht="30" customHeight="1" x14ac:dyDescent="0.25">
      <c r="S2076" s="7"/>
    </row>
    <row r="2077" spans="19:19" ht="30" customHeight="1" x14ac:dyDescent="0.25">
      <c r="S2077" s="7"/>
    </row>
    <row r="2078" spans="19:19" ht="30" customHeight="1" x14ac:dyDescent="0.25">
      <c r="S2078" s="7"/>
    </row>
    <row r="2079" spans="19:19" ht="30" customHeight="1" x14ac:dyDescent="0.25">
      <c r="S2079" s="7"/>
    </row>
    <row r="2080" spans="19:19" ht="30" customHeight="1" x14ac:dyDescent="0.25">
      <c r="S2080" s="7"/>
    </row>
    <row r="2081" spans="19:19" ht="30" customHeight="1" x14ac:dyDescent="0.25">
      <c r="S2081" s="7"/>
    </row>
    <row r="2082" spans="19:19" ht="30" customHeight="1" x14ac:dyDescent="0.25">
      <c r="S2082" s="7"/>
    </row>
    <row r="2083" spans="19:19" ht="30" customHeight="1" x14ac:dyDescent="0.25">
      <c r="S2083" s="7"/>
    </row>
    <row r="2084" spans="19:19" ht="30" customHeight="1" x14ac:dyDescent="0.25">
      <c r="S2084" s="7"/>
    </row>
    <row r="2085" spans="19:19" ht="30" customHeight="1" x14ac:dyDescent="0.25">
      <c r="S2085" s="7"/>
    </row>
    <row r="2086" spans="19:19" ht="30" customHeight="1" x14ac:dyDescent="0.25">
      <c r="S2086" s="7"/>
    </row>
    <row r="2087" spans="19:19" ht="30" customHeight="1" x14ac:dyDescent="0.25">
      <c r="S2087" s="7"/>
    </row>
    <row r="2088" spans="19:19" ht="30" customHeight="1" x14ac:dyDescent="0.25">
      <c r="S2088" s="7"/>
    </row>
    <row r="2089" spans="19:19" ht="30" customHeight="1" x14ac:dyDescent="0.25">
      <c r="S2089" s="7"/>
    </row>
    <row r="2090" spans="19:19" ht="30" customHeight="1" x14ac:dyDescent="0.25">
      <c r="S2090" s="7"/>
    </row>
    <row r="2091" spans="19:19" ht="30" customHeight="1" x14ac:dyDescent="0.25">
      <c r="S2091" s="7"/>
    </row>
    <row r="2092" spans="19:19" ht="30" customHeight="1" x14ac:dyDescent="0.25">
      <c r="S2092" s="7"/>
    </row>
    <row r="2093" spans="19:19" ht="30" customHeight="1" x14ac:dyDescent="0.25">
      <c r="S2093" s="7"/>
    </row>
    <row r="2094" spans="19:19" ht="30" customHeight="1" x14ac:dyDescent="0.25">
      <c r="S2094" s="7"/>
    </row>
    <row r="2095" spans="19:19" ht="30" customHeight="1" x14ac:dyDescent="0.25">
      <c r="S2095" s="7"/>
    </row>
    <row r="2096" spans="19:19" ht="30" customHeight="1" x14ac:dyDescent="0.25">
      <c r="S2096" s="7"/>
    </row>
    <row r="2097" spans="19:19" ht="30" customHeight="1" x14ac:dyDescent="0.25">
      <c r="S2097" s="7"/>
    </row>
    <row r="2098" spans="19:19" ht="30" customHeight="1" x14ac:dyDescent="0.25">
      <c r="S2098" s="7"/>
    </row>
    <row r="2099" spans="19:19" ht="30" customHeight="1" x14ac:dyDescent="0.25">
      <c r="S2099" s="7"/>
    </row>
    <row r="2100" spans="19:19" ht="30" customHeight="1" x14ac:dyDescent="0.25">
      <c r="S2100" s="7"/>
    </row>
    <row r="2101" spans="19:19" ht="30" customHeight="1" x14ac:dyDescent="0.25">
      <c r="S2101" s="7"/>
    </row>
    <row r="2102" spans="19:19" ht="30" customHeight="1" x14ac:dyDescent="0.25">
      <c r="S2102" s="7"/>
    </row>
    <row r="2103" spans="19:19" ht="30" customHeight="1" x14ac:dyDescent="0.25">
      <c r="S2103" s="7"/>
    </row>
    <row r="2104" spans="19:19" ht="30" customHeight="1" x14ac:dyDescent="0.25">
      <c r="S2104" s="7"/>
    </row>
    <row r="2105" spans="19:19" ht="30" customHeight="1" x14ac:dyDescent="0.25">
      <c r="S2105" s="7"/>
    </row>
    <row r="2106" spans="19:19" ht="30" customHeight="1" x14ac:dyDescent="0.25">
      <c r="S2106" s="7"/>
    </row>
    <row r="2107" spans="19:19" ht="30" customHeight="1" x14ac:dyDescent="0.25">
      <c r="S2107" s="7"/>
    </row>
    <row r="2108" spans="19:19" ht="30" customHeight="1" x14ac:dyDescent="0.25">
      <c r="S2108" s="7"/>
    </row>
    <row r="2109" spans="19:19" ht="30" customHeight="1" x14ac:dyDescent="0.25">
      <c r="S2109" s="7"/>
    </row>
    <row r="2110" spans="19:19" ht="30" customHeight="1" x14ac:dyDescent="0.25">
      <c r="S2110" s="7"/>
    </row>
    <row r="2111" spans="19:19" ht="30" customHeight="1" x14ac:dyDescent="0.25">
      <c r="S2111" s="7"/>
    </row>
    <row r="2112" spans="19:19" ht="30" customHeight="1" x14ac:dyDescent="0.25">
      <c r="S2112" s="7"/>
    </row>
    <row r="2113" spans="19:19" ht="30" customHeight="1" x14ac:dyDescent="0.25">
      <c r="S2113" s="7"/>
    </row>
    <row r="2114" spans="19:19" ht="30" customHeight="1" x14ac:dyDescent="0.25">
      <c r="S2114" s="7"/>
    </row>
    <row r="2115" spans="19:19" ht="30" customHeight="1" x14ac:dyDescent="0.25">
      <c r="S2115" s="7"/>
    </row>
    <row r="2116" spans="19:19" ht="30" customHeight="1" x14ac:dyDescent="0.25">
      <c r="S2116" s="7"/>
    </row>
    <row r="2117" spans="19:19" ht="30" customHeight="1" x14ac:dyDescent="0.25">
      <c r="S2117" s="7"/>
    </row>
    <row r="2118" spans="19:19" ht="30" customHeight="1" x14ac:dyDescent="0.25">
      <c r="S2118" s="7"/>
    </row>
    <row r="2119" spans="19:19" ht="30" customHeight="1" x14ac:dyDescent="0.25">
      <c r="S2119" s="7"/>
    </row>
    <row r="2120" spans="19:19" ht="30" customHeight="1" x14ac:dyDescent="0.25">
      <c r="S2120" s="7"/>
    </row>
    <row r="2121" spans="19:19" ht="30" customHeight="1" x14ac:dyDescent="0.25">
      <c r="S2121" s="7"/>
    </row>
    <row r="2122" spans="19:19" ht="30" customHeight="1" x14ac:dyDescent="0.25">
      <c r="S2122" s="7"/>
    </row>
    <row r="2123" spans="19:19" ht="30" customHeight="1" x14ac:dyDescent="0.25">
      <c r="S2123" s="7"/>
    </row>
    <row r="2124" spans="19:19" ht="30" customHeight="1" x14ac:dyDescent="0.25">
      <c r="S2124" s="7"/>
    </row>
    <row r="2125" spans="19:19" ht="30" customHeight="1" x14ac:dyDescent="0.25">
      <c r="S2125" s="7"/>
    </row>
    <row r="2126" spans="19:19" ht="30" customHeight="1" x14ac:dyDescent="0.25">
      <c r="S2126" s="7"/>
    </row>
    <row r="2127" spans="19:19" ht="30" customHeight="1" x14ac:dyDescent="0.25">
      <c r="S2127" s="7"/>
    </row>
    <row r="2128" spans="19:19" ht="30" customHeight="1" x14ac:dyDescent="0.25">
      <c r="S2128" s="7"/>
    </row>
    <row r="2129" spans="19:19" ht="30" customHeight="1" x14ac:dyDescent="0.25">
      <c r="S2129" s="7"/>
    </row>
    <row r="2130" spans="19:19" ht="30" customHeight="1" x14ac:dyDescent="0.25">
      <c r="S2130" s="7"/>
    </row>
    <row r="2131" spans="19:19" ht="30" customHeight="1" x14ac:dyDescent="0.25">
      <c r="S2131" s="7"/>
    </row>
    <row r="2132" spans="19:19" ht="30" customHeight="1" x14ac:dyDescent="0.25">
      <c r="S2132" s="7"/>
    </row>
    <row r="2133" spans="19:19" ht="30" customHeight="1" x14ac:dyDescent="0.25">
      <c r="S2133" s="7"/>
    </row>
    <row r="2134" spans="19:19" ht="30" customHeight="1" x14ac:dyDescent="0.25">
      <c r="S2134" s="7"/>
    </row>
    <row r="2135" spans="19:19" ht="30" customHeight="1" x14ac:dyDescent="0.25">
      <c r="S2135" s="7"/>
    </row>
    <row r="2136" spans="19:19" ht="30" customHeight="1" x14ac:dyDescent="0.25">
      <c r="S2136" s="7"/>
    </row>
    <row r="2137" spans="19:19" ht="30" customHeight="1" x14ac:dyDescent="0.25">
      <c r="S2137" s="7"/>
    </row>
    <row r="2138" spans="19:19" ht="30" customHeight="1" x14ac:dyDescent="0.25">
      <c r="S2138" s="7"/>
    </row>
    <row r="2139" spans="19:19" ht="30" customHeight="1" x14ac:dyDescent="0.25">
      <c r="S2139" s="7"/>
    </row>
    <row r="2140" spans="19:19" ht="30" customHeight="1" x14ac:dyDescent="0.25">
      <c r="S2140" s="7"/>
    </row>
    <row r="2141" spans="19:19" ht="30" customHeight="1" x14ac:dyDescent="0.25">
      <c r="S2141" s="7"/>
    </row>
    <row r="2142" spans="19:19" ht="30" customHeight="1" x14ac:dyDescent="0.25">
      <c r="S2142" s="7"/>
    </row>
    <row r="2143" spans="19:19" ht="30" customHeight="1" x14ac:dyDescent="0.25">
      <c r="S2143" s="7"/>
    </row>
    <row r="2144" spans="19:19" ht="30" customHeight="1" x14ac:dyDescent="0.25">
      <c r="S2144" s="7"/>
    </row>
    <row r="2145" spans="19:19" ht="30" customHeight="1" x14ac:dyDescent="0.25">
      <c r="S2145" s="7"/>
    </row>
    <row r="2146" spans="19:19" ht="30" customHeight="1" x14ac:dyDescent="0.25">
      <c r="S2146" s="7"/>
    </row>
    <row r="2147" spans="19:19" ht="30" customHeight="1" x14ac:dyDescent="0.25">
      <c r="S2147" s="7"/>
    </row>
    <row r="2148" spans="19:19" ht="30" customHeight="1" x14ac:dyDescent="0.25">
      <c r="S2148" s="7"/>
    </row>
    <row r="2149" spans="19:19" ht="30" customHeight="1" x14ac:dyDescent="0.25">
      <c r="S2149" s="7"/>
    </row>
    <row r="2150" spans="19:19" ht="30" customHeight="1" x14ac:dyDescent="0.25">
      <c r="S2150" s="7"/>
    </row>
    <row r="2151" spans="19:19" ht="30" customHeight="1" x14ac:dyDescent="0.25">
      <c r="S2151" s="7"/>
    </row>
    <row r="2152" spans="19:19" ht="30" customHeight="1" x14ac:dyDescent="0.25">
      <c r="S2152" s="7"/>
    </row>
    <row r="2153" spans="19:19" ht="30" customHeight="1" x14ac:dyDescent="0.25">
      <c r="S2153" s="7"/>
    </row>
    <row r="2154" spans="19:19" ht="30" customHeight="1" x14ac:dyDescent="0.25">
      <c r="S2154" s="7"/>
    </row>
    <row r="2155" spans="19:19" ht="30" customHeight="1" x14ac:dyDescent="0.25">
      <c r="S2155" s="7"/>
    </row>
    <row r="2156" spans="19:19" ht="30" customHeight="1" x14ac:dyDescent="0.25">
      <c r="S2156" s="7"/>
    </row>
    <row r="2157" spans="19:19" ht="30" customHeight="1" x14ac:dyDescent="0.25">
      <c r="S2157" s="7"/>
    </row>
    <row r="2158" spans="19:19" ht="30" customHeight="1" x14ac:dyDescent="0.25">
      <c r="S2158" s="7"/>
    </row>
    <row r="2159" spans="19:19" ht="30" customHeight="1" x14ac:dyDescent="0.25">
      <c r="S2159" s="7"/>
    </row>
    <row r="2160" spans="19:19" ht="30" customHeight="1" x14ac:dyDescent="0.25">
      <c r="S2160" s="7"/>
    </row>
    <row r="2161" spans="19:19" ht="30" customHeight="1" x14ac:dyDescent="0.25">
      <c r="S2161" s="7"/>
    </row>
    <row r="2162" spans="19:19" ht="30" customHeight="1" x14ac:dyDescent="0.25">
      <c r="S2162" s="7"/>
    </row>
    <row r="2163" spans="19:19" ht="30" customHeight="1" x14ac:dyDescent="0.25">
      <c r="S2163" s="7"/>
    </row>
    <row r="2164" spans="19:19" ht="30" customHeight="1" x14ac:dyDescent="0.25">
      <c r="S2164" s="7"/>
    </row>
    <row r="2165" spans="19:19" ht="30" customHeight="1" x14ac:dyDescent="0.25">
      <c r="S2165" s="7"/>
    </row>
    <row r="2166" spans="19:19" ht="30" customHeight="1" x14ac:dyDescent="0.25">
      <c r="S2166" s="7"/>
    </row>
    <row r="2167" spans="19:19" ht="30" customHeight="1" x14ac:dyDescent="0.25">
      <c r="S2167" s="7"/>
    </row>
    <row r="2168" spans="19:19" ht="30" customHeight="1" x14ac:dyDescent="0.25">
      <c r="S2168" s="7"/>
    </row>
    <row r="2169" spans="19:19" ht="30" customHeight="1" x14ac:dyDescent="0.25">
      <c r="S2169" s="7"/>
    </row>
    <row r="2170" spans="19:19" ht="30" customHeight="1" x14ac:dyDescent="0.25">
      <c r="S2170" s="7"/>
    </row>
    <row r="2171" spans="19:19" ht="30" customHeight="1" x14ac:dyDescent="0.25">
      <c r="S2171" s="7"/>
    </row>
    <row r="2172" spans="19:19" ht="30" customHeight="1" x14ac:dyDescent="0.25">
      <c r="S2172" s="7"/>
    </row>
    <row r="2173" spans="19:19" ht="30" customHeight="1" x14ac:dyDescent="0.25">
      <c r="S2173" s="7"/>
    </row>
    <row r="2174" spans="19:19" ht="30" customHeight="1" x14ac:dyDescent="0.25">
      <c r="S2174" s="7"/>
    </row>
    <row r="2175" spans="19:19" ht="30" customHeight="1" x14ac:dyDescent="0.25">
      <c r="S2175" s="7"/>
    </row>
    <row r="2176" spans="19:19" ht="30" customHeight="1" x14ac:dyDescent="0.25">
      <c r="S2176" s="7"/>
    </row>
    <row r="2177" spans="19:19" ht="30" customHeight="1" x14ac:dyDescent="0.25">
      <c r="S2177" s="7"/>
    </row>
    <row r="2178" spans="19:19" ht="30" customHeight="1" x14ac:dyDescent="0.25">
      <c r="S2178" s="7"/>
    </row>
    <row r="2179" spans="19:19" ht="30" customHeight="1" x14ac:dyDescent="0.25">
      <c r="S2179" s="7"/>
    </row>
    <row r="2180" spans="19:19" ht="30" customHeight="1" x14ac:dyDescent="0.25">
      <c r="S2180" s="7"/>
    </row>
    <row r="2181" spans="19:19" ht="30" customHeight="1" x14ac:dyDescent="0.25">
      <c r="S2181" s="7"/>
    </row>
    <row r="2182" spans="19:19" ht="30" customHeight="1" x14ac:dyDescent="0.25">
      <c r="S2182" s="7"/>
    </row>
    <row r="2183" spans="19:19" ht="30" customHeight="1" x14ac:dyDescent="0.25">
      <c r="S2183" s="7"/>
    </row>
    <row r="2184" spans="19:19" ht="30" customHeight="1" x14ac:dyDescent="0.25">
      <c r="S2184" s="7"/>
    </row>
    <row r="2185" spans="19:19" ht="30" customHeight="1" x14ac:dyDescent="0.25">
      <c r="S2185" s="7"/>
    </row>
    <row r="2186" spans="19:19" ht="30" customHeight="1" x14ac:dyDescent="0.25">
      <c r="S2186" s="7"/>
    </row>
    <row r="2187" spans="19:19" ht="30" customHeight="1" x14ac:dyDescent="0.25">
      <c r="S2187" s="7"/>
    </row>
    <row r="2188" spans="19:19" ht="30" customHeight="1" x14ac:dyDescent="0.25">
      <c r="S2188" s="7"/>
    </row>
    <row r="2189" spans="19:19" ht="30" customHeight="1" x14ac:dyDescent="0.25">
      <c r="S2189" s="7"/>
    </row>
    <row r="2190" spans="19:19" ht="30" customHeight="1" x14ac:dyDescent="0.25">
      <c r="S2190" s="7"/>
    </row>
    <row r="2191" spans="19:19" ht="30" customHeight="1" x14ac:dyDescent="0.25">
      <c r="S2191" s="7"/>
    </row>
    <row r="2192" spans="19:19" ht="30" customHeight="1" x14ac:dyDescent="0.25">
      <c r="S2192" s="7"/>
    </row>
    <row r="2193" spans="19:19" ht="30" customHeight="1" x14ac:dyDescent="0.25">
      <c r="S2193" s="7"/>
    </row>
    <row r="2194" spans="19:19" ht="30" customHeight="1" x14ac:dyDescent="0.25">
      <c r="S2194" s="7"/>
    </row>
    <row r="2195" spans="19:19" ht="30" customHeight="1" x14ac:dyDescent="0.25">
      <c r="S2195" s="7"/>
    </row>
    <row r="2196" spans="19:19" ht="30" customHeight="1" x14ac:dyDescent="0.25">
      <c r="S2196" s="7"/>
    </row>
    <row r="2197" spans="19:19" ht="30" customHeight="1" x14ac:dyDescent="0.25">
      <c r="S2197" s="7"/>
    </row>
    <row r="2198" spans="19:19" ht="30" customHeight="1" x14ac:dyDescent="0.25">
      <c r="S2198" s="7"/>
    </row>
    <row r="2199" spans="19:19" ht="30" customHeight="1" x14ac:dyDescent="0.25">
      <c r="S2199" s="7"/>
    </row>
    <row r="2200" spans="19:19" ht="30" customHeight="1" x14ac:dyDescent="0.25">
      <c r="S2200" s="7"/>
    </row>
    <row r="2201" spans="19:19" ht="30" customHeight="1" x14ac:dyDescent="0.25">
      <c r="S2201" s="7"/>
    </row>
    <row r="2202" spans="19:19" ht="30" customHeight="1" x14ac:dyDescent="0.25">
      <c r="S2202" s="7"/>
    </row>
    <row r="2203" spans="19:19" ht="30" customHeight="1" x14ac:dyDescent="0.25">
      <c r="S2203" s="7"/>
    </row>
    <row r="2204" spans="19:19" ht="30" customHeight="1" x14ac:dyDescent="0.25">
      <c r="S2204" s="7"/>
    </row>
    <row r="2205" spans="19:19" ht="30" customHeight="1" x14ac:dyDescent="0.25">
      <c r="S2205" s="7"/>
    </row>
    <row r="2206" spans="19:19" ht="30" customHeight="1" x14ac:dyDescent="0.25">
      <c r="S2206" s="7"/>
    </row>
    <row r="2207" spans="19:19" ht="30" customHeight="1" x14ac:dyDescent="0.25">
      <c r="S2207" s="7"/>
    </row>
    <row r="2208" spans="19:19" ht="30" customHeight="1" x14ac:dyDescent="0.25">
      <c r="S2208" s="7"/>
    </row>
    <row r="2209" spans="19:19" ht="30" customHeight="1" x14ac:dyDescent="0.25">
      <c r="S2209" s="7"/>
    </row>
    <row r="2210" spans="19:19" ht="30" customHeight="1" x14ac:dyDescent="0.25">
      <c r="S2210" s="7"/>
    </row>
    <row r="2211" spans="19:19" ht="30" customHeight="1" x14ac:dyDescent="0.25">
      <c r="S2211" s="7"/>
    </row>
    <row r="2212" spans="19:19" ht="30" customHeight="1" x14ac:dyDescent="0.25">
      <c r="S2212" s="7"/>
    </row>
    <row r="2213" spans="19:19" ht="30" customHeight="1" x14ac:dyDescent="0.25">
      <c r="S2213" s="7"/>
    </row>
    <row r="2214" spans="19:19" ht="30" customHeight="1" x14ac:dyDescent="0.25">
      <c r="S2214" s="7"/>
    </row>
    <row r="2215" spans="19:19" ht="30" customHeight="1" x14ac:dyDescent="0.25">
      <c r="S2215" s="7"/>
    </row>
    <row r="2216" spans="19:19" ht="30" customHeight="1" x14ac:dyDescent="0.25">
      <c r="S2216" s="7"/>
    </row>
    <row r="2217" spans="19:19" ht="30" customHeight="1" x14ac:dyDescent="0.25">
      <c r="S2217" s="7"/>
    </row>
    <row r="2218" spans="19:19" ht="30" customHeight="1" x14ac:dyDescent="0.25">
      <c r="S2218" s="7"/>
    </row>
    <row r="2219" spans="19:19" ht="30" customHeight="1" x14ac:dyDescent="0.25">
      <c r="S2219" s="7"/>
    </row>
    <row r="2220" spans="19:19" ht="30" customHeight="1" x14ac:dyDescent="0.25">
      <c r="S2220" s="7"/>
    </row>
    <row r="2221" spans="19:19" ht="30" customHeight="1" x14ac:dyDescent="0.25">
      <c r="S2221" s="7"/>
    </row>
    <row r="2222" spans="19:19" ht="30" customHeight="1" x14ac:dyDescent="0.25">
      <c r="S2222" s="7"/>
    </row>
    <row r="2223" spans="19:19" ht="30" customHeight="1" x14ac:dyDescent="0.25">
      <c r="S2223" s="7"/>
    </row>
    <row r="2224" spans="19:19" ht="30" customHeight="1" x14ac:dyDescent="0.25">
      <c r="S2224" s="7"/>
    </row>
    <row r="2225" spans="19:19" ht="30" customHeight="1" x14ac:dyDescent="0.25">
      <c r="S2225" s="7"/>
    </row>
    <row r="2226" spans="19:19" ht="30" customHeight="1" x14ac:dyDescent="0.25">
      <c r="S2226" s="7"/>
    </row>
    <row r="2227" spans="19:19" ht="30" customHeight="1" x14ac:dyDescent="0.25">
      <c r="S2227" s="7"/>
    </row>
    <row r="2228" spans="19:19" ht="30" customHeight="1" x14ac:dyDescent="0.25">
      <c r="S2228" s="7"/>
    </row>
    <row r="2229" spans="19:19" ht="30" customHeight="1" x14ac:dyDescent="0.25">
      <c r="S2229" s="7"/>
    </row>
    <row r="2230" spans="19:19" ht="30" customHeight="1" x14ac:dyDescent="0.25">
      <c r="S2230" s="7"/>
    </row>
    <row r="2231" spans="19:19" ht="30" customHeight="1" x14ac:dyDescent="0.25">
      <c r="S2231" s="7"/>
    </row>
    <row r="2232" spans="19:19" ht="30" customHeight="1" x14ac:dyDescent="0.25">
      <c r="S2232" s="7"/>
    </row>
    <row r="2233" spans="19:19" ht="30" customHeight="1" x14ac:dyDescent="0.25">
      <c r="S2233" s="7"/>
    </row>
    <row r="2234" spans="19:19" ht="30" customHeight="1" x14ac:dyDescent="0.25">
      <c r="S2234" s="7"/>
    </row>
    <row r="2235" spans="19:19" ht="30" customHeight="1" x14ac:dyDescent="0.25">
      <c r="S2235" s="7"/>
    </row>
    <row r="2236" spans="19:19" ht="30" customHeight="1" x14ac:dyDescent="0.25">
      <c r="S2236" s="7"/>
    </row>
    <row r="2237" spans="19:19" ht="30" customHeight="1" x14ac:dyDescent="0.25">
      <c r="S2237" s="7"/>
    </row>
    <row r="2238" spans="19:19" ht="30" customHeight="1" x14ac:dyDescent="0.25">
      <c r="S2238" s="7"/>
    </row>
    <row r="2239" spans="19:19" ht="30" customHeight="1" x14ac:dyDescent="0.25">
      <c r="S2239" s="7"/>
    </row>
    <row r="2240" spans="19:19" ht="30" customHeight="1" x14ac:dyDescent="0.25">
      <c r="S2240" s="7"/>
    </row>
    <row r="2241" spans="19:19" ht="30" customHeight="1" x14ac:dyDescent="0.25">
      <c r="S2241" s="7"/>
    </row>
    <row r="2242" spans="19:19" ht="30" customHeight="1" x14ac:dyDescent="0.25">
      <c r="S2242" s="7"/>
    </row>
    <row r="2243" spans="19:19" ht="30" customHeight="1" x14ac:dyDescent="0.25">
      <c r="S2243" s="7"/>
    </row>
    <row r="2244" spans="19:19" ht="30" customHeight="1" x14ac:dyDescent="0.25">
      <c r="S2244" s="7"/>
    </row>
    <row r="2245" spans="19:19" ht="30" customHeight="1" x14ac:dyDescent="0.25">
      <c r="S2245" s="7"/>
    </row>
    <row r="2246" spans="19:19" ht="30" customHeight="1" x14ac:dyDescent="0.25">
      <c r="S2246" s="7"/>
    </row>
    <row r="2247" spans="19:19" ht="30" customHeight="1" x14ac:dyDescent="0.25">
      <c r="S2247" s="7"/>
    </row>
    <row r="2248" spans="19:19" ht="30" customHeight="1" x14ac:dyDescent="0.25">
      <c r="S2248" s="7"/>
    </row>
    <row r="2249" spans="19:19" ht="30" customHeight="1" x14ac:dyDescent="0.25">
      <c r="S2249" s="7"/>
    </row>
    <row r="2250" spans="19:19" ht="30" customHeight="1" x14ac:dyDescent="0.25">
      <c r="S2250" s="7"/>
    </row>
    <row r="2251" spans="19:19" ht="30" customHeight="1" x14ac:dyDescent="0.25">
      <c r="S2251" s="7"/>
    </row>
    <row r="2252" spans="19:19" ht="30" customHeight="1" x14ac:dyDescent="0.25">
      <c r="S2252" s="7"/>
    </row>
    <row r="2253" spans="19:19" ht="30" customHeight="1" x14ac:dyDescent="0.25">
      <c r="S2253" s="7"/>
    </row>
    <row r="2254" spans="19:19" ht="30" customHeight="1" x14ac:dyDescent="0.25">
      <c r="S2254" s="7"/>
    </row>
    <row r="2255" spans="19:19" ht="30" customHeight="1" x14ac:dyDescent="0.25">
      <c r="S2255" s="7"/>
    </row>
    <row r="2256" spans="19:19" ht="30" customHeight="1" x14ac:dyDescent="0.25">
      <c r="S2256" s="7"/>
    </row>
    <row r="2257" spans="19:19" ht="30" customHeight="1" x14ac:dyDescent="0.25">
      <c r="S2257" s="7"/>
    </row>
    <row r="2258" spans="19:19" ht="30" customHeight="1" x14ac:dyDescent="0.25">
      <c r="S2258" s="7"/>
    </row>
    <row r="2259" spans="19:19" ht="30" customHeight="1" x14ac:dyDescent="0.25">
      <c r="S2259" s="7"/>
    </row>
    <row r="2260" spans="19:19" ht="30" customHeight="1" x14ac:dyDescent="0.25">
      <c r="S2260" s="7"/>
    </row>
    <row r="2261" spans="19:19" ht="30" customHeight="1" x14ac:dyDescent="0.25">
      <c r="S2261" s="7"/>
    </row>
    <row r="2262" spans="19:19" ht="30" customHeight="1" x14ac:dyDescent="0.25">
      <c r="S2262" s="7"/>
    </row>
    <row r="2263" spans="19:19" ht="30" customHeight="1" x14ac:dyDescent="0.25">
      <c r="S2263" s="7"/>
    </row>
    <row r="2264" spans="19:19" ht="30" customHeight="1" x14ac:dyDescent="0.25">
      <c r="S2264" s="7"/>
    </row>
    <row r="2265" spans="19:19" ht="30" customHeight="1" x14ac:dyDescent="0.25">
      <c r="S2265" s="7"/>
    </row>
    <row r="2266" spans="19:19" ht="30" customHeight="1" x14ac:dyDescent="0.25">
      <c r="S2266" s="7"/>
    </row>
    <row r="2267" spans="19:19" ht="30" customHeight="1" x14ac:dyDescent="0.25">
      <c r="S2267" s="7"/>
    </row>
    <row r="2268" spans="19:19" ht="30" customHeight="1" x14ac:dyDescent="0.25">
      <c r="S2268" s="7"/>
    </row>
    <row r="2269" spans="19:19" ht="30" customHeight="1" x14ac:dyDescent="0.25">
      <c r="S2269" s="7"/>
    </row>
    <row r="2270" spans="19:19" ht="30" customHeight="1" x14ac:dyDescent="0.25">
      <c r="S2270" s="7"/>
    </row>
    <row r="2271" spans="19:19" ht="30" customHeight="1" x14ac:dyDescent="0.25">
      <c r="S2271" s="7"/>
    </row>
    <row r="2272" spans="19:19" ht="30" customHeight="1" x14ac:dyDescent="0.25">
      <c r="S2272" s="7"/>
    </row>
    <row r="2273" spans="19:19" ht="30" customHeight="1" x14ac:dyDescent="0.25">
      <c r="S2273" s="7"/>
    </row>
    <row r="2274" spans="19:19" ht="30" customHeight="1" x14ac:dyDescent="0.25">
      <c r="S2274" s="7"/>
    </row>
    <row r="2275" spans="19:19" ht="30" customHeight="1" x14ac:dyDescent="0.25">
      <c r="S2275" s="7"/>
    </row>
    <row r="2276" spans="19:19" ht="30" customHeight="1" x14ac:dyDescent="0.25">
      <c r="S2276" s="7"/>
    </row>
    <row r="2277" spans="19:19" ht="30" customHeight="1" x14ac:dyDescent="0.25">
      <c r="S2277" s="7"/>
    </row>
    <row r="2278" spans="19:19" ht="30" customHeight="1" x14ac:dyDescent="0.25">
      <c r="S2278" s="7"/>
    </row>
    <row r="2279" spans="19:19" ht="30" customHeight="1" x14ac:dyDescent="0.25">
      <c r="S2279" s="7"/>
    </row>
    <row r="2280" spans="19:19" ht="30" customHeight="1" x14ac:dyDescent="0.25">
      <c r="S2280" s="7"/>
    </row>
    <row r="2281" spans="19:19" ht="30" customHeight="1" x14ac:dyDescent="0.25">
      <c r="S2281" s="7"/>
    </row>
    <row r="2282" spans="19:19" ht="30" customHeight="1" x14ac:dyDescent="0.25">
      <c r="S2282" s="7"/>
    </row>
    <row r="2283" spans="19:19" ht="30" customHeight="1" x14ac:dyDescent="0.25">
      <c r="S2283" s="7"/>
    </row>
    <row r="2284" spans="19:19" ht="30" customHeight="1" x14ac:dyDescent="0.25">
      <c r="S2284" s="7"/>
    </row>
    <row r="2285" spans="19:19" ht="30" customHeight="1" x14ac:dyDescent="0.25">
      <c r="S2285" s="7"/>
    </row>
    <row r="2286" spans="19:19" ht="30" customHeight="1" x14ac:dyDescent="0.25">
      <c r="S2286" s="7"/>
    </row>
    <row r="2287" spans="19:19" ht="30" customHeight="1" x14ac:dyDescent="0.25">
      <c r="S2287" s="7"/>
    </row>
    <row r="2288" spans="19:19" ht="30" customHeight="1" x14ac:dyDescent="0.25">
      <c r="S2288" s="7"/>
    </row>
    <row r="2289" spans="19:19" ht="30" customHeight="1" x14ac:dyDescent="0.25">
      <c r="S2289" s="7"/>
    </row>
    <row r="2290" spans="19:19" ht="30" customHeight="1" x14ac:dyDescent="0.25">
      <c r="S2290" s="7"/>
    </row>
    <row r="2291" spans="19:19" ht="30" customHeight="1" x14ac:dyDescent="0.25">
      <c r="S2291" s="7"/>
    </row>
    <row r="2292" spans="19:19" ht="30" customHeight="1" x14ac:dyDescent="0.25">
      <c r="S2292" s="7"/>
    </row>
    <row r="2293" spans="19:19" ht="30" customHeight="1" x14ac:dyDescent="0.25">
      <c r="S2293" s="7"/>
    </row>
    <row r="2294" spans="19:19" ht="30" customHeight="1" x14ac:dyDescent="0.25">
      <c r="S2294" s="7"/>
    </row>
    <row r="2295" spans="19:19" ht="30" customHeight="1" x14ac:dyDescent="0.25">
      <c r="S2295" s="7"/>
    </row>
    <row r="2296" spans="19:19" ht="30" customHeight="1" x14ac:dyDescent="0.25">
      <c r="S2296" s="7"/>
    </row>
    <row r="2297" spans="19:19" ht="30" customHeight="1" x14ac:dyDescent="0.25">
      <c r="S2297" s="7"/>
    </row>
    <row r="2298" spans="19:19" ht="30" customHeight="1" x14ac:dyDescent="0.25">
      <c r="S2298" s="7"/>
    </row>
    <row r="2299" spans="19:19" ht="30" customHeight="1" x14ac:dyDescent="0.25">
      <c r="S2299" s="7"/>
    </row>
    <row r="2300" spans="19:19" ht="30" customHeight="1" x14ac:dyDescent="0.25">
      <c r="S2300" s="7"/>
    </row>
    <row r="2301" spans="19:19" ht="30" customHeight="1" x14ac:dyDescent="0.25">
      <c r="S2301" s="7"/>
    </row>
    <row r="2302" spans="19:19" ht="30" customHeight="1" x14ac:dyDescent="0.25">
      <c r="S2302" s="7"/>
    </row>
    <row r="2303" spans="19:19" ht="30" customHeight="1" x14ac:dyDescent="0.25">
      <c r="S2303" s="7"/>
    </row>
    <row r="2304" spans="19:19" ht="30" customHeight="1" x14ac:dyDescent="0.25">
      <c r="S2304" s="7"/>
    </row>
    <row r="2305" spans="19:19" ht="30" customHeight="1" x14ac:dyDescent="0.25">
      <c r="S2305" s="7"/>
    </row>
    <row r="2306" spans="19:19" ht="30" customHeight="1" x14ac:dyDescent="0.25">
      <c r="S2306" s="7"/>
    </row>
    <row r="2307" spans="19:19" ht="30" customHeight="1" x14ac:dyDescent="0.25">
      <c r="S2307" s="7"/>
    </row>
    <row r="2308" spans="19:19" ht="30" customHeight="1" x14ac:dyDescent="0.25">
      <c r="S2308" s="7"/>
    </row>
    <row r="2309" spans="19:19" ht="30" customHeight="1" x14ac:dyDescent="0.25">
      <c r="S2309" s="7"/>
    </row>
    <row r="2310" spans="19:19" ht="30" customHeight="1" x14ac:dyDescent="0.25">
      <c r="S2310" s="7"/>
    </row>
    <row r="2311" spans="19:19" ht="30" customHeight="1" x14ac:dyDescent="0.25">
      <c r="S2311" s="7"/>
    </row>
    <row r="2312" spans="19:19" ht="30" customHeight="1" x14ac:dyDescent="0.25">
      <c r="S2312" s="7"/>
    </row>
    <row r="2313" spans="19:19" ht="30" customHeight="1" x14ac:dyDescent="0.25">
      <c r="S2313" s="7"/>
    </row>
    <row r="2314" spans="19:19" ht="30" customHeight="1" x14ac:dyDescent="0.25">
      <c r="S2314" s="7"/>
    </row>
    <row r="2315" spans="19:19" ht="30" customHeight="1" x14ac:dyDescent="0.25">
      <c r="S2315" s="7"/>
    </row>
    <row r="2316" spans="19:19" ht="30" customHeight="1" x14ac:dyDescent="0.25">
      <c r="S2316" s="7"/>
    </row>
    <row r="2317" spans="19:19" ht="30" customHeight="1" x14ac:dyDescent="0.25">
      <c r="S2317" s="7"/>
    </row>
    <row r="2318" spans="19:19" ht="30" customHeight="1" x14ac:dyDescent="0.25">
      <c r="S2318" s="7"/>
    </row>
    <row r="2319" spans="19:19" ht="30" customHeight="1" x14ac:dyDescent="0.25">
      <c r="S2319" s="7"/>
    </row>
    <row r="2320" spans="19:19" ht="30" customHeight="1" x14ac:dyDescent="0.25">
      <c r="S2320" s="7"/>
    </row>
    <row r="2321" spans="19:19" ht="30" customHeight="1" x14ac:dyDescent="0.25">
      <c r="S2321" s="7"/>
    </row>
    <row r="2322" spans="19:19" ht="30" customHeight="1" x14ac:dyDescent="0.25">
      <c r="S2322" s="7"/>
    </row>
    <row r="2323" spans="19:19" ht="30" customHeight="1" x14ac:dyDescent="0.25">
      <c r="S2323" s="7"/>
    </row>
    <row r="2324" spans="19:19" ht="30" customHeight="1" x14ac:dyDescent="0.25">
      <c r="S2324" s="7"/>
    </row>
    <row r="2325" spans="19:19" ht="30" customHeight="1" x14ac:dyDescent="0.25">
      <c r="S2325" s="7"/>
    </row>
    <row r="2326" spans="19:19" ht="30" customHeight="1" x14ac:dyDescent="0.25">
      <c r="S2326" s="7"/>
    </row>
    <row r="2327" spans="19:19" ht="30" customHeight="1" x14ac:dyDescent="0.25">
      <c r="S2327" s="7"/>
    </row>
    <row r="2328" spans="19:19" ht="30" customHeight="1" x14ac:dyDescent="0.25">
      <c r="S2328" s="7"/>
    </row>
    <row r="2329" spans="19:19" ht="30" customHeight="1" x14ac:dyDescent="0.25">
      <c r="S2329" s="7"/>
    </row>
    <row r="2330" spans="19:19" ht="30" customHeight="1" x14ac:dyDescent="0.25">
      <c r="S2330" s="7"/>
    </row>
    <row r="2331" spans="19:19" ht="30" customHeight="1" x14ac:dyDescent="0.25">
      <c r="S2331" s="7"/>
    </row>
    <row r="2332" spans="19:19" ht="30" customHeight="1" x14ac:dyDescent="0.25">
      <c r="S2332" s="7"/>
    </row>
    <row r="2333" spans="19:19" ht="30" customHeight="1" x14ac:dyDescent="0.25">
      <c r="S2333" s="7"/>
    </row>
    <row r="2334" spans="19:19" ht="30" customHeight="1" x14ac:dyDescent="0.25">
      <c r="S2334" s="7"/>
    </row>
    <row r="2335" spans="19:19" ht="30" customHeight="1" x14ac:dyDescent="0.25">
      <c r="S2335" s="7"/>
    </row>
    <row r="2336" spans="19:19" ht="30" customHeight="1" x14ac:dyDescent="0.25">
      <c r="S2336" s="7"/>
    </row>
    <row r="2337" spans="19:19" ht="30" customHeight="1" x14ac:dyDescent="0.25">
      <c r="S2337" s="7"/>
    </row>
    <row r="2338" spans="19:19" ht="30" customHeight="1" x14ac:dyDescent="0.25">
      <c r="S2338" s="7"/>
    </row>
    <row r="2339" spans="19:19" ht="30" customHeight="1" x14ac:dyDescent="0.25">
      <c r="S2339" s="7"/>
    </row>
    <row r="2340" spans="19:19" ht="30" customHeight="1" x14ac:dyDescent="0.25">
      <c r="S2340" s="7"/>
    </row>
    <row r="2341" spans="19:19" ht="30" customHeight="1" x14ac:dyDescent="0.25">
      <c r="S2341" s="7"/>
    </row>
    <row r="2342" spans="19:19" ht="30" customHeight="1" x14ac:dyDescent="0.25">
      <c r="S2342" s="7"/>
    </row>
    <row r="2343" spans="19:19" ht="30" customHeight="1" x14ac:dyDescent="0.25">
      <c r="S2343" s="7"/>
    </row>
    <row r="2344" spans="19:19" ht="30" customHeight="1" x14ac:dyDescent="0.25">
      <c r="S2344" s="7"/>
    </row>
    <row r="2345" spans="19:19" ht="30" customHeight="1" x14ac:dyDescent="0.25">
      <c r="S2345" s="7"/>
    </row>
    <row r="2346" spans="19:19" ht="30" customHeight="1" x14ac:dyDescent="0.25">
      <c r="S2346" s="7"/>
    </row>
    <row r="2347" spans="19:19" ht="30" customHeight="1" x14ac:dyDescent="0.25">
      <c r="S2347" s="7"/>
    </row>
    <row r="2348" spans="19:19" ht="30" customHeight="1" x14ac:dyDescent="0.25">
      <c r="S2348" s="7"/>
    </row>
    <row r="2349" spans="19:19" ht="30" customHeight="1" x14ac:dyDescent="0.25">
      <c r="S2349" s="7"/>
    </row>
    <row r="2350" spans="19:19" ht="30" customHeight="1" x14ac:dyDescent="0.25">
      <c r="S2350" s="7"/>
    </row>
    <row r="2351" spans="19:19" ht="30" customHeight="1" x14ac:dyDescent="0.25">
      <c r="S2351" s="7"/>
    </row>
    <row r="2352" spans="19:19" ht="30" customHeight="1" x14ac:dyDescent="0.25">
      <c r="S2352" s="7"/>
    </row>
    <row r="2353" spans="19:19" ht="30" customHeight="1" x14ac:dyDescent="0.25">
      <c r="S2353" s="7"/>
    </row>
    <row r="2354" spans="19:19" ht="30" customHeight="1" x14ac:dyDescent="0.25">
      <c r="S2354" s="7"/>
    </row>
    <row r="2355" spans="19:19" ht="30" customHeight="1" x14ac:dyDescent="0.25">
      <c r="S2355" s="7"/>
    </row>
    <row r="2356" spans="19:19" ht="30" customHeight="1" x14ac:dyDescent="0.25">
      <c r="S2356" s="7"/>
    </row>
    <row r="2357" spans="19:19" ht="30" customHeight="1" x14ac:dyDescent="0.25">
      <c r="S2357" s="7"/>
    </row>
    <row r="2358" spans="19:19" ht="30" customHeight="1" x14ac:dyDescent="0.25">
      <c r="S2358" s="7"/>
    </row>
    <row r="2359" spans="19:19" ht="30" customHeight="1" x14ac:dyDescent="0.25">
      <c r="S2359" s="7"/>
    </row>
    <row r="2360" spans="19:19" ht="30" customHeight="1" x14ac:dyDescent="0.25">
      <c r="S2360" s="7"/>
    </row>
    <row r="2361" spans="19:19" ht="30" customHeight="1" x14ac:dyDescent="0.25">
      <c r="S2361" s="7"/>
    </row>
    <row r="2362" spans="19:19" ht="30" customHeight="1" x14ac:dyDescent="0.25">
      <c r="S2362" s="7"/>
    </row>
    <row r="2363" spans="19:19" ht="30" customHeight="1" x14ac:dyDescent="0.25">
      <c r="S2363" s="7"/>
    </row>
    <row r="2364" spans="19:19" ht="30" customHeight="1" x14ac:dyDescent="0.25">
      <c r="S2364" s="7"/>
    </row>
    <row r="2365" spans="19:19" ht="30" customHeight="1" x14ac:dyDescent="0.25">
      <c r="S2365" s="7"/>
    </row>
    <row r="2366" spans="19:19" ht="30" customHeight="1" x14ac:dyDescent="0.25">
      <c r="S2366" s="7"/>
    </row>
    <row r="2367" spans="19:19" ht="30" customHeight="1" x14ac:dyDescent="0.25">
      <c r="S2367" s="7"/>
    </row>
    <row r="2368" spans="19:19" ht="30" customHeight="1" x14ac:dyDescent="0.25">
      <c r="S2368" s="7"/>
    </row>
    <row r="2369" spans="19:19" ht="30" customHeight="1" x14ac:dyDescent="0.25">
      <c r="S2369" s="7"/>
    </row>
    <row r="2370" spans="19:19" ht="30" customHeight="1" x14ac:dyDescent="0.25">
      <c r="S2370" s="7"/>
    </row>
    <row r="2371" spans="19:19" ht="30" customHeight="1" x14ac:dyDescent="0.25">
      <c r="S2371" s="7"/>
    </row>
    <row r="2372" spans="19:19" ht="30" customHeight="1" x14ac:dyDescent="0.25">
      <c r="S2372" s="7"/>
    </row>
    <row r="2373" spans="19:19" ht="30" customHeight="1" x14ac:dyDescent="0.25">
      <c r="S2373" s="7"/>
    </row>
    <row r="2374" spans="19:19" ht="30" customHeight="1" x14ac:dyDescent="0.25">
      <c r="S2374" s="7"/>
    </row>
    <row r="2375" spans="19:19" ht="30" customHeight="1" x14ac:dyDescent="0.25">
      <c r="S2375" s="7"/>
    </row>
    <row r="2376" spans="19:19" ht="30" customHeight="1" x14ac:dyDescent="0.25">
      <c r="S2376" s="7"/>
    </row>
    <row r="2377" spans="19:19" ht="30" customHeight="1" x14ac:dyDescent="0.25">
      <c r="S2377" s="7"/>
    </row>
    <row r="2378" spans="19:19" ht="30" customHeight="1" x14ac:dyDescent="0.25">
      <c r="S2378" s="7"/>
    </row>
    <row r="2379" spans="19:19" ht="30" customHeight="1" x14ac:dyDescent="0.25">
      <c r="S2379" s="7"/>
    </row>
    <row r="2380" spans="19:19" ht="30" customHeight="1" x14ac:dyDescent="0.25">
      <c r="S2380" s="7"/>
    </row>
    <row r="2381" spans="19:19" ht="30" customHeight="1" x14ac:dyDescent="0.25">
      <c r="S2381" s="7"/>
    </row>
    <row r="2382" spans="19:19" ht="30" customHeight="1" x14ac:dyDescent="0.25">
      <c r="S2382" s="7"/>
    </row>
    <row r="2383" spans="19:19" ht="30" customHeight="1" x14ac:dyDescent="0.25">
      <c r="S2383" s="7"/>
    </row>
    <row r="2384" spans="19:19" ht="30" customHeight="1" x14ac:dyDescent="0.25">
      <c r="S2384" s="7"/>
    </row>
    <row r="2385" spans="19:19" ht="30" customHeight="1" x14ac:dyDescent="0.25">
      <c r="S2385" s="7"/>
    </row>
    <row r="2386" spans="19:19" ht="30" customHeight="1" x14ac:dyDescent="0.25">
      <c r="S2386" s="7"/>
    </row>
    <row r="2387" spans="19:19" ht="30" customHeight="1" x14ac:dyDescent="0.25">
      <c r="S2387" s="7"/>
    </row>
    <row r="2388" spans="19:19" ht="30" customHeight="1" x14ac:dyDescent="0.25">
      <c r="S2388" s="7"/>
    </row>
    <row r="2389" spans="19:19" ht="30" customHeight="1" x14ac:dyDescent="0.25">
      <c r="S2389" s="7"/>
    </row>
    <row r="2390" spans="19:19" ht="30" customHeight="1" x14ac:dyDescent="0.25">
      <c r="S2390" s="7"/>
    </row>
    <row r="2391" spans="19:19" ht="30" customHeight="1" x14ac:dyDescent="0.25">
      <c r="S2391" s="7"/>
    </row>
    <row r="2392" spans="19:19" ht="30" customHeight="1" x14ac:dyDescent="0.25">
      <c r="S2392" s="7"/>
    </row>
    <row r="2393" spans="19:19" ht="30" customHeight="1" x14ac:dyDescent="0.25">
      <c r="S2393" s="7"/>
    </row>
    <row r="2394" spans="19:19" ht="30" customHeight="1" x14ac:dyDescent="0.25">
      <c r="S2394" s="7"/>
    </row>
    <row r="2395" spans="19:19" ht="30" customHeight="1" x14ac:dyDescent="0.25">
      <c r="S2395" s="7"/>
    </row>
    <row r="2396" spans="19:19" ht="30" customHeight="1" x14ac:dyDescent="0.25">
      <c r="S2396" s="7"/>
    </row>
    <row r="2397" spans="19:19" ht="30" customHeight="1" x14ac:dyDescent="0.25">
      <c r="S2397" s="7"/>
    </row>
    <row r="2398" spans="19:19" ht="30" customHeight="1" x14ac:dyDescent="0.25">
      <c r="S2398" s="7"/>
    </row>
    <row r="2399" spans="19:19" ht="30" customHeight="1" x14ac:dyDescent="0.25">
      <c r="S2399" s="7"/>
    </row>
    <row r="2400" spans="19:19" ht="30" customHeight="1" x14ac:dyDescent="0.25">
      <c r="S2400" s="7"/>
    </row>
    <row r="2401" spans="19:19" ht="30" customHeight="1" x14ac:dyDescent="0.25">
      <c r="S2401" s="7"/>
    </row>
    <row r="2402" spans="19:19" ht="30" customHeight="1" x14ac:dyDescent="0.25">
      <c r="S2402" s="7"/>
    </row>
    <row r="2403" spans="19:19" ht="30" customHeight="1" x14ac:dyDescent="0.25">
      <c r="S2403" s="7"/>
    </row>
  </sheetData>
  <autoFilter ref="A2:S64">
    <sortState ref="A5:R63">
      <sortCondition ref="B1:B63"/>
    </sortState>
  </autoFilter>
  <sortState ref="A3:Y24">
    <sortCondition ref="B3:B24"/>
  </sortState>
  <mergeCells count="55">
    <mergeCell ref="Z33:Z34"/>
    <mergeCell ref="U33:U34"/>
    <mergeCell ref="V33:V34"/>
    <mergeCell ref="W33:W34"/>
    <mergeCell ref="X33:X34"/>
    <mergeCell ref="Y33:Y34"/>
    <mergeCell ref="A33:A34"/>
    <mergeCell ref="B33:B34"/>
    <mergeCell ref="C33:C34"/>
    <mergeCell ref="D33:D34"/>
    <mergeCell ref="E33:E34"/>
    <mergeCell ref="F33:F34"/>
    <mergeCell ref="G33:G34"/>
    <mergeCell ref="H33:H34"/>
    <mergeCell ref="I33:I34"/>
    <mergeCell ref="J33:J34"/>
    <mergeCell ref="K33:K34"/>
    <mergeCell ref="L33:L34"/>
    <mergeCell ref="T2:T3"/>
    <mergeCell ref="M2:M3"/>
    <mergeCell ref="N2:Q2"/>
    <mergeCell ref="S2:S3"/>
    <mergeCell ref="R2:R3"/>
    <mergeCell ref="L2:L3"/>
    <mergeCell ref="K2:K3"/>
    <mergeCell ref="M33:M34"/>
    <mergeCell ref="N33:Q33"/>
    <mergeCell ref="R33:R34"/>
    <mergeCell ref="S33:S34"/>
    <mergeCell ref="T33:T34"/>
    <mergeCell ref="A2:A3"/>
    <mergeCell ref="B2:B3"/>
    <mergeCell ref="C2:C3"/>
    <mergeCell ref="D2:D3"/>
    <mergeCell ref="E2:E3"/>
    <mergeCell ref="F2:F3"/>
    <mergeCell ref="G2:G3"/>
    <mergeCell ref="H2:H3"/>
    <mergeCell ref="I2:I3"/>
    <mergeCell ref="J2:J3"/>
    <mergeCell ref="U2:U3"/>
    <mergeCell ref="V2:V3"/>
    <mergeCell ref="W2:W3"/>
    <mergeCell ref="Y2:Y3"/>
    <mergeCell ref="X2:X3"/>
    <mergeCell ref="Z2:Z3"/>
    <mergeCell ref="AB2:AB3"/>
    <mergeCell ref="AG2:AG3"/>
    <mergeCell ref="AH2:AH3"/>
    <mergeCell ref="AI2:AI3"/>
    <mergeCell ref="AA33:AA34"/>
    <mergeCell ref="AJ2:AJ3"/>
    <mergeCell ref="AK2:AK3"/>
    <mergeCell ref="AL2:AL3"/>
    <mergeCell ref="AA2:AA3"/>
  </mergeCells>
  <conditionalFormatting sqref="AG31">
    <cfRule type="cellIs" dxfId="57" priority="26" operator="greaterThan">
      <formula>Q31</formula>
    </cfRule>
    <cfRule type="cellIs" dxfId="56" priority="27" operator="lessThan">
      <formula>Q31</formula>
    </cfRule>
  </conditionalFormatting>
  <conditionalFormatting sqref="AG31">
    <cfRule type="cellIs" dxfId="55" priority="25" operator="equal">
      <formula>Q31</formula>
    </cfRule>
  </conditionalFormatting>
  <conditionalFormatting sqref="AG4:AG30">
    <cfRule type="cellIs" dxfId="54" priority="23" operator="greaterThan">
      <formula>Q4</formula>
    </cfRule>
    <cfRule type="cellIs" dxfId="53" priority="24" operator="lessThan">
      <formula>Q4</formula>
    </cfRule>
  </conditionalFormatting>
  <conditionalFormatting sqref="AG4:AG30">
    <cfRule type="cellIs" dxfId="52" priority="22" operator="equal">
      <formula>Q4</formula>
    </cfRule>
  </conditionalFormatting>
  <conditionalFormatting sqref="U4:U32">
    <cfRule type="cellIs" dxfId="51" priority="5" operator="greaterThan">
      <formula>AA4</formula>
    </cfRule>
    <cfRule type="cellIs" dxfId="50" priority="6" operator="lessThan">
      <formula>AA4</formula>
    </cfRule>
  </conditionalFormatting>
  <conditionalFormatting sqref="U4:U32">
    <cfRule type="cellIs" dxfId="49" priority="4" operator="equal">
      <formula>AA4</formula>
    </cfRule>
  </conditionalFormatting>
  <conditionalFormatting sqref="U35:U63">
    <cfRule type="cellIs" dxfId="48" priority="2" operator="greaterThan">
      <formula>AA35</formula>
    </cfRule>
    <cfRule type="cellIs" dxfId="47" priority="3" operator="lessThan">
      <formula>AA35</formula>
    </cfRule>
  </conditionalFormatting>
  <conditionalFormatting sqref="U35:U63">
    <cfRule type="cellIs" dxfId="46" priority="1" operator="equal">
      <formula>AA35</formula>
    </cfRule>
  </conditionalFormatting>
  <printOptions horizontalCentered="1" verticalCentered="1"/>
  <pageMargins left="0.25" right="0.25" top="0.75" bottom="0.75" header="0.3" footer="0.3"/>
  <pageSetup paperSize="9" scale="5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2403"/>
  <sheetViews>
    <sheetView view="pageBreakPreview" zoomScale="70" zoomScaleNormal="100" zoomScaleSheetLayoutView="70" workbookViewId="0">
      <selection activeCell="U21" sqref="U21"/>
    </sheetView>
  </sheetViews>
  <sheetFormatPr baseColWidth="10" defaultRowHeight="15.75" x14ac:dyDescent="0.25"/>
  <cols>
    <col min="1" max="1" width="5" customWidth="1"/>
    <col min="2" max="2" width="9.85546875" customWidth="1"/>
    <col min="3" max="3" width="14.28515625" customWidth="1"/>
    <col min="4" max="4" width="25.5703125" customWidth="1"/>
    <col min="5" max="5" width="48.85546875" customWidth="1"/>
    <col min="6" max="6" width="8" customWidth="1"/>
    <col min="7" max="17" width="5.28515625" customWidth="1"/>
    <col min="18" max="18" width="29.5703125" customWidth="1"/>
    <col min="19" max="19" width="6.5703125" customWidth="1"/>
    <col min="20" max="20" width="40" style="2" customWidth="1"/>
    <col min="21" max="21" width="8.85546875" style="7" customWidth="1"/>
    <col min="22" max="26" width="7.7109375" style="1" customWidth="1"/>
    <col min="27" max="27" width="9.7109375" style="1" customWidth="1"/>
    <col min="28" max="28" width="14.5703125" bestFit="1" customWidth="1"/>
    <col min="30" max="30" width="15.140625" customWidth="1"/>
  </cols>
  <sheetData>
    <row r="1" spans="1:1023 1025:2047 2049:3071 3073:4095 4097:5119 5121:6143 6145:7167 7169:8191 8193:9215 9217:10239 10241:11263 11265:12287 12289:13311 13313:14335 14337:15359 15361:16383" x14ac:dyDescent="0.25">
      <c r="B1" s="166" t="s">
        <v>25548</v>
      </c>
      <c r="C1" s="166">
        <v>45216</v>
      </c>
      <c r="D1" s="166"/>
      <c r="F1" s="166"/>
      <c r="H1" s="166"/>
      <c r="J1" s="166"/>
      <c r="L1" s="166"/>
      <c r="N1" s="166"/>
      <c r="P1" s="166"/>
      <c r="R1" s="166"/>
      <c r="T1" s="166"/>
      <c r="AC1" s="166"/>
      <c r="AE1" s="166"/>
      <c r="AG1" s="166"/>
      <c r="AI1" s="166"/>
      <c r="AK1" s="166"/>
      <c r="AM1" s="166"/>
      <c r="AO1" s="166"/>
      <c r="AQ1" s="166"/>
      <c r="AS1" s="166"/>
      <c r="AU1" s="166"/>
      <c r="AW1" s="166"/>
      <c r="AY1" s="166"/>
      <c r="BA1" s="166"/>
      <c r="BC1" s="166"/>
      <c r="BE1" s="166"/>
      <c r="BG1" s="166"/>
      <c r="BI1" s="166"/>
      <c r="BK1" s="166"/>
      <c r="BM1" s="166"/>
      <c r="BO1" s="166"/>
      <c r="BQ1" s="166"/>
      <c r="BS1" s="166"/>
      <c r="BU1" s="166"/>
      <c r="BW1" s="166"/>
      <c r="BY1" s="166"/>
      <c r="CA1" s="166"/>
      <c r="CC1" s="166"/>
      <c r="CE1" s="166"/>
      <c r="CG1" s="166"/>
      <c r="CI1" s="166"/>
      <c r="CK1" s="166"/>
      <c r="CM1" s="166"/>
      <c r="CO1" s="166"/>
      <c r="CQ1" s="166"/>
      <c r="CS1" s="166"/>
      <c r="CU1" s="166"/>
      <c r="CW1" s="166"/>
      <c r="CY1" s="166"/>
      <c r="DA1" s="166"/>
      <c r="DC1" s="166"/>
      <c r="DE1" s="166"/>
      <c r="DG1" s="166"/>
      <c r="DI1" s="166"/>
      <c r="DK1" s="166"/>
      <c r="DM1" s="166"/>
      <c r="DO1" s="166"/>
      <c r="DQ1" s="166"/>
      <c r="DS1" s="166"/>
      <c r="DU1" s="166"/>
      <c r="DW1" s="166"/>
      <c r="DY1" s="166"/>
      <c r="EA1" s="166"/>
      <c r="EC1" s="166"/>
      <c r="EE1" s="166"/>
      <c r="EG1" s="166"/>
      <c r="EI1" s="166"/>
      <c r="EK1" s="166"/>
      <c r="EM1" s="166"/>
      <c r="EO1" s="166"/>
      <c r="EQ1" s="166"/>
      <c r="ES1" s="166"/>
      <c r="EU1" s="166"/>
      <c r="EW1" s="166"/>
      <c r="EY1" s="166"/>
      <c r="FA1" s="166"/>
      <c r="FC1" s="166"/>
      <c r="FE1" s="166"/>
      <c r="FG1" s="166"/>
      <c r="FI1" s="166"/>
      <c r="FK1" s="166"/>
      <c r="FM1" s="166"/>
      <c r="FO1" s="166"/>
      <c r="FQ1" s="166"/>
      <c r="FS1" s="166"/>
      <c r="FU1" s="166"/>
      <c r="FW1" s="166"/>
      <c r="FY1" s="166"/>
      <c r="GA1" s="166"/>
      <c r="GC1" s="166"/>
      <c r="GE1" s="166"/>
      <c r="GG1" s="166"/>
      <c r="GI1" s="166"/>
      <c r="GK1" s="166"/>
      <c r="GM1" s="166"/>
      <c r="GO1" s="166"/>
      <c r="GQ1" s="166"/>
      <c r="GS1" s="166"/>
      <c r="GU1" s="166"/>
      <c r="GW1" s="166"/>
      <c r="GY1" s="166"/>
      <c r="HA1" s="166"/>
      <c r="HC1" s="166"/>
      <c r="HE1" s="166"/>
      <c r="HG1" s="166"/>
      <c r="HI1" s="166"/>
      <c r="HK1" s="166"/>
      <c r="HM1" s="166"/>
      <c r="HO1" s="166"/>
      <c r="HQ1" s="166"/>
      <c r="HS1" s="166"/>
      <c r="HU1" s="166"/>
      <c r="HW1" s="166"/>
      <c r="HY1" s="166"/>
      <c r="IA1" s="166"/>
      <c r="IC1" s="166"/>
      <c r="IE1" s="166"/>
      <c r="IG1" s="166"/>
      <c r="II1" s="166"/>
      <c r="IK1" s="166"/>
      <c r="IM1" s="166"/>
      <c r="IO1" s="166"/>
      <c r="IQ1" s="166"/>
      <c r="IS1" s="166"/>
      <c r="IU1" s="166"/>
      <c r="IW1" s="166"/>
      <c r="IY1" s="166"/>
      <c r="JA1" s="166"/>
      <c r="JC1" s="166"/>
      <c r="JE1" s="166"/>
      <c r="JG1" s="166"/>
      <c r="JI1" s="166"/>
      <c r="JK1" s="166"/>
      <c r="JM1" s="166"/>
      <c r="JO1" s="166"/>
      <c r="JQ1" s="166"/>
      <c r="JS1" s="166"/>
      <c r="JU1" s="166"/>
      <c r="JW1" s="166"/>
      <c r="JY1" s="166"/>
      <c r="KA1" s="166"/>
      <c r="KC1" s="166"/>
      <c r="KE1" s="166"/>
      <c r="KG1" s="166"/>
      <c r="KI1" s="166"/>
      <c r="KK1" s="166"/>
      <c r="KM1" s="166"/>
      <c r="KO1" s="166"/>
      <c r="KQ1" s="166"/>
      <c r="KS1" s="166"/>
      <c r="KU1" s="166"/>
      <c r="KW1" s="166"/>
      <c r="KY1" s="166"/>
      <c r="LA1" s="166"/>
      <c r="LC1" s="166"/>
      <c r="LE1" s="166"/>
      <c r="LG1" s="166"/>
      <c r="LI1" s="166"/>
      <c r="LK1" s="166"/>
      <c r="LM1" s="166"/>
      <c r="LO1" s="166"/>
      <c r="LQ1" s="166"/>
      <c r="LS1" s="166"/>
      <c r="LU1" s="166"/>
      <c r="LW1" s="166"/>
      <c r="LY1" s="166"/>
      <c r="MA1" s="166"/>
      <c r="MC1" s="166"/>
      <c r="ME1" s="166"/>
      <c r="MG1" s="166"/>
      <c r="MI1" s="166"/>
      <c r="MK1" s="166"/>
      <c r="MM1" s="166"/>
      <c r="MO1" s="166"/>
      <c r="MQ1" s="166"/>
      <c r="MS1" s="166"/>
      <c r="MU1" s="166"/>
      <c r="MW1" s="166"/>
      <c r="MY1" s="166"/>
      <c r="NA1" s="166"/>
      <c r="NC1" s="166"/>
      <c r="NE1" s="166"/>
      <c r="NG1" s="166"/>
      <c r="NI1" s="166"/>
      <c r="NK1" s="166"/>
      <c r="NM1" s="166"/>
      <c r="NO1" s="166"/>
      <c r="NQ1" s="166"/>
      <c r="NS1" s="166"/>
      <c r="NU1" s="166"/>
      <c r="NW1" s="166"/>
      <c r="NY1" s="166"/>
      <c r="OA1" s="166"/>
      <c r="OC1" s="166"/>
      <c r="OE1" s="166"/>
      <c r="OG1" s="166"/>
      <c r="OI1" s="166"/>
      <c r="OK1" s="166"/>
      <c r="OM1" s="166"/>
      <c r="OO1" s="166"/>
      <c r="OQ1" s="166"/>
      <c r="OS1" s="166"/>
      <c r="OU1" s="166"/>
      <c r="OW1" s="166"/>
      <c r="OY1" s="166"/>
      <c r="PA1" s="166"/>
      <c r="PC1" s="166"/>
      <c r="PE1" s="166"/>
      <c r="PG1" s="166"/>
      <c r="PI1" s="166"/>
      <c r="PK1" s="166"/>
      <c r="PM1" s="166"/>
      <c r="PO1" s="166"/>
      <c r="PQ1" s="166"/>
      <c r="PS1" s="166"/>
      <c r="PU1" s="166"/>
      <c r="PW1" s="166"/>
      <c r="PY1" s="166"/>
      <c r="QA1" s="166"/>
      <c r="QC1" s="166"/>
      <c r="QE1" s="166"/>
      <c r="QG1" s="166"/>
      <c r="QI1" s="166"/>
      <c r="QK1" s="166"/>
      <c r="QM1" s="166"/>
      <c r="QO1" s="166"/>
      <c r="QQ1" s="166"/>
      <c r="QS1" s="166"/>
      <c r="QU1" s="166"/>
      <c r="QW1" s="166"/>
      <c r="QY1" s="166"/>
      <c r="RA1" s="166"/>
      <c r="RC1" s="166"/>
      <c r="RE1" s="166"/>
      <c r="RG1" s="166"/>
      <c r="RI1" s="166"/>
      <c r="RK1" s="166"/>
      <c r="RM1" s="166"/>
      <c r="RO1" s="166"/>
      <c r="RQ1" s="166"/>
      <c r="RS1" s="166"/>
      <c r="RU1" s="166"/>
      <c r="RW1" s="166"/>
      <c r="RY1" s="166"/>
      <c r="SA1" s="166"/>
      <c r="SC1" s="166"/>
      <c r="SE1" s="166"/>
      <c r="SG1" s="166"/>
      <c r="SI1" s="166"/>
      <c r="SK1" s="166"/>
      <c r="SM1" s="166"/>
      <c r="SO1" s="166"/>
      <c r="SQ1" s="166"/>
      <c r="SS1" s="166"/>
      <c r="SU1" s="166"/>
      <c r="SW1" s="166"/>
      <c r="SY1" s="166"/>
      <c r="TA1" s="166"/>
      <c r="TC1" s="166"/>
      <c r="TE1" s="166"/>
      <c r="TG1" s="166"/>
      <c r="TI1" s="166"/>
      <c r="TK1" s="166"/>
      <c r="TM1" s="166"/>
      <c r="TO1" s="166"/>
      <c r="TQ1" s="166"/>
      <c r="TS1" s="166"/>
      <c r="TU1" s="166"/>
      <c r="TW1" s="166"/>
      <c r="TY1" s="166"/>
      <c r="UA1" s="166"/>
      <c r="UC1" s="166"/>
      <c r="UE1" s="166"/>
      <c r="UG1" s="166"/>
      <c r="UI1" s="166"/>
      <c r="UK1" s="166"/>
      <c r="UM1" s="166"/>
      <c r="UO1" s="166"/>
      <c r="UQ1" s="166"/>
      <c r="US1" s="166"/>
      <c r="UU1" s="166"/>
      <c r="UW1" s="166"/>
      <c r="UY1" s="166"/>
      <c r="VA1" s="166"/>
      <c r="VC1" s="166"/>
      <c r="VE1" s="166"/>
      <c r="VG1" s="166"/>
      <c r="VI1" s="166"/>
      <c r="VK1" s="166"/>
      <c r="VM1" s="166"/>
      <c r="VO1" s="166"/>
      <c r="VQ1" s="166"/>
      <c r="VS1" s="166"/>
      <c r="VU1" s="166"/>
      <c r="VW1" s="166"/>
      <c r="VY1" s="166"/>
      <c r="WA1" s="166"/>
      <c r="WC1" s="166"/>
      <c r="WE1" s="166"/>
      <c r="WG1" s="166"/>
      <c r="WI1" s="166"/>
      <c r="WK1" s="166"/>
      <c r="WM1" s="166"/>
      <c r="WO1" s="166"/>
      <c r="WQ1" s="166"/>
      <c r="WS1" s="166"/>
      <c r="WU1" s="166"/>
      <c r="WW1" s="166"/>
      <c r="WY1" s="166"/>
      <c r="XA1" s="166"/>
      <c r="XC1" s="166"/>
      <c r="XE1" s="166"/>
      <c r="XG1" s="166"/>
      <c r="XI1" s="166"/>
      <c r="XK1" s="166"/>
      <c r="XM1" s="166"/>
      <c r="XO1" s="166"/>
      <c r="XQ1" s="166"/>
      <c r="XS1" s="166"/>
      <c r="XU1" s="166"/>
      <c r="XW1" s="166"/>
      <c r="XY1" s="166"/>
      <c r="YA1" s="166"/>
      <c r="YC1" s="166"/>
      <c r="YE1" s="166"/>
      <c r="YG1" s="166"/>
      <c r="YI1" s="166"/>
      <c r="YK1" s="166"/>
      <c r="YM1" s="166"/>
      <c r="YO1" s="166"/>
      <c r="YQ1" s="166"/>
      <c r="YS1" s="166"/>
      <c r="YU1" s="166"/>
      <c r="YW1" s="166"/>
      <c r="YY1" s="166"/>
      <c r="ZA1" s="166"/>
      <c r="ZC1" s="166"/>
      <c r="ZE1" s="166"/>
      <c r="ZG1" s="166"/>
      <c r="ZI1" s="166"/>
      <c r="ZK1" s="166"/>
      <c r="ZM1" s="166"/>
      <c r="ZO1" s="166"/>
      <c r="ZQ1" s="166"/>
      <c r="ZS1" s="166"/>
      <c r="ZU1" s="166"/>
      <c r="ZW1" s="166"/>
      <c r="ZY1" s="166"/>
      <c r="AAA1" s="166"/>
      <c r="AAC1" s="166"/>
      <c r="AAE1" s="166"/>
      <c r="AAG1" s="166"/>
      <c r="AAI1" s="166"/>
      <c r="AAK1" s="166"/>
      <c r="AAM1" s="166"/>
      <c r="AAO1" s="166"/>
      <c r="AAQ1" s="166"/>
      <c r="AAS1" s="166"/>
      <c r="AAU1" s="166"/>
      <c r="AAW1" s="166"/>
      <c r="AAY1" s="166"/>
      <c r="ABA1" s="166"/>
      <c r="ABC1" s="166"/>
      <c r="ABE1" s="166"/>
      <c r="ABG1" s="166"/>
      <c r="ABI1" s="166"/>
      <c r="ABK1" s="166"/>
      <c r="ABM1" s="166"/>
      <c r="ABO1" s="166"/>
      <c r="ABQ1" s="166"/>
      <c r="ABS1" s="166"/>
      <c r="ABU1" s="166"/>
      <c r="ABW1" s="166"/>
      <c r="ABY1" s="166"/>
      <c r="ACA1" s="166"/>
      <c r="ACC1" s="166"/>
      <c r="ACE1" s="166"/>
      <c r="ACG1" s="166"/>
      <c r="ACI1" s="166"/>
      <c r="ACK1" s="166"/>
      <c r="ACM1" s="166"/>
      <c r="ACO1" s="166"/>
      <c r="ACQ1" s="166"/>
      <c r="ACS1" s="166"/>
      <c r="ACU1" s="166"/>
      <c r="ACW1" s="166"/>
      <c r="ACY1" s="166"/>
      <c r="ADA1" s="166"/>
      <c r="ADC1" s="166"/>
      <c r="ADE1" s="166"/>
      <c r="ADG1" s="166"/>
      <c r="ADI1" s="166"/>
      <c r="ADK1" s="166"/>
      <c r="ADM1" s="166"/>
      <c r="ADO1" s="166"/>
      <c r="ADQ1" s="166"/>
      <c r="ADS1" s="166"/>
      <c r="ADU1" s="166"/>
      <c r="ADW1" s="166"/>
      <c r="ADY1" s="166"/>
      <c r="AEA1" s="166"/>
      <c r="AEC1" s="166"/>
      <c r="AEE1" s="166"/>
      <c r="AEG1" s="166"/>
      <c r="AEI1" s="166"/>
      <c r="AEK1" s="166"/>
      <c r="AEM1" s="166"/>
      <c r="AEO1" s="166"/>
      <c r="AEQ1" s="166"/>
      <c r="AES1" s="166"/>
      <c r="AEU1" s="166"/>
      <c r="AEW1" s="166"/>
      <c r="AEY1" s="166"/>
      <c r="AFA1" s="166"/>
      <c r="AFC1" s="166"/>
      <c r="AFE1" s="166"/>
      <c r="AFG1" s="166"/>
      <c r="AFI1" s="166"/>
      <c r="AFK1" s="166"/>
      <c r="AFM1" s="166"/>
      <c r="AFO1" s="166"/>
      <c r="AFQ1" s="166"/>
      <c r="AFS1" s="166"/>
      <c r="AFU1" s="166"/>
      <c r="AFW1" s="166"/>
      <c r="AFY1" s="166"/>
      <c r="AGA1" s="166"/>
      <c r="AGC1" s="166"/>
      <c r="AGE1" s="166"/>
      <c r="AGG1" s="166"/>
      <c r="AGI1" s="166"/>
      <c r="AGK1" s="166"/>
      <c r="AGM1" s="166"/>
      <c r="AGO1" s="166"/>
      <c r="AGQ1" s="166"/>
      <c r="AGS1" s="166"/>
      <c r="AGU1" s="166"/>
      <c r="AGW1" s="166"/>
      <c r="AGY1" s="166"/>
      <c r="AHA1" s="166"/>
      <c r="AHC1" s="166"/>
      <c r="AHE1" s="166"/>
      <c r="AHG1" s="166"/>
      <c r="AHI1" s="166"/>
      <c r="AHK1" s="166"/>
      <c r="AHM1" s="166"/>
      <c r="AHO1" s="166"/>
      <c r="AHQ1" s="166"/>
      <c r="AHS1" s="166"/>
      <c r="AHU1" s="166"/>
      <c r="AHW1" s="166"/>
      <c r="AHY1" s="166"/>
      <c r="AIA1" s="166"/>
      <c r="AIC1" s="166"/>
      <c r="AIE1" s="166"/>
      <c r="AIG1" s="166"/>
      <c r="AII1" s="166"/>
      <c r="AIK1" s="166"/>
      <c r="AIM1" s="166"/>
      <c r="AIO1" s="166"/>
      <c r="AIQ1" s="166"/>
      <c r="AIS1" s="166"/>
      <c r="AIU1" s="166"/>
      <c r="AIW1" s="166"/>
      <c r="AIY1" s="166"/>
      <c r="AJA1" s="166"/>
      <c r="AJC1" s="166"/>
      <c r="AJE1" s="166"/>
      <c r="AJG1" s="166"/>
      <c r="AJI1" s="166"/>
      <c r="AJK1" s="166"/>
      <c r="AJM1" s="166"/>
      <c r="AJO1" s="166"/>
      <c r="AJQ1" s="166"/>
      <c r="AJS1" s="166"/>
      <c r="AJU1" s="166"/>
      <c r="AJW1" s="166"/>
      <c r="AJY1" s="166"/>
      <c r="AKA1" s="166"/>
      <c r="AKC1" s="166"/>
      <c r="AKE1" s="166"/>
      <c r="AKG1" s="166"/>
      <c r="AKI1" s="166"/>
      <c r="AKK1" s="166"/>
      <c r="AKM1" s="166"/>
      <c r="AKO1" s="166"/>
      <c r="AKQ1" s="166"/>
      <c r="AKS1" s="166"/>
      <c r="AKU1" s="166"/>
      <c r="AKW1" s="166"/>
      <c r="AKY1" s="166"/>
      <c r="ALA1" s="166"/>
      <c r="ALC1" s="166"/>
      <c r="ALE1" s="166"/>
      <c r="ALG1" s="166"/>
      <c r="ALI1" s="166"/>
      <c r="ALK1" s="166"/>
      <c r="ALM1" s="166"/>
      <c r="ALO1" s="166"/>
      <c r="ALQ1" s="166"/>
      <c r="ALS1" s="166"/>
      <c r="ALU1" s="166"/>
      <c r="ALW1" s="166"/>
      <c r="ALY1" s="166"/>
      <c r="AMA1" s="166"/>
      <c r="AMC1" s="166"/>
      <c r="AME1" s="166"/>
      <c r="AMG1" s="166"/>
      <c r="AMI1" s="166"/>
      <c r="AMK1" s="166"/>
      <c r="AMM1" s="166"/>
      <c r="AMO1" s="166"/>
      <c r="AMQ1" s="166"/>
      <c r="AMS1" s="166"/>
      <c r="AMU1" s="166"/>
      <c r="AMW1" s="166"/>
      <c r="AMY1" s="166"/>
      <c r="ANA1" s="166"/>
      <c r="ANC1" s="166"/>
      <c r="ANE1" s="166"/>
      <c r="ANG1" s="166"/>
      <c r="ANI1" s="166"/>
      <c r="ANK1" s="166"/>
      <c r="ANM1" s="166"/>
      <c r="ANO1" s="166"/>
      <c r="ANQ1" s="166"/>
      <c r="ANS1" s="166"/>
      <c r="ANU1" s="166"/>
      <c r="ANW1" s="166"/>
      <c r="ANY1" s="166"/>
      <c r="AOA1" s="166"/>
      <c r="AOC1" s="166"/>
      <c r="AOE1" s="166"/>
      <c r="AOG1" s="166"/>
      <c r="AOI1" s="166"/>
      <c r="AOK1" s="166"/>
      <c r="AOM1" s="166"/>
      <c r="AOO1" s="166"/>
      <c r="AOQ1" s="166"/>
      <c r="AOS1" s="166"/>
      <c r="AOU1" s="166"/>
      <c r="AOW1" s="166"/>
      <c r="AOY1" s="166"/>
      <c r="APA1" s="166"/>
      <c r="APC1" s="166"/>
      <c r="APE1" s="166"/>
      <c r="APG1" s="166"/>
      <c r="API1" s="166"/>
      <c r="APK1" s="166"/>
      <c r="APM1" s="166"/>
      <c r="APO1" s="166"/>
      <c r="APQ1" s="166"/>
      <c r="APS1" s="166"/>
      <c r="APU1" s="166"/>
      <c r="APW1" s="166"/>
      <c r="APY1" s="166"/>
      <c r="AQA1" s="166"/>
      <c r="AQC1" s="166"/>
      <c r="AQE1" s="166"/>
      <c r="AQG1" s="166"/>
      <c r="AQI1" s="166"/>
      <c r="AQK1" s="166"/>
      <c r="AQM1" s="166"/>
      <c r="AQO1" s="166"/>
      <c r="AQQ1" s="166"/>
      <c r="AQS1" s="166"/>
      <c r="AQU1" s="166"/>
      <c r="AQW1" s="166"/>
      <c r="AQY1" s="166"/>
      <c r="ARA1" s="166"/>
      <c r="ARC1" s="166"/>
      <c r="ARE1" s="166"/>
      <c r="ARG1" s="166"/>
      <c r="ARI1" s="166"/>
      <c r="ARK1" s="166"/>
      <c r="ARM1" s="166"/>
      <c r="ARO1" s="166"/>
      <c r="ARQ1" s="166"/>
      <c r="ARS1" s="166"/>
      <c r="ARU1" s="166"/>
      <c r="ARW1" s="166"/>
      <c r="ARY1" s="166"/>
      <c r="ASA1" s="166"/>
      <c r="ASC1" s="166"/>
      <c r="ASE1" s="166"/>
      <c r="ASG1" s="166"/>
      <c r="ASI1" s="166"/>
      <c r="ASK1" s="166"/>
      <c r="ASM1" s="166"/>
      <c r="ASO1" s="166"/>
      <c r="ASQ1" s="166"/>
      <c r="ASS1" s="166"/>
      <c r="ASU1" s="166"/>
      <c r="ASW1" s="166"/>
      <c r="ASY1" s="166"/>
      <c r="ATA1" s="166"/>
      <c r="ATC1" s="166"/>
      <c r="ATE1" s="166"/>
      <c r="ATG1" s="166"/>
      <c r="ATI1" s="166"/>
      <c r="ATK1" s="166"/>
      <c r="ATM1" s="166"/>
      <c r="ATO1" s="166"/>
      <c r="ATQ1" s="166"/>
      <c r="ATS1" s="166"/>
      <c r="ATU1" s="166"/>
      <c r="ATW1" s="166"/>
      <c r="ATY1" s="166"/>
      <c r="AUA1" s="166"/>
      <c r="AUC1" s="166"/>
      <c r="AUE1" s="166"/>
      <c r="AUG1" s="166"/>
      <c r="AUI1" s="166"/>
      <c r="AUK1" s="166"/>
      <c r="AUM1" s="166"/>
      <c r="AUO1" s="166"/>
      <c r="AUQ1" s="166"/>
      <c r="AUS1" s="166"/>
      <c r="AUU1" s="166"/>
      <c r="AUW1" s="166"/>
      <c r="AUY1" s="166"/>
      <c r="AVA1" s="166"/>
      <c r="AVC1" s="166"/>
      <c r="AVE1" s="166"/>
      <c r="AVG1" s="166"/>
      <c r="AVI1" s="166"/>
      <c r="AVK1" s="166"/>
      <c r="AVM1" s="166"/>
      <c r="AVO1" s="166"/>
      <c r="AVQ1" s="166"/>
      <c r="AVS1" s="166"/>
      <c r="AVU1" s="166"/>
      <c r="AVW1" s="166"/>
      <c r="AVY1" s="166"/>
      <c r="AWA1" s="166"/>
      <c r="AWC1" s="166"/>
      <c r="AWE1" s="166"/>
      <c r="AWG1" s="166"/>
      <c r="AWI1" s="166"/>
      <c r="AWK1" s="166"/>
      <c r="AWM1" s="166"/>
      <c r="AWO1" s="166"/>
      <c r="AWQ1" s="166"/>
      <c r="AWS1" s="166"/>
      <c r="AWU1" s="166"/>
      <c r="AWW1" s="166"/>
      <c r="AWY1" s="166"/>
      <c r="AXA1" s="166"/>
      <c r="AXC1" s="166"/>
      <c r="AXE1" s="166"/>
      <c r="AXG1" s="166"/>
      <c r="AXI1" s="166"/>
      <c r="AXK1" s="166"/>
      <c r="AXM1" s="166"/>
      <c r="AXO1" s="166"/>
      <c r="AXQ1" s="166"/>
      <c r="AXS1" s="166"/>
      <c r="AXU1" s="166"/>
      <c r="AXW1" s="166"/>
      <c r="AXY1" s="166"/>
      <c r="AYA1" s="166"/>
      <c r="AYC1" s="166"/>
      <c r="AYE1" s="166"/>
      <c r="AYG1" s="166"/>
      <c r="AYI1" s="166"/>
      <c r="AYK1" s="166"/>
      <c r="AYM1" s="166"/>
      <c r="AYO1" s="166"/>
      <c r="AYQ1" s="166"/>
      <c r="AYS1" s="166"/>
      <c r="AYU1" s="166"/>
      <c r="AYW1" s="166"/>
      <c r="AYY1" s="166"/>
      <c r="AZA1" s="166"/>
      <c r="AZC1" s="166"/>
      <c r="AZE1" s="166"/>
      <c r="AZG1" s="166"/>
      <c r="AZI1" s="166"/>
      <c r="AZK1" s="166"/>
      <c r="AZM1" s="166"/>
      <c r="AZO1" s="166"/>
      <c r="AZQ1" s="166"/>
      <c r="AZS1" s="166"/>
      <c r="AZU1" s="166"/>
      <c r="AZW1" s="166"/>
      <c r="AZY1" s="166"/>
      <c r="BAA1" s="166"/>
      <c r="BAC1" s="166"/>
      <c r="BAE1" s="166"/>
      <c r="BAG1" s="166"/>
      <c r="BAI1" s="166"/>
      <c r="BAK1" s="166"/>
      <c r="BAM1" s="166"/>
      <c r="BAO1" s="166"/>
      <c r="BAQ1" s="166"/>
      <c r="BAS1" s="166"/>
      <c r="BAU1" s="166"/>
      <c r="BAW1" s="166"/>
      <c r="BAY1" s="166"/>
      <c r="BBA1" s="166"/>
      <c r="BBC1" s="166"/>
      <c r="BBE1" s="166"/>
      <c r="BBG1" s="166"/>
      <c r="BBI1" s="166"/>
      <c r="BBK1" s="166"/>
      <c r="BBM1" s="166"/>
      <c r="BBO1" s="166"/>
      <c r="BBQ1" s="166"/>
      <c r="BBS1" s="166"/>
      <c r="BBU1" s="166"/>
      <c r="BBW1" s="166"/>
      <c r="BBY1" s="166"/>
      <c r="BCA1" s="166"/>
      <c r="BCC1" s="166"/>
      <c r="BCE1" s="166"/>
      <c r="BCG1" s="166"/>
      <c r="BCI1" s="166"/>
      <c r="BCK1" s="166"/>
      <c r="BCM1" s="166"/>
      <c r="BCO1" s="166"/>
      <c r="BCQ1" s="166"/>
      <c r="BCS1" s="166"/>
      <c r="BCU1" s="166"/>
      <c r="BCW1" s="166"/>
      <c r="BCY1" s="166"/>
      <c r="BDA1" s="166"/>
      <c r="BDC1" s="166"/>
      <c r="BDE1" s="166"/>
      <c r="BDG1" s="166"/>
      <c r="BDI1" s="166"/>
      <c r="BDK1" s="166"/>
      <c r="BDM1" s="166"/>
      <c r="BDO1" s="166"/>
      <c r="BDQ1" s="166"/>
      <c r="BDS1" s="166"/>
      <c r="BDU1" s="166"/>
      <c r="BDW1" s="166"/>
      <c r="BDY1" s="166"/>
      <c r="BEA1" s="166"/>
      <c r="BEC1" s="166"/>
      <c r="BEE1" s="166"/>
      <c r="BEG1" s="166"/>
      <c r="BEI1" s="166"/>
      <c r="BEK1" s="166"/>
      <c r="BEM1" s="166"/>
      <c r="BEO1" s="166"/>
      <c r="BEQ1" s="166"/>
      <c r="BES1" s="166"/>
      <c r="BEU1" s="166"/>
      <c r="BEW1" s="166"/>
      <c r="BEY1" s="166"/>
      <c r="BFA1" s="166"/>
      <c r="BFC1" s="166"/>
      <c r="BFE1" s="166"/>
      <c r="BFG1" s="166"/>
      <c r="BFI1" s="166"/>
      <c r="BFK1" s="166"/>
      <c r="BFM1" s="166"/>
      <c r="BFO1" s="166"/>
      <c r="BFQ1" s="166"/>
      <c r="BFS1" s="166"/>
      <c r="BFU1" s="166"/>
      <c r="BFW1" s="166"/>
      <c r="BFY1" s="166"/>
      <c r="BGA1" s="166"/>
      <c r="BGC1" s="166"/>
      <c r="BGE1" s="166"/>
      <c r="BGG1" s="166"/>
      <c r="BGI1" s="166"/>
      <c r="BGK1" s="166"/>
      <c r="BGM1" s="166"/>
      <c r="BGO1" s="166"/>
      <c r="BGQ1" s="166"/>
      <c r="BGS1" s="166"/>
      <c r="BGU1" s="166"/>
      <c r="BGW1" s="166"/>
      <c r="BGY1" s="166"/>
      <c r="BHA1" s="166"/>
      <c r="BHC1" s="166"/>
      <c r="BHE1" s="166"/>
      <c r="BHG1" s="166"/>
      <c r="BHI1" s="166"/>
      <c r="BHK1" s="166"/>
      <c r="BHM1" s="166"/>
      <c r="BHO1" s="166"/>
      <c r="BHQ1" s="166"/>
      <c r="BHS1" s="166"/>
      <c r="BHU1" s="166"/>
      <c r="BHW1" s="166"/>
      <c r="BHY1" s="166"/>
      <c r="BIA1" s="166"/>
      <c r="BIC1" s="166"/>
      <c r="BIE1" s="166"/>
      <c r="BIG1" s="166"/>
      <c r="BII1" s="166"/>
      <c r="BIK1" s="166"/>
      <c r="BIM1" s="166"/>
      <c r="BIO1" s="166"/>
      <c r="BIQ1" s="166"/>
      <c r="BIS1" s="166"/>
      <c r="BIU1" s="166"/>
      <c r="BIW1" s="166"/>
      <c r="BIY1" s="166"/>
      <c r="BJA1" s="166"/>
      <c r="BJC1" s="166"/>
      <c r="BJE1" s="166"/>
      <c r="BJG1" s="166"/>
      <c r="BJI1" s="166"/>
      <c r="BJK1" s="166"/>
      <c r="BJM1" s="166"/>
      <c r="BJO1" s="166"/>
      <c r="BJQ1" s="166"/>
      <c r="BJS1" s="166"/>
      <c r="BJU1" s="166"/>
      <c r="BJW1" s="166"/>
      <c r="BJY1" s="166"/>
      <c r="BKA1" s="166"/>
      <c r="BKC1" s="166"/>
      <c r="BKE1" s="166"/>
      <c r="BKG1" s="166"/>
      <c r="BKI1" s="166"/>
      <c r="BKK1" s="166"/>
      <c r="BKM1" s="166"/>
      <c r="BKO1" s="166"/>
      <c r="BKQ1" s="166"/>
      <c r="BKS1" s="166"/>
      <c r="BKU1" s="166"/>
      <c r="BKW1" s="166"/>
      <c r="BKY1" s="166"/>
      <c r="BLA1" s="166"/>
      <c r="BLC1" s="166"/>
      <c r="BLE1" s="166"/>
      <c r="BLG1" s="166"/>
      <c r="BLI1" s="166"/>
      <c r="BLK1" s="166"/>
      <c r="BLM1" s="166"/>
      <c r="BLO1" s="166"/>
      <c r="BLQ1" s="166"/>
      <c r="BLS1" s="166"/>
      <c r="BLU1" s="166"/>
      <c r="BLW1" s="166"/>
      <c r="BLY1" s="166"/>
      <c r="BMA1" s="166"/>
      <c r="BMC1" s="166"/>
      <c r="BME1" s="166"/>
      <c r="BMG1" s="166"/>
      <c r="BMI1" s="166"/>
      <c r="BMK1" s="166"/>
      <c r="BMM1" s="166"/>
      <c r="BMO1" s="166"/>
      <c r="BMQ1" s="166"/>
      <c r="BMS1" s="166"/>
      <c r="BMU1" s="166"/>
      <c r="BMW1" s="166"/>
      <c r="BMY1" s="166"/>
      <c r="BNA1" s="166"/>
      <c r="BNC1" s="166"/>
      <c r="BNE1" s="166"/>
      <c r="BNG1" s="166"/>
      <c r="BNI1" s="166"/>
      <c r="BNK1" s="166"/>
      <c r="BNM1" s="166"/>
      <c r="BNO1" s="166"/>
      <c r="BNQ1" s="166"/>
      <c r="BNS1" s="166"/>
      <c r="BNU1" s="166"/>
      <c r="BNW1" s="166"/>
      <c r="BNY1" s="166"/>
      <c r="BOA1" s="166"/>
      <c r="BOC1" s="166"/>
      <c r="BOE1" s="166"/>
      <c r="BOG1" s="166"/>
      <c r="BOI1" s="166"/>
      <c r="BOK1" s="166"/>
      <c r="BOM1" s="166"/>
      <c r="BOO1" s="166"/>
      <c r="BOQ1" s="166"/>
      <c r="BOS1" s="166"/>
      <c r="BOU1" s="166"/>
      <c r="BOW1" s="166"/>
      <c r="BOY1" s="166"/>
      <c r="BPA1" s="166"/>
      <c r="BPC1" s="166"/>
      <c r="BPE1" s="166"/>
      <c r="BPG1" s="166"/>
      <c r="BPI1" s="166"/>
      <c r="BPK1" s="166"/>
      <c r="BPM1" s="166"/>
      <c r="BPO1" s="166"/>
      <c r="BPQ1" s="166"/>
      <c r="BPS1" s="166"/>
      <c r="BPU1" s="166"/>
      <c r="BPW1" s="166"/>
      <c r="BPY1" s="166"/>
      <c r="BQA1" s="166"/>
      <c r="BQC1" s="166"/>
      <c r="BQE1" s="166"/>
      <c r="BQG1" s="166"/>
      <c r="BQI1" s="166"/>
      <c r="BQK1" s="166"/>
      <c r="BQM1" s="166"/>
      <c r="BQO1" s="166"/>
      <c r="BQQ1" s="166"/>
      <c r="BQS1" s="166"/>
      <c r="BQU1" s="166"/>
      <c r="BQW1" s="166"/>
      <c r="BQY1" s="166"/>
      <c r="BRA1" s="166"/>
      <c r="BRC1" s="166"/>
      <c r="BRE1" s="166"/>
      <c r="BRG1" s="166"/>
      <c r="BRI1" s="166"/>
      <c r="BRK1" s="166"/>
      <c r="BRM1" s="166"/>
      <c r="BRO1" s="166"/>
      <c r="BRQ1" s="166"/>
      <c r="BRS1" s="166"/>
      <c r="BRU1" s="166"/>
      <c r="BRW1" s="166"/>
      <c r="BRY1" s="166"/>
      <c r="BSA1" s="166"/>
      <c r="BSC1" s="166"/>
      <c r="BSE1" s="166"/>
      <c r="BSG1" s="166"/>
      <c r="BSI1" s="166"/>
      <c r="BSK1" s="166"/>
      <c r="BSM1" s="166"/>
      <c r="BSO1" s="166"/>
      <c r="BSQ1" s="166"/>
      <c r="BSS1" s="166"/>
      <c r="BSU1" s="166"/>
      <c r="BSW1" s="166"/>
      <c r="BSY1" s="166"/>
      <c r="BTA1" s="166"/>
      <c r="BTC1" s="166"/>
      <c r="BTE1" s="166"/>
      <c r="BTG1" s="166"/>
      <c r="BTI1" s="166"/>
      <c r="BTK1" s="166"/>
      <c r="BTM1" s="166"/>
      <c r="BTO1" s="166"/>
      <c r="BTQ1" s="166"/>
      <c r="BTS1" s="166"/>
      <c r="BTU1" s="166"/>
      <c r="BTW1" s="166"/>
      <c r="BTY1" s="166"/>
      <c r="BUA1" s="166"/>
      <c r="BUC1" s="166"/>
      <c r="BUE1" s="166"/>
      <c r="BUG1" s="166"/>
      <c r="BUI1" s="166"/>
      <c r="BUK1" s="166"/>
      <c r="BUM1" s="166"/>
      <c r="BUO1" s="166"/>
      <c r="BUQ1" s="166"/>
      <c r="BUS1" s="166"/>
      <c r="BUU1" s="166"/>
      <c r="BUW1" s="166"/>
      <c r="BUY1" s="166"/>
      <c r="BVA1" s="166"/>
      <c r="BVC1" s="166"/>
      <c r="BVE1" s="166"/>
      <c r="BVG1" s="166"/>
      <c r="BVI1" s="166"/>
      <c r="BVK1" s="166"/>
      <c r="BVM1" s="166"/>
      <c r="BVO1" s="166"/>
      <c r="BVQ1" s="166"/>
      <c r="BVS1" s="166"/>
      <c r="BVU1" s="166"/>
      <c r="BVW1" s="166"/>
      <c r="BVY1" s="166"/>
      <c r="BWA1" s="166"/>
      <c r="BWC1" s="166"/>
      <c r="BWE1" s="166"/>
      <c r="BWG1" s="166"/>
      <c r="BWI1" s="166"/>
      <c r="BWK1" s="166"/>
      <c r="BWM1" s="166"/>
      <c r="BWO1" s="166"/>
      <c r="BWQ1" s="166"/>
      <c r="BWS1" s="166"/>
      <c r="BWU1" s="166"/>
      <c r="BWW1" s="166"/>
      <c r="BWY1" s="166"/>
      <c r="BXA1" s="166"/>
      <c r="BXC1" s="166"/>
      <c r="BXE1" s="166"/>
      <c r="BXG1" s="166"/>
      <c r="BXI1" s="166"/>
      <c r="BXK1" s="166"/>
      <c r="BXM1" s="166"/>
      <c r="BXO1" s="166"/>
      <c r="BXQ1" s="166"/>
      <c r="BXS1" s="166"/>
      <c r="BXU1" s="166"/>
      <c r="BXW1" s="166"/>
      <c r="BXY1" s="166"/>
      <c r="BYA1" s="166"/>
      <c r="BYC1" s="166"/>
      <c r="BYE1" s="166"/>
      <c r="BYG1" s="166"/>
      <c r="BYI1" s="166"/>
      <c r="BYK1" s="166"/>
      <c r="BYM1" s="166"/>
      <c r="BYO1" s="166"/>
      <c r="BYQ1" s="166"/>
      <c r="BYS1" s="166"/>
      <c r="BYU1" s="166"/>
      <c r="BYW1" s="166"/>
      <c r="BYY1" s="166"/>
      <c r="BZA1" s="166"/>
      <c r="BZC1" s="166"/>
      <c r="BZE1" s="166"/>
      <c r="BZG1" s="166"/>
      <c r="BZI1" s="166"/>
      <c r="BZK1" s="166"/>
      <c r="BZM1" s="166"/>
      <c r="BZO1" s="166"/>
      <c r="BZQ1" s="166"/>
      <c r="BZS1" s="166"/>
      <c r="BZU1" s="166"/>
      <c r="BZW1" s="166"/>
      <c r="BZY1" s="166"/>
      <c r="CAA1" s="166"/>
      <c r="CAC1" s="166"/>
      <c r="CAE1" s="166"/>
      <c r="CAG1" s="166"/>
      <c r="CAI1" s="166"/>
      <c r="CAK1" s="166"/>
      <c r="CAM1" s="166"/>
      <c r="CAO1" s="166"/>
      <c r="CAQ1" s="166"/>
      <c r="CAS1" s="166"/>
      <c r="CAU1" s="166"/>
      <c r="CAW1" s="166"/>
      <c r="CAY1" s="166"/>
      <c r="CBA1" s="166"/>
      <c r="CBC1" s="166"/>
      <c r="CBE1" s="166"/>
      <c r="CBG1" s="166"/>
      <c r="CBI1" s="166"/>
      <c r="CBK1" s="166"/>
      <c r="CBM1" s="166"/>
      <c r="CBO1" s="166"/>
      <c r="CBQ1" s="166"/>
      <c r="CBS1" s="166"/>
      <c r="CBU1" s="166"/>
      <c r="CBW1" s="166"/>
      <c r="CBY1" s="166"/>
      <c r="CCA1" s="166"/>
      <c r="CCC1" s="166"/>
      <c r="CCE1" s="166"/>
      <c r="CCG1" s="166"/>
      <c r="CCI1" s="166"/>
      <c r="CCK1" s="166"/>
      <c r="CCM1" s="166"/>
      <c r="CCO1" s="166"/>
      <c r="CCQ1" s="166"/>
      <c r="CCS1" s="166"/>
      <c r="CCU1" s="166"/>
      <c r="CCW1" s="166"/>
      <c r="CCY1" s="166"/>
      <c r="CDA1" s="166"/>
      <c r="CDC1" s="166"/>
      <c r="CDE1" s="166"/>
      <c r="CDG1" s="166"/>
      <c r="CDI1" s="166"/>
      <c r="CDK1" s="166"/>
      <c r="CDM1" s="166"/>
      <c r="CDO1" s="166"/>
      <c r="CDQ1" s="166"/>
      <c r="CDS1" s="166"/>
      <c r="CDU1" s="166"/>
      <c r="CDW1" s="166"/>
      <c r="CDY1" s="166"/>
      <c r="CEA1" s="166"/>
      <c r="CEC1" s="166"/>
      <c r="CEE1" s="166"/>
      <c r="CEG1" s="166"/>
      <c r="CEI1" s="166"/>
      <c r="CEK1" s="166"/>
      <c r="CEM1" s="166"/>
      <c r="CEO1" s="166"/>
      <c r="CEQ1" s="166"/>
      <c r="CES1" s="166"/>
      <c r="CEU1" s="166"/>
      <c r="CEW1" s="166"/>
      <c r="CEY1" s="166"/>
      <c r="CFA1" s="166"/>
      <c r="CFC1" s="166"/>
      <c r="CFE1" s="166"/>
      <c r="CFG1" s="166"/>
      <c r="CFI1" s="166"/>
      <c r="CFK1" s="166"/>
      <c r="CFM1" s="166"/>
      <c r="CFO1" s="166"/>
      <c r="CFQ1" s="166"/>
      <c r="CFS1" s="166"/>
      <c r="CFU1" s="166"/>
      <c r="CFW1" s="166"/>
      <c r="CFY1" s="166"/>
      <c r="CGA1" s="166"/>
      <c r="CGC1" s="166"/>
      <c r="CGE1" s="166"/>
      <c r="CGG1" s="166"/>
      <c r="CGI1" s="166"/>
      <c r="CGK1" s="166"/>
      <c r="CGM1" s="166"/>
      <c r="CGO1" s="166"/>
      <c r="CGQ1" s="166"/>
      <c r="CGS1" s="166"/>
      <c r="CGU1" s="166"/>
      <c r="CGW1" s="166"/>
      <c r="CGY1" s="166"/>
      <c r="CHA1" s="166"/>
      <c r="CHC1" s="166"/>
      <c r="CHE1" s="166"/>
      <c r="CHG1" s="166"/>
      <c r="CHI1" s="166"/>
      <c r="CHK1" s="166"/>
      <c r="CHM1" s="166"/>
      <c r="CHO1" s="166"/>
      <c r="CHQ1" s="166"/>
      <c r="CHS1" s="166"/>
      <c r="CHU1" s="166"/>
      <c r="CHW1" s="166"/>
      <c r="CHY1" s="166"/>
      <c r="CIA1" s="166"/>
      <c r="CIC1" s="166"/>
      <c r="CIE1" s="166"/>
      <c r="CIG1" s="166"/>
      <c r="CII1" s="166"/>
      <c r="CIK1" s="166"/>
      <c r="CIM1" s="166"/>
      <c r="CIO1" s="166"/>
      <c r="CIQ1" s="166"/>
      <c r="CIS1" s="166"/>
      <c r="CIU1" s="166"/>
      <c r="CIW1" s="166"/>
      <c r="CIY1" s="166"/>
      <c r="CJA1" s="166"/>
      <c r="CJC1" s="166"/>
      <c r="CJE1" s="166"/>
      <c r="CJG1" s="166"/>
      <c r="CJI1" s="166"/>
      <c r="CJK1" s="166"/>
      <c r="CJM1" s="166"/>
      <c r="CJO1" s="166"/>
      <c r="CJQ1" s="166"/>
      <c r="CJS1" s="166"/>
      <c r="CJU1" s="166"/>
      <c r="CJW1" s="166"/>
      <c r="CJY1" s="166"/>
      <c r="CKA1" s="166"/>
      <c r="CKC1" s="166"/>
      <c r="CKE1" s="166"/>
      <c r="CKG1" s="166"/>
      <c r="CKI1" s="166"/>
      <c r="CKK1" s="166"/>
      <c r="CKM1" s="166"/>
      <c r="CKO1" s="166"/>
      <c r="CKQ1" s="166"/>
      <c r="CKS1" s="166"/>
      <c r="CKU1" s="166"/>
      <c r="CKW1" s="166"/>
      <c r="CKY1" s="166"/>
      <c r="CLA1" s="166"/>
      <c r="CLC1" s="166"/>
      <c r="CLE1" s="166"/>
      <c r="CLG1" s="166"/>
      <c r="CLI1" s="166"/>
      <c r="CLK1" s="166"/>
      <c r="CLM1" s="166"/>
      <c r="CLO1" s="166"/>
      <c r="CLQ1" s="166"/>
      <c r="CLS1" s="166"/>
      <c r="CLU1" s="166"/>
      <c r="CLW1" s="166"/>
      <c r="CLY1" s="166"/>
      <c r="CMA1" s="166"/>
      <c r="CMC1" s="166"/>
      <c r="CME1" s="166"/>
      <c r="CMG1" s="166"/>
      <c r="CMI1" s="166"/>
      <c r="CMK1" s="166"/>
      <c r="CMM1" s="166"/>
      <c r="CMO1" s="166"/>
      <c r="CMQ1" s="166"/>
      <c r="CMS1" s="166"/>
      <c r="CMU1" s="166"/>
      <c r="CMW1" s="166"/>
      <c r="CMY1" s="166"/>
      <c r="CNA1" s="166"/>
      <c r="CNC1" s="166"/>
      <c r="CNE1" s="166"/>
      <c r="CNG1" s="166"/>
      <c r="CNI1" s="166"/>
      <c r="CNK1" s="166"/>
      <c r="CNM1" s="166"/>
      <c r="CNO1" s="166"/>
      <c r="CNQ1" s="166"/>
      <c r="CNS1" s="166"/>
      <c r="CNU1" s="166"/>
      <c r="CNW1" s="166"/>
      <c r="CNY1" s="166"/>
      <c r="COA1" s="166"/>
      <c r="COC1" s="166"/>
      <c r="COE1" s="166"/>
      <c r="COG1" s="166"/>
      <c r="COI1" s="166"/>
      <c r="COK1" s="166"/>
      <c r="COM1" s="166"/>
      <c r="COO1" s="166"/>
      <c r="COQ1" s="166"/>
      <c r="COS1" s="166"/>
      <c r="COU1" s="166"/>
      <c r="COW1" s="166"/>
      <c r="COY1" s="166"/>
      <c r="CPA1" s="166"/>
      <c r="CPC1" s="166"/>
      <c r="CPE1" s="166"/>
      <c r="CPG1" s="166"/>
      <c r="CPI1" s="166"/>
      <c r="CPK1" s="166"/>
      <c r="CPM1" s="166"/>
      <c r="CPO1" s="166"/>
      <c r="CPQ1" s="166"/>
      <c r="CPS1" s="166"/>
      <c r="CPU1" s="166"/>
      <c r="CPW1" s="166"/>
      <c r="CPY1" s="166"/>
      <c r="CQA1" s="166"/>
      <c r="CQC1" s="166"/>
      <c r="CQE1" s="166"/>
      <c r="CQG1" s="166"/>
      <c r="CQI1" s="166"/>
      <c r="CQK1" s="166"/>
      <c r="CQM1" s="166"/>
      <c r="CQO1" s="166"/>
      <c r="CQQ1" s="166"/>
      <c r="CQS1" s="166"/>
      <c r="CQU1" s="166"/>
      <c r="CQW1" s="166"/>
      <c r="CQY1" s="166"/>
      <c r="CRA1" s="166"/>
      <c r="CRC1" s="166"/>
      <c r="CRE1" s="166"/>
      <c r="CRG1" s="166"/>
      <c r="CRI1" s="166"/>
      <c r="CRK1" s="166"/>
      <c r="CRM1" s="166"/>
      <c r="CRO1" s="166"/>
      <c r="CRQ1" s="166"/>
      <c r="CRS1" s="166"/>
      <c r="CRU1" s="166"/>
      <c r="CRW1" s="166"/>
      <c r="CRY1" s="166"/>
      <c r="CSA1" s="166"/>
      <c r="CSC1" s="166"/>
      <c r="CSE1" s="166"/>
      <c r="CSG1" s="166"/>
      <c r="CSI1" s="166"/>
      <c r="CSK1" s="166"/>
      <c r="CSM1" s="166"/>
      <c r="CSO1" s="166"/>
      <c r="CSQ1" s="166"/>
      <c r="CSS1" s="166"/>
      <c r="CSU1" s="166"/>
      <c r="CSW1" s="166"/>
      <c r="CSY1" s="166"/>
      <c r="CTA1" s="166"/>
      <c r="CTC1" s="166"/>
      <c r="CTE1" s="166"/>
      <c r="CTG1" s="166"/>
      <c r="CTI1" s="166"/>
      <c r="CTK1" s="166"/>
      <c r="CTM1" s="166"/>
      <c r="CTO1" s="166"/>
      <c r="CTQ1" s="166"/>
      <c r="CTS1" s="166"/>
      <c r="CTU1" s="166"/>
      <c r="CTW1" s="166"/>
      <c r="CTY1" s="166"/>
      <c r="CUA1" s="166"/>
      <c r="CUC1" s="166"/>
      <c r="CUE1" s="166"/>
      <c r="CUG1" s="166"/>
      <c r="CUI1" s="166"/>
      <c r="CUK1" s="166"/>
      <c r="CUM1" s="166"/>
      <c r="CUO1" s="166"/>
      <c r="CUQ1" s="166"/>
      <c r="CUS1" s="166"/>
      <c r="CUU1" s="166"/>
      <c r="CUW1" s="166"/>
      <c r="CUY1" s="166"/>
      <c r="CVA1" s="166"/>
      <c r="CVC1" s="166"/>
      <c r="CVE1" s="166"/>
      <c r="CVG1" s="166"/>
      <c r="CVI1" s="166"/>
      <c r="CVK1" s="166"/>
      <c r="CVM1" s="166"/>
      <c r="CVO1" s="166"/>
      <c r="CVQ1" s="166"/>
      <c r="CVS1" s="166"/>
      <c r="CVU1" s="166"/>
      <c r="CVW1" s="166"/>
      <c r="CVY1" s="166"/>
      <c r="CWA1" s="166"/>
      <c r="CWC1" s="166"/>
      <c r="CWE1" s="166"/>
      <c r="CWG1" s="166"/>
      <c r="CWI1" s="166"/>
      <c r="CWK1" s="166"/>
      <c r="CWM1" s="166"/>
      <c r="CWO1" s="166"/>
      <c r="CWQ1" s="166"/>
      <c r="CWS1" s="166"/>
      <c r="CWU1" s="166"/>
      <c r="CWW1" s="166"/>
      <c r="CWY1" s="166"/>
      <c r="CXA1" s="166"/>
      <c r="CXC1" s="166"/>
      <c r="CXE1" s="166"/>
      <c r="CXG1" s="166"/>
      <c r="CXI1" s="166"/>
      <c r="CXK1" s="166"/>
      <c r="CXM1" s="166"/>
      <c r="CXO1" s="166"/>
      <c r="CXQ1" s="166"/>
      <c r="CXS1" s="166"/>
      <c r="CXU1" s="166"/>
      <c r="CXW1" s="166"/>
      <c r="CXY1" s="166"/>
      <c r="CYA1" s="166"/>
      <c r="CYC1" s="166"/>
      <c r="CYE1" s="166"/>
      <c r="CYG1" s="166"/>
      <c r="CYI1" s="166"/>
      <c r="CYK1" s="166"/>
      <c r="CYM1" s="166"/>
      <c r="CYO1" s="166"/>
      <c r="CYQ1" s="166"/>
      <c r="CYS1" s="166"/>
      <c r="CYU1" s="166"/>
      <c r="CYW1" s="166"/>
      <c r="CYY1" s="166"/>
      <c r="CZA1" s="166"/>
      <c r="CZC1" s="166"/>
      <c r="CZE1" s="166"/>
      <c r="CZG1" s="166"/>
      <c r="CZI1" s="166"/>
      <c r="CZK1" s="166"/>
      <c r="CZM1" s="166"/>
      <c r="CZO1" s="166"/>
      <c r="CZQ1" s="166"/>
      <c r="CZS1" s="166"/>
      <c r="CZU1" s="166"/>
      <c r="CZW1" s="166"/>
      <c r="CZY1" s="166"/>
      <c r="DAA1" s="166"/>
      <c r="DAC1" s="166"/>
      <c r="DAE1" s="166"/>
      <c r="DAG1" s="166"/>
      <c r="DAI1" s="166"/>
      <c r="DAK1" s="166"/>
      <c r="DAM1" s="166"/>
      <c r="DAO1" s="166"/>
      <c r="DAQ1" s="166"/>
      <c r="DAS1" s="166"/>
      <c r="DAU1" s="166"/>
      <c r="DAW1" s="166"/>
      <c r="DAY1" s="166"/>
      <c r="DBA1" s="166"/>
      <c r="DBC1" s="166"/>
      <c r="DBE1" s="166"/>
      <c r="DBG1" s="166"/>
      <c r="DBI1" s="166"/>
      <c r="DBK1" s="166"/>
      <c r="DBM1" s="166"/>
      <c r="DBO1" s="166"/>
      <c r="DBQ1" s="166"/>
      <c r="DBS1" s="166"/>
      <c r="DBU1" s="166"/>
      <c r="DBW1" s="166"/>
      <c r="DBY1" s="166"/>
      <c r="DCA1" s="166"/>
      <c r="DCC1" s="166"/>
      <c r="DCE1" s="166"/>
      <c r="DCG1" s="166"/>
      <c r="DCI1" s="166"/>
      <c r="DCK1" s="166"/>
      <c r="DCM1" s="166"/>
      <c r="DCO1" s="166"/>
      <c r="DCQ1" s="166"/>
      <c r="DCS1" s="166"/>
      <c r="DCU1" s="166"/>
      <c r="DCW1" s="166"/>
      <c r="DCY1" s="166"/>
      <c r="DDA1" s="166"/>
      <c r="DDC1" s="166"/>
      <c r="DDE1" s="166"/>
      <c r="DDG1" s="166"/>
      <c r="DDI1" s="166"/>
      <c r="DDK1" s="166"/>
      <c r="DDM1" s="166"/>
      <c r="DDO1" s="166"/>
      <c r="DDQ1" s="166"/>
      <c r="DDS1" s="166"/>
      <c r="DDU1" s="166"/>
      <c r="DDW1" s="166"/>
      <c r="DDY1" s="166"/>
      <c r="DEA1" s="166"/>
      <c r="DEC1" s="166"/>
      <c r="DEE1" s="166"/>
      <c r="DEG1" s="166"/>
      <c r="DEI1" s="166"/>
      <c r="DEK1" s="166"/>
      <c r="DEM1" s="166"/>
      <c r="DEO1" s="166"/>
      <c r="DEQ1" s="166"/>
      <c r="DES1" s="166"/>
      <c r="DEU1" s="166"/>
      <c r="DEW1" s="166"/>
      <c r="DEY1" s="166"/>
      <c r="DFA1" s="166"/>
      <c r="DFC1" s="166"/>
      <c r="DFE1" s="166"/>
      <c r="DFG1" s="166"/>
      <c r="DFI1" s="166"/>
      <c r="DFK1" s="166"/>
      <c r="DFM1" s="166"/>
      <c r="DFO1" s="166"/>
      <c r="DFQ1" s="166"/>
      <c r="DFS1" s="166"/>
      <c r="DFU1" s="166"/>
      <c r="DFW1" s="166"/>
      <c r="DFY1" s="166"/>
      <c r="DGA1" s="166"/>
      <c r="DGC1" s="166"/>
      <c r="DGE1" s="166"/>
      <c r="DGG1" s="166"/>
      <c r="DGI1" s="166"/>
      <c r="DGK1" s="166"/>
      <c r="DGM1" s="166"/>
      <c r="DGO1" s="166"/>
      <c r="DGQ1" s="166"/>
      <c r="DGS1" s="166"/>
      <c r="DGU1" s="166"/>
      <c r="DGW1" s="166"/>
      <c r="DGY1" s="166"/>
      <c r="DHA1" s="166"/>
      <c r="DHC1" s="166"/>
      <c r="DHE1" s="166"/>
      <c r="DHG1" s="166"/>
      <c r="DHI1" s="166"/>
      <c r="DHK1" s="166"/>
      <c r="DHM1" s="166"/>
      <c r="DHO1" s="166"/>
      <c r="DHQ1" s="166"/>
      <c r="DHS1" s="166"/>
      <c r="DHU1" s="166"/>
      <c r="DHW1" s="166"/>
      <c r="DHY1" s="166"/>
      <c r="DIA1" s="166"/>
      <c r="DIC1" s="166"/>
      <c r="DIE1" s="166"/>
      <c r="DIG1" s="166"/>
      <c r="DII1" s="166"/>
      <c r="DIK1" s="166"/>
      <c r="DIM1" s="166"/>
      <c r="DIO1" s="166"/>
      <c r="DIQ1" s="166"/>
      <c r="DIS1" s="166"/>
      <c r="DIU1" s="166"/>
      <c r="DIW1" s="166"/>
      <c r="DIY1" s="166"/>
      <c r="DJA1" s="166"/>
      <c r="DJC1" s="166"/>
      <c r="DJE1" s="166"/>
      <c r="DJG1" s="166"/>
      <c r="DJI1" s="166"/>
      <c r="DJK1" s="166"/>
      <c r="DJM1" s="166"/>
      <c r="DJO1" s="166"/>
      <c r="DJQ1" s="166"/>
      <c r="DJS1" s="166"/>
      <c r="DJU1" s="166"/>
      <c r="DJW1" s="166"/>
      <c r="DJY1" s="166"/>
      <c r="DKA1" s="166"/>
      <c r="DKC1" s="166"/>
      <c r="DKE1" s="166"/>
      <c r="DKG1" s="166"/>
      <c r="DKI1" s="166"/>
      <c r="DKK1" s="166"/>
      <c r="DKM1" s="166"/>
      <c r="DKO1" s="166"/>
      <c r="DKQ1" s="166"/>
      <c r="DKS1" s="166"/>
      <c r="DKU1" s="166"/>
      <c r="DKW1" s="166"/>
      <c r="DKY1" s="166"/>
      <c r="DLA1" s="166"/>
      <c r="DLC1" s="166"/>
      <c r="DLE1" s="166"/>
      <c r="DLG1" s="166"/>
      <c r="DLI1" s="166"/>
      <c r="DLK1" s="166"/>
      <c r="DLM1" s="166"/>
      <c r="DLO1" s="166"/>
      <c r="DLQ1" s="166"/>
      <c r="DLS1" s="166"/>
      <c r="DLU1" s="166"/>
      <c r="DLW1" s="166"/>
      <c r="DLY1" s="166"/>
      <c r="DMA1" s="166"/>
      <c r="DMC1" s="166"/>
      <c r="DME1" s="166"/>
      <c r="DMG1" s="166"/>
      <c r="DMI1" s="166"/>
      <c r="DMK1" s="166"/>
      <c r="DMM1" s="166"/>
      <c r="DMO1" s="166"/>
      <c r="DMQ1" s="166"/>
      <c r="DMS1" s="166"/>
      <c r="DMU1" s="166"/>
      <c r="DMW1" s="166"/>
      <c r="DMY1" s="166"/>
      <c r="DNA1" s="166"/>
      <c r="DNC1" s="166"/>
      <c r="DNE1" s="166"/>
      <c r="DNG1" s="166"/>
      <c r="DNI1" s="166"/>
      <c r="DNK1" s="166"/>
      <c r="DNM1" s="166"/>
      <c r="DNO1" s="166"/>
      <c r="DNQ1" s="166"/>
      <c r="DNS1" s="166"/>
      <c r="DNU1" s="166"/>
      <c r="DNW1" s="166"/>
      <c r="DNY1" s="166"/>
      <c r="DOA1" s="166"/>
      <c r="DOC1" s="166"/>
      <c r="DOE1" s="166"/>
      <c r="DOG1" s="166"/>
      <c r="DOI1" s="166"/>
      <c r="DOK1" s="166"/>
      <c r="DOM1" s="166"/>
      <c r="DOO1" s="166"/>
      <c r="DOQ1" s="166"/>
      <c r="DOS1" s="166"/>
      <c r="DOU1" s="166"/>
      <c r="DOW1" s="166"/>
      <c r="DOY1" s="166"/>
      <c r="DPA1" s="166"/>
      <c r="DPC1" s="166"/>
      <c r="DPE1" s="166"/>
      <c r="DPG1" s="166"/>
      <c r="DPI1" s="166"/>
      <c r="DPK1" s="166"/>
      <c r="DPM1" s="166"/>
      <c r="DPO1" s="166"/>
      <c r="DPQ1" s="166"/>
      <c r="DPS1" s="166"/>
      <c r="DPU1" s="166"/>
      <c r="DPW1" s="166"/>
      <c r="DPY1" s="166"/>
      <c r="DQA1" s="166"/>
      <c r="DQC1" s="166"/>
      <c r="DQE1" s="166"/>
      <c r="DQG1" s="166"/>
      <c r="DQI1" s="166"/>
      <c r="DQK1" s="166"/>
      <c r="DQM1" s="166"/>
      <c r="DQO1" s="166"/>
      <c r="DQQ1" s="166"/>
      <c r="DQS1" s="166"/>
      <c r="DQU1" s="166"/>
      <c r="DQW1" s="166"/>
      <c r="DQY1" s="166"/>
      <c r="DRA1" s="166"/>
      <c r="DRC1" s="166"/>
      <c r="DRE1" s="166"/>
      <c r="DRG1" s="166"/>
      <c r="DRI1" s="166"/>
      <c r="DRK1" s="166"/>
      <c r="DRM1" s="166"/>
      <c r="DRO1" s="166"/>
      <c r="DRQ1" s="166"/>
      <c r="DRS1" s="166"/>
      <c r="DRU1" s="166"/>
      <c r="DRW1" s="166"/>
      <c r="DRY1" s="166"/>
      <c r="DSA1" s="166"/>
      <c r="DSC1" s="166"/>
      <c r="DSE1" s="166"/>
      <c r="DSG1" s="166"/>
      <c r="DSI1" s="166"/>
      <c r="DSK1" s="166"/>
      <c r="DSM1" s="166"/>
      <c r="DSO1" s="166"/>
      <c r="DSQ1" s="166"/>
      <c r="DSS1" s="166"/>
      <c r="DSU1" s="166"/>
      <c r="DSW1" s="166"/>
      <c r="DSY1" s="166"/>
      <c r="DTA1" s="166"/>
      <c r="DTC1" s="166"/>
      <c r="DTE1" s="166"/>
      <c r="DTG1" s="166"/>
      <c r="DTI1" s="166"/>
      <c r="DTK1" s="166"/>
      <c r="DTM1" s="166"/>
      <c r="DTO1" s="166"/>
      <c r="DTQ1" s="166"/>
      <c r="DTS1" s="166"/>
      <c r="DTU1" s="166"/>
      <c r="DTW1" s="166"/>
      <c r="DTY1" s="166"/>
      <c r="DUA1" s="166"/>
      <c r="DUC1" s="166"/>
      <c r="DUE1" s="166"/>
      <c r="DUG1" s="166"/>
      <c r="DUI1" s="166"/>
      <c r="DUK1" s="166"/>
      <c r="DUM1" s="166"/>
      <c r="DUO1" s="166"/>
      <c r="DUQ1" s="166"/>
      <c r="DUS1" s="166"/>
      <c r="DUU1" s="166"/>
      <c r="DUW1" s="166"/>
      <c r="DUY1" s="166"/>
      <c r="DVA1" s="166"/>
      <c r="DVC1" s="166"/>
      <c r="DVE1" s="166"/>
      <c r="DVG1" s="166"/>
      <c r="DVI1" s="166"/>
      <c r="DVK1" s="166"/>
      <c r="DVM1" s="166"/>
      <c r="DVO1" s="166"/>
      <c r="DVQ1" s="166"/>
      <c r="DVS1" s="166"/>
      <c r="DVU1" s="166"/>
      <c r="DVW1" s="166"/>
      <c r="DVY1" s="166"/>
      <c r="DWA1" s="166"/>
      <c r="DWC1" s="166"/>
      <c r="DWE1" s="166"/>
      <c r="DWG1" s="166"/>
      <c r="DWI1" s="166"/>
      <c r="DWK1" s="166"/>
      <c r="DWM1" s="166"/>
      <c r="DWO1" s="166"/>
      <c r="DWQ1" s="166"/>
      <c r="DWS1" s="166"/>
      <c r="DWU1" s="166"/>
      <c r="DWW1" s="166"/>
      <c r="DWY1" s="166"/>
      <c r="DXA1" s="166"/>
      <c r="DXC1" s="166"/>
      <c r="DXE1" s="166"/>
      <c r="DXG1" s="166"/>
      <c r="DXI1" s="166"/>
      <c r="DXK1" s="166"/>
      <c r="DXM1" s="166"/>
      <c r="DXO1" s="166"/>
      <c r="DXQ1" s="166"/>
      <c r="DXS1" s="166"/>
      <c r="DXU1" s="166"/>
      <c r="DXW1" s="166"/>
      <c r="DXY1" s="166"/>
      <c r="DYA1" s="166"/>
      <c r="DYC1" s="166"/>
      <c r="DYE1" s="166"/>
      <c r="DYG1" s="166"/>
      <c r="DYI1" s="166"/>
      <c r="DYK1" s="166"/>
      <c r="DYM1" s="166"/>
      <c r="DYO1" s="166"/>
      <c r="DYQ1" s="166"/>
      <c r="DYS1" s="166"/>
      <c r="DYU1" s="166"/>
      <c r="DYW1" s="166"/>
      <c r="DYY1" s="166"/>
      <c r="DZA1" s="166"/>
      <c r="DZC1" s="166"/>
      <c r="DZE1" s="166"/>
      <c r="DZG1" s="166"/>
      <c r="DZI1" s="166"/>
      <c r="DZK1" s="166"/>
      <c r="DZM1" s="166"/>
      <c r="DZO1" s="166"/>
      <c r="DZQ1" s="166"/>
      <c r="DZS1" s="166"/>
      <c r="DZU1" s="166"/>
      <c r="DZW1" s="166"/>
      <c r="DZY1" s="166"/>
      <c r="EAA1" s="166"/>
      <c r="EAC1" s="166"/>
      <c r="EAE1" s="166"/>
      <c r="EAG1" s="166"/>
      <c r="EAI1" s="166"/>
      <c r="EAK1" s="166"/>
      <c r="EAM1" s="166"/>
      <c r="EAO1" s="166"/>
      <c r="EAQ1" s="166"/>
      <c r="EAS1" s="166"/>
      <c r="EAU1" s="166"/>
      <c r="EAW1" s="166"/>
      <c r="EAY1" s="166"/>
      <c r="EBA1" s="166"/>
      <c r="EBC1" s="166"/>
      <c r="EBE1" s="166"/>
      <c r="EBG1" s="166"/>
      <c r="EBI1" s="166"/>
      <c r="EBK1" s="166"/>
      <c r="EBM1" s="166"/>
      <c r="EBO1" s="166"/>
      <c r="EBQ1" s="166"/>
      <c r="EBS1" s="166"/>
      <c r="EBU1" s="166"/>
      <c r="EBW1" s="166"/>
      <c r="EBY1" s="166"/>
      <c r="ECA1" s="166"/>
      <c r="ECC1" s="166"/>
      <c r="ECE1" s="166"/>
      <c r="ECG1" s="166"/>
      <c r="ECI1" s="166"/>
      <c r="ECK1" s="166"/>
      <c r="ECM1" s="166"/>
      <c r="ECO1" s="166"/>
      <c r="ECQ1" s="166"/>
      <c r="ECS1" s="166"/>
      <c r="ECU1" s="166"/>
      <c r="ECW1" s="166"/>
      <c r="ECY1" s="166"/>
      <c r="EDA1" s="166"/>
      <c r="EDC1" s="166"/>
      <c r="EDE1" s="166"/>
      <c r="EDG1" s="166"/>
      <c r="EDI1" s="166"/>
      <c r="EDK1" s="166"/>
      <c r="EDM1" s="166"/>
      <c r="EDO1" s="166"/>
      <c r="EDQ1" s="166"/>
      <c r="EDS1" s="166"/>
      <c r="EDU1" s="166"/>
      <c r="EDW1" s="166"/>
      <c r="EDY1" s="166"/>
      <c r="EEA1" s="166"/>
      <c r="EEC1" s="166"/>
      <c r="EEE1" s="166"/>
      <c r="EEG1" s="166"/>
      <c r="EEI1" s="166"/>
      <c r="EEK1" s="166"/>
      <c r="EEM1" s="166"/>
      <c r="EEO1" s="166"/>
      <c r="EEQ1" s="166"/>
      <c r="EES1" s="166"/>
      <c r="EEU1" s="166"/>
      <c r="EEW1" s="166"/>
      <c r="EEY1" s="166"/>
      <c r="EFA1" s="166"/>
      <c r="EFC1" s="166"/>
      <c r="EFE1" s="166"/>
      <c r="EFG1" s="166"/>
      <c r="EFI1" s="166"/>
      <c r="EFK1" s="166"/>
      <c r="EFM1" s="166"/>
      <c r="EFO1" s="166"/>
      <c r="EFQ1" s="166"/>
      <c r="EFS1" s="166"/>
      <c r="EFU1" s="166"/>
      <c r="EFW1" s="166"/>
      <c r="EFY1" s="166"/>
      <c r="EGA1" s="166"/>
      <c r="EGC1" s="166"/>
      <c r="EGE1" s="166"/>
      <c r="EGG1" s="166"/>
      <c r="EGI1" s="166"/>
      <c r="EGK1" s="166"/>
      <c r="EGM1" s="166"/>
      <c r="EGO1" s="166"/>
      <c r="EGQ1" s="166"/>
      <c r="EGS1" s="166"/>
      <c r="EGU1" s="166"/>
      <c r="EGW1" s="166"/>
      <c r="EGY1" s="166"/>
      <c r="EHA1" s="166"/>
      <c r="EHC1" s="166"/>
      <c r="EHE1" s="166"/>
      <c r="EHG1" s="166"/>
      <c r="EHI1" s="166"/>
      <c r="EHK1" s="166"/>
      <c r="EHM1" s="166"/>
      <c r="EHO1" s="166"/>
      <c r="EHQ1" s="166"/>
      <c r="EHS1" s="166"/>
      <c r="EHU1" s="166"/>
      <c r="EHW1" s="166"/>
      <c r="EHY1" s="166"/>
      <c r="EIA1" s="166"/>
      <c r="EIC1" s="166"/>
      <c r="EIE1" s="166"/>
      <c r="EIG1" s="166"/>
      <c r="EII1" s="166"/>
      <c r="EIK1" s="166"/>
      <c r="EIM1" s="166"/>
      <c r="EIO1" s="166"/>
      <c r="EIQ1" s="166"/>
      <c r="EIS1" s="166"/>
      <c r="EIU1" s="166"/>
      <c r="EIW1" s="166"/>
      <c r="EIY1" s="166"/>
      <c r="EJA1" s="166"/>
      <c r="EJC1" s="166"/>
      <c r="EJE1" s="166"/>
      <c r="EJG1" s="166"/>
      <c r="EJI1" s="166"/>
      <c r="EJK1" s="166"/>
      <c r="EJM1" s="166"/>
      <c r="EJO1" s="166"/>
      <c r="EJQ1" s="166"/>
      <c r="EJS1" s="166"/>
      <c r="EJU1" s="166"/>
      <c r="EJW1" s="166"/>
      <c r="EJY1" s="166"/>
      <c r="EKA1" s="166"/>
      <c r="EKC1" s="166"/>
      <c r="EKE1" s="166"/>
      <c r="EKG1" s="166"/>
      <c r="EKI1" s="166"/>
      <c r="EKK1" s="166"/>
      <c r="EKM1" s="166"/>
      <c r="EKO1" s="166"/>
      <c r="EKQ1" s="166"/>
      <c r="EKS1" s="166"/>
      <c r="EKU1" s="166"/>
      <c r="EKW1" s="166"/>
      <c r="EKY1" s="166"/>
      <c r="ELA1" s="166"/>
      <c r="ELC1" s="166"/>
      <c r="ELE1" s="166"/>
      <c r="ELG1" s="166"/>
      <c r="ELI1" s="166"/>
      <c r="ELK1" s="166"/>
      <c r="ELM1" s="166"/>
      <c r="ELO1" s="166"/>
      <c r="ELQ1" s="166"/>
      <c r="ELS1" s="166"/>
      <c r="ELU1" s="166"/>
      <c r="ELW1" s="166"/>
      <c r="ELY1" s="166"/>
      <c r="EMA1" s="166"/>
      <c r="EMC1" s="166"/>
      <c r="EME1" s="166"/>
      <c r="EMG1" s="166"/>
      <c r="EMI1" s="166"/>
      <c r="EMK1" s="166"/>
      <c r="EMM1" s="166"/>
      <c r="EMO1" s="166"/>
      <c r="EMQ1" s="166"/>
      <c r="EMS1" s="166"/>
      <c r="EMU1" s="166"/>
      <c r="EMW1" s="166"/>
      <c r="EMY1" s="166"/>
      <c r="ENA1" s="166"/>
      <c r="ENC1" s="166"/>
      <c r="ENE1" s="166"/>
      <c r="ENG1" s="166"/>
      <c r="ENI1" s="166"/>
      <c r="ENK1" s="166"/>
      <c r="ENM1" s="166"/>
      <c r="ENO1" s="166"/>
      <c r="ENQ1" s="166"/>
      <c r="ENS1" s="166"/>
      <c r="ENU1" s="166"/>
      <c r="ENW1" s="166"/>
      <c r="ENY1" s="166"/>
      <c r="EOA1" s="166"/>
      <c r="EOC1" s="166"/>
      <c r="EOE1" s="166"/>
      <c r="EOG1" s="166"/>
      <c r="EOI1" s="166"/>
      <c r="EOK1" s="166"/>
      <c r="EOM1" s="166"/>
      <c r="EOO1" s="166"/>
      <c r="EOQ1" s="166"/>
      <c r="EOS1" s="166"/>
      <c r="EOU1" s="166"/>
      <c r="EOW1" s="166"/>
      <c r="EOY1" s="166"/>
      <c r="EPA1" s="166"/>
      <c r="EPC1" s="166"/>
      <c r="EPE1" s="166"/>
      <c r="EPG1" s="166"/>
      <c r="EPI1" s="166"/>
      <c r="EPK1" s="166"/>
      <c r="EPM1" s="166"/>
      <c r="EPO1" s="166"/>
      <c r="EPQ1" s="166"/>
      <c r="EPS1" s="166"/>
      <c r="EPU1" s="166"/>
      <c r="EPW1" s="166"/>
      <c r="EPY1" s="166"/>
      <c r="EQA1" s="166"/>
      <c r="EQC1" s="166"/>
      <c r="EQE1" s="166"/>
      <c r="EQG1" s="166"/>
      <c r="EQI1" s="166"/>
      <c r="EQK1" s="166"/>
      <c r="EQM1" s="166"/>
      <c r="EQO1" s="166"/>
      <c r="EQQ1" s="166"/>
      <c r="EQS1" s="166"/>
      <c r="EQU1" s="166"/>
      <c r="EQW1" s="166"/>
      <c r="EQY1" s="166"/>
      <c r="ERA1" s="166"/>
      <c r="ERC1" s="166"/>
      <c r="ERE1" s="166"/>
      <c r="ERG1" s="166"/>
      <c r="ERI1" s="166"/>
      <c r="ERK1" s="166"/>
      <c r="ERM1" s="166"/>
      <c r="ERO1" s="166"/>
      <c r="ERQ1" s="166"/>
      <c r="ERS1" s="166"/>
      <c r="ERU1" s="166"/>
      <c r="ERW1" s="166"/>
      <c r="ERY1" s="166"/>
      <c r="ESA1" s="166"/>
      <c r="ESC1" s="166"/>
      <c r="ESE1" s="166"/>
      <c r="ESG1" s="166"/>
      <c r="ESI1" s="166"/>
      <c r="ESK1" s="166"/>
      <c r="ESM1" s="166"/>
      <c r="ESO1" s="166"/>
      <c r="ESQ1" s="166"/>
      <c r="ESS1" s="166"/>
      <c r="ESU1" s="166"/>
      <c r="ESW1" s="166"/>
      <c r="ESY1" s="166"/>
      <c r="ETA1" s="166"/>
      <c r="ETC1" s="166"/>
      <c r="ETE1" s="166"/>
      <c r="ETG1" s="166"/>
      <c r="ETI1" s="166"/>
      <c r="ETK1" s="166"/>
      <c r="ETM1" s="166"/>
      <c r="ETO1" s="166"/>
      <c r="ETQ1" s="166"/>
      <c r="ETS1" s="166"/>
      <c r="ETU1" s="166"/>
      <c r="ETW1" s="166"/>
      <c r="ETY1" s="166"/>
      <c r="EUA1" s="166"/>
      <c r="EUC1" s="166"/>
      <c r="EUE1" s="166"/>
      <c r="EUG1" s="166"/>
      <c r="EUI1" s="166"/>
      <c r="EUK1" s="166"/>
      <c r="EUM1" s="166"/>
      <c r="EUO1" s="166"/>
      <c r="EUQ1" s="166"/>
      <c r="EUS1" s="166"/>
      <c r="EUU1" s="166"/>
      <c r="EUW1" s="166"/>
      <c r="EUY1" s="166"/>
      <c r="EVA1" s="166"/>
      <c r="EVC1" s="166"/>
      <c r="EVE1" s="166"/>
      <c r="EVG1" s="166"/>
      <c r="EVI1" s="166"/>
      <c r="EVK1" s="166"/>
      <c r="EVM1" s="166"/>
      <c r="EVO1" s="166"/>
      <c r="EVQ1" s="166"/>
      <c r="EVS1" s="166"/>
      <c r="EVU1" s="166"/>
      <c r="EVW1" s="166"/>
      <c r="EVY1" s="166"/>
      <c r="EWA1" s="166"/>
      <c r="EWC1" s="166"/>
      <c r="EWE1" s="166"/>
      <c r="EWG1" s="166"/>
      <c r="EWI1" s="166"/>
      <c r="EWK1" s="166"/>
      <c r="EWM1" s="166"/>
      <c r="EWO1" s="166"/>
      <c r="EWQ1" s="166"/>
      <c r="EWS1" s="166"/>
      <c r="EWU1" s="166"/>
      <c r="EWW1" s="166"/>
      <c r="EWY1" s="166"/>
      <c r="EXA1" s="166"/>
      <c r="EXC1" s="166"/>
      <c r="EXE1" s="166"/>
      <c r="EXG1" s="166"/>
      <c r="EXI1" s="166"/>
      <c r="EXK1" s="166"/>
      <c r="EXM1" s="166"/>
      <c r="EXO1" s="166"/>
      <c r="EXQ1" s="166"/>
      <c r="EXS1" s="166"/>
      <c r="EXU1" s="166"/>
      <c r="EXW1" s="166"/>
      <c r="EXY1" s="166"/>
      <c r="EYA1" s="166"/>
      <c r="EYC1" s="166"/>
      <c r="EYE1" s="166"/>
      <c r="EYG1" s="166"/>
      <c r="EYI1" s="166"/>
      <c r="EYK1" s="166"/>
      <c r="EYM1" s="166"/>
      <c r="EYO1" s="166"/>
      <c r="EYQ1" s="166"/>
      <c r="EYS1" s="166"/>
      <c r="EYU1" s="166"/>
      <c r="EYW1" s="166"/>
      <c r="EYY1" s="166"/>
      <c r="EZA1" s="166"/>
      <c r="EZC1" s="166"/>
      <c r="EZE1" s="166"/>
      <c r="EZG1" s="166"/>
      <c r="EZI1" s="166"/>
      <c r="EZK1" s="166"/>
      <c r="EZM1" s="166"/>
      <c r="EZO1" s="166"/>
      <c r="EZQ1" s="166"/>
      <c r="EZS1" s="166"/>
      <c r="EZU1" s="166"/>
      <c r="EZW1" s="166"/>
      <c r="EZY1" s="166"/>
      <c r="FAA1" s="166"/>
      <c r="FAC1" s="166"/>
      <c r="FAE1" s="166"/>
      <c r="FAG1" s="166"/>
      <c r="FAI1" s="166"/>
      <c r="FAK1" s="166"/>
      <c r="FAM1" s="166"/>
      <c r="FAO1" s="166"/>
      <c r="FAQ1" s="166"/>
      <c r="FAS1" s="166"/>
      <c r="FAU1" s="166"/>
      <c r="FAW1" s="166"/>
      <c r="FAY1" s="166"/>
      <c r="FBA1" s="166"/>
      <c r="FBC1" s="166"/>
      <c r="FBE1" s="166"/>
      <c r="FBG1" s="166"/>
      <c r="FBI1" s="166"/>
      <c r="FBK1" s="166"/>
      <c r="FBM1" s="166"/>
      <c r="FBO1" s="166"/>
      <c r="FBQ1" s="166"/>
      <c r="FBS1" s="166"/>
      <c r="FBU1" s="166"/>
      <c r="FBW1" s="166"/>
      <c r="FBY1" s="166"/>
      <c r="FCA1" s="166"/>
      <c r="FCC1" s="166"/>
      <c r="FCE1" s="166"/>
      <c r="FCG1" s="166"/>
      <c r="FCI1" s="166"/>
      <c r="FCK1" s="166"/>
      <c r="FCM1" s="166"/>
      <c r="FCO1" s="166"/>
      <c r="FCQ1" s="166"/>
      <c r="FCS1" s="166"/>
      <c r="FCU1" s="166"/>
      <c r="FCW1" s="166"/>
      <c r="FCY1" s="166"/>
      <c r="FDA1" s="166"/>
      <c r="FDC1" s="166"/>
      <c r="FDE1" s="166"/>
      <c r="FDG1" s="166"/>
      <c r="FDI1" s="166"/>
      <c r="FDK1" s="166"/>
      <c r="FDM1" s="166"/>
      <c r="FDO1" s="166"/>
      <c r="FDQ1" s="166"/>
      <c r="FDS1" s="166"/>
      <c r="FDU1" s="166"/>
      <c r="FDW1" s="166"/>
      <c r="FDY1" s="166"/>
      <c r="FEA1" s="166"/>
      <c r="FEC1" s="166"/>
      <c r="FEE1" s="166"/>
      <c r="FEG1" s="166"/>
      <c r="FEI1" s="166"/>
      <c r="FEK1" s="166"/>
      <c r="FEM1" s="166"/>
      <c r="FEO1" s="166"/>
      <c r="FEQ1" s="166"/>
      <c r="FES1" s="166"/>
      <c r="FEU1" s="166"/>
      <c r="FEW1" s="166"/>
      <c r="FEY1" s="166"/>
      <c r="FFA1" s="166"/>
      <c r="FFC1" s="166"/>
      <c r="FFE1" s="166"/>
      <c r="FFG1" s="166"/>
      <c r="FFI1" s="166"/>
      <c r="FFK1" s="166"/>
      <c r="FFM1" s="166"/>
      <c r="FFO1" s="166"/>
      <c r="FFQ1" s="166"/>
      <c r="FFS1" s="166"/>
      <c r="FFU1" s="166"/>
      <c r="FFW1" s="166"/>
      <c r="FFY1" s="166"/>
      <c r="FGA1" s="166"/>
      <c r="FGC1" s="166"/>
      <c r="FGE1" s="166"/>
      <c r="FGG1" s="166"/>
      <c r="FGI1" s="166"/>
      <c r="FGK1" s="166"/>
      <c r="FGM1" s="166"/>
      <c r="FGO1" s="166"/>
      <c r="FGQ1" s="166"/>
      <c r="FGS1" s="166"/>
      <c r="FGU1" s="166"/>
      <c r="FGW1" s="166"/>
      <c r="FGY1" s="166"/>
      <c r="FHA1" s="166"/>
      <c r="FHC1" s="166"/>
      <c r="FHE1" s="166"/>
      <c r="FHG1" s="166"/>
      <c r="FHI1" s="166"/>
      <c r="FHK1" s="166"/>
      <c r="FHM1" s="166"/>
      <c r="FHO1" s="166"/>
      <c r="FHQ1" s="166"/>
      <c r="FHS1" s="166"/>
      <c r="FHU1" s="166"/>
      <c r="FHW1" s="166"/>
      <c r="FHY1" s="166"/>
      <c r="FIA1" s="166"/>
      <c r="FIC1" s="166"/>
      <c r="FIE1" s="166"/>
      <c r="FIG1" s="166"/>
      <c r="FII1" s="166"/>
      <c r="FIK1" s="166"/>
      <c r="FIM1" s="166"/>
      <c r="FIO1" s="166"/>
      <c r="FIQ1" s="166"/>
      <c r="FIS1" s="166"/>
      <c r="FIU1" s="166"/>
      <c r="FIW1" s="166"/>
      <c r="FIY1" s="166"/>
      <c r="FJA1" s="166"/>
      <c r="FJC1" s="166"/>
      <c r="FJE1" s="166"/>
      <c r="FJG1" s="166"/>
      <c r="FJI1" s="166"/>
      <c r="FJK1" s="166"/>
      <c r="FJM1" s="166"/>
      <c r="FJO1" s="166"/>
      <c r="FJQ1" s="166"/>
      <c r="FJS1" s="166"/>
      <c r="FJU1" s="166"/>
      <c r="FJW1" s="166"/>
      <c r="FJY1" s="166"/>
      <c r="FKA1" s="166"/>
      <c r="FKC1" s="166"/>
      <c r="FKE1" s="166"/>
      <c r="FKG1" s="166"/>
      <c r="FKI1" s="166"/>
      <c r="FKK1" s="166"/>
      <c r="FKM1" s="166"/>
      <c r="FKO1" s="166"/>
      <c r="FKQ1" s="166"/>
      <c r="FKS1" s="166"/>
      <c r="FKU1" s="166"/>
      <c r="FKW1" s="166"/>
      <c r="FKY1" s="166"/>
      <c r="FLA1" s="166"/>
      <c r="FLC1" s="166"/>
      <c r="FLE1" s="166"/>
      <c r="FLG1" s="166"/>
      <c r="FLI1" s="166"/>
      <c r="FLK1" s="166"/>
      <c r="FLM1" s="166"/>
      <c r="FLO1" s="166"/>
      <c r="FLQ1" s="166"/>
      <c r="FLS1" s="166"/>
      <c r="FLU1" s="166"/>
      <c r="FLW1" s="166"/>
      <c r="FLY1" s="166"/>
      <c r="FMA1" s="166"/>
      <c r="FMC1" s="166"/>
      <c r="FME1" s="166"/>
      <c r="FMG1" s="166"/>
      <c r="FMI1" s="166"/>
      <c r="FMK1" s="166"/>
      <c r="FMM1" s="166"/>
      <c r="FMO1" s="166"/>
      <c r="FMQ1" s="166"/>
      <c r="FMS1" s="166"/>
      <c r="FMU1" s="166"/>
      <c r="FMW1" s="166"/>
      <c r="FMY1" s="166"/>
      <c r="FNA1" s="166"/>
      <c r="FNC1" s="166"/>
      <c r="FNE1" s="166"/>
      <c r="FNG1" s="166"/>
      <c r="FNI1" s="166"/>
      <c r="FNK1" s="166"/>
      <c r="FNM1" s="166"/>
      <c r="FNO1" s="166"/>
      <c r="FNQ1" s="166"/>
      <c r="FNS1" s="166"/>
      <c r="FNU1" s="166"/>
      <c r="FNW1" s="166"/>
      <c r="FNY1" s="166"/>
      <c r="FOA1" s="166"/>
      <c r="FOC1" s="166"/>
      <c r="FOE1" s="166"/>
      <c r="FOG1" s="166"/>
      <c r="FOI1" s="166"/>
      <c r="FOK1" s="166"/>
      <c r="FOM1" s="166"/>
      <c r="FOO1" s="166"/>
      <c r="FOQ1" s="166"/>
      <c r="FOS1" s="166"/>
      <c r="FOU1" s="166"/>
      <c r="FOW1" s="166"/>
      <c r="FOY1" s="166"/>
      <c r="FPA1" s="166"/>
      <c r="FPC1" s="166"/>
      <c r="FPE1" s="166"/>
      <c r="FPG1" s="166"/>
      <c r="FPI1" s="166"/>
      <c r="FPK1" s="166"/>
      <c r="FPM1" s="166"/>
      <c r="FPO1" s="166"/>
      <c r="FPQ1" s="166"/>
      <c r="FPS1" s="166"/>
      <c r="FPU1" s="166"/>
      <c r="FPW1" s="166"/>
      <c r="FPY1" s="166"/>
      <c r="FQA1" s="166"/>
      <c r="FQC1" s="166"/>
      <c r="FQE1" s="166"/>
      <c r="FQG1" s="166"/>
      <c r="FQI1" s="166"/>
      <c r="FQK1" s="166"/>
      <c r="FQM1" s="166"/>
      <c r="FQO1" s="166"/>
      <c r="FQQ1" s="166"/>
      <c r="FQS1" s="166"/>
      <c r="FQU1" s="166"/>
      <c r="FQW1" s="166"/>
      <c r="FQY1" s="166"/>
      <c r="FRA1" s="166"/>
      <c r="FRC1" s="166"/>
      <c r="FRE1" s="166"/>
      <c r="FRG1" s="166"/>
      <c r="FRI1" s="166"/>
      <c r="FRK1" s="166"/>
      <c r="FRM1" s="166"/>
      <c r="FRO1" s="166"/>
      <c r="FRQ1" s="166"/>
      <c r="FRS1" s="166"/>
      <c r="FRU1" s="166"/>
      <c r="FRW1" s="166"/>
      <c r="FRY1" s="166"/>
      <c r="FSA1" s="166"/>
      <c r="FSC1" s="166"/>
      <c r="FSE1" s="166"/>
      <c r="FSG1" s="166"/>
      <c r="FSI1" s="166"/>
      <c r="FSK1" s="166"/>
      <c r="FSM1" s="166"/>
      <c r="FSO1" s="166"/>
      <c r="FSQ1" s="166"/>
      <c r="FSS1" s="166"/>
      <c r="FSU1" s="166"/>
      <c r="FSW1" s="166"/>
      <c r="FSY1" s="166"/>
      <c r="FTA1" s="166"/>
      <c r="FTC1" s="166"/>
      <c r="FTE1" s="166"/>
      <c r="FTG1" s="166"/>
      <c r="FTI1" s="166"/>
      <c r="FTK1" s="166"/>
      <c r="FTM1" s="166"/>
      <c r="FTO1" s="166"/>
      <c r="FTQ1" s="166"/>
      <c r="FTS1" s="166"/>
      <c r="FTU1" s="166"/>
      <c r="FTW1" s="166"/>
      <c r="FTY1" s="166"/>
      <c r="FUA1" s="166"/>
      <c r="FUC1" s="166"/>
      <c r="FUE1" s="166"/>
      <c r="FUG1" s="166"/>
      <c r="FUI1" s="166"/>
      <c r="FUK1" s="166"/>
      <c r="FUM1" s="166"/>
      <c r="FUO1" s="166"/>
      <c r="FUQ1" s="166"/>
      <c r="FUS1" s="166"/>
      <c r="FUU1" s="166"/>
      <c r="FUW1" s="166"/>
      <c r="FUY1" s="166"/>
      <c r="FVA1" s="166"/>
      <c r="FVC1" s="166"/>
      <c r="FVE1" s="166"/>
      <c r="FVG1" s="166"/>
      <c r="FVI1" s="166"/>
      <c r="FVK1" s="166"/>
      <c r="FVM1" s="166"/>
      <c r="FVO1" s="166"/>
      <c r="FVQ1" s="166"/>
      <c r="FVS1" s="166"/>
      <c r="FVU1" s="166"/>
      <c r="FVW1" s="166"/>
      <c r="FVY1" s="166"/>
      <c r="FWA1" s="166"/>
      <c r="FWC1" s="166"/>
      <c r="FWE1" s="166"/>
      <c r="FWG1" s="166"/>
      <c r="FWI1" s="166"/>
      <c r="FWK1" s="166"/>
      <c r="FWM1" s="166"/>
      <c r="FWO1" s="166"/>
      <c r="FWQ1" s="166"/>
      <c r="FWS1" s="166"/>
      <c r="FWU1" s="166"/>
      <c r="FWW1" s="166"/>
      <c r="FWY1" s="166"/>
      <c r="FXA1" s="166"/>
      <c r="FXC1" s="166"/>
      <c r="FXE1" s="166"/>
      <c r="FXG1" s="166"/>
      <c r="FXI1" s="166"/>
      <c r="FXK1" s="166"/>
      <c r="FXM1" s="166"/>
      <c r="FXO1" s="166"/>
      <c r="FXQ1" s="166"/>
      <c r="FXS1" s="166"/>
      <c r="FXU1" s="166"/>
      <c r="FXW1" s="166"/>
      <c r="FXY1" s="166"/>
      <c r="FYA1" s="166"/>
      <c r="FYC1" s="166"/>
      <c r="FYE1" s="166"/>
      <c r="FYG1" s="166"/>
      <c r="FYI1" s="166"/>
      <c r="FYK1" s="166"/>
      <c r="FYM1" s="166"/>
      <c r="FYO1" s="166"/>
      <c r="FYQ1" s="166"/>
      <c r="FYS1" s="166"/>
      <c r="FYU1" s="166"/>
      <c r="FYW1" s="166"/>
      <c r="FYY1" s="166"/>
      <c r="FZA1" s="166"/>
      <c r="FZC1" s="166"/>
      <c r="FZE1" s="166"/>
      <c r="FZG1" s="166"/>
      <c r="FZI1" s="166"/>
      <c r="FZK1" s="166"/>
      <c r="FZM1" s="166"/>
      <c r="FZO1" s="166"/>
      <c r="FZQ1" s="166"/>
      <c r="FZS1" s="166"/>
      <c r="FZU1" s="166"/>
      <c r="FZW1" s="166"/>
      <c r="FZY1" s="166"/>
      <c r="GAA1" s="166"/>
      <c r="GAC1" s="166"/>
      <c r="GAE1" s="166"/>
      <c r="GAG1" s="166"/>
      <c r="GAI1" s="166"/>
      <c r="GAK1" s="166"/>
      <c r="GAM1" s="166"/>
      <c r="GAO1" s="166"/>
      <c r="GAQ1" s="166"/>
      <c r="GAS1" s="166"/>
      <c r="GAU1" s="166"/>
      <c r="GAW1" s="166"/>
      <c r="GAY1" s="166"/>
      <c r="GBA1" s="166"/>
      <c r="GBC1" s="166"/>
      <c r="GBE1" s="166"/>
      <c r="GBG1" s="166"/>
      <c r="GBI1" s="166"/>
      <c r="GBK1" s="166"/>
      <c r="GBM1" s="166"/>
      <c r="GBO1" s="166"/>
      <c r="GBQ1" s="166"/>
      <c r="GBS1" s="166"/>
      <c r="GBU1" s="166"/>
      <c r="GBW1" s="166"/>
      <c r="GBY1" s="166"/>
      <c r="GCA1" s="166"/>
      <c r="GCC1" s="166"/>
      <c r="GCE1" s="166"/>
      <c r="GCG1" s="166"/>
      <c r="GCI1" s="166"/>
      <c r="GCK1" s="166"/>
      <c r="GCM1" s="166"/>
      <c r="GCO1" s="166"/>
      <c r="GCQ1" s="166"/>
      <c r="GCS1" s="166"/>
      <c r="GCU1" s="166"/>
      <c r="GCW1" s="166"/>
      <c r="GCY1" s="166"/>
      <c r="GDA1" s="166"/>
      <c r="GDC1" s="166"/>
      <c r="GDE1" s="166"/>
      <c r="GDG1" s="166"/>
      <c r="GDI1" s="166"/>
      <c r="GDK1" s="166"/>
      <c r="GDM1" s="166"/>
      <c r="GDO1" s="166"/>
      <c r="GDQ1" s="166"/>
      <c r="GDS1" s="166"/>
      <c r="GDU1" s="166"/>
      <c r="GDW1" s="166"/>
      <c r="GDY1" s="166"/>
      <c r="GEA1" s="166"/>
      <c r="GEC1" s="166"/>
      <c r="GEE1" s="166"/>
      <c r="GEG1" s="166"/>
      <c r="GEI1" s="166"/>
      <c r="GEK1" s="166"/>
      <c r="GEM1" s="166"/>
      <c r="GEO1" s="166"/>
      <c r="GEQ1" s="166"/>
      <c r="GES1" s="166"/>
      <c r="GEU1" s="166"/>
      <c r="GEW1" s="166"/>
      <c r="GEY1" s="166"/>
      <c r="GFA1" s="166"/>
      <c r="GFC1" s="166"/>
      <c r="GFE1" s="166"/>
      <c r="GFG1" s="166"/>
      <c r="GFI1" s="166"/>
      <c r="GFK1" s="166"/>
      <c r="GFM1" s="166"/>
      <c r="GFO1" s="166"/>
      <c r="GFQ1" s="166"/>
      <c r="GFS1" s="166"/>
      <c r="GFU1" s="166"/>
      <c r="GFW1" s="166"/>
      <c r="GFY1" s="166"/>
      <c r="GGA1" s="166"/>
      <c r="GGC1" s="166"/>
      <c r="GGE1" s="166"/>
      <c r="GGG1" s="166"/>
      <c r="GGI1" s="166"/>
      <c r="GGK1" s="166"/>
      <c r="GGM1" s="166"/>
      <c r="GGO1" s="166"/>
      <c r="GGQ1" s="166"/>
      <c r="GGS1" s="166"/>
      <c r="GGU1" s="166"/>
      <c r="GGW1" s="166"/>
      <c r="GGY1" s="166"/>
      <c r="GHA1" s="166"/>
      <c r="GHC1" s="166"/>
      <c r="GHE1" s="166"/>
      <c r="GHG1" s="166"/>
      <c r="GHI1" s="166"/>
      <c r="GHK1" s="166"/>
      <c r="GHM1" s="166"/>
      <c r="GHO1" s="166"/>
      <c r="GHQ1" s="166"/>
      <c r="GHS1" s="166"/>
      <c r="GHU1" s="166"/>
      <c r="GHW1" s="166"/>
      <c r="GHY1" s="166"/>
      <c r="GIA1" s="166"/>
      <c r="GIC1" s="166"/>
      <c r="GIE1" s="166"/>
      <c r="GIG1" s="166"/>
      <c r="GII1" s="166"/>
      <c r="GIK1" s="166"/>
      <c r="GIM1" s="166"/>
      <c r="GIO1" s="166"/>
      <c r="GIQ1" s="166"/>
      <c r="GIS1" s="166"/>
      <c r="GIU1" s="166"/>
      <c r="GIW1" s="166"/>
      <c r="GIY1" s="166"/>
      <c r="GJA1" s="166"/>
      <c r="GJC1" s="166"/>
      <c r="GJE1" s="166"/>
      <c r="GJG1" s="166"/>
      <c r="GJI1" s="166"/>
      <c r="GJK1" s="166"/>
      <c r="GJM1" s="166"/>
      <c r="GJO1" s="166"/>
      <c r="GJQ1" s="166"/>
      <c r="GJS1" s="166"/>
      <c r="GJU1" s="166"/>
      <c r="GJW1" s="166"/>
      <c r="GJY1" s="166"/>
      <c r="GKA1" s="166"/>
      <c r="GKC1" s="166"/>
      <c r="GKE1" s="166"/>
      <c r="GKG1" s="166"/>
      <c r="GKI1" s="166"/>
      <c r="GKK1" s="166"/>
      <c r="GKM1" s="166"/>
      <c r="GKO1" s="166"/>
      <c r="GKQ1" s="166"/>
      <c r="GKS1" s="166"/>
      <c r="GKU1" s="166"/>
      <c r="GKW1" s="166"/>
      <c r="GKY1" s="166"/>
      <c r="GLA1" s="166"/>
      <c r="GLC1" s="166"/>
      <c r="GLE1" s="166"/>
      <c r="GLG1" s="166"/>
      <c r="GLI1" s="166"/>
      <c r="GLK1" s="166"/>
      <c r="GLM1" s="166"/>
      <c r="GLO1" s="166"/>
      <c r="GLQ1" s="166"/>
      <c r="GLS1" s="166"/>
      <c r="GLU1" s="166"/>
      <c r="GLW1" s="166"/>
      <c r="GLY1" s="166"/>
      <c r="GMA1" s="166"/>
      <c r="GMC1" s="166"/>
      <c r="GME1" s="166"/>
      <c r="GMG1" s="166"/>
      <c r="GMI1" s="166"/>
      <c r="GMK1" s="166"/>
      <c r="GMM1" s="166"/>
      <c r="GMO1" s="166"/>
      <c r="GMQ1" s="166"/>
      <c r="GMS1" s="166"/>
      <c r="GMU1" s="166"/>
      <c r="GMW1" s="166"/>
      <c r="GMY1" s="166"/>
      <c r="GNA1" s="166"/>
      <c r="GNC1" s="166"/>
      <c r="GNE1" s="166"/>
      <c r="GNG1" s="166"/>
      <c r="GNI1" s="166"/>
      <c r="GNK1" s="166"/>
      <c r="GNM1" s="166"/>
      <c r="GNO1" s="166"/>
      <c r="GNQ1" s="166"/>
      <c r="GNS1" s="166"/>
      <c r="GNU1" s="166"/>
      <c r="GNW1" s="166"/>
      <c r="GNY1" s="166"/>
      <c r="GOA1" s="166"/>
      <c r="GOC1" s="166"/>
      <c r="GOE1" s="166"/>
      <c r="GOG1" s="166"/>
      <c r="GOI1" s="166"/>
      <c r="GOK1" s="166"/>
      <c r="GOM1" s="166"/>
      <c r="GOO1" s="166"/>
      <c r="GOQ1" s="166"/>
      <c r="GOS1" s="166"/>
      <c r="GOU1" s="166"/>
      <c r="GOW1" s="166"/>
      <c r="GOY1" s="166"/>
      <c r="GPA1" s="166"/>
      <c r="GPC1" s="166"/>
      <c r="GPE1" s="166"/>
      <c r="GPG1" s="166"/>
      <c r="GPI1" s="166"/>
      <c r="GPK1" s="166"/>
      <c r="GPM1" s="166"/>
      <c r="GPO1" s="166"/>
      <c r="GPQ1" s="166"/>
      <c r="GPS1" s="166"/>
      <c r="GPU1" s="166"/>
      <c r="GPW1" s="166"/>
      <c r="GPY1" s="166"/>
      <c r="GQA1" s="166"/>
      <c r="GQC1" s="166"/>
      <c r="GQE1" s="166"/>
      <c r="GQG1" s="166"/>
      <c r="GQI1" s="166"/>
      <c r="GQK1" s="166"/>
      <c r="GQM1" s="166"/>
      <c r="GQO1" s="166"/>
      <c r="GQQ1" s="166"/>
      <c r="GQS1" s="166"/>
      <c r="GQU1" s="166"/>
      <c r="GQW1" s="166"/>
      <c r="GQY1" s="166"/>
      <c r="GRA1" s="166"/>
      <c r="GRC1" s="166"/>
      <c r="GRE1" s="166"/>
      <c r="GRG1" s="166"/>
      <c r="GRI1" s="166"/>
      <c r="GRK1" s="166"/>
      <c r="GRM1" s="166"/>
      <c r="GRO1" s="166"/>
      <c r="GRQ1" s="166"/>
      <c r="GRS1" s="166"/>
      <c r="GRU1" s="166"/>
      <c r="GRW1" s="166"/>
      <c r="GRY1" s="166"/>
      <c r="GSA1" s="166"/>
      <c r="GSC1" s="166"/>
      <c r="GSE1" s="166"/>
      <c r="GSG1" s="166"/>
      <c r="GSI1" s="166"/>
      <c r="GSK1" s="166"/>
      <c r="GSM1" s="166"/>
      <c r="GSO1" s="166"/>
      <c r="GSQ1" s="166"/>
      <c r="GSS1" s="166"/>
      <c r="GSU1" s="166"/>
      <c r="GSW1" s="166"/>
      <c r="GSY1" s="166"/>
      <c r="GTA1" s="166"/>
      <c r="GTC1" s="166"/>
      <c r="GTE1" s="166"/>
      <c r="GTG1" s="166"/>
      <c r="GTI1" s="166"/>
      <c r="GTK1" s="166"/>
      <c r="GTM1" s="166"/>
      <c r="GTO1" s="166"/>
      <c r="GTQ1" s="166"/>
      <c r="GTS1" s="166"/>
      <c r="GTU1" s="166"/>
      <c r="GTW1" s="166"/>
      <c r="GTY1" s="166"/>
      <c r="GUA1" s="166"/>
      <c r="GUC1" s="166"/>
      <c r="GUE1" s="166"/>
      <c r="GUG1" s="166"/>
      <c r="GUI1" s="166"/>
      <c r="GUK1" s="166"/>
      <c r="GUM1" s="166"/>
      <c r="GUO1" s="166"/>
      <c r="GUQ1" s="166"/>
      <c r="GUS1" s="166"/>
      <c r="GUU1" s="166"/>
      <c r="GUW1" s="166"/>
      <c r="GUY1" s="166"/>
      <c r="GVA1" s="166"/>
      <c r="GVC1" s="166"/>
      <c r="GVE1" s="166"/>
      <c r="GVG1" s="166"/>
      <c r="GVI1" s="166"/>
      <c r="GVK1" s="166"/>
      <c r="GVM1" s="166"/>
      <c r="GVO1" s="166"/>
      <c r="GVQ1" s="166"/>
      <c r="GVS1" s="166"/>
      <c r="GVU1" s="166"/>
      <c r="GVW1" s="166"/>
      <c r="GVY1" s="166"/>
      <c r="GWA1" s="166"/>
      <c r="GWC1" s="166"/>
      <c r="GWE1" s="166"/>
      <c r="GWG1" s="166"/>
      <c r="GWI1" s="166"/>
      <c r="GWK1" s="166"/>
      <c r="GWM1" s="166"/>
      <c r="GWO1" s="166"/>
      <c r="GWQ1" s="166"/>
      <c r="GWS1" s="166"/>
      <c r="GWU1" s="166"/>
      <c r="GWW1" s="166"/>
      <c r="GWY1" s="166"/>
      <c r="GXA1" s="166"/>
      <c r="GXC1" s="166"/>
      <c r="GXE1" s="166"/>
      <c r="GXG1" s="166"/>
      <c r="GXI1" s="166"/>
      <c r="GXK1" s="166"/>
      <c r="GXM1" s="166"/>
      <c r="GXO1" s="166"/>
      <c r="GXQ1" s="166"/>
      <c r="GXS1" s="166"/>
      <c r="GXU1" s="166"/>
      <c r="GXW1" s="166"/>
      <c r="GXY1" s="166"/>
      <c r="GYA1" s="166"/>
      <c r="GYC1" s="166"/>
      <c r="GYE1" s="166"/>
      <c r="GYG1" s="166"/>
      <c r="GYI1" s="166"/>
      <c r="GYK1" s="166"/>
      <c r="GYM1" s="166"/>
      <c r="GYO1" s="166"/>
      <c r="GYQ1" s="166"/>
      <c r="GYS1" s="166"/>
      <c r="GYU1" s="166"/>
      <c r="GYW1" s="166"/>
      <c r="GYY1" s="166"/>
      <c r="GZA1" s="166"/>
      <c r="GZC1" s="166"/>
      <c r="GZE1" s="166"/>
      <c r="GZG1" s="166"/>
      <c r="GZI1" s="166"/>
      <c r="GZK1" s="166"/>
      <c r="GZM1" s="166"/>
      <c r="GZO1" s="166"/>
      <c r="GZQ1" s="166"/>
      <c r="GZS1" s="166"/>
      <c r="GZU1" s="166"/>
      <c r="GZW1" s="166"/>
      <c r="GZY1" s="166"/>
      <c r="HAA1" s="166"/>
      <c r="HAC1" s="166"/>
      <c r="HAE1" s="166"/>
      <c r="HAG1" s="166"/>
      <c r="HAI1" s="166"/>
      <c r="HAK1" s="166"/>
      <c r="HAM1" s="166"/>
      <c r="HAO1" s="166"/>
      <c r="HAQ1" s="166"/>
      <c r="HAS1" s="166"/>
      <c r="HAU1" s="166"/>
      <c r="HAW1" s="166"/>
      <c r="HAY1" s="166"/>
      <c r="HBA1" s="166"/>
      <c r="HBC1" s="166"/>
      <c r="HBE1" s="166"/>
      <c r="HBG1" s="166"/>
      <c r="HBI1" s="166"/>
      <c r="HBK1" s="166"/>
      <c r="HBM1" s="166"/>
      <c r="HBO1" s="166"/>
      <c r="HBQ1" s="166"/>
      <c r="HBS1" s="166"/>
      <c r="HBU1" s="166"/>
      <c r="HBW1" s="166"/>
      <c r="HBY1" s="166"/>
      <c r="HCA1" s="166"/>
      <c r="HCC1" s="166"/>
      <c r="HCE1" s="166"/>
      <c r="HCG1" s="166"/>
      <c r="HCI1" s="166"/>
      <c r="HCK1" s="166"/>
      <c r="HCM1" s="166"/>
      <c r="HCO1" s="166"/>
      <c r="HCQ1" s="166"/>
      <c r="HCS1" s="166"/>
      <c r="HCU1" s="166"/>
      <c r="HCW1" s="166"/>
      <c r="HCY1" s="166"/>
      <c r="HDA1" s="166"/>
      <c r="HDC1" s="166"/>
      <c r="HDE1" s="166"/>
      <c r="HDG1" s="166"/>
      <c r="HDI1" s="166"/>
      <c r="HDK1" s="166"/>
      <c r="HDM1" s="166"/>
      <c r="HDO1" s="166"/>
      <c r="HDQ1" s="166"/>
      <c r="HDS1" s="166"/>
      <c r="HDU1" s="166"/>
      <c r="HDW1" s="166"/>
      <c r="HDY1" s="166"/>
      <c r="HEA1" s="166"/>
      <c r="HEC1" s="166"/>
      <c r="HEE1" s="166"/>
      <c r="HEG1" s="166"/>
      <c r="HEI1" s="166"/>
      <c r="HEK1" s="166"/>
      <c r="HEM1" s="166"/>
      <c r="HEO1" s="166"/>
      <c r="HEQ1" s="166"/>
      <c r="HES1" s="166"/>
      <c r="HEU1" s="166"/>
      <c r="HEW1" s="166"/>
      <c r="HEY1" s="166"/>
      <c r="HFA1" s="166"/>
      <c r="HFC1" s="166"/>
      <c r="HFE1" s="166"/>
      <c r="HFG1" s="166"/>
      <c r="HFI1" s="166"/>
      <c r="HFK1" s="166"/>
      <c r="HFM1" s="166"/>
      <c r="HFO1" s="166"/>
      <c r="HFQ1" s="166"/>
      <c r="HFS1" s="166"/>
      <c r="HFU1" s="166"/>
      <c r="HFW1" s="166"/>
      <c r="HFY1" s="166"/>
      <c r="HGA1" s="166"/>
      <c r="HGC1" s="166"/>
      <c r="HGE1" s="166"/>
      <c r="HGG1" s="166"/>
      <c r="HGI1" s="166"/>
      <c r="HGK1" s="166"/>
      <c r="HGM1" s="166"/>
      <c r="HGO1" s="166"/>
      <c r="HGQ1" s="166"/>
      <c r="HGS1" s="166"/>
      <c r="HGU1" s="166"/>
      <c r="HGW1" s="166"/>
      <c r="HGY1" s="166"/>
      <c r="HHA1" s="166"/>
      <c r="HHC1" s="166"/>
      <c r="HHE1" s="166"/>
      <c r="HHG1" s="166"/>
      <c r="HHI1" s="166"/>
      <c r="HHK1" s="166"/>
      <c r="HHM1" s="166"/>
      <c r="HHO1" s="166"/>
      <c r="HHQ1" s="166"/>
      <c r="HHS1" s="166"/>
      <c r="HHU1" s="166"/>
      <c r="HHW1" s="166"/>
      <c r="HHY1" s="166"/>
      <c r="HIA1" s="166"/>
      <c r="HIC1" s="166"/>
      <c r="HIE1" s="166"/>
      <c r="HIG1" s="166"/>
      <c r="HII1" s="166"/>
      <c r="HIK1" s="166"/>
      <c r="HIM1" s="166"/>
      <c r="HIO1" s="166"/>
      <c r="HIQ1" s="166"/>
      <c r="HIS1" s="166"/>
      <c r="HIU1" s="166"/>
      <c r="HIW1" s="166"/>
      <c r="HIY1" s="166"/>
      <c r="HJA1" s="166"/>
      <c r="HJC1" s="166"/>
      <c r="HJE1" s="166"/>
      <c r="HJG1" s="166"/>
      <c r="HJI1" s="166"/>
      <c r="HJK1" s="166"/>
      <c r="HJM1" s="166"/>
      <c r="HJO1" s="166"/>
      <c r="HJQ1" s="166"/>
      <c r="HJS1" s="166"/>
      <c r="HJU1" s="166"/>
      <c r="HJW1" s="166"/>
      <c r="HJY1" s="166"/>
      <c r="HKA1" s="166"/>
      <c r="HKC1" s="166"/>
      <c r="HKE1" s="166"/>
      <c r="HKG1" s="166"/>
      <c r="HKI1" s="166"/>
      <c r="HKK1" s="166"/>
      <c r="HKM1" s="166"/>
      <c r="HKO1" s="166"/>
      <c r="HKQ1" s="166"/>
      <c r="HKS1" s="166"/>
      <c r="HKU1" s="166"/>
      <c r="HKW1" s="166"/>
      <c r="HKY1" s="166"/>
      <c r="HLA1" s="166"/>
      <c r="HLC1" s="166"/>
      <c r="HLE1" s="166"/>
      <c r="HLG1" s="166"/>
      <c r="HLI1" s="166"/>
      <c r="HLK1" s="166"/>
      <c r="HLM1" s="166"/>
      <c r="HLO1" s="166"/>
      <c r="HLQ1" s="166"/>
      <c r="HLS1" s="166"/>
      <c r="HLU1" s="166"/>
      <c r="HLW1" s="166"/>
      <c r="HLY1" s="166"/>
      <c r="HMA1" s="166"/>
      <c r="HMC1" s="166"/>
      <c r="HME1" s="166"/>
      <c r="HMG1" s="166"/>
      <c r="HMI1" s="166"/>
      <c r="HMK1" s="166"/>
      <c r="HMM1" s="166"/>
      <c r="HMO1" s="166"/>
      <c r="HMQ1" s="166"/>
      <c r="HMS1" s="166"/>
      <c r="HMU1" s="166"/>
      <c r="HMW1" s="166"/>
      <c r="HMY1" s="166"/>
      <c r="HNA1" s="166"/>
      <c r="HNC1" s="166"/>
      <c r="HNE1" s="166"/>
      <c r="HNG1" s="166"/>
      <c r="HNI1" s="166"/>
      <c r="HNK1" s="166"/>
      <c r="HNM1" s="166"/>
      <c r="HNO1" s="166"/>
      <c r="HNQ1" s="166"/>
      <c r="HNS1" s="166"/>
      <c r="HNU1" s="166"/>
      <c r="HNW1" s="166"/>
      <c r="HNY1" s="166"/>
      <c r="HOA1" s="166"/>
      <c r="HOC1" s="166"/>
      <c r="HOE1" s="166"/>
      <c r="HOG1" s="166"/>
      <c r="HOI1" s="166"/>
      <c r="HOK1" s="166"/>
      <c r="HOM1" s="166"/>
      <c r="HOO1" s="166"/>
      <c r="HOQ1" s="166"/>
      <c r="HOS1" s="166"/>
      <c r="HOU1" s="166"/>
      <c r="HOW1" s="166"/>
      <c r="HOY1" s="166"/>
      <c r="HPA1" s="166"/>
      <c r="HPC1" s="166"/>
      <c r="HPE1" s="166"/>
      <c r="HPG1" s="166"/>
      <c r="HPI1" s="166"/>
      <c r="HPK1" s="166"/>
      <c r="HPM1" s="166"/>
      <c r="HPO1" s="166"/>
      <c r="HPQ1" s="166"/>
      <c r="HPS1" s="166"/>
      <c r="HPU1" s="166"/>
      <c r="HPW1" s="166"/>
      <c r="HPY1" s="166"/>
      <c r="HQA1" s="166"/>
      <c r="HQC1" s="166"/>
      <c r="HQE1" s="166"/>
      <c r="HQG1" s="166"/>
      <c r="HQI1" s="166"/>
      <c r="HQK1" s="166"/>
      <c r="HQM1" s="166"/>
      <c r="HQO1" s="166"/>
      <c r="HQQ1" s="166"/>
      <c r="HQS1" s="166"/>
      <c r="HQU1" s="166"/>
      <c r="HQW1" s="166"/>
      <c r="HQY1" s="166"/>
      <c r="HRA1" s="166"/>
      <c r="HRC1" s="166"/>
      <c r="HRE1" s="166"/>
      <c r="HRG1" s="166"/>
      <c r="HRI1" s="166"/>
      <c r="HRK1" s="166"/>
      <c r="HRM1" s="166"/>
      <c r="HRO1" s="166"/>
      <c r="HRQ1" s="166"/>
      <c r="HRS1" s="166"/>
      <c r="HRU1" s="166"/>
      <c r="HRW1" s="166"/>
      <c r="HRY1" s="166"/>
      <c r="HSA1" s="166"/>
      <c r="HSC1" s="166"/>
      <c r="HSE1" s="166"/>
      <c r="HSG1" s="166"/>
      <c r="HSI1" s="166"/>
      <c r="HSK1" s="166"/>
      <c r="HSM1" s="166"/>
      <c r="HSO1" s="166"/>
      <c r="HSQ1" s="166"/>
      <c r="HSS1" s="166"/>
      <c r="HSU1" s="166"/>
      <c r="HSW1" s="166"/>
      <c r="HSY1" s="166"/>
      <c r="HTA1" s="166"/>
      <c r="HTC1" s="166"/>
      <c r="HTE1" s="166"/>
      <c r="HTG1" s="166"/>
      <c r="HTI1" s="166"/>
      <c r="HTK1" s="166"/>
      <c r="HTM1" s="166"/>
      <c r="HTO1" s="166"/>
      <c r="HTQ1" s="166"/>
      <c r="HTS1" s="166"/>
      <c r="HTU1" s="166"/>
      <c r="HTW1" s="166"/>
      <c r="HTY1" s="166"/>
      <c r="HUA1" s="166"/>
      <c r="HUC1" s="166"/>
      <c r="HUE1" s="166"/>
      <c r="HUG1" s="166"/>
      <c r="HUI1" s="166"/>
      <c r="HUK1" s="166"/>
      <c r="HUM1" s="166"/>
      <c r="HUO1" s="166"/>
      <c r="HUQ1" s="166"/>
      <c r="HUS1" s="166"/>
      <c r="HUU1" s="166"/>
      <c r="HUW1" s="166"/>
      <c r="HUY1" s="166"/>
      <c r="HVA1" s="166"/>
      <c r="HVC1" s="166"/>
      <c r="HVE1" s="166"/>
      <c r="HVG1" s="166"/>
      <c r="HVI1" s="166"/>
      <c r="HVK1" s="166"/>
      <c r="HVM1" s="166"/>
      <c r="HVO1" s="166"/>
      <c r="HVQ1" s="166"/>
      <c r="HVS1" s="166"/>
      <c r="HVU1" s="166"/>
      <c r="HVW1" s="166"/>
      <c r="HVY1" s="166"/>
      <c r="HWA1" s="166"/>
      <c r="HWC1" s="166"/>
      <c r="HWE1" s="166"/>
      <c r="HWG1" s="166"/>
      <c r="HWI1" s="166"/>
      <c r="HWK1" s="166"/>
      <c r="HWM1" s="166"/>
      <c r="HWO1" s="166"/>
      <c r="HWQ1" s="166"/>
      <c r="HWS1" s="166"/>
      <c r="HWU1" s="166"/>
      <c r="HWW1" s="166"/>
      <c r="HWY1" s="166"/>
      <c r="HXA1" s="166"/>
      <c r="HXC1" s="166"/>
      <c r="HXE1" s="166"/>
      <c r="HXG1" s="166"/>
      <c r="HXI1" s="166"/>
      <c r="HXK1" s="166"/>
      <c r="HXM1" s="166"/>
      <c r="HXO1" s="166"/>
      <c r="HXQ1" s="166"/>
      <c r="HXS1" s="166"/>
      <c r="HXU1" s="166"/>
      <c r="HXW1" s="166"/>
      <c r="HXY1" s="166"/>
      <c r="HYA1" s="166"/>
      <c r="HYC1" s="166"/>
      <c r="HYE1" s="166"/>
      <c r="HYG1" s="166"/>
      <c r="HYI1" s="166"/>
      <c r="HYK1" s="166"/>
      <c r="HYM1" s="166"/>
      <c r="HYO1" s="166"/>
      <c r="HYQ1" s="166"/>
      <c r="HYS1" s="166"/>
      <c r="HYU1" s="166"/>
      <c r="HYW1" s="166"/>
      <c r="HYY1" s="166"/>
      <c r="HZA1" s="166"/>
      <c r="HZC1" s="166"/>
      <c r="HZE1" s="166"/>
      <c r="HZG1" s="166"/>
      <c r="HZI1" s="166"/>
      <c r="HZK1" s="166"/>
      <c r="HZM1" s="166"/>
      <c r="HZO1" s="166"/>
      <c r="HZQ1" s="166"/>
      <c r="HZS1" s="166"/>
      <c r="HZU1" s="166"/>
      <c r="HZW1" s="166"/>
      <c r="HZY1" s="166"/>
      <c r="IAA1" s="166"/>
      <c r="IAC1" s="166"/>
      <c r="IAE1" s="166"/>
      <c r="IAG1" s="166"/>
      <c r="IAI1" s="166"/>
      <c r="IAK1" s="166"/>
      <c r="IAM1" s="166"/>
      <c r="IAO1" s="166"/>
      <c r="IAQ1" s="166"/>
      <c r="IAS1" s="166"/>
      <c r="IAU1" s="166"/>
      <c r="IAW1" s="166"/>
      <c r="IAY1" s="166"/>
      <c r="IBA1" s="166"/>
      <c r="IBC1" s="166"/>
      <c r="IBE1" s="166"/>
      <c r="IBG1" s="166"/>
      <c r="IBI1" s="166"/>
      <c r="IBK1" s="166"/>
      <c r="IBM1" s="166"/>
      <c r="IBO1" s="166"/>
      <c r="IBQ1" s="166"/>
      <c r="IBS1" s="166"/>
      <c r="IBU1" s="166"/>
      <c r="IBW1" s="166"/>
      <c r="IBY1" s="166"/>
      <c r="ICA1" s="166"/>
      <c r="ICC1" s="166"/>
      <c r="ICE1" s="166"/>
      <c r="ICG1" s="166"/>
      <c r="ICI1" s="166"/>
      <c r="ICK1" s="166"/>
      <c r="ICM1" s="166"/>
      <c r="ICO1" s="166"/>
      <c r="ICQ1" s="166"/>
      <c r="ICS1" s="166"/>
      <c r="ICU1" s="166"/>
      <c r="ICW1" s="166"/>
      <c r="ICY1" s="166"/>
      <c r="IDA1" s="166"/>
      <c r="IDC1" s="166"/>
      <c r="IDE1" s="166"/>
      <c r="IDG1" s="166"/>
      <c r="IDI1" s="166"/>
      <c r="IDK1" s="166"/>
      <c r="IDM1" s="166"/>
      <c r="IDO1" s="166"/>
      <c r="IDQ1" s="166"/>
      <c r="IDS1" s="166"/>
      <c r="IDU1" s="166"/>
      <c r="IDW1" s="166"/>
      <c r="IDY1" s="166"/>
      <c r="IEA1" s="166"/>
      <c r="IEC1" s="166"/>
      <c r="IEE1" s="166"/>
      <c r="IEG1" s="166"/>
      <c r="IEI1" s="166"/>
      <c r="IEK1" s="166"/>
      <c r="IEM1" s="166"/>
      <c r="IEO1" s="166"/>
      <c r="IEQ1" s="166"/>
      <c r="IES1" s="166"/>
      <c r="IEU1" s="166"/>
      <c r="IEW1" s="166"/>
      <c r="IEY1" s="166"/>
      <c r="IFA1" s="166"/>
      <c r="IFC1" s="166"/>
      <c r="IFE1" s="166"/>
      <c r="IFG1" s="166"/>
      <c r="IFI1" s="166"/>
      <c r="IFK1" s="166"/>
      <c r="IFM1" s="166"/>
      <c r="IFO1" s="166"/>
      <c r="IFQ1" s="166"/>
      <c r="IFS1" s="166"/>
      <c r="IFU1" s="166"/>
      <c r="IFW1" s="166"/>
      <c r="IFY1" s="166"/>
      <c r="IGA1" s="166"/>
      <c r="IGC1" s="166"/>
      <c r="IGE1" s="166"/>
      <c r="IGG1" s="166"/>
      <c r="IGI1" s="166"/>
      <c r="IGK1" s="166"/>
      <c r="IGM1" s="166"/>
      <c r="IGO1" s="166"/>
      <c r="IGQ1" s="166"/>
      <c r="IGS1" s="166"/>
      <c r="IGU1" s="166"/>
      <c r="IGW1" s="166"/>
      <c r="IGY1" s="166"/>
      <c r="IHA1" s="166"/>
      <c r="IHC1" s="166"/>
      <c r="IHE1" s="166"/>
      <c r="IHG1" s="166"/>
      <c r="IHI1" s="166"/>
      <c r="IHK1" s="166"/>
      <c r="IHM1" s="166"/>
      <c r="IHO1" s="166"/>
      <c r="IHQ1" s="166"/>
      <c r="IHS1" s="166"/>
      <c r="IHU1" s="166"/>
      <c r="IHW1" s="166"/>
      <c r="IHY1" s="166"/>
      <c r="IIA1" s="166"/>
      <c r="IIC1" s="166"/>
      <c r="IIE1" s="166"/>
      <c r="IIG1" s="166"/>
      <c r="III1" s="166"/>
      <c r="IIK1" s="166"/>
      <c r="IIM1" s="166"/>
      <c r="IIO1" s="166"/>
      <c r="IIQ1" s="166"/>
      <c r="IIS1" s="166"/>
      <c r="IIU1" s="166"/>
      <c r="IIW1" s="166"/>
      <c r="IIY1" s="166"/>
      <c r="IJA1" s="166"/>
      <c r="IJC1" s="166"/>
      <c r="IJE1" s="166"/>
      <c r="IJG1" s="166"/>
      <c r="IJI1" s="166"/>
      <c r="IJK1" s="166"/>
      <c r="IJM1" s="166"/>
      <c r="IJO1" s="166"/>
      <c r="IJQ1" s="166"/>
      <c r="IJS1" s="166"/>
      <c r="IJU1" s="166"/>
      <c r="IJW1" s="166"/>
      <c r="IJY1" s="166"/>
      <c r="IKA1" s="166"/>
      <c r="IKC1" s="166"/>
      <c r="IKE1" s="166"/>
      <c r="IKG1" s="166"/>
      <c r="IKI1" s="166"/>
      <c r="IKK1" s="166"/>
      <c r="IKM1" s="166"/>
      <c r="IKO1" s="166"/>
      <c r="IKQ1" s="166"/>
      <c r="IKS1" s="166"/>
      <c r="IKU1" s="166"/>
      <c r="IKW1" s="166"/>
      <c r="IKY1" s="166"/>
      <c r="ILA1" s="166"/>
      <c r="ILC1" s="166"/>
      <c r="ILE1" s="166"/>
      <c r="ILG1" s="166"/>
      <c r="ILI1" s="166"/>
      <c r="ILK1" s="166"/>
      <c r="ILM1" s="166"/>
      <c r="ILO1" s="166"/>
      <c r="ILQ1" s="166"/>
      <c r="ILS1" s="166"/>
      <c r="ILU1" s="166"/>
      <c r="ILW1" s="166"/>
      <c r="ILY1" s="166"/>
      <c r="IMA1" s="166"/>
      <c r="IMC1" s="166"/>
      <c r="IME1" s="166"/>
      <c r="IMG1" s="166"/>
      <c r="IMI1" s="166"/>
      <c r="IMK1" s="166"/>
      <c r="IMM1" s="166"/>
      <c r="IMO1" s="166"/>
      <c r="IMQ1" s="166"/>
      <c r="IMS1" s="166"/>
      <c r="IMU1" s="166"/>
      <c r="IMW1" s="166"/>
      <c r="IMY1" s="166"/>
      <c r="INA1" s="166"/>
      <c r="INC1" s="166"/>
      <c r="INE1" s="166"/>
      <c r="ING1" s="166"/>
      <c r="INI1" s="166"/>
      <c r="INK1" s="166"/>
      <c r="INM1" s="166"/>
      <c r="INO1" s="166"/>
      <c r="INQ1" s="166"/>
      <c r="INS1" s="166"/>
      <c r="INU1" s="166"/>
      <c r="INW1" s="166"/>
      <c r="INY1" s="166"/>
      <c r="IOA1" s="166"/>
      <c r="IOC1" s="166"/>
      <c r="IOE1" s="166"/>
      <c r="IOG1" s="166"/>
      <c r="IOI1" s="166"/>
      <c r="IOK1" s="166"/>
      <c r="IOM1" s="166"/>
      <c r="IOO1" s="166"/>
      <c r="IOQ1" s="166"/>
      <c r="IOS1" s="166"/>
      <c r="IOU1" s="166"/>
      <c r="IOW1" s="166"/>
      <c r="IOY1" s="166"/>
      <c r="IPA1" s="166"/>
      <c r="IPC1" s="166"/>
      <c r="IPE1" s="166"/>
      <c r="IPG1" s="166"/>
      <c r="IPI1" s="166"/>
      <c r="IPK1" s="166"/>
      <c r="IPM1" s="166"/>
      <c r="IPO1" s="166"/>
      <c r="IPQ1" s="166"/>
      <c r="IPS1" s="166"/>
      <c r="IPU1" s="166"/>
      <c r="IPW1" s="166"/>
      <c r="IPY1" s="166"/>
      <c r="IQA1" s="166"/>
      <c r="IQC1" s="166"/>
      <c r="IQE1" s="166"/>
      <c r="IQG1" s="166"/>
      <c r="IQI1" s="166"/>
      <c r="IQK1" s="166"/>
      <c r="IQM1" s="166"/>
      <c r="IQO1" s="166"/>
      <c r="IQQ1" s="166"/>
      <c r="IQS1" s="166"/>
      <c r="IQU1" s="166"/>
      <c r="IQW1" s="166"/>
      <c r="IQY1" s="166"/>
      <c r="IRA1" s="166"/>
      <c r="IRC1" s="166"/>
      <c r="IRE1" s="166"/>
      <c r="IRG1" s="166"/>
      <c r="IRI1" s="166"/>
      <c r="IRK1" s="166"/>
      <c r="IRM1" s="166"/>
      <c r="IRO1" s="166"/>
      <c r="IRQ1" s="166"/>
      <c r="IRS1" s="166"/>
      <c r="IRU1" s="166"/>
      <c r="IRW1" s="166"/>
      <c r="IRY1" s="166"/>
      <c r="ISA1" s="166"/>
      <c r="ISC1" s="166"/>
      <c r="ISE1" s="166"/>
      <c r="ISG1" s="166"/>
      <c r="ISI1" s="166"/>
      <c r="ISK1" s="166"/>
      <c r="ISM1" s="166"/>
      <c r="ISO1" s="166"/>
      <c r="ISQ1" s="166"/>
      <c r="ISS1" s="166"/>
      <c r="ISU1" s="166"/>
      <c r="ISW1" s="166"/>
      <c r="ISY1" s="166"/>
      <c r="ITA1" s="166"/>
      <c r="ITC1" s="166"/>
      <c r="ITE1" s="166"/>
      <c r="ITG1" s="166"/>
      <c r="ITI1" s="166"/>
      <c r="ITK1" s="166"/>
      <c r="ITM1" s="166"/>
      <c r="ITO1" s="166"/>
      <c r="ITQ1" s="166"/>
      <c r="ITS1" s="166"/>
      <c r="ITU1" s="166"/>
      <c r="ITW1" s="166"/>
      <c r="ITY1" s="166"/>
      <c r="IUA1" s="166"/>
      <c r="IUC1" s="166"/>
      <c r="IUE1" s="166"/>
      <c r="IUG1" s="166"/>
      <c r="IUI1" s="166"/>
      <c r="IUK1" s="166"/>
      <c r="IUM1" s="166"/>
      <c r="IUO1" s="166"/>
      <c r="IUQ1" s="166"/>
      <c r="IUS1" s="166"/>
      <c r="IUU1" s="166"/>
      <c r="IUW1" s="166"/>
      <c r="IUY1" s="166"/>
      <c r="IVA1" s="166"/>
      <c r="IVC1" s="166"/>
      <c r="IVE1" s="166"/>
      <c r="IVG1" s="166"/>
      <c r="IVI1" s="166"/>
      <c r="IVK1" s="166"/>
      <c r="IVM1" s="166"/>
      <c r="IVO1" s="166"/>
      <c r="IVQ1" s="166"/>
      <c r="IVS1" s="166"/>
      <c r="IVU1" s="166"/>
      <c r="IVW1" s="166"/>
      <c r="IVY1" s="166"/>
      <c r="IWA1" s="166"/>
      <c r="IWC1" s="166"/>
      <c r="IWE1" s="166"/>
      <c r="IWG1" s="166"/>
      <c r="IWI1" s="166"/>
      <c r="IWK1" s="166"/>
      <c r="IWM1" s="166"/>
      <c r="IWO1" s="166"/>
      <c r="IWQ1" s="166"/>
      <c r="IWS1" s="166"/>
      <c r="IWU1" s="166"/>
      <c r="IWW1" s="166"/>
      <c r="IWY1" s="166"/>
      <c r="IXA1" s="166"/>
      <c r="IXC1" s="166"/>
      <c r="IXE1" s="166"/>
      <c r="IXG1" s="166"/>
      <c r="IXI1" s="166"/>
      <c r="IXK1" s="166"/>
      <c r="IXM1" s="166"/>
      <c r="IXO1" s="166"/>
      <c r="IXQ1" s="166"/>
      <c r="IXS1" s="166"/>
      <c r="IXU1" s="166"/>
      <c r="IXW1" s="166"/>
      <c r="IXY1" s="166"/>
      <c r="IYA1" s="166"/>
      <c r="IYC1" s="166"/>
      <c r="IYE1" s="166"/>
      <c r="IYG1" s="166"/>
      <c r="IYI1" s="166"/>
      <c r="IYK1" s="166"/>
      <c r="IYM1" s="166"/>
      <c r="IYO1" s="166"/>
      <c r="IYQ1" s="166"/>
      <c r="IYS1" s="166"/>
      <c r="IYU1" s="166"/>
      <c r="IYW1" s="166"/>
      <c r="IYY1" s="166"/>
      <c r="IZA1" s="166"/>
      <c r="IZC1" s="166"/>
      <c r="IZE1" s="166"/>
      <c r="IZG1" s="166"/>
      <c r="IZI1" s="166"/>
      <c r="IZK1" s="166"/>
      <c r="IZM1" s="166"/>
      <c r="IZO1" s="166"/>
      <c r="IZQ1" s="166"/>
      <c r="IZS1" s="166"/>
      <c r="IZU1" s="166"/>
      <c r="IZW1" s="166"/>
      <c r="IZY1" s="166"/>
      <c r="JAA1" s="166"/>
      <c r="JAC1" s="166"/>
      <c r="JAE1" s="166"/>
      <c r="JAG1" s="166"/>
      <c r="JAI1" s="166"/>
      <c r="JAK1" s="166"/>
      <c r="JAM1" s="166"/>
      <c r="JAO1" s="166"/>
      <c r="JAQ1" s="166"/>
      <c r="JAS1" s="166"/>
      <c r="JAU1" s="166"/>
      <c r="JAW1" s="166"/>
      <c r="JAY1" s="166"/>
      <c r="JBA1" s="166"/>
      <c r="JBC1" s="166"/>
      <c r="JBE1" s="166"/>
      <c r="JBG1" s="166"/>
      <c r="JBI1" s="166"/>
      <c r="JBK1" s="166"/>
      <c r="JBM1" s="166"/>
      <c r="JBO1" s="166"/>
      <c r="JBQ1" s="166"/>
      <c r="JBS1" s="166"/>
      <c r="JBU1" s="166"/>
      <c r="JBW1" s="166"/>
      <c r="JBY1" s="166"/>
      <c r="JCA1" s="166"/>
      <c r="JCC1" s="166"/>
      <c r="JCE1" s="166"/>
      <c r="JCG1" s="166"/>
      <c r="JCI1" s="166"/>
      <c r="JCK1" s="166"/>
      <c r="JCM1" s="166"/>
      <c r="JCO1" s="166"/>
      <c r="JCQ1" s="166"/>
      <c r="JCS1" s="166"/>
      <c r="JCU1" s="166"/>
      <c r="JCW1" s="166"/>
      <c r="JCY1" s="166"/>
      <c r="JDA1" s="166"/>
      <c r="JDC1" s="166"/>
      <c r="JDE1" s="166"/>
      <c r="JDG1" s="166"/>
      <c r="JDI1" s="166"/>
      <c r="JDK1" s="166"/>
      <c r="JDM1" s="166"/>
      <c r="JDO1" s="166"/>
      <c r="JDQ1" s="166"/>
      <c r="JDS1" s="166"/>
      <c r="JDU1" s="166"/>
      <c r="JDW1" s="166"/>
      <c r="JDY1" s="166"/>
      <c r="JEA1" s="166"/>
      <c r="JEC1" s="166"/>
      <c r="JEE1" s="166"/>
      <c r="JEG1" s="166"/>
      <c r="JEI1" s="166"/>
      <c r="JEK1" s="166"/>
      <c r="JEM1" s="166"/>
      <c r="JEO1" s="166"/>
      <c r="JEQ1" s="166"/>
      <c r="JES1" s="166"/>
      <c r="JEU1" s="166"/>
      <c r="JEW1" s="166"/>
      <c r="JEY1" s="166"/>
      <c r="JFA1" s="166"/>
      <c r="JFC1" s="166"/>
      <c r="JFE1" s="166"/>
      <c r="JFG1" s="166"/>
      <c r="JFI1" s="166"/>
      <c r="JFK1" s="166"/>
      <c r="JFM1" s="166"/>
      <c r="JFO1" s="166"/>
      <c r="JFQ1" s="166"/>
      <c r="JFS1" s="166"/>
      <c r="JFU1" s="166"/>
      <c r="JFW1" s="166"/>
      <c r="JFY1" s="166"/>
      <c r="JGA1" s="166"/>
      <c r="JGC1" s="166"/>
      <c r="JGE1" s="166"/>
      <c r="JGG1" s="166"/>
      <c r="JGI1" s="166"/>
      <c r="JGK1" s="166"/>
      <c r="JGM1" s="166"/>
      <c r="JGO1" s="166"/>
      <c r="JGQ1" s="166"/>
      <c r="JGS1" s="166"/>
      <c r="JGU1" s="166"/>
      <c r="JGW1" s="166"/>
      <c r="JGY1" s="166"/>
      <c r="JHA1" s="166"/>
      <c r="JHC1" s="166"/>
      <c r="JHE1" s="166"/>
      <c r="JHG1" s="166"/>
      <c r="JHI1" s="166"/>
      <c r="JHK1" s="166"/>
      <c r="JHM1" s="166"/>
      <c r="JHO1" s="166"/>
      <c r="JHQ1" s="166"/>
      <c r="JHS1" s="166"/>
      <c r="JHU1" s="166"/>
      <c r="JHW1" s="166"/>
      <c r="JHY1" s="166"/>
      <c r="JIA1" s="166"/>
      <c r="JIC1" s="166"/>
      <c r="JIE1" s="166"/>
      <c r="JIG1" s="166"/>
      <c r="JII1" s="166"/>
      <c r="JIK1" s="166"/>
      <c r="JIM1" s="166"/>
      <c r="JIO1" s="166"/>
      <c r="JIQ1" s="166"/>
      <c r="JIS1" s="166"/>
      <c r="JIU1" s="166"/>
      <c r="JIW1" s="166"/>
      <c r="JIY1" s="166"/>
      <c r="JJA1" s="166"/>
      <c r="JJC1" s="166"/>
      <c r="JJE1" s="166"/>
      <c r="JJG1" s="166"/>
      <c r="JJI1" s="166"/>
      <c r="JJK1" s="166"/>
      <c r="JJM1" s="166"/>
      <c r="JJO1" s="166"/>
      <c r="JJQ1" s="166"/>
      <c r="JJS1" s="166"/>
      <c r="JJU1" s="166"/>
      <c r="JJW1" s="166"/>
      <c r="JJY1" s="166"/>
      <c r="JKA1" s="166"/>
      <c r="JKC1" s="166"/>
      <c r="JKE1" s="166"/>
      <c r="JKG1" s="166"/>
      <c r="JKI1" s="166"/>
      <c r="JKK1" s="166"/>
      <c r="JKM1" s="166"/>
      <c r="JKO1" s="166"/>
      <c r="JKQ1" s="166"/>
      <c r="JKS1" s="166"/>
      <c r="JKU1" s="166"/>
      <c r="JKW1" s="166"/>
      <c r="JKY1" s="166"/>
      <c r="JLA1" s="166"/>
      <c r="JLC1" s="166"/>
      <c r="JLE1" s="166"/>
      <c r="JLG1" s="166"/>
      <c r="JLI1" s="166"/>
      <c r="JLK1" s="166"/>
      <c r="JLM1" s="166"/>
      <c r="JLO1" s="166"/>
      <c r="JLQ1" s="166"/>
      <c r="JLS1" s="166"/>
      <c r="JLU1" s="166"/>
      <c r="JLW1" s="166"/>
      <c r="JLY1" s="166"/>
      <c r="JMA1" s="166"/>
      <c r="JMC1" s="166"/>
      <c r="JME1" s="166"/>
      <c r="JMG1" s="166"/>
      <c r="JMI1" s="166"/>
      <c r="JMK1" s="166"/>
      <c r="JMM1" s="166"/>
      <c r="JMO1" s="166"/>
      <c r="JMQ1" s="166"/>
      <c r="JMS1" s="166"/>
      <c r="JMU1" s="166"/>
      <c r="JMW1" s="166"/>
      <c r="JMY1" s="166"/>
      <c r="JNA1" s="166"/>
      <c r="JNC1" s="166"/>
      <c r="JNE1" s="166"/>
      <c r="JNG1" s="166"/>
      <c r="JNI1" s="166"/>
      <c r="JNK1" s="166"/>
      <c r="JNM1" s="166"/>
      <c r="JNO1" s="166"/>
      <c r="JNQ1" s="166"/>
      <c r="JNS1" s="166"/>
      <c r="JNU1" s="166"/>
      <c r="JNW1" s="166"/>
      <c r="JNY1" s="166"/>
      <c r="JOA1" s="166"/>
      <c r="JOC1" s="166"/>
      <c r="JOE1" s="166"/>
      <c r="JOG1" s="166"/>
      <c r="JOI1" s="166"/>
      <c r="JOK1" s="166"/>
      <c r="JOM1" s="166"/>
      <c r="JOO1" s="166"/>
      <c r="JOQ1" s="166"/>
      <c r="JOS1" s="166"/>
      <c r="JOU1" s="166"/>
      <c r="JOW1" s="166"/>
      <c r="JOY1" s="166"/>
      <c r="JPA1" s="166"/>
      <c r="JPC1" s="166"/>
      <c r="JPE1" s="166"/>
      <c r="JPG1" s="166"/>
      <c r="JPI1" s="166"/>
      <c r="JPK1" s="166"/>
      <c r="JPM1" s="166"/>
      <c r="JPO1" s="166"/>
      <c r="JPQ1" s="166"/>
      <c r="JPS1" s="166"/>
      <c r="JPU1" s="166"/>
      <c r="JPW1" s="166"/>
      <c r="JPY1" s="166"/>
      <c r="JQA1" s="166"/>
      <c r="JQC1" s="166"/>
      <c r="JQE1" s="166"/>
      <c r="JQG1" s="166"/>
      <c r="JQI1" s="166"/>
      <c r="JQK1" s="166"/>
      <c r="JQM1" s="166"/>
      <c r="JQO1" s="166"/>
      <c r="JQQ1" s="166"/>
      <c r="JQS1" s="166"/>
      <c r="JQU1" s="166"/>
      <c r="JQW1" s="166"/>
      <c r="JQY1" s="166"/>
      <c r="JRA1" s="166"/>
      <c r="JRC1" s="166"/>
      <c r="JRE1" s="166"/>
      <c r="JRG1" s="166"/>
      <c r="JRI1" s="166"/>
      <c r="JRK1" s="166"/>
      <c r="JRM1" s="166"/>
      <c r="JRO1" s="166"/>
      <c r="JRQ1" s="166"/>
      <c r="JRS1" s="166"/>
      <c r="JRU1" s="166"/>
      <c r="JRW1" s="166"/>
      <c r="JRY1" s="166"/>
      <c r="JSA1" s="166"/>
      <c r="JSC1" s="166"/>
      <c r="JSE1" s="166"/>
      <c r="JSG1" s="166"/>
      <c r="JSI1" s="166"/>
      <c r="JSK1" s="166"/>
      <c r="JSM1" s="166"/>
      <c r="JSO1" s="166"/>
      <c r="JSQ1" s="166"/>
      <c r="JSS1" s="166"/>
      <c r="JSU1" s="166"/>
      <c r="JSW1" s="166"/>
      <c r="JSY1" s="166"/>
      <c r="JTA1" s="166"/>
      <c r="JTC1" s="166"/>
      <c r="JTE1" s="166"/>
      <c r="JTG1" s="166"/>
      <c r="JTI1" s="166"/>
      <c r="JTK1" s="166"/>
      <c r="JTM1" s="166"/>
      <c r="JTO1" s="166"/>
      <c r="JTQ1" s="166"/>
      <c r="JTS1" s="166"/>
      <c r="JTU1" s="166"/>
      <c r="JTW1" s="166"/>
      <c r="JTY1" s="166"/>
      <c r="JUA1" s="166"/>
      <c r="JUC1" s="166"/>
      <c r="JUE1" s="166"/>
      <c r="JUG1" s="166"/>
      <c r="JUI1" s="166"/>
      <c r="JUK1" s="166"/>
      <c r="JUM1" s="166"/>
      <c r="JUO1" s="166"/>
      <c r="JUQ1" s="166"/>
      <c r="JUS1" s="166"/>
      <c r="JUU1" s="166"/>
      <c r="JUW1" s="166"/>
      <c r="JUY1" s="166"/>
      <c r="JVA1" s="166"/>
      <c r="JVC1" s="166"/>
      <c r="JVE1" s="166"/>
      <c r="JVG1" s="166"/>
      <c r="JVI1" s="166"/>
      <c r="JVK1" s="166"/>
      <c r="JVM1" s="166"/>
      <c r="JVO1" s="166"/>
      <c r="JVQ1" s="166"/>
      <c r="JVS1" s="166"/>
      <c r="JVU1" s="166"/>
      <c r="JVW1" s="166"/>
      <c r="JVY1" s="166"/>
      <c r="JWA1" s="166"/>
      <c r="JWC1" s="166"/>
      <c r="JWE1" s="166"/>
      <c r="JWG1" s="166"/>
      <c r="JWI1" s="166"/>
      <c r="JWK1" s="166"/>
      <c r="JWM1" s="166"/>
      <c r="JWO1" s="166"/>
      <c r="JWQ1" s="166"/>
      <c r="JWS1" s="166"/>
      <c r="JWU1" s="166"/>
      <c r="JWW1" s="166"/>
      <c r="JWY1" s="166"/>
      <c r="JXA1" s="166"/>
      <c r="JXC1" s="166"/>
      <c r="JXE1" s="166"/>
      <c r="JXG1" s="166"/>
      <c r="JXI1" s="166"/>
      <c r="JXK1" s="166"/>
      <c r="JXM1" s="166"/>
      <c r="JXO1" s="166"/>
      <c r="JXQ1" s="166"/>
      <c r="JXS1" s="166"/>
      <c r="JXU1" s="166"/>
      <c r="JXW1" s="166"/>
      <c r="JXY1" s="166"/>
      <c r="JYA1" s="166"/>
      <c r="JYC1" s="166"/>
      <c r="JYE1" s="166"/>
      <c r="JYG1" s="166"/>
      <c r="JYI1" s="166"/>
      <c r="JYK1" s="166"/>
      <c r="JYM1" s="166"/>
      <c r="JYO1" s="166"/>
      <c r="JYQ1" s="166"/>
      <c r="JYS1" s="166"/>
      <c r="JYU1" s="166"/>
      <c r="JYW1" s="166"/>
      <c r="JYY1" s="166"/>
      <c r="JZA1" s="166"/>
      <c r="JZC1" s="166"/>
      <c r="JZE1" s="166"/>
      <c r="JZG1" s="166"/>
      <c r="JZI1" s="166"/>
      <c r="JZK1" s="166"/>
      <c r="JZM1" s="166"/>
      <c r="JZO1" s="166"/>
      <c r="JZQ1" s="166"/>
      <c r="JZS1" s="166"/>
      <c r="JZU1" s="166"/>
      <c r="JZW1" s="166"/>
      <c r="JZY1" s="166"/>
      <c r="KAA1" s="166"/>
      <c r="KAC1" s="166"/>
      <c r="KAE1" s="166"/>
      <c r="KAG1" s="166"/>
      <c r="KAI1" s="166"/>
      <c r="KAK1" s="166"/>
      <c r="KAM1" s="166"/>
      <c r="KAO1" s="166"/>
      <c r="KAQ1" s="166"/>
      <c r="KAS1" s="166"/>
      <c r="KAU1" s="166"/>
      <c r="KAW1" s="166"/>
      <c r="KAY1" s="166"/>
      <c r="KBA1" s="166"/>
      <c r="KBC1" s="166"/>
      <c r="KBE1" s="166"/>
      <c r="KBG1" s="166"/>
      <c r="KBI1" s="166"/>
      <c r="KBK1" s="166"/>
      <c r="KBM1" s="166"/>
      <c r="KBO1" s="166"/>
      <c r="KBQ1" s="166"/>
      <c r="KBS1" s="166"/>
      <c r="KBU1" s="166"/>
      <c r="KBW1" s="166"/>
      <c r="KBY1" s="166"/>
      <c r="KCA1" s="166"/>
      <c r="KCC1" s="166"/>
      <c r="KCE1" s="166"/>
      <c r="KCG1" s="166"/>
      <c r="KCI1" s="166"/>
      <c r="KCK1" s="166"/>
      <c r="KCM1" s="166"/>
      <c r="KCO1" s="166"/>
      <c r="KCQ1" s="166"/>
      <c r="KCS1" s="166"/>
      <c r="KCU1" s="166"/>
      <c r="KCW1" s="166"/>
      <c r="KCY1" s="166"/>
      <c r="KDA1" s="166"/>
      <c r="KDC1" s="166"/>
      <c r="KDE1" s="166"/>
      <c r="KDG1" s="166"/>
      <c r="KDI1" s="166"/>
      <c r="KDK1" s="166"/>
      <c r="KDM1" s="166"/>
      <c r="KDO1" s="166"/>
      <c r="KDQ1" s="166"/>
      <c r="KDS1" s="166"/>
      <c r="KDU1" s="166"/>
      <c r="KDW1" s="166"/>
      <c r="KDY1" s="166"/>
      <c r="KEA1" s="166"/>
      <c r="KEC1" s="166"/>
      <c r="KEE1" s="166"/>
      <c r="KEG1" s="166"/>
      <c r="KEI1" s="166"/>
      <c r="KEK1" s="166"/>
      <c r="KEM1" s="166"/>
      <c r="KEO1" s="166"/>
      <c r="KEQ1" s="166"/>
      <c r="KES1" s="166"/>
      <c r="KEU1" s="166"/>
      <c r="KEW1" s="166"/>
      <c r="KEY1" s="166"/>
      <c r="KFA1" s="166"/>
      <c r="KFC1" s="166"/>
      <c r="KFE1" s="166"/>
      <c r="KFG1" s="166"/>
      <c r="KFI1" s="166"/>
      <c r="KFK1" s="166"/>
      <c r="KFM1" s="166"/>
      <c r="KFO1" s="166"/>
      <c r="KFQ1" s="166"/>
      <c r="KFS1" s="166"/>
      <c r="KFU1" s="166"/>
      <c r="KFW1" s="166"/>
      <c r="KFY1" s="166"/>
      <c r="KGA1" s="166"/>
      <c r="KGC1" s="166"/>
      <c r="KGE1" s="166"/>
      <c r="KGG1" s="166"/>
      <c r="KGI1" s="166"/>
      <c r="KGK1" s="166"/>
      <c r="KGM1" s="166"/>
      <c r="KGO1" s="166"/>
      <c r="KGQ1" s="166"/>
      <c r="KGS1" s="166"/>
      <c r="KGU1" s="166"/>
      <c r="KGW1" s="166"/>
      <c r="KGY1" s="166"/>
      <c r="KHA1" s="166"/>
      <c r="KHC1" s="166"/>
      <c r="KHE1" s="166"/>
      <c r="KHG1" s="166"/>
      <c r="KHI1" s="166"/>
      <c r="KHK1" s="166"/>
      <c r="KHM1" s="166"/>
      <c r="KHO1" s="166"/>
      <c r="KHQ1" s="166"/>
      <c r="KHS1" s="166"/>
      <c r="KHU1" s="166"/>
      <c r="KHW1" s="166"/>
      <c r="KHY1" s="166"/>
      <c r="KIA1" s="166"/>
      <c r="KIC1" s="166"/>
      <c r="KIE1" s="166"/>
      <c r="KIG1" s="166"/>
      <c r="KII1" s="166"/>
      <c r="KIK1" s="166"/>
      <c r="KIM1" s="166"/>
      <c r="KIO1" s="166"/>
      <c r="KIQ1" s="166"/>
      <c r="KIS1" s="166"/>
      <c r="KIU1" s="166"/>
      <c r="KIW1" s="166"/>
      <c r="KIY1" s="166"/>
      <c r="KJA1" s="166"/>
      <c r="KJC1" s="166"/>
      <c r="KJE1" s="166"/>
      <c r="KJG1" s="166"/>
      <c r="KJI1" s="166"/>
      <c r="KJK1" s="166"/>
      <c r="KJM1" s="166"/>
      <c r="KJO1" s="166"/>
      <c r="KJQ1" s="166"/>
      <c r="KJS1" s="166"/>
      <c r="KJU1" s="166"/>
      <c r="KJW1" s="166"/>
      <c r="KJY1" s="166"/>
      <c r="KKA1" s="166"/>
      <c r="KKC1" s="166"/>
      <c r="KKE1" s="166"/>
      <c r="KKG1" s="166"/>
      <c r="KKI1" s="166"/>
      <c r="KKK1" s="166"/>
      <c r="KKM1" s="166"/>
      <c r="KKO1" s="166"/>
      <c r="KKQ1" s="166"/>
      <c r="KKS1" s="166"/>
      <c r="KKU1" s="166"/>
      <c r="KKW1" s="166"/>
      <c r="KKY1" s="166"/>
      <c r="KLA1" s="166"/>
      <c r="KLC1" s="166"/>
      <c r="KLE1" s="166"/>
      <c r="KLG1" s="166"/>
      <c r="KLI1" s="166"/>
      <c r="KLK1" s="166"/>
      <c r="KLM1" s="166"/>
      <c r="KLO1" s="166"/>
      <c r="KLQ1" s="166"/>
      <c r="KLS1" s="166"/>
      <c r="KLU1" s="166"/>
      <c r="KLW1" s="166"/>
      <c r="KLY1" s="166"/>
      <c r="KMA1" s="166"/>
      <c r="KMC1" s="166"/>
      <c r="KME1" s="166"/>
      <c r="KMG1" s="166"/>
      <c r="KMI1" s="166"/>
      <c r="KMK1" s="166"/>
      <c r="KMM1" s="166"/>
      <c r="KMO1" s="166"/>
      <c r="KMQ1" s="166"/>
      <c r="KMS1" s="166"/>
      <c r="KMU1" s="166"/>
      <c r="KMW1" s="166"/>
      <c r="KMY1" s="166"/>
      <c r="KNA1" s="166"/>
      <c r="KNC1" s="166"/>
      <c r="KNE1" s="166"/>
      <c r="KNG1" s="166"/>
      <c r="KNI1" s="166"/>
      <c r="KNK1" s="166"/>
      <c r="KNM1" s="166"/>
      <c r="KNO1" s="166"/>
      <c r="KNQ1" s="166"/>
      <c r="KNS1" s="166"/>
      <c r="KNU1" s="166"/>
      <c r="KNW1" s="166"/>
      <c r="KNY1" s="166"/>
      <c r="KOA1" s="166"/>
      <c r="KOC1" s="166"/>
      <c r="KOE1" s="166"/>
      <c r="KOG1" s="166"/>
      <c r="KOI1" s="166"/>
      <c r="KOK1" s="166"/>
      <c r="KOM1" s="166"/>
      <c r="KOO1" s="166"/>
      <c r="KOQ1" s="166"/>
      <c r="KOS1" s="166"/>
      <c r="KOU1" s="166"/>
      <c r="KOW1" s="166"/>
      <c r="KOY1" s="166"/>
      <c r="KPA1" s="166"/>
      <c r="KPC1" s="166"/>
      <c r="KPE1" s="166"/>
      <c r="KPG1" s="166"/>
      <c r="KPI1" s="166"/>
      <c r="KPK1" s="166"/>
      <c r="KPM1" s="166"/>
      <c r="KPO1" s="166"/>
      <c r="KPQ1" s="166"/>
      <c r="KPS1" s="166"/>
      <c r="KPU1" s="166"/>
      <c r="KPW1" s="166"/>
      <c r="KPY1" s="166"/>
      <c r="KQA1" s="166"/>
      <c r="KQC1" s="166"/>
      <c r="KQE1" s="166"/>
      <c r="KQG1" s="166"/>
      <c r="KQI1" s="166"/>
      <c r="KQK1" s="166"/>
      <c r="KQM1" s="166"/>
      <c r="KQO1" s="166"/>
      <c r="KQQ1" s="166"/>
      <c r="KQS1" s="166"/>
      <c r="KQU1" s="166"/>
      <c r="KQW1" s="166"/>
      <c r="KQY1" s="166"/>
      <c r="KRA1" s="166"/>
      <c r="KRC1" s="166"/>
      <c r="KRE1" s="166"/>
      <c r="KRG1" s="166"/>
      <c r="KRI1" s="166"/>
      <c r="KRK1" s="166"/>
      <c r="KRM1" s="166"/>
      <c r="KRO1" s="166"/>
      <c r="KRQ1" s="166"/>
      <c r="KRS1" s="166"/>
      <c r="KRU1" s="166"/>
      <c r="KRW1" s="166"/>
      <c r="KRY1" s="166"/>
      <c r="KSA1" s="166"/>
      <c r="KSC1" s="166"/>
      <c r="KSE1" s="166"/>
      <c r="KSG1" s="166"/>
      <c r="KSI1" s="166"/>
      <c r="KSK1" s="166"/>
      <c r="KSM1" s="166"/>
      <c r="KSO1" s="166"/>
      <c r="KSQ1" s="166"/>
      <c r="KSS1" s="166"/>
      <c r="KSU1" s="166"/>
      <c r="KSW1" s="166"/>
      <c r="KSY1" s="166"/>
      <c r="KTA1" s="166"/>
      <c r="KTC1" s="166"/>
      <c r="KTE1" s="166"/>
      <c r="KTG1" s="166"/>
      <c r="KTI1" s="166"/>
      <c r="KTK1" s="166"/>
      <c r="KTM1" s="166"/>
      <c r="KTO1" s="166"/>
      <c r="KTQ1" s="166"/>
      <c r="KTS1" s="166"/>
      <c r="KTU1" s="166"/>
      <c r="KTW1" s="166"/>
      <c r="KTY1" s="166"/>
      <c r="KUA1" s="166"/>
      <c r="KUC1" s="166"/>
      <c r="KUE1" s="166"/>
      <c r="KUG1" s="166"/>
      <c r="KUI1" s="166"/>
      <c r="KUK1" s="166"/>
      <c r="KUM1" s="166"/>
      <c r="KUO1" s="166"/>
      <c r="KUQ1" s="166"/>
      <c r="KUS1" s="166"/>
      <c r="KUU1" s="166"/>
      <c r="KUW1" s="166"/>
      <c r="KUY1" s="166"/>
      <c r="KVA1" s="166"/>
      <c r="KVC1" s="166"/>
      <c r="KVE1" s="166"/>
      <c r="KVG1" s="166"/>
      <c r="KVI1" s="166"/>
      <c r="KVK1" s="166"/>
      <c r="KVM1" s="166"/>
      <c r="KVO1" s="166"/>
      <c r="KVQ1" s="166"/>
      <c r="KVS1" s="166"/>
      <c r="KVU1" s="166"/>
      <c r="KVW1" s="166"/>
      <c r="KVY1" s="166"/>
      <c r="KWA1" s="166"/>
      <c r="KWC1" s="166"/>
      <c r="KWE1" s="166"/>
      <c r="KWG1" s="166"/>
      <c r="KWI1" s="166"/>
      <c r="KWK1" s="166"/>
      <c r="KWM1" s="166"/>
      <c r="KWO1" s="166"/>
      <c r="KWQ1" s="166"/>
      <c r="KWS1" s="166"/>
      <c r="KWU1" s="166"/>
      <c r="KWW1" s="166"/>
      <c r="KWY1" s="166"/>
      <c r="KXA1" s="166"/>
      <c r="KXC1" s="166"/>
      <c r="KXE1" s="166"/>
      <c r="KXG1" s="166"/>
      <c r="KXI1" s="166"/>
      <c r="KXK1" s="166"/>
      <c r="KXM1" s="166"/>
      <c r="KXO1" s="166"/>
      <c r="KXQ1" s="166"/>
      <c r="KXS1" s="166"/>
      <c r="KXU1" s="166"/>
      <c r="KXW1" s="166"/>
      <c r="KXY1" s="166"/>
      <c r="KYA1" s="166"/>
      <c r="KYC1" s="166"/>
      <c r="KYE1" s="166"/>
      <c r="KYG1" s="166"/>
      <c r="KYI1" s="166"/>
      <c r="KYK1" s="166"/>
      <c r="KYM1" s="166"/>
      <c r="KYO1" s="166"/>
      <c r="KYQ1" s="166"/>
      <c r="KYS1" s="166"/>
      <c r="KYU1" s="166"/>
      <c r="KYW1" s="166"/>
      <c r="KYY1" s="166"/>
      <c r="KZA1" s="166"/>
      <c r="KZC1" s="166"/>
      <c r="KZE1" s="166"/>
      <c r="KZG1" s="166"/>
      <c r="KZI1" s="166"/>
      <c r="KZK1" s="166"/>
      <c r="KZM1" s="166"/>
      <c r="KZO1" s="166"/>
      <c r="KZQ1" s="166"/>
      <c r="KZS1" s="166"/>
      <c r="KZU1" s="166"/>
      <c r="KZW1" s="166"/>
      <c r="KZY1" s="166"/>
      <c r="LAA1" s="166"/>
      <c r="LAC1" s="166"/>
      <c r="LAE1" s="166"/>
      <c r="LAG1" s="166"/>
      <c r="LAI1" s="166"/>
      <c r="LAK1" s="166"/>
      <c r="LAM1" s="166"/>
      <c r="LAO1" s="166"/>
      <c r="LAQ1" s="166"/>
      <c r="LAS1" s="166"/>
      <c r="LAU1" s="166"/>
      <c r="LAW1" s="166"/>
      <c r="LAY1" s="166"/>
      <c r="LBA1" s="166"/>
      <c r="LBC1" s="166"/>
      <c r="LBE1" s="166"/>
      <c r="LBG1" s="166"/>
      <c r="LBI1" s="166"/>
      <c r="LBK1" s="166"/>
      <c r="LBM1" s="166"/>
      <c r="LBO1" s="166"/>
      <c r="LBQ1" s="166"/>
      <c r="LBS1" s="166"/>
      <c r="LBU1" s="166"/>
      <c r="LBW1" s="166"/>
      <c r="LBY1" s="166"/>
      <c r="LCA1" s="166"/>
      <c r="LCC1" s="166"/>
      <c r="LCE1" s="166"/>
      <c r="LCG1" s="166"/>
      <c r="LCI1" s="166"/>
      <c r="LCK1" s="166"/>
      <c r="LCM1" s="166"/>
      <c r="LCO1" s="166"/>
      <c r="LCQ1" s="166"/>
      <c r="LCS1" s="166"/>
      <c r="LCU1" s="166"/>
      <c r="LCW1" s="166"/>
      <c r="LCY1" s="166"/>
      <c r="LDA1" s="166"/>
      <c r="LDC1" s="166"/>
      <c r="LDE1" s="166"/>
      <c r="LDG1" s="166"/>
      <c r="LDI1" s="166"/>
      <c r="LDK1" s="166"/>
      <c r="LDM1" s="166"/>
      <c r="LDO1" s="166"/>
      <c r="LDQ1" s="166"/>
      <c r="LDS1" s="166"/>
      <c r="LDU1" s="166"/>
      <c r="LDW1" s="166"/>
      <c r="LDY1" s="166"/>
      <c r="LEA1" s="166"/>
      <c r="LEC1" s="166"/>
      <c r="LEE1" s="166"/>
      <c r="LEG1" s="166"/>
      <c r="LEI1" s="166"/>
      <c r="LEK1" s="166"/>
      <c r="LEM1" s="166"/>
      <c r="LEO1" s="166"/>
      <c r="LEQ1" s="166"/>
      <c r="LES1" s="166"/>
      <c r="LEU1" s="166"/>
      <c r="LEW1" s="166"/>
      <c r="LEY1" s="166"/>
      <c r="LFA1" s="166"/>
      <c r="LFC1" s="166"/>
      <c r="LFE1" s="166"/>
      <c r="LFG1" s="166"/>
      <c r="LFI1" s="166"/>
      <c r="LFK1" s="166"/>
      <c r="LFM1" s="166"/>
      <c r="LFO1" s="166"/>
      <c r="LFQ1" s="166"/>
      <c r="LFS1" s="166"/>
      <c r="LFU1" s="166"/>
      <c r="LFW1" s="166"/>
      <c r="LFY1" s="166"/>
      <c r="LGA1" s="166"/>
      <c r="LGC1" s="166"/>
      <c r="LGE1" s="166"/>
      <c r="LGG1" s="166"/>
      <c r="LGI1" s="166"/>
      <c r="LGK1" s="166"/>
      <c r="LGM1" s="166"/>
      <c r="LGO1" s="166"/>
      <c r="LGQ1" s="166"/>
      <c r="LGS1" s="166"/>
      <c r="LGU1" s="166"/>
      <c r="LGW1" s="166"/>
      <c r="LGY1" s="166"/>
      <c r="LHA1" s="166"/>
      <c r="LHC1" s="166"/>
      <c r="LHE1" s="166"/>
      <c r="LHG1" s="166"/>
      <c r="LHI1" s="166"/>
      <c r="LHK1" s="166"/>
      <c r="LHM1" s="166"/>
      <c r="LHO1" s="166"/>
      <c r="LHQ1" s="166"/>
      <c r="LHS1" s="166"/>
      <c r="LHU1" s="166"/>
      <c r="LHW1" s="166"/>
      <c r="LHY1" s="166"/>
      <c r="LIA1" s="166"/>
      <c r="LIC1" s="166"/>
      <c r="LIE1" s="166"/>
      <c r="LIG1" s="166"/>
      <c r="LII1" s="166"/>
      <c r="LIK1" s="166"/>
      <c r="LIM1" s="166"/>
      <c r="LIO1" s="166"/>
      <c r="LIQ1" s="166"/>
      <c r="LIS1" s="166"/>
      <c r="LIU1" s="166"/>
      <c r="LIW1" s="166"/>
      <c r="LIY1" s="166"/>
      <c r="LJA1" s="166"/>
      <c r="LJC1" s="166"/>
      <c r="LJE1" s="166"/>
      <c r="LJG1" s="166"/>
      <c r="LJI1" s="166"/>
      <c r="LJK1" s="166"/>
      <c r="LJM1" s="166"/>
      <c r="LJO1" s="166"/>
      <c r="LJQ1" s="166"/>
      <c r="LJS1" s="166"/>
      <c r="LJU1" s="166"/>
      <c r="LJW1" s="166"/>
      <c r="LJY1" s="166"/>
      <c r="LKA1" s="166"/>
      <c r="LKC1" s="166"/>
      <c r="LKE1" s="166"/>
      <c r="LKG1" s="166"/>
      <c r="LKI1" s="166"/>
      <c r="LKK1" s="166"/>
      <c r="LKM1" s="166"/>
      <c r="LKO1" s="166"/>
      <c r="LKQ1" s="166"/>
      <c r="LKS1" s="166"/>
      <c r="LKU1" s="166"/>
      <c r="LKW1" s="166"/>
      <c r="LKY1" s="166"/>
      <c r="LLA1" s="166"/>
      <c r="LLC1" s="166"/>
      <c r="LLE1" s="166"/>
      <c r="LLG1" s="166"/>
      <c r="LLI1" s="166"/>
      <c r="LLK1" s="166"/>
      <c r="LLM1" s="166"/>
      <c r="LLO1" s="166"/>
      <c r="LLQ1" s="166"/>
      <c r="LLS1" s="166"/>
      <c r="LLU1" s="166"/>
      <c r="LLW1" s="166"/>
      <c r="LLY1" s="166"/>
      <c r="LMA1" s="166"/>
      <c r="LMC1" s="166"/>
      <c r="LME1" s="166"/>
      <c r="LMG1" s="166"/>
      <c r="LMI1" s="166"/>
      <c r="LMK1" s="166"/>
      <c r="LMM1" s="166"/>
      <c r="LMO1" s="166"/>
      <c r="LMQ1" s="166"/>
      <c r="LMS1" s="166"/>
      <c r="LMU1" s="166"/>
      <c r="LMW1" s="166"/>
      <c r="LMY1" s="166"/>
      <c r="LNA1" s="166"/>
      <c r="LNC1" s="166"/>
      <c r="LNE1" s="166"/>
      <c r="LNG1" s="166"/>
      <c r="LNI1" s="166"/>
      <c r="LNK1" s="166"/>
      <c r="LNM1" s="166"/>
      <c r="LNO1" s="166"/>
      <c r="LNQ1" s="166"/>
      <c r="LNS1" s="166"/>
      <c r="LNU1" s="166"/>
      <c r="LNW1" s="166"/>
      <c r="LNY1" s="166"/>
      <c r="LOA1" s="166"/>
      <c r="LOC1" s="166"/>
      <c r="LOE1" s="166"/>
      <c r="LOG1" s="166"/>
      <c r="LOI1" s="166"/>
      <c r="LOK1" s="166"/>
      <c r="LOM1" s="166"/>
      <c r="LOO1" s="166"/>
      <c r="LOQ1" s="166"/>
      <c r="LOS1" s="166"/>
      <c r="LOU1" s="166"/>
      <c r="LOW1" s="166"/>
      <c r="LOY1" s="166"/>
      <c r="LPA1" s="166"/>
      <c r="LPC1" s="166"/>
      <c r="LPE1" s="166"/>
      <c r="LPG1" s="166"/>
      <c r="LPI1" s="166"/>
      <c r="LPK1" s="166"/>
      <c r="LPM1" s="166"/>
      <c r="LPO1" s="166"/>
      <c r="LPQ1" s="166"/>
      <c r="LPS1" s="166"/>
      <c r="LPU1" s="166"/>
      <c r="LPW1" s="166"/>
      <c r="LPY1" s="166"/>
      <c r="LQA1" s="166"/>
      <c r="LQC1" s="166"/>
      <c r="LQE1" s="166"/>
      <c r="LQG1" s="166"/>
      <c r="LQI1" s="166"/>
      <c r="LQK1" s="166"/>
      <c r="LQM1" s="166"/>
      <c r="LQO1" s="166"/>
      <c r="LQQ1" s="166"/>
      <c r="LQS1" s="166"/>
      <c r="LQU1" s="166"/>
      <c r="LQW1" s="166"/>
      <c r="LQY1" s="166"/>
      <c r="LRA1" s="166"/>
      <c r="LRC1" s="166"/>
      <c r="LRE1" s="166"/>
      <c r="LRG1" s="166"/>
      <c r="LRI1" s="166"/>
      <c r="LRK1" s="166"/>
      <c r="LRM1" s="166"/>
      <c r="LRO1" s="166"/>
      <c r="LRQ1" s="166"/>
      <c r="LRS1" s="166"/>
      <c r="LRU1" s="166"/>
      <c r="LRW1" s="166"/>
      <c r="LRY1" s="166"/>
      <c r="LSA1" s="166"/>
      <c r="LSC1" s="166"/>
      <c r="LSE1" s="166"/>
      <c r="LSG1" s="166"/>
      <c r="LSI1" s="166"/>
      <c r="LSK1" s="166"/>
      <c r="LSM1" s="166"/>
      <c r="LSO1" s="166"/>
      <c r="LSQ1" s="166"/>
      <c r="LSS1" s="166"/>
      <c r="LSU1" s="166"/>
      <c r="LSW1" s="166"/>
      <c r="LSY1" s="166"/>
      <c r="LTA1" s="166"/>
      <c r="LTC1" s="166"/>
      <c r="LTE1" s="166"/>
      <c r="LTG1" s="166"/>
      <c r="LTI1" s="166"/>
      <c r="LTK1" s="166"/>
      <c r="LTM1" s="166"/>
      <c r="LTO1" s="166"/>
      <c r="LTQ1" s="166"/>
      <c r="LTS1" s="166"/>
      <c r="LTU1" s="166"/>
      <c r="LTW1" s="166"/>
      <c r="LTY1" s="166"/>
      <c r="LUA1" s="166"/>
      <c r="LUC1" s="166"/>
      <c r="LUE1" s="166"/>
      <c r="LUG1" s="166"/>
      <c r="LUI1" s="166"/>
      <c r="LUK1" s="166"/>
      <c r="LUM1" s="166"/>
      <c r="LUO1" s="166"/>
      <c r="LUQ1" s="166"/>
      <c r="LUS1" s="166"/>
      <c r="LUU1" s="166"/>
      <c r="LUW1" s="166"/>
      <c r="LUY1" s="166"/>
      <c r="LVA1" s="166"/>
      <c r="LVC1" s="166"/>
      <c r="LVE1" s="166"/>
      <c r="LVG1" s="166"/>
      <c r="LVI1" s="166"/>
      <c r="LVK1" s="166"/>
      <c r="LVM1" s="166"/>
      <c r="LVO1" s="166"/>
      <c r="LVQ1" s="166"/>
      <c r="LVS1" s="166"/>
      <c r="LVU1" s="166"/>
      <c r="LVW1" s="166"/>
      <c r="LVY1" s="166"/>
      <c r="LWA1" s="166"/>
      <c r="LWC1" s="166"/>
      <c r="LWE1" s="166"/>
      <c r="LWG1" s="166"/>
      <c r="LWI1" s="166"/>
      <c r="LWK1" s="166"/>
      <c r="LWM1" s="166"/>
      <c r="LWO1" s="166"/>
      <c r="LWQ1" s="166"/>
      <c r="LWS1" s="166"/>
      <c r="LWU1" s="166"/>
      <c r="LWW1" s="166"/>
      <c r="LWY1" s="166"/>
      <c r="LXA1" s="166"/>
      <c r="LXC1" s="166"/>
      <c r="LXE1" s="166"/>
      <c r="LXG1" s="166"/>
      <c r="LXI1" s="166"/>
      <c r="LXK1" s="166"/>
      <c r="LXM1" s="166"/>
      <c r="LXO1" s="166"/>
      <c r="LXQ1" s="166"/>
      <c r="LXS1" s="166"/>
      <c r="LXU1" s="166"/>
      <c r="LXW1" s="166"/>
      <c r="LXY1" s="166"/>
      <c r="LYA1" s="166"/>
      <c r="LYC1" s="166"/>
      <c r="LYE1" s="166"/>
      <c r="LYG1" s="166"/>
      <c r="LYI1" s="166"/>
      <c r="LYK1" s="166"/>
      <c r="LYM1" s="166"/>
      <c r="LYO1" s="166"/>
      <c r="LYQ1" s="166"/>
      <c r="LYS1" s="166"/>
      <c r="LYU1" s="166"/>
      <c r="LYW1" s="166"/>
      <c r="LYY1" s="166"/>
      <c r="LZA1" s="166"/>
      <c r="LZC1" s="166"/>
      <c r="LZE1" s="166"/>
      <c r="LZG1" s="166"/>
      <c r="LZI1" s="166"/>
      <c r="LZK1" s="166"/>
      <c r="LZM1" s="166"/>
      <c r="LZO1" s="166"/>
      <c r="LZQ1" s="166"/>
      <c r="LZS1" s="166"/>
      <c r="LZU1" s="166"/>
      <c r="LZW1" s="166"/>
      <c r="LZY1" s="166"/>
      <c r="MAA1" s="166"/>
      <c r="MAC1" s="166"/>
      <c r="MAE1" s="166"/>
      <c r="MAG1" s="166"/>
      <c r="MAI1" s="166"/>
      <c r="MAK1" s="166"/>
      <c r="MAM1" s="166"/>
      <c r="MAO1" s="166"/>
      <c r="MAQ1" s="166"/>
      <c r="MAS1" s="166"/>
      <c r="MAU1" s="166"/>
      <c r="MAW1" s="166"/>
      <c r="MAY1" s="166"/>
      <c r="MBA1" s="166"/>
      <c r="MBC1" s="166"/>
      <c r="MBE1" s="166"/>
      <c r="MBG1" s="166"/>
      <c r="MBI1" s="166"/>
      <c r="MBK1" s="166"/>
      <c r="MBM1" s="166"/>
      <c r="MBO1" s="166"/>
      <c r="MBQ1" s="166"/>
      <c r="MBS1" s="166"/>
      <c r="MBU1" s="166"/>
      <c r="MBW1" s="166"/>
      <c r="MBY1" s="166"/>
      <c r="MCA1" s="166"/>
      <c r="MCC1" s="166"/>
      <c r="MCE1" s="166"/>
      <c r="MCG1" s="166"/>
      <c r="MCI1" s="166"/>
      <c r="MCK1" s="166"/>
      <c r="MCM1" s="166"/>
      <c r="MCO1" s="166"/>
      <c r="MCQ1" s="166"/>
      <c r="MCS1" s="166"/>
      <c r="MCU1" s="166"/>
      <c r="MCW1" s="166"/>
      <c r="MCY1" s="166"/>
      <c r="MDA1" s="166"/>
      <c r="MDC1" s="166"/>
      <c r="MDE1" s="166"/>
      <c r="MDG1" s="166"/>
      <c r="MDI1" s="166"/>
      <c r="MDK1" s="166"/>
      <c r="MDM1" s="166"/>
      <c r="MDO1" s="166"/>
      <c r="MDQ1" s="166"/>
      <c r="MDS1" s="166"/>
      <c r="MDU1" s="166"/>
      <c r="MDW1" s="166"/>
      <c r="MDY1" s="166"/>
      <c r="MEA1" s="166"/>
      <c r="MEC1" s="166"/>
      <c r="MEE1" s="166"/>
      <c r="MEG1" s="166"/>
      <c r="MEI1" s="166"/>
      <c r="MEK1" s="166"/>
      <c r="MEM1" s="166"/>
      <c r="MEO1" s="166"/>
      <c r="MEQ1" s="166"/>
      <c r="MES1" s="166"/>
      <c r="MEU1" s="166"/>
      <c r="MEW1" s="166"/>
      <c r="MEY1" s="166"/>
      <c r="MFA1" s="166"/>
      <c r="MFC1" s="166"/>
      <c r="MFE1" s="166"/>
      <c r="MFG1" s="166"/>
      <c r="MFI1" s="166"/>
      <c r="MFK1" s="166"/>
      <c r="MFM1" s="166"/>
      <c r="MFO1" s="166"/>
      <c r="MFQ1" s="166"/>
      <c r="MFS1" s="166"/>
      <c r="MFU1" s="166"/>
      <c r="MFW1" s="166"/>
      <c r="MFY1" s="166"/>
      <c r="MGA1" s="166"/>
      <c r="MGC1" s="166"/>
      <c r="MGE1" s="166"/>
      <c r="MGG1" s="166"/>
      <c r="MGI1" s="166"/>
      <c r="MGK1" s="166"/>
      <c r="MGM1" s="166"/>
      <c r="MGO1" s="166"/>
      <c r="MGQ1" s="166"/>
      <c r="MGS1" s="166"/>
      <c r="MGU1" s="166"/>
      <c r="MGW1" s="166"/>
      <c r="MGY1" s="166"/>
      <c r="MHA1" s="166"/>
      <c r="MHC1" s="166"/>
      <c r="MHE1" s="166"/>
      <c r="MHG1" s="166"/>
      <c r="MHI1" s="166"/>
      <c r="MHK1" s="166"/>
      <c r="MHM1" s="166"/>
      <c r="MHO1" s="166"/>
      <c r="MHQ1" s="166"/>
      <c r="MHS1" s="166"/>
      <c r="MHU1" s="166"/>
      <c r="MHW1" s="166"/>
      <c r="MHY1" s="166"/>
      <c r="MIA1" s="166"/>
      <c r="MIC1" s="166"/>
      <c r="MIE1" s="166"/>
      <c r="MIG1" s="166"/>
      <c r="MII1" s="166"/>
      <c r="MIK1" s="166"/>
      <c r="MIM1" s="166"/>
      <c r="MIO1" s="166"/>
      <c r="MIQ1" s="166"/>
      <c r="MIS1" s="166"/>
      <c r="MIU1" s="166"/>
      <c r="MIW1" s="166"/>
      <c r="MIY1" s="166"/>
      <c r="MJA1" s="166"/>
      <c r="MJC1" s="166"/>
      <c r="MJE1" s="166"/>
      <c r="MJG1" s="166"/>
      <c r="MJI1" s="166"/>
      <c r="MJK1" s="166"/>
      <c r="MJM1" s="166"/>
      <c r="MJO1" s="166"/>
      <c r="MJQ1" s="166"/>
      <c r="MJS1" s="166"/>
      <c r="MJU1" s="166"/>
      <c r="MJW1" s="166"/>
      <c r="MJY1" s="166"/>
      <c r="MKA1" s="166"/>
      <c r="MKC1" s="166"/>
      <c r="MKE1" s="166"/>
      <c r="MKG1" s="166"/>
      <c r="MKI1" s="166"/>
      <c r="MKK1" s="166"/>
      <c r="MKM1" s="166"/>
      <c r="MKO1" s="166"/>
      <c r="MKQ1" s="166"/>
      <c r="MKS1" s="166"/>
      <c r="MKU1" s="166"/>
      <c r="MKW1" s="166"/>
      <c r="MKY1" s="166"/>
      <c r="MLA1" s="166"/>
      <c r="MLC1" s="166"/>
      <c r="MLE1" s="166"/>
      <c r="MLG1" s="166"/>
      <c r="MLI1" s="166"/>
      <c r="MLK1" s="166"/>
      <c r="MLM1" s="166"/>
      <c r="MLO1" s="166"/>
      <c r="MLQ1" s="166"/>
      <c r="MLS1" s="166"/>
      <c r="MLU1" s="166"/>
      <c r="MLW1" s="166"/>
      <c r="MLY1" s="166"/>
      <c r="MMA1" s="166"/>
      <c r="MMC1" s="166"/>
      <c r="MME1" s="166"/>
      <c r="MMG1" s="166"/>
      <c r="MMI1" s="166"/>
      <c r="MMK1" s="166"/>
      <c r="MMM1" s="166"/>
      <c r="MMO1" s="166"/>
      <c r="MMQ1" s="166"/>
      <c r="MMS1" s="166"/>
      <c r="MMU1" s="166"/>
      <c r="MMW1" s="166"/>
      <c r="MMY1" s="166"/>
      <c r="MNA1" s="166"/>
      <c r="MNC1" s="166"/>
      <c r="MNE1" s="166"/>
      <c r="MNG1" s="166"/>
      <c r="MNI1" s="166"/>
      <c r="MNK1" s="166"/>
      <c r="MNM1" s="166"/>
      <c r="MNO1" s="166"/>
      <c r="MNQ1" s="166"/>
      <c r="MNS1" s="166"/>
      <c r="MNU1" s="166"/>
      <c r="MNW1" s="166"/>
      <c r="MNY1" s="166"/>
      <c r="MOA1" s="166"/>
      <c r="MOC1" s="166"/>
      <c r="MOE1" s="166"/>
      <c r="MOG1" s="166"/>
      <c r="MOI1" s="166"/>
      <c r="MOK1" s="166"/>
      <c r="MOM1" s="166"/>
      <c r="MOO1" s="166"/>
      <c r="MOQ1" s="166"/>
      <c r="MOS1" s="166"/>
      <c r="MOU1" s="166"/>
      <c r="MOW1" s="166"/>
      <c r="MOY1" s="166"/>
      <c r="MPA1" s="166"/>
      <c r="MPC1" s="166"/>
      <c r="MPE1" s="166"/>
      <c r="MPG1" s="166"/>
      <c r="MPI1" s="166"/>
      <c r="MPK1" s="166"/>
      <c r="MPM1" s="166"/>
      <c r="MPO1" s="166"/>
      <c r="MPQ1" s="166"/>
      <c r="MPS1" s="166"/>
      <c r="MPU1" s="166"/>
      <c r="MPW1" s="166"/>
      <c r="MPY1" s="166"/>
      <c r="MQA1" s="166"/>
      <c r="MQC1" s="166"/>
      <c r="MQE1" s="166"/>
      <c r="MQG1" s="166"/>
      <c r="MQI1" s="166"/>
      <c r="MQK1" s="166"/>
      <c r="MQM1" s="166"/>
      <c r="MQO1" s="166"/>
      <c r="MQQ1" s="166"/>
      <c r="MQS1" s="166"/>
      <c r="MQU1" s="166"/>
      <c r="MQW1" s="166"/>
      <c r="MQY1" s="166"/>
      <c r="MRA1" s="166"/>
      <c r="MRC1" s="166"/>
      <c r="MRE1" s="166"/>
      <c r="MRG1" s="166"/>
      <c r="MRI1" s="166"/>
      <c r="MRK1" s="166"/>
      <c r="MRM1" s="166"/>
      <c r="MRO1" s="166"/>
      <c r="MRQ1" s="166"/>
      <c r="MRS1" s="166"/>
      <c r="MRU1" s="166"/>
      <c r="MRW1" s="166"/>
      <c r="MRY1" s="166"/>
      <c r="MSA1" s="166"/>
      <c r="MSC1" s="166"/>
      <c r="MSE1" s="166"/>
      <c r="MSG1" s="166"/>
      <c r="MSI1" s="166"/>
      <c r="MSK1" s="166"/>
      <c r="MSM1" s="166"/>
      <c r="MSO1" s="166"/>
      <c r="MSQ1" s="166"/>
      <c r="MSS1" s="166"/>
      <c r="MSU1" s="166"/>
      <c r="MSW1" s="166"/>
      <c r="MSY1" s="166"/>
      <c r="MTA1" s="166"/>
      <c r="MTC1" s="166"/>
      <c r="MTE1" s="166"/>
      <c r="MTG1" s="166"/>
      <c r="MTI1" s="166"/>
      <c r="MTK1" s="166"/>
      <c r="MTM1" s="166"/>
      <c r="MTO1" s="166"/>
      <c r="MTQ1" s="166"/>
      <c r="MTS1" s="166"/>
      <c r="MTU1" s="166"/>
      <c r="MTW1" s="166"/>
      <c r="MTY1" s="166"/>
      <c r="MUA1" s="166"/>
      <c r="MUC1" s="166"/>
      <c r="MUE1" s="166"/>
      <c r="MUG1" s="166"/>
      <c r="MUI1" s="166"/>
      <c r="MUK1" s="166"/>
      <c r="MUM1" s="166"/>
      <c r="MUO1" s="166"/>
      <c r="MUQ1" s="166"/>
      <c r="MUS1" s="166"/>
      <c r="MUU1" s="166"/>
      <c r="MUW1" s="166"/>
      <c r="MUY1" s="166"/>
      <c r="MVA1" s="166"/>
      <c r="MVC1" s="166"/>
      <c r="MVE1" s="166"/>
      <c r="MVG1" s="166"/>
      <c r="MVI1" s="166"/>
      <c r="MVK1" s="166"/>
      <c r="MVM1" s="166"/>
      <c r="MVO1" s="166"/>
      <c r="MVQ1" s="166"/>
      <c r="MVS1" s="166"/>
      <c r="MVU1" s="166"/>
      <c r="MVW1" s="166"/>
      <c r="MVY1" s="166"/>
      <c r="MWA1" s="166"/>
      <c r="MWC1" s="166"/>
      <c r="MWE1" s="166"/>
      <c r="MWG1" s="166"/>
      <c r="MWI1" s="166"/>
      <c r="MWK1" s="166"/>
      <c r="MWM1" s="166"/>
      <c r="MWO1" s="166"/>
      <c r="MWQ1" s="166"/>
      <c r="MWS1" s="166"/>
      <c r="MWU1" s="166"/>
      <c r="MWW1" s="166"/>
      <c r="MWY1" s="166"/>
      <c r="MXA1" s="166"/>
      <c r="MXC1" s="166"/>
      <c r="MXE1" s="166"/>
      <c r="MXG1" s="166"/>
      <c r="MXI1" s="166"/>
      <c r="MXK1" s="166"/>
      <c r="MXM1" s="166"/>
      <c r="MXO1" s="166"/>
      <c r="MXQ1" s="166"/>
      <c r="MXS1" s="166"/>
      <c r="MXU1" s="166"/>
      <c r="MXW1" s="166"/>
      <c r="MXY1" s="166"/>
      <c r="MYA1" s="166"/>
      <c r="MYC1" s="166"/>
      <c r="MYE1" s="166"/>
      <c r="MYG1" s="166"/>
      <c r="MYI1" s="166"/>
      <c r="MYK1" s="166"/>
      <c r="MYM1" s="166"/>
      <c r="MYO1" s="166"/>
      <c r="MYQ1" s="166"/>
      <c r="MYS1" s="166"/>
      <c r="MYU1" s="166"/>
      <c r="MYW1" s="166"/>
      <c r="MYY1" s="166"/>
      <c r="MZA1" s="166"/>
      <c r="MZC1" s="166"/>
      <c r="MZE1" s="166"/>
      <c r="MZG1" s="166"/>
      <c r="MZI1" s="166"/>
      <c r="MZK1" s="166"/>
      <c r="MZM1" s="166"/>
      <c r="MZO1" s="166"/>
      <c r="MZQ1" s="166"/>
      <c r="MZS1" s="166"/>
      <c r="MZU1" s="166"/>
      <c r="MZW1" s="166"/>
      <c r="MZY1" s="166"/>
      <c r="NAA1" s="166"/>
      <c r="NAC1" s="166"/>
      <c r="NAE1" s="166"/>
      <c r="NAG1" s="166"/>
      <c r="NAI1" s="166"/>
      <c r="NAK1" s="166"/>
      <c r="NAM1" s="166"/>
      <c r="NAO1" s="166"/>
      <c r="NAQ1" s="166"/>
      <c r="NAS1" s="166"/>
      <c r="NAU1" s="166"/>
      <c r="NAW1" s="166"/>
      <c r="NAY1" s="166"/>
      <c r="NBA1" s="166"/>
      <c r="NBC1" s="166"/>
      <c r="NBE1" s="166"/>
      <c r="NBG1" s="166"/>
      <c r="NBI1" s="166"/>
      <c r="NBK1" s="166"/>
      <c r="NBM1" s="166"/>
      <c r="NBO1" s="166"/>
      <c r="NBQ1" s="166"/>
      <c r="NBS1" s="166"/>
      <c r="NBU1" s="166"/>
      <c r="NBW1" s="166"/>
      <c r="NBY1" s="166"/>
      <c r="NCA1" s="166"/>
      <c r="NCC1" s="166"/>
      <c r="NCE1" s="166"/>
      <c r="NCG1" s="166"/>
      <c r="NCI1" s="166"/>
      <c r="NCK1" s="166"/>
      <c r="NCM1" s="166"/>
      <c r="NCO1" s="166"/>
      <c r="NCQ1" s="166"/>
      <c r="NCS1" s="166"/>
      <c r="NCU1" s="166"/>
      <c r="NCW1" s="166"/>
      <c r="NCY1" s="166"/>
      <c r="NDA1" s="166"/>
      <c r="NDC1" s="166"/>
      <c r="NDE1" s="166"/>
      <c r="NDG1" s="166"/>
      <c r="NDI1" s="166"/>
      <c r="NDK1" s="166"/>
      <c r="NDM1" s="166"/>
      <c r="NDO1" s="166"/>
      <c r="NDQ1" s="166"/>
      <c r="NDS1" s="166"/>
      <c r="NDU1" s="166"/>
      <c r="NDW1" s="166"/>
      <c r="NDY1" s="166"/>
      <c r="NEA1" s="166"/>
      <c r="NEC1" s="166"/>
      <c r="NEE1" s="166"/>
      <c r="NEG1" s="166"/>
      <c r="NEI1" s="166"/>
      <c r="NEK1" s="166"/>
      <c r="NEM1" s="166"/>
      <c r="NEO1" s="166"/>
      <c r="NEQ1" s="166"/>
      <c r="NES1" s="166"/>
      <c r="NEU1" s="166"/>
      <c r="NEW1" s="166"/>
      <c r="NEY1" s="166"/>
      <c r="NFA1" s="166"/>
      <c r="NFC1" s="166"/>
      <c r="NFE1" s="166"/>
      <c r="NFG1" s="166"/>
      <c r="NFI1" s="166"/>
      <c r="NFK1" s="166"/>
      <c r="NFM1" s="166"/>
      <c r="NFO1" s="166"/>
      <c r="NFQ1" s="166"/>
      <c r="NFS1" s="166"/>
      <c r="NFU1" s="166"/>
      <c r="NFW1" s="166"/>
      <c r="NFY1" s="166"/>
      <c r="NGA1" s="166"/>
      <c r="NGC1" s="166"/>
      <c r="NGE1" s="166"/>
      <c r="NGG1" s="166"/>
      <c r="NGI1" s="166"/>
      <c r="NGK1" s="166"/>
      <c r="NGM1" s="166"/>
      <c r="NGO1" s="166"/>
      <c r="NGQ1" s="166"/>
      <c r="NGS1" s="166"/>
      <c r="NGU1" s="166"/>
      <c r="NGW1" s="166"/>
      <c r="NGY1" s="166"/>
      <c r="NHA1" s="166"/>
      <c r="NHC1" s="166"/>
      <c r="NHE1" s="166"/>
      <c r="NHG1" s="166"/>
      <c r="NHI1" s="166"/>
      <c r="NHK1" s="166"/>
      <c r="NHM1" s="166"/>
      <c r="NHO1" s="166"/>
      <c r="NHQ1" s="166"/>
      <c r="NHS1" s="166"/>
      <c r="NHU1" s="166"/>
      <c r="NHW1" s="166"/>
      <c r="NHY1" s="166"/>
      <c r="NIA1" s="166"/>
      <c r="NIC1" s="166"/>
      <c r="NIE1" s="166"/>
      <c r="NIG1" s="166"/>
      <c r="NII1" s="166"/>
      <c r="NIK1" s="166"/>
      <c r="NIM1" s="166"/>
      <c r="NIO1" s="166"/>
      <c r="NIQ1" s="166"/>
      <c r="NIS1" s="166"/>
      <c r="NIU1" s="166"/>
      <c r="NIW1" s="166"/>
      <c r="NIY1" s="166"/>
      <c r="NJA1" s="166"/>
      <c r="NJC1" s="166"/>
      <c r="NJE1" s="166"/>
      <c r="NJG1" s="166"/>
      <c r="NJI1" s="166"/>
      <c r="NJK1" s="166"/>
      <c r="NJM1" s="166"/>
      <c r="NJO1" s="166"/>
      <c r="NJQ1" s="166"/>
      <c r="NJS1" s="166"/>
      <c r="NJU1" s="166"/>
      <c r="NJW1" s="166"/>
      <c r="NJY1" s="166"/>
      <c r="NKA1" s="166"/>
      <c r="NKC1" s="166"/>
      <c r="NKE1" s="166"/>
      <c r="NKG1" s="166"/>
      <c r="NKI1" s="166"/>
      <c r="NKK1" s="166"/>
      <c r="NKM1" s="166"/>
      <c r="NKO1" s="166"/>
      <c r="NKQ1" s="166"/>
      <c r="NKS1" s="166"/>
      <c r="NKU1" s="166"/>
      <c r="NKW1" s="166"/>
      <c r="NKY1" s="166"/>
      <c r="NLA1" s="166"/>
      <c r="NLC1" s="166"/>
      <c r="NLE1" s="166"/>
      <c r="NLG1" s="166"/>
      <c r="NLI1" s="166"/>
      <c r="NLK1" s="166"/>
      <c r="NLM1" s="166"/>
      <c r="NLO1" s="166"/>
      <c r="NLQ1" s="166"/>
      <c r="NLS1" s="166"/>
      <c r="NLU1" s="166"/>
      <c r="NLW1" s="166"/>
      <c r="NLY1" s="166"/>
      <c r="NMA1" s="166"/>
      <c r="NMC1" s="166"/>
      <c r="NME1" s="166"/>
      <c r="NMG1" s="166"/>
      <c r="NMI1" s="166"/>
      <c r="NMK1" s="166"/>
      <c r="NMM1" s="166"/>
      <c r="NMO1" s="166"/>
      <c r="NMQ1" s="166"/>
      <c r="NMS1" s="166"/>
      <c r="NMU1" s="166"/>
      <c r="NMW1" s="166"/>
      <c r="NMY1" s="166"/>
      <c r="NNA1" s="166"/>
      <c r="NNC1" s="166"/>
      <c r="NNE1" s="166"/>
      <c r="NNG1" s="166"/>
      <c r="NNI1" s="166"/>
      <c r="NNK1" s="166"/>
      <c r="NNM1" s="166"/>
      <c r="NNO1" s="166"/>
      <c r="NNQ1" s="166"/>
      <c r="NNS1" s="166"/>
      <c r="NNU1" s="166"/>
      <c r="NNW1" s="166"/>
      <c r="NNY1" s="166"/>
      <c r="NOA1" s="166"/>
      <c r="NOC1" s="166"/>
      <c r="NOE1" s="166"/>
      <c r="NOG1" s="166"/>
      <c r="NOI1" s="166"/>
      <c r="NOK1" s="166"/>
      <c r="NOM1" s="166"/>
      <c r="NOO1" s="166"/>
      <c r="NOQ1" s="166"/>
      <c r="NOS1" s="166"/>
      <c r="NOU1" s="166"/>
      <c r="NOW1" s="166"/>
      <c r="NOY1" s="166"/>
      <c r="NPA1" s="166"/>
      <c r="NPC1" s="166"/>
      <c r="NPE1" s="166"/>
      <c r="NPG1" s="166"/>
      <c r="NPI1" s="166"/>
      <c r="NPK1" s="166"/>
      <c r="NPM1" s="166"/>
      <c r="NPO1" s="166"/>
      <c r="NPQ1" s="166"/>
      <c r="NPS1" s="166"/>
      <c r="NPU1" s="166"/>
      <c r="NPW1" s="166"/>
      <c r="NPY1" s="166"/>
      <c r="NQA1" s="166"/>
      <c r="NQC1" s="166"/>
      <c r="NQE1" s="166"/>
      <c r="NQG1" s="166"/>
      <c r="NQI1" s="166"/>
      <c r="NQK1" s="166"/>
      <c r="NQM1" s="166"/>
      <c r="NQO1" s="166"/>
      <c r="NQQ1" s="166"/>
      <c r="NQS1" s="166"/>
      <c r="NQU1" s="166"/>
      <c r="NQW1" s="166"/>
      <c r="NQY1" s="166"/>
      <c r="NRA1" s="166"/>
      <c r="NRC1" s="166"/>
      <c r="NRE1" s="166"/>
      <c r="NRG1" s="166"/>
      <c r="NRI1" s="166"/>
      <c r="NRK1" s="166"/>
      <c r="NRM1" s="166"/>
      <c r="NRO1" s="166"/>
      <c r="NRQ1" s="166"/>
      <c r="NRS1" s="166"/>
      <c r="NRU1" s="166"/>
      <c r="NRW1" s="166"/>
      <c r="NRY1" s="166"/>
      <c r="NSA1" s="166"/>
      <c r="NSC1" s="166"/>
      <c r="NSE1" s="166"/>
      <c r="NSG1" s="166"/>
      <c r="NSI1" s="166"/>
      <c r="NSK1" s="166"/>
      <c r="NSM1" s="166"/>
      <c r="NSO1" s="166"/>
      <c r="NSQ1" s="166"/>
      <c r="NSS1" s="166"/>
      <c r="NSU1" s="166"/>
      <c r="NSW1" s="166"/>
      <c r="NSY1" s="166"/>
      <c r="NTA1" s="166"/>
      <c r="NTC1" s="166"/>
      <c r="NTE1" s="166"/>
      <c r="NTG1" s="166"/>
      <c r="NTI1" s="166"/>
      <c r="NTK1" s="166"/>
      <c r="NTM1" s="166"/>
      <c r="NTO1" s="166"/>
      <c r="NTQ1" s="166"/>
      <c r="NTS1" s="166"/>
      <c r="NTU1" s="166"/>
      <c r="NTW1" s="166"/>
      <c r="NTY1" s="166"/>
      <c r="NUA1" s="166"/>
      <c r="NUC1" s="166"/>
      <c r="NUE1" s="166"/>
      <c r="NUG1" s="166"/>
      <c r="NUI1" s="166"/>
      <c r="NUK1" s="166"/>
      <c r="NUM1" s="166"/>
      <c r="NUO1" s="166"/>
      <c r="NUQ1" s="166"/>
      <c r="NUS1" s="166"/>
      <c r="NUU1" s="166"/>
      <c r="NUW1" s="166"/>
      <c r="NUY1" s="166"/>
      <c r="NVA1" s="166"/>
      <c r="NVC1" s="166"/>
      <c r="NVE1" s="166"/>
      <c r="NVG1" s="166"/>
      <c r="NVI1" s="166"/>
      <c r="NVK1" s="166"/>
      <c r="NVM1" s="166"/>
      <c r="NVO1" s="166"/>
      <c r="NVQ1" s="166"/>
      <c r="NVS1" s="166"/>
      <c r="NVU1" s="166"/>
      <c r="NVW1" s="166"/>
      <c r="NVY1" s="166"/>
      <c r="NWA1" s="166"/>
      <c r="NWC1" s="166"/>
      <c r="NWE1" s="166"/>
      <c r="NWG1" s="166"/>
      <c r="NWI1" s="166"/>
      <c r="NWK1" s="166"/>
      <c r="NWM1" s="166"/>
      <c r="NWO1" s="166"/>
      <c r="NWQ1" s="166"/>
      <c r="NWS1" s="166"/>
      <c r="NWU1" s="166"/>
      <c r="NWW1" s="166"/>
      <c r="NWY1" s="166"/>
      <c r="NXA1" s="166"/>
      <c r="NXC1" s="166"/>
      <c r="NXE1" s="166"/>
      <c r="NXG1" s="166"/>
      <c r="NXI1" s="166"/>
      <c r="NXK1" s="166"/>
      <c r="NXM1" s="166"/>
      <c r="NXO1" s="166"/>
      <c r="NXQ1" s="166"/>
      <c r="NXS1" s="166"/>
      <c r="NXU1" s="166"/>
      <c r="NXW1" s="166"/>
      <c r="NXY1" s="166"/>
      <c r="NYA1" s="166"/>
      <c r="NYC1" s="166"/>
      <c r="NYE1" s="166"/>
      <c r="NYG1" s="166"/>
      <c r="NYI1" s="166"/>
      <c r="NYK1" s="166"/>
      <c r="NYM1" s="166"/>
      <c r="NYO1" s="166"/>
      <c r="NYQ1" s="166"/>
      <c r="NYS1" s="166"/>
      <c r="NYU1" s="166"/>
      <c r="NYW1" s="166"/>
      <c r="NYY1" s="166"/>
      <c r="NZA1" s="166"/>
      <c r="NZC1" s="166"/>
      <c r="NZE1" s="166"/>
      <c r="NZG1" s="166"/>
      <c r="NZI1" s="166"/>
      <c r="NZK1" s="166"/>
      <c r="NZM1" s="166"/>
      <c r="NZO1" s="166"/>
      <c r="NZQ1" s="166"/>
      <c r="NZS1" s="166"/>
      <c r="NZU1" s="166"/>
      <c r="NZW1" s="166"/>
      <c r="NZY1" s="166"/>
      <c r="OAA1" s="166"/>
      <c r="OAC1" s="166"/>
      <c r="OAE1" s="166"/>
      <c r="OAG1" s="166"/>
      <c r="OAI1" s="166"/>
      <c r="OAK1" s="166"/>
      <c r="OAM1" s="166"/>
      <c r="OAO1" s="166"/>
      <c r="OAQ1" s="166"/>
      <c r="OAS1" s="166"/>
      <c r="OAU1" s="166"/>
      <c r="OAW1" s="166"/>
      <c r="OAY1" s="166"/>
      <c r="OBA1" s="166"/>
      <c r="OBC1" s="166"/>
      <c r="OBE1" s="166"/>
      <c r="OBG1" s="166"/>
      <c r="OBI1" s="166"/>
      <c r="OBK1" s="166"/>
      <c r="OBM1" s="166"/>
      <c r="OBO1" s="166"/>
      <c r="OBQ1" s="166"/>
      <c r="OBS1" s="166"/>
      <c r="OBU1" s="166"/>
      <c r="OBW1" s="166"/>
      <c r="OBY1" s="166"/>
      <c r="OCA1" s="166"/>
      <c r="OCC1" s="166"/>
      <c r="OCE1" s="166"/>
      <c r="OCG1" s="166"/>
      <c r="OCI1" s="166"/>
      <c r="OCK1" s="166"/>
      <c r="OCM1" s="166"/>
      <c r="OCO1" s="166"/>
      <c r="OCQ1" s="166"/>
      <c r="OCS1" s="166"/>
      <c r="OCU1" s="166"/>
      <c r="OCW1" s="166"/>
      <c r="OCY1" s="166"/>
      <c r="ODA1" s="166"/>
      <c r="ODC1" s="166"/>
      <c r="ODE1" s="166"/>
      <c r="ODG1" s="166"/>
      <c r="ODI1" s="166"/>
      <c r="ODK1" s="166"/>
      <c r="ODM1" s="166"/>
      <c r="ODO1" s="166"/>
      <c r="ODQ1" s="166"/>
      <c r="ODS1" s="166"/>
      <c r="ODU1" s="166"/>
      <c r="ODW1" s="166"/>
      <c r="ODY1" s="166"/>
      <c r="OEA1" s="166"/>
      <c r="OEC1" s="166"/>
      <c r="OEE1" s="166"/>
      <c r="OEG1" s="166"/>
      <c r="OEI1" s="166"/>
      <c r="OEK1" s="166"/>
      <c r="OEM1" s="166"/>
      <c r="OEO1" s="166"/>
      <c r="OEQ1" s="166"/>
      <c r="OES1" s="166"/>
      <c r="OEU1" s="166"/>
      <c r="OEW1" s="166"/>
      <c r="OEY1" s="166"/>
      <c r="OFA1" s="166"/>
      <c r="OFC1" s="166"/>
      <c r="OFE1" s="166"/>
      <c r="OFG1" s="166"/>
      <c r="OFI1" s="166"/>
      <c r="OFK1" s="166"/>
      <c r="OFM1" s="166"/>
      <c r="OFO1" s="166"/>
      <c r="OFQ1" s="166"/>
      <c r="OFS1" s="166"/>
      <c r="OFU1" s="166"/>
      <c r="OFW1" s="166"/>
      <c r="OFY1" s="166"/>
      <c r="OGA1" s="166"/>
      <c r="OGC1" s="166"/>
      <c r="OGE1" s="166"/>
      <c r="OGG1" s="166"/>
      <c r="OGI1" s="166"/>
      <c r="OGK1" s="166"/>
      <c r="OGM1" s="166"/>
      <c r="OGO1" s="166"/>
      <c r="OGQ1" s="166"/>
      <c r="OGS1" s="166"/>
      <c r="OGU1" s="166"/>
      <c r="OGW1" s="166"/>
      <c r="OGY1" s="166"/>
      <c r="OHA1" s="166"/>
      <c r="OHC1" s="166"/>
      <c r="OHE1" s="166"/>
      <c r="OHG1" s="166"/>
      <c r="OHI1" s="166"/>
      <c r="OHK1" s="166"/>
      <c r="OHM1" s="166"/>
      <c r="OHO1" s="166"/>
      <c r="OHQ1" s="166"/>
      <c r="OHS1" s="166"/>
      <c r="OHU1" s="166"/>
      <c r="OHW1" s="166"/>
      <c r="OHY1" s="166"/>
      <c r="OIA1" s="166"/>
      <c r="OIC1" s="166"/>
      <c r="OIE1" s="166"/>
      <c r="OIG1" s="166"/>
      <c r="OII1" s="166"/>
      <c r="OIK1" s="166"/>
      <c r="OIM1" s="166"/>
      <c r="OIO1" s="166"/>
      <c r="OIQ1" s="166"/>
      <c r="OIS1" s="166"/>
      <c r="OIU1" s="166"/>
      <c r="OIW1" s="166"/>
      <c r="OIY1" s="166"/>
      <c r="OJA1" s="166"/>
      <c r="OJC1" s="166"/>
      <c r="OJE1" s="166"/>
      <c r="OJG1" s="166"/>
      <c r="OJI1" s="166"/>
      <c r="OJK1" s="166"/>
      <c r="OJM1" s="166"/>
      <c r="OJO1" s="166"/>
      <c r="OJQ1" s="166"/>
      <c r="OJS1" s="166"/>
      <c r="OJU1" s="166"/>
      <c r="OJW1" s="166"/>
      <c r="OJY1" s="166"/>
      <c r="OKA1" s="166"/>
      <c r="OKC1" s="166"/>
      <c r="OKE1" s="166"/>
      <c r="OKG1" s="166"/>
      <c r="OKI1" s="166"/>
      <c r="OKK1" s="166"/>
      <c r="OKM1" s="166"/>
      <c r="OKO1" s="166"/>
      <c r="OKQ1" s="166"/>
      <c r="OKS1" s="166"/>
      <c r="OKU1" s="166"/>
      <c r="OKW1" s="166"/>
      <c r="OKY1" s="166"/>
      <c r="OLA1" s="166"/>
      <c r="OLC1" s="166"/>
      <c r="OLE1" s="166"/>
      <c r="OLG1" s="166"/>
      <c r="OLI1" s="166"/>
      <c r="OLK1" s="166"/>
      <c r="OLM1" s="166"/>
      <c r="OLO1" s="166"/>
      <c r="OLQ1" s="166"/>
      <c r="OLS1" s="166"/>
      <c r="OLU1" s="166"/>
      <c r="OLW1" s="166"/>
      <c r="OLY1" s="166"/>
      <c r="OMA1" s="166"/>
      <c r="OMC1" s="166"/>
      <c r="OME1" s="166"/>
      <c r="OMG1" s="166"/>
      <c r="OMI1" s="166"/>
      <c r="OMK1" s="166"/>
      <c r="OMM1" s="166"/>
      <c r="OMO1" s="166"/>
      <c r="OMQ1" s="166"/>
      <c r="OMS1" s="166"/>
      <c r="OMU1" s="166"/>
      <c r="OMW1" s="166"/>
      <c r="OMY1" s="166"/>
      <c r="ONA1" s="166"/>
      <c r="ONC1" s="166"/>
      <c r="ONE1" s="166"/>
      <c r="ONG1" s="166"/>
      <c r="ONI1" s="166"/>
      <c r="ONK1" s="166"/>
      <c r="ONM1" s="166"/>
      <c r="ONO1" s="166"/>
      <c r="ONQ1" s="166"/>
      <c r="ONS1" s="166"/>
      <c r="ONU1" s="166"/>
      <c r="ONW1" s="166"/>
      <c r="ONY1" s="166"/>
      <c r="OOA1" s="166"/>
      <c r="OOC1" s="166"/>
      <c r="OOE1" s="166"/>
      <c r="OOG1" s="166"/>
      <c r="OOI1" s="166"/>
      <c r="OOK1" s="166"/>
      <c r="OOM1" s="166"/>
      <c r="OOO1" s="166"/>
      <c r="OOQ1" s="166"/>
      <c r="OOS1" s="166"/>
      <c r="OOU1" s="166"/>
      <c r="OOW1" s="166"/>
      <c r="OOY1" s="166"/>
      <c r="OPA1" s="166"/>
      <c r="OPC1" s="166"/>
      <c r="OPE1" s="166"/>
      <c r="OPG1" s="166"/>
      <c r="OPI1" s="166"/>
      <c r="OPK1" s="166"/>
      <c r="OPM1" s="166"/>
      <c r="OPO1" s="166"/>
      <c r="OPQ1" s="166"/>
      <c r="OPS1" s="166"/>
      <c r="OPU1" s="166"/>
      <c r="OPW1" s="166"/>
      <c r="OPY1" s="166"/>
      <c r="OQA1" s="166"/>
      <c r="OQC1" s="166"/>
      <c r="OQE1" s="166"/>
      <c r="OQG1" s="166"/>
      <c r="OQI1" s="166"/>
      <c r="OQK1" s="166"/>
      <c r="OQM1" s="166"/>
      <c r="OQO1" s="166"/>
      <c r="OQQ1" s="166"/>
      <c r="OQS1" s="166"/>
      <c r="OQU1" s="166"/>
      <c r="OQW1" s="166"/>
      <c r="OQY1" s="166"/>
      <c r="ORA1" s="166"/>
      <c r="ORC1" s="166"/>
      <c r="ORE1" s="166"/>
      <c r="ORG1" s="166"/>
      <c r="ORI1" s="166"/>
      <c r="ORK1" s="166"/>
      <c r="ORM1" s="166"/>
      <c r="ORO1" s="166"/>
      <c r="ORQ1" s="166"/>
      <c r="ORS1" s="166"/>
      <c r="ORU1" s="166"/>
      <c r="ORW1" s="166"/>
      <c r="ORY1" s="166"/>
      <c r="OSA1" s="166"/>
      <c r="OSC1" s="166"/>
      <c r="OSE1" s="166"/>
      <c r="OSG1" s="166"/>
      <c r="OSI1" s="166"/>
      <c r="OSK1" s="166"/>
      <c r="OSM1" s="166"/>
      <c r="OSO1" s="166"/>
      <c r="OSQ1" s="166"/>
      <c r="OSS1" s="166"/>
      <c r="OSU1" s="166"/>
      <c r="OSW1" s="166"/>
      <c r="OSY1" s="166"/>
      <c r="OTA1" s="166"/>
      <c r="OTC1" s="166"/>
      <c r="OTE1" s="166"/>
      <c r="OTG1" s="166"/>
      <c r="OTI1" s="166"/>
      <c r="OTK1" s="166"/>
      <c r="OTM1" s="166"/>
      <c r="OTO1" s="166"/>
      <c r="OTQ1" s="166"/>
      <c r="OTS1" s="166"/>
      <c r="OTU1" s="166"/>
      <c r="OTW1" s="166"/>
      <c r="OTY1" s="166"/>
      <c r="OUA1" s="166"/>
      <c r="OUC1" s="166"/>
      <c r="OUE1" s="166"/>
      <c r="OUG1" s="166"/>
      <c r="OUI1" s="166"/>
      <c r="OUK1" s="166"/>
      <c r="OUM1" s="166"/>
      <c r="OUO1" s="166"/>
      <c r="OUQ1" s="166"/>
      <c r="OUS1" s="166"/>
      <c r="OUU1" s="166"/>
      <c r="OUW1" s="166"/>
      <c r="OUY1" s="166"/>
      <c r="OVA1" s="166"/>
      <c r="OVC1" s="166"/>
      <c r="OVE1" s="166"/>
      <c r="OVG1" s="166"/>
      <c r="OVI1" s="166"/>
      <c r="OVK1" s="166"/>
      <c r="OVM1" s="166"/>
      <c r="OVO1" s="166"/>
      <c r="OVQ1" s="166"/>
      <c r="OVS1" s="166"/>
      <c r="OVU1" s="166"/>
      <c r="OVW1" s="166"/>
      <c r="OVY1" s="166"/>
      <c r="OWA1" s="166"/>
      <c r="OWC1" s="166"/>
      <c r="OWE1" s="166"/>
      <c r="OWG1" s="166"/>
      <c r="OWI1" s="166"/>
      <c r="OWK1" s="166"/>
      <c r="OWM1" s="166"/>
      <c r="OWO1" s="166"/>
      <c r="OWQ1" s="166"/>
      <c r="OWS1" s="166"/>
      <c r="OWU1" s="166"/>
      <c r="OWW1" s="166"/>
      <c r="OWY1" s="166"/>
      <c r="OXA1" s="166"/>
      <c r="OXC1" s="166"/>
      <c r="OXE1" s="166"/>
      <c r="OXG1" s="166"/>
      <c r="OXI1" s="166"/>
      <c r="OXK1" s="166"/>
      <c r="OXM1" s="166"/>
      <c r="OXO1" s="166"/>
      <c r="OXQ1" s="166"/>
      <c r="OXS1" s="166"/>
      <c r="OXU1" s="166"/>
      <c r="OXW1" s="166"/>
      <c r="OXY1" s="166"/>
      <c r="OYA1" s="166"/>
      <c r="OYC1" s="166"/>
      <c r="OYE1" s="166"/>
      <c r="OYG1" s="166"/>
      <c r="OYI1" s="166"/>
      <c r="OYK1" s="166"/>
      <c r="OYM1" s="166"/>
      <c r="OYO1" s="166"/>
      <c r="OYQ1" s="166"/>
      <c r="OYS1" s="166"/>
      <c r="OYU1" s="166"/>
      <c r="OYW1" s="166"/>
      <c r="OYY1" s="166"/>
      <c r="OZA1" s="166"/>
      <c r="OZC1" s="166"/>
      <c r="OZE1" s="166"/>
      <c r="OZG1" s="166"/>
      <c r="OZI1" s="166"/>
      <c r="OZK1" s="166"/>
      <c r="OZM1" s="166"/>
      <c r="OZO1" s="166"/>
      <c r="OZQ1" s="166"/>
      <c r="OZS1" s="166"/>
      <c r="OZU1" s="166"/>
      <c r="OZW1" s="166"/>
      <c r="OZY1" s="166"/>
      <c r="PAA1" s="166"/>
      <c r="PAC1" s="166"/>
      <c r="PAE1" s="166"/>
      <c r="PAG1" s="166"/>
      <c r="PAI1" s="166"/>
      <c r="PAK1" s="166"/>
      <c r="PAM1" s="166"/>
      <c r="PAO1" s="166"/>
      <c r="PAQ1" s="166"/>
      <c r="PAS1" s="166"/>
      <c r="PAU1" s="166"/>
      <c r="PAW1" s="166"/>
      <c r="PAY1" s="166"/>
      <c r="PBA1" s="166"/>
      <c r="PBC1" s="166"/>
      <c r="PBE1" s="166"/>
      <c r="PBG1" s="166"/>
      <c r="PBI1" s="166"/>
      <c r="PBK1" s="166"/>
      <c r="PBM1" s="166"/>
      <c r="PBO1" s="166"/>
      <c r="PBQ1" s="166"/>
      <c r="PBS1" s="166"/>
      <c r="PBU1" s="166"/>
      <c r="PBW1" s="166"/>
      <c r="PBY1" s="166"/>
      <c r="PCA1" s="166"/>
      <c r="PCC1" s="166"/>
      <c r="PCE1" s="166"/>
      <c r="PCG1" s="166"/>
      <c r="PCI1" s="166"/>
      <c r="PCK1" s="166"/>
      <c r="PCM1" s="166"/>
      <c r="PCO1" s="166"/>
      <c r="PCQ1" s="166"/>
      <c r="PCS1" s="166"/>
      <c r="PCU1" s="166"/>
      <c r="PCW1" s="166"/>
      <c r="PCY1" s="166"/>
      <c r="PDA1" s="166"/>
      <c r="PDC1" s="166"/>
      <c r="PDE1" s="166"/>
      <c r="PDG1" s="166"/>
      <c r="PDI1" s="166"/>
      <c r="PDK1" s="166"/>
      <c r="PDM1" s="166"/>
      <c r="PDO1" s="166"/>
      <c r="PDQ1" s="166"/>
      <c r="PDS1" s="166"/>
      <c r="PDU1" s="166"/>
      <c r="PDW1" s="166"/>
      <c r="PDY1" s="166"/>
      <c r="PEA1" s="166"/>
      <c r="PEC1" s="166"/>
      <c r="PEE1" s="166"/>
      <c r="PEG1" s="166"/>
      <c r="PEI1" s="166"/>
      <c r="PEK1" s="166"/>
      <c r="PEM1" s="166"/>
      <c r="PEO1" s="166"/>
      <c r="PEQ1" s="166"/>
      <c r="PES1" s="166"/>
      <c r="PEU1" s="166"/>
      <c r="PEW1" s="166"/>
      <c r="PEY1" s="166"/>
      <c r="PFA1" s="166"/>
      <c r="PFC1" s="166"/>
      <c r="PFE1" s="166"/>
      <c r="PFG1" s="166"/>
      <c r="PFI1" s="166"/>
      <c r="PFK1" s="166"/>
      <c r="PFM1" s="166"/>
      <c r="PFO1" s="166"/>
      <c r="PFQ1" s="166"/>
      <c r="PFS1" s="166"/>
      <c r="PFU1" s="166"/>
      <c r="PFW1" s="166"/>
      <c r="PFY1" s="166"/>
      <c r="PGA1" s="166"/>
      <c r="PGC1" s="166"/>
      <c r="PGE1" s="166"/>
      <c r="PGG1" s="166"/>
      <c r="PGI1" s="166"/>
      <c r="PGK1" s="166"/>
      <c r="PGM1" s="166"/>
      <c r="PGO1" s="166"/>
      <c r="PGQ1" s="166"/>
      <c r="PGS1" s="166"/>
      <c r="PGU1" s="166"/>
      <c r="PGW1" s="166"/>
      <c r="PGY1" s="166"/>
      <c r="PHA1" s="166"/>
      <c r="PHC1" s="166"/>
      <c r="PHE1" s="166"/>
      <c r="PHG1" s="166"/>
      <c r="PHI1" s="166"/>
      <c r="PHK1" s="166"/>
      <c r="PHM1" s="166"/>
      <c r="PHO1" s="166"/>
      <c r="PHQ1" s="166"/>
      <c r="PHS1" s="166"/>
      <c r="PHU1" s="166"/>
      <c r="PHW1" s="166"/>
      <c r="PHY1" s="166"/>
      <c r="PIA1" s="166"/>
      <c r="PIC1" s="166"/>
      <c r="PIE1" s="166"/>
      <c r="PIG1" s="166"/>
      <c r="PII1" s="166"/>
      <c r="PIK1" s="166"/>
      <c r="PIM1" s="166"/>
      <c r="PIO1" s="166"/>
      <c r="PIQ1" s="166"/>
      <c r="PIS1" s="166"/>
      <c r="PIU1" s="166"/>
      <c r="PIW1" s="166"/>
      <c r="PIY1" s="166"/>
      <c r="PJA1" s="166"/>
      <c r="PJC1" s="166"/>
      <c r="PJE1" s="166"/>
      <c r="PJG1" s="166"/>
      <c r="PJI1" s="166"/>
      <c r="PJK1" s="166"/>
      <c r="PJM1" s="166"/>
      <c r="PJO1" s="166"/>
      <c r="PJQ1" s="166"/>
      <c r="PJS1" s="166"/>
      <c r="PJU1" s="166"/>
      <c r="PJW1" s="166"/>
      <c r="PJY1" s="166"/>
      <c r="PKA1" s="166"/>
      <c r="PKC1" s="166"/>
      <c r="PKE1" s="166"/>
      <c r="PKG1" s="166"/>
      <c r="PKI1" s="166"/>
      <c r="PKK1" s="166"/>
      <c r="PKM1" s="166"/>
      <c r="PKO1" s="166"/>
      <c r="PKQ1" s="166"/>
      <c r="PKS1" s="166"/>
      <c r="PKU1" s="166"/>
      <c r="PKW1" s="166"/>
      <c r="PKY1" s="166"/>
      <c r="PLA1" s="166"/>
      <c r="PLC1" s="166"/>
      <c r="PLE1" s="166"/>
      <c r="PLG1" s="166"/>
      <c r="PLI1" s="166"/>
      <c r="PLK1" s="166"/>
      <c r="PLM1" s="166"/>
      <c r="PLO1" s="166"/>
      <c r="PLQ1" s="166"/>
      <c r="PLS1" s="166"/>
      <c r="PLU1" s="166"/>
      <c r="PLW1" s="166"/>
      <c r="PLY1" s="166"/>
      <c r="PMA1" s="166"/>
      <c r="PMC1" s="166"/>
      <c r="PME1" s="166"/>
      <c r="PMG1" s="166"/>
      <c r="PMI1" s="166"/>
      <c r="PMK1" s="166"/>
      <c r="PMM1" s="166"/>
      <c r="PMO1" s="166"/>
      <c r="PMQ1" s="166"/>
      <c r="PMS1" s="166"/>
      <c r="PMU1" s="166"/>
      <c r="PMW1" s="166"/>
      <c r="PMY1" s="166"/>
      <c r="PNA1" s="166"/>
      <c r="PNC1" s="166"/>
      <c r="PNE1" s="166"/>
      <c r="PNG1" s="166"/>
      <c r="PNI1" s="166"/>
      <c r="PNK1" s="166"/>
      <c r="PNM1" s="166"/>
      <c r="PNO1" s="166"/>
      <c r="PNQ1" s="166"/>
      <c r="PNS1" s="166"/>
      <c r="PNU1" s="166"/>
      <c r="PNW1" s="166"/>
      <c r="PNY1" s="166"/>
      <c r="POA1" s="166"/>
      <c r="POC1" s="166"/>
      <c r="POE1" s="166"/>
      <c r="POG1" s="166"/>
      <c r="POI1" s="166"/>
      <c r="POK1" s="166"/>
      <c r="POM1" s="166"/>
      <c r="POO1" s="166"/>
      <c r="POQ1" s="166"/>
      <c r="POS1" s="166"/>
      <c r="POU1" s="166"/>
      <c r="POW1" s="166"/>
      <c r="POY1" s="166"/>
      <c r="PPA1" s="166"/>
      <c r="PPC1" s="166"/>
      <c r="PPE1" s="166"/>
      <c r="PPG1" s="166"/>
      <c r="PPI1" s="166"/>
      <c r="PPK1" s="166"/>
      <c r="PPM1" s="166"/>
      <c r="PPO1" s="166"/>
      <c r="PPQ1" s="166"/>
      <c r="PPS1" s="166"/>
      <c r="PPU1" s="166"/>
      <c r="PPW1" s="166"/>
      <c r="PPY1" s="166"/>
      <c r="PQA1" s="166"/>
      <c r="PQC1" s="166"/>
      <c r="PQE1" s="166"/>
      <c r="PQG1" s="166"/>
      <c r="PQI1" s="166"/>
      <c r="PQK1" s="166"/>
      <c r="PQM1" s="166"/>
      <c r="PQO1" s="166"/>
      <c r="PQQ1" s="166"/>
      <c r="PQS1" s="166"/>
      <c r="PQU1" s="166"/>
      <c r="PQW1" s="166"/>
      <c r="PQY1" s="166"/>
      <c r="PRA1" s="166"/>
      <c r="PRC1" s="166"/>
      <c r="PRE1" s="166"/>
      <c r="PRG1" s="166"/>
      <c r="PRI1" s="166"/>
      <c r="PRK1" s="166"/>
      <c r="PRM1" s="166"/>
      <c r="PRO1" s="166"/>
      <c r="PRQ1" s="166"/>
      <c r="PRS1" s="166"/>
      <c r="PRU1" s="166"/>
      <c r="PRW1" s="166"/>
      <c r="PRY1" s="166"/>
      <c r="PSA1" s="166"/>
      <c r="PSC1" s="166"/>
      <c r="PSE1" s="166"/>
      <c r="PSG1" s="166"/>
      <c r="PSI1" s="166"/>
      <c r="PSK1" s="166"/>
      <c r="PSM1" s="166"/>
      <c r="PSO1" s="166"/>
      <c r="PSQ1" s="166"/>
      <c r="PSS1" s="166"/>
      <c r="PSU1" s="166"/>
      <c r="PSW1" s="166"/>
      <c r="PSY1" s="166"/>
      <c r="PTA1" s="166"/>
      <c r="PTC1" s="166"/>
      <c r="PTE1" s="166"/>
      <c r="PTG1" s="166"/>
      <c r="PTI1" s="166"/>
      <c r="PTK1" s="166"/>
      <c r="PTM1" s="166"/>
      <c r="PTO1" s="166"/>
      <c r="PTQ1" s="166"/>
      <c r="PTS1" s="166"/>
      <c r="PTU1" s="166"/>
      <c r="PTW1" s="166"/>
      <c r="PTY1" s="166"/>
      <c r="PUA1" s="166"/>
      <c r="PUC1" s="166"/>
      <c r="PUE1" s="166"/>
      <c r="PUG1" s="166"/>
      <c r="PUI1" s="166"/>
      <c r="PUK1" s="166"/>
      <c r="PUM1" s="166"/>
      <c r="PUO1" s="166"/>
      <c r="PUQ1" s="166"/>
      <c r="PUS1" s="166"/>
      <c r="PUU1" s="166"/>
      <c r="PUW1" s="166"/>
      <c r="PUY1" s="166"/>
      <c r="PVA1" s="166"/>
      <c r="PVC1" s="166"/>
      <c r="PVE1" s="166"/>
      <c r="PVG1" s="166"/>
      <c r="PVI1" s="166"/>
      <c r="PVK1" s="166"/>
      <c r="PVM1" s="166"/>
      <c r="PVO1" s="166"/>
      <c r="PVQ1" s="166"/>
      <c r="PVS1" s="166"/>
      <c r="PVU1" s="166"/>
      <c r="PVW1" s="166"/>
      <c r="PVY1" s="166"/>
      <c r="PWA1" s="166"/>
      <c r="PWC1" s="166"/>
      <c r="PWE1" s="166"/>
      <c r="PWG1" s="166"/>
      <c r="PWI1" s="166"/>
      <c r="PWK1" s="166"/>
      <c r="PWM1" s="166"/>
      <c r="PWO1" s="166"/>
      <c r="PWQ1" s="166"/>
      <c r="PWS1" s="166"/>
      <c r="PWU1" s="166"/>
      <c r="PWW1" s="166"/>
      <c r="PWY1" s="166"/>
      <c r="PXA1" s="166"/>
      <c r="PXC1" s="166"/>
      <c r="PXE1" s="166"/>
      <c r="PXG1" s="166"/>
      <c r="PXI1" s="166"/>
      <c r="PXK1" s="166"/>
      <c r="PXM1" s="166"/>
      <c r="PXO1" s="166"/>
      <c r="PXQ1" s="166"/>
      <c r="PXS1" s="166"/>
      <c r="PXU1" s="166"/>
      <c r="PXW1" s="166"/>
      <c r="PXY1" s="166"/>
      <c r="PYA1" s="166"/>
      <c r="PYC1" s="166"/>
      <c r="PYE1" s="166"/>
      <c r="PYG1" s="166"/>
      <c r="PYI1" s="166"/>
      <c r="PYK1" s="166"/>
      <c r="PYM1" s="166"/>
      <c r="PYO1" s="166"/>
      <c r="PYQ1" s="166"/>
      <c r="PYS1" s="166"/>
      <c r="PYU1" s="166"/>
      <c r="PYW1" s="166"/>
      <c r="PYY1" s="166"/>
      <c r="PZA1" s="166"/>
      <c r="PZC1" s="166"/>
      <c r="PZE1" s="166"/>
      <c r="PZG1" s="166"/>
      <c r="PZI1" s="166"/>
      <c r="PZK1" s="166"/>
      <c r="PZM1" s="166"/>
      <c r="PZO1" s="166"/>
      <c r="PZQ1" s="166"/>
      <c r="PZS1" s="166"/>
      <c r="PZU1" s="166"/>
      <c r="PZW1" s="166"/>
      <c r="PZY1" s="166"/>
      <c r="QAA1" s="166"/>
      <c r="QAC1" s="166"/>
      <c r="QAE1" s="166"/>
      <c r="QAG1" s="166"/>
      <c r="QAI1" s="166"/>
      <c r="QAK1" s="166"/>
      <c r="QAM1" s="166"/>
      <c r="QAO1" s="166"/>
      <c r="QAQ1" s="166"/>
      <c r="QAS1" s="166"/>
      <c r="QAU1" s="166"/>
      <c r="QAW1" s="166"/>
      <c r="QAY1" s="166"/>
      <c r="QBA1" s="166"/>
      <c r="QBC1" s="166"/>
      <c r="QBE1" s="166"/>
      <c r="QBG1" s="166"/>
      <c r="QBI1" s="166"/>
      <c r="QBK1" s="166"/>
      <c r="QBM1" s="166"/>
      <c r="QBO1" s="166"/>
      <c r="QBQ1" s="166"/>
      <c r="QBS1" s="166"/>
      <c r="QBU1" s="166"/>
      <c r="QBW1" s="166"/>
      <c r="QBY1" s="166"/>
      <c r="QCA1" s="166"/>
      <c r="QCC1" s="166"/>
      <c r="QCE1" s="166"/>
      <c r="QCG1" s="166"/>
      <c r="QCI1" s="166"/>
      <c r="QCK1" s="166"/>
      <c r="QCM1" s="166"/>
      <c r="QCO1" s="166"/>
      <c r="QCQ1" s="166"/>
      <c r="QCS1" s="166"/>
      <c r="QCU1" s="166"/>
      <c r="QCW1" s="166"/>
      <c r="QCY1" s="166"/>
      <c r="QDA1" s="166"/>
      <c r="QDC1" s="166"/>
      <c r="QDE1" s="166"/>
      <c r="QDG1" s="166"/>
      <c r="QDI1" s="166"/>
      <c r="QDK1" s="166"/>
      <c r="QDM1" s="166"/>
      <c r="QDO1" s="166"/>
      <c r="QDQ1" s="166"/>
      <c r="QDS1" s="166"/>
      <c r="QDU1" s="166"/>
      <c r="QDW1" s="166"/>
      <c r="QDY1" s="166"/>
      <c r="QEA1" s="166"/>
      <c r="QEC1" s="166"/>
      <c r="QEE1" s="166"/>
      <c r="QEG1" s="166"/>
      <c r="QEI1" s="166"/>
      <c r="QEK1" s="166"/>
      <c r="QEM1" s="166"/>
      <c r="QEO1" s="166"/>
      <c r="QEQ1" s="166"/>
      <c r="QES1" s="166"/>
      <c r="QEU1" s="166"/>
      <c r="QEW1" s="166"/>
      <c r="QEY1" s="166"/>
      <c r="QFA1" s="166"/>
      <c r="QFC1" s="166"/>
      <c r="QFE1" s="166"/>
      <c r="QFG1" s="166"/>
      <c r="QFI1" s="166"/>
      <c r="QFK1" s="166"/>
      <c r="QFM1" s="166"/>
      <c r="QFO1" s="166"/>
      <c r="QFQ1" s="166"/>
      <c r="QFS1" s="166"/>
      <c r="QFU1" s="166"/>
      <c r="QFW1" s="166"/>
      <c r="QFY1" s="166"/>
      <c r="QGA1" s="166"/>
      <c r="QGC1" s="166"/>
      <c r="QGE1" s="166"/>
      <c r="QGG1" s="166"/>
      <c r="QGI1" s="166"/>
      <c r="QGK1" s="166"/>
      <c r="QGM1" s="166"/>
      <c r="QGO1" s="166"/>
      <c r="QGQ1" s="166"/>
      <c r="QGS1" s="166"/>
      <c r="QGU1" s="166"/>
      <c r="QGW1" s="166"/>
      <c r="QGY1" s="166"/>
      <c r="QHA1" s="166"/>
      <c r="QHC1" s="166"/>
      <c r="QHE1" s="166"/>
      <c r="QHG1" s="166"/>
      <c r="QHI1" s="166"/>
      <c r="QHK1" s="166"/>
      <c r="QHM1" s="166"/>
      <c r="QHO1" s="166"/>
      <c r="QHQ1" s="166"/>
      <c r="QHS1" s="166"/>
      <c r="QHU1" s="166"/>
      <c r="QHW1" s="166"/>
      <c r="QHY1" s="166"/>
      <c r="QIA1" s="166"/>
      <c r="QIC1" s="166"/>
      <c r="QIE1" s="166"/>
      <c r="QIG1" s="166"/>
      <c r="QII1" s="166"/>
      <c r="QIK1" s="166"/>
      <c r="QIM1" s="166"/>
      <c r="QIO1" s="166"/>
      <c r="QIQ1" s="166"/>
      <c r="QIS1" s="166"/>
      <c r="QIU1" s="166"/>
      <c r="QIW1" s="166"/>
      <c r="QIY1" s="166"/>
      <c r="QJA1" s="166"/>
      <c r="QJC1" s="166"/>
      <c r="QJE1" s="166"/>
      <c r="QJG1" s="166"/>
      <c r="QJI1" s="166"/>
      <c r="QJK1" s="166"/>
      <c r="QJM1" s="166"/>
      <c r="QJO1" s="166"/>
      <c r="QJQ1" s="166"/>
      <c r="QJS1" s="166"/>
      <c r="QJU1" s="166"/>
      <c r="QJW1" s="166"/>
      <c r="QJY1" s="166"/>
      <c r="QKA1" s="166"/>
      <c r="QKC1" s="166"/>
      <c r="QKE1" s="166"/>
      <c r="QKG1" s="166"/>
      <c r="QKI1" s="166"/>
      <c r="QKK1" s="166"/>
      <c r="QKM1" s="166"/>
      <c r="QKO1" s="166"/>
      <c r="QKQ1" s="166"/>
      <c r="QKS1" s="166"/>
      <c r="QKU1" s="166"/>
      <c r="QKW1" s="166"/>
      <c r="QKY1" s="166"/>
      <c r="QLA1" s="166"/>
      <c r="QLC1" s="166"/>
      <c r="QLE1" s="166"/>
      <c r="QLG1" s="166"/>
      <c r="QLI1" s="166"/>
      <c r="QLK1" s="166"/>
      <c r="QLM1" s="166"/>
      <c r="QLO1" s="166"/>
      <c r="QLQ1" s="166"/>
      <c r="QLS1" s="166"/>
      <c r="QLU1" s="166"/>
      <c r="QLW1" s="166"/>
      <c r="QLY1" s="166"/>
      <c r="QMA1" s="166"/>
      <c r="QMC1" s="166"/>
      <c r="QME1" s="166"/>
      <c r="QMG1" s="166"/>
      <c r="QMI1" s="166"/>
      <c r="QMK1" s="166"/>
      <c r="QMM1" s="166"/>
      <c r="QMO1" s="166"/>
      <c r="QMQ1" s="166"/>
      <c r="QMS1" s="166"/>
      <c r="QMU1" s="166"/>
      <c r="QMW1" s="166"/>
      <c r="QMY1" s="166"/>
      <c r="QNA1" s="166"/>
      <c r="QNC1" s="166"/>
      <c r="QNE1" s="166"/>
      <c r="QNG1" s="166"/>
      <c r="QNI1" s="166"/>
      <c r="QNK1" s="166"/>
      <c r="QNM1" s="166"/>
      <c r="QNO1" s="166"/>
      <c r="QNQ1" s="166"/>
      <c r="QNS1" s="166"/>
      <c r="QNU1" s="166"/>
      <c r="QNW1" s="166"/>
      <c r="QNY1" s="166"/>
      <c r="QOA1" s="166"/>
      <c r="QOC1" s="166"/>
      <c r="QOE1" s="166"/>
      <c r="QOG1" s="166"/>
      <c r="QOI1" s="166"/>
      <c r="QOK1" s="166"/>
      <c r="QOM1" s="166"/>
      <c r="QOO1" s="166"/>
      <c r="QOQ1" s="166"/>
      <c r="QOS1" s="166"/>
      <c r="QOU1" s="166"/>
      <c r="QOW1" s="166"/>
      <c r="QOY1" s="166"/>
      <c r="QPA1" s="166"/>
      <c r="QPC1" s="166"/>
      <c r="QPE1" s="166"/>
      <c r="QPG1" s="166"/>
      <c r="QPI1" s="166"/>
      <c r="QPK1" s="166"/>
      <c r="QPM1" s="166"/>
      <c r="QPO1" s="166"/>
      <c r="QPQ1" s="166"/>
      <c r="QPS1" s="166"/>
      <c r="QPU1" s="166"/>
      <c r="QPW1" s="166"/>
      <c r="QPY1" s="166"/>
      <c r="QQA1" s="166"/>
      <c r="QQC1" s="166"/>
      <c r="QQE1" s="166"/>
      <c r="QQG1" s="166"/>
      <c r="QQI1" s="166"/>
      <c r="QQK1" s="166"/>
      <c r="QQM1" s="166"/>
      <c r="QQO1" s="166"/>
      <c r="QQQ1" s="166"/>
      <c r="QQS1" s="166"/>
      <c r="QQU1" s="166"/>
      <c r="QQW1" s="166"/>
      <c r="QQY1" s="166"/>
      <c r="QRA1" s="166"/>
      <c r="QRC1" s="166"/>
      <c r="QRE1" s="166"/>
      <c r="QRG1" s="166"/>
      <c r="QRI1" s="166"/>
      <c r="QRK1" s="166"/>
      <c r="QRM1" s="166"/>
      <c r="QRO1" s="166"/>
      <c r="QRQ1" s="166"/>
      <c r="QRS1" s="166"/>
      <c r="QRU1" s="166"/>
      <c r="QRW1" s="166"/>
      <c r="QRY1" s="166"/>
      <c r="QSA1" s="166"/>
      <c r="QSC1" s="166"/>
      <c r="QSE1" s="166"/>
      <c r="QSG1" s="166"/>
      <c r="QSI1" s="166"/>
      <c r="QSK1" s="166"/>
      <c r="QSM1" s="166"/>
      <c r="QSO1" s="166"/>
      <c r="QSQ1" s="166"/>
      <c r="QSS1" s="166"/>
      <c r="QSU1" s="166"/>
      <c r="QSW1" s="166"/>
      <c r="QSY1" s="166"/>
      <c r="QTA1" s="166"/>
      <c r="QTC1" s="166"/>
      <c r="QTE1" s="166"/>
      <c r="QTG1" s="166"/>
      <c r="QTI1" s="166"/>
      <c r="QTK1" s="166"/>
      <c r="QTM1" s="166"/>
      <c r="QTO1" s="166"/>
      <c r="QTQ1" s="166"/>
      <c r="QTS1" s="166"/>
      <c r="QTU1" s="166"/>
      <c r="QTW1" s="166"/>
      <c r="QTY1" s="166"/>
      <c r="QUA1" s="166"/>
      <c r="QUC1" s="166"/>
      <c r="QUE1" s="166"/>
      <c r="QUG1" s="166"/>
      <c r="QUI1" s="166"/>
      <c r="QUK1" s="166"/>
      <c r="QUM1" s="166"/>
      <c r="QUO1" s="166"/>
      <c r="QUQ1" s="166"/>
      <c r="QUS1" s="166"/>
      <c r="QUU1" s="166"/>
      <c r="QUW1" s="166"/>
      <c r="QUY1" s="166"/>
      <c r="QVA1" s="166"/>
      <c r="QVC1" s="166"/>
      <c r="QVE1" s="166"/>
      <c r="QVG1" s="166"/>
      <c r="QVI1" s="166"/>
      <c r="QVK1" s="166"/>
      <c r="QVM1" s="166"/>
      <c r="QVO1" s="166"/>
      <c r="QVQ1" s="166"/>
      <c r="QVS1" s="166"/>
      <c r="QVU1" s="166"/>
      <c r="QVW1" s="166"/>
      <c r="QVY1" s="166"/>
      <c r="QWA1" s="166"/>
      <c r="QWC1" s="166"/>
      <c r="QWE1" s="166"/>
      <c r="QWG1" s="166"/>
      <c r="QWI1" s="166"/>
      <c r="QWK1" s="166"/>
      <c r="QWM1" s="166"/>
      <c r="QWO1" s="166"/>
      <c r="QWQ1" s="166"/>
      <c r="QWS1" s="166"/>
      <c r="QWU1" s="166"/>
      <c r="QWW1" s="166"/>
      <c r="QWY1" s="166"/>
      <c r="QXA1" s="166"/>
      <c r="QXC1" s="166"/>
      <c r="QXE1" s="166"/>
      <c r="QXG1" s="166"/>
      <c r="QXI1" s="166"/>
      <c r="QXK1" s="166"/>
      <c r="QXM1" s="166"/>
      <c r="QXO1" s="166"/>
      <c r="QXQ1" s="166"/>
      <c r="QXS1" s="166"/>
      <c r="QXU1" s="166"/>
      <c r="QXW1" s="166"/>
      <c r="QXY1" s="166"/>
      <c r="QYA1" s="166"/>
      <c r="QYC1" s="166"/>
      <c r="QYE1" s="166"/>
      <c r="QYG1" s="166"/>
      <c r="QYI1" s="166"/>
      <c r="QYK1" s="166"/>
      <c r="QYM1" s="166"/>
      <c r="QYO1" s="166"/>
      <c r="QYQ1" s="166"/>
      <c r="QYS1" s="166"/>
      <c r="QYU1" s="166"/>
      <c r="QYW1" s="166"/>
      <c r="QYY1" s="166"/>
      <c r="QZA1" s="166"/>
      <c r="QZC1" s="166"/>
      <c r="QZE1" s="166"/>
      <c r="QZG1" s="166"/>
      <c r="QZI1" s="166"/>
      <c r="QZK1" s="166"/>
      <c r="QZM1" s="166"/>
      <c r="QZO1" s="166"/>
      <c r="QZQ1" s="166"/>
      <c r="QZS1" s="166"/>
      <c r="QZU1" s="166"/>
      <c r="QZW1" s="166"/>
      <c r="QZY1" s="166"/>
      <c r="RAA1" s="166"/>
      <c r="RAC1" s="166"/>
      <c r="RAE1" s="166"/>
      <c r="RAG1" s="166"/>
      <c r="RAI1" s="166"/>
      <c r="RAK1" s="166"/>
      <c r="RAM1" s="166"/>
      <c r="RAO1" s="166"/>
      <c r="RAQ1" s="166"/>
      <c r="RAS1" s="166"/>
      <c r="RAU1" s="166"/>
      <c r="RAW1" s="166"/>
      <c r="RAY1" s="166"/>
      <c r="RBA1" s="166"/>
      <c r="RBC1" s="166"/>
      <c r="RBE1" s="166"/>
      <c r="RBG1" s="166"/>
      <c r="RBI1" s="166"/>
      <c r="RBK1" s="166"/>
      <c r="RBM1" s="166"/>
      <c r="RBO1" s="166"/>
      <c r="RBQ1" s="166"/>
      <c r="RBS1" s="166"/>
      <c r="RBU1" s="166"/>
      <c r="RBW1" s="166"/>
      <c r="RBY1" s="166"/>
      <c r="RCA1" s="166"/>
      <c r="RCC1" s="166"/>
      <c r="RCE1" s="166"/>
      <c r="RCG1" s="166"/>
      <c r="RCI1" s="166"/>
      <c r="RCK1" s="166"/>
      <c r="RCM1" s="166"/>
      <c r="RCO1" s="166"/>
      <c r="RCQ1" s="166"/>
      <c r="RCS1" s="166"/>
      <c r="RCU1" s="166"/>
      <c r="RCW1" s="166"/>
      <c r="RCY1" s="166"/>
      <c r="RDA1" s="166"/>
      <c r="RDC1" s="166"/>
      <c r="RDE1" s="166"/>
      <c r="RDG1" s="166"/>
      <c r="RDI1" s="166"/>
      <c r="RDK1" s="166"/>
      <c r="RDM1" s="166"/>
      <c r="RDO1" s="166"/>
      <c r="RDQ1" s="166"/>
      <c r="RDS1" s="166"/>
      <c r="RDU1" s="166"/>
      <c r="RDW1" s="166"/>
      <c r="RDY1" s="166"/>
      <c r="REA1" s="166"/>
      <c r="REC1" s="166"/>
      <c r="REE1" s="166"/>
      <c r="REG1" s="166"/>
      <c r="REI1" s="166"/>
      <c r="REK1" s="166"/>
      <c r="REM1" s="166"/>
      <c r="REO1" s="166"/>
      <c r="REQ1" s="166"/>
      <c r="RES1" s="166"/>
      <c r="REU1" s="166"/>
      <c r="REW1" s="166"/>
      <c r="REY1" s="166"/>
      <c r="RFA1" s="166"/>
      <c r="RFC1" s="166"/>
      <c r="RFE1" s="166"/>
      <c r="RFG1" s="166"/>
      <c r="RFI1" s="166"/>
      <c r="RFK1" s="166"/>
      <c r="RFM1" s="166"/>
      <c r="RFO1" s="166"/>
      <c r="RFQ1" s="166"/>
      <c r="RFS1" s="166"/>
      <c r="RFU1" s="166"/>
      <c r="RFW1" s="166"/>
      <c r="RFY1" s="166"/>
      <c r="RGA1" s="166"/>
      <c r="RGC1" s="166"/>
      <c r="RGE1" s="166"/>
      <c r="RGG1" s="166"/>
      <c r="RGI1" s="166"/>
      <c r="RGK1" s="166"/>
      <c r="RGM1" s="166"/>
      <c r="RGO1" s="166"/>
      <c r="RGQ1" s="166"/>
      <c r="RGS1" s="166"/>
      <c r="RGU1" s="166"/>
      <c r="RGW1" s="166"/>
      <c r="RGY1" s="166"/>
      <c r="RHA1" s="166"/>
      <c r="RHC1" s="166"/>
      <c r="RHE1" s="166"/>
      <c r="RHG1" s="166"/>
      <c r="RHI1" s="166"/>
      <c r="RHK1" s="166"/>
      <c r="RHM1" s="166"/>
      <c r="RHO1" s="166"/>
      <c r="RHQ1" s="166"/>
      <c r="RHS1" s="166"/>
      <c r="RHU1" s="166"/>
      <c r="RHW1" s="166"/>
      <c r="RHY1" s="166"/>
      <c r="RIA1" s="166"/>
      <c r="RIC1" s="166"/>
      <c r="RIE1" s="166"/>
      <c r="RIG1" s="166"/>
      <c r="RII1" s="166"/>
      <c r="RIK1" s="166"/>
      <c r="RIM1" s="166"/>
      <c r="RIO1" s="166"/>
      <c r="RIQ1" s="166"/>
      <c r="RIS1" s="166"/>
      <c r="RIU1" s="166"/>
      <c r="RIW1" s="166"/>
      <c r="RIY1" s="166"/>
      <c r="RJA1" s="166"/>
      <c r="RJC1" s="166"/>
      <c r="RJE1" s="166"/>
      <c r="RJG1" s="166"/>
      <c r="RJI1" s="166"/>
      <c r="RJK1" s="166"/>
      <c r="RJM1" s="166"/>
      <c r="RJO1" s="166"/>
      <c r="RJQ1" s="166"/>
      <c r="RJS1" s="166"/>
      <c r="RJU1" s="166"/>
      <c r="RJW1" s="166"/>
      <c r="RJY1" s="166"/>
      <c r="RKA1" s="166"/>
      <c r="RKC1" s="166"/>
      <c r="RKE1" s="166"/>
      <c r="RKG1" s="166"/>
      <c r="RKI1" s="166"/>
      <c r="RKK1" s="166"/>
      <c r="RKM1" s="166"/>
      <c r="RKO1" s="166"/>
      <c r="RKQ1" s="166"/>
      <c r="RKS1" s="166"/>
      <c r="RKU1" s="166"/>
      <c r="RKW1" s="166"/>
      <c r="RKY1" s="166"/>
      <c r="RLA1" s="166"/>
      <c r="RLC1" s="166"/>
      <c r="RLE1" s="166"/>
      <c r="RLG1" s="166"/>
      <c r="RLI1" s="166"/>
      <c r="RLK1" s="166"/>
      <c r="RLM1" s="166"/>
      <c r="RLO1" s="166"/>
      <c r="RLQ1" s="166"/>
      <c r="RLS1" s="166"/>
      <c r="RLU1" s="166"/>
      <c r="RLW1" s="166"/>
      <c r="RLY1" s="166"/>
      <c r="RMA1" s="166"/>
      <c r="RMC1" s="166"/>
      <c r="RME1" s="166"/>
      <c r="RMG1" s="166"/>
      <c r="RMI1" s="166"/>
      <c r="RMK1" s="166"/>
      <c r="RMM1" s="166"/>
      <c r="RMO1" s="166"/>
      <c r="RMQ1" s="166"/>
      <c r="RMS1" s="166"/>
      <c r="RMU1" s="166"/>
      <c r="RMW1" s="166"/>
      <c r="RMY1" s="166"/>
      <c r="RNA1" s="166"/>
      <c r="RNC1" s="166"/>
      <c r="RNE1" s="166"/>
      <c r="RNG1" s="166"/>
      <c r="RNI1" s="166"/>
      <c r="RNK1" s="166"/>
      <c r="RNM1" s="166"/>
      <c r="RNO1" s="166"/>
      <c r="RNQ1" s="166"/>
      <c r="RNS1" s="166"/>
      <c r="RNU1" s="166"/>
      <c r="RNW1" s="166"/>
      <c r="RNY1" s="166"/>
      <c r="ROA1" s="166"/>
      <c r="ROC1" s="166"/>
      <c r="ROE1" s="166"/>
      <c r="ROG1" s="166"/>
      <c r="ROI1" s="166"/>
      <c r="ROK1" s="166"/>
      <c r="ROM1" s="166"/>
      <c r="ROO1" s="166"/>
      <c r="ROQ1" s="166"/>
      <c r="ROS1" s="166"/>
      <c r="ROU1" s="166"/>
      <c r="ROW1" s="166"/>
      <c r="ROY1" s="166"/>
      <c r="RPA1" s="166"/>
      <c r="RPC1" s="166"/>
      <c r="RPE1" s="166"/>
      <c r="RPG1" s="166"/>
      <c r="RPI1" s="166"/>
      <c r="RPK1" s="166"/>
      <c r="RPM1" s="166"/>
      <c r="RPO1" s="166"/>
      <c r="RPQ1" s="166"/>
      <c r="RPS1" s="166"/>
      <c r="RPU1" s="166"/>
      <c r="RPW1" s="166"/>
      <c r="RPY1" s="166"/>
      <c r="RQA1" s="166"/>
      <c r="RQC1" s="166"/>
      <c r="RQE1" s="166"/>
      <c r="RQG1" s="166"/>
      <c r="RQI1" s="166"/>
      <c r="RQK1" s="166"/>
      <c r="RQM1" s="166"/>
      <c r="RQO1" s="166"/>
      <c r="RQQ1" s="166"/>
      <c r="RQS1" s="166"/>
      <c r="RQU1" s="166"/>
      <c r="RQW1" s="166"/>
      <c r="RQY1" s="166"/>
      <c r="RRA1" s="166"/>
      <c r="RRC1" s="166"/>
      <c r="RRE1" s="166"/>
      <c r="RRG1" s="166"/>
      <c r="RRI1" s="166"/>
      <c r="RRK1" s="166"/>
      <c r="RRM1" s="166"/>
      <c r="RRO1" s="166"/>
      <c r="RRQ1" s="166"/>
      <c r="RRS1" s="166"/>
      <c r="RRU1" s="166"/>
      <c r="RRW1" s="166"/>
      <c r="RRY1" s="166"/>
      <c r="RSA1" s="166"/>
      <c r="RSC1" s="166"/>
      <c r="RSE1" s="166"/>
      <c r="RSG1" s="166"/>
      <c r="RSI1" s="166"/>
      <c r="RSK1" s="166"/>
      <c r="RSM1" s="166"/>
      <c r="RSO1" s="166"/>
      <c r="RSQ1" s="166"/>
      <c r="RSS1" s="166"/>
      <c r="RSU1" s="166"/>
      <c r="RSW1" s="166"/>
      <c r="RSY1" s="166"/>
      <c r="RTA1" s="166"/>
      <c r="RTC1" s="166"/>
      <c r="RTE1" s="166"/>
      <c r="RTG1" s="166"/>
      <c r="RTI1" s="166"/>
      <c r="RTK1" s="166"/>
      <c r="RTM1" s="166"/>
      <c r="RTO1" s="166"/>
      <c r="RTQ1" s="166"/>
      <c r="RTS1" s="166"/>
      <c r="RTU1" s="166"/>
      <c r="RTW1" s="166"/>
      <c r="RTY1" s="166"/>
      <c r="RUA1" s="166"/>
      <c r="RUC1" s="166"/>
      <c r="RUE1" s="166"/>
      <c r="RUG1" s="166"/>
      <c r="RUI1" s="166"/>
      <c r="RUK1" s="166"/>
      <c r="RUM1" s="166"/>
      <c r="RUO1" s="166"/>
      <c r="RUQ1" s="166"/>
      <c r="RUS1" s="166"/>
      <c r="RUU1" s="166"/>
      <c r="RUW1" s="166"/>
      <c r="RUY1" s="166"/>
      <c r="RVA1" s="166"/>
      <c r="RVC1" s="166"/>
      <c r="RVE1" s="166"/>
      <c r="RVG1" s="166"/>
      <c r="RVI1" s="166"/>
      <c r="RVK1" s="166"/>
      <c r="RVM1" s="166"/>
      <c r="RVO1" s="166"/>
      <c r="RVQ1" s="166"/>
      <c r="RVS1" s="166"/>
      <c r="RVU1" s="166"/>
      <c r="RVW1" s="166"/>
      <c r="RVY1" s="166"/>
      <c r="RWA1" s="166"/>
      <c r="RWC1" s="166"/>
      <c r="RWE1" s="166"/>
      <c r="RWG1" s="166"/>
      <c r="RWI1" s="166"/>
      <c r="RWK1" s="166"/>
      <c r="RWM1" s="166"/>
      <c r="RWO1" s="166"/>
      <c r="RWQ1" s="166"/>
      <c r="RWS1" s="166"/>
      <c r="RWU1" s="166"/>
      <c r="RWW1" s="166"/>
      <c r="RWY1" s="166"/>
      <c r="RXA1" s="166"/>
      <c r="RXC1" s="166"/>
      <c r="RXE1" s="166"/>
      <c r="RXG1" s="166"/>
      <c r="RXI1" s="166"/>
      <c r="RXK1" s="166"/>
      <c r="RXM1" s="166"/>
      <c r="RXO1" s="166"/>
      <c r="RXQ1" s="166"/>
      <c r="RXS1" s="166"/>
      <c r="RXU1" s="166"/>
      <c r="RXW1" s="166"/>
      <c r="RXY1" s="166"/>
      <c r="RYA1" s="166"/>
      <c r="RYC1" s="166"/>
      <c r="RYE1" s="166"/>
      <c r="RYG1" s="166"/>
      <c r="RYI1" s="166"/>
      <c r="RYK1" s="166"/>
      <c r="RYM1" s="166"/>
      <c r="RYO1" s="166"/>
      <c r="RYQ1" s="166"/>
      <c r="RYS1" s="166"/>
      <c r="RYU1" s="166"/>
      <c r="RYW1" s="166"/>
      <c r="RYY1" s="166"/>
      <c r="RZA1" s="166"/>
      <c r="RZC1" s="166"/>
      <c r="RZE1" s="166"/>
      <c r="RZG1" s="166"/>
      <c r="RZI1" s="166"/>
      <c r="RZK1" s="166"/>
      <c r="RZM1" s="166"/>
      <c r="RZO1" s="166"/>
      <c r="RZQ1" s="166"/>
      <c r="RZS1" s="166"/>
      <c r="RZU1" s="166"/>
      <c r="RZW1" s="166"/>
      <c r="RZY1" s="166"/>
      <c r="SAA1" s="166"/>
      <c r="SAC1" s="166"/>
      <c r="SAE1" s="166"/>
      <c r="SAG1" s="166"/>
      <c r="SAI1" s="166"/>
      <c r="SAK1" s="166"/>
      <c r="SAM1" s="166"/>
      <c r="SAO1" s="166"/>
      <c r="SAQ1" s="166"/>
      <c r="SAS1" s="166"/>
      <c r="SAU1" s="166"/>
      <c r="SAW1" s="166"/>
      <c r="SAY1" s="166"/>
      <c r="SBA1" s="166"/>
      <c r="SBC1" s="166"/>
      <c r="SBE1" s="166"/>
      <c r="SBG1" s="166"/>
      <c r="SBI1" s="166"/>
      <c r="SBK1" s="166"/>
      <c r="SBM1" s="166"/>
      <c r="SBO1" s="166"/>
      <c r="SBQ1" s="166"/>
      <c r="SBS1" s="166"/>
      <c r="SBU1" s="166"/>
      <c r="SBW1" s="166"/>
      <c r="SBY1" s="166"/>
      <c r="SCA1" s="166"/>
      <c r="SCC1" s="166"/>
      <c r="SCE1" s="166"/>
      <c r="SCG1" s="166"/>
      <c r="SCI1" s="166"/>
      <c r="SCK1" s="166"/>
      <c r="SCM1" s="166"/>
      <c r="SCO1" s="166"/>
      <c r="SCQ1" s="166"/>
      <c r="SCS1" s="166"/>
      <c r="SCU1" s="166"/>
      <c r="SCW1" s="166"/>
      <c r="SCY1" s="166"/>
      <c r="SDA1" s="166"/>
      <c r="SDC1" s="166"/>
      <c r="SDE1" s="166"/>
      <c r="SDG1" s="166"/>
      <c r="SDI1" s="166"/>
      <c r="SDK1" s="166"/>
      <c r="SDM1" s="166"/>
      <c r="SDO1" s="166"/>
      <c r="SDQ1" s="166"/>
      <c r="SDS1" s="166"/>
      <c r="SDU1" s="166"/>
      <c r="SDW1" s="166"/>
      <c r="SDY1" s="166"/>
      <c r="SEA1" s="166"/>
      <c r="SEC1" s="166"/>
      <c r="SEE1" s="166"/>
      <c r="SEG1" s="166"/>
      <c r="SEI1" s="166"/>
      <c r="SEK1" s="166"/>
      <c r="SEM1" s="166"/>
      <c r="SEO1" s="166"/>
      <c r="SEQ1" s="166"/>
      <c r="SES1" s="166"/>
      <c r="SEU1" s="166"/>
      <c r="SEW1" s="166"/>
      <c r="SEY1" s="166"/>
      <c r="SFA1" s="166"/>
      <c r="SFC1" s="166"/>
      <c r="SFE1" s="166"/>
      <c r="SFG1" s="166"/>
      <c r="SFI1" s="166"/>
      <c r="SFK1" s="166"/>
      <c r="SFM1" s="166"/>
      <c r="SFO1" s="166"/>
      <c r="SFQ1" s="166"/>
      <c r="SFS1" s="166"/>
      <c r="SFU1" s="166"/>
      <c r="SFW1" s="166"/>
      <c r="SFY1" s="166"/>
      <c r="SGA1" s="166"/>
      <c r="SGC1" s="166"/>
      <c r="SGE1" s="166"/>
      <c r="SGG1" s="166"/>
      <c r="SGI1" s="166"/>
      <c r="SGK1" s="166"/>
      <c r="SGM1" s="166"/>
      <c r="SGO1" s="166"/>
      <c r="SGQ1" s="166"/>
      <c r="SGS1" s="166"/>
      <c r="SGU1" s="166"/>
      <c r="SGW1" s="166"/>
      <c r="SGY1" s="166"/>
      <c r="SHA1" s="166"/>
      <c r="SHC1" s="166"/>
      <c r="SHE1" s="166"/>
      <c r="SHG1" s="166"/>
      <c r="SHI1" s="166"/>
      <c r="SHK1" s="166"/>
      <c r="SHM1" s="166"/>
      <c r="SHO1" s="166"/>
      <c r="SHQ1" s="166"/>
      <c r="SHS1" s="166"/>
      <c r="SHU1" s="166"/>
      <c r="SHW1" s="166"/>
      <c r="SHY1" s="166"/>
      <c r="SIA1" s="166"/>
      <c r="SIC1" s="166"/>
      <c r="SIE1" s="166"/>
      <c r="SIG1" s="166"/>
      <c r="SII1" s="166"/>
      <c r="SIK1" s="166"/>
      <c r="SIM1" s="166"/>
      <c r="SIO1" s="166"/>
      <c r="SIQ1" s="166"/>
      <c r="SIS1" s="166"/>
      <c r="SIU1" s="166"/>
      <c r="SIW1" s="166"/>
      <c r="SIY1" s="166"/>
      <c r="SJA1" s="166"/>
      <c r="SJC1" s="166"/>
      <c r="SJE1" s="166"/>
      <c r="SJG1" s="166"/>
      <c r="SJI1" s="166"/>
      <c r="SJK1" s="166"/>
      <c r="SJM1" s="166"/>
      <c r="SJO1" s="166"/>
      <c r="SJQ1" s="166"/>
      <c r="SJS1" s="166"/>
      <c r="SJU1" s="166"/>
      <c r="SJW1" s="166"/>
      <c r="SJY1" s="166"/>
      <c r="SKA1" s="166"/>
      <c r="SKC1" s="166"/>
      <c r="SKE1" s="166"/>
      <c r="SKG1" s="166"/>
      <c r="SKI1" s="166"/>
      <c r="SKK1" s="166"/>
      <c r="SKM1" s="166"/>
      <c r="SKO1" s="166"/>
      <c r="SKQ1" s="166"/>
      <c r="SKS1" s="166"/>
      <c r="SKU1" s="166"/>
      <c r="SKW1" s="166"/>
      <c r="SKY1" s="166"/>
      <c r="SLA1" s="166"/>
      <c r="SLC1" s="166"/>
      <c r="SLE1" s="166"/>
      <c r="SLG1" s="166"/>
      <c r="SLI1" s="166"/>
      <c r="SLK1" s="166"/>
      <c r="SLM1" s="166"/>
      <c r="SLO1" s="166"/>
      <c r="SLQ1" s="166"/>
      <c r="SLS1" s="166"/>
      <c r="SLU1" s="166"/>
      <c r="SLW1" s="166"/>
      <c r="SLY1" s="166"/>
      <c r="SMA1" s="166"/>
      <c r="SMC1" s="166"/>
      <c r="SME1" s="166"/>
      <c r="SMG1" s="166"/>
      <c r="SMI1" s="166"/>
      <c r="SMK1" s="166"/>
      <c r="SMM1" s="166"/>
      <c r="SMO1" s="166"/>
      <c r="SMQ1" s="166"/>
      <c r="SMS1" s="166"/>
      <c r="SMU1" s="166"/>
      <c r="SMW1" s="166"/>
      <c r="SMY1" s="166"/>
      <c r="SNA1" s="166"/>
      <c r="SNC1" s="166"/>
      <c r="SNE1" s="166"/>
      <c r="SNG1" s="166"/>
      <c r="SNI1" s="166"/>
      <c r="SNK1" s="166"/>
      <c r="SNM1" s="166"/>
      <c r="SNO1" s="166"/>
      <c r="SNQ1" s="166"/>
      <c r="SNS1" s="166"/>
      <c r="SNU1" s="166"/>
      <c r="SNW1" s="166"/>
      <c r="SNY1" s="166"/>
      <c r="SOA1" s="166"/>
      <c r="SOC1" s="166"/>
      <c r="SOE1" s="166"/>
      <c r="SOG1" s="166"/>
      <c r="SOI1" s="166"/>
      <c r="SOK1" s="166"/>
      <c r="SOM1" s="166"/>
      <c r="SOO1" s="166"/>
      <c r="SOQ1" s="166"/>
      <c r="SOS1" s="166"/>
      <c r="SOU1" s="166"/>
      <c r="SOW1" s="166"/>
      <c r="SOY1" s="166"/>
      <c r="SPA1" s="166"/>
      <c r="SPC1" s="166"/>
      <c r="SPE1" s="166"/>
      <c r="SPG1" s="166"/>
      <c r="SPI1" s="166"/>
      <c r="SPK1" s="166"/>
      <c r="SPM1" s="166"/>
      <c r="SPO1" s="166"/>
      <c r="SPQ1" s="166"/>
      <c r="SPS1" s="166"/>
      <c r="SPU1" s="166"/>
      <c r="SPW1" s="166"/>
      <c r="SPY1" s="166"/>
      <c r="SQA1" s="166"/>
      <c r="SQC1" s="166"/>
      <c r="SQE1" s="166"/>
      <c r="SQG1" s="166"/>
      <c r="SQI1" s="166"/>
      <c r="SQK1" s="166"/>
      <c r="SQM1" s="166"/>
      <c r="SQO1" s="166"/>
      <c r="SQQ1" s="166"/>
      <c r="SQS1" s="166"/>
      <c r="SQU1" s="166"/>
      <c r="SQW1" s="166"/>
      <c r="SQY1" s="166"/>
      <c r="SRA1" s="166"/>
      <c r="SRC1" s="166"/>
      <c r="SRE1" s="166"/>
      <c r="SRG1" s="166"/>
      <c r="SRI1" s="166"/>
      <c r="SRK1" s="166"/>
      <c r="SRM1" s="166"/>
      <c r="SRO1" s="166"/>
      <c r="SRQ1" s="166"/>
      <c r="SRS1" s="166"/>
      <c r="SRU1" s="166"/>
      <c r="SRW1" s="166"/>
      <c r="SRY1" s="166"/>
      <c r="SSA1" s="166"/>
      <c r="SSC1" s="166"/>
      <c r="SSE1" s="166"/>
      <c r="SSG1" s="166"/>
      <c r="SSI1" s="166"/>
      <c r="SSK1" s="166"/>
      <c r="SSM1" s="166"/>
      <c r="SSO1" s="166"/>
      <c r="SSQ1" s="166"/>
      <c r="SSS1" s="166"/>
      <c r="SSU1" s="166"/>
      <c r="SSW1" s="166"/>
      <c r="SSY1" s="166"/>
      <c r="STA1" s="166"/>
      <c r="STC1" s="166"/>
      <c r="STE1" s="166"/>
      <c r="STG1" s="166"/>
      <c r="STI1" s="166"/>
      <c r="STK1" s="166"/>
      <c r="STM1" s="166"/>
      <c r="STO1" s="166"/>
      <c r="STQ1" s="166"/>
      <c r="STS1" s="166"/>
      <c r="STU1" s="166"/>
      <c r="STW1" s="166"/>
      <c r="STY1" s="166"/>
      <c r="SUA1" s="166"/>
      <c r="SUC1" s="166"/>
      <c r="SUE1" s="166"/>
      <c r="SUG1" s="166"/>
      <c r="SUI1" s="166"/>
      <c r="SUK1" s="166"/>
      <c r="SUM1" s="166"/>
      <c r="SUO1" s="166"/>
      <c r="SUQ1" s="166"/>
      <c r="SUS1" s="166"/>
      <c r="SUU1" s="166"/>
      <c r="SUW1" s="166"/>
      <c r="SUY1" s="166"/>
      <c r="SVA1" s="166"/>
      <c r="SVC1" s="166"/>
      <c r="SVE1" s="166"/>
      <c r="SVG1" s="166"/>
      <c r="SVI1" s="166"/>
      <c r="SVK1" s="166"/>
      <c r="SVM1" s="166"/>
      <c r="SVO1" s="166"/>
      <c r="SVQ1" s="166"/>
      <c r="SVS1" s="166"/>
      <c r="SVU1" s="166"/>
      <c r="SVW1" s="166"/>
      <c r="SVY1" s="166"/>
      <c r="SWA1" s="166"/>
      <c r="SWC1" s="166"/>
      <c r="SWE1" s="166"/>
      <c r="SWG1" s="166"/>
      <c r="SWI1" s="166"/>
      <c r="SWK1" s="166"/>
      <c r="SWM1" s="166"/>
      <c r="SWO1" s="166"/>
      <c r="SWQ1" s="166"/>
      <c r="SWS1" s="166"/>
      <c r="SWU1" s="166"/>
      <c r="SWW1" s="166"/>
      <c r="SWY1" s="166"/>
      <c r="SXA1" s="166"/>
      <c r="SXC1" s="166"/>
      <c r="SXE1" s="166"/>
      <c r="SXG1" s="166"/>
      <c r="SXI1" s="166"/>
      <c r="SXK1" s="166"/>
      <c r="SXM1" s="166"/>
      <c r="SXO1" s="166"/>
      <c r="SXQ1" s="166"/>
      <c r="SXS1" s="166"/>
      <c r="SXU1" s="166"/>
      <c r="SXW1" s="166"/>
      <c r="SXY1" s="166"/>
      <c r="SYA1" s="166"/>
      <c r="SYC1" s="166"/>
      <c r="SYE1" s="166"/>
      <c r="SYG1" s="166"/>
      <c r="SYI1" s="166"/>
      <c r="SYK1" s="166"/>
      <c r="SYM1" s="166"/>
      <c r="SYO1" s="166"/>
      <c r="SYQ1" s="166"/>
      <c r="SYS1" s="166"/>
      <c r="SYU1" s="166"/>
      <c r="SYW1" s="166"/>
      <c r="SYY1" s="166"/>
      <c r="SZA1" s="166"/>
      <c r="SZC1" s="166"/>
      <c r="SZE1" s="166"/>
      <c r="SZG1" s="166"/>
      <c r="SZI1" s="166"/>
      <c r="SZK1" s="166"/>
      <c r="SZM1" s="166"/>
      <c r="SZO1" s="166"/>
      <c r="SZQ1" s="166"/>
      <c r="SZS1" s="166"/>
      <c r="SZU1" s="166"/>
      <c r="SZW1" s="166"/>
      <c r="SZY1" s="166"/>
      <c r="TAA1" s="166"/>
      <c r="TAC1" s="166"/>
      <c r="TAE1" s="166"/>
      <c r="TAG1" s="166"/>
      <c r="TAI1" s="166"/>
      <c r="TAK1" s="166"/>
      <c r="TAM1" s="166"/>
      <c r="TAO1" s="166"/>
      <c r="TAQ1" s="166"/>
      <c r="TAS1" s="166"/>
      <c r="TAU1" s="166"/>
      <c r="TAW1" s="166"/>
      <c r="TAY1" s="166"/>
      <c r="TBA1" s="166"/>
      <c r="TBC1" s="166"/>
      <c r="TBE1" s="166"/>
      <c r="TBG1" s="166"/>
      <c r="TBI1" s="166"/>
      <c r="TBK1" s="166"/>
      <c r="TBM1" s="166"/>
      <c r="TBO1" s="166"/>
      <c r="TBQ1" s="166"/>
      <c r="TBS1" s="166"/>
      <c r="TBU1" s="166"/>
      <c r="TBW1" s="166"/>
      <c r="TBY1" s="166"/>
      <c r="TCA1" s="166"/>
      <c r="TCC1" s="166"/>
      <c r="TCE1" s="166"/>
      <c r="TCG1" s="166"/>
      <c r="TCI1" s="166"/>
      <c r="TCK1" s="166"/>
      <c r="TCM1" s="166"/>
      <c r="TCO1" s="166"/>
      <c r="TCQ1" s="166"/>
      <c r="TCS1" s="166"/>
      <c r="TCU1" s="166"/>
      <c r="TCW1" s="166"/>
      <c r="TCY1" s="166"/>
      <c r="TDA1" s="166"/>
      <c r="TDC1" s="166"/>
      <c r="TDE1" s="166"/>
      <c r="TDG1" s="166"/>
      <c r="TDI1" s="166"/>
      <c r="TDK1" s="166"/>
      <c r="TDM1" s="166"/>
      <c r="TDO1" s="166"/>
      <c r="TDQ1" s="166"/>
      <c r="TDS1" s="166"/>
      <c r="TDU1" s="166"/>
      <c r="TDW1" s="166"/>
      <c r="TDY1" s="166"/>
      <c r="TEA1" s="166"/>
      <c r="TEC1" s="166"/>
      <c r="TEE1" s="166"/>
      <c r="TEG1" s="166"/>
      <c r="TEI1" s="166"/>
      <c r="TEK1" s="166"/>
      <c r="TEM1" s="166"/>
      <c r="TEO1" s="166"/>
      <c r="TEQ1" s="166"/>
      <c r="TES1" s="166"/>
      <c r="TEU1" s="166"/>
      <c r="TEW1" s="166"/>
      <c r="TEY1" s="166"/>
      <c r="TFA1" s="166"/>
      <c r="TFC1" s="166"/>
      <c r="TFE1" s="166"/>
      <c r="TFG1" s="166"/>
      <c r="TFI1" s="166"/>
      <c r="TFK1" s="166"/>
      <c r="TFM1" s="166"/>
      <c r="TFO1" s="166"/>
      <c r="TFQ1" s="166"/>
      <c r="TFS1" s="166"/>
      <c r="TFU1" s="166"/>
      <c r="TFW1" s="166"/>
      <c r="TFY1" s="166"/>
      <c r="TGA1" s="166"/>
      <c r="TGC1" s="166"/>
      <c r="TGE1" s="166"/>
      <c r="TGG1" s="166"/>
      <c r="TGI1" s="166"/>
      <c r="TGK1" s="166"/>
      <c r="TGM1" s="166"/>
      <c r="TGO1" s="166"/>
      <c r="TGQ1" s="166"/>
      <c r="TGS1" s="166"/>
      <c r="TGU1" s="166"/>
      <c r="TGW1" s="166"/>
      <c r="TGY1" s="166"/>
      <c r="THA1" s="166"/>
      <c r="THC1" s="166"/>
      <c r="THE1" s="166"/>
      <c r="THG1" s="166"/>
      <c r="THI1" s="166"/>
      <c r="THK1" s="166"/>
      <c r="THM1" s="166"/>
      <c r="THO1" s="166"/>
      <c r="THQ1" s="166"/>
      <c r="THS1" s="166"/>
      <c r="THU1" s="166"/>
      <c r="THW1" s="166"/>
      <c r="THY1" s="166"/>
      <c r="TIA1" s="166"/>
      <c r="TIC1" s="166"/>
      <c r="TIE1" s="166"/>
      <c r="TIG1" s="166"/>
      <c r="TII1" s="166"/>
      <c r="TIK1" s="166"/>
      <c r="TIM1" s="166"/>
      <c r="TIO1" s="166"/>
      <c r="TIQ1" s="166"/>
      <c r="TIS1" s="166"/>
      <c r="TIU1" s="166"/>
      <c r="TIW1" s="166"/>
      <c r="TIY1" s="166"/>
      <c r="TJA1" s="166"/>
      <c r="TJC1" s="166"/>
      <c r="TJE1" s="166"/>
      <c r="TJG1" s="166"/>
      <c r="TJI1" s="166"/>
      <c r="TJK1" s="166"/>
      <c r="TJM1" s="166"/>
      <c r="TJO1" s="166"/>
      <c r="TJQ1" s="166"/>
      <c r="TJS1" s="166"/>
      <c r="TJU1" s="166"/>
      <c r="TJW1" s="166"/>
      <c r="TJY1" s="166"/>
      <c r="TKA1" s="166"/>
      <c r="TKC1" s="166"/>
      <c r="TKE1" s="166"/>
      <c r="TKG1" s="166"/>
      <c r="TKI1" s="166"/>
      <c r="TKK1" s="166"/>
      <c r="TKM1" s="166"/>
      <c r="TKO1" s="166"/>
      <c r="TKQ1" s="166"/>
      <c r="TKS1" s="166"/>
      <c r="TKU1" s="166"/>
      <c r="TKW1" s="166"/>
      <c r="TKY1" s="166"/>
      <c r="TLA1" s="166"/>
      <c r="TLC1" s="166"/>
      <c r="TLE1" s="166"/>
      <c r="TLG1" s="166"/>
      <c r="TLI1" s="166"/>
      <c r="TLK1" s="166"/>
      <c r="TLM1" s="166"/>
      <c r="TLO1" s="166"/>
      <c r="TLQ1" s="166"/>
      <c r="TLS1" s="166"/>
      <c r="TLU1" s="166"/>
      <c r="TLW1" s="166"/>
      <c r="TLY1" s="166"/>
      <c r="TMA1" s="166"/>
      <c r="TMC1" s="166"/>
      <c r="TME1" s="166"/>
      <c r="TMG1" s="166"/>
      <c r="TMI1" s="166"/>
      <c r="TMK1" s="166"/>
      <c r="TMM1" s="166"/>
      <c r="TMO1" s="166"/>
      <c r="TMQ1" s="166"/>
      <c r="TMS1" s="166"/>
      <c r="TMU1" s="166"/>
      <c r="TMW1" s="166"/>
      <c r="TMY1" s="166"/>
      <c r="TNA1" s="166"/>
      <c r="TNC1" s="166"/>
      <c r="TNE1" s="166"/>
      <c r="TNG1" s="166"/>
      <c r="TNI1" s="166"/>
      <c r="TNK1" s="166"/>
      <c r="TNM1" s="166"/>
      <c r="TNO1" s="166"/>
      <c r="TNQ1" s="166"/>
      <c r="TNS1" s="166"/>
      <c r="TNU1" s="166"/>
      <c r="TNW1" s="166"/>
      <c r="TNY1" s="166"/>
      <c r="TOA1" s="166"/>
      <c r="TOC1" s="166"/>
      <c r="TOE1" s="166"/>
      <c r="TOG1" s="166"/>
      <c r="TOI1" s="166"/>
      <c r="TOK1" s="166"/>
      <c r="TOM1" s="166"/>
      <c r="TOO1" s="166"/>
      <c r="TOQ1" s="166"/>
      <c r="TOS1" s="166"/>
      <c r="TOU1" s="166"/>
      <c r="TOW1" s="166"/>
      <c r="TOY1" s="166"/>
      <c r="TPA1" s="166"/>
      <c r="TPC1" s="166"/>
      <c r="TPE1" s="166"/>
      <c r="TPG1" s="166"/>
      <c r="TPI1" s="166"/>
      <c r="TPK1" s="166"/>
      <c r="TPM1" s="166"/>
      <c r="TPO1" s="166"/>
      <c r="TPQ1" s="166"/>
      <c r="TPS1" s="166"/>
      <c r="TPU1" s="166"/>
      <c r="TPW1" s="166"/>
      <c r="TPY1" s="166"/>
      <c r="TQA1" s="166"/>
      <c r="TQC1" s="166"/>
      <c r="TQE1" s="166"/>
      <c r="TQG1" s="166"/>
      <c r="TQI1" s="166"/>
      <c r="TQK1" s="166"/>
      <c r="TQM1" s="166"/>
      <c r="TQO1" s="166"/>
      <c r="TQQ1" s="166"/>
      <c r="TQS1" s="166"/>
      <c r="TQU1" s="166"/>
      <c r="TQW1" s="166"/>
      <c r="TQY1" s="166"/>
      <c r="TRA1" s="166"/>
      <c r="TRC1" s="166"/>
      <c r="TRE1" s="166"/>
      <c r="TRG1" s="166"/>
      <c r="TRI1" s="166"/>
      <c r="TRK1" s="166"/>
      <c r="TRM1" s="166"/>
      <c r="TRO1" s="166"/>
      <c r="TRQ1" s="166"/>
      <c r="TRS1" s="166"/>
      <c r="TRU1" s="166"/>
      <c r="TRW1" s="166"/>
      <c r="TRY1" s="166"/>
      <c r="TSA1" s="166"/>
      <c r="TSC1" s="166"/>
      <c r="TSE1" s="166"/>
      <c r="TSG1" s="166"/>
      <c r="TSI1" s="166"/>
      <c r="TSK1" s="166"/>
      <c r="TSM1" s="166"/>
      <c r="TSO1" s="166"/>
      <c r="TSQ1" s="166"/>
      <c r="TSS1" s="166"/>
      <c r="TSU1" s="166"/>
      <c r="TSW1" s="166"/>
      <c r="TSY1" s="166"/>
      <c r="TTA1" s="166"/>
      <c r="TTC1" s="166"/>
      <c r="TTE1" s="166"/>
      <c r="TTG1" s="166"/>
      <c r="TTI1" s="166"/>
      <c r="TTK1" s="166"/>
      <c r="TTM1" s="166"/>
      <c r="TTO1" s="166"/>
      <c r="TTQ1" s="166"/>
      <c r="TTS1" s="166"/>
      <c r="TTU1" s="166"/>
      <c r="TTW1" s="166"/>
      <c r="TTY1" s="166"/>
      <c r="TUA1" s="166"/>
      <c r="TUC1" s="166"/>
      <c r="TUE1" s="166"/>
      <c r="TUG1" s="166"/>
      <c r="TUI1" s="166"/>
      <c r="TUK1" s="166"/>
      <c r="TUM1" s="166"/>
      <c r="TUO1" s="166"/>
      <c r="TUQ1" s="166"/>
      <c r="TUS1" s="166"/>
      <c r="TUU1" s="166"/>
      <c r="TUW1" s="166"/>
      <c r="TUY1" s="166"/>
      <c r="TVA1" s="166"/>
      <c r="TVC1" s="166"/>
      <c r="TVE1" s="166"/>
      <c r="TVG1" s="166"/>
      <c r="TVI1" s="166"/>
      <c r="TVK1" s="166"/>
      <c r="TVM1" s="166"/>
      <c r="TVO1" s="166"/>
      <c r="TVQ1" s="166"/>
      <c r="TVS1" s="166"/>
      <c r="TVU1" s="166"/>
      <c r="TVW1" s="166"/>
      <c r="TVY1" s="166"/>
      <c r="TWA1" s="166"/>
      <c r="TWC1" s="166"/>
      <c r="TWE1" s="166"/>
      <c r="TWG1" s="166"/>
      <c r="TWI1" s="166"/>
      <c r="TWK1" s="166"/>
      <c r="TWM1" s="166"/>
      <c r="TWO1" s="166"/>
      <c r="TWQ1" s="166"/>
      <c r="TWS1" s="166"/>
      <c r="TWU1" s="166"/>
      <c r="TWW1" s="166"/>
      <c r="TWY1" s="166"/>
      <c r="TXA1" s="166"/>
      <c r="TXC1" s="166"/>
      <c r="TXE1" s="166"/>
      <c r="TXG1" s="166"/>
      <c r="TXI1" s="166"/>
      <c r="TXK1" s="166"/>
      <c r="TXM1" s="166"/>
      <c r="TXO1" s="166"/>
      <c r="TXQ1" s="166"/>
      <c r="TXS1" s="166"/>
      <c r="TXU1" s="166"/>
      <c r="TXW1" s="166"/>
      <c r="TXY1" s="166"/>
      <c r="TYA1" s="166"/>
      <c r="TYC1" s="166"/>
      <c r="TYE1" s="166"/>
      <c r="TYG1" s="166"/>
      <c r="TYI1" s="166"/>
      <c r="TYK1" s="166"/>
      <c r="TYM1" s="166"/>
      <c r="TYO1" s="166"/>
      <c r="TYQ1" s="166"/>
      <c r="TYS1" s="166"/>
      <c r="TYU1" s="166"/>
      <c r="TYW1" s="166"/>
      <c r="TYY1" s="166"/>
      <c r="TZA1" s="166"/>
      <c r="TZC1" s="166"/>
      <c r="TZE1" s="166"/>
      <c r="TZG1" s="166"/>
      <c r="TZI1" s="166"/>
      <c r="TZK1" s="166"/>
      <c r="TZM1" s="166"/>
      <c r="TZO1" s="166"/>
      <c r="TZQ1" s="166"/>
      <c r="TZS1" s="166"/>
      <c r="TZU1" s="166"/>
      <c r="TZW1" s="166"/>
      <c r="TZY1" s="166"/>
      <c r="UAA1" s="166"/>
      <c r="UAC1" s="166"/>
      <c r="UAE1" s="166"/>
      <c r="UAG1" s="166"/>
      <c r="UAI1" s="166"/>
      <c r="UAK1" s="166"/>
      <c r="UAM1" s="166"/>
      <c r="UAO1" s="166"/>
      <c r="UAQ1" s="166"/>
      <c r="UAS1" s="166"/>
      <c r="UAU1" s="166"/>
      <c r="UAW1" s="166"/>
      <c r="UAY1" s="166"/>
      <c r="UBA1" s="166"/>
      <c r="UBC1" s="166"/>
      <c r="UBE1" s="166"/>
      <c r="UBG1" s="166"/>
      <c r="UBI1" s="166"/>
      <c r="UBK1" s="166"/>
      <c r="UBM1" s="166"/>
      <c r="UBO1" s="166"/>
      <c r="UBQ1" s="166"/>
      <c r="UBS1" s="166"/>
      <c r="UBU1" s="166"/>
      <c r="UBW1" s="166"/>
      <c r="UBY1" s="166"/>
      <c r="UCA1" s="166"/>
      <c r="UCC1" s="166"/>
      <c r="UCE1" s="166"/>
      <c r="UCG1" s="166"/>
      <c r="UCI1" s="166"/>
      <c r="UCK1" s="166"/>
      <c r="UCM1" s="166"/>
      <c r="UCO1" s="166"/>
      <c r="UCQ1" s="166"/>
      <c r="UCS1" s="166"/>
      <c r="UCU1" s="166"/>
      <c r="UCW1" s="166"/>
      <c r="UCY1" s="166"/>
      <c r="UDA1" s="166"/>
      <c r="UDC1" s="166"/>
      <c r="UDE1" s="166"/>
      <c r="UDG1" s="166"/>
      <c r="UDI1" s="166"/>
      <c r="UDK1" s="166"/>
      <c r="UDM1" s="166"/>
      <c r="UDO1" s="166"/>
      <c r="UDQ1" s="166"/>
      <c r="UDS1" s="166"/>
      <c r="UDU1" s="166"/>
      <c r="UDW1" s="166"/>
      <c r="UDY1" s="166"/>
      <c r="UEA1" s="166"/>
      <c r="UEC1" s="166"/>
      <c r="UEE1" s="166"/>
      <c r="UEG1" s="166"/>
      <c r="UEI1" s="166"/>
      <c r="UEK1" s="166"/>
      <c r="UEM1" s="166"/>
      <c r="UEO1" s="166"/>
      <c r="UEQ1" s="166"/>
      <c r="UES1" s="166"/>
      <c r="UEU1" s="166"/>
      <c r="UEW1" s="166"/>
      <c r="UEY1" s="166"/>
      <c r="UFA1" s="166"/>
      <c r="UFC1" s="166"/>
      <c r="UFE1" s="166"/>
      <c r="UFG1" s="166"/>
      <c r="UFI1" s="166"/>
      <c r="UFK1" s="166"/>
      <c r="UFM1" s="166"/>
      <c r="UFO1" s="166"/>
      <c r="UFQ1" s="166"/>
      <c r="UFS1" s="166"/>
      <c r="UFU1" s="166"/>
      <c r="UFW1" s="166"/>
      <c r="UFY1" s="166"/>
      <c r="UGA1" s="166"/>
      <c r="UGC1" s="166"/>
      <c r="UGE1" s="166"/>
      <c r="UGG1" s="166"/>
      <c r="UGI1" s="166"/>
      <c r="UGK1" s="166"/>
      <c r="UGM1" s="166"/>
      <c r="UGO1" s="166"/>
      <c r="UGQ1" s="166"/>
      <c r="UGS1" s="166"/>
      <c r="UGU1" s="166"/>
      <c r="UGW1" s="166"/>
      <c r="UGY1" s="166"/>
      <c r="UHA1" s="166"/>
      <c r="UHC1" s="166"/>
      <c r="UHE1" s="166"/>
      <c r="UHG1" s="166"/>
      <c r="UHI1" s="166"/>
      <c r="UHK1" s="166"/>
      <c r="UHM1" s="166"/>
      <c r="UHO1" s="166"/>
      <c r="UHQ1" s="166"/>
      <c r="UHS1" s="166"/>
      <c r="UHU1" s="166"/>
      <c r="UHW1" s="166"/>
      <c r="UHY1" s="166"/>
      <c r="UIA1" s="166"/>
      <c r="UIC1" s="166"/>
      <c r="UIE1" s="166"/>
      <c r="UIG1" s="166"/>
      <c r="UII1" s="166"/>
      <c r="UIK1" s="166"/>
      <c r="UIM1" s="166"/>
      <c r="UIO1" s="166"/>
      <c r="UIQ1" s="166"/>
      <c r="UIS1" s="166"/>
      <c r="UIU1" s="166"/>
      <c r="UIW1" s="166"/>
      <c r="UIY1" s="166"/>
      <c r="UJA1" s="166"/>
      <c r="UJC1" s="166"/>
      <c r="UJE1" s="166"/>
      <c r="UJG1" s="166"/>
      <c r="UJI1" s="166"/>
      <c r="UJK1" s="166"/>
      <c r="UJM1" s="166"/>
      <c r="UJO1" s="166"/>
      <c r="UJQ1" s="166"/>
      <c r="UJS1" s="166"/>
      <c r="UJU1" s="166"/>
      <c r="UJW1" s="166"/>
      <c r="UJY1" s="166"/>
      <c r="UKA1" s="166"/>
      <c r="UKC1" s="166"/>
      <c r="UKE1" s="166"/>
      <c r="UKG1" s="166"/>
      <c r="UKI1" s="166"/>
      <c r="UKK1" s="166"/>
      <c r="UKM1" s="166"/>
      <c r="UKO1" s="166"/>
      <c r="UKQ1" s="166"/>
      <c r="UKS1" s="166"/>
      <c r="UKU1" s="166"/>
      <c r="UKW1" s="166"/>
      <c r="UKY1" s="166"/>
      <c r="ULA1" s="166"/>
      <c r="ULC1" s="166"/>
      <c r="ULE1" s="166"/>
      <c r="ULG1" s="166"/>
      <c r="ULI1" s="166"/>
      <c r="ULK1" s="166"/>
      <c r="ULM1" s="166"/>
      <c r="ULO1" s="166"/>
      <c r="ULQ1" s="166"/>
      <c r="ULS1" s="166"/>
      <c r="ULU1" s="166"/>
      <c r="ULW1" s="166"/>
      <c r="ULY1" s="166"/>
      <c r="UMA1" s="166"/>
      <c r="UMC1" s="166"/>
      <c r="UME1" s="166"/>
      <c r="UMG1" s="166"/>
      <c r="UMI1" s="166"/>
      <c r="UMK1" s="166"/>
      <c r="UMM1" s="166"/>
      <c r="UMO1" s="166"/>
      <c r="UMQ1" s="166"/>
      <c r="UMS1" s="166"/>
      <c r="UMU1" s="166"/>
      <c r="UMW1" s="166"/>
      <c r="UMY1" s="166"/>
      <c r="UNA1" s="166"/>
      <c r="UNC1" s="166"/>
      <c r="UNE1" s="166"/>
      <c r="UNG1" s="166"/>
      <c r="UNI1" s="166"/>
      <c r="UNK1" s="166"/>
      <c r="UNM1" s="166"/>
      <c r="UNO1" s="166"/>
      <c r="UNQ1" s="166"/>
      <c r="UNS1" s="166"/>
      <c r="UNU1" s="166"/>
      <c r="UNW1" s="166"/>
      <c r="UNY1" s="166"/>
      <c r="UOA1" s="166"/>
      <c r="UOC1" s="166"/>
      <c r="UOE1" s="166"/>
      <c r="UOG1" s="166"/>
      <c r="UOI1" s="166"/>
      <c r="UOK1" s="166"/>
      <c r="UOM1" s="166"/>
      <c r="UOO1" s="166"/>
      <c r="UOQ1" s="166"/>
      <c r="UOS1" s="166"/>
      <c r="UOU1" s="166"/>
      <c r="UOW1" s="166"/>
      <c r="UOY1" s="166"/>
      <c r="UPA1" s="166"/>
      <c r="UPC1" s="166"/>
      <c r="UPE1" s="166"/>
      <c r="UPG1" s="166"/>
      <c r="UPI1" s="166"/>
      <c r="UPK1" s="166"/>
      <c r="UPM1" s="166"/>
      <c r="UPO1" s="166"/>
      <c r="UPQ1" s="166"/>
      <c r="UPS1" s="166"/>
      <c r="UPU1" s="166"/>
      <c r="UPW1" s="166"/>
      <c r="UPY1" s="166"/>
      <c r="UQA1" s="166"/>
      <c r="UQC1" s="166"/>
      <c r="UQE1" s="166"/>
      <c r="UQG1" s="166"/>
      <c r="UQI1" s="166"/>
      <c r="UQK1" s="166"/>
      <c r="UQM1" s="166"/>
      <c r="UQO1" s="166"/>
      <c r="UQQ1" s="166"/>
      <c r="UQS1" s="166"/>
      <c r="UQU1" s="166"/>
      <c r="UQW1" s="166"/>
      <c r="UQY1" s="166"/>
      <c r="URA1" s="166"/>
      <c r="URC1" s="166"/>
      <c r="URE1" s="166"/>
      <c r="URG1" s="166"/>
      <c r="URI1" s="166"/>
      <c r="URK1" s="166"/>
      <c r="URM1" s="166"/>
      <c r="URO1" s="166"/>
      <c r="URQ1" s="166"/>
      <c r="URS1" s="166"/>
      <c r="URU1" s="166"/>
      <c r="URW1" s="166"/>
      <c r="URY1" s="166"/>
      <c r="USA1" s="166"/>
      <c r="USC1" s="166"/>
      <c r="USE1" s="166"/>
      <c r="USG1" s="166"/>
      <c r="USI1" s="166"/>
      <c r="USK1" s="166"/>
      <c r="USM1" s="166"/>
      <c r="USO1" s="166"/>
      <c r="USQ1" s="166"/>
      <c r="USS1" s="166"/>
      <c r="USU1" s="166"/>
      <c r="USW1" s="166"/>
      <c r="USY1" s="166"/>
      <c r="UTA1" s="166"/>
      <c r="UTC1" s="166"/>
      <c r="UTE1" s="166"/>
      <c r="UTG1" s="166"/>
      <c r="UTI1" s="166"/>
      <c r="UTK1" s="166"/>
      <c r="UTM1" s="166"/>
      <c r="UTO1" s="166"/>
      <c r="UTQ1" s="166"/>
      <c r="UTS1" s="166"/>
      <c r="UTU1" s="166"/>
      <c r="UTW1" s="166"/>
      <c r="UTY1" s="166"/>
      <c r="UUA1" s="166"/>
      <c r="UUC1" s="166"/>
      <c r="UUE1" s="166"/>
      <c r="UUG1" s="166"/>
      <c r="UUI1" s="166"/>
      <c r="UUK1" s="166"/>
      <c r="UUM1" s="166"/>
      <c r="UUO1" s="166"/>
      <c r="UUQ1" s="166"/>
      <c r="UUS1" s="166"/>
      <c r="UUU1" s="166"/>
      <c r="UUW1" s="166"/>
      <c r="UUY1" s="166"/>
      <c r="UVA1" s="166"/>
      <c r="UVC1" s="166"/>
      <c r="UVE1" s="166"/>
      <c r="UVG1" s="166"/>
      <c r="UVI1" s="166"/>
      <c r="UVK1" s="166"/>
      <c r="UVM1" s="166"/>
      <c r="UVO1" s="166"/>
      <c r="UVQ1" s="166"/>
      <c r="UVS1" s="166"/>
      <c r="UVU1" s="166"/>
      <c r="UVW1" s="166"/>
      <c r="UVY1" s="166"/>
      <c r="UWA1" s="166"/>
      <c r="UWC1" s="166"/>
      <c r="UWE1" s="166"/>
      <c r="UWG1" s="166"/>
      <c r="UWI1" s="166"/>
      <c r="UWK1" s="166"/>
      <c r="UWM1" s="166"/>
      <c r="UWO1" s="166"/>
      <c r="UWQ1" s="166"/>
      <c r="UWS1" s="166"/>
      <c r="UWU1" s="166"/>
      <c r="UWW1" s="166"/>
      <c r="UWY1" s="166"/>
      <c r="UXA1" s="166"/>
      <c r="UXC1" s="166"/>
      <c r="UXE1" s="166"/>
      <c r="UXG1" s="166"/>
      <c r="UXI1" s="166"/>
      <c r="UXK1" s="166"/>
      <c r="UXM1" s="166"/>
      <c r="UXO1" s="166"/>
      <c r="UXQ1" s="166"/>
      <c r="UXS1" s="166"/>
      <c r="UXU1" s="166"/>
      <c r="UXW1" s="166"/>
      <c r="UXY1" s="166"/>
      <c r="UYA1" s="166"/>
      <c r="UYC1" s="166"/>
      <c r="UYE1" s="166"/>
      <c r="UYG1" s="166"/>
      <c r="UYI1" s="166"/>
      <c r="UYK1" s="166"/>
      <c r="UYM1" s="166"/>
      <c r="UYO1" s="166"/>
      <c r="UYQ1" s="166"/>
      <c r="UYS1" s="166"/>
      <c r="UYU1" s="166"/>
      <c r="UYW1" s="166"/>
      <c r="UYY1" s="166"/>
      <c r="UZA1" s="166"/>
      <c r="UZC1" s="166"/>
      <c r="UZE1" s="166"/>
      <c r="UZG1" s="166"/>
      <c r="UZI1" s="166"/>
      <c r="UZK1" s="166"/>
      <c r="UZM1" s="166"/>
      <c r="UZO1" s="166"/>
      <c r="UZQ1" s="166"/>
      <c r="UZS1" s="166"/>
      <c r="UZU1" s="166"/>
      <c r="UZW1" s="166"/>
      <c r="UZY1" s="166"/>
      <c r="VAA1" s="166"/>
      <c r="VAC1" s="166"/>
      <c r="VAE1" s="166"/>
      <c r="VAG1" s="166"/>
      <c r="VAI1" s="166"/>
      <c r="VAK1" s="166"/>
      <c r="VAM1" s="166"/>
      <c r="VAO1" s="166"/>
      <c r="VAQ1" s="166"/>
      <c r="VAS1" s="166"/>
      <c r="VAU1" s="166"/>
      <c r="VAW1" s="166"/>
      <c r="VAY1" s="166"/>
      <c r="VBA1" s="166"/>
      <c r="VBC1" s="166"/>
      <c r="VBE1" s="166"/>
      <c r="VBG1" s="166"/>
      <c r="VBI1" s="166"/>
      <c r="VBK1" s="166"/>
      <c r="VBM1" s="166"/>
      <c r="VBO1" s="166"/>
      <c r="VBQ1" s="166"/>
      <c r="VBS1" s="166"/>
      <c r="VBU1" s="166"/>
      <c r="VBW1" s="166"/>
      <c r="VBY1" s="166"/>
      <c r="VCA1" s="166"/>
      <c r="VCC1" s="166"/>
      <c r="VCE1" s="166"/>
      <c r="VCG1" s="166"/>
      <c r="VCI1" s="166"/>
      <c r="VCK1" s="166"/>
      <c r="VCM1" s="166"/>
      <c r="VCO1" s="166"/>
      <c r="VCQ1" s="166"/>
      <c r="VCS1" s="166"/>
      <c r="VCU1" s="166"/>
      <c r="VCW1" s="166"/>
      <c r="VCY1" s="166"/>
      <c r="VDA1" s="166"/>
      <c r="VDC1" s="166"/>
      <c r="VDE1" s="166"/>
      <c r="VDG1" s="166"/>
      <c r="VDI1" s="166"/>
      <c r="VDK1" s="166"/>
      <c r="VDM1" s="166"/>
      <c r="VDO1" s="166"/>
      <c r="VDQ1" s="166"/>
      <c r="VDS1" s="166"/>
      <c r="VDU1" s="166"/>
      <c r="VDW1" s="166"/>
      <c r="VDY1" s="166"/>
      <c r="VEA1" s="166"/>
      <c r="VEC1" s="166"/>
      <c r="VEE1" s="166"/>
      <c r="VEG1" s="166"/>
      <c r="VEI1" s="166"/>
      <c r="VEK1" s="166"/>
      <c r="VEM1" s="166"/>
      <c r="VEO1" s="166"/>
      <c r="VEQ1" s="166"/>
      <c r="VES1" s="166"/>
      <c r="VEU1" s="166"/>
      <c r="VEW1" s="166"/>
      <c r="VEY1" s="166"/>
      <c r="VFA1" s="166"/>
      <c r="VFC1" s="166"/>
      <c r="VFE1" s="166"/>
      <c r="VFG1" s="166"/>
      <c r="VFI1" s="166"/>
      <c r="VFK1" s="166"/>
      <c r="VFM1" s="166"/>
      <c r="VFO1" s="166"/>
      <c r="VFQ1" s="166"/>
      <c r="VFS1" s="166"/>
      <c r="VFU1" s="166"/>
      <c r="VFW1" s="166"/>
      <c r="VFY1" s="166"/>
      <c r="VGA1" s="166"/>
      <c r="VGC1" s="166"/>
      <c r="VGE1" s="166"/>
      <c r="VGG1" s="166"/>
      <c r="VGI1" s="166"/>
      <c r="VGK1" s="166"/>
      <c r="VGM1" s="166"/>
      <c r="VGO1" s="166"/>
      <c r="VGQ1" s="166"/>
      <c r="VGS1" s="166"/>
      <c r="VGU1" s="166"/>
      <c r="VGW1" s="166"/>
      <c r="VGY1" s="166"/>
      <c r="VHA1" s="166"/>
      <c r="VHC1" s="166"/>
      <c r="VHE1" s="166"/>
      <c r="VHG1" s="166"/>
      <c r="VHI1" s="166"/>
      <c r="VHK1" s="166"/>
      <c r="VHM1" s="166"/>
      <c r="VHO1" s="166"/>
      <c r="VHQ1" s="166"/>
      <c r="VHS1" s="166"/>
      <c r="VHU1" s="166"/>
      <c r="VHW1" s="166"/>
      <c r="VHY1" s="166"/>
      <c r="VIA1" s="166"/>
      <c r="VIC1" s="166"/>
      <c r="VIE1" s="166"/>
      <c r="VIG1" s="166"/>
      <c r="VII1" s="166"/>
      <c r="VIK1" s="166"/>
      <c r="VIM1" s="166"/>
      <c r="VIO1" s="166"/>
      <c r="VIQ1" s="166"/>
      <c r="VIS1" s="166"/>
      <c r="VIU1" s="166"/>
      <c r="VIW1" s="166"/>
      <c r="VIY1" s="166"/>
      <c r="VJA1" s="166"/>
      <c r="VJC1" s="166"/>
      <c r="VJE1" s="166"/>
      <c r="VJG1" s="166"/>
      <c r="VJI1" s="166"/>
      <c r="VJK1" s="166"/>
      <c r="VJM1" s="166"/>
      <c r="VJO1" s="166"/>
      <c r="VJQ1" s="166"/>
      <c r="VJS1" s="166"/>
      <c r="VJU1" s="166"/>
      <c r="VJW1" s="166"/>
      <c r="VJY1" s="166"/>
      <c r="VKA1" s="166"/>
      <c r="VKC1" s="166"/>
      <c r="VKE1" s="166"/>
      <c r="VKG1" s="166"/>
      <c r="VKI1" s="166"/>
      <c r="VKK1" s="166"/>
      <c r="VKM1" s="166"/>
      <c r="VKO1" s="166"/>
      <c r="VKQ1" s="166"/>
      <c r="VKS1" s="166"/>
      <c r="VKU1" s="166"/>
      <c r="VKW1" s="166"/>
      <c r="VKY1" s="166"/>
      <c r="VLA1" s="166"/>
      <c r="VLC1" s="166"/>
      <c r="VLE1" s="166"/>
      <c r="VLG1" s="166"/>
      <c r="VLI1" s="166"/>
      <c r="VLK1" s="166"/>
      <c r="VLM1" s="166"/>
      <c r="VLO1" s="166"/>
      <c r="VLQ1" s="166"/>
      <c r="VLS1" s="166"/>
      <c r="VLU1" s="166"/>
      <c r="VLW1" s="166"/>
      <c r="VLY1" s="166"/>
      <c r="VMA1" s="166"/>
      <c r="VMC1" s="166"/>
      <c r="VME1" s="166"/>
      <c r="VMG1" s="166"/>
      <c r="VMI1" s="166"/>
      <c r="VMK1" s="166"/>
      <c r="VMM1" s="166"/>
      <c r="VMO1" s="166"/>
      <c r="VMQ1" s="166"/>
      <c r="VMS1" s="166"/>
      <c r="VMU1" s="166"/>
      <c r="VMW1" s="166"/>
      <c r="VMY1" s="166"/>
      <c r="VNA1" s="166"/>
      <c r="VNC1" s="166"/>
      <c r="VNE1" s="166"/>
      <c r="VNG1" s="166"/>
      <c r="VNI1" s="166"/>
      <c r="VNK1" s="166"/>
      <c r="VNM1" s="166"/>
      <c r="VNO1" s="166"/>
      <c r="VNQ1" s="166"/>
      <c r="VNS1" s="166"/>
      <c r="VNU1" s="166"/>
      <c r="VNW1" s="166"/>
      <c r="VNY1" s="166"/>
      <c r="VOA1" s="166"/>
      <c r="VOC1" s="166"/>
      <c r="VOE1" s="166"/>
      <c r="VOG1" s="166"/>
      <c r="VOI1" s="166"/>
      <c r="VOK1" s="166"/>
      <c r="VOM1" s="166"/>
      <c r="VOO1" s="166"/>
      <c r="VOQ1" s="166"/>
      <c r="VOS1" s="166"/>
      <c r="VOU1" s="166"/>
      <c r="VOW1" s="166"/>
      <c r="VOY1" s="166"/>
      <c r="VPA1" s="166"/>
      <c r="VPC1" s="166"/>
      <c r="VPE1" s="166"/>
      <c r="VPG1" s="166"/>
      <c r="VPI1" s="166"/>
      <c r="VPK1" s="166"/>
      <c r="VPM1" s="166"/>
      <c r="VPO1" s="166"/>
      <c r="VPQ1" s="166"/>
      <c r="VPS1" s="166"/>
      <c r="VPU1" s="166"/>
      <c r="VPW1" s="166"/>
      <c r="VPY1" s="166"/>
      <c r="VQA1" s="166"/>
      <c r="VQC1" s="166"/>
      <c r="VQE1" s="166"/>
      <c r="VQG1" s="166"/>
      <c r="VQI1" s="166"/>
      <c r="VQK1" s="166"/>
      <c r="VQM1" s="166"/>
      <c r="VQO1" s="166"/>
      <c r="VQQ1" s="166"/>
      <c r="VQS1" s="166"/>
      <c r="VQU1" s="166"/>
      <c r="VQW1" s="166"/>
      <c r="VQY1" s="166"/>
      <c r="VRA1" s="166"/>
      <c r="VRC1" s="166"/>
      <c r="VRE1" s="166"/>
      <c r="VRG1" s="166"/>
      <c r="VRI1" s="166"/>
      <c r="VRK1" s="166"/>
      <c r="VRM1" s="166"/>
      <c r="VRO1" s="166"/>
      <c r="VRQ1" s="166"/>
      <c r="VRS1" s="166"/>
      <c r="VRU1" s="166"/>
      <c r="VRW1" s="166"/>
      <c r="VRY1" s="166"/>
      <c r="VSA1" s="166"/>
      <c r="VSC1" s="166"/>
      <c r="VSE1" s="166"/>
      <c r="VSG1" s="166"/>
      <c r="VSI1" s="166"/>
      <c r="VSK1" s="166"/>
      <c r="VSM1" s="166"/>
      <c r="VSO1" s="166"/>
      <c r="VSQ1" s="166"/>
      <c r="VSS1" s="166"/>
      <c r="VSU1" s="166"/>
      <c r="VSW1" s="166"/>
      <c r="VSY1" s="166"/>
      <c r="VTA1" s="166"/>
      <c r="VTC1" s="166"/>
      <c r="VTE1" s="166"/>
      <c r="VTG1" s="166"/>
      <c r="VTI1" s="166"/>
      <c r="VTK1" s="166"/>
      <c r="VTM1" s="166"/>
      <c r="VTO1" s="166"/>
      <c r="VTQ1" s="166"/>
      <c r="VTS1" s="166"/>
      <c r="VTU1" s="166"/>
      <c r="VTW1" s="166"/>
      <c r="VTY1" s="166"/>
      <c r="VUA1" s="166"/>
      <c r="VUC1" s="166"/>
      <c r="VUE1" s="166"/>
      <c r="VUG1" s="166"/>
      <c r="VUI1" s="166"/>
      <c r="VUK1" s="166"/>
      <c r="VUM1" s="166"/>
      <c r="VUO1" s="166"/>
      <c r="VUQ1" s="166"/>
      <c r="VUS1" s="166"/>
      <c r="VUU1" s="166"/>
      <c r="VUW1" s="166"/>
      <c r="VUY1" s="166"/>
      <c r="VVA1" s="166"/>
      <c r="VVC1" s="166"/>
      <c r="VVE1" s="166"/>
      <c r="VVG1" s="166"/>
      <c r="VVI1" s="166"/>
      <c r="VVK1" s="166"/>
      <c r="VVM1" s="166"/>
      <c r="VVO1" s="166"/>
      <c r="VVQ1" s="166"/>
      <c r="VVS1" s="166"/>
      <c r="VVU1" s="166"/>
      <c r="VVW1" s="166"/>
      <c r="VVY1" s="166"/>
      <c r="VWA1" s="166"/>
      <c r="VWC1" s="166"/>
      <c r="VWE1" s="166"/>
      <c r="VWG1" s="166"/>
      <c r="VWI1" s="166"/>
      <c r="VWK1" s="166"/>
      <c r="VWM1" s="166"/>
      <c r="VWO1" s="166"/>
      <c r="VWQ1" s="166"/>
      <c r="VWS1" s="166"/>
      <c r="VWU1" s="166"/>
      <c r="VWW1" s="166"/>
      <c r="VWY1" s="166"/>
      <c r="VXA1" s="166"/>
      <c r="VXC1" s="166"/>
      <c r="VXE1" s="166"/>
      <c r="VXG1" s="166"/>
      <c r="VXI1" s="166"/>
      <c r="VXK1" s="166"/>
      <c r="VXM1" s="166"/>
      <c r="VXO1" s="166"/>
      <c r="VXQ1" s="166"/>
      <c r="VXS1" s="166"/>
      <c r="VXU1" s="166"/>
      <c r="VXW1" s="166"/>
      <c r="VXY1" s="166"/>
      <c r="VYA1" s="166"/>
      <c r="VYC1" s="166"/>
      <c r="VYE1" s="166"/>
      <c r="VYG1" s="166"/>
      <c r="VYI1" s="166"/>
      <c r="VYK1" s="166"/>
      <c r="VYM1" s="166"/>
      <c r="VYO1" s="166"/>
      <c r="VYQ1" s="166"/>
      <c r="VYS1" s="166"/>
      <c r="VYU1" s="166"/>
      <c r="VYW1" s="166"/>
      <c r="VYY1" s="166"/>
      <c r="VZA1" s="166"/>
      <c r="VZC1" s="166"/>
      <c r="VZE1" s="166"/>
      <c r="VZG1" s="166"/>
      <c r="VZI1" s="166"/>
      <c r="VZK1" s="166"/>
      <c r="VZM1" s="166"/>
      <c r="VZO1" s="166"/>
      <c r="VZQ1" s="166"/>
      <c r="VZS1" s="166"/>
      <c r="VZU1" s="166"/>
      <c r="VZW1" s="166"/>
      <c r="VZY1" s="166"/>
      <c r="WAA1" s="166"/>
      <c r="WAC1" s="166"/>
      <c r="WAE1" s="166"/>
      <c r="WAG1" s="166"/>
      <c r="WAI1" s="166"/>
      <c r="WAK1" s="166"/>
      <c r="WAM1" s="166"/>
      <c r="WAO1" s="166"/>
      <c r="WAQ1" s="166"/>
      <c r="WAS1" s="166"/>
      <c r="WAU1" s="166"/>
      <c r="WAW1" s="166"/>
      <c r="WAY1" s="166"/>
      <c r="WBA1" s="166"/>
      <c r="WBC1" s="166"/>
      <c r="WBE1" s="166"/>
      <c r="WBG1" s="166"/>
      <c r="WBI1" s="166"/>
      <c r="WBK1" s="166"/>
      <c r="WBM1" s="166"/>
      <c r="WBO1" s="166"/>
      <c r="WBQ1" s="166"/>
      <c r="WBS1" s="166"/>
      <c r="WBU1" s="166"/>
      <c r="WBW1" s="166"/>
      <c r="WBY1" s="166"/>
      <c r="WCA1" s="166"/>
      <c r="WCC1" s="166"/>
      <c r="WCE1" s="166"/>
      <c r="WCG1" s="166"/>
      <c r="WCI1" s="166"/>
      <c r="WCK1" s="166"/>
      <c r="WCM1" s="166"/>
      <c r="WCO1" s="166"/>
      <c r="WCQ1" s="166"/>
      <c r="WCS1" s="166"/>
      <c r="WCU1" s="166"/>
      <c r="WCW1" s="166"/>
      <c r="WCY1" s="166"/>
      <c r="WDA1" s="166"/>
      <c r="WDC1" s="166"/>
      <c r="WDE1" s="166"/>
      <c r="WDG1" s="166"/>
      <c r="WDI1" s="166"/>
      <c r="WDK1" s="166"/>
      <c r="WDM1" s="166"/>
      <c r="WDO1" s="166"/>
      <c r="WDQ1" s="166"/>
      <c r="WDS1" s="166"/>
      <c r="WDU1" s="166"/>
      <c r="WDW1" s="166"/>
      <c r="WDY1" s="166"/>
      <c r="WEA1" s="166"/>
      <c r="WEC1" s="166"/>
      <c r="WEE1" s="166"/>
      <c r="WEG1" s="166"/>
      <c r="WEI1" s="166"/>
      <c r="WEK1" s="166"/>
      <c r="WEM1" s="166"/>
      <c r="WEO1" s="166"/>
      <c r="WEQ1" s="166"/>
      <c r="WES1" s="166"/>
      <c r="WEU1" s="166"/>
      <c r="WEW1" s="166"/>
      <c r="WEY1" s="166"/>
      <c r="WFA1" s="166"/>
      <c r="WFC1" s="166"/>
      <c r="WFE1" s="166"/>
      <c r="WFG1" s="166"/>
      <c r="WFI1" s="166"/>
      <c r="WFK1" s="166"/>
      <c r="WFM1" s="166"/>
      <c r="WFO1" s="166"/>
      <c r="WFQ1" s="166"/>
      <c r="WFS1" s="166"/>
      <c r="WFU1" s="166"/>
      <c r="WFW1" s="166"/>
      <c r="WFY1" s="166"/>
      <c r="WGA1" s="166"/>
      <c r="WGC1" s="166"/>
      <c r="WGE1" s="166"/>
      <c r="WGG1" s="166"/>
      <c r="WGI1" s="166"/>
      <c r="WGK1" s="166"/>
      <c r="WGM1" s="166"/>
      <c r="WGO1" s="166"/>
      <c r="WGQ1" s="166"/>
      <c r="WGS1" s="166"/>
      <c r="WGU1" s="166"/>
      <c r="WGW1" s="166"/>
      <c r="WGY1" s="166"/>
      <c r="WHA1" s="166"/>
      <c r="WHC1" s="166"/>
      <c r="WHE1" s="166"/>
      <c r="WHG1" s="166"/>
      <c r="WHI1" s="166"/>
      <c r="WHK1" s="166"/>
      <c r="WHM1" s="166"/>
      <c r="WHO1" s="166"/>
      <c r="WHQ1" s="166"/>
      <c r="WHS1" s="166"/>
      <c r="WHU1" s="166"/>
      <c r="WHW1" s="166"/>
      <c r="WHY1" s="166"/>
      <c r="WIA1" s="166"/>
      <c r="WIC1" s="166"/>
      <c r="WIE1" s="166"/>
      <c r="WIG1" s="166"/>
      <c r="WII1" s="166"/>
      <c r="WIK1" s="166"/>
      <c r="WIM1" s="166"/>
      <c r="WIO1" s="166"/>
      <c r="WIQ1" s="166"/>
      <c r="WIS1" s="166"/>
      <c r="WIU1" s="166"/>
      <c r="WIW1" s="166"/>
      <c r="WIY1" s="166"/>
      <c r="WJA1" s="166"/>
      <c r="WJC1" s="166"/>
      <c r="WJE1" s="166"/>
      <c r="WJG1" s="166"/>
      <c r="WJI1" s="166"/>
      <c r="WJK1" s="166"/>
      <c r="WJM1" s="166"/>
      <c r="WJO1" s="166"/>
      <c r="WJQ1" s="166"/>
      <c r="WJS1" s="166"/>
      <c r="WJU1" s="166"/>
      <c r="WJW1" s="166"/>
      <c r="WJY1" s="166"/>
      <c r="WKA1" s="166"/>
      <c r="WKC1" s="166"/>
      <c r="WKE1" s="166"/>
      <c r="WKG1" s="166"/>
      <c r="WKI1" s="166"/>
      <c r="WKK1" s="166"/>
      <c r="WKM1" s="166"/>
      <c r="WKO1" s="166"/>
      <c r="WKQ1" s="166"/>
      <c r="WKS1" s="166"/>
      <c r="WKU1" s="166"/>
      <c r="WKW1" s="166"/>
      <c r="WKY1" s="166"/>
      <c r="WLA1" s="166"/>
      <c r="WLC1" s="166"/>
      <c r="WLE1" s="166"/>
      <c r="WLG1" s="166"/>
      <c r="WLI1" s="166"/>
      <c r="WLK1" s="166"/>
      <c r="WLM1" s="166"/>
      <c r="WLO1" s="166"/>
      <c r="WLQ1" s="166"/>
      <c r="WLS1" s="166"/>
      <c r="WLU1" s="166"/>
      <c r="WLW1" s="166"/>
      <c r="WLY1" s="166"/>
      <c r="WMA1" s="166"/>
      <c r="WMC1" s="166"/>
      <c r="WME1" s="166"/>
      <c r="WMG1" s="166"/>
      <c r="WMI1" s="166"/>
      <c r="WMK1" s="166"/>
      <c r="WMM1" s="166"/>
      <c r="WMO1" s="166"/>
      <c r="WMQ1" s="166"/>
      <c r="WMS1" s="166"/>
      <c r="WMU1" s="166"/>
      <c r="WMW1" s="166"/>
      <c r="WMY1" s="166"/>
      <c r="WNA1" s="166"/>
      <c r="WNC1" s="166"/>
      <c r="WNE1" s="166"/>
      <c r="WNG1" s="166"/>
      <c r="WNI1" s="166"/>
      <c r="WNK1" s="166"/>
      <c r="WNM1" s="166"/>
      <c r="WNO1" s="166"/>
      <c r="WNQ1" s="166"/>
      <c r="WNS1" s="166"/>
      <c r="WNU1" s="166"/>
      <c r="WNW1" s="166"/>
      <c r="WNY1" s="166"/>
      <c r="WOA1" s="166"/>
      <c r="WOC1" s="166"/>
      <c r="WOE1" s="166"/>
      <c r="WOG1" s="166"/>
      <c r="WOI1" s="166"/>
      <c r="WOK1" s="166"/>
      <c r="WOM1" s="166"/>
      <c r="WOO1" s="166"/>
      <c r="WOQ1" s="166"/>
      <c r="WOS1" s="166"/>
      <c r="WOU1" s="166"/>
      <c r="WOW1" s="166"/>
      <c r="WOY1" s="166"/>
      <c r="WPA1" s="166"/>
      <c r="WPC1" s="166"/>
      <c r="WPE1" s="166"/>
      <c r="WPG1" s="166"/>
      <c r="WPI1" s="166"/>
      <c r="WPK1" s="166"/>
      <c r="WPM1" s="166"/>
      <c r="WPO1" s="166"/>
      <c r="WPQ1" s="166"/>
      <c r="WPS1" s="166"/>
      <c r="WPU1" s="166"/>
      <c r="WPW1" s="166"/>
      <c r="WPY1" s="166"/>
      <c r="WQA1" s="166"/>
      <c r="WQC1" s="166"/>
      <c r="WQE1" s="166"/>
      <c r="WQG1" s="166"/>
      <c r="WQI1" s="166"/>
      <c r="WQK1" s="166"/>
      <c r="WQM1" s="166"/>
      <c r="WQO1" s="166"/>
      <c r="WQQ1" s="166"/>
      <c r="WQS1" s="166"/>
      <c r="WQU1" s="166"/>
      <c r="WQW1" s="166"/>
      <c r="WQY1" s="166"/>
      <c r="WRA1" s="166"/>
      <c r="WRC1" s="166"/>
      <c r="WRE1" s="166"/>
      <c r="WRG1" s="166"/>
      <c r="WRI1" s="166"/>
      <c r="WRK1" s="166"/>
      <c r="WRM1" s="166"/>
      <c r="WRO1" s="166"/>
      <c r="WRQ1" s="166"/>
      <c r="WRS1" s="166"/>
      <c r="WRU1" s="166"/>
      <c r="WRW1" s="166"/>
      <c r="WRY1" s="166"/>
      <c r="WSA1" s="166"/>
      <c r="WSC1" s="166"/>
      <c r="WSE1" s="166"/>
      <c r="WSG1" s="166"/>
      <c r="WSI1" s="166"/>
      <c r="WSK1" s="166"/>
      <c r="WSM1" s="166"/>
      <c r="WSO1" s="166"/>
      <c r="WSQ1" s="166"/>
      <c r="WSS1" s="166"/>
      <c r="WSU1" s="166"/>
      <c r="WSW1" s="166"/>
      <c r="WSY1" s="166"/>
      <c r="WTA1" s="166"/>
      <c r="WTC1" s="166"/>
      <c r="WTE1" s="166"/>
      <c r="WTG1" s="166"/>
      <c r="WTI1" s="166"/>
      <c r="WTK1" s="166"/>
      <c r="WTM1" s="166"/>
      <c r="WTO1" s="166"/>
      <c r="WTQ1" s="166"/>
      <c r="WTS1" s="166"/>
      <c r="WTU1" s="166"/>
      <c r="WTW1" s="166"/>
      <c r="WTY1" s="166"/>
      <c r="WUA1" s="166"/>
      <c r="WUC1" s="166"/>
      <c r="WUE1" s="166"/>
      <c r="WUG1" s="166"/>
      <c r="WUI1" s="166"/>
      <c r="WUK1" s="166"/>
      <c r="WUM1" s="166"/>
      <c r="WUO1" s="166"/>
      <c r="WUQ1" s="166"/>
      <c r="WUS1" s="166"/>
      <c r="WUU1" s="166"/>
      <c r="WUW1" s="166"/>
      <c r="WUY1" s="166"/>
      <c r="WVA1" s="166"/>
      <c r="WVC1" s="166"/>
      <c r="WVE1" s="166"/>
      <c r="WVG1" s="166"/>
      <c r="WVI1" s="166"/>
      <c r="WVK1" s="166"/>
      <c r="WVM1" s="166"/>
      <c r="WVO1" s="166"/>
      <c r="WVQ1" s="166"/>
      <c r="WVS1" s="166"/>
      <c r="WVU1" s="166"/>
      <c r="WVW1" s="166"/>
      <c r="WVY1" s="166"/>
      <c r="WWA1" s="166"/>
      <c r="WWC1" s="166"/>
      <c r="WWE1" s="166"/>
      <c r="WWG1" s="166"/>
      <c r="WWI1" s="166"/>
      <c r="WWK1" s="166"/>
      <c r="WWM1" s="166"/>
      <c r="WWO1" s="166"/>
      <c r="WWQ1" s="166"/>
      <c r="WWS1" s="166"/>
      <c r="WWU1" s="166"/>
      <c r="WWW1" s="166"/>
      <c r="WWY1" s="166"/>
      <c r="WXA1" s="166"/>
      <c r="WXC1" s="166"/>
      <c r="WXE1" s="166"/>
      <c r="WXG1" s="166"/>
      <c r="WXI1" s="166"/>
      <c r="WXK1" s="166"/>
      <c r="WXM1" s="166"/>
      <c r="WXO1" s="166"/>
      <c r="WXQ1" s="166"/>
      <c r="WXS1" s="166"/>
      <c r="WXU1" s="166"/>
      <c r="WXW1" s="166"/>
      <c r="WXY1" s="166"/>
      <c r="WYA1" s="166"/>
      <c r="WYC1" s="166"/>
      <c r="WYE1" s="166"/>
      <c r="WYG1" s="166"/>
      <c r="WYI1" s="166"/>
      <c r="WYK1" s="166"/>
      <c r="WYM1" s="166"/>
      <c r="WYO1" s="166"/>
      <c r="WYQ1" s="166"/>
      <c r="WYS1" s="166"/>
      <c r="WYU1" s="166"/>
      <c r="WYW1" s="166"/>
      <c r="WYY1" s="166"/>
      <c r="WZA1" s="166"/>
      <c r="WZC1" s="166"/>
      <c r="WZE1" s="166"/>
      <c r="WZG1" s="166"/>
      <c r="WZI1" s="166"/>
      <c r="WZK1" s="166"/>
      <c r="WZM1" s="166"/>
      <c r="WZO1" s="166"/>
      <c r="WZQ1" s="166"/>
      <c r="WZS1" s="166"/>
      <c r="WZU1" s="166"/>
      <c r="WZW1" s="166"/>
      <c r="WZY1" s="166"/>
      <c r="XAA1" s="166"/>
      <c r="XAC1" s="166"/>
      <c r="XAE1" s="166"/>
      <c r="XAG1" s="166"/>
      <c r="XAI1" s="166"/>
      <c r="XAK1" s="166"/>
      <c r="XAM1" s="166"/>
      <c r="XAO1" s="166"/>
      <c r="XAQ1" s="166"/>
      <c r="XAS1" s="166"/>
      <c r="XAU1" s="166"/>
      <c r="XAW1" s="166"/>
      <c r="XAY1" s="166"/>
      <c r="XBA1" s="166"/>
      <c r="XBC1" s="166"/>
      <c r="XBE1" s="166"/>
      <c r="XBG1" s="166"/>
      <c r="XBI1" s="166"/>
      <c r="XBK1" s="166"/>
      <c r="XBM1" s="166"/>
      <c r="XBO1" s="166"/>
      <c r="XBQ1" s="166"/>
      <c r="XBS1" s="166"/>
      <c r="XBU1" s="166"/>
      <c r="XBW1" s="166"/>
      <c r="XBY1" s="166"/>
      <c r="XCA1" s="166"/>
      <c r="XCC1" s="166"/>
      <c r="XCE1" s="166"/>
      <c r="XCG1" s="166"/>
      <c r="XCI1" s="166"/>
      <c r="XCK1" s="166"/>
      <c r="XCM1" s="166"/>
      <c r="XCO1" s="166"/>
      <c r="XCQ1" s="166"/>
      <c r="XCS1" s="166"/>
      <c r="XCU1" s="166"/>
      <c r="XCW1" s="166"/>
      <c r="XCY1" s="166"/>
      <c r="XDA1" s="166"/>
      <c r="XDC1" s="166"/>
      <c r="XDE1" s="166"/>
      <c r="XDG1" s="166"/>
      <c r="XDI1" s="166"/>
      <c r="XDK1" s="166"/>
      <c r="XDM1" s="166"/>
      <c r="XDO1" s="166"/>
      <c r="XDQ1" s="166"/>
      <c r="XDS1" s="166"/>
      <c r="XDU1" s="166"/>
      <c r="XDW1" s="166"/>
      <c r="XDY1" s="166"/>
      <c r="XEA1" s="166"/>
      <c r="XEC1" s="166"/>
      <c r="XEE1" s="166"/>
      <c r="XEG1" s="166"/>
      <c r="XEI1" s="166"/>
      <c r="XEK1" s="166"/>
      <c r="XEM1" s="166"/>
      <c r="XEO1" s="166"/>
      <c r="XEQ1" s="166"/>
      <c r="XES1" s="166"/>
      <c r="XEU1" s="166"/>
      <c r="XEW1" s="166"/>
      <c r="XEY1" s="166"/>
      <c r="XFA1" s="166"/>
      <c r="XFC1" s="166"/>
    </row>
    <row r="2" spans="1:1023 1025:2047 2049:3071 3073:4095 4097:5119 5121:6143 6145:7167 7169:8191 8193:9215 9217:10239 10241:11263 11265:12287 12289:13311 13313:14335 14337:15359 15361:16383" ht="27.75" customHeight="1" x14ac:dyDescent="0.25">
      <c r="A2" s="199" t="s">
        <v>39</v>
      </c>
      <c r="B2" s="199" t="s">
        <v>10</v>
      </c>
      <c r="C2" s="199" t="s">
        <v>0</v>
      </c>
      <c r="D2" s="199" t="s">
        <v>1</v>
      </c>
      <c r="E2" s="199" t="s">
        <v>2</v>
      </c>
      <c r="F2" s="196" t="s">
        <v>3</v>
      </c>
      <c r="G2" s="196" t="s">
        <v>4</v>
      </c>
      <c r="H2" s="196" t="s">
        <v>5</v>
      </c>
      <c r="I2" s="196" t="s">
        <v>6</v>
      </c>
      <c r="J2" s="196" t="s">
        <v>31</v>
      </c>
      <c r="K2" s="196" t="s">
        <v>32</v>
      </c>
      <c r="L2" s="196" t="s">
        <v>25430</v>
      </c>
      <c r="M2" s="196" t="s">
        <v>33</v>
      </c>
      <c r="N2" s="203" t="s">
        <v>36</v>
      </c>
      <c r="O2" s="203"/>
      <c r="P2" s="203"/>
      <c r="Q2" s="203"/>
      <c r="R2" s="199" t="s">
        <v>7</v>
      </c>
      <c r="S2" s="196" t="s">
        <v>8</v>
      </c>
      <c r="T2" s="199" t="s">
        <v>9</v>
      </c>
      <c r="U2" s="203" t="s">
        <v>3</v>
      </c>
      <c r="V2" s="207" t="s">
        <v>117</v>
      </c>
      <c r="W2" s="204" t="s">
        <v>152</v>
      </c>
      <c r="X2" s="204" t="s">
        <v>170</v>
      </c>
      <c r="Y2" s="204" t="s">
        <v>212</v>
      </c>
      <c r="Z2" s="204" t="s">
        <v>218</v>
      </c>
      <c r="AA2" s="196" t="s">
        <v>25612</v>
      </c>
    </row>
    <row r="3" spans="1:1023 1025:2047 2049:3071 3073:4095 4097:5119 5121:6143 6145:7167 7169:8191 8193:9215 9217:10239 10241:11263 11265:12287 12289:13311 13313:14335 14337:15359 15361:16383" ht="69" customHeight="1" x14ac:dyDescent="0.25">
      <c r="A3" s="200"/>
      <c r="B3" s="200"/>
      <c r="C3" s="200"/>
      <c r="D3" s="200"/>
      <c r="E3" s="200"/>
      <c r="F3" s="197"/>
      <c r="G3" s="197"/>
      <c r="H3" s="197"/>
      <c r="I3" s="197"/>
      <c r="J3" s="197"/>
      <c r="K3" s="197"/>
      <c r="L3" s="197"/>
      <c r="M3" s="198"/>
      <c r="N3" s="130" t="s">
        <v>34</v>
      </c>
      <c r="O3" s="130" t="s">
        <v>35</v>
      </c>
      <c r="P3" s="130" t="s">
        <v>25423</v>
      </c>
      <c r="Q3" s="130" t="s">
        <v>25422</v>
      </c>
      <c r="R3" s="200"/>
      <c r="S3" s="197"/>
      <c r="T3" s="200"/>
      <c r="U3" s="203"/>
      <c r="V3" s="207"/>
      <c r="W3" s="204"/>
      <c r="X3" s="204"/>
      <c r="Y3" s="204"/>
      <c r="Z3" s="204"/>
      <c r="AA3" s="197"/>
    </row>
    <row r="4" spans="1:1023 1025:2047 2049:3071 3073:4095 4097:5119 5121:6143 6145:7167 7169:8191 8193:9215 9217:10239 10241:11263 11265:12287 12289:13311 13313:14335 14337:15359 15361:16383" ht="26.25" customHeight="1" x14ac:dyDescent="0.25">
      <c r="A4" s="20">
        <v>1</v>
      </c>
      <c r="B4" s="189" t="s">
        <v>25598</v>
      </c>
      <c r="C4" s="189">
        <v>1023547489</v>
      </c>
      <c r="D4" s="189" t="s">
        <v>25584</v>
      </c>
      <c r="E4" s="189" t="s">
        <v>17</v>
      </c>
      <c r="F4" s="190">
        <v>850</v>
      </c>
      <c r="G4" s="189" t="s">
        <v>11</v>
      </c>
      <c r="H4" s="190">
        <v>6</v>
      </c>
      <c r="I4" s="189" t="s">
        <v>12</v>
      </c>
      <c r="J4" s="20"/>
      <c r="K4" s="20"/>
      <c r="L4" s="20"/>
      <c r="M4" s="20"/>
      <c r="N4" s="20"/>
      <c r="O4" s="20"/>
      <c r="P4" s="20"/>
      <c r="Q4" s="28"/>
      <c r="R4" s="28"/>
      <c r="S4" s="189" t="s">
        <v>4489</v>
      </c>
      <c r="T4" s="189" t="s">
        <v>4490</v>
      </c>
      <c r="U4" s="31">
        <f>+V4*(W4+X4+Y4+Z4)</f>
        <v>8010</v>
      </c>
      <c r="V4" s="178">
        <v>17.8</v>
      </c>
      <c r="W4" s="30">
        <f>IFERROR(VLOOKUP(VLOOKUP(E4,'Dosis Mx'!$R$1:$X$19,1,FALSE),'Dosis Mx'!$R$1:$X$19,6,FALSE),0)</f>
        <v>0</v>
      </c>
      <c r="X4" s="30">
        <f>IFERROR(VLOOKUP(VLOOKUP(E4,'Dosis Mx'!$R$20:$X$36,1,FALSE),'Dosis Mx'!$R$20:$X$36,6,FALSE),0)</f>
        <v>0</v>
      </c>
      <c r="Y4" s="30">
        <f>IFERROR(VLOOKUP(VLOOKUP(E4,'Dosis Mx'!$R$37:$X$54,1,FALSE),'Dosis Mx'!$R$37:$X$54,6,FALSE),0)</f>
        <v>200</v>
      </c>
      <c r="Z4" s="30">
        <f>IFERROR(VLOOKUP(VLOOKUP(E4,'Dosis Mx'!$R$55:$X$78,1,FALSE),'Dosis Mx'!$R$55:$X$78,6,FALSE),0)</f>
        <v>250</v>
      </c>
      <c r="AA4" s="30">
        <f>+F4*(24/H4)</f>
        <v>3400</v>
      </c>
      <c r="AB4" s="119">
        <v>5</v>
      </c>
      <c r="AC4" s="114"/>
    </row>
    <row r="5" spans="1:1023 1025:2047 2049:3071 3073:4095 4097:5119 5121:6143 6145:7167 7169:8191 8193:9215 9217:10239 10241:11263 11265:12287 12289:13311 13313:14335 14337:15359 15361:16383" ht="26.25" customHeight="1" x14ac:dyDescent="0.25">
      <c r="A5" s="20">
        <v>2</v>
      </c>
      <c r="B5" s="189" t="s">
        <v>25599</v>
      </c>
      <c r="C5" s="189">
        <v>1037676780</v>
      </c>
      <c r="D5" s="189" t="s">
        <v>25585</v>
      </c>
      <c r="E5" s="189" t="s">
        <v>19</v>
      </c>
      <c r="F5" s="190">
        <v>180</v>
      </c>
      <c r="G5" s="189" t="s">
        <v>11</v>
      </c>
      <c r="H5" s="190">
        <v>12</v>
      </c>
      <c r="I5" s="189" t="s">
        <v>12</v>
      </c>
      <c r="J5" s="20"/>
      <c r="K5" s="20"/>
      <c r="L5" s="20"/>
      <c r="M5" s="20"/>
      <c r="N5" s="20"/>
      <c r="O5" s="20"/>
      <c r="P5" s="20"/>
      <c r="Q5" s="28"/>
      <c r="R5" s="28"/>
      <c r="S5" s="189" t="s">
        <v>15</v>
      </c>
      <c r="T5" s="189" t="s">
        <v>16</v>
      </c>
      <c r="U5" s="31">
        <f t="shared" ref="U5:U32" si="0">+V5*(W5+X5+Y5+Z5)</f>
        <v>1425</v>
      </c>
      <c r="V5" s="179">
        <v>3</v>
      </c>
      <c r="W5" s="30">
        <f>IFERROR(VLOOKUP(VLOOKUP(E5,'Dosis Mx'!$R$1:$X$19,1,FALSE),'Dosis Mx'!$R$1:$X$19,6,FALSE),0)</f>
        <v>300</v>
      </c>
      <c r="X5" s="30">
        <f>IFERROR(VLOOKUP(VLOOKUP(E5,'Dosis Mx'!$R$20:$X$36,1,FALSE),'Dosis Mx'!$R$20:$X$36,6,FALSE),0)</f>
        <v>0</v>
      </c>
      <c r="Y5" s="30">
        <f>IFERROR(VLOOKUP(VLOOKUP(E5,'Dosis Mx'!$R$37:$X$54,1,FALSE),'Dosis Mx'!$R$37:$X$54,6,FALSE),0)</f>
        <v>75</v>
      </c>
      <c r="Z5" s="30">
        <f>IFERROR(VLOOKUP(VLOOKUP(E5,'Dosis Mx'!$R$55:$X$78,1,FALSE),'Dosis Mx'!$R$55:$X$78,6,FALSE),0)</f>
        <v>100</v>
      </c>
      <c r="AA5" s="30">
        <f t="shared" ref="AA5:AA32" si="1">+F5*(24/H5)</f>
        <v>360</v>
      </c>
      <c r="AB5" s="119">
        <v>6</v>
      </c>
      <c r="AC5" s="114"/>
    </row>
    <row r="6" spans="1:1023 1025:2047 2049:3071 3073:4095 4097:5119 5121:6143 6145:7167 7169:8191 8193:9215 9217:10239 10241:11263 11265:12287 12289:13311 13313:14335 14337:15359 15361:16383" ht="26.25" customHeight="1" x14ac:dyDescent="0.25">
      <c r="A6" s="20">
        <v>3</v>
      </c>
      <c r="B6" s="189" t="s">
        <v>25600</v>
      </c>
      <c r="C6" s="189">
        <v>1037505755</v>
      </c>
      <c r="D6" s="189" t="s">
        <v>25586</v>
      </c>
      <c r="E6" s="189" t="s">
        <v>17</v>
      </c>
      <c r="F6" s="190">
        <v>390</v>
      </c>
      <c r="G6" s="189" t="s">
        <v>11</v>
      </c>
      <c r="H6" s="190">
        <v>6</v>
      </c>
      <c r="I6" s="189" t="s">
        <v>12</v>
      </c>
      <c r="J6" s="20"/>
      <c r="K6" s="20"/>
      <c r="L6" s="20"/>
      <c r="M6" s="20"/>
      <c r="N6" s="20"/>
      <c r="O6" s="20"/>
      <c r="P6" s="20"/>
      <c r="Q6" s="28"/>
      <c r="R6" s="28"/>
      <c r="S6" s="189" t="s">
        <v>25</v>
      </c>
      <c r="T6" s="189" t="s">
        <v>26</v>
      </c>
      <c r="U6" s="31">
        <f t="shared" si="0"/>
        <v>3510</v>
      </c>
      <c r="V6" s="178">
        <v>7.8</v>
      </c>
      <c r="W6" s="30">
        <f>IFERROR(VLOOKUP(VLOOKUP(E6,'Dosis Mx'!$R$1:$X$19,1,FALSE),'Dosis Mx'!$R$1:$X$19,6,FALSE),0)</f>
        <v>0</v>
      </c>
      <c r="X6" s="30">
        <f>IFERROR(VLOOKUP(VLOOKUP(E6,'Dosis Mx'!$R$20:$X$36,1,FALSE),'Dosis Mx'!$R$20:$X$36,6,FALSE),0)</f>
        <v>0</v>
      </c>
      <c r="Y6" s="30">
        <f>IFERROR(VLOOKUP(VLOOKUP(E6,'Dosis Mx'!$R$37:$X$54,1,FALSE),'Dosis Mx'!$R$37:$X$54,6,FALSE),0)</f>
        <v>200</v>
      </c>
      <c r="Z6" s="30">
        <f>IFERROR(VLOOKUP(VLOOKUP(E6,'Dosis Mx'!$R$55:$X$78,1,FALSE),'Dosis Mx'!$R$55:$X$78,6,FALSE),0)</f>
        <v>250</v>
      </c>
      <c r="AA6" s="30">
        <f t="shared" si="1"/>
        <v>1560</v>
      </c>
      <c r="AB6" s="119">
        <v>7</v>
      </c>
      <c r="AC6" s="114"/>
    </row>
    <row r="7" spans="1:1023 1025:2047 2049:3071 3073:4095 4097:5119 5121:6143 6145:7167 7169:8191 8193:9215 9217:10239 10241:11263 11265:12287 12289:13311 13313:14335 14337:15359 15361:16383" ht="26.25" customHeight="1" x14ac:dyDescent="0.25">
      <c r="A7" s="20">
        <v>4</v>
      </c>
      <c r="B7" s="189" t="s">
        <v>25601</v>
      </c>
      <c r="C7" s="189">
        <v>1038145231</v>
      </c>
      <c r="D7" s="189" t="s">
        <v>25587</v>
      </c>
      <c r="E7" s="189" t="s">
        <v>27</v>
      </c>
      <c r="F7" s="190">
        <v>160</v>
      </c>
      <c r="G7" s="189" t="s">
        <v>11</v>
      </c>
      <c r="H7" s="190">
        <v>6</v>
      </c>
      <c r="I7" s="189" t="s">
        <v>12</v>
      </c>
      <c r="J7" s="20"/>
      <c r="K7" s="20"/>
      <c r="L7" s="20"/>
      <c r="M7" s="20"/>
      <c r="N7" s="20"/>
      <c r="O7" s="20"/>
      <c r="P7" s="20"/>
      <c r="Q7" s="28"/>
      <c r="R7" s="28"/>
      <c r="S7" s="189" t="s">
        <v>14623</v>
      </c>
      <c r="T7" s="189" t="s">
        <v>14624</v>
      </c>
      <c r="U7" s="31">
        <f t="shared" si="0"/>
        <v>720</v>
      </c>
      <c r="V7" s="179">
        <v>16</v>
      </c>
      <c r="W7" s="30">
        <f>IFERROR(VLOOKUP(VLOOKUP(E7,'Dosis Mx'!$R$1:$X$19,1,FALSE),'Dosis Mx'!$R$1:$X$19,6,FALSE),0)</f>
        <v>0</v>
      </c>
      <c r="X7" s="30">
        <f>IFERROR(VLOOKUP(VLOOKUP(E7,'Dosis Mx'!$R$20:$X$36,1,FALSE),'Dosis Mx'!$R$20:$X$36,6,FALSE),0)</f>
        <v>10</v>
      </c>
      <c r="Y7" s="30">
        <f>IFERROR(VLOOKUP(VLOOKUP(E7,'Dosis Mx'!$R$37:$X$54,1,FALSE),'Dosis Mx'!$R$37:$X$54,6,FALSE),0)</f>
        <v>35</v>
      </c>
      <c r="Z7" s="30">
        <f>IFERROR(VLOOKUP(VLOOKUP(E7,'Dosis Mx'!$R$55:$X$78,1,FALSE),'Dosis Mx'!$R$55:$X$78,6,FALSE),0)</f>
        <v>0</v>
      </c>
      <c r="AA7" s="30">
        <f t="shared" si="1"/>
        <v>640</v>
      </c>
      <c r="AB7" s="119" t="s">
        <v>272</v>
      </c>
      <c r="AC7" s="114"/>
    </row>
    <row r="8" spans="1:1023 1025:2047 2049:3071 3073:4095 4097:5119 5121:6143 6145:7167 7169:8191 8193:9215 9217:10239 10241:11263 11265:12287 12289:13311 13313:14335 14337:15359 15361:16383" ht="26.25" customHeight="1" x14ac:dyDescent="0.25">
      <c r="A8" s="20">
        <v>5</v>
      </c>
      <c r="B8" s="189" t="s">
        <v>25602</v>
      </c>
      <c r="C8" s="189">
        <v>1027815922</v>
      </c>
      <c r="D8" s="189" t="s">
        <v>25588</v>
      </c>
      <c r="E8" s="189" t="s">
        <v>37</v>
      </c>
      <c r="F8" s="190">
        <v>110</v>
      </c>
      <c r="G8" s="189" t="s">
        <v>11</v>
      </c>
      <c r="H8" s="190">
        <v>24</v>
      </c>
      <c r="I8" s="189" t="s">
        <v>12</v>
      </c>
      <c r="J8" s="20"/>
      <c r="K8" s="20"/>
      <c r="L8" s="20"/>
      <c r="M8" s="20"/>
      <c r="N8" s="20"/>
      <c r="O8" s="20"/>
      <c r="P8" s="20"/>
      <c r="Q8" s="28"/>
      <c r="R8" s="28"/>
      <c r="S8" s="189" t="s">
        <v>91</v>
      </c>
      <c r="T8" s="189" t="s">
        <v>92</v>
      </c>
      <c r="U8" s="31">
        <f t="shared" si="0"/>
        <v>82.5</v>
      </c>
      <c r="V8" s="178">
        <v>11</v>
      </c>
      <c r="W8" s="30">
        <f>IFERROR(VLOOKUP(VLOOKUP(E8,'Dosis Mx'!$R$1:$X$19,1,FALSE),'Dosis Mx'!$R$1:$X$19,6,FALSE),0)</f>
        <v>0</v>
      </c>
      <c r="X8" s="30">
        <f>IFERROR(VLOOKUP(VLOOKUP(E8,'Dosis Mx'!$R$20:$X$36,1,FALSE),'Dosis Mx'!$R$20:$X$36,6,FALSE),0)</f>
        <v>0</v>
      </c>
      <c r="Y8" s="30">
        <f>IFERROR(VLOOKUP(VLOOKUP(E8,'Dosis Mx'!$R$37:$X$54,1,FALSE),'Dosis Mx'!$R$37:$X$54,6,FALSE),0)</f>
        <v>7.5</v>
      </c>
      <c r="Z8" s="30">
        <f>IFERROR(VLOOKUP(VLOOKUP(E8,'Dosis Mx'!$R$55:$X$78,1,FALSE),'Dosis Mx'!$R$55:$X$78,6,FALSE),0)</f>
        <v>0</v>
      </c>
      <c r="AA8" s="30">
        <f t="shared" si="1"/>
        <v>110</v>
      </c>
      <c r="AB8" s="119" t="s">
        <v>317</v>
      </c>
      <c r="AC8" s="114"/>
    </row>
    <row r="9" spans="1:1023 1025:2047 2049:3071 3073:4095 4097:5119 5121:6143 6145:7167 7169:8191 8193:9215 9217:10239 10241:11263 11265:12287 12289:13311 13313:14335 14337:15359 15361:16383" ht="26.25" customHeight="1" x14ac:dyDescent="0.25">
      <c r="A9" s="20">
        <v>6</v>
      </c>
      <c r="B9" s="189" t="s">
        <v>25603</v>
      </c>
      <c r="C9" s="189">
        <v>1077652699</v>
      </c>
      <c r="D9" s="189" t="s">
        <v>25589</v>
      </c>
      <c r="E9" s="189" t="s">
        <v>18</v>
      </c>
      <c r="F9" s="190">
        <v>250</v>
      </c>
      <c r="G9" s="189" t="s">
        <v>11</v>
      </c>
      <c r="H9" s="190">
        <v>6</v>
      </c>
      <c r="I9" s="189" t="s">
        <v>12</v>
      </c>
      <c r="J9" s="20"/>
      <c r="K9" s="20"/>
      <c r="L9" s="20"/>
      <c r="M9" s="20"/>
      <c r="N9" s="20"/>
      <c r="O9" s="20"/>
      <c r="P9" s="20"/>
      <c r="Q9" s="28"/>
      <c r="R9" s="28"/>
      <c r="S9" s="189" t="s">
        <v>135</v>
      </c>
      <c r="T9" s="189" t="s">
        <v>136</v>
      </c>
      <c r="U9" s="31">
        <f t="shared" si="0"/>
        <v>1040</v>
      </c>
      <c r="V9" s="179">
        <v>5.2</v>
      </c>
      <c r="W9" s="30">
        <f>IFERROR(VLOOKUP(VLOOKUP(E9,'Dosis Mx'!$R$1:$X$19,1,FALSE),'Dosis Mx'!$R$1:$X$19,6,FALSE),0)</f>
        <v>0</v>
      </c>
      <c r="X9" s="30">
        <f>IFERROR(VLOOKUP(VLOOKUP(E9,'Dosis Mx'!$R$20:$X$36,1,FALSE),'Dosis Mx'!$R$20:$X$36,6,FALSE),0)</f>
        <v>0</v>
      </c>
      <c r="Y9" s="30">
        <f>IFERROR(VLOOKUP(VLOOKUP(E9,'Dosis Mx'!$R$37:$X$54,1,FALSE),'Dosis Mx'!$R$37:$X$54,6,FALSE),0)</f>
        <v>200</v>
      </c>
      <c r="Z9" s="30">
        <f>IFERROR(VLOOKUP(VLOOKUP(E9,'Dosis Mx'!$R$55:$X$78,1,FALSE),'Dosis Mx'!$R$55:$X$78,6,FALSE),0)</f>
        <v>0</v>
      </c>
      <c r="AA9" s="30">
        <f t="shared" si="1"/>
        <v>1000</v>
      </c>
    </row>
    <row r="10" spans="1:1023 1025:2047 2049:3071 3073:4095 4097:5119 5121:6143 6145:7167 7169:8191 8193:9215 9217:10239 10241:11263 11265:12287 12289:13311 13313:14335 14337:15359 15361:16383" ht="26.25" customHeight="1" x14ac:dyDescent="0.25">
      <c r="A10" s="20">
        <v>7</v>
      </c>
      <c r="B10" s="189" t="s">
        <v>25604</v>
      </c>
      <c r="C10" s="189">
        <v>1013370693</v>
      </c>
      <c r="D10" s="189" t="s">
        <v>25590</v>
      </c>
      <c r="E10" s="189" t="s">
        <v>18</v>
      </c>
      <c r="F10" s="190">
        <v>1000</v>
      </c>
      <c r="G10" s="189" t="s">
        <v>11</v>
      </c>
      <c r="H10" s="190">
        <v>6</v>
      </c>
      <c r="I10" s="189" t="s">
        <v>12</v>
      </c>
      <c r="J10" s="20"/>
      <c r="K10" s="20"/>
      <c r="L10" s="20"/>
      <c r="M10" s="20"/>
      <c r="N10" s="20"/>
      <c r="O10" s="20"/>
      <c r="P10" s="20"/>
      <c r="Q10" s="28"/>
      <c r="R10" s="28"/>
      <c r="S10" s="189" t="s">
        <v>28</v>
      </c>
      <c r="T10" s="189" t="s">
        <v>29</v>
      </c>
      <c r="U10" s="31">
        <f t="shared" si="0"/>
        <v>3560</v>
      </c>
      <c r="V10" s="178">
        <v>17.8</v>
      </c>
      <c r="W10" s="30">
        <f>IFERROR(VLOOKUP(VLOOKUP(E10,'Dosis Mx'!$R$1:$X$19,1,FALSE),'Dosis Mx'!$R$1:$X$19,6,FALSE),0)</f>
        <v>0</v>
      </c>
      <c r="X10" s="30">
        <f>IFERROR(VLOOKUP(VLOOKUP(E10,'Dosis Mx'!$R$20:$X$36,1,FALSE),'Dosis Mx'!$R$20:$X$36,6,FALSE),0)</f>
        <v>0</v>
      </c>
      <c r="Y10" s="30">
        <f>IFERROR(VLOOKUP(VLOOKUP(E10,'Dosis Mx'!$R$37:$X$54,1,FALSE),'Dosis Mx'!$R$37:$X$54,6,FALSE),0)</f>
        <v>200</v>
      </c>
      <c r="Z10" s="30">
        <f>IFERROR(VLOOKUP(VLOOKUP(E10,'Dosis Mx'!$R$55:$X$78,1,FALSE),'Dosis Mx'!$R$55:$X$78,6,FALSE),0)</f>
        <v>0</v>
      </c>
      <c r="AA10" s="30">
        <f t="shared" si="1"/>
        <v>4000</v>
      </c>
    </row>
    <row r="11" spans="1:1023 1025:2047 2049:3071 3073:4095 4097:5119 5121:6143 6145:7167 7169:8191 8193:9215 9217:10239 10241:11263 11265:12287 12289:13311 13313:14335 14337:15359 15361:16383" ht="26.25" customHeight="1" x14ac:dyDescent="0.25">
      <c r="A11" s="20">
        <v>8</v>
      </c>
      <c r="B11" s="189" t="s">
        <v>25605</v>
      </c>
      <c r="C11" s="189">
        <v>1033206498</v>
      </c>
      <c r="D11" s="189" t="s">
        <v>25591</v>
      </c>
      <c r="E11" s="189" t="s">
        <v>18</v>
      </c>
      <c r="F11" s="190">
        <v>900</v>
      </c>
      <c r="G11" s="189" t="s">
        <v>11</v>
      </c>
      <c r="H11" s="190">
        <v>6</v>
      </c>
      <c r="I11" s="189" t="s">
        <v>12</v>
      </c>
      <c r="J11" s="20"/>
      <c r="K11" s="20"/>
      <c r="L11" s="20"/>
      <c r="M11" s="20"/>
      <c r="N11" s="20"/>
      <c r="O11" s="20"/>
      <c r="P11" s="20"/>
      <c r="Q11" s="28"/>
      <c r="R11" s="28"/>
      <c r="S11" s="189" t="s">
        <v>51</v>
      </c>
      <c r="T11" s="189" t="s">
        <v>44</v>
      </c>
      <c r="U11" s="31">
        <f t="shared" si="0"/>
        <v>2400</v>
      </c>
      <c r="V11" s="178">
        <v>12</v>
      </c>
      <c r="W11" s="30">
        <f>IFERROR(VLOOKUP(VLOOKUP(E11,'Dosis Mx'!$R$1:$X$19,1,FALSE),'Dosis Mx'!$R$1:$X$19,6,FALSE),0)</f>
        <v>0</v>
      </c>
      <c r="X11" s="30">
        <f>IFERROR(VLOOKUP(VLOOKUP(E11,'Dosis Mx'!$R$20:$X$36,1,FALSE),'Dosis Mx'!$R$20:$X$36,6,FALSE),0)</f>
        <v>0</v>
      </c>
      <c r="Y11" s="30">
        <f>IFERROR(VLOOKUP(VLOOKUP(E11,'Dosis Mx'!$R$37:$X$54,1,FALSE),'Dosis Mx'!$R$37:$X$54,6,FALSE),0)</f>
        <v>200</v>
      </c>
      <c r="Z11" s="30">
        <f>IFERROR(VLOOKUP(VLOOKUP(E11,'Dosis Mx'!$R$55:$X$78,1,FALSE),'Dosis Mx'!$R$55:$X$78,6,FALSE),0)</f>
        <v>0</v>
      </c>
      <c r="AA11" s="30">
        <f t="shared" si="1"/>
        <v>3600</v>
      </c>
    </row>
    <row r="12" spans="1:1023 1025:2047 2049:3071 3073:4095 4097:5119 5121:6143 6145:7167 7169:8191 8193:9215 9217:10239 10241:11263 11265:12287 12289:13311 13313:14335 14337:15359 15361:16383" ht="26.25" customHeight="1" x14ac:dyDescent="0.25">
      <c r="A12" s="20">
        <v>9</v>
      </c>
      <c r="B12" s="189" t="s">
        <v>25606</v>
      </c>
      <c r="C12" s="189">
        <v>1023662936</v>
      </c>
      <c r="D12" s="189" t="s">
        <v>25592</v>
      </c>
      <c r="E12" s="189" t="s">
        <v>13</v>
      </c>
      <c r="F12" s="190">
        <v>490</v>
      </c>
      <c r="G12" s="189" t="s">
        <v>11</v>
      </c>
      <c r="H12" s="190">
        <v>6</v>
      </c>
      <c r="I12" s="189" t="s">
        <v>12</v>
      </c>
      <c r="J12" s="20"/>
      <c r="K12" s="20"/>
      <c r="L12" s="20"/>
      <c r="M12" s="20"/>
      <c r="N12" s="20"/>
      <c r="O12" s="20"/>
      <c r="P12" s="20"/>
      <c r="Q12" s="28"/>
      <c r="R12" s="28"/>
      <c r="S12" s="189" t="s">
        <v>6585</v>
      </c>
      <c r="T12" s="189" t="s">
        <v>6586</v>
      </c>
      <c r="U12" s="31">
        <f t="shared" si="0"/>
        <v>4770</v>
      </c>
      <c r="V12" s="178">
        <v>10.6</v>
      </c>
      <c r="W12" s="30">
        <f>IFERROR(VLOOKUP(VLOOKUP(E12,'Dosis Mx'!$R$1:$X$19,1,FALSE),'Dosis Mx'!$R$1:$X$19,6,FALSE),0)</f>
        <v>0</v>
      </c>
      <c r="X12" s="30">
        <f>IFERROR(VLOOKUP(VLOOKUP(E12,'Dosis Mx'!$R$20:$X$36,1,FALSE),'Dosis Mx'!$R$20:$X$36,6,FALSE),0)</f>
        <v>0</v>
      </c>
      <c r="Y12" s="30">
        <f>IFERROR(VLOOKUP(VLOOKUP(E12,'Dosis Mx'!$R$37:$X$54,1,FALSE),'Dosis Mx'!$R$37:$X$54,6,FALSE),0)</f>
        <v>200</v>
      </c>
      <c r="Z12" s="30">
        <f>IFERROR(VLOOKUP(VLOOKUP(E12,'Dosis Mx'!$R$55:$X$78,1,FALSE),'Dosis Mx'!$R$55:$X$78,6,FALSE),0)</f>
        <v>250</v>
      </c>
      <c r="AA12" s="30">
        <f t="shared" si="1"/>
        <v>1960</v>
      </c>
    </row>
    <row r="13" spans="1:1023 1025:2047 2049:3071 3073:4095 4097:5119 5121:6143 6145:7167 7169:8191 8193:9215 9217:10239 10241:11263 11265:12287 12289:13311 13313:14335 14337:15359 15361:16383" s="9" customFormat="1" ht="26.25" customHeight="1" x14ac:dyDescent="0.25">
      <c r="A13" s="20">
        <v>10</v>
      </c>
      <c r="B13" s="189" t="s">
        <v>25607</v>
      </c>
      <c r="C13" s="189">
        <v>1017255324</v>
      </c>
      <c r="D13" s="189" t="s">
        <v>25593</v>
      </c>
      <c r="E13" s="189" t="s">
        <v>60</v>
      </c>
      <c r="F13" s="190">
        <v>700</v>
      </c>
      <c r="G13" s="189" t="s">
        <v>11</v>
      </c>
      <c r="H13" s="190">
        <v>8</v>
      </c>
      <c r="I13" s="189" t="s">
        <v>12</v>
      </c>
      <c r="J13" s="20"/>
      <c r="K13" s="20"/>
      <c r="L13" s="20"/>
      <c r="M13" s="20"/>
      <c r="N13" s="20"/>
      <c r="O13" s="20"/>
      <c r="P13" s="20"/>
      <c r="Q13" s="28"/>
      <c r="R13" s="28"/>
      <c r="S13" s="189" t="s">
        <v>16065</v>
      </c>
      <c r="T13" s="189" t="s">
        <v>16066</v>
      </c>
      <c r="U13" s="31">
        <f t="shared" si="0"/>
        <v>2700</v>
      </c>
      <c r="V13" s="178">
        <v>27</v>
      </c>
      <c r="W13" s="30">
        <f>IFERROR(VLOOKUP(VLOOKUP(E13,'Dosis Mx'!$R$1:$X$19,1,FALSE),'Dosis Mx'!$R$1:$X$19,6,FALSE),0)</f>
        <v>0</v>
      </c>
      <c r="X13" s="30">
        <f>IFERROR(VLOOKUP(VLOOKUP(E13,'Dosis Mx'!$R$20:$X$36,1,FALSE),'Dosis Mx'!$R$20:$X$36,6,FALSE),0)</f>
        <v>100</v>
      </c>
      <c r="Y13" s="30">
        <f>IFERROR(VLOOKUP(VLOOKUP(E13,'Dosis Mx'!$R$37:$X$54,1,FALSE),'Dosis Mx'!$R$37:$X$54,6,FALSE),0)</f>
        <v>0</v>
      </c>
      <c r="Z13" s="30">
        <f>IFERROR(VLOOKUP(VLOOKUP(E13,'Dosis Mx'!$R$55:$X$78,1,FALSE),'Dosis Mx'!$R$55:$X$78,6,FALSE),0)</f>
        <v>0</v>
      </c>
      <c r="AA13" s="30">
        <f t="shared" si="1"/>
        <v>2100</v>
      </c>
    </row>
    <row r="14" spans="1:1023 1025:2047 2049:3071 3073:4095 4097:5119 5121:6143 6145:7167 7169:8191 8193:9215 9217:10239 10241:11263 11265:12287 12289:13311 13313:14335 14337:15359 15361:16383" s="9" customFormat="1" ht="26.25" customHeight="1" x14ac:dyDescent="0.25">
      <c r="A14" s="20">
        <v>11</v>
      </c>
      <c r="B14" s="189" t="s">
        <v>25608</v>
      </c>
      <c r="C14" s="189">
        <v>1032027895</v>
      </c>
      <c r="D14" s="189" t="s">
        <v>25594</v>
      </c>
      <c r="E14" s="189" t="s">
        <v>25575</v>
      </c>
      <c r="F14" s="190">
        <v>500</v>
      </c>
      <c r="G14" s="189" t="s">
        <v>11</v>
      </c>
      <c r="H14" s="190">
        <v>24</v>
      </c>
      <c r="I14" s="189" t="s">
        <v>12</v>
      </c>
      <c r="J14" s="20"/>
      <c r="K14" s="20"/>
      <c r="L14" s="20"/>
      <c r="M14" s="20"/>
      <c r="N14" s="20"/>
      <c r="O14" s="20"/>
      <c r="P14" s="20"/>
      <c r="Q14" s="28"/>
      <c r="R14" s="28"/>
      <c r="S14" s="189" t="s">
        <v>47</v>
      </c>
      <c r="T14" s="189" t="s">
        <v>30</v>
      </c>
      <c r="U14" s="31">
        <f t="shared" si="0"/>
        <v>412.5</v>
      </c>
      <c r="V14" s="178">
        <v>55</v>
      </c>
      <c r="W14" s="30">
        <f>IFERROR(VLOOKUP(VLOOKUP(E14,'Dosis Mx'!$R$1:$X$19,1,FALSE),'Dosis Mx'!$R$1:$X$19,6,FALSE),0)</f>
        <v>0</v>
      </c>
      <c r="X14" s="30">
        <f>IFERROR(VLOOKUP(VLOOKUP(E14,'Dosis Mx'!$R$20:$X$36,1,FALSE),'Dosis Mx'!$R$20:$X$36,6,FALSE),0)</f>
        <v>0</v>
      </c>
      <c r="Y14" s="30">
        <f>IFERROR(VLOOKUP(VLOOKUP(E14,'Dosis Mx'!$R$37:$X$54,1,FALSE),'Dosis Mx'!$R$37:$X$54,6,FALSE),0)</f>
        <v>7.5</v>
      </c>
      <c r="Z14" s="30">
        <f>IFERROR(VLOOKUP(VLOOKUP(E14,'Dosis Mx'!$R$55:$X$78,1,FALSE),'Dosis Mx'!$R$55:$X$78,6,FALSE),0)</f>
        <v>0</v>
      </c>
      <c r="AA14" s="30">
        <f t="shared" si="1"/>
        <v>500</v>
      </c>
    </row>
    <row r="15" spans="1:1023 1025:2047 2049:3071 3073:4095 4097:5119 5121:6143 6145:7167 7169:8191 8193:9215 9217:10239 10241:11263 11265:12287 12289:13311 13313:14335 14337:15359 15361:16383" s="9" customFormat="1" ht="26.25" customHeight="1" x14ac:dyDescent="0.25">
      <c r="A15" s="20">
        <v>12</v>
      </c>
      <c r="B15" s="189" t="s">
        <v>25609</v>
      </c>
      <c r="C15" s="189">
        <v>1037138346</v>
      </c>
      <c r="D15" s="189" t="s">
        <v>25595</v>
      </c>
      <c r="E15" s="189" t="s">
        <v>38</v>
      </c>
      <c r="F15" s="190">
        <v>150</v>
      </c>
      <c r="G15" s="189" t="s">
        <v>11</v>
      </c>
      <c r="H15" s="190">
        <v>8</v>
      </c>
      <c r="I15" s="189" t="s">
        <v>12</v>
      </c>
      <c r="J15" s="20"/>
      <c r="K15" s="20"/>
      <c r="L15" s="20"/>
      <c r="M15" s="20"/>
      <c r="N15" s="20"/>
      <c r="O15" s="20"/>
      <c r="P15" s="20"/>
      <c r="Q15" s="28"/>
      <c r="R15" s="28"/>
      <c r="S15" s="189" t="s">
        <v>15</v>
      </c>
      <c r="T15" s="189" t="s">
        <v>16</v>
      </c>
      <c r="U15" s="31">
        <f t="shared" si="0"/>
        <v>792</v>
      </c>
      <c r="V15" s="178">
        <v>3.3</v>
      </c>
      <c r="W15" s="30">
        <f>IFERROR(VLOOKUP(VLOOKUP(E15,'Dosis Mx'!$R$1:$X$19,1,FALSE),'Dosis Mx'!$R$1:$X$19,6,FALSE),0)</f>
        <v>90</v>
      </c>
      <c r="X15" s="30">
        <f>IFERROR(VLOOKUP(VLOOKUP(E15,'Dosis Mx'!$R$20:$X$36,1,FALSE),'Dosis Mx'!$R$20:$X$36,6,FALSE),0)</f>
        <v>0</v>
      </c>
      <c r="Y15" s="30">
        <f>IFERROR(VLOOKUP(VLOOKUP(E15,'Dosis Mx'!$R$37:$X$54,1,FALSE),'Dosis Mx'!$R$37:$X$54,6,FALSE),0)</f>
        <v>0</v>
      </c>
      <c r="Z15" s="30">
        <f>IFERROR(VLOOKUP(VLOOKUP(E15,'Dosis Mx'!$R$55:$X$78,1,FALSE),'Dosis Mx'!$R$55:$X$78,6,FALSE),0)</f>
        <v>150</v>
      </c>
      <c r="AA15" s="30">
        <f t="shared" si="1"/>
        <v>450</v>
      </c>
    </row>
    <row r="16" spans="1:1023 1025:2047 2049:3071 3073:4095 4097:5119 5121:6143 6145:7167 7169:8191 8193:9215 9217:10239 10241:11263 11265:12287 12289:13311 13313:14335 14337:15359 15361:16383" s="9" customFormat="1" ht="26.25" customHeight="1" x14ac:dyDescent="0.25">
      <c r="A16" s="20">
        <v>13</v>
      </c>
      <c r="B16" s="189" t="s">
        <v>25610</v>
      </c>
      <c r="C16" s="189">
        <v>1040808764</v>
      </c>
      <c r="D16" s="189" t="s">
        <v>25596</v>
      </c>
      <c r="E16" s="189" t="s">
        <v>94</v>
      </c>
      <c r="F16" s="190">
        <v>60</v>
      </c>
      <c r="G16" s="189" t="s">
        <v>11</v>
      </c>
      <c r="H16" s="190">
        <v>6</v>
      </c>
      <c r="I16" s="189" t="s">
        <v>12</v>
      </c>
      <c r="J16" s="20"/>
      <c r="K16" s="20"/>
      <c r="L16" s="20"/>
      <c r="M16" s="20"/>
      <c r="N16" s="20"/>
      <c r="O16" s="20"/>
      <c r="P16" s="20"/>
      <c r="Q16" s="28"/>
      <c r="R16" s="28"/>
      <c r="S16" s="189" t="s">
        <v>1835</v>
      </c>
      <c r="T16" s="189" t="s">
        <v>1836</v>
      </c>
      <c r="U16" s="31">
        <f t="shared" si="0"/>
        <v>792.00000000000011</v>
      </c>
      <c r="V16" s="178">
        <v>4.4000000000000004</v>
      </c>
      <c r="W16" s="30">
        <f>IFERROR(VLOOKUP(VLOOKUP(E16,'Dosis Mx'!$R$1:$X$19,1,FALSE),'Dosis Mx'!$R$1:$X$19,6,FALSE),0)</f>
        <v>0</v>
      </c>
      <c r="X16" s="30">
        <f>IFERROR(VLOOKUP(VLOOKUP(E16,'Dosis Mx'!$R$20:$X$36,1,FALSE),'Dosis Mx'!$R$20:$X$36,6,FALSE),0)</f>
        <v>60</v>
      </c>
      <c r="Y16" s="30">
        <f>IFERROR(VLOOKUP(VLOOKUP(E16,'Dosis Mx'!$R$37:$X$54,1,FALSE),'Dosis Mx'!$R$37:$X$54,6,FALSE),0)</f>
        <v>60</v>
      </c>
      <c r="Z16" s="30">
        <f>IFERROR(VLOOKUP(VLOOKUP(E16,'Dosis Mx'!$R$55:$X$78,1,FALSE),'Dosis Mx'!$R$55:$X$78,6,FALSE),0)</f>
        <v>60</v>
      </c>
      <c r="AA16" s="30">
        <f t="shared" si="1"/>
        <v>240</v>
      </c>
    </row>
    <row r="17" spans="1:27" s="9" customFormat="1" ht="26.25" customHeight="1" x14ac:dyDescent="0.25">
      <c r="A17" s="20">
        <v>14</v>
      </c>
      <c r="B17" s="189" t="s">
        <v>25429</v>
      </c>
      <c r="C17" s="189">
        <v>1078474669</v>
      </c>
      <c r="D17" s="189" t="s">
        <v>25472</v>
      </c>
      <c r="E17" s="189" t="s">
        <v>38</v>
      </c>
      <c r="F17" s="190">
        <v>300</v>
      </c>
      <c r="G17" s="189" t="s">
        <v>11</v>
      </c>
      <c r="H17" s="190">
        <v>8</v>
      </c>
      <c r="I17" s="189" t="s">
        <v>12</v>
      </c>
      <c r="J17" s="20"/>
      <c r="K17" s="20"/>
      <c r="L17" s="20"/>
      <c r="M17" s="20"/>
      <c r="N17" s="20"/>
      <c r="O17" s="20"/>
      <c r="P17" s="20"/>
      <c r="Q17" s="28"/>
      <c r="R17" s="28"/>
      <c r="S17" s="189" t="s">
        <v>7630</v>
      </c>
      <c r="T17" s="189" t="s">
        <v>7631</v>
      </c>
      <c r="U17" s="31">
        <f t="shared" si="0"/>
        <v>1536</v>
      </c>
      <c r="V17" s="178">
        <v>6.4</v>
      </c>
      <c r="W17" s="30">
        <f>IFERROR(VLOOKUP(VLOOKUP(E17,'Dosis Mx'!$R$1:$X$19,1,FALSE),'Dosis Mx'!$R$1:$X$19,6,FALSE),0)</f>
        <v>90</v>
      </c>
      <c r="X17" s="30">
        <f>IFERROR(VLOOKUP(VLOOKUP(E17,'Dosis Mx'!$R$20:$X$36,1,FALSE),'Dosis Mx'!$R$20:$X$36,6,FALSE),0)</f>
        <v>0</v>
      </c>
      <c r="Y17" s="30">
        <f>IFERROR(VLOOKUP(VLOOKUP(E17,'Dosis Mx'!$R$37:$X$54,1,FALSE),'Dosis Mx'!$R$37:$X$54,6,FALSE),0)</f>
        <v>0</v>
      </c>
      <c r="Z17" s="30">
        <f>IFERROR(VLOOKUP(VLOOKUP(E17,'Dosis Mx'!$R$55:$X$78,1,FALSE),'Dosis Mx'!$R$55:$X$78,6,FALSE),0)</f>
        <v>150</v>
      </c>
      <c r="AA17" s="30">
        <f t="shared" si="1"/>
        <v>900</v>
      </c>
    </row>
    <row r="18" spans="1:27" s="8" customFormat="1" ht="26.25" customHeight="1" x14ac:dyDescent="0.25">
      <c r="A18" s="20">
        <v>15</v>
      </c>
      <c r="B18" s="189" t="s">
        <v>25611</v>
      </c>
      <c r="C18" s="189">
        <v>1033207665</v>
      </c>
      <c r="D18" s="189" t="s">
        <v>25597</v>
      </c>
      <c r="E18" s="189" t="s">
        <v>38</v>
      </c>
      <c r="F18" s="190">
        <v>200</v>
      </c>
      <c r="G18" s="189" t="s">
        <v>11</v>
      </c>
      <c r="H18" s="190">
        <v>8</v>
      </c>
      <c r="I18" s="189" t="s">
        <v>12</v>
      </c>
      <c r="J18" s="20"/>
      <c r="K18" s="20"/>
      <c r="L18" s="20"/>
      <c r="M18" s="20"/>
      <c r="N18" s="20"/>
      <c r="O18" s="20"/>
      <c r="P18" s="20"/>
      <c r="Q18" s="28"/>
      <c r="R18" s="28"/>
      <c r="S18" s="189" t="s">
        <v>15</v>
      </c>
      <c r="T18" s="189" t="s">
        <v>16</v>
      </c>
      <c r="U18" s="31">
        <f>+V18*(W18+X18+Y18+Z18)</f>
        <v>854.4</v>
      </c>
      <c r="V18" s="179">
        <v>3.56</v>
      </c>
      <c r="W18" s="30">
        <f>IFERROR(VLOOKUP(VLOOKUP(E18,'Dosis Mx'!$R$1:$X$19,1,FALSE),'Dosis Mx'!$R$1:$X$19,6,FALSE),0)</f>
        <v>90</v>
      </c>
      <c r="X18" s="30">
        <f>IFERROR(VLOOKUP(VLOOKUP(E18,'Dosis Mx'!$R$20:$X$36,1,FALSE),'Dosis Mx'!$R$20:$X$36,6,FALSE),0)</f>
        <v>0</v>
      </c>
      <c r="Y18" s="30">
        <f>IFERROR(VLOOKUP(VLOOKUP(E18,'Dosis Mx'!$R$37:$X$54,1,FALSE),'Dosis Mx'!$R$37:$X$54,6,FALSE),0)</f>
        <v>0</v>
      </c>
      <c r="Z18" s="30">
        <f>IFERROR(VLOOKUP(VLOOKUP(E18,'Dosis Mx'!$R$55:$X$78,1,FALSE),'Dosis Mx'!$R$55:$X$78,6,FALSE),0)</f>
        <v>150</v>
      </c>
      <c r="AA18" s="30">
        <f t="shared" si="1"/>
        <v>600</v>
      </c>
    </row>
    <row r="19" spans="1:27" ht="26.25" customHeight="1" x14ac:dyDescent="0.25">
      <c r="A19" s="20">
        <v>16</v>
      </c>
      <c r="B19" s="26"/>
      <c r="C19" s="26"/>
      <c r="D19" s="26"/>
      <c r="E19" s="26"/>
      <c r="F19" s="27"/>
      <c r="G19" s="26"/>
      <c r="H19" s="27"/>
      <c r="I19" s="26"/>
      <c r="J19" s="20"/>
      <c r="K19" s="20"/>
      <c r="L19" s="20"/>
      <c r="M19" s="20"/>
      <c r="N19" s="20"/>
      <c r="O19" s="20"/>
      <c r="P19" s="20"/>
      <c r="Q19" s="28"/>
      <c r="R19" s="28"/>
      <c r="S19" s="26"/>
      <c r="T19" s="26"/>
      <c r="U19" s="31">
        <f t="shared" si="0"/>
        <v>0</v>
      </c>
      <c r="V19" s="178"/>
      <c r="W19" s="30">
        <f>IFERROR(VLOOKUP(VLOOKUP(E19,'Dosis Mx'!$R$1:$X$19,1,FALSE),'Dosis Mx'!$R$1:$X$19,6,FALSE),0)</f>
        <v>0</v>
      </c>
      <c r="X19" s="30">
        <f>IFERROR(VLOOKUP(VLOOKUP(E19,'Dosis Mx'!$R$20:$X$36,1,FALSE),'Dosis Mx'!$R$20:$X$36,6,FALSE),0)</f>
        <v>0</v>
      </c>
      <c r="Y19" s="30">
        <f>IFERROR(VLOOKUP(VLOOKUP(E19,'Dosis Mx'!$R$37:$X$54,1,FALSE),'Dosis Mx'!$R$37:$X$54,6,FALSE),0)</f>
        <v>0</v>
      </c>
      <c r="Z19" s="30">
        <f>IFERROR(VLOOKUP(VLOOKUP(E19,'Dosis Mx'!$R$55:$X$78,1,FALSE),'Dosis Mx'!$R$55:$X$78,6,FALSE),0)</f>
        <v>0</v>
      </c>
      <c r="AA19" s="30" t="e">
        <f t="shared" si="1"/>
        <v>#DIV/0!</v>
      </c>
    </row>
    <row r="20" spans="1:27" ht="26.25" customHeight="1" x14ac:dyDescent="0.25">
      <c r="A20" s="20">
        <v>17</v>
      </c>
      <c r="B20" s="26"/>
      <c r="C20" s="26"/>
      <c r="D20" s="26"/>
      <c r="E20" s="26"/>
      <c r="F20" s="27"/>
      <c r="G20" s="26"/>
      <c r="H20" s="27"/>
      <c r="I20" s="26"/>
      <c r="J20" s="20"/>
      <c r="K20" s="20"/>
      <c r="L20" s="20"/>
      <c r="M20" s="20"/>
      <c r="N20" s="20"/>
      <c r="O20" s="20"/>
      <c r="P20" s="20"/>
      <c r="Q20" s="28"/>
      <c r="R20" s="28"/>
      <c r="S20" s="26"/>
      <c r="T20" s="26"/>
      <c r="U20" s="31">
        <f t="shared" si="0"/>
        <v>0</v>
      </c>
      <c r="V20" s="179"/>
      <c r="W20" s="30">
        <f>IFERROR(VLOOKUP(VLOOKUP(E20,'Dosis Mx'!$R$1:$X$19,1,FALSE),'Dosis Mx'!$R$1:$X$19,6,FALSE),0)</f>
        <v>0</v>
      </c>
      <c r="X20" s="30">
        <f>IFERROR(VLOOKUP(VLOOKUP(E20,'Dosis Mx'!$R$20:$X$36,1,FALSE),'Dosis Mx'!$R$20:$X$36,6,FALSE),0)</f>
        <v>0</v>
      </c>
      <c r="Y20" s="30">
        <f>IFERROR(VLOOKUP(VLOOKUP(E20,'Dosis Mx'!$R$37:$X$54,1,FALSE),'Dosis Mx'!$R$37:$X$54,6,FALSE),0)</f>
        <v>0</v>
      </c>
      <c r="Z20" s="30">
        <f>IFERROR(VLOOKUP(VLOOKUP(E20,'Dosis Mx'!$R$55:$X$78,1,FALSE),'Dosis Mx'!$R$55:$X$78,6,FALSE),0)</f>
        <v>0</v>
      </c>
      <c r="AA20" s="30" t="e">
        <f t="shared" si="1"/>
        <v>#DIV/0!</v>
      </c>
    </row>
    <row r="21" spans="1:27" ht="26.25" customHeight="1" x14ac:dyDescent="0.25">
      <c r="A21" s="20">
        <v>18</v>
      </c>
      <c r="B21" s="26"/>
      <c r="C21" s="26"/>
      <c r="D21" s="26"/>
      <c r="E21" s="26"/>
      <c r="F21" s="27"/>
      <c r="G21" s="26"/>
      <c r="H21" s="27"/>
      <c r="I21" s="26"/>
      <c r="J21" s="20"/>
      <c r="K21" s="20"/>
      <c r="L21" s="20"/>
      <c r="M21" s="20"/>
      <c r="N21" s="20"/>
      <c r="O21" s="20"/>
      <c r="P21" s="20"/>
      <c r="Q21" s="28"/>
      <c r="R21" s="28"/>
      <c r="S21" s="26"/>
      <c r="T21" s="26"/>
      <c r="U21" s="31">
        <f t="shared" si="0"/>
        <v>0</v>
      </c>
      <c r="V21" s="178"/>
      <c r="W21" s="30">
        <f>IFERROR(VLOOKUP(VLOOKUP(E21,'Dosis Mx'!$R$1:$X$19,1,FALSE),'Dosis Mx'!$R$1:$X$19,6,FALSE),0)</f>
        <v>0</v>
      </c>
      <c r="X21" s="30">
        <f>IFERROR(VLOOKUP(VLOOKUP(E21,'Dosis Mx'!$R$20:$X$36,1,FALSE),'Dosis Mx'!$R$20:$X$36,6,FALSE),0)</f>
        <v>0</v>
      </c>
      <c r="Y21" s="30">
        <f>IFERROR(VLOOKUP(VLOOKUP(E21,'Dosis Mx'!$R$37:$X$54,1,FALSE),'Dosis Mx'!$R$37:$X$54,6,FALSE),0)</f>
        <v>0</v>
      </c>
      <c r="Z21" s="30">
        <f>IFERROR(VLOOKUP(VLOOKUP(E21,'Dosis Mx'!$R$55:$X$78,1,FALSE),'Dosis Mx'!$R$55:$X$78,6,FALSE),0)</f>
        <v>0</v>
      </c>
      <c r="AA21" s="30" t="e">
        <f t="shared" si="1"/>
        <v>#DIV/0!</v>
      </c>
    </row>
    <row r="22" spans="1:27" ht="26.25" customHeight="1" x14ac:dyDescent="0.25">
      <c r="A22" s="20">
        <v>19</v>
      </c>
      <c r="B22" s="26"/>
      <c r="C22" s="26"/>
      <c r="D22" s="26"/>
      <c r="E22" s="26"/>
      <c r="F22" s="27"/>
      <c r="G22" s="26"/>
      <c r="H22" s="27"/>
      <c r="I22" s="26"/>
      <c r="J22" s="20"/>
      <c r="K22" s="20"/>
      <c r="L22" s="20"/>
      <c r="M22" s="20"/>
      <c r="N22" s="20"/>
      <c r="O22" s="20"/>
      <c r="P22" s="20"/>
      <c r="Q22" s="28"/>
      <c r="R22" s="28"/>
      <c r="S22" s="26"/>
      <c r="T22" s="26"/>
      <c r="U22" s="31">
        <f t="shared" si="0"/>
        <v>0</v>
      </c>
      <c r="V22" s="178"/>
      <c r="W22" s="30">
        <f>IFERROR(VLOOKUP(VLOOKUP(E22,'Dosis Mx'!$R$1:$X$19,1,FALSE),'Dosis Mx'!$R$1:$X$19,6,FALSE),0)</f>
        <v>0</v>
      </c>
      <c r="X22" s="30">
        <f>IFERROR(VLOOKUP(VLOOKUP(E22,'Dosis Mx'!$R$20:$X$36,1,FALSE),'Dosis Mx'!$R$20:$X$36,6,FALSE),0)</f>
        <v>0</v>
      </c>
      <c r="Y22" s="30">
        <f>IFERROR(VLOOKUP(VLOOKUP(E22,'Dosis Mx'!$R$37:$X$54,1,FALSE),'Dosis Mx'!$R$37:$X$54,6,FALSE),0)</f>
        <v>0</v>
      </c>
      <c r="Z22" s="30">
        <f>IFERROR(VLOOKUP(VLOOKUP(E22,'Dosis Mx'!$R$55:$X$78,1,FALSE),'Dosis Mx'!$R$55:$X$78,6,FALSE),0)</f>
        <v>0</v>
      </c>
      <c r="AA22" s="30" t="e">
        <f t="shared" si="1"/>
        <v>#DIV/0!</v>
      </c>
    </row>
    <row r="23" spans="1:27" ht="26.25" customHeight="1" x14ac:dyDescent="0.25">
      <c r="A23" s="20">
        <v>20</v>
      </c>
      <c r="B23" s="26"/>
      <c r="C23" s="26"/>
      <c r="D23" s="26"/>
      <c r="E23" s="26"/>
      <c r="F23" s="27"/>
      <c r="G23" s="26"/>
      <c r="H23" s="27"/>
      <c r="I23" s="26"/>
      <c r="J23" s="20"/>
      <c r="K23" s="20"/>
      <c r="L23" s="20"/>
      <c r="M23" s="20"/>
      <c r="N23" s="20"/>
      <c r="O23" s="20"/>
      <c r="P23" s="20"/>
      <c r="Q23" s="28"/>
      <c r="R23" s="28"/>
      <c r="S23" s="26"/>
      <c r="T23" s="26"/>
      <c r="U23" s="31">
        <f t="shared" si="0"/>
        <v>0</v>
      </c>
      <c r="V23" s="179"/>
      <c r="W23" s="30">
        <f>IFERROR(VLOOKUP(VLOOKUP(E23,'Dosis Mx'!$R$1:$X$19,1,FALSE),'Dosis Mx'!$R$1:$X$19,6,FALSE),0)</f>
        <v>0</v>
      </c>
      <c r="X23" s="30">
        <f>IFERROR(VLOOKUP(VLOOKUP(E23,'Dosis Mx'!$R$20:$X$36,1,FALSE),'Dosis Mx'!$R$20:$X$36,6,FALSE),0)</f>
        <v>0</v>
      </c>
      <c r="Y23" s="30">
        <f>IFERROR(VLOOKUP(VLOOKUP(E23,'Dosis Mx'!$R$37:$X$54,1,FALSE),'Dosis Mx'!$R$37:$X$54,6,FALSE),0)</f>
        <v>0</v>
      </c>
      <c r="Z23" s="30">
        <f>IFERROR(VLOOKUP(VLOOKUP(E23,'Dosis Mx'!$R$55:$X$78,1,FALSE),'Dosis Mx'!$R$55:$X$78,6,FALSE),0)</f>
        <v>0</v>
      </c>
      <c r="AA23" s="30" t="e">
        <f t="shared" si="1"/>
        <v>#DIV/0!</v>
      </c>
    </row>
    <row r="24" spans="1:27" ht="26.25" customHeight="1" x14ac:dyDescent="0.25">
      <c r="A24" s="20">
        <v>21</v>
      </c>
      <c r="B24" s="26"/>
      <c r="C24" s="26"/>
      <c r="D24" s="26"/>
      <c r="E24" s="26"/>
      <c r="F24" s="27"/>
      <c r="G24" s="26"/>
      <c r="H24" s="27"/>
      <c r="I24" s="26"/>
      <c r="J24" s="20"/>
      <c r="K24" s="20"/>
      <c r="L24" s="20"/>
      <c r="M24" s="20"/>
      <c r="N24" s="20"/>
      <c r="O24" s="20"/>
      <c r="P24" s="20"/>
      <c r="Q24" s="28"/>
      <c r="R24" s="28"/>
      <c r="S24" s="26"/>
      <c r="T24" s="26"/>
      <c r="U24" s="31">
        <f t="shared" si="0"/>
        <v>0</v>
      </c>
      <c r="V24" s="178"/>
      <c r="W24" s="30">
        <f>IFERROR(VLOOKUP(VLOOKUP(E24,'Dosis Mx'!$R$1:$X$19,1,FALSE),'Dosis Mx'!$R$1:$X$19,6,FALSE),0)</f>
        <v>0</v>
      </c>
      <c r="X24" s="30">
        <f>IFERROR(VLOOKUP(VLOOKUP(E24,'Dosis Mx'!$R$20:$X$36,1,FALSE),'Dosis Mx'!$R$20:$X$36,6,FALSE),0)</f>
        <v>0</v>
      </c>
      <c r="Y24" s="30">
        <f>IFERROR(VLOOKUP(VLOOKUP(E24,'Dosis Mx'!$R$37:$X$54,1,FALSE),'Dosis Mx'!$R$37:$X$54,6,FALSE),0)</f>
        <v>0</v>
      </c>
      <c r="Z24" s="30">
        <f>IFERROR(VLOOKUP(VLOOKUP(E24,'Dosis Mx'!$R$55:$X$78,1,FALSE),'Dosis Mx'!$R$55:$X$78,6,FALSE),0)</f>
        <v>0</v>
      </c>
      <c r="AA24" s="30" t="e">
        <f t="shared" si="1"/>
        <v>#DIV/0!</v>
      </c>
    </row>
    <row r="25" spans="1:27" s="9" customFormat="1" ht="26.25" customHeight="1" x14ac:dyDescent="0.25">
      <c r="A25" s="20">
        <v>22</v>
      </c>
      <c r="B25" s="26"/>
      <c r="C25" s="26"/>
      <c r="D25" s="26"/>
      <c r="E25" s="26"/>
      <c r="F25" s="27"/>
      <c r="G25" s="26"/>
      <c r="H25" s="27"/>
      <c r="I25" s="26"/>
      <c r="J25" s="20"/>
      <c r="K25" s="20"/>
      <c r="L25" s="20"/>
      <c r="M25" s="20"/>
      <c r="N25" s="20"/>
      <c r="O25" s="20"/>
      <c r="P25" s="20"/>
      <c r="Q25" s="28"/>
      <c r="R25" s="28"/>
      <c r="S25" s="26"/>
      <c r="T25" s="26"/>
      <c r="U25" s="31">
        <f t="shared" si="0"/>
        <v>0</v>
      </c>
      <c r="V25" s="179"/>
      <c r="W25" s="30">
        <f>IFERROR(VLOOKUP(VLOOKUP(E25,'Dosis Mx'!$R$1:$X$19,1,FALSE),'Dosis Mx'!$R$1:$X$19,6,FALSE),0)</f>
        <v>0</v>
      </c>
      <c r="X25" s="30">
        <f>IFERROR(VLOOKUP(VLOOKUP(E25,'Dosis Mx'!$R$20:$X$36,1,FALSE),'Dosis Mx'!$R$20:$X$36,6,FALSE),0)</f>
        <v>0</v>
      </c>
      <c r="Y25" s="30">
        <f>IFERROR(VLOOKUP(VLOOKUP(E25,'Dosis Mx'!$R$37:$X$54,1,FALSE),'Dosis Mx'!$R$37:$X$54,6,FALSE),0)</f>
        <v>0</v>
      </c>
      <c r="Z25" s="30">
        <f>IFERROR(VLOOKUP(VLOOKUP(E25,'Dosis Mx'!$R$55:$X$78,1,FALSE),'Dosis Mx'!$R$55:$X$78,6,FALSE),0)</f>
        <v>0</v>
      </c>
      <c r="AA25" s="30" t="e">
        <f t="shared" si="1"/>
        <v>#DIV/0!</v>
      </c>
    </row>
    <row r="26" spans="1:27" s="9" customFormat="1" ht="26.25" customHeight="1" x14ac:dyDescent="0.25">
      <c r="A26" s="20">
        <v>23</v>
      </c>
      <c r="B26" s="26"/>
      <c r="C26" s="26"/>
      <c r="D26" s="26"/>
      <c r="E26" s="26"/>
      <c r="F26" s="27"/>
      <c r="G26" s="26"/>
      <c r="H26" s="27"/>
      <c r="I26" s="26"/>
      <c r="J26" s="20"/>
      <c r="K26" s="20"/>
      <c r="L26" s="20"/>
      <c r="M26" s="20"/>
      <c r="N26" s="20"/>
      <c r="O26" s="20"/>
      <c r="P26" s="20"/>
      <c r="Q26" s="20"/>
      <c r="R26" s="20"/>
      <c r="S26" s="26"/>
      <c r="T26" s="26"/>
      <c r="U26" s="31">
        <f t="shared" si="0"/>
        <v>0</v>
      </c>
      <c r="V26" s="179"/>
      <c r="W26" s="30">
        <f>IFERROR(VLOOKUP(VLOOKUP(E26,'Dosis Mx'!$R$1:$X$19,1,FALSE),'Dosis Mx'!$R$1:$X$19,6,FALSE),0)</f>
        <v>0</v>
      </c>
      <c r="X26" s="30">
        <f>IFERROR(VLOOKUP(VLOOKUP(E26,'Dosis Mx'!$R$20:$X$36,1,FALSE),'Dosis Mx'!$R$20:$X$36,6,FALSE),0)</f>
        <v>0</v>
      </c>
      <c r="Y26" s="30">
        <f>IFERROR(VLOOKUP(VLOOKUP(E26,'Dosis Mx'!$R$37:$X$54,1,FALSE),'Dosis Mx'!$R$37:$X$54,6,FALSE),0)</f>
        <v>0</v>
      </c>
      <c r="Z26" s="30">
        <f>IFERROR(VLOOKUP(VLOOKUP(E26,'Dosis Mx'!$R$55:$X$78,1,FALSE),'Dosis Mx'!$R$55:$X$78,6,FALSE),0)</f>
        <v>0</v>
      </c>
      <c r="AA26" s="30" t="e">
        <f t="shared" si="1"/>
        <v>#DIV/0!</v>
      </c>
    </row>
    <row r="27" spans="1:27" ht="26.25" customHeight="1" x14ac:dyDescent="0.25">
      <c r="A27" s="20">
        <v>24</v>
      </c>
      <c r="B27" s="26"/>
      <c r="C27" s="26"/>
      <c r="D27" s="26"/>
      <c r="E27" s="26"/>
      <c r="F27" s="27"/>
      <c r="G27" s="26"/>
      <c r="H27" s="27"/>
      <c r="I27" s="26"/>
      <c r="J27" s="3"/>
      <c r="K27" s="3"/>
      <c r="L27" s="3"/>
      <c r="M27" s="3"/>
      <c r="N27" s="3"/>
      <c r="O27" s="3"/>
      <c r="P27" s="3"/>
      <c r="Q27" s="3"/>
      <c r="R27" s="3"/>
      <c r="S27" s="26"/>
      <c r="T27" s="26"/>
      <c r="U27" s="31">
        <f t="shared" si="0"/>
        <v>0</v>
      </c>
      <c r="V27" s="179"/>
      <c r="W27" s="30">
        <f>IFERROR(VLOOKUP(VLOOKUP(E27,'Dosis Mx'!$R$1:$X$19,1,FALSE),'Dosis Mx'!$R$1:$X$19,6,FALSE),0)</f>
        <v>0</v>
      </c>
      <c r="X27" s="30">
        <f>IFERROR(VLOOKUP(VLOOKUP(E27,'Dosis Mx'!$R$20:$X$36,1,FALSE),'Dosis Mx'!$R$20:$X$36,6,FALSE),0)</f>
        <v>0</v>
      </c>
      <c r="Y27" s="30">
        <f>IFERROR(VLOOKUP(VLOOKUP(E27,'Dosis Mx'!$R$37:$X$54,1,FALSE),'Dosis Mx'!$R$37:$X$54,6,FALSE),0)</f>
        <v>0</v>
      </c>
      <c r="Z27" s="30">
        <f>IFERROR(VLOOKUP(VLOOKUP(E27,'Dosis Mx'!$R$55:$X$78,1,FALSE),'Dosis Mx'!$R$55:$X$78,6,FALSE),0)</f>
        <v>0</v>
      </c>
      <c r="AA27" s="30" t="e">
        <f t="shared" si="1"/>
        <v>#DIV/0!</v>
      </c>
    </row>
    <row r="28" spans="1:27" ht="26.25" customHeight="1" x14ac:dyDescent="0.25">
      <c r="A28" s="20">
        <v>25</v>
      </c>
      <c r="B28" s="26"/>
      <c r="C28" s="26"/>
      <c r="D28" s="26"/>
      <c r="E28" s="26"/>
      <c r="F28" s="27"/>
      <c r="G28" s="26"/>
      <c r="H28" s="27"/>
      <c r="I28" s="26"/>
      <c r="J28" s="3"/>
      <c r="K28" s="3"/>
      <c r="L28" s="3"/>
      <c r="M28" s="3"/>
      <c r="N28" s="3"/>
      <c r="O28" s="3"/>
      <c r="P28" s="3"/>
      <c r="Q28" s="3"/>
      <c r="R28" s="3"/>
      <c r="S28" s="26"/>
      <c r="T28" s="26"/>
      <c r="U28" s="31">
        <f t="shared" si="0"/>
        <v>0</v>
      </c>
      <c r="V28" s="179"/>
      <c r="W28" s="30">
        <f>IFERROR(VLOOKUP(VLOOKUP(E28,'Dosis Mx'!$R$1:$X$19,1,FALSE),'Dosis Mx'!$R$1:$X$19,6,FALSE),0)</f>
        <v>0</v>
      </c>
      <c r="X28" s="30">
        <f>IFERROR(VLOOKUP(VLOOKUP(E28,'Dosis Mx'!$R$20:$X$36,1,FALSE),'Dosis Mx'!$R$20:$X$36,6,FALSE),0)</f>
        <v>0</v>
      </c>
      <c r="Y28" s="30">
        <f>IFERROR(VLOOKUP(VLOOKUP(E28,'Dosis Mx'!$R$37:$X$54,1,FALSE),'Dosis Mx'!$R$37:$X$54,6,FALSE),0)</f>
        <v>0</v>
      </c>
      <c r="Z28" s="30">
        <f>IFERROR(VLOOKUP(VLOOKUP(E28,'Dosis Mx'!$R$55:$X$78,1,FALSE),'Dosis Mx'!$R$55:$X$78,6,FALSE),0)</f>
        <v>0</v>
      </c>
      <c r="AA28" s="30" t="e">
        <f t="shared" si="1"/>
        <v>#DIV/0!</v>
      </c>
    </row>
    <row r="29" spans="1:27" ht="26.25" customHeight="1" x14ac:dyDescent="0.25">
      <c r="A29" s="20">
        <v>26</v>
      </c>
      <c r="B29" s="26"/>
      <c r="C29" s="26"/>
      <c r="D29" s="26"/>
      <c r="E29" s="26"/>
      <c r="F29" s="27"/>
      <c r="G29" s="26"/>
      <c r="H29" s="27"/>
      <c r="I29" s="26"/>
      <c r="J29" s="3"/>
      <c r="K29" s="3"/>
      <c r="L29" s="3"/>
      <c r="M29" s="3"/>
      <c r="N29" s="3"/>
      <c r="O29" s="3"/>
      <c r="P29" s="3"/>
      <c r="Q29" s="3"/>
      <c r="R29" s="3"/>
      <c r="S29" s="26"/>
      <c r="T29" s="26"/>
      <c r="U29" s="31">
        <f t="shared" si="0"/>
        <v>0</v>
      </c>
      <c r="V29" s="179"/>
      <c r="W29" s="30">
        <f>IFERROR(VLOOKUP(VLOOKUP(E29,'Dosis Mx'!$R$1:$X$19,1,FALSE),'Dosis Mx'!$R$1:$X$19,6,FALSE),0)</f>
        <v>0</v>
      </c>
      <c r="X29" s="30">
        <f>IFERROR(VLOOKUP(VLOOKUP(E29,'Dosis Mx'!$R$20:$X$36,1,FALSE),'Dosis Mx'!$R$20:$X$36,6,FALSE),0)</f>
        <v>0</v>
      </c>
      <c r="Y29" s="30">
        <f>IFERROR(VLOOKUP(VLOOKUP(E29,'Dosis Mx'!$R$37:$X$54,1,FALSE),'Dosis Mx'!$R$37:$X$54,6,FALSE),0)</f>
        <v>0</v>
      </c>
      <c r="Z29" s="30">
        <f>IFERROR(VLOOKUP(VLOOKUP(E29,'Dosis Mx'!$R$55:$X$78,1,FALSE),'Dosis Mx'!$R$55:$X$78,6,FALSE),0)</f>
        <v>0</v>
      </c>
      <c r="AA29" s="30" t="e">
        <f t="shared" si="1"/>
        <v>#DIV/0!</v>
      </c>
    </row>
    <row r="30" spans="1:27" ht="26.25" customHeight="1" x14ac:dyDescent="0.25">
      <c r="A30" s="20">
        <v>27</v>
      </c>
      <c r="B30" s="26"/>
      <c r="C30" s="26"/>
      <c r="D30" s="26"/>
      <c r="E30" s="26"/>
      <c r="F30" s="27"/>
      <c r="G30" s="26"/>
      <c r="H30" s="27"/>
      <c r="I30" s="26"/>
      <c r="J30" s="3"/>
      <c r="K30" s="3"/>
      <c r="L30" s="3"/>
      <c r="M30" s="3"/>
      <c r="N30" s="3"/>
      <c r="O30" s="3"/>
      <c r="P30" s="3"/>
      <c r="Q30" s="3"/>
      <c r="R30" s="3"/>
      <c r="S30" s="26"/>
      <c r="T30" s="26"/>
      <c r="U30" s="31">
        <f t="shared" si="0"/>
        <v>0</v>
      </c>
      <c r="V30" s="179"/>
      <c r="W30" s="30">
        <f>IFERROR(VLOOKUP(VLOOKUP(E30,'Dosis Mx'!$R$1:$X$19,1,FALSE),'Dosis Mx'!$R$1:$X$19,6,FALSE),0)</f>
        <v>0</v>
      </c>
      <c r="X30" s="30">
        <f>IFERROR(VLOOKUP(VLOOKUP(E30,'Dosis Mx'!$R$20:$X$36,1,FALSE),'Dosis Mx'!$R$20:$X$36,6,FALSE),0)</f>
        <v>0</v>
      </c>
      <c r="Y30" s="30">
        <f>IFERROR(VLOOKUP(VLOOKUP(E30,'Dosis Mx'!$R$37:$X$54,1,FALSE),'Dosis Mx'!$R$37:$X$54,6,FALSE),0)</f>
        <v>0</v>
      </c>
      <c r="Z30" s="30">
        <f>IFERROR(VLOOKUP(VLOOKUP(E30,'Dosis Mx'!$R$55:$X$78,1,FALSE),'Dosis Mx'!$R$55:$X$78,6,FALSE),0)</f>
        <v>0</v>
      </c>
      <c r="AA30" s="30" t="e">
        <f t="shared" si="1"/>
        <v>#DIV/0!</v>
      </c>
    </row>
    <row r="31" spans="1:27" ht="26.25" customHeight="1" x14ac:dyDescent="0.25">
      <c r="A31" s="20">
        <v>28</v>
      </c>
      <c r="B31" s="26"/>
      <c r="C31" s="26"/>
      <c r="D31" s="26"/>
      <c r="E31" s="26"/>
      <c r="F31" s="27"/>
      <c r="G31" s="26"/>
      <c r="H31" s="27"/>
      <c r="I31" s="26"/>
      <c r="J31" s="3"/>
      <c r="K31" s="3"/>
      <c r="L31" s="3"/>
      <c r="M31" s="3"/>
      <c r="N31" s="3"/>
      <c r="O31" s="3"/>
      <c r="P31" s="3"/>
      <c r="Q31" s="3"/>
      <c r="R31" s="3"/>
      <c r="S31" s="26"/>
      <c r="T31" s="26"/>
      <c r="U31" s="31">
        <f t="shared" si="0"/>
        <v>0</v>
      </c>
      <c r="V31" s="115"/>
      <c r="W31" s="30">
        <f>IFERROR(VLOOKUP(VLOOKUP(E31,'Dosis Mx'!$R$1:$X$19,1,FALSE),'Dosis Mx'!$R$1:$X$19,6,FALSE),0)</f>
        <v>0</v>
      </c>
      <c r="X31" s="30">
        <f>IFERROR(VLOOKUP(VLOOKUP(E31,'Dosis Mx'!$R$20:$X$36,1,FALSE),'Dosis Mx'!$R$20:$X$36,6,FALSE),0)</f>
        <v>0</v>
      </c>
      <c r="Y31" s="30">
        <f>IFERROR(VLOOKUP(VLOOKUP(E31,'Dosis Mx'!$R$37:$X$54,1,FALSE),'Dosis Mx'!$R$37:$X$54,6,FALSE),0)</f>
        <v>0</v>
      </c>
      <c r="Z31" s="30">
        <f>IFERROR(VLOOKUP(VLOOKUP(E31,'Dosis Mx'!$R$55:$X$78,1,FALSE),'Dosis Mx'!$R$55:$X$78,6,FALSE),0)</f>
        <v>0</v>
      </c>
      <c r="AA31" s="30" t="e">
        <f t="shared" si="1"/>
        <v>#DIV/0!</v>
      </c>
    </row>
    <row r="32" spans="1:27" ht="26.25" customHeight="1" x14ac:dyDescent="0.25">
      <c r="A32" s="20">
        <v>29</v>
      </c>
      <c r="B32" s="26"/>
      <c r="C32" s="26"/>
      <c r="D32" s="26"/>
      <c r="E32" s="26"/>
      <c r="F32" s="27"/>
      <c r="G32" s="26"/>
      <c r="H32" s="27"/>
      <c r="I32" s="26"/>
      <c r="J32" s="3"/>
      <c r="K32" s="3"/>
      <c r="L32" s="3"/>
      <c r="M32" s="3"/>
      <c r="N32" s="3"/>
      <c r="O32" s="3"/>
      <c r="P32" s="3"/>
      <c r="Q32" s="3"/>
      <c r="R32" s="3"/>
      <c r="S32" s="26"/>
      <c r="T32" s="26"/>
      <c r="U32" s="31">
        <f t="shared" si="0"/>
        <v>0</v>
      </c>
      <c r="V32" s="115"/>
      <c r="W32" s="30">
        <f>IFERROR(VLOOKUP(VLOOKUP(E32,'Dosis Mx'!$R$1:$X$19,1,FALSE),'Dosis Mx'!$R$1:$X$19,6,FALSE),0)</f>
        <v>0</v>
      </c>
      <c r="X32" s="30">
        <f>IFERROR(VLOOKUP(VLOOKUP(E32,'Dosis Mx'!$R$20:$X$36,1,FALSE),'Dosis Mx'!$R$20:$X$36,6,FALSE),0)</f>
        <v>0</v>
      </c>
      <c r="Y32" s="30">
        <f>IFERROR(VLOOKUP(VLOOKUP(E32,'Dosis Mx'!$R$37:$X$54,1,FALSE),'Dosis Mx'!$R$37:$X$54,6,FALSE),0)</f>
        <v>0</v>
      </c>
      <c r="Z32" s="30">
        <f>IFERROR(VLOOKUP(VLOOKUP(E32,'Dosis Mx'!$R$55:$X$78,1,FALSE),'Dosis Mx'!$R$55:$X$78,6,FALSE),0)</f>
        <v>0</v>
      </c>
      <c r="AA32" s="30" t="e">
        <f t="shared" si="1"/>
        <v>#DIV/0!</v>
      </c>
    </row>
    <row r="33" spans="1:27" ht="15.75" customHeight="1" x14ac:dyDescent="0.25">
      <c r="A33" s="199" t="s">
        <v>39</v>
      </c>
      <c r="B33" s="199" t="s">
        <v>10</v>
      </c>
      <c r="C33" s="199"/>
      <c r="D33" s="199"/>
      <c r="E33" s="199" t="s">
        <v>2</v>
      </c>
      <c r="F33" s="196" t="s">
        <v>3</v>
      </c>
      <c r="G33" s="196" t="s">
        <v>4</v>
      </c>
      <c r="H33" s="196" t="s">
        <v>5</v>
      </c>
      <c r="I33" s="196" t="s">
        <v>6</v>
      </c>
      <c r="J33" s="196" t="s">
        <v>31</v>
      </c>
      <c r="K33" s="196" t="s">
        <v>32</v>
      </c>
      <c r="L33" s="196" t="s">
        <v>25430</v>
      </c>
      <c r="M33" s="196" t="s">
        <v>33</v>
      </c>
      <c r="N33" s="203" t="s">
        <v>36</v>
      </c>
      <c r="O33" s="203"/>
      <c r="P33" s="203"/>
      <c r="Q33" s="203"/>
      <c r="R33" s="199" t="s">
        <v>7</v>
      </c>
      <c r="S33" s="196" t="s">
        <v>8</v>
      </c>
      <c r="T33" s="199" t="s">
        <v>9</v>
      </c>
      <c r="U33" s="203" t="s">
        <v>3</v>
      </c>
      <c r="V33" s="207" t="s">
        <v>117</v>
      </c>
      <c r="W33" s="204" t="s">
        <v>152</v>
      </c>
      <c r="X33" s="204" t="s">
        <v>170</v>
      </c>
      <c r="Y33" s="204" t="s">
        <v>212</v>
      </c>
      <c r="Z33" s="204" t="s">
        <v>218</v>
      </c>
      <c r="AA33" s="196" t="s">
        <v>25612</v>
      </c>
    </row>
    <row r="34" spans="1:27" ht="82.5" customHeight="1" x14ac:dyDescent="0.25">
      <c r="A34" s="205"/>
      <c r="B34" s="205"/>
      <c r="C34" s="205"/>
      <c r="D34" s="205"/>
      <c r="E34" s="205"/>
      <c r="F34" s="198"/>
      <c r="G34" s="198"/>
      <c r="H34" s="198"/>
      <c r="I34" s="198"/>
      <c r="J34" s="198"/>
      <c r="K34" s="198"/>
      <c r="L34" s="198"/>
      <c r="M34" s="198"/>
      <c r="N34" s="131" t="s">
        <v>34</v>
      </c>
      <c r="O34" s="131" t="s">
        <v>35</v>
      </c>
      <c r="P34" s="131" t="s">
        <v>25423</v>
      </c>
      <c r="Q34" s="131" t="s">
        <v>25422</v>
      </c>
      <c r="R34" s="200"/>
      <c r="S34" s="197"/>
      <c r="T34" s="200"/>
      <c r="U34" s="203"/>
      <c r="V34" s="207"/>
      <c r="W34" s="204"/>
      <c r="X34" s="204"/>
      <c r="Y34" s="204"/>
      <c r="Z34" s="204"/>
      <c r="AA34" s="197"/>
    </row>
    <row r="35" spans="1:27" ht="26.25" customHeight="1" x14ac:dyDescent="0.25">
      <c r="A35" s="2"/>
      <c r="B35" s="2"/>
      <c r="C35" s="2"/>
      <c r="D35" s="2"/>
      <c r="E35" s="2"/>
      <c r="F35" s="2"/>
      <c r="G35" s="2"/>
      <c r="H35" s="2"/>
      <c r="I35" s="2"/>
      <c r="J35" s="2"/>
      <c r="K35" s="2"/>
      <c r="L35" s="2"/>
      <c r="M35" s="2"/>
      <c r="N35" s="2"/>
      <c r="O35" s="2"/>
      <c r="P35" s="2"/>
      <c r="Q35" s="2"/>
      <c r="R35" s="2"/>
      <c r="S35" s="2"/>
      <c r="U35" s="31">
        <f>+V35*(W35+X35+Y35+Z35)</f>
        <v>0</v>
      </c>
      <c r="V35" s="178"/>
      <c r="W35" s="30">
        <f>IFERROR(VLOOKUP(VLOOKUP(E35,'Dosis Mx'!$R$1:$X$19,1,FALSE),'Dosis Mx'!$R$1:$X$19,6,FALSE),0)</f>
        <v>0</v>
      </c>
      <c r="X35" s="30">
        <f>IFERROR(VLOOKUP(VLOOKUP(E35,'Dosis Mx'!$R$20:$X$36,1,FALSE),'Dosis Mx'!$R$20:$X$36,6,FALSE),0)</f>
        <v>0</v>
      </c>
      <c r="Y35" s="30">
        <f>IFERROR(VLOOKUP(VLOOKUP(E35,'Dosis Mx'!$R$37:$X$54,1,FALSE),'Dosis Mx'!$R$37:$X$54,6,FALSE),0)</f>
        <v>0</v>
      </c>
      <c r="Z35" s="30">
        <f>IFERROR(VLOOKUP(VLOOKUP(E35,'Dosis Mx'!$R$55:$X$78,1,FALSE),'Dosis Mx'!$R$55:$X$78,6,FALSE),0)</f>
        <v>0</v>
      </c>
      <c r="AA35" s="30" t="e">
        <f>+F35*(24/H35)</f>
        <v>#DIV/0!</v>
      </c>
    </row>
    <row r="36" spans="1:27" ht="26.25" customHeight="1" x14ac:dyDescent="0.25">
      <c r="A36" s="2"/>
      <c r="B36" s="2"/>
      <c r="C36" s="2"/>
      <c r="D36" s="2"/>
      <c r="E36" s="2"/>
      <c r="F36" s="2"/>
      <c r="G36" s="2"/>
      <c r="H36" s="2"/>
      <c r="I36" s="2"/>
      <c r="J36" s="2"/>
      <c r="K36" s="2"/>
      <c r="L36" s="2"/>
      <c r="M36" s="2"/>
      <c r="N36" s="2"/>
      <c r="O36" s="2"/>
      <c r="P36" s="2"/>
      <c r="Q36" s="2"/>
      <c r="R36" s="2"/>
      <c r="S36" s="2"/>
      <c r="U36" s="31">
        <f t="shared" ref="U36:U63" si="2">+V36*(W36+X36+Y36+Z36)</f>
        <v>0</v>
      </c>
      <c r="V36" s="179"/>
      <c r="W36" s="30">
        <f>IFERROR(VLOOKUP(VLOOKUP(E36,'Dosis Mx'!$R$1:$X$19,1,FALSE),'Dosis Mx'!$R$1:$X$19,6,FALSE),0)</f>
        <v>0</v>
      </c>
      <c r="X36" s="30">
        <f>IFERROR(VLOOKUP(VLOOKUP(E36,'Dosis Mx'!$R$20:$X$36,1,FALSE),'Dosis Mx'!$R$20:$X$36,6,FALSE),0)</f>
        <v>0</v>
      </c>
      <c r="Y36" s="30">
        <f>IFERROR(VLOOKUP(VLOOKUP(E36,'Dosis Mx'!$R$37:$X$54,1,FALSE),'Dosis Mx'!$R$37:$X$54,6,FALSE),0)</f>
        <v>0</v>
      </c>
      <c r="Z36" s="30">
        <f>IFERROR(VLOOKUP(VLOOKUP(E36,'Dosis Mx'!$R$55:$X$78,1,FALSE),'Dosis Mx'!$R$55:$X$78,6,FALSE),0)</f>
        <v>0</v>
      </c>
      <c r="AA36" s="30" t="e">
        <f t="shared" ref="AA36:AA63" si="3">+F36*(24/H36)</f>
        <v>#DIV/0!</v>
      </c>
    </row>
    <row r="37" spans="1:27" ht="26.25" customHeight="1" x14ac:dyDescent="0.25">
      <c r="A37" s="2"/>
      <c r="B37" s="2"/>
      <c r="C37" s="2"/>
      <c r="D37" s="2"/>
      <c r="E37" s="2"/>
      <c r="F37" s="2"/>
      <c r="G37" s="2"/>
      <c r="H37" s="2"/>
      <c r="I37" s="2"/>
      <c r="J37" s="2"/>
      <c r="K37" s="2"/>
      <c r="L37" s="2"/>
      <c r="M37" s="2"/>
      <c r="N37" s="2"/>
      <c r="O37" s="2"/>
      <c r="P37" s="2"/>
      <c r="Q37" s="2"/>
      <c r="R37" s="2"/>
      <c r="S37" s="2"/>
      <c r="U37" s="31">
        <f t="shared" si="2"/>
        <v>0</v>
      </c>
      <c r="V37" s="178"/>
      <c r="W37" s="30">
        <f>IFERROR(VLOOKUP(VLOOKUP(E37,'Dosis Mx'!$R$1:$X$19,1,FALSE),'Dosis Mx'!$R$1:$X$19,6,FALSE),0)</f>
        <v>0</v>
      </c>
      <c r="X37" s="30">
        <f>IFERROR(VLOOKUP(VLOOKUP(E37,'Dosis Mx'!$R$20:$X$36,1,FALSE),'Dosis Mx'!$R$20:$X$36,6,FALSE),0)</f>
        <v>0</v>
      </c>
      <c r="Y37" s="30">
        <f>IFERROR(VLOOKUP(VLOOKUP(E37,'Dosis Mx'!$R$37:$X$54,1,FALSE),'Dosis Mx'!$R$37:$X$54,6,FALSE),0)</f>
        <v>0</v>
      </c>
      <c r="Z37" s="30">
        <f>IFERROR(VLOOKUP(VLOOKUP(E37,'Dosis Mx'!$R$55:$X$78,1,FALSE),'Dosis Mx'!$R$55:$X$78,6,FALSE),0)</f>
        <v>0</v>
      </c>
      <c r="AA37" s="30" t="e">
        <f t="shared" si="3"/>
        <v>#DIV/0!</v>
      </c>
    </row>
    <row r="38" spans="1:27" ht="26.25" customHeight="1" x14ac:dyDescent="0.25">
      <c r="A38" s="2"/>
      <c r="B38" s="2"/>
      <c r="C38" s="2"/>
      <c r="D38" s="2"/>
      <c r="E38" s="2"/>
      <c r="F38" s="2"/>
      <c r="G38" s="2"/>
      <c r="H38" s="2"/>
      <c r="I38" s="2"/>
      <c r="J38" s="2"/>
      <c r="K38" s="2"/>
      <c r="L38" s="2"/>
      <c r="M38" s="2"/>
      <c r="N38" s="2"/>
      <c r="O38" s="2"/>
      <c r="P38" s="2"/>
      <c r="Q38" s="2"/>
      <c r="R38" s="2"/>
      <c r="S38" s="2"/>
      <c r="U38" s="31">
        <f t="shared" si="2"/>
        <v>0</v>
      </c>
      <c r="V38" s="179"/>
      <c r="W38" s="30">
        <f>IFERROR(VLOOKUP(VLOOKUP(E38,'Dosis Mx'!$R$1:$X$19,1,FALSE),'Dosis Mx'!$R$1:$X$19,6,FALSE),0)</f>
        <v>0</v>
      </c>
      <c r="X38" s="30">
        <f>IFERROR(VLOOKUP(VLOOKUP(E38,'Dosis Mx'!$R$20:$X$36,1,FALSE),'Dosis Mx'!$R$20:$X$36,6,FALSE),0)</f>
        <v>0</v>
      </c>
      <c r="Y38" s="30">
        <f>IFERROR(VLOOKUP(VLOOKUP(E38,'Dosis Mx'!$R$37:$X$54,1,FALSE),'Dosis Mx'!$R$37:$X$54,6,FALSE),0)</f>
        <v>0</v>
      </c>
      <c r="Z38" s="30">
        <f>IFERROR(VLOOKUP(VLOOKUP(E38,'Dosis Mx'!$R$55:$X$78,1,FALSE),'Dosis Mx'!$R$55:$X$78,6,FALSE),0)</f>
        <v>0</v>
      </c>
      <c r="AA38" s="30" t="e">
        <f t="shared" si="3"/>
        <v>#DIV/0!</v>
      </c>
    </row>
    <row r="39" spans="1:27" ht="26.25" customHeight="1" x14ac:dyDescent="0.25">
      <c r="A39" s="20"/>
      <c r="B39" s="26"/>
      <c r="C39" s="26"/>
      <c r="D39" s="26"/>
      <c r="E39" s="26"/>
      <c r="F39" s="27"/>
      <c r="G39" s="26"/>
      <c r="H39" s="27"/>
      <c r="I39" s="26"/>
      <c r="J39" s="20"/>
      <c r="K39" s="20"/>
      <c r="L39" s="20"/>
      <c r="M39" s="20"/>
      <c r="N39" s="20"/>
      <c r="O39" s="20"/>
      <c r="P39" s="20"/>
      <c r="Q39" s="20"/>
      <c r="R39" s="20"/>
      <c r="S39" s="26"/>
      <c r="T39" s="26"/>
      <c r="U39" s="31">
        <f t="shared" si="2"/>
        <v>0</v>
      </c>
      <c r="V39" s="178"/>
      <c r="W39" s="30">
        <f>IFERROR(VLOOKUP(VLOOKUP(E39,'Dosis Mx'!$R$1:$X$19,1,FALSE),'Dosis Mx'!$R$1:$X$19,6,FALSE),0)</f>
        <v>0</v>
      </c>
      <c r="X39" s="30">
        <f>IFERROR(VLOOKUP(VLOOKUP(E39,'Dosis Mx'!$R$20:$X$36,1,FALSE),'Dosis Mx'!$R$20:$X$36,6,FALSE),0)</f>
        <v>0</v>
      </c>
      <c r="Y39" s="30">
        <f>IFERROR(VLOOKUP(VLOOKUP(E39,'Dosis Mx'!$R$37:$X$54,1,FALSE),'Dosis Mx'!$R$37:$X$54,6,FALSE),0)</f>
        <v>0</v>
      </c>
      <c r="Z39" s="30">
        <f>IFERROR(VLOOKUP(VLOOKUP(E39,'Dosis Mx'!$R$55:$X$78,1,FALSE),'Dosis Mx'!$R$55:$X$78,6,FALSE),0)</f>
        <v>0</v>
      </c>
      <c r="AA39" s="30" t="e">
        <f t="shared" si="3"/>
        <v>#DIV/0!</v>
      </c>
    </row>
    <row r="40" spans="1:27" ht="26.25" customHeight="1" x14ac:dyDescent="0.25">
      <c r="A40" s="20"/>
      <c r="B40" s="4"/>
      <c r="C40" s="26"/>
      <c r="D40" s="26"/>
      <c r="E40" s="26"/>
      <c r="F40" s="27"/>
      <c r="G40" s="26"/>
      <c r="H40" s="27"/>
      <c r="I40" s="26"/>
      <c r="J40" s="3"/>
      <c r="K40" s="3"/>
      <c r="L40" s="3"/>
      <c r="M40" s="3"/>
      <c r="N40" s="3"/>
      <c r="O40" s="3"/>
      <c r="P40" s="3"/>
      <c r="Q40" s="3"/>
      <c r="R40" s="3"/>
      <c r="S40" s="4"/>
      <c r="T40" s="4"/>
      <c r="U40" s="31">
        <f t="shared" si="2"/>
        <v>0</v>
      </c>
      <c r="V40" s="179"/>
      <c r="W40" s="30">
        <f>IFERROR(VLOOKUP(VLOOKUP(E40,'Dosis Mx'!$R$1:$X$19,1,FALSE),'Dosis Mx'!$R$1:$X$19,6,FALSE),0)</f>
        <v>0</v>
      </c>
      <c r="X40" s="30">
        <f>IFERROR(VLOOKUP(VLOOKUP(E40,'Dosis Mx'!$R$20:$X$36,1,FALSE),'Dosis Mx'!$R$20:$X$36,6,FALSE),0)</f>
        <v>0</v>
      </c>
      <c r="Y40" s="30">
        <f>IFERROR(VLOOKUP(VLOOKUP(E40,'Dosis Mx'!$R$37:$X$54,1,FALSE),'Dosis Mx'!$R$37:$X$54,6,FALSE),0)</f>
        <v>0</v>
      </c>
      <c r="Z40" s="30">
        <f>IFERROR(VLOOKUP(VLOOKUP(E40,'Dosis Mx'!$R$55:$X$78,1,FALSE),'Dosis Mx'!$R$55:$X$78,6,FALSE),0)</f>
        <v>0</v>
      </c>
      <c r="AA40" s="30" t="e">
        <f t="shared" si="3"/>
        <v>#DIV/0!</v>
      </c>
    </row>
    <row r="41" spans="1:27" ht="26.25" customHeight="1" x14ac:dyDescent="0.25">
      <c r="A41" s="20"/>
      <c r="B41" s="4"/>
      <c r="C41" s="26"/>
      <c r="D41" s="26"/>
      <c r="E41" s="26"/>
      <c r="F41" s="27"/>
      <c r="G41" s="26"/>
      <c r="H41" s="27"/>
      <c r="I41" s="26"/>
      <c r="J41" s="3"/>
      <c r="K41" s="3"/>
      <c r="L41" s="3"/>
      <c r="M41" s="3"/>
      <c r="N41" s="3"/>
      <c r="O41" s="3"/>
      <c r="P41" s="3"/>
      <c r="Q41" s="3"/>
      <c r="R41" s="3"/>
      <c r="S41" s="4"/>
      <c r="T41" s="4"/>
      <c r="U41" s="31">
        <f t="shared" si="2"/>
        <v>0</v>
      </c>
      <c r="V41" s="178"/>
      <c r="W41" s="30">
        <f>IFERROR(VLOOKUP(VLOOKUP(E41,'Dosis Mx'!$R$1:$X$19,1,FALSE),'Dosis Mx'!$R$1:$X$19,6,FALSE),0)</f>
        <v>0</v>
      </c>
      <c r="X41" s="30">
        <f>IFERROR(VLOOKUP(VLOOKUP(E41,'Dosis Mx'!$R$20:$X$36,1,FALSE),'Dosis Mx'!$R$20:$X$36,6,FALSE),0)</f>
        <v>0</v>
      </c>
      <c r="Y41" s="30">
        <f>IFERROR(VLOOKUP(VLOOKUP(E41,'Dosis Mx'!$R$37:$X$54,1,FALSE),'Dosis Mx'!$R$37:$X$54,6,FALSE),0)</f>
        <v>0</v>
      </c>
      <c r="Z41" s="30">
        <f>IFERROR(VLOOKUP(VLOOKUP(E41,'Dosis Mx'!$R$55:$X$78,1,FALSE),'Dosis Mx'!$R$55:$X$78,6,FALSE),0)</f>
        <v>0</v>
      </c>
      <c r="AA41" s="30" t="e">
        <f t="shared" si="3"/>
        <v>#DIV/0!</v>
      </c>
    </row>
    <row r="42" spans="1:27" ht="26.25" customHeight="1" x14ac:dyDescent="0.25">
      <c r="A42" s="20"/>
      <c r="B42" s="4"/>
      <c r="C42" s="26"/>
      <c r="D42" s="26"/>
      <c r="E42" s="26"/>
      <c r="F42" s="27"/>
      <c r="G42" s="26"/>
      <c r="H42" s="27"/>
      <c r="I42" s="26"/>
      <c r="J42" s="3"/>
      <c r="K42" s="3"/>
      <c r="L42" s="3"/>
      <c r="M42" s="3"/>
      <c r="N42" s="3"/>
      <c r="O42" s="3"/>
      <c r="P42" s="3"/>
      <c r="Q42" s="3"/>
      <c r="R42" s="3"/>
      <c r="S42" s="4"/>
      <c r="T42" s="4"/>
      <c r="U42" s="31">
        <f t="shared" si="2"/>
        <v>0</v>
      </c>
      <c r="V42" s="178"/>
      <c r="W42" s="30">
        <f>IFERROR(VLOOKUP(VLOOKUP(E42,'Dosis Mx'!$R$1:$X$19,1,FALSE),'Dosis Mx'!$R$1:$X$19,6,FALSE),0)</f>
        <v>0</v>
      </c>
      <c r="X42" s="30">
        <f>IFERROR(VLOOKUP(VLOOKUP(E42,'Dosis Mx'!$R$20:$X$36,1,FALSE),'Dosis Mx'!$R$20:$X$36,6,FALSE),0)</f>
        <v>0</v>
      </c>
      <c r="Y42" s="30">
        <f>IFERROR(VLOOKUP(VLOOKUP(E42,'Dosis Mx'!$R$37:$X$54,1,FALSE),'Dosis Mx'!$R$37:$X$54,6,FALSE),0)</f>
        <v>0</v>
      </c>
      <c r="Z42" s="30">
        <f>IFERROR(VLOOKUP(VLOOKUP(E42,'Dosis Mx'!$R$55:$X$78,1,FALSE),'Dosis Mx'!$R$55:$X$78,6,FALSE),0)</f>
        <v>0</v>
      </c>
      <c r="AA42" s="30" t="e">
        <f t="shared" si="3"/>
        <v>#DIV/0!</v>
      </c>
    </row>
    <row r="43" spans="1:27" ht="26.25" customHeight="1" x14ac:dyDescent="0.25">
      <c r="A43" s="20"/>
      <c r="B43" s="4"/>
      <c r="C43" s="26"/>
      <c r="D43" s="26"/>
      <c r="E43" s="26"/>
      <c r="F43" s="27"/>
      <c r="G43" s="26"/>
      <c r="H43" s="27"/>
      <c r="I43" s="26"/>
      <c r="J43" s="3"/>
      <c r="K43" s="3"/>
      <c r="L43" s="3"/>
      <c r="M43" s="3"/>
      <c r="N43" s="3"/>
      <c r="O43" s="3"/>
      <c r="P43" s="3"/>
      <c r="Q43" s="3"/>
      <c r="R43" s="3"/>
      <c r="S43" s="4"/>
      <c r="T43" s="4"/>
      <c r="U43" s="31">
        <f t="shared" si="2"/>
        <v>0</v>
      </c>
      <c r="V43" s="178"/>
      <c r="W43" s="30">
        <f>IFERROR(VLOOKUP(VLOOKUP(E43,'Dosis Mx'!$R$1:$X$19,1,FALSE),'Dosis Mx'!$R$1:$X$19,6,FALSE),0)</f>
        <v>0</v>
      </c>
      <c r="X43" s="30">
        <f>IFERROR(VLOOKUP(VLOOKUP(E43,'Dosis Mx'!$R$20:$X$36,1,FALSE),'Dosis Mx'!$R$20:$X$36,6,FALSE),0)</f>
        <v>0</v>
      </c>
      <c r="Y43" s="30">
        <f>IFERROR(VLOOKUP(VLOOKUP(E43,'Dosis Mx'!$R$37:$X$54,1,FALSE),'Dosis Mx'!$R$37:$X$54,6,FALSE),0)</f>
        <v>0</v>
      </c>
      <c r="Z43" s="30">
        <f>IFERROR(VLOOKUP(VLOOKUP(E43,'Dosis Mx'!$R$55:$X$78,1,FALSE),'Dosis Mx'!$R$55:$X$78,6,FALSE),0)</f>
        <v>0</v>
      </c>
      <c r="AA43" s="30" t="e">
        <f t="shared" si="3"/>
        <v>#DIV/0!</v>
      </c>
    </row>
    <row r="44" spans="1:27" ht="26.25" customHeight="1" x14ac:dyDescent="0.25">
      <c r="A44" s="20"/>
      <c r="B44" s="3"/>
      <c r="C44" s="3"/>
      <c r="D44" s="3"/>
      <c r="E44" s="3"/>
      <c r="F44" s="3"/>
      <c r="G44" s="3"/>
      <c r="H44" s="3"/>
      <c r="I44" s="3"/>
      <c r="J44" s="2"/>
      <c r="K44" s="2"/>
      <c r="L44" s="2"/>
      <c r="M44" s="2"/>
      <c r="N44" s="2"/>
      <c r="O44" s="2"/>
      <c r="P44" s="2"/>
      <c r="Q44" s="2"/>
      <c r="R44" s="2"/>
      <c r="S44" s="2"/>
      <c r="U44" s="31">
        <f t="shared" si="2"/>
        <v>0</v>
      </c>
      <c r="V44" s="178"/>
      <c r="W44" s="30">
        <f>IFERROR(VLOOKUP(VLOOKUP(E44,'Dosis Mx'!$R$1:$X$19,1,FALSE),'Dosis Mx'!$R$1:$X$19,6,FALSE),0)</f>
        <v>0</v>
      </c>
      <c r="X44" s="30">
        <f>IFERROR(VLOOKUP(VLOOKUP(E44,'Dosis Mx'!$R$20:$X$36,1,FALSE),'Dosis Mx'!$R$20:$X$36,6,FALSE),0)</f>
        <v>0</v>
      </c>
      <c r="Y44" s="30">
        <f>IFERROR(VLOOKUP(VLOOKUP(E44,'Dosis Mx'!$R$37:$X$54,1,FALSE),'Dosis Mx'!$R$37:$X$54,6,FALSE),0)</f>
        <v>0</v>
      </c>
      <c r="Z44" s="30">
        <f>IFERROR(VLOOKUP(VLOOKUP(E44,'Dosis Mx'!$R$55:$X$78,1,FALSE),'Dosis Mx'!$R$55:$X$78,6,FALSE),0)</f>
        <v>0</v>
      </c>
      <c r="AA44" s="30" t="e">
        <f t="shared" si="3"/>
        <v>#DIV/0!</v>
      </c>
    </row>
    <row r="45" spans="1:27" ht="26.25" customHeight="1" x14ac:dyDescent="0.25">
      <c r="A45" s="20"/>
      <c r="B45" s="3"/>
      <c r="C45" s="3"/>
      <c r="D45" s="3"/>
      <c r="E45" s="3"/>
      <c r="F45" s="3"/>
      <c r="G45" s="3"/>
      <c r="H45" s="3"/>
      <c r="I45" s="3"/>
      <c r="J45" s="2"/>
      <c r="K45" s="2"/>
      <c r="L45" s="2"/>
      <c r="M45" s="2"/>
      <c r="N45" s="2"/>
      <c r="O45" s="2"/>
      <c r="P45" s="2"/>
      <c r="Q45" s="2"/>
      <c r="R45" s="2"/>
      <c r="S45" s="2"/>
      <c r="U45" s="31">
        <f t="shared" si="2"/>
        <v>0</v>
      </c>
      <c r="V45" s="178"/>
      <c r="W45" s="30">
        <f>IFERROR(VLOOKUP(VLOOKUP(E45,'Dosis Mx'!$R$1:$X$19,1,FALSE),'Dosis Mx'!$R$1:$X$19,6,FALSE),0)</f>
        <v>0</v>
      </c>
      <c r="X45" s="30">
        <f>IFERROR(VLOOKUP(VLOOKUP(E45,'Dosis Mx'!$R$20:$X$36,1,FALSE),'Dosis Mx'!$R$20:$X$36,6,FALSE),0)</f>
        <v>0</v>
      </c>
      <c r="Y45" s="30">
        <f>IFERROR(VLOOKUP(VLOOKUP(E45,'Dosis Mx'!$R$37:$X$54,1,FALSE),'Dosis Mx'!$R$37:$X$54,6,FALSE),0)</f>
        <v>0</v>
      </c>
      <c r="Z45" s="30">
        <f>IFERROR(VLOOKUP(VLOOKUP(E45,'Dosis Mx'!$R$55:$X$78,1,FALSE),'Dosis Mx'!$R$55:$X$78,6,FALSE),0)</f>
        <v>0</v>
      </c>
      <c r="AA45" s="30" t="e">
        <f t="shared" si="3"/>
        <v>#DIV/0!</v>
      </c>
    </row>
    <row r="46" spans="1:27" ht="26.25" customHeight="1" x14ac:dyDescent="0.25">
      <c r="A46" s="20"/>
      <c r="B46" s="3"/>
      <c r="C46" s="3"/>
      <c r="D46" s="3"/>
      <c r="E46" s="3"/>
      <c r="F46" s="3"/>
      <c r="G46" s="3"/>
      <c r="H46" s="3"/>
      <c r="I46" s="3"/>
      <c r="J46" s="2"/>
      <c r="K46" s="2"/>
      <c r="L46" s="2"/>
      <c r="M46" s="2"/>
      <c r="N46" s="2"/>
      <c r="O46" s="2"/>
      <c r="P46" s="2"/>
      <c r="Q46" s="2"/>
      <c r="R46" s="2"/>
      <c r="S46" s="2"/>
      <c r="U46" s="31">
        <f t="shared" si="2"/>
        <v>0</v>
      </c>
      <c r="V46" s="178"/>
      <c r="W46" s="30">
        <f>IFERROR(VLOOKUP(VLOOKUP(E46,'Dosis Mx'!$R$1:$X$19,1,FALSE),'Dosis Mx'!$R$1:$X$19,6,FALSE),0)</f>
        <v>0</v>
      </c>
      <c r="X46" s="30">
        <f>IFERROR(VLOOKUP(VLOOKUP(E46,'Dosis Mx'!$R$20:$X$36,1,FALSE),'Dosis Mx'!$R$20:$X$36,6,FALSE),0)</f>
        <v>0</v>
      </c>
      <c r="Y46" s="30">
        <f>IFERROR(VLOOKUP(VLOOKUP(E46,'Dosis Mx'!$R$37:$X$54,1,FALSE),'Dosis Mx'!$R$37:$X$54,6,FALSE),0)</f>
        <v>0</v>
      </c>
      <c r="Z46" s="30">
        <f>IFERROR(VLOOKUP(VLOOKUP(E46,'Dosis Mx'!$R$55:$X$78,1,FALSE),'Dosis Mx'!$R$55:$X$78,6,FALSE),0)</f>
        <v>0</v>
      </c>
      <c r="AA46" s="30" t="e">
        <f t="shared" si="3"/>
        <v>#DIV/0!</v>
      </c>
    </row>
    <row r="47" spans="1:27" ht="26.25" customHeight="1" x14ac:dyDescent="0.25">
      <c r="A47" s="20"/>
      <c r="B47" s="3"/>
      <c r="C47" s="3"/>
      <c r="D47" s="3"/>
      <c r="E47" s="3"/>
      <c r="F47" s="3"/>
      <c r="G47" s="3"/>
      <c r="H47" s="3"/>
      <c r="I47" s="3"/>
      <c r="J47" s="2"/>
      <c r="K47" s="2"/>
      <c r="L47" s="2"/>
      <c r="M47" s="2"/>
      <c r="N47" s="2"/>
      <c r="O47" s="2"/>
      <c r="P47" s="2"/>
      <c r="Q47" s="2"/>
      <c r="R47" s="2"/>
      <c r="S47" s="2"/>
      <c r="U47" s="31">
        <f t="shared" si="2"/>
        <v>0</v>
      </c>
      <c r="V47" s="178"/>
      <c r="W47" s="30">
        <f>IFERROR(VLOOKUP(VLOOKUP(E47,'Dosis Mx'!$R$1:$X$19,1,FALSE),'Dosis Mx'!$R$1:$X$19,6,FALSE),0)</f>
        <v>0</v>
      </c>
      <c r="X47" s="30">
        <f>IFERROR(VLOOKUP(VLOOKUP(E47,'Dosis Mx'!$R$20:$X$36,1,FALSE),'Dosis Mx'!$R$20:$X$36,6,FALSE),0)</f>
        <v>0</v>
      </c>
      <c r="Y47" s="30">
        <f>IFERROR(VLOOKUP(VLOOKUP(E47,'Dosis Mx'!$R$37:$X$54,1,FALSE),'Dosis Mx'!$R$37:$X$54,6,FALSE),0)</f>
        <v>0</v>
      </c>
      <c r="Z47" s="30">
        <f>IFERROR(VLOOKUP(VLOOKUP(E47,'Dosis Mx'!$R$55:$X$78,1,FALSE),'Dosis Mx'!$R$55:$X$78,6,FALSE),0)</f>
        <v>0</v>
      </c>
      <c r="AA47" s="30" t="e">
        <f t="shared" si="3"/>
        <v>#DIV/0!</v>
      </c>
    </row>
    <row r="48" spans="1:27" ht="26.25" customHeight="1" x14ac:dyDescent="0.25">
      <c r="A48" s="20"/>
      <c r="B48" s="3"/>
      <c r="C48" s="3"/>
      <c r="D48" s="3"/>
      <c r="E48" s="3"/>
      <c r="F48" s="3"/>
      <c r="G48" s="3"/>
      <c r="H48" s="3"/>
      <c r="I48" s="3"/>
      <c r="J48" s="2"/>
      <c r="K48" s="2"/>
      <c r="L48" s="2"/>
      <c r="M48" s="2"/>
      <c r="N48" s="2"/>
      <c r="O48" s="2"/>
      <c r="P48" s="2"/>
      <c r="Q48" s="2"/>
      <c r="R48" s="2"/>
      <c r="S48" s="2"/>
      <c r="U48" s="31">
        <f t="shared" si="2"/>
        <v>0</v>
      </c>
      <c r="V48" s="178"/>
      <c r="W48" s="30">
        <f>IFERROR(VLOOKUP(VLOOKUP(E48,'Dosis Mx'!$R$1:$X$19,1,FALSE),'Dosis Mx'!$R$1:$X$19,6,FALSE),0)</f>
        <v>0</v>
      </c>
      <c r="X48" s="30">
        <f>IFERROR(VLOOKUP(VLOOKUP(E48,'Dosis Mx'!$R$20:$X$36,1,FALSE),'Dosis Mx'!$R$20:$X$36,6,FALSE),0)</f>
        <v>0</v>
      </c>
      <c r="Y48" s="30">
        <f>IFERROR(VLOOKUP(VLOOKUP(E48,'Dosis Mx'!$R$37:$X$54,1,FALSE),'Dosis Mx'!$R$37:$X$54,6,FALSE),0)</f>
        <v>0</v>
      </c>
      <c r="Z48" s="30">
        <f>IFERROR(VLOOKUP(VLOOKUP(E48,'Dosis Mx'!$R$55:$X$78,1,FALSE),'Dosis Mx'!$R$55:$X$78,6,FALSE),0)</f>
        <v>0</v>
      </c>
      <c r="AA48" s="30" t="e">
        <f t="shared" si="3"/>
        <v>#DIV/0!</v>
      </c>
    </row>
    <row r="49" spans="1:27" ht="26.25" customHeight="1" x14ac:dyDescent="0.25">
      <c r="A49" s="20"/>
      <c r="B49" s="4"/>
      <c r="C49" s="26"/>
      <c r="D49" s="26"/>
      <c r="E49" s="26"/>
      <c r="F49" s="27"/>
      <c r="G49" s="26"/>
      <c r="H49" s="27"/>
      <c r="I49" s="26"/>
      <c r="J49" s="3"/>
      <c r="K49" s="3"/>
      <c r="L49" s="3"/>
      <c r="M49" s="3"/>
      <c r="N49" s="3"/>
      <c r="O49" s="3"/>
      <c r="P49" s="3"/>
      <c r="Q49" s="3"/>
      <c r="R49" s="3"/>
      <c r="S49" s="4"/>
      <c r="T49" s="4"/>
      <c r="U49" s="31">
        <f t="shared" si="2"/>
        <v>0</v>
      </c>
      <c r="V49" s="179"/>
      <c r="W49" s="30">
        <f>IFERROR(VLOOKUP(VLOOKUP(E49,'Dosis Mx'!$R$1:$X$19,1,FALSE),'Dosis Mx'!$R$1:$X$19,6,FALSE),0)</f>
        <v>0</v>
      </c>
      <c r="X49" s="30">
        <f>IFERROR(VLOOKUP(VLOOKUP(E49,'Dosis Mx'!$R$20:$X$36,1,FALSE),'Dosis Mx'!$R$20:$X$36,6,FALSE),0)</f>
        <v>0</v>
      </c>
      <c r="Y49" s="30">
        <f>IFERROR(VLOOKUP(VLOOKUP(E49,'Dosis Mx'!$R$37:$X$54,1,FALSE),'Dosis Mx'!$R$37:$X$54,6,FALSE),0)</f>
        <v>0</v>
      </c>
      <c r="Z49" s="30">
        <f>IFERROR(VLOOKUP(VLOOKUP(E49,'Dosis Mx'!$R$55:$X$78,1,FALSE),'Dosis Mx'!$R$55:$X$78,6,FALSE),0)</f>
        <v>0</v>
      </c>
      <c r="AA49" s="30" t="e">
        <f t="shared" si="3"/>
        <v>#DIV/0!</v>
      </c>
    </row>
    <row r="50" spans="1:27" ht="26.25" customHeight="1" x14ac:dyDescent="0.25">
      <c r="A50" s="20"/>
      <c r="B50" s="4"/>
      <c r="C50" s="26"/>
      <c r="D50" s="26"/>
      <c r="E50" s="26"/>
      <c r="F50" s="27"/>
      <c r="G50" s="26"/>
      <c r="H50" s="27"/>
      <c r="I50" s="26"/>
      <c r="J50" s="3"/>
      <c r="K50" s="3"/>
      <c r="L50" s="3"/>
      <c r="M50" s="3"/>
      <c r="N50" s="3"/>
      <c r="O50" s="3"/>
      <c r="P50" s="3"/>
      <c r="Q50" s="3"/>
      <c r="R50" s="3"/>
      <c r="S50" s="4"/>
      <c r="T50" s="4"/>
      <c r="U50" s="31">
        <f t="shared" si="2"/>
        <v>0</v>
      </c>
      <c r="V50" s="178"/>
      <c r="W50" s="30">
        <f>IFERROR(VLOOKUP(VLOOKUP(E50,'Dosis Mx'!$R$1:$X$19,1,FALSE),'Dosis Mx'!$R$1:$X$19,6,FALSE),0)</f>
        <v>0</v>
      </c>
      <c r="X50" s="30">
        <f>IFERROR(VLOOKUP(VLOOKUP(E50,'Dosis Mx'!$R$20:$X$36,1,FALSE),'Dosis Mx'!$R$20:$X$36,6,FALSE),0)</f>
        <v>0</v>
      </c>
      <c r="Y50" s="30">
        <f>IFERROR(VLOOKUP(VLOOKUP(E50,'Dosis Mx'!$R$37:$X$54,1,FALSE),'Dosis Mx'!$R$37:$X$54,6,FALSE),0)</f>
        <v>0</v>
      </c>
      <c r="Z50" s="30">
        <f>IFERROR(VLOOKUP(VLOOKUP(E50,'Dosis Mx'!$R$55:$X$78,1,FALSE),'Dosis Mx'!$R$55:$X$78,6,FALSE),0)</f>
        <v>0</v>
      </c>
      <c r="AA50" s="30" t="e">
        <f t="shared" si="3"/>
        <v>#DIV/0!</v>
      </c>
    </row>
    <row r="51" spans="1:27" ht="26.25" customHeight="1" x14ac:dyDescent="0.25">
      <c r="A51" s="20"/>
      <c r="B51" s="4"/>
      <c r="C51" s="26"/>
      <c r="D51" s="26"/>
      <c r="E51" s="26"/>
      <c r="F51" s="27"/>
      <c r="G51" s="26"/>
      <c r="H51" s="27"/>
      <c r="I51" s="26"/>
      <c r="J51" s="3"/>
      <c r="K51" s="3"/>
      <c r="L51" s="3"/>
      <c r="M51" s="3"/>
      <c r="N51" s="3"/>
      <c r="O51" s="3"/>
      <c r="P51" s="3"/>
      <c r="Q51" s="3"/>
      <c r="R51" s="3"/>
      <c r="S51" s="4"/>
      <c r="T51" s="4"/>
      <c r="U51" s="31">
        <f t="shared" si="2"/>
        <v>0</v>
      </c>
      <c r="V51" s="179"/>
      <c r="W51" s="30">
        <f>IFERROR(VLOOKUP(VLOOKUP(E51,'Dosis Mx'!$R$1:$X$19,1,FALSE),'Dosis Mx'!$R$1:$X$19,6,FALSE),0)</f>
        <v>0</v>
      </c>
      <c r="X51" s="30">
        <f>IFERROR(VLOOKUP(VLOOKUP(E51,'Dosis Mx'!$R$20:$X$36,1,FALSE),'Dosis Mx'!$R$20:$X$36,6,FALSE),0)</f>
        <v>0</v>
      </c>
      <c r="Y51" s="30">
        <f>IFERROR(VLOOKUP(VLOOKUP(E51,'Dosis Mx'!$R$37:$X$54,1,FALSE),'Dosis Mx'!$R$37:$X$54,6,FALSE),0)</f>
        <v>0</v>
      </c>
      <c r="Z51" s="30">
        <f>IFERROR(VLOOKUP(VLOOKUP(E51,'Dosis Mx'!$R$55:$X$78,1,FALSE),'Dosis Mx'!$R$55:$X$78,6,FALSE),0)</f>
        <v>0</v>
      </c>
      <c r="AA51" s="30" t="e">
        <f t="shared" si="3"/>
        <v>#DIV/0!</v>
      </c>
    </row>
    <row r="52" spans="1:27" ht="26.25" customHeight="1" x14ac:dyDescent="0.25">
      <c r="A52" s="20"/>
      <c r="B52" s="4"/>
      <c r="C52" s="26"/>
      <c r="D52" s="26"/>
      <c r="E52" s="26"/>
      <c r="F52" s="27"/>
      <c r="G52" s="26"/>
      <c r="H52" s="27"/>
      <c r="I52" s="26"/>
      <c r="J52" s="3"/>
      <c r="K52" s="3"/>
      <c r="L52" s="3"/>
      <c r="M52" s="3"/>
      <c r="N52" s="3"/>
      <c r="O52" s="3"/>
      <c r="P52" s="3"/>
      <c r="Q52" s="3"/>
      <c r="R52" s="3"/>
      <c r="S52" s="4"/>
      <c r="T52" s="4"/>
      <c r="U52" s="31">
        <f t="shared" si="2"/>
        <v>0</v>
      </c>
      <c r="V52" s="178"/>
      <c r="W52" s="30">
        <f>IFERROR(VLOOKUP(VLOOKUP(E52,'Dosis Mx'!$R$1:$X$19,1,FALSE),'Dosis Mx'!$R$1:$X$19,6,FALSE),0)</f>
        <v>0</v>
      </c>
      <c r="X52" s="30">
        <f>IFERROR(VLOOKUP(VLOOKUP(E52,'Dosis Mx'!$R$20:$X$36,1,FALSE),'Dosis Mx'!$R$20:$X$36,6,FALSE),0)</f>
        <v>0</v>
      </c>
      <c r="Y52" s="30">
        <f>IFERROR(VLOOKUP(VLOOKUP(E52,'Dosis Mx'!$R$37:$X$54,1,FALSE),'Dosis Mx'!$R$37:$X$54,6,FALSE),0)</f>
        <v>0</v>
      </c>
      <c r="Z52" s="30">
        <f>IFERROR(VLOOKUP(VLOOKUP(E52,'Dosis Mx'!$R$55:$X$78,1,FALSE),'Dosis Mx'!$R$55:$X$78,6,FALSE),0)</f>
        <v>0</v>
      </c>
      <c r="AA52" s="30" t="e">
        <f t="shared" si="3"/>
        <v>#DIV/0!</v>
      </c>
    </row>
    <row r="53" spans="1:27" ht="26.25" customHeight="1" x14ac:dyDescent="0.25">
      <c r="A53" s="20"/>
      <c r="B53" s="4"/>
      <c r="C53" s="26"/>
      <c r="D53" s="26"/>
      <c r="E53" s="26"/>
      <c r="F53" s="27"/>
      <c r="G53" s="26"/>
      <c r="H53" s="27"/>
      <c r="I53" s="26"/>
      <c r="J53" s="3"/>
      <c r="K53" s="3"/>
      <c r="L53" s="3"/>
      <c r="M53" s="3"/>
      <c r="N53" s="3"/>
      <c r="O53" s="3"/>
      <c r="P53" s="3"/>
      <c r="Q53" s="3"/>
      <c r="R53" s="3"/>
      <c r="S53" s="4"/>
      <c r="T53" s="4"/>
      <c r="U53" s="31">
        <f t="shared" si="2"/>
        <v>0</v>
      </c>
      <c r="V53" s="178"/>
      <c r="W53" s="30">
        <f>IFERROR(VLOOKUP(VLOOKUP(E53,'Dosis Mx'!$R$1:$X$19,1,FALSE),'Dosis Mx'!$R$1:$X$19,6,FALSE),0)</f>
        <v>0</v>
      </c>
      <c r="X53" s="30">
        <f>IFERROR(VLOOKUP(VLOOKUP(E53,'Dosis Mx'!$R$20:$X$36,1,FALSE),'Dosis Mx'!$R$20:$X$36,6,FALSE),0)</f>
        <v>0</v>
      </c>
      <c r="Y53" s="30">
        <f>IFERROR(VLOOKUP(VLOOKUP(E53,'Dosis Mx'!$R$37:$X$54,1,FALSE),'Dosis Mx'!$R$37:$X$54,6,FALSE),0)</f>
        <v>0</v>
      </c>
      <c r="Z53" s="30">
        <f>IFERROR(VLOOKUP(VLOOKUP(E53,'Dosis Mx'!$R$55:$X$78,1,FALSE),'Dosis Mx'!$R$55:$X$78,6,FALSE),0)</f>
        <v>0</v>
      </c>
      <c r="AA53" s="30" t="e">
        <f t="shared" si="3"/>
        <v>#DIV/0!</v>
      </c>
    </row>
    <row r="54" spans="1:27" ht="26.25" customHeight="1" x14ac:dyDescent="0.25">
      <c r="A54" s="20"/>
      <c r="B54" s="4"/>
      <c r="C54" s="26"/>
      <c r="D54" s="26"/>
      <c r="E54" s="4"/>
      <c r="F54" s="5"/>
      <c r="G54" s="4"/>
      <c r="H54" s="5"/>
      <c r="I54" s="4"/>
      <c r="J54" s="3"/>
      <c r="K54" s="3"/>
      <c r="L54" s="3"/>
      <c r="M54" s="3"/>
      <c r="N54" s="3"/>
      <c r="O54" s="3"/>
      <c r="P54" s="3"/>
      <c r="Q54" s="3"/>
      <c r="R54" s="3"/>
      <c r="S54" s="4"/>
      <c r="T54" s="4"/>
      <c r="U54" s="31">
        <f t="shared" si="2"/>
        <v>0</v>
      </c>
      <c r="V54" s="179"/>
      <c r="W54" s="30">
        <f>IFERROR(VLOOKUP(VLOOKUP(E54,'Dosis Mx'!$R$1:$X$19,1,FALSE),'Dosis Mx'!$R$1:$X$19,6,FALSE),0)</f>
        <v>0</v>
      </c>
      <c r="X54" s="30">
        <f>IFERROR(VLOOKUP(VLOOKUP(E54,'Dosis Mx'!$R$20:$X$36,1,FALSE),'Dosis Mx'!$R$20:$X$36,6,FALSE),0)</f>
        <v>0</v>
      </c>
      <c r="Y54" s="30">
        <f>IFERROR(VLOOKUP(VLOOKUP(E54,'Dosis Mx'!$R$37:$X$54,1,FALSE),'Dosis Mx'!$R$37:$X$54,6,FALSE),0)</f>
        <v>0</v>
      </c>
      <c r="Z54" s="30">
        <f>IFERROR(VLOOKUP(VLOOKUP(E54,'Dosis Mx'!$R$55:$X$78,1,FALSE),'Dosis Mx'!$R$55:$X$78,6,FALSE),0)</f>
        <v>0</v>
      </c>
      <c r="AA54" s="30" t="e">
        <f t="shared" si="3"/>
        <v>#DIV/0!</v>
      </c>
    </row>
    <row r="55" spans="1:27" ht="26.25" customHeight="1" x14ac:dyDescent="0.25">
      <c r="A55" s="20"/>
      <c r="B55" s="4"/>
      <c r="C55" s="26"/>
      <c r="D55" s="26"/>
      <c r="E55" s="4"/>
      <c r="F55" s="5"/>
      <c r="G55" s="4"/>
      <c r="H55" s="5"/>
      <c r="I55" s="4"/>
      <c r="J55" s="3"/>
      <c r="K55" s="3"/>
      <c r="L55" s="3"/>
      <c r="M55" s="3"/>
      <c r="N55" s="3"/>
      <c r="O55" s="3"/>
      <c r="P55" s="3"/>
      <c r="Q55" s="3"/>
      <c r="R55" s="3"/>
      <c r="S55" s="4"/>
      <c r="T55" s="4"/>
      <c r="U55" s="31">
        <f t="shared" si="2"/>
        <v>0</v>
      </c>
      <c r="V55" s="178"/>
      <c r="W55" s="30">
        <f>IFERROR(VLOOKUP(VLOOKUP(E55,'Dosis Mx'!$R$1:$X$19,1,FALSE),'Dosis Mx'!$R$1:$X$19,6,FALSE),0)</f>
        <v>0</v>
      </c>
      <c r="X55" s="30">
        <f>IFERROR(VLOOKUP(VLOOKUP(E55,'Dosis Mx'!$R$20:$X$36,1,FALSE),'Dosis Mx'!$R$20:$X$36,6,FALSE),0)</f>
        <v>0</v>
      </c>
      <c r="Y55" s="30">
        <f>IFERROR(VLOOKUP(VLOOKUP(E55,'Dosis Mx'!$R$37:$X$54,1,FALSE),'Dosis Mx'!$R$37:$X$54,6,FALSE),0)</f>
        <v>0</v>
      </c>
      <c r="Z55" s="30">
        <f>IFERROR(VLOOKUP(VLOOKUP(E55,'Dosis Mx'!$R$55:$X$78,1,FALSE),'Dosis Mx'!$R$55:$X$78,6,FALSE),0)</f>
        <v>0</v>
      </c>
      <c r="AA55" s="30" t="e">
        <f t="shared" si="3"/>
        <v>#DIV/0!</v>
      </c>
    </row>
    <row r="56" spans="1:27" ht="26.25" customHeight="1" x14ac:dyDescent="0.25">
      <c r="A56" s="20"/>
      <c r="B56" s="4"/>
      <c r="C56" s="26"/>
      <c r="D56" s="26"/>
      <c r="E56" s="4"/>
      <c r="F56" s="5"/>
      <c r="G56" s="4"/>
      <c r="H56" s="5"/>
      <c r="I56" s="4"/>
      <c r="J56" s="3"/>
      <c r="K56" s="3"/>
      <c r="L56" s="3"/>
      <c r="M56" s="3"/>
      <c r="N56" s="3"/>
      <c r="O56" s="3"/>
      <c r="P56" s="3"/>
      <c r="Q56" s="3"/>
      <c r="R56" s="3"/>
      <c r="S56" s="4"/>
      <c r="T56" s="4"/>
      <c r="U56" s="31">
        <f t="shared" si="2"/>
        <v>0</v>
      </c>
      <c r="V56" s="179"/>
      <c r="W56" s="30">
        <f>IFERROR(VLOOKUP(VLOOKUP(E56,'Dosis Mx'!$R$1:$X$19,1,FALSE),'Dosis Mx'!$R$1:$X$19,6,FALSE),0)</f>
        <v>0</v>
      </c>
      <c r="X56" s="30">
        <f>IFERROR(VLOOKUP(VLOOKUP(E56,'Dosis Mx'!$R$20:$X$36,1,FALSE),'Dosis Mx'!$R$20:$X$36,6,FALSE),0)</f>
        <v>0</v>
      </c>
      <c r="Y56" s="30">
        <f>IFERROR(VLOOKUP(VLOOKUP(E56,'Dosis Mx'!$R$37:$X$54,1,FALSE),'Dosis Mx'!$R$37:$X$54,6,FALSE),0)</f>
        <v>0</v>
      </c>
      <c r="Z56" s="30">
        <f>IFERROR(VLOOKUP(VLOOKUP(E56,'Dosis Mx'!$R$55:$X$78,1,FALSE),'Dosis Mx'!$R$55:$X$78,6,FALSE),0)</f>
        <v>0</v>
      </c>
      <c r="AA56" s="30" t="e">
        <f t="shared" si="3"/>
        <v>#DIV/0!</v>
      </c>
    </row>
    <row r="57" spans="1:27" ht="26.25" customHeight="1" x14ac:dyDescent="0.25">
      <c r="A57" s="20"/>
      <c r="B57" s="4"/>
      <c r="C57" s="26"/>
      <c r="D57" s="26"/>
      <c r="E57" s="4"/>
      <c r="F57" s="5"/>
      <c r="G57" s="4"/>
      <c r="H57" s="5"/>
      <c r="I57" s="4"/>
      <c r="J57" s="3"/>
      <c r="K57" s="3"/>
      <c r="L57" s="3"/>
      <c r="M57" s="3"/>
      <c r="N57" s="3"/>
      <c r="O57" s="3"/>
      <c r="P57" s="3"/>
      <c r="Q57" s="3"/>
      <c r="R57" s="3"/>
      <c r="S57" s="4"/>
      <c r="T57" s="4"/>
      <c r="U57" s="31">
        <f t="shared" si="2"/>
        <v>0</v>
      </c>
      <c r="V57" s="179"/>
      <c r="W57" s="30">
        <f>IFERROR(VLOOKUP(VLOOKUP(E57,'Dosis Mx'!$R$1:$X$19,1,FALSE),'Dosis Mx'!$R$1:$X$19,6,FALSE),0)</f>
        <v>0</v>
      </c>
      <c r="X57" s="30">
        <f>IFERROR(VLOOKUP(VLOOKUP(E57,'Dosis Mx'!$R$20:$X$36,1,FALSE),'Dosis Mx'!$R$20:$X$36,6,FALSE),0)</f>
        <v>0</v>
      </c>
      <c r="Y57" s="30">
        <f>IFERROR(VLOOKUP(VLOOKUP(E57,'Dosis Mx'!$R$37:$X$54,1,FALSE),'Dosis Mx'!$R$37:$X$54,6,FALSE),0)</f>
        <v>0</v>
      </c>
      <c r="Z57" s="30">
        <f>IFERROR(VLOOKUP(VLOOKUP(E57,'Dosis Mx'!$R$55:$X$78,1,FALSE),'Dosis Mx'!$R$55:$X$78,6,FALSE),0)</f>
        <v>0</v>
      </c>
      <c r="AA57" s="30" t="e">
        <f t="shared" si="3"/>
        <v>#DIV/0!</v>
      </c>
    </row>
    <row r="58" spans="1:27" ht="26.25" customHeight="1" x14ac:dyDescent="0.25">
      <c r="A58" s="20"/>
      <c r="B58" s="4"/>
      <c r="C58" s="26"/>
      <c r="D58" s="26"/>
      <c r="E58" s="4"/>
      <c r="F58" s="5"/>
      <c r="G58" s="4"/>
      <c r="H58" s="5"/>
      <c r="I58" s="4"/>
      <c r="J58" s="3"/>
      <c r="K58" s="3"/>
      <c r="L58" s="3"/>
      <c r="M58" s="3"/>
      <c r="N58" s="3"/>
      <c r="O58" s="3"/>
      <c r="P58" s="3"/>
      <c r="Q58" s="3"/>
      <c r="R58" s="3"/>
      <c r="S58" s="4"/>
      <c r="T58" s="4"/>
      <c r="U58" s="31">
        <f t="shared" si="2"/>
        <v>0</v>
      </c>
      <c r="V58" s="179"/>
      <c r="W58" s="30">
        <f>IFERROR(VLOOKUP(VLOOKUP(E58,'Dosis Mx'!$R$1:$X$19,1,FALSE),'Dosis Mx'!$R$1:$X$19,6,FALSE),0)</f>
        <v>0</v>
      </c>
      <c r="X58" s="30">
        <f>IFERROR(VLOOKUP(VLOOKUP(E58,'Dosis Mx'!$R$20:$X$36,1,FALSE),'Dosis Mx'!$R$20:$X$36,6,FALSE),0)</f>
        <v>0</v>
      </c>
      <c r="Y58" s="30">
        <f>IFERROR(VLOOKUP(VLOOKUP(E58,'Dosis Mx'!$R$37:$X$54,1,FALSE),'Dosis Mx'!$R$37:$X$54,6,FALSE),0)</f>
        <v>0</v>
      </c>
      <c r="Z58" s="30">
        <f>IFERROR(VLOOKUP(VLOOKUP(E58,'Dosis Mx'!$R$55:$X$78,1,FALSE),'Dosis Mx'!$R$55:$X$78,6,FALSE),0)</f>
        <v>0</v>
      </c>
      <c r="AA58" s="30" t="e">
        <f t="shared" si="3"/>
        <v>#DIV/0!</v>
      </c>
    </row>
    <row r="59" spans="1:27" ht="26.25" customHeight="1" x14ac:dyDescent="0.25">
      <c r="A59" s="20"/>
      <c r="B59" s="4"/>
      <c r="C59" s="26"/>
      <c r="D59" s="26"/>
      <c r="E59" s="4"/>
      <c r="F59" s="5"/>
      <c r="G59" s="4"/>
      <c r="H59" s="5"/>
      <c r="I59" s="4"/>
      <c r="J59" s="3"/>
      <c r="K59" s="3"/>
      <c r="L59" s="3"/>
      <c r="M59" s="3"/>
      <c r="N59" s="3"/>
      <c r="O59" s="3"/>
      <c r="P59" s="3"/>
      <c r="Q59" s="3"/>
      <c r="R59" s="3"/>
      <c r="S59" s="4"/>
      <c r="T59" s="4"/>
      <c r="U59" s="31">
        <f t="shared" si="2"/>
        <v>0</v>
      </c>
      <c r="V59" s="179"/>
      <c r="W59" s="30">
        <f>IFERROR(VLOOKUP(VLOOKUP(E59,'Dosis Mx'!$R$1:$X$19,1,FALSE),'Dosis Mx'!$R$1:$X$19,6,FALSE),0)</f>
        <v>0</v>
      </c>
      <c r="X59" s="30">
        <f>IFERROR(VLOOKUP(VLOOKUP(E59,'Dosis Mx'!$R$20:$X$36,1,FALSE),'Dosis Mx'!$R$20:$X$36,6,FALSE),0)</f>
        <v>0</v>
      </c>
      <c r="Y59" s="30">
        <f>IFERROR(VLOOKUP(VLOOKUP(E59,'Dosis Mx'!$R$37:$X$54,1,FALSE),'Dosis Mx'!$R$37:$X$54,6,FALSE),0)</f>
        <v>0</v>
      </c>
      <c r="Z59" s="30">
        <f>IFERROR(VLOOKUP(VLOOKUP(E59,'Dosis Mx'!$R$55:$X$78,1,FALSE),'Dosis Mx'!$R$55:$X$78,6,FALSE),0)</f>
        <v>0</v>
      </c>
      <c r="AA59" s="30" t="e">
        <f t="shared" si="3"/>
        <v>#DIV/0!</v>
      </c>
    </row>
    <row r="60" spans="1:27" ht="26.25" customHeight="1" x14ac:dyDescent="0.25">
      <c r="A60" s="20"/>
      <c r="B60" s="4"/>
      <c r="C60" s="26"/>
      <c r="D60" s="26"/>
      <c r="E60" s="4"/>
      <c r="F60" s="5"/>
      <c r="G60" s="4"/>
      <c r="H60" s="5"/>
      <c r="I60" s="4"/>
      <c r="J60" s="3"/>
      <c r="K60" s="3"/>
      <c r="L60" s="3"/>
      <c r="M60" s="3"/>
      <c r="N60" s="3"/>
      <c r="O60" s="3"/>
      <c r="P60" s="3"/>
      <c r="Q60" s="3"/>
      <c r="R60" s="3"/>
      <c r="S60" s="4"/>
      <c r="T60" s="4"/>
      <c r="U60" s="31">
        <f t="shared" si="2"/>
        <v>0</v>
      </c>
      <c r="V60" s="179"/>
      <c r="W60" s="30">
        <f>IFERROR(VLOOKUP(VLOOKUP(E60,'Dosis Mx'!$R$1:$X$19,1,FALSE),'Dosis Mx'!$R$1:$X$19,6,FALSE),0)</f>
        <v>0</v>
      </c>
      <c r="X60" s="30">
        <f>IFERROR(VLOOKUP(VLOOKUP(E60,'Dosis Mx'!$R$20:$X$36,1,FALSE),'Dosis Mx'!$R$20:$X$36,6,FALSE),0)</f>
        <v>0</v>
      </c>
      <c r="Y60" s="30">
        <f>IFERROR(VLOOKUP(VLOOKUP(E60,'Dosis Mx'!$R$37:$X$54,1,FALSE),'Dosis Mx'!$R$37:$X$54,6,FALSE),0)</f>
        <v>0</v>
      </c>
      <c r="Z60" s="30">
        <f>IFERROR(VLOOKUP(VLOOKUP(E60,'Dosis Mx'!$R$55:$X$78,1,FALSE),'Dosis Mx'!$R$55:$X$78,6,FALSE),0)</f>
        <v>0</v>
      </c>
      <c r="AA60" s="30" t="e">
        <f t="shared" si="3"/>
        <v>#DIV/0!</v>
      </c>
    </row>
    <row r="61" spans="1:27" ht="26.25" customHeight="1" x14ac:dyDescent="0.25">
      <c r="A61" s="20"/>
      <c r="B61" s="4"/>
      <c r="C61" s="26"/>
      <c r="D61" s="26"/>
      <c r="E61" s="4"/>
      <c r="F61" s="5"/>
      <c r="G61" s="4"/>
      <c r="H61" s="5"/>
      <c r="I61" s="4"/>
      <c r="J61" s="3"/>
      <c r="K61" s="3"/>
      <c r="L61" s="3"/>
      <c r="M61" s="3"/>
      <c r="N61" s="3"/>
      <c r="O61" s="3"/>
      <c r="P61" s="3"/>
      <c r="Q61" s="3"/>
      <c r="R61" s="3"/>
      <c r="S61" s="4"/>
      <c r="T61" s="4"/>
      <c r="U61" s="31">
        <f t="shared" si="2"/>
        <v>0</v>
      </c>
      <c r="V61" s="179"/>
      <c r="W61" s="30">
        <f>IFERROR(VLOOKUP(VLOOKUP(E61,'Dosis Mx'!$R$1:$X$19,1,FALSE),'Dosis Mx'!$R$1:$X$19,6,FALSE),0)</f>
        <v>0</v>
      </c>
      <c r="X61" s="30">
        <f>IFERROR(VLOOKUP(VLOOKUP(E61,'Dosis Mx'!$R$20:$X$36,1,FALSE),'Dosis Mx'!$R$20:$X$36,6,FALSE),0)</f>
        <v>0</v>
      </c>
      <c r="Y61" s="30">
        <f>IFERROR(VLOOKUP(VLOOKUP(E61,'Dosis Mx'!$R$37:$X$54,1,FALSE),'Dosis Mx'!$R$37:$X$54,6,FALSE),0)</f>
        <v>0</v>
      </c>
      <c r="Z61" s="30">
        <f>IFERROR(VLOOKUP(VLOOKUP(E61,'Dosis Mx'!$R$55:$X$78,1,FALSE),'Dosis Mx'!$R$55:$X$78,6,FALSE),0)</f>
        <v>0</v>
      </c>
      <c r="AA61" s="30" t="e">
        <f t="shared" si="3"/>
        <v>#DIV/0!</v>
      </c>
    </row>
    <row r="62" spans="1:27" ht="26.25" customHeight="1" x14ac:dyDescent="0.25">
      <c r="A62" s="20"/>
      <c r="B62" s="4"/>
      <c r="C62" s="26"/>
      <c r="D62" s="26"/>
      <c r="E62" s="4"/>
      <c r="F62" s="5"/>
      <c r="G62" s="4"/>
      <c r="H62" s="5"/>
      <c r="I62" s="4"/>
      <c r="J62" s="3"/>
      <c r="K62" s="3"/>
      <c r="L62" s="3"/>
      <c r="M62" s="3"/>
      <c r="N62" s="3"/>
      <c r="O62" s="3"/>
      <c r="P62" s="3"/>
      <c r="Q62" s="3"/>
      <c r="R62" s="3"/>
      <c r="S62" s="4"/>
      <c r="T62" s="4"/>
      <c r="U62" s="31">
        <f t="shared" si="2"/>
        <v>0</v>
      </c>
      <c r="V62" s="115"/>
      <c r="W62" s="30">
        <f>IFERROR(VLOOKUP(VLOOKUP(E62,'Dosis Mx'!$R$1:$X$19,1,FALSE),'Dosis Mx'!$R$1:$X$19,6,FALSE),0)</f>
        <v>0</v>
      </c>
      <c r="X62" s="30">
        <f>IFERROR(VLOOKUP(VLOOKUP(E62,'Dosis Mx'!$R$20:$X$36,1,FALSE),'Dosis Mx'!$R$20:$X$36,6,FALSE),0)</f>
        <v>0</v>
      </c>
      <c r="Y62" s="30">
        <f>IFERROR(VLOOKUP(VLOOKUP(E62,'Dosis Mx'!$R$37:$X$54,1,FALSE),'Dosis Mx'!$R$37:$X$54,6,FALSE),0)</f>
        <v>0</v>
      </c>
      <c r="Z62" s="30">
        <f>IFERROR(VLOOKUP(VLOOKUP(E62,'Dosis Mx'!$R$55:$X$78,1,FALSE),'Dosis Mx'!$R$55:$X$78,6,FALSE),0)</f>
        <v>0</v>
      </c>
      <c r="AA62" s="30" t="e">
        <f t="shared" si="3"/>
        <v>#DIV/0!</v>
      </c>
    </row>
    <row r="63" spans="1:27" ht="26.25" customHeight="1" x14ac:dyDescent="0.25">
      <c r="A63" s="20"/>
      <c r="B63" s="4"/>
      <c r="C63" s="26"/>
      <c r="D63" s="26"/>
      <c r="E63" s="4"/>
      <c r="F63" s="5"/>
      <c r="G63" s="4"/>
      <c r="H63" s="5"/>
      <c r="I63" s="4"/>
      <c r="J63" s="3"/>
      <c r="K63" s="3"/>
      <c r="L63" s="3"/>
      <c r="M63" s="3"/>
      <c r="N63" s="3"/>
      <c r="O63" s="3"/>
      <c r="P63" s="3"/>
      <c r="Q63" s="3"/>
      <c r="R63" s="3"/>
      <c r="S63" s="4"/>
      <c r="T63" s="4"/>
      <c r="U63" s="31">
        <f t="shared" si="2"/>
        <v>0</v>
      </c>
      <c r="V63" s="115"/>
      <c r="W63" s="30">
        <f>IFERROR(VLOOKUP(VLOOKUP(E63,'Dosis Mx'!$R$1:$X$19,1,FALSE),'Dosis Mx'!$R$1:$X$19,6,FALSE),0)</f>
        <v>0</v>
      </c>
      <c r="X63" s="30">
        <f>IFERROR(VLOOKUP(VLOOKUP(E63,'Dosis Mx'!$R$20:$X$36,1,FALSE),'Dosis Mx'!$R$20:$X$36,6,FALSE),0)</f>
        <v>0</v>
      </c>
      <c r="Y63" s="30">
        <f>IFERROR(VLOOKUP(VLOOKUP(E63,'Dosis Mx'!$R$37:$X$54,1,FALSE),'Dosis Mx'!$R$37:$X$54,6,FALSE),0)</f>
        <v>0</v>
      </c>
      <c r="Z63" s="30">
        <f>IFERROR(VLOOKUP(VLOOKUP(E63,'Dosis Mx'!$R$55:$X$78,1,FALSE),'Dosis Mx'!$R$55:$X$78,6,FALSE),0)</f>
        <v>0</v>
      </c>
      <c r="AA63" s="30" t="e">
        <f t="shared" si="3"/>
        <v>#DIV/0!</v>
      </c>
    </row>
    <row r="64" spans="1:27" x14ac:dyDescent="0.25">
      <c r="A64" s="6"/>
      <c r="B64" s="10"/>
      <c r="C64" s="16"/>
      <c r="D64" s="16"/>
      <c r="E64" s="10"/>
      <c r="F64" s="11"/>
      <c r="G64" s="10"/>
      <c r="H64" s="11"/>
      <c r="I64" s="10"/>
      <c r="J64" s="6"/>
      <c r="K64" s="6"/>
      <c r="L64" s="6"/>
      <c r="M64" s="6"/>
      <c r="N64" s="6"/>
      <c r="O64" s="6"/>
      <c r="P64" s="6"/>
      <c r="Q64" s="6"/>
      <c r="R64" s="6"/>
      <c r="S64" s="10"/>
      <c r="T64" s="10"/>
      <c r="U64" s="6"/>
    </row>
    <row r="65" spans="1:21" x14ac:dyDescent="0.25">
      <c r="A65" s="6"/>
      <c r="B65" s="6"/>
      <c r="C65" s="16"/>
      <c r="D65" s="16"/>
      <c r="E65" s="6"/>
      <c r="F65" s="6"/>
      <c r="G65" s="6"/>
      <c r="H65" s="6"/>
      <c r="I65" s="6"/>
      <c r="J65" s="6"/>
      <c r="K65" s="6"/>
      <c r="L65" s="6"/>
      <c r="M65" s="6"/>
      <c r="N65" s="6"/>
      <c r="O65" s="6"/>
      <c r="P65" s="6"/>
      <c r="Q65" s="6"/>
      <c r="R65" s="6"/>
      <c r="S65" s="6"/>
      <c r="T65" s="6"/>
      <c r="U65" s="6"/>
    </row>
    <row r="66" spans="1:21" x14ac:dyDescent="0.25">
      <c r="A66" s="6"/>
      <c r="B66" s="6"/>
      <c r="C66" s="16"/>
      <c r="D66" s="16"/>
      <c r="E66" s="6"/>
      <c r="F66" s="6"/>
      <c r="G66" s="6"/>
      <c r="H66" s="6"/>
      <c r="I66" s="6"/>
      <c r="J66" s="6"/>
      <c r="K66" s="6"/>
      <c r="L66" s="6"/>
      <c r="M66" s="6"/>
      <c r="N66" s="6"/>
      <c r="O66" s="6"/>
      <c r="P66" s="6"/>
      <c r="Q66" s="6"/>
      <c r="R66" s="6"/>
      <c r="S66" s="6"/>
      <c r="T66" s="6"/>
      <c r="U66" s="6"/>
    </row>
    <row r="67" spans="1:21" x14ac:dyDescent="0.25">
      <c r="A67" s="6"/>
      <c r="B67" s="6"/>
      <c r="C67" s="16"/>
      <c r="D67" s="16"/>
      <c r="E67" s="6"/>
      <c r="F67" s="6"/>
      <c r="G67" s="6"/>
      <c r="H67" s="6"/>
      <c r="I67" s="6"/>
      <c r="J67" s="6"/>
      <c r="K67" s="6"/>
      <c r="L67" s="6"/>
      <c r="M67" s="6"/>
      <c r="N67" s="6"/>
      <c r="O67" s="6"/>
      <c r="P67" s="6"/>
      <c r="Q67" s="6"/>
      <c r="R67" s="6"/>
      <c r="S67" s="6"/>
      <c r="T67" s="6"/>
      <c r="U67" s="6"/>
    </row>
    <row r="68" spans="1:21" x14ac:dyDescent="0.25">
      <c r="A68" s="6"/>
      <c r="B68" s="6"/>
      <c r="C68" s="133"/>
      <c r="D68" s="133"/>
      <c r="E68" s="6"/>
      <c r="F68" s="6"/>
      <c r="G68" s="6"/>
      <c r="H68" s="6"/>
      <c r="I68" s="6"/>
      <c r="J68" s="6"/>
      <c r="K68" s="6"/>
      <c r="L68" s="6"/>
      <c r="M68" s="6"/>
      <c r="N68" s="6"/>
      <c r="O68" s="6"/>
      <c r="P68" s="6"/>
      <c r="Q68" s="6"/>
      <c r="R68" s="6"/>
      <c r="S68" s="6"/>
      <c r="T68" s="6"/>
      <c r="U68" s="6"/>
    </row>
    <row r="69" spans="1:21" x14ac:dyDescent="0.25">
      <c r="A69" s="6"/>
      <c r="B69" s="6"/>
      <c r="C69" s="133"/>
      <c r="D69" s="133"/>
      <c r="E69" s="6"/>
      <c r="F69" s="6"/>
      <c r="G69" s="6"/>
      <c r="H69" s="6"/>
      <c r="I69" s="6"/>
      <c r="J69" s="6"/>
      <c r="K69" s="6"/>
      <c r="L69" s="6"/>
      <c r="M69" s="6"/>
      <c r="N69" s="6"/>
      <c r="O69" s="6"/>
      <c r="P69" s="6"/>
      <c r="Q69" s="6"/>
      <c r="R69" s="6"/>
      <c r="S69" s="6"/>
      <c r="T69" s="6"/>
      <c r="U69" s="6"/>
    </row>
    <row r="70" spans="1:21" x14ac:dyDescent="0.25">
      <c r="A70" s="6"/>
      <c r="B70" s="6"/>
      <c r="C70" s="133"/>
      <c r="D70" s="133"/>
      <c r="E70" s="6"/>
      <c r="F70" s="6"/>
      <c r="G70" s="6"/>
      <c r="H70" s="6"/>
      <c r="I70" s="6"/>
      <c r="J70" s="6"/>
      <c r="K70" s="6"/>
      <c r="L70" s="6"/>
      <c r="M70" s="6"/>
      <c r="N70" s="6"/>
      <c r="O70" s="6"/>
      <c r="P70" s="6"/>
      <c r="Q70" s="6"/>
      <c r="R70" s="6"/>
      <c r="S70" s="6"/>
      <c r="T70" s="6"/>
      <c r="U70" s="6"/>
    </row>
    <row r="71" spans="1:21" x14ac:dyDescent="0.25">
      <c r="A71" s="6"/>
      <c r="B71" s="6"/>
      <c r="C71" s="133"/>
      <c r="D71" s="133"/>
      <c r="E71" s="6"/>
      <c r="F71" s="6"/>
      <c r="G71" s="6"/>
      <c r="H71" s="6"/>
      <c r="I71" s="6"/>
      <c r="J71" s="6"/>
      <c r="K71" s="6"/>
      <c r="L71" s="6"/>
      <c r="M71" s="6"/>
      <c r="N71" s="6"/>
      <c r="O71" s="6"/>
      <c r="P71" s="6"/>
      <c r="Q71" s="6"/>
      <c r="R71" s="6"/>
      <c r="S71" s="6"/>
      <c r="T71" s="6"/>
      <c r="U71" s="6"/>
    </row>
    <row r="72" spans="1:21" x14ac:dyDescent="0.25">
      <c r="A72" s="6"/>
      <c r="B72" s="6"/>
      <c r="C72" s="133"/>
      <c r="D72" s="133"/>
      <c r="E72" s="6"/>
      <c r="F72" s="6"/>
      <c r="G72" s="6"/>
      <c r="H72" s="6"/>
      <c r="I72" s="6"/>
      <c r="J72" s="6"/>
      <c r="K72" s="6"/>
      <c r="L72" s="6"/>
      <c r="M72" s="6"/>
      <c r="N72" s="6"/>
      <c r="O72" s="6"/>
      <c r="P72" s="6"/>
      <c r="Q72" s="6"/>
      <c r="R72" s="6"/>
      <c r="S72" s="6"/>
      <c r="T72" s="6"/>
      <c r="U72" s="6"/>
    </row>
    <row r="73" spans="1:21" x14ac:dyDescent="0.25">
      <c r="A73" s="6"/>
      <c r="B73" s="6"/>
      <c r="C73" s="133"/>
      <c r="D73" s="133"/>
      <c r="E73" s="6"/>
      <c r="F73" s="6"/>
      <c r="G73" s="6"/>
      <c r="H73" s="6"/>
      <c r="I73" s="6"/>
      <c r="J73" s="6"/>
      <c r="K73" s="6"/>
      <c r="L73" s="6"/>
      <c r="M73" s="6"/>
      <c r="N73" s="6"/>
      <c r="O73" s="6"/>
      <c r="P73" s="6"/>
      <c r="Q73" s="6"/>
      <c r="R73" s="6"/>
      <c r="S73" s="6"/>
      <c r="T73" s="6"/>
      <c r="U73" s="6"/>
    </row>
    <row r="74" spans="1:21" x14ac:dyDescent="0.25">
      <c r="A74" s="6"/>
      <c r="B74" s="6"/>
      <c r="C74" s="133"/>
      <c r="D74" s="133"/>
      <c r="E74" s="6"/>
      <c r="F74" s="6"/>
      <c r="G74" s="6"/>
      <c r="H74" s="6"/>
      <c r="I74" s="6"/>
      <c r="J74" s="6"/>
      <c r="K74" s="6"/>
      <c r="L74" s="6"/>
      <c r="M74" s="6"/>
      <c r="N74" s="6"/>
      <c r="O74" s="6"/>
      <c r="P74" s="6"/>
      <c r="Q74" s="6"/>
      <c r="R74" s="6"/>
      <c r="S74" s="6"/>
      <c r="T74" s="6"/>
      <c r="U74" s="6"/>
    </row>
    <row r="75" spans="1:21" x14ac:dyDescent="0.25">
      <c r="A75" s="6"/>
      <c r="B75" s="6"/>
      <c r="C75" s="133"/>
      <c r="D75" s="133"/>
      <c r="E75" s="6"/>
      <c r="F75" s="6"/>
      <c r="G75" s="6"/>
      <c r="H75" s="6"/>
      <c r="I75" s="6"/>
      <c r="J75" s="6"/>
      <c r="K75" s="6"/>
      <c r="L75" s="6"/>
      <c r="M75" s="6"/>
      <c r="N75" s="6"/>
      <c r="O75" s="6"/>
      <c r="P75" s="6"/>
      <c r="Q75" s="6"/>
      <c r="R75" s="6"/>
      <c r="S75" s="6"/>
      <c r="T75" s="6"/>
      <c r="U75" s="6"/>
    </row>
    <row r="76" spans="1:21" x14ac:dyDescent="0.25">
      <c r="A76" s="6"/>
      <c r="B76" s="6"/>
      <c r="C76" s="133"/>
      <c r="D76" s="133"/>
      <c r="E76" s="6"/>
      <c r="F76" s="6"/>
      <c r="G76" s="6"/>
      <c r="H76" s="6"/>
      <c r="I76" s="6"/>
      <c r="J76" s="6"/>
      <c r="K76" s="6"/>
      <c r="L76" s="6"/>
      <c r="M76" s="6"/>
      <c r="N76" s="6"/>
      <c r="O76" s="6"/>
      <c r="P76" s="6"/>
      <c r="Q76" s="6"/>
      <c r="R76" s="6"/>
      <c r="S76" s="6"/>
      <c r="T76" s="6"/>
      <c r="U76" s="6"/>
    </row>
    <row r="77" spans="1:21" x14ac:dyDescent="0.25">
      <c r="A77" s="6"/>
      <c r="B77" s="6"/>
      <c r="C77" s="133"/>
      <c r="D77" s="133"/>
      <c r="E77" s="6"/>
      <c r="F77" s="6"/>
      <c r="G77" s="6"/>
      <c r="H77" s="6"/>
      <c r="I77" s="6"/>
      <c r="J77" s="6"/>
      <c r="K77" s="6"/>
      <c r="L77" s="6"/>
      <c r="M77" s="6"/>
      <c r="N77" s="6"/>
      <c r="O77" s="6"/>
      <c r="P77" s="6"/>
      <c r="Q77" s="6"/>
      <c r="R77" s="6"/>
      <c r="S77" s="6"/>
      <c r="T77" s="6"/>
      <c r="U77" s="6"/>
    </row>
    <row r="78" spans="1:21" x14ac:dyDescent="0.25">
      <c r="A78" s="6"/>
      <c r="B78" s="6"/>
      <c r="C78" s="133"/>
      <c r="D78" s="133"/>
      <c r="E78" s="6"/>
      <c r="F78" s="6"/>
      <c r="G78" s="6"/>
      <c r="H78" s="6"/>
      <c r="I78" s="6"/>
      <c r="J78" s="6"/>
      <c r="K78" s="6"/>
      <c r="L78" s="6"/>
      <c r="M78" s="6"/>
      <c r="N78" s="6"/>
      <c r="O78" s="6"/>
      <c r="P78" s="6"/>
      <c r="Q78" s="6"/>
      <c r="R78" s="6"/>
      <c r="S78" s="6"/>
      <c r="T78" s="6"/>
      <c r="U78" s="6"/>
    </row>
    <row r="79" spans="1:21" x14ac:dyDescent="0.25">
      <c r="A79" s="6"/>
      <c r="B79" s="6"/>
      <c r="C79" s="133"/>
      <c r="D79" s="133"/>
      <c r="E79" s="6"/>
      <c r="F79" s="6"/>
      <c r="G79" s="6"/>
      <c r="H79" s="6"/>
      <c r="I79" s="6"/>
      <c r="J79" s="6"/>
      <c r="K79" s="6"/>
      <c r="L79" s="6"/>
      <c r="M79" s="6"/>
      <c r="N79" s="6"/>
      <c r="O79" s="6"/>
      <c r="P79" s="6"/>
      <c r="Q79" s="6"/>
      <c r="R79" s="6"/>
      <c r="S79" s="6"/>
      <c r="T79" s="6"/>
      <c r="U79" s="6"/>
    </row>
    <row r="80" spans="1:21" x14ac:dyDescent="0.25">
      <c r="A80" s="6"/>
      <c r="B80" s="6"/>
      <c r="C80" s="133"/>
      <c r="D80" s="133"/>
      <c r="E80" s="6"/>
      <c r="F80" s="6"/>
      <c r="G80" s="6"/>
      <c r="H80" s="6"/>
      <c r="I80" s="6"/>
      <c r="J80" s="6"/>
      <c r="K80" s="6"/>
      <c r="L80" s="6"/>
      <c r="M80" s="6"/>
      <c r="N80" s="6"/>
      <c r="O80" s="6"/>
      <c r="P80" s="6"/>
      <c r="Q80" s="6"/>
      <c r="R80" s="6"/>
      <c r="S80" s="6"/>
      <c r="T80" s="6"/>
      <c r="U80" s="6"/>
    </row>
    <row r="81" spans="1:21" x14ac:dyDescent="0.25">
      <c r="A81" s="6"/>
      <c r="B81" s="6"/>
      <c r="C81" s="133"/>
      <c r="D81" s="133"/>
      <c r="E81" s="6"/>
      <c r="F81" s="6"/>
      <c r="G81" s="6"/>
      <c r="H81" s="6"/>
      <c r="I81" s="6"/>
      <c r="J81" s="6"/>
      <c r="K81" s="6"/>
      <c r="L81" s="6"/>
      <c r="M81" s="6"/>
      <c r="N81" s="6"/>
      <c r="O81" s="6"/>
      <c r="P81" s="6"/>
      <c r="Q81" s="6"/>
      <c r="R81" s="6"/>
      <c r="S81" s="6"/>
      <c r="T81" s="6"/>
      <c r="U81" s="6"/>
    </row>
    <row r="82" spans="1:21" x14ac:dyDescent="0.25">
      <c r="A82" s="6"/>
      <c r="B82" s="6"/>
      <c r="C82" s="133"/>
      <c r="D82" s="133"/>
      <c r="E82" s="6"/>
      <c r="F82" s="6"/>
      <c r="G82" s="6"/>
      <c r="H82" s="6"/>
      <c r="I82" s="6"/>
      <c r="J82" s="6"/>
      <c r="K82" s="6"/>
      <c r="L82" s="6"/>
      <c r="M82" s="6"/>
      <c r="N82" s="6"/>
      <c r="O82" s="6"/>
      <c r="P82" s="6"/>
      <c r="Q82" s="6"/>
      <c r="R82" s="6"/>
      <c r="S82" s="6"/>
      <c r="T82" s="6"/>
      <c r="U82" s="6"/>
    </row>
    <row r="83" spans="1:21" x14ac:dyDescent="0.25">
      <c r="A83" s="6"/>
      <c r="B83" s="6"/>
      <c r="C83" s="133"/>
      <c r="D83" s="133"/>
      <c r="E83" s="6"/>
      <c r="F83" s="6"/>
      <c r="G83" s="6"/>
      <c r="H83" s="6"/>
      <c r="I83" s="6"/>
      <c r="J83" s="6"/>
      <c r="K83" s="6"/>
      <c r="L83" s="6"/>
      <c r="M83" s="6"/>
      <c r="N83" s="6"/>
      <c r="O83" s="6"/>
      <c r="P83" s="6"/>
      <c r="Q83" s="6"/>
      <c r="R83" s="6"/>
      <c r="S83" s="6"/>
      <c r="T83" s="6"/>
      <c r="U83" s="6"/>
    </row>
    <row r="84" spans="1:21" x14ac:dyDescent="0.25">
      <c r="A84" s="6"/>
      <c r="B84" s="6"/>
      <c r="C84" s="133"/>
      <c r="D84" s="133"/>
      <c r="E84" s="6"/>
      <c r="F84" s="6"/>
      <c r="G84" s="6"/>
      <c r="H84" s="6"/>
      <c r="I84" s="6"/>
      <c r="J84" s="6"/>
      <c r="K84" s="6"/>
      <c r="L84" s="6"/>
      <c r="M84" s="6"/>
      <c r="N84" s="6"/>
      <c r="O84" s="6"/>
      <c r="P84" s="6"/>
      <c r="Q84" s="6"/>
      <c r="R84" s="6"/>
      <c r="S84" s="6"/>
      <c r="T84" s="6"/>
      <c r="U84" s="6"/>
    </row>
    <row r="85" spans="1:21" x14ac:dyDescent="0.25">
      <c r="A85" s="6"/>
      <c r="B85" s="6"/>
      <c r="C85" s="133"/>
      <c r="D85" s="133"/>
      <c r="E85" s="6"/>
      <c r="F85" s="6"/>
      <c r="G85" s="6"/>
      <c r="H85" s="6"/>
      <c r="I85" s="6"/>
      <c r="J85" s="6"/>
      <c r="K85" s="6"/>
      <c r="L85" s="6"/>
      <c r="M85" s="6"/>
      <c r="N85" s="6"/>
      <c r="O85" s="6"/>
      <c r="P85" s="6"/>
      <c r="Q85" s="6"/>
      <c r="R85" s="6"/>
      <c r="S85" s="6"/>
      <c r="T85" s="6"/>
      <c r="U85" s="6"/>
    </row>
    <row r="86" spans="1:21" x14ac:dyDescent="0.25">
      <c r="A86" s="6"/>
      <c r="B86" s="6"/>
      <c r="C86" s="133"/>
      <c r="D86" s="133"/>
      <c r="E86" s="6"/>
      <c r="F86" s="6"/>
      <c r="G86" s="6"/>
      <c r="H86" s="6"/>
      <c r="I86" s="6"/>
      <c r="J86" s="6"/>
      <c r="K86" s="6"/>
      <c r="L86" s="6"/>
      <c r="M86" s="6"/>
      <c r="N86" s="6"/>
      <c r="O86" s="6"/>
      <c r="P86" s="6"/>
      <c r="Q86" s="6"/>
      <c r="R86" s="6"/>
      <c r="S86" s="6"/>
      <c r="T86" s="6"/>
      <c r="U86" s="6"/>
    </row>
    <row r="87" spans="1:21" x14ac:dyDescent="0.25">
      <c r="A87" s="6"/>
      <c r="B87" s="6"/>
      <c r="C87" s="133"/>
      <c r="D87" s="133"/>
      <c r="E87" s="6"/>
      <c r="F87" s="6"/>
      <c r="G87" s="6"/>
      <c r="H87" s="6"/>
      <c r="I87" s="6"/>
      <c r="J87" s="6"/>
      <c r="K87" s="6"/>
      <c r="L87" s="6"/>
      <c r="M87" s="6"/>
      <c r="N87" s="6"/>
      <c r="O87" s="6"/>
      <c r="P87" s="6"/>
      <c r="Q87" s="6"/>
      <c r="R87" s="6"/>
      <c r="S87" s="6"/>
      <c r="T87" s="6"/>
      <c r="U87" s="6"/>
    </row>
    <row r="88" spans="1:21" x14ac:dyDescent="0.25">
      <c r="A88" s="6"/>
      <c r="B88" s="6"/>
      <c r="C88" s="133"/>
      <c r="D88" s="133"/>
      <c r="E88" s="6"/>
      <c r="F88" s="6"/>
      <c r="G88" s="6"/>
      <c r="H88" s="6"/>
      <c r="I88" s="6"/>
      <c r="J88" s="6"/>
      <c r="K88" s="6"/>
      <c r="L88" s="6"/>
      <c r="M88" s="6"/>
      <c r="N88" s="6"/>
      <c r="O88" s="6"/>
      <c r="P88" s="6"/>
      <c r="Q88" s="6"/>
      <c r="R88" s="6"/>
      <c r="S88" s="6"/>
      <c r="T88" s="6"/>
      <c r="U88" s="6"/>
    </row>
    <row r="89" spans="1:21" x14ac:dyDescent="0.25">
      <c r="A89" s="6"/>
      <c r="B89" s="6"/>
      <c r="C89" s="133"/>
      <c r="D89" s="133"/>
      <c r="E89" s="6"/>
      <c r="F89" s="6"/>
      <c r="G89" s="6"/>
      <c r="H89" s="6"/>
      <c r="I89" s="6"/>
      <c r="J89" s="6"/>
      <c r="K89" s="6"/>
      <c r="L89" s="6"/>
      <c r="M89" s="6"/>
      <c r="N89" s="6"/>
      <c r="O89" s="6"/>
      <c r="P89" s="6"/>
      <c r="Q89" s="6"/>
      <c r="R89" s="6"/>
      <c r="S89" s="6"/>
      <c r="T89" s="6"/>
      <c r="U89" s="6"/>
    </row>
    <row r="90" spans="1:21" x14ac:dyDescent="0.25">
      <c r="A90" s="6"/>
      <c r="B90" s="6"/>
      <c r="C90" s="133"/>
      <c r="D90" s="133"/>
      <c r="E90" s="6"/>
      <c r="F90" s="6"/>
      <c r="G90" s="6"/>
      <c r="H90" s="6"/>
      <c r="I90" s="6"/>
      <c r="J90" s="6"/>
      <c r="K90" s="6"/>
      <c r="L90" s="6"/>
      <c r="M90" s="6"/>
      <c r="N90" s="6"/>
      <c r="O90" s="6"/>
      <c r="P90" s="6"/>
      <c r="Q90" s="6"/>
      <c r="R90" s="6"/>
      <c r="S90" s="6"/>
      <c r="T90" s="6"/>
      <c r="U90" s="6"/>
    </row>
    <row r="91" spans="1:21" x14ac:dyDescent="0.25">
      <c r="A91" s="6"/>
      <c r="B91" s="6"/>
      <c r="C91" s="133"/>
      <c r="D91" s="133"/>
      <c r="E91" s="6"/>
      <c r="F91" s="6"/>
      <c r="G91" s="6"/>
      <c r="H91" s="6"/>
      <c r="I91" s="6"/>
      <c r="J91" s="6"/>
      <c r="K91" s="6"/>
      <c r="L91" s="6"/>
      <c r="M91" s="6"/>
      <c r="N91" s="6"/>
      <c r="O91" s="6"/>
      <c r="P91" s="6"/>
      <c r="Q91" s="6"/>
      <c r="R91" s="6"/>
      <c r="S91" s="6"/>
      <c r="T91" s="6"/>
      <c r="U91" s="6"/>
    </row>
    <row r="92" spans="1:21" x14ac:dyDescent="0.25">
      <c r="A92" s="6"/>
      <c r="B92" s="6"/>
      <c r="C92" s="133"/>
      <c r="D92" s="133"/>
      <c r="E92" s="6"/>
      <c r="F92" s="6"/>
      <c r="G92" s="6"/>
      <c r="H92" s="6"/>
      <c r="I92" s="6"/>
      <c r="J92" s="6"/>
      <c r="K92" s="6"/>
      <c r="L92" s="6"/>
      <c r="M92" s="6"/>
      <c r="N92" s="6"/>
      <c r="O92" s="6"/>
      <c r="P92" s="6"/>
      <c r="Q92" s="6"/>
      <c r="R92" s="6"/>
      <c r="S92" s="6"/>
      <c r="T92" s="6"/>
      <c r="U92" s="6"/>
    </row>
    <row r="93" spans="1:21" x14ac:dyDescent="0.25">
      <c r="A93" s="6"/>
      <c r="B93" s="6"/>
      <c r="C93" s="133"/>
      <c r="D93" s="133"/>
      <c r="E93" s="6"/>
      <c r="F93" s="6"/>
      <c r="G93" s="6"/>
      <c r="H93" s="6"/>
      <c r="I93" s="6"/>
      <c r="J93" s="6"/>
      <c r="K93" s="6"/>
      <c r="L93" s="6"/>
      <c r="M93" s="6"/>
      <c r="N93" s="6"/>
      <c r="O93" s="6"/>
      <c r="P93" s="6"/>
      <c r="Q93" s="6"/>
      <c r="R93" s="6"/>
      <c r="S93" s="6"/>
      <c r="T93" s="6"/>
      <c r="U93" s="6"/>
    </row>
    <row r="94" spans="1:21" x14ac:dyDescent="0.25">
      <c r="A94" s="6"/>
      <c r="B94" s="6"/>
      <c r="C94" s="133"/>
      <c r="D94" s="133"/>
      <c r="E94" s="6"/>
      <c r="F94" s="6"/>
      <c r="G94" s="6"/>
      <c r="H94" s="6"/>
      <c r="I94" s="6"/>
      <c r="J94" s="6"/>
      <c r="K94" s="6"/>
      <c r="L94" s="6"/>
      <c r="M94" s="6"/>
      <c r="N94" s="6"/>
      <c r="O94" s="6"/>
      <c r="P94" s="6"/>
      <c r="Q94" s="6"/>
      <c r="R94" s="6"/>
      <c r="S94" s="6"/>
      <c r="T94" s="6"/>
      <c r="U94" s="6"/>
    </row>
    <row r="95" spans="1:21" x14ac:dyDescent="0.25">
      <c r="A95" s="6"/>
      <c r="B95" s="6"/>
      <c r="C95" s="133"/>
      <c r="D95" s="133"/>
      <c r="E95" s="6"/>
      <c r="F95" s="6"/>
      <c r="G95" s="6"/>
      <c r="H95" s="6"/>
      <c r="I95" s="6"/>
      <c r="J95" s="6"/>
      <c r="K95" s="6"/>
      <c r="L95" s="6"/>
      <c r="M95" s="6"/>
      <c r="N95" s="6"/>
      <c r="O95" s="6"/>
      <c r="P95" s="6"/>
      <c r="Q95" s="6"/>
      <c r="R95" s="6"/>
      <c r="S95" s="6"/>
      <c r="T95" s="6"/>
      <c r="U95" s="6"/>
    </row>
    <row r="96" spans="1:21" x14ac:dyDescent="0.25">
      <c r="A96" s="6"/>
      <c r="B96" s="6"/>
      <c r="C96" s="133"/>
      <c r="D96" s="133"/>
      <c r="E96" s="6"/>
      <c r="F96" s="6"/>
      <c r="G96" s="6"/>
      <c r="H96" s="6"/>
      <c r="I96" s="6"/>
      <c r="J96" s="6"/>
      <c r="K96" s="6"/>
      <c r="L96" s="6"/>
      <c r="M96" s="6"/>
      <c r="N96" s="6"/>
      <c r="O96" s="6"/>
      <c r="P96" s="6"/>
      <c r="Q96" s="6"/>
      <c r="R96" s="6"/>
      <c r="S96" s="6"/>
      <c r="T96" s="6"/>
      <c r="U96" s="6"/>
    </row>
    <row r="97" spans="1:21" x14ac:dyDescent="0.25">
      <c r="A97" s="6"/>
      <c r="B97" s="6"/>
      <c r="C97" s="133"/>
      <c r="D97" s="133"/>
      <c r="E97" s="6"/>
      <c r="F97" s="6"/>
      <c r="G97" s="6"/>
      <c r="H97" s="6"/>
      <c r="I97" s="6"/>
      <c r="J97" s="6"/>
      <c r="K97" s="6"/>
      <c r="L97" s="6"/>
      <c r="M97" s="6"/>
      <c r="N97" s="6"/>
      <c r="O97" s="6"/>
      <c r="P97" s="6"/>
      <c r="Q97" s="6"/>
      <c r="R97" s="6"/>
      <c r="S97" s="6"/>
      <c r="T97" s="6"/>
      <c r="U97" s="6"/>
    </row>
    <row r="98" spans="1:21" x14ac:dyDescent="0.25">
      <c r="A98" s="6"/>
      <c r="B98" s="6"/>
      <c r="C98" s="133"/>
      <c r="D98" s="133"/>
      <c r="E98" s="6"/>
      <c r="F98" s="6"/>
      <c r="G98" s="6"/>
      <c r="H98" s="6"/>
      <c r="I98" s="6"/>
      <c r="J98" s="6"/>
      <c r="K98" s="6"/>
      <c r="L98" s="6"/>
      <c r="M98" s="6"/>
      <c r="N98" s="6"/>
      <c r="O98" s="6"/>
      <c r="P98" s="6"/>
      <c r="Q98" s="6"/>
      <c r="R98" s="6"/>
      <c r="S98" s="6"/>
      <c r="T98" s="6"/>
      <c r="U98" s="6"/>
    </row>
    <row r="99" spans="1:21" x14ac:dyDescent="0.25">
      <c r="A99" s="6"/>
      <c r="B99" s="6"/>
      <c r="C99" s="133"/>
      <c r="D99" s="133"/>
      <c r="E99" s="6"/>
      <c r="F99" s="6"/>
      <c r="G99" s="6"/>
      <c r="H99" s="6"/>
      <c r="I99" s="6"/>
      <c r="J99" s="6"/>
      <c r="K99" s="6"/>
      <c r="L99" s="6"/>
      <c r="M99" s="6"/>
      <c r="N99" s="6"/>
      <c r="O99" s="6"/>
      <c r="P99" s="6"/>
      <c r="Q99" s="6"/>
      <c r="R99" s="6"/>
      <c r="S99" s="6"/>
      <c r="T99" s="6"/>
      <c r="U99" s="6"/>
    </row>
    <row r="100" spans="1:21" x14ac:dyDescent="0.25">
      <c r="A100" s="6"/>
      <c r="B100" s="6"/>
      <c r="C100" s="133"/>
      <c r="D100" s="133"/>
      <c r="E100" s="6"/>
      <c r="F100" s="6"/>
      <c r="G100" s="6"/>
      <c r="H100" s="6"/>
      <c r="I100" s="6"/>
      <c r="J100" s="6"/>
      <c r="K100" s="6"/>
      <c r="L100" s="6"/>
      <c r="M100" s="6"/>
      <c r="N100" s="6"/>
      <c r="O100" s="6"/>
      <c r="P100" s="6"/>
      <c r="Q100" s="6"/>
      <c r="R100" s="6"/>
      <c r="S100" s="6"/>
      <c r="T100" s="6"/>
      <c r="U100" s="6"/>
    </row>
    <row r="101" spans="1:21" x14ac:dyDescent="0.25">
      <c r="A101" s="6"/>
      <c r="B101" s="6"/>
      <c r="C101" s="133"/>
      <c r="D101" s="133"/>
      <c r="E101" s="6"/>
      <c r="F101" s="6"/>
      <c r="G101" s="6"/>
      <c r="H101" s="6"/>
      <c r="I101" s="6"/>
      <c r="J101" s="6"/>
      <c r="K101" s="6"/>
      <c r="L101" s="6"/>
      <c r="M101" s="6"/>
      <c r="N101" s="6"/>
      <c r="O101" s="6"/>
      <c r="P101" s="6"/>
      <c r="Q101" s="6"/>
      <c r="R101" s="6"/>
      <c r="S101" s="6"/>
      <c r="T101" s="6"/>
      <c r="U101" s="6"/>
    </row>
    <row r="102" spans="1:21" x14ac:dyDescent="0.25">
      <c r="A102" s="6"/>
      <c r="B102" s="6"/>
      <c r="C102" s="133"/>
      <c r="D102" s="133"/>
      <c r="E102" s="6"/>
      <c r="F102" s="6"/>
      <c r="G102" s="6"/>
      <c r="H102" s="6"/>
      <c r="I102" s="6"/>
      <c r="J102" s="6"/>
      <c r="K102" s="6"/>
      <c r="L102" s="6"/>
      <c r="M102" s="6"/>
      <c r="N102" s="6"/>
      <c r="O102" s="6"/>
      <c r="P102" s="6"/>
      <c r="Q102" s="6"/>
      <c r="R102" s="6"/>
      <c r="S102" s="6"/>
      <c r="T102" s="6"/>
      <c r="U102" s="6"/>
    </row>
    <row r="103" spans="1:21" x14ac:dyDescent="0.25">
      <c r="A103" s="6"/>
      <c r="B103" s="6"/>
      <c r="C103" s="133"/>
      <c r="D103" s="133"/>
      <c r="E103" s="6"/>
      <c r="F103" s="6"/>
      <c r="G103" s="6"/>
      <c r="H103" s="6"/>
      <c r="I103" s="6"/>
      <c r="J103" s="6"/>
      <c r="K103" s="6"/>
      <c r="L103" s="6"/>
      <c r="M103" s="6"/>
      <c r="N103" s="6"/>
      <c r="O103" s="6"/>
      <c r="P103" s="6"/>
      <c r="Q103" s="6"/>
      <c r="R103" s="6"/>
      <c r="S103" s="6"/>
      <c r="T103" s="6"/>
      <c r="U103" s="6"/>
    </row>
    <row r="104" spans="1:21" x14ac:dyDescent="0.25">
      <c r="A104" s="6"/>
      <c r="B104" s="6"/>
      <c r="C104" s="133"/>
      <c r="D104" s="133"/>
      <c r="E104" s="6"/>
      <c r="F104" s="6"/>
      <c r="G104" s="6"/>
      <c r="H104" s="6"/>
      <c r="I104" s="6"/>
      <c r="J104" s="6"/>
      <c r="K104" s="6"/>
      <c r="L104" s="6"/>
      <c r="M104" s="6"/>
      <c r="N104" s="6"/>
      <c r="O104" s="6"/>
      <c r="P104" s="6"/>
      <c r="Q104" s="6"/>
      <c r="R104" s="6"/>
      <c r="S104" s="6"/>
      <c r="T104" s="6"/>
      <c r="U104" s="6"/>
    </row>
    <row r="105" spans="1:21" x14ac:dyDescent="0.25">
      <c r="A105" s="6"/>
      <c r="B105" s="6"/>
      <c r="C105" s="133"/>
      <c r="D105" s="133"/>
      <c r="E105" s="6"/>
      <c r="F105" s="6"/>
      <c r="G105" s="6"/>
      <c r="H105" s="6"/>
      <c r="I105" s="6"/>
      <c r="J105" s="6"/>
      <c r="K105" s="6"/>
      <c r="L105" s="6"/>
      <c r="M105" s="6"/>
      <c r="N105" s="6"/>
      <c r="O105" s="6"/>
      <c r="P105" s="6"/>
      <c r="Q105" s="6"/>
      <c r="R105" s="6"/>
      <c r="S105" s="6"/>
      <c r="T105" s="6"/>
      <c r="U105" s="6"/>
    </row>
    <row r="106" spans="1:21" x14ac:dyDescent="0.25">
      <c r="A106" s="6"/>
      <c r="B106" s="6"/>
      <c r="C106" s="133"/>
      <c r="D106" s="133"/>
      <c r="E106" s="6"/>
      <c r="F106" s="6"/>
      <c r="G106" s="6"/>
      <c r="H106" s="6"/>
      <c r="I106" s="6"/>
      <c r="J106" s="6"/>
      <c r="K106" s="6"/>
      <c r="L106" s="6"/>
      <c r="M106" s="6"/>
      <c r="N106" s="6"/>
      <c r="O106" s="6"/>
      <c r="P106" s="6"/>
      <c r="Q106" s="6"/>
      <c r="R106" s="6"/>
      <c r="S106" s="6"/>
      <c r="T106" s="6"/>
      <c r="U106" s="6"/>
    </row>
    <row r="107" spans="1:21" x14ac:dyDescent="0.25">
      <c r="A107" s="6"/>
      <c r="B107" s="6"/>
      <c r="C107" s="133"/>
      <c r="D107" s="133"/>
      <c r="E107" s="6"/>
      <c r="F107" s="6"/>
      <c r="G107" s="6"/>
      <c r="H107" s="6"/>
      <c r="I107" s="6"/>
      <c r="J107" s="6"/>
      <c r="K107" s="6"/>
      <c r="L107" s="6"/>
      <c r="M107" s="6"/>
      <c r="N107" s="6"/>
      <c r="O107" s="6"/>
      <c r="P107" s="6"/>
      <c r="Q107" s="6"/>
      <c r="R107" s="6"/>
      <c r="S107" s="6"/>
      <c r="T107" s="6"/>
      <c r="U107" s="6"/>
    </row>
    <row r="108" spans="1:21" x14ac:dyDescent="0.25">
      <c r="A108" s="6"/>
      <c r="B108" s="6"/>
      <c r="C108" s="133"/>
      <c r="D108" s="133"/>
      <c r="E108" s="6"/>
      <c r="F108" s="6"/>
      <c r="G108" s="6"/>
      <c r="H108" s="6"/>
      <c r="I108" s="6"/>
      <c r="J108" s="6"/>
      <c r="K108" s="6"/>
      <c r="L108" s="6"/>
      <c r="M108" s="6"/>
      <c r="N108" s="6"/>
      <c r="O108" s="6"/>
      <c r="P108" s="6"/>
      <c r="Q108" s="6"/>
      <c r="R108" s="6"/>
      <c r="S108" s="6"/>
      <c r="T108" s="6"/>
      <c r="U108" s="6"/>
    </row>
    <row r="109" spans="1:21" x14ac:dyDescent="0.25">
      <c r="A109" s="6"/>
      <c r="B109" s="6"/>
      <c r="C109" s="133"/>
      <c r="D109" s="133"/>
      <c r="E109" s="6"/>
      <c r="F109" s="6"/>
      <c r="G109" s="6"/>
      <c r="H109" s="6"/>
      <c r="I109" s="6"/>
      <c r="J109" s="6"/>
      <c r="K109" s="6"/>
      <c r="L109" s="6"/>
      <c r="M109" s="6"/>
      <c r="N109" s="6"/>
      <c r="O109" s="6"/>
      <c r="P109" s="6"/>
      <c r="Q109" s="6"/>
      <c r="R109" s="6"/>
      <c r="S109" s="6"/>
      <c r="T109" s="6"/>
      <c r="U109" s="6"/>
    </row>
    <row r="110" spans="1:21" x14ac:dyDescent="0.25">
      <c r="A110" s="6"/>
      <c r="B110" s="6"/>
      <c r="C110" s="133"/>
      <c r="D110" s="133"/>
      <c r="E110" s="6"/>
      <c r="F110" s="6"/>
      <c r="G110" s="6"/>
      <c r="H110" s="6"/>
      <c r="I110" s="6"/>
      <c r="J110" s="6"/>
      <c r="K110" s="6"/>
      <c r="L110" s="6"/>
      <c r="M110" s="6"/>
      <c r="N110" s="6"/>
      <c r="O110" s="6"/>
      <c r="P110" s="6"/>
      <c r="Q110" s="6"/>
      <c r="R110" s="6"/>
      <c r="S110" s="6"/>
      <c r="T110" s="6"/>
      <c r="U110" s="6"/>
    </row>
    <row r="111" spans="1:21" x14ac:dyDescent="0.25">
      <c r="A111" s="6"/>
      <c r="B111" s="6"/>
      <c r="C111" s="133"/>
      <c r="D111" s="133"/>
      <c r="E111" s="6"/>
      <c r="F111" s="6"/>
      <c r="G111" s="6"/>
      <c r="H111" s="6"/>
      <c r="I111" s="6"/>
      <c r="J111" s="6"/>
      <c r="K111" s="6"/>
      <c r="L111" s="6"/>
      <c r="M111" s="6"/>
      <c r="N111" s="6"/>
      <c r="O111" s="6"/>
      <c r="P111" s="6"/>
      <c r="Q111" s="6"/>
      <c r="R111" s="6"/>
      <c r="S111" s="6"/>
      <c r="T111" s="6"/>
      <c r="U111" s="6"/>
    </row>
    <row r="112" spans="1:21" x14ac:dyDescent="0.25">
      <c r="A112" s="6"/>
      <c r="B112" s="6"/>
      <c r="C112" s="133"/>
      <c r="D112" s="133"/>
      <c r="E112" s="6"/>
      <c r="F112" s="6"/>
      <c r="G112" s="6"/>
      <c r="H112" s="6"/>
      <c r="I112" s="6"/>
      <c r="J112" s="6"/>
      <c r="K112" s="6"/>
      <c r="L112" s="6"/>
      <c r="M112" s="6"/>
      <c r="N112" s="6"/>
      <c r="O112" s="6"/>
      <c r="P112" s="6"/>
      <c r="Q112" s="6"/>
      <c r="R112" s="6"/>
      <c r="S112" s="6"/>
      <c r="T112" s="6"/>
      <c r="U112" s="6"/>
    </row>
    <row r="113" spans="1:21" x14ac:dyDescent="0.25">
      <c r="A113" s="6"/>
      <c r="B113" s="6"/>
      <c r="C113" s="133"/>
      <c r="D113" s="133"/>
      <c r="E113" s="6"/>
      <c r="F113" s="6"/>
      <c r="G113" s="6"/>
      <c r="H113" s="6"/>
      <c r="I113" s="6"/>
      <c r="J113" s="6"/>
      <c r="K113" s="6"/>
      <c r="L113" s="6"/>
      <c r="M113" s="6"/>
      <c r="N113" s="6"/>
      <c r="O113" s="6"/>
      <c r="P113" s="6"/>
      <c r="Q113" s="6"/>
      <c r="R113" s="6"/>
      <c r="S113" s="6"/>
      <c r="T113" s="6"/>
      <c r="U113" s="6"/>
    </row>
    <row r="114" spans="1:21" x14ac:dyDescent="0.25">
      <c r="A114" s="6"/>
      <c r="B114" s="6"/>
      <c r="C114" s="133"/>
      <c r="D114" s="133"/>
      <c r="E114" s="6"/>
      <c r="F114" s="6"/>
      <c r="G114" s="6"/>
      <c r="H114" s="6"/>
      <c r="I114" s="6"/>
      <c r="J114" s="6"/>
      <c r="K114" s="6"/>
      <c r="L114" s="6"/>
      <c r="M114" s="6"/>
      <c r="N114" s="6"/>
      <c r="O114" s="6"/>
      <c r="P114" s="6"/>
      <c r="Q114" s="6"/>
      <c r="R114" s="6"/>
      <c r="S114" s="6"/>
      <c r="T114" s="6"/>
      <c r="U114" s="6"/>
    </row>
    <row r="115" spans="1:21" x14ac:dyDescent="0.25">
      <c r="A115" s="6"/>
      <c r="B115" s="6"/>
      <c r="C115" s="133"/>
      <c r="D115" s="133"/>
      <c r="E115" s="6"/>
      <c r="F115" s="6"/>
      <c r="G115" s="6"/>
      <c r="H115" s="6"/>
      <c r="I115" s="6"/>
      <c r="J115" s="6"/>
      <c r="K115" s="6"/>
      <c r="L115" s="6"/>
      <c r="M115" s="6"/>
      <c r="N115" s="6"/>
      <c r="O115" s="6"/>
      <c r="P115" s="6"/>
      <c r="Q115" s="6"/>
      <c r="R115" s="6"/>
      <c r="S115" s="6"/>
      <c r="T115" s="6"/>
      <c r="U115" s="6"/>
    </row>
    <row r="116" spans="1:21" x14ac:dyDescent="0.25">
      <c r="A116" s="6"/>
      <c r="B116" s="6"/>
      <c r="C116" s="133"/>
      <c r="D116" s="133"/>
      <c r="E116" s="6"/>
      <c r="F116" s="6"/>
      <c r="G116" s="6"/>
      <c r="H116" s="6"/>
      <c r="I116" s="6"/>
      <c r="J116" s="6"/>
      <c r="K116" s="6"/>
      <c r="L116" s="6"/>
      <c r="M116" s="6"/>
      <c r="N116" s="6"/>
      <c r="O116" s="6"/>
      <c r="P116" s="6"/>
      <c r="Q116" s="6"/>
      <c r="R116" s="6"/>
      <c r="S116" s="6"/>
      <c r="T116" s="6"/>
      <c r="U116" s="6"/>
    </row>
    <row r="117" spans="1:21" x14ac:dyDescent="0.25">
      <c r="A117" s="6"/>
      <c r="B117" s="6"/>
      <c r="C117" s="133"/>
      <c r="D117" s="133"/>
      <c r="E117" s="6"/>
      <c r="F117" s="6"/>
      <c r="G117" s="6"/>
      <c r="H117" s="6"/>
      <c r="I117" s="6"/>
      <c r="J117" s="6"/>
      <c r="K117" s="6"/>
      <c r="L117" s="6"/>
      <c r="M117" s="6"/>
      <c r="N117" s="6"/>
      <c r="O117" s="6"/>
      <c r="P117" s="6"/>
      <c r="Q117" s="6"/>
      <c r="R117" s="6"/>
      <c r="S117" s="6"/>
      <c r="T117" s="6"/>
      <c r="U117" s="6"/>
    </row>
    <row r="118" spans="1:21" x14ac:dyDescent="0.25">
      <c r="A118" s="6"/>
      <c r="B118" s="6"/>
      <c r="C118" s="133"/>
      <c r="D118" s="133"/>
      <c r="E118" s="6"/>
      <c r="F118" s="6"/>
      <c r="G118" s="6"/>
      <c r="H118" s="6"/>
      <c r="I118" s="6"/>
      <c r="J118" s="6"/>
      <c r="K118" s="6"/>
      <c r="L118" s="6"/>
      <c r="M118" s="6"/>
      <c r="N118" s="6"/>
      <c r="O118" s="6"/>
      <c r="P118" s="6"/>
      <c r="Q118" s="6"/>
      <c r="R118" s="6"/>
      <c r="S118" s="6"/>
      <c r="T118" s="6"/>
      <c r="U118" s="6"/>
    </row>
    <row r="119" spans="1:21" x14ac:dyDescent="0.25">
      <c r="A119" s="6"/>
      <c r="B119" s="6"/>
      <c r="C119" s="133"/>
      <c r="D119" s="133"/>
      <c r="E119" s="6"/>
      <c r="F119" s="6"/>
      <c r="G119" s="6"/>
      <c r="H119" s="6"/>
      <c r="I119" s="6"/>
      <c r="J119" s="6"/>
      <c r="K119" s="6"/>
      <c r="L119" s="6"/>
      <c r="M119" s="6"/>
      <c r="N119" s="6"/>
      <c r="O119" s="6"/>
      <c r="P119" s="6"/>
      <c r="Q119" s="6"/>
      <c r="R119" s="6"/>
      <c r="S119" s="6"/>
      <c r="T119" s="6"/>
      <c r="U119" s="6"/>
    </row>
    <row r="120" spans="1:21" x14ac:dyDescent="0.25">
      <c r="A120" s="6"/>
      <c r="B120" s="6"/>
      <c r="C120" s="133"/>
      <c r="D120" s="133"/>
      <c r="E120" s="6"/>
      <c r="F120" s="6"/>
      <c r="G120" s="6"/>
      <c r="H120" s="6"/>
      <c r="I120" s="6"/>
      <c r="J120" s="6"/>
      <c r="K120" s="6"/>
      <c r="L120" s="6"/>
      <c r="M120" s="6"/>
      <c r="N120" s="6"/>
      <c r="O120" s="6"/>
      <c r="P120" s="6"/>
      <c r="Q120" s="6"/>
      <c r="R120" s="6"/>
      <c r="S120" s="6"/>
      <c r="T120" s="6"/>
      <c r="U120" s="6"/>
    </row>
    <row r="121" spans="1:21" x14ac:dyDescent="0.25">
      <c r="A121" s="6"/>
      <c r="B121" s="6"/>
      <c r="C121" s="133"/>
      <c r="D121" s="133"/>
      <c r="E121" s="6"/>
      <c r="F121" s="6"/>
      <c r="G121" s="6"/>
      <c r="H121" s="6"/>
      <c r="I121" s="6"/>
      <c r="J121" s="6"/>
      <c r="K121" s="6"/>
      <c r="L121" s="6"/>
      <c r="M121" s="6"/>
      <c r="N121" s="6"/>
      <c r="O121" s="6"/>
      <c r="P121" s="6"/>
      <c r="Q121" s="6"/>
      <c r="R121" s="6"/>
      <c r="S121" s="6"/>
      <c r="T121" s="6"/>
      <c r="U121" s="6"/>
    </row>
    <row r="122" spans="1:21" x14ac:dyDescent="0.25">
      <c r="A122" s="6"/>
      <c r="B122" s="6"/>
      <c r="C122" s="133"/>
      <c r="D122" s="133"/>
      <c r="E122" s="6"/>
      <c r="F122" s="6"/>
      <c r="G122" s="6"/>
      <c r="H122" s="6"/>
      <c r="I122" s="6"/>
      <c r="J122" s="6"/>
      <c r="K122" s="6"/>
      <c r="L122" s="6"/>
      <c r="M122" s="6"/>
      <c r="N122" s="6"/>
      <c r="O122" s="6"/>
      <c r="P122" s="6"/>
      <c r="Q122" s="6"/>
      <c r="R122" s="6"/>
      <c r="S122" s="6"/>
      <c r="T122" s="6"/>
      <c r="U122" s="6"/>
    </row>
    <row r="123" spans="1:21" x14ac:dyDescent="0.25">
      <c r="A123" s="6"/>
      <c r="B123" s="6"/>
      <c r="C123" s="133"/>
      <c r="D123" s="133"/>
      <c r="E123" s="6"/>
      <c r="F123" s="6"/>
      <c r="G123" s="6"/>
      <c r="H123" s="6"/>
      <c r="I123" s="6"/>
      <c r="J123" s="6"/>
      <c r="K123" s="6"/>
      <c r="L123" s="6"/>
      <c r="M123" s="6"/>
      <c r="N123" s="6"/>
      <c r="O123" s="6"/>
      <c r="P123" s="6"/>
      <c r="Q123" s="6"/>
      <c r="R123" s="6"/>
      <c r="S123" s="6"/>
      <c r="T123" s="6"/>
      <c r="U123" s="6"/>
    </row>
    <row r="124" spans="1:21" x14ac:dyDescent="0.25">
      <c r="A124" s="6"/>
      <c r="B124" s="6"/>
      <c r="C124" s="133"/>
      <c r="D124" s="133"/>
      <c r="E124" s="6"/>
      <c r="F124" s="6"/>
      <c r="G124" s="6"/>
      <c r="H124" s="6"/>
      <c r="I124" s="6"/>
      <c r="J124" s="6"/>
      <c r="K124" s="6"/>
      <c r="L124" s="6"/>
      <c r="M124" s="6"/>
      <c r="N124" s="6"/>
      <c r="O124" s="6"/>
      <c r="P124" s="6"/>
      <c r="Q124" s="6"/>
      <c r="R124" s="6"/>
      <c r="S124" s="6"/>
      <c r="T124" s="6"/>
      <c r="U124" s="6"/>
    </row>
    <row r="125" spans="1:21" x14ac:dyDescent="0.25">
      <c r="A125" s="6"/>
      <c r="B125" s="6"/>
      <c r="C125" s="133"/>
      <c r="D125" s="133"/>
      <c r="E125" s="6"/>
      <c r="F125" s="6"/>
      <c r="G125" s="6"/>
      <c r="H125" s="6"/>
      <c r="I125" s="6"/>
      <c r="J125" s="6"/>
      <c r="K125" s="6"/>
      <c r="L125" s="6"/>
      <c r="M125" s="6"/>
      <c r="N125" s="6"/>
      <c r="O125" s="6"/>
      <c r="P125" s="6"/>
      <c r="Q125" s="6"/>
      <c r="R125" s="6"/>
      <c r="S125" s="6"/>
      <c r="T125" s="6"/>
      <c r="U125" s="6"/>
    </row>
    <row r="126" spans="1:21" x14ac:dyDescent="0.25">
      <c r="A126" s="6"/>
      <c r="B126" s="6"/>
      <c r="C126" s="133"/>
      <c r="D126" s="133"/>
      <c r="E126" s="6"/>
      <c r="F126" s="6"/>
      <c r="G126" s="6"/>
      <c r="H126" s="6"/>
      <c r="I126" s="6"/>
      <c r="J126" s="6"/>
      <c r="K126" s="6"/>
      <c r="L126" s="6"/>
      <c r="M126" s="6"/>
      <c r="N126" s="6"/>
      <c r="O126" s="6"/>
      <c r="P126" s="6"/>
      <c r="Q126" s="6"/>
      <c r="R126" s="6"/>
      <c r="S126" s="6"/>
      <c r="T126" s="6"/>
      <c r="U126" s="6"/>
    </row>
    <row r="127" spans="1:21" x14ac:dyDescent="0.25">
      <c r="A127" s="6"/>
      <c r="B127" s="6"/>
      <c r="C127" s="133"/>
      <c r="D127" s="133"/>
      <c r="E127" s="6"/>
      <c r="F127" s="6"/>
      <c r="G127" s="6"/>
      <c r="H127" s="6"/>
      <c r="I127" s="6"/>
      <c r="J127" s="6"/>
      <c r="K127" s="6"/>
      <c r="L127" s="6"/>
      <c r="M127" s="6"/>
      <c r="N127" s="6"/>
      <c r="O127" s="6"/>
      <c r="P127" s="6"/>
      <c r="Q127" s="6"/>
      <c r="R127" s="6"/>
      <c r="S127" s="6"/>
      <c r="T127" s="6"/>
      <c r="U127" s="6"/>
    </row>
    <row r="128" spans="1:21" x14ac:dyDescent="0.25">
      <c r="A128" s="6"/>
      <c r="B128" s="6"/>
      <c r="C128" s="133"/>
      <c r="D128" s="133"/>
      <c r="E128" s="6"/>
      <c r="F128" s="6"/>
      <c r="G128" s="6"/>
      <c r="H128" s="6"/>
      <c r="I128" s="6"/>
      <c r="J128" s="6"/>
      <c r="K128" s="6"/>
      <c r="L128" s="6"/>
      <c r="M128" s="6"/>
      <c r="N128" s="6"/>
      <c r="O128" s="6"/>
      <c r="P128" s="6"/>
      <c r="Q128" s="6"/>
      <c r="R128" s="6"/>
      <c r="S128" s="6"/>
      <c r="T128" s="6"/>
      <c r="U128" s="6"/>
    </row>
    <row r="129" spans="1:21" x14ac:dyDescent="0.25">
      <c r="A129" s="6"/>
      <c r="B129" s="6"/>
      <c r="C129" s="133"/>
      <c r="D129" s="133"/>
      <c r="E129" s="6"/>
      <c r="F129" s="6"/>
      <c r="G129" s="6"/>
      <c r="H129" s="6"/>
      <c r="I129" s="6"/>
      <c r="J129" s="6"/>
      <c r="K129" s="6"/>
      <c r="L129" s="6"/>
      <c r="M129" s="6"/>
      <c r="N129" s="6"/>
      <c r="O129" s="6"/>
      <c r="P129" s="6"/>
      <c r="Q129" s="6"/>
      <c r="R129" s="6"/>
      <c r="S129" s="6"/>
      <c r="T129" s="6"/>
      <c r="U129" s="6"/>
    </row>
    <row r="130" spans="1:21" x14ac:dyDescent="0.25">
      <c r="A130" s="6"/>
      <c r="B130" s="6"/>
      <c r="C130" s="133"/>
      <c r="D130" s="133"/>
      <c r="E130" s="6"/>
      <c r="F130" s="6"/>
      <c r="G130" s="6"/>
      <c r="H130" s="6"/>
      <c r="I130" s="6"/>
      <c r="J130" s="6"/>
      <c r="K130" s="6"/>
      <c r="L130" s="6"/>
      <c r="M130" s="6"/>
      <c r="N130" s="6"/>
      <c r="O130" s="6"/>
      <c r="P130" s="6"/>
      <c r="Q130" s="6"/>
      <c r="R130" s="6"/>
      <c r="S130" s="6"/>
      <c r="T130" s="6"/>
    </row>
    <row r="131" spans="1:21" x14ac:dyDescent="0.25">
      <c r="A131" s="6"/>
      <c r="B131" s="6"/>
      <c r="C131" s="133"/>
      <c r="D131" s="133"/>
      <c r="E131" s="6"/>
      <c r="F131" s="6"/>
      <c r="G131" s="6"/>
      <c r="H131" s="6"/>
      <c r="I131" s="6"/>
      <c r="J131" s="6"/>
      <c r="K131" s="6"/>
      <c r="L131" s="6"/>
      <c r="M131" s="6"/>
      <c r="N131" s="6"/>
      <c r="O131" s="6"/>
      <c r="P131" s="6"/>
      <c r="Q131" s="6"/>
      <c r="R131" s="6"/>
      <c r="S131" s="6"/>
      <c r="T131" s="6"/>
    </row>
    <row r="132" spans="1:21" x14ac:dyDescent="0.25">
      <c r="A132" s="6"/>
      <c r="B132" s="6"/>
      <c r="C132" s="133"/>
      <c r="D132" s="133"/>
      <c r="E132" s="6"/>
      <c r="F132" s="6"/>
      <c r="G132" s="6"/>
      <c r="H132" s="6"/>
      <c r="I132" s="6"/>
      <c r="J132" s="6"/>
      <c r="K132" s="6"/>
      <c r="L132" s="6"/>
      <c r="M132" s="6"/>
      <c r="N132" s="6"/>
      <c r="O132" s="6"/>
      <c r="P132" s="6"/>
      <c r="Q132" s="6"/>
      <c r="R132" s="6"/>
      <c r="S132" s="6"/>
      <c r="T132" s="6"/>
    </row>
    <row r="133" spans="1:21" x14ac:dyDescent="0.25">
      <c r="A133" s="6"/>
      <c r="B133" s="6"/>
      <c r="C133" s="133"/>
      <c r="D133" s="133"/>
      <c r="E133" s="6"/>
      <c r="F133" s="6"/>
      <c r="G133" s="6"/>
      <c r="H133" s="6"/>
      <c r="I133" s="6"/>
      <c r="J133" s="6"/>
      <c r="K133" s="6"/>
      <c r="L133" s="6"/>
      <c r="M133" s="6"/>
      <c r="N133" s="6"/>
      <c r="O133" s="6"/>
      <c r="P133" s="6"/>
      <c r="Q133" s="6"/>
      <c r="R133" s="6"/>
      <c r="S133" s="6"/>
      <c r="T133" s="6"/>
    </row>
    <row r="134" spans="1:21" x14ac:dyDescent="0.25">
      <c r="A134" s="6"/>
      <c r="B134" s="6"/>
      <c r="C134" s="133"/>
      <c r="D134" s="133"/>
      <c r="E134" s="6"/>
      <c r="F134" s="6"/>
      <c r="G134" s="6"/>
      <c r="H134" s="6"/>
      <c r="I134" s="6"/>
      <c r="J134" s="6"/>
      <c r="K134" s="6"/>
      <c r="L134" s="6"/>
      <c r="M134" s="6"/>
      <c r="N134" s="6"/>
      <c r="O134" s="6"/>
      <c r="P134" s="6"/>
      <c r="Q134" s="6"/>
      <c r="R134" s="6"/>
      <c r="S134" s="6"/>
      <c r="T134" s="6"/>
    </row>
    <row r="135" spans="1:21" x14ac:dyDescent="0.25">
      <c r="A135" s="6"/>
      <c r="B135" s="6"/>
      <c r="C135" s="133"/>
      <c r="D135" s="133"/>
      <c r="E135" s="6"/>
      <c r="F135" s="6"/>
      <c r="G135" s="6"/>
      <c r="H135" s="6"/>
      <c r="I135" s="6"/>
      <c r="J135" s="6"/>
      <c r="K135" s="6"/>
      <c r="L135" s="6"/>
      <c r="M135" s="6"/>
      <c r="N135" s="6"/>
      <c r="O135" s="6"/>
      <c r="P135" s="6"/>
      <c r="Q135" s="6"/>
      <c r="R135" s="6"/>
      <c r="S135" s="6"/>
      <c r="T135" s="6"/>
    </row>
    <row r="136" spans="1:21" x14ac:dyDescent="0.25">
      <c r="A136" s="6"/>
      <c r="B136" s="6"/>
      <c r="C136" s="133"/>
      <c r="D136" s="133"/>
      <c r="E136" s="6"/>
      <c r="F136" s="6"/>
      <c r="G136" s="6"/>
      <c r="H136" s="6"/>
      <c r="I136" s="6"/>
      <c r="J136" s="6"/>
      <c r="K136" s="6"/>
      <c r="L136" s="6"/>
      <c r="M136" s="6"/>
      <c r="N136" s="6"/>
      <c r="O136" s="6"/>
      <c r="P136" s="6"/>
      <c r="Q136" s="6"/>
      <c r="R136" s="6"/>
      <c r="S136" s="6"/>
      <c r="T136" s="6"/>
    </row>
    <row r="137" spans="1:21" x14ac:dyDescent="0.25">
      <c r="A137" s="6"/>
      <c r="B137" s="6"/>
      <c r="C137" s="133"/>
      <c r="D137" s="133"/>
      <c r="E137" s="6"/>
      <c r="F137" s="6"/>
      <c r="G137" s="6"/>
      <c r="H137" s="6"/>
      <c r="I137" s="6"/>
      <c r="J137" s="6"/>
      <c r="K137" s="6"/>
      <c r="L137" s="6"/>
      <c r="M137" s="6"/>
      <c r="N137" s="6"/>
      <c r="O137" s="6"/>
      <c r="P137" s="6"/>
      <c r="Q137" s="6"/>
      <c r="R137" s="6"/>
      <c r="S137" s="6"/>
      <c r="T137" s="6"/>
    </row>
    <row r="138" spans="1:21" x14ac:dyDescent="0.25">
      <c r="A138" s="6"/>
      <c r="B138" s="6"/>
      <c r="C138" s="133"/>
      <c r="D138" s="133"/>
      <c r="E138" s="6"/>
      <c r="F138" s="6"/>
      <c r="G138" s="6"/>
      <c r="H138" s="6"/>
      <c r="I138" s="6"/>
      <c r="J138" s="6"/>
      <c r="K138" s="6"/>
      <c r="L138" s="6"/>
      <c r="M138" s="6"/>
      <c r="N138" s="6"/>
      <c r="O138" s="6"/>
      <c r="P138" s="6"/>
      <c r="Q138" s="6"/>
      <c r="R138" s="6"/>
      <c r="S138" s="6"/>
      <c r="T138" s="6"/>
    </row>
    <row r="139" spans="1:21" x14ac:dyDescent="0.25">
      <c r="A139" s="6"/>
      <c r="B139" s="6"/>
      <c r="C139" s="133"/>
      <c r="D139" s="133"/>
      <c r="E139" s="6"/>
      <c r="F139" s="6"/>
      <c r="G139" s="6"/>
      <c r="H139" s="6"/>
      <c r="I139" s="6"/>
      <c r="J139" s="6"/>
      <c r="K139" s="6"/>
      <c r="L139" s="6"/>
      <c r="M139" s="6"/>
      <c r="N139" s="6"/>
      <c r="O139" s="6"/>
      <c r="P139" s="6"/>
      <c r="Q139" s="6"/>
      <c r="R139" s="6"/>
      <c r="S139" s="6"/>
      <c r="T139" s="6"/>
    </row>
    <row r="140" spans="1:21" x14ac:dyDescent="0.25">
      <c r="A140" s="6"/>
      <c r="B140" s="6"/>
      <c r="C140" s="133"/>
      <c r="D140" s="133"/>
      <c r="E140" s="6"/>
      <c r="F140" s="6"/>
      <c r="G140" s="6"/>
      <c r="H140" s="6"/>
      <c r="I140" s="6"/>
      <c r="J140" s="6"/>
      <c r="K140" s="6"/>
      <c r="L140" s="6"/>
      <c r="M140" s="6"/>
      <c r="N140" s="6"/>
      <c r="O140" s="6"/>
      <c r="P140" s="6"/>
      <c r="Q140" s="6"/>
      <c r="R140" s="6"/>
      <c r="S140" s="6"/>
      <c r="T140" s="6"/>
    </row>
    <row r="141" spans="1:21" x14ac:dyDescent="0.25">
      <c r="A141" s="6"/>
      <c r="B141" s="6"/>
      <c r="C141" s="133"/>
      <c r="D141" s="133"/>
      <c r="E141" s="6"/>
      <c r="F141" s="6"/>
      <c r="G141" s="6"/>
      <c r="H141" s="6"/>
      <c r="I141" s="6"/>
      <c r="J141" s="6"/>
      <c r="K141" s="6"/>
      <c r="L141" s="6"/>
      <c r="M141" s="6"/>
      <c r="N141" s="6"/>
      <c r="O141" s="6"/>
      <c r="P141" s="6"/>
      <c r="Q141" s="6"/>
      <c r="R141" s="6"/>
      <c r="S141" s="6"/>
      <c r="T141" s="6"/>
    </row>
    <row r="142" spans="1:21" x14ac:dyDescent="0.25">
      <c r="A142" s="6"/>
      <c r="B142" s="6"/>
      <c r="C142" s="133"/>
      <c r="D142" s="133"/>
      <c r="E142" s="6"/>
      <c r="F142" s="6"/>
      <c r="G142" s="6"/>
      <c r="H142" s="6"/>
      <c r="I142" s="6"/>
      <c r="J142" s="6"/>
      <c r="K142" s="6"/>
      <c r="L142" s="6"/>
      <c r="M142" s="6"/>
      <c r="N142" s="6"/>
      <c r="O142" s="6"/>
      <c r="P142" s="6"/>
      <c r="Q142" s="6"/>
      <c r="R142" s="6"/>
      <c r="S142" s="6"/>
      <c r="T142" s="6"/>
    </row>
    <row r="143" spans="1:21" x14ac:dyDescent="0.25">
      <c r="A143" s="6"/>
      <c r="B143" s="6"/>
      <c r="C143" s="133"/>
      <c r="D143" s="133"/>
      <c r="E143" s="6"/>
      <c r="F143" s="6"/>
      <c r="G143" s="6"/>
      <c r="H143" s="6"/>
      <c r="I143" s="6"/>
      <c r="J143" s="6"/>
      <c r="K143" s="6"/>
      <c r="L143" s="6"/>
      <c r="M143" s="6"/>
      <c r="N143" s="6"/>
      <c r="O143" s="6"/>
      <c r="P143" s="6"/>
      <c r="Q143" s="6"/>
      <c r="R143" s="6"/>
      <c r="S143" s="6"/>
      <c r="T143" s="6"/>
    </row>
    <row r="144" spans="1:21" x14ac:dyDescent="0.25">
      <c r="A144" s="6"/>
      <c r="B144" s="6"/>
      <c r="C144" s="133"/>
      <c r="D144" s="133"/>
      <c r="E144" s="6"/>
      <c r="F144" s="6"/>
      <c r="G144" s="6"/>
      <c r="H144" s="6"/>
      <c r="I144" s="6"/>
      <c r="J144" s="6"/>
      <c r="K144" s="6"/>
      <c r="L144" s="6"/>
      <c r="M144" s="6"/>
      <c r="N144" s="6"/>
      <c r="O144" s="6"/>
      <c r="P144" s="6"/>
      <c r="Q144" s="6"/>
      <c r="R144" s="6"/>
      <c r="S144" s="6"/>
      <c r="T144" s="6"/>
    </row>
    <row r="145" spans="1:20" x14ac:dyDescent="0.25">
      <c r="A145" s="6"/>
      <c r="B145" s="6"/>
      <c r="C145" s="133"/>
      <c r="D145" s="133"/>
      <c r="E145" s="6"/>
      <c r="F145" s="6"/>
      <c r="G145" s="6"/>
      <c r="H145" s="6"/>
      <c r="I145" s="6"/>
      <c r="J145" s="6"/>
      <c r="K145" s="6"/>
      <c r="L145" s="6"/>
      <c r="M145" s="6"/>
      <c r="N145" s="6"/>
      <c r="O145" s="6"/>
      <c r="P145" s="6"/>
      <c r="Q145" s="6"/>
      <c r="R145" s="6"/>
      <c r="S145" s="6"/>
      <c r="T145" s="6"/>
    </row>
    <row r="146" spans="1:20" x14ac:dyDescent="0.25">
      <c r="A146" s="6"/>
      <c r="B146" s="6"/>
      <c r="C146" s="133"/>
      <c r="D146" s="133"/>
      <c r="E146" s="6"/>
      <c r="F146" s="6"/>
      <c r="G146" s="6"/>
      <c r="H146" s="6"/>
      <c r="I146" s="6"/>
      <c r="J146" s="6"/>
      <c r="K146" s="6"/>
      <c r="L146" s="6"/>
      <c r="M146" s="6"/>
      <c r="N146" s="6"/>
      <c r="O146" s="6"/>
      <c r="P146" s="6"/>
      <c r="Q146" s="6"/>
      <c r="R146" s="6"/>
      <c r="S146" s="6"/>
      <c r="T146" s="6"/>
    </row>
    <row r="147" spans="1:20" x14ac:dyDescent="0.25">
      <c r="A147" s="6"/>
      <c r="B147" s="6"/>
      <c r="C147" s="133"/>
      <c r="D147" s="133"/>
      <c r="E147" s="6"/>
      <c r="F147" s="6"/>
      <c r="G147" s="6"/>
      <c r="H147" s="6"/>
      <c r="I147" s="6"/>
      <c r="J147" s="6"/>
      <c r="K147" s="6"/>
      <c r="L147" s="6"/>
      <c r="M147" s="6"/>
      <c r="N147" s="6"/>
      <c r="O147" s="6"/>
      <c r="P147" s="6"/>
      <c r="Q147" s="6"/>
      <c r="R147" s="6"/>
      <c r="S147" s="6"/>
      <c r="T147" s="6"/>
    </row>
    <row r="148" spans="1:20" x14ac:dyDescent="0.25">
      <c r="A148" s="6"/>
      <c r="B148" s="6"/>
      <c r="C148" s="133"/>
      <c r="D148" s="133"/>
      <c r="E148" s="6"/>
      <c r="F148" s="6"/>
      <c r="G148" s="6"/>
      <c r="H148" s="6"/>
      <c r="I148" s="6"/>
      <c r="J148" s="6"/>
      <c r="K148" s="6"/>
      <c r="L148" s="6"/>
      <c r="M148" s="6"/>
      <c r="N148" s="6"/>
      <c r="O148" s="6"/>
      <c r="P148" s="6"/>
      <c r="Q148" s="6"/>
      <c r="R148" s="6"/>
      <c r="S148" s="6"/>
      <c r="T148" s="6"/>
    </row>
    <row r="149" spans="1:20" x14ac:dyDescent="0.25">
      <c r="A149" s="6"/>
      <c r="B149" s="6"/>
      <c r="C149" s="133"/>
      <c r="D149" s="133"/>
      <c r="E149" s="6"/>
      <c r="F149" s="6"/>
      <c r="G149" s="6"/>
      <c r="H149" s="6"/>
      <c r="I149" s="6"/>
      <c r="J149" s="6"/>
      <c r="K149" s="6"/>
      <c r="L149" s="6"/>
      <c r="M149" s="6"/>
      <c r="N149" s="6"/>
      <c r="O149" s="6"/>
      <c r="P149" s="6"/>
      <c r="Q149" s="6"/>
      <c r="R149" s="6"/>
      <c r="S149" s="6"/>
      <c r="T149" s="6"/>
    </row>
    <row r="150" spans="1:20" x14ac:dyDescent="0.25">
      <c r="A150" s="6"/>
      <c r="B150" s="6"/>
      <c r="C150" s="133"/>
      <c r="D150" s="133"/>
      <c r="E150" s="6"/>
      <c r="F150" s="6"/>
      <c r="G150" s="6"/>
      <c r="H150" s="6"/>
      <c r="I150" s="6"/>
      <c r="J150" s="6"/>
      <c r="K150" s="6"/>
      <c r="L150" s="6"/>
      <c r="M150" s="6"/>
      <c r="N150" s="6"/>
      <c r="O150" s="6"/>
      <c r="P150" s="6"/>
      <c r="Q150" s="6"/>
      <c r="R150" s="6"/>
      <c r="S150" s="6"/>
      <c r="T150" s="6"/>
    </row>
    <row r="151" spans="1:20" x14ac:dyDescent="0.25">
      <c r="A151" s="6"/>
      <c r="B151" s="6"/>
      <c r="C151" s="133"/>
      <c r="D151" s="133"/>
      <c r="E151" s="6"/>
      <c r="F151" s="6"/>
      <c r="G151" s="6"/>
      <c r="H151" s="6"/>
      <c r="I151" s="6"/>
      <c r="J151" s="6"/>
      <c r="K151" s="6"/>
      <c r="L151" s="6"/>
      <c r="M151" s="6"/>
      <c r="N151" s="6"/>
      <c r="O151" s="6"/>
      <c r="P151" s="6"/>
      <c r="Q151" s="6"/>
      <c r="R151" s="6"/>
      <c r="S151" s="6"/>
      <c r="T151" s="6"/>
    </row>
    <row r="152" spans="1:20" x14ac:dyDescent="0.25">
      <c r="A152" s="6"/>
      <c r="B152" s="6"/>
      <c r="C152" s="133"/>
      <c r="D152" s="133"/>
      <c r="E152" s="6"/>
      <c r="F152" s="6"/>
      <c r="G152" s="6"/>
      <c r="H152" s="6"/>
      <c r="I152" s="6"/>
      <c r="J152" s="6"/>
      <c r="K152" s="6"/>
      <c r="L152" s="6"/>
      <c r="M152" s="6"/>
      <c r="N152" s="6"/>
      <c r="O152" s="6"/>
      <c r="P152" s="6"/>
      <c r="Q152" s="6"/>
      <c r="R152" s="6"/>
      <c r="S152" s="6"/>
      <c r="T152" s="6"/>
    </row>
    <row r="153" spans="1:20" x14ac:dyDescent="0.25">
      <c r="A153" s="6"/>
      <c r="B153" s="6"/>
      <c r="C153" s="133"/>
      <c r="D153" s="133"/>
      <c r="E153" s="6"/>
      <c r="F153" s="6"/>
      <c r="G153" s="6"/>
      <c r="H153" s="6"/>
      <c r="I153" s="6"/>
      <c r="J153" s="6"/>
      <c r="K153" s="6"/>
      <c r="L153" s="6"/>
      <c r="M153" s="6"/>
      <c r="N153" s="6"/>
      <c r="O153" s="6"/>
      <c r="P153" s="6"/>
      <c r="Q153" s="6"/>
      <c r="R153" s="6"/>
      <c r="S153" s="6"/>
      <c r="T153" s="6"/>
    </row>
    <row r="154" spans="1:20" x14ac:dyDescent="0.25">
      <c r="A154" s="6"/>
      <c r="B154" s="6"/>
      <c r="C154" s="133"/>
      <c r="D154" s="133"/>
      <c r="E154" s="6"/>
      <c r="F154" s="6"/>
      <c r="G154" s="6"/>
      <c r="H154" s="6"/>
      <c r="I154" s="6"/>
      <c r="J154" s="6"/>
      <c r="K154" s="6"/>
      <c r="L154" s="6"/>
      <c r="M154" s="6"/>
      <c r="N154" s="6"/>
      <c r="O154" s="6"/>
      <c r="P154" s="6"/>
      <c r="Q154" s="6"/>
      <c r="R154" s="6"/>
      <c r="S154" s="6"/>
      <c r="T154" s="6"/>
    </row>
    <row r="155" spans="1:20" x14ac:dyDescent="0.25">
      <c r="A155" s="6"/>
      <c r="B155" s="6"/>
      <c r="C155" s="133"/>
      <c r="D155" s="133"/>
      <c r="E155" s="6"/>
      <c r="F155" s="6"/>
      <c r="G155" s="6"/>
      <c r="H155" s="6"/>
      <c r="I155" s="6"/>
      <c r="J155" s="6"/>
      <c r="K155" s="6"/>
      <c r="L155" s="6"/>
      <c r="M155" s="6"/>
      <c r="N155" s="6"/>
      <c r="O155" s="6"/>
      <c r="P155" s="6"/>
      <c r="Q155" s="6"/>
      <c r="R155" s="6"/>
      <c r="S155" s="6"/>
      <c r="T155" s="6"/>
    </row>
    <row r="156" spans="1:20" x14ac:dyDescent="0.25">
      <c r="A156" s="6"/>
      <c r="B156" s="6"/>
      <c r="C156" s="133"/>
      <c r="D156" s="133"/>
      <c r="E156" s="6"/>
      <c r="F156" s="6"/>
      <c r="G156" s="6"/>
      <c r="H156" s="6"/>
      <c r="I156" s="6"/>
      <c r="J156" s="6"/>
      <c r="K156" s="6"/>
      <c r="L156" s="6"/>
      <c r="M156" s="6"/>
      <c r="N156" s="6"/>
      <c r="O156" s="6"/>
      <c r="P156" s="6"/>
      <c r="Q156" s="6"/>
      <c r="R156" s="6"/>
      <c r="S156" s="6"/>
      <c r="T156" s="6"/>
    </row>
    <row r="157" spans="1:20" x14ac:dyDescent="0.25">
      <c r="A157" s="6"/>
      <c r="B157" s="6"/>
      <c r="C157" s="133"/>
      <c r="D157" s="133"/>
      <c r="E157" s="6"/>
      <c r="F157" s="6"/>
      <c r="G157" s="6"/>
      <c r="H157" s="6"/>
      <c r="I157" s="6"/>
      <c r="J157" s="6"/>
      <c r="K157" s="6"/>
      <c r="L157" s="6"/>
      <c r="M157" s="6"/>
      <c r="N157" s="6"/>
      <c r="O157" s="6"/>
      <c r="P157" s="6"/>
      <c r="Q157" s="6"/>
      <c r="R157" s="6"/>
      <c r="S157" s="6"/>
      <c r="T157" s="6"/>
    </row>
    <row r="158" spans="1:20" x14ac:dyDescent="0.25">
      <c r="A158" s="6"/>
      <c r="B158" s="6"/>
      <c r="C158" s="133"/>
      <c r="D158" s="133"/>
      <c r="E158" s="6"/>
      <c r="F158" s="6"/>
      <c r="G158" s="6"/>
      <c r="H158" s="6"/>
      <c r="I158" s="6"/>
      <c r="J158" s="6"/>
      <c r="K158" s="6"/>
      <c r="L158" s="6"/>
      <c r="M158" s="6"/>
      <c r="N158" s="6"/>
      <c r="O158" s="6"/>
      <c r="P158" s="6"/>
      <c r="Q158" s="6"/>
      <c r="R158" s="6"/>
      <c r="S158" s="6"/>
      <c r="T158" s="6"/>
    </row>
    <row r="159" spans="1:20" x14ac:dyDescent="0.25">
      <c r="A159" s="6"/>
      <c r="B159" s="6"/>
      <c r="C159" s="133"/>
      <c r="D159" s="133"/>
      <c r="E159" s="6"/>
      <c r="F159" s="6"/>
      <c r="G159" s="6"/>
      <c r="H159" s="6"/>
      <c r="I159" s="6"/>
      <c r="J159" s="6"/>
      <c r="K159" s="6"/>
      <c r="L159" s="6"/>
      <c r="M159" s="6"/>
      <c r="N159" s="6"/>
      <c r="O159" s="6"/>
      <c r="P159" s="6"/>
      <c r="Q159" s="6"/>
      <c r="R159" s="6"/>
      <c r="S159" s="6"/>
      <c r="T159" s="6"/>
    </row>
    <row r="160" spans="1:20" x14ac:dyDescent="0.25">
      <c r="A160" s="6"/>
      <c r="B160" s="6"/>
      <c r="C160" s="133"/>
      <c r="D160" s="133"/>
      <c r="E160" s="6"/>
      <c r="F160" s="6"/>
      <c r="G160" s="6"/>
      <c r="H160" s="6"/>
      <c r="I160" s="6"/>
      <c r="J160" s="6"/>
      <c r="K160" s="6"/>
      <c r="L160" s="6"/>
      <c r="M160" s="6"/>
      <c r="N160" s="6"/>
      <c r="O160" s="6"/>
      <c r="P160" s="6"/>
      <c r="Q160" s="6"/>
      <c r="R160" s="6"/>
      <c r="S160" s="6"/>
      <c r="T160" s="6"/>
    </row>
    <row r="161" spans="1:20" x14ac:dyDescent="0.25">
      <c r="A161" s="6"/>
      <c r="B161" s="6"/>
      <c r="C161" s="133"/>
      <c r="D161" s="133"/>
      <c r="E161" s="6"/>
      <c r="F161" s="6"/>
      <c r="G161" s="6"/>
      <c r="H161" s="6"/>
      <c r="I161" s="6"/>
      <c r="J161" s="6"/>
      <c r="K161" s="6"/>
      <c r="L161" s="6"/>
      <c r="M161" s="6"/>
      <c r="N161" s="6"/>
      <c r="O161" s="6"/>
      <c r="P161" s="6"/>
      <c r="Q161" s="6"/>
      <c r="R161" s="6"/>
      <c r="S161" s="6"/>
      <c r="T161" s="6"/>
    </row>
    <row r="162" spans="1:20" x14ac:dyDescent="0.25">
      <c r="A162" s="6"/>
      <c r="B162" s="6"/>
      <c r="C162" s="133"/>
      <c r="D162" s="133"/>
      <c r="E162" s="6"/>
      <c r="F162" s="6"/>
      <c r="G162" s="6"/>
      <c r="H162" s="6"/>
      <c r="I162" s="6"/>
      <c r="J162" s="6"/>
      <c r="K162" s="6"/>
      <c r="L162" s="6"/>
      <c r="M162" s="6"/>
      <c r="N162" s="6"/>
      <c r="O162" s="6"/>
      <c r="P162" s="6"/>
      <c r="Q162" s="6"/>
      <c r="R162" s="6"/>
      <c r="S162" s="6"/>
      <c r="T162" s="6"/>
    </row>
    <row r="163" spans="1:20" x14ac:dyDescent="0.25">
      <c r="A163" s="6"/>
      <c r="B163" s="6"/>
      <c r="C163" s="133"/>
      <c r="D163" s="133"/>
      <c r="E163" s="6"/>
      <c r="F163" s="6"/>
      <c r="G163" s="6"/>
      <c r="H163" s="6"/>
      <c r="I163" s="6"/>
      <c r="J163" s="6"/>
      <c r="K163" s="6"/>
      <c r="L163" s="6"/>
      <c r="M163" s="6"/>
      <c r="N163" s="6"/>
      <c r="O163" s="6"/>
      <c r="P163" s="6"/>
      <c r="Q163" s="6"/>
      <c r="R163" s="6"/>
      <c r="S163" s="6"/>
      <c r="T163" s="6"/>
    </row>
    <row r="164" spans="1:20" x14ac:dyDescent="0.25">
      <c r="A164" s="6"/>
      <c r="B164" s="6"/>
      <c r="C164" s="133"/>
      <c r="D164" s="133"/>
      <c r="E164" s="6"/>
      <c r="F164" s="6"/>
      <c r="G164" s="6"/>
      <c r="H164" s="6"/>
      <c r="I164" s="6"/>
      <c r="J164" s="6"/>
      <c r="K164" s="6"/>
      <c r="L164" s="6"/>
      <c r="M164" s="6"/>
      <c r="N164" s="6"/>
      <c r="O164" s="6"/>
      <c r="P164" s="6"/>
      <c r="Q164" s="6"/>
      <c r="R164" s="6"/>
      <c r="S164" s="6"/>
      <c r="T164" s="6"/>
    </row>
    <row r="165" spans="1:20" x14ac:dyDescent="0.25">
      <c r="A165" s="6"/>
      <c r="B165" s="6"/>
      <c r="C165" s="133"/>
      <c r="D165" s="133"/>
      <c r="E165" s="6"/>
      <c r="F165" s="6"/>
      <c r="G165" s="6"/>
      <c r="H165" s="6"/>
      <c r="I165" s="6"/>
      <c r="J165" s="6"/>
      <c r="K165" s="6"/>
      <c r="L165" s="6"/>
      <c r="M165" s="6"/>
      <c r="N165" s="6"/>
      <c r="O165" s="6"/>
      <c r="P165" s="6"/>
      <c r="Q165" s="6"/>
      <c r="R165" s="6"/>
      <c r="S165" s="6"/>
      <c r="T165" s="6"/>
    </row>
    <row r="166" spans="1:20" x14ac:dyDescent="0.25">
      <c r="A166" s="6"/>
      <c r="B166" s="6"/>
      <c r="C166" s="133"/>
      <c r="D166" s="133"/>
      <c r="E166" s="6"/>
      <c r="F166" s="6"/>
      <c r="G166" s="6"/>
      <c r="H166" s="6"/>
      <c r="I166" s="6"/>
      <c r="J166" s="6"/>
      <c r="K166" s="6"/>
      <c r="L166" s="6"/>
      <c r="M166" s="6"/>
      <c r="N166" s="6"/>
      <c r="O166" s="6"/>
      <c r="P166" s="6"/>
      <c r="Q166" s="6"/>
      <c r="R166" s="6"/>
      <c r="S166" s="6"/>
      <c r="T166" s="6"/>
    </row>
    <row r="167" spans="1:20" x14ac:dyDescent="0.25">
      <c r="A167" s="6"/>
      <c r="B167" s="6"/>
      <c r="C167" s="133"/>
      <c r="D167" s="133"/>
      <c r="E167" s="6"/>
      <c r="F167" s="6"/>
      <c r="G167" s="6"/>
      <c r="H167" s="6"/>
      <c r="I167" s="6"/>
      <c r="J167" s="6"/>
      <c r="K167" s="6"/>
      <c r="L167" s="6"/>
      <c r="M167" s="6"/>
      <c r="N167" s="6"/>
      <c r="O167" s="6"/>
      <c r="P167" s="6"/>
      <c r="Q167" s="6"/>
      <c r="R167" s="6"/>
      <c r="S167" s="6"/>
      <c r="T167" s="6"/>
    </row>
    <row r="168" spans="1:20" x14ac:dyDescent="0.25">
      <c r="A168" s="6"/>
      <c r="B168" s="6"/>
      <c r="C168" s="133"/>
      <c r="D168" s="133"/>
      <c r="E168" s="6"/>
      <c r="F168" s="6"/>
      <c r="G168" s="6"/>
      <c r="H168" s="6"/>
      <c r="I168" s="6"/>
      <c r="J168" s="6"/>
      <c r="K168" s="6"/>
      <c r="L168" s="6"/>
      <c r="M168" s="6"/>
      <c r="N168" s="6"/>
      <c r="O168" s="6"/>
      <c r="P168" s="6"/>
      <c r="Q168" s="6"/>
      <c r="R168" s="6"/>
      <c r="S168" s="6"/>
      <c r="T168" s="6"/>
    </row>
    <row r="169" spans="1:20" x14ac:dyDescent="0.25">
      <c r="A169" s="6"/>
      <c r="B169" s="6"/>
      <c r="C169" s="133"/>
      <c r="D169" s="133"/>
      <c r="E169" s="6"/>
      <c r="F169" s="6"/>
      <c r="G169" s="6"/>
      <c r="H169" s="6"/>
      <c r="I169" s="6"/>
      <c r="J169" s="6"/>
      <c r="K169" s="6"/>
      <c r="L169" s="6"/>
      <c r="M169" s="6"/>
      <c r="N169" s="6"/>
      <c r="O169" s="6"/>
      <c r="P169" s="6"/>
      <c r="Q169" s="6"/>
      <c r="R169" s="6"/>
      <c r="S169" s="6"/>
      <c r="T169" s="6"/>
    </row>
    <row r="170" spans="1:20" x14ac:dyDescent="0.25">
      <c r="A170" s="6"/>
      <c r="B170" s="6"/>
      <c r="C170" s="133"/>
      <c r="D170" s="133"/>
      <c r="E170" s="6"/>
      <c r="F170" s="6"/>
      <c r="G170" s="6"/>
      <c r="H170" s="6"/>
      <c r="I170" s="6"/>
      <c r="J170" s="6"/>
      <c r="K170" s="6"/>
      <c r="L170" s="6"/>
      <c r="M170" s="6"/>
      <c r="N170" s="6"/>
      <c r="O170" s="6"/>
      <c r="P170" s="6"/>
      <c r="Q170" s="6"/>
      <c r="R170" s="6"/>
      <c r="S170" s="6"/>
      <c r="T170" s="6"/>
    </row>
    <row r="171" spans="1:20" x14ac:dyDescent="0.25">
      <c r="A171" s="6"/>
      <c r="B171" s="6"/>
      <c r="C171" s="133"/>
      <c r="D171" s="133"/>
      <c r="E171" s="6"/>
      <c r="F171" s="6"/>
      <c r="G171" s="6"/>
      <c r="H171" s="6"/>
      <c r="I171" s="6"/>
      <c r="J171" s="6"/>
      <c r="K171" s="6"/>
      <c r="L171" s="6"/>
      <c r="M171" s="6"/>
      <c r="N171" s="6"/>
      <c r="O171" s="6"/>
      <c r="P171" s="6"/>
      <c r="Q171" s="6"/>
      <c r="R171" s="6"/>
      <c r="S171" s="6"/>
      <c r="T171" s="6"/>
    </row>
    <row r="172" spans="1:20" x14ac:dyDescent="0.25">
      <c r="A172" s="6"/>
      <c r="B172" s="6"/>
      <c r="C172" s="133"/>
      <c r="D172" s="133"/>
      <c r="E172" s="6"/>
      <c r="F172" s="6"/>
      <c r="G172" s="6"/>
      <c r="H172" s="6"/>
      <c r="I172" s="6"/>
      <c r="J172" s="6"/>
      <c r="K172" s="6"/>
      <c r="L172" s="6"/>
      <c r="M172" s="6"/>
      <c r="N172" s="6"/>
      <c r="O172" s="6"/>
      <c r="P172" s="6"/>
      <c r="Q172" s="6"/>
      <c r="R172" s="6"/>
      <c r="S172" s="6"/>
      <c r="T172" s="6"/>
    </row>
    <row r="173" spans="1:20" x14ac:dyDescent="0.25">
      <c r="A173" s="6"/>
      <c r="B173" s="6"/>
      <c r="C173" s="133"/>
      <c r="D173" s="133"/>
      <c r="E173" s="6"/>
      <c r="F173" s="6"/>
      <c r="G173" s="6"/>
      <c r="H173" s="6"/>
      <c r="I173" s="6"/>
      <c r="J173" s="6"/>
      <c r="K173" s="6"/>
      <c r="L173" s="6"/>
      <c r="M173" s="6"/>
      <c r="N173" s="6"/>
      <c r="O173" s="6"/>
      <c r="P173" s="6"/>
      <c r="Q173" s="6"/>
      <c r="R173" s="6"/>
      <c r="S173" s="6"/>
      <c r="T173" s="6"/>
    </row>
    <row r="174" spans="1:20" x14ac:dyDescent="0.25">
      <c r="A174" s="6"/>
      <c r="B174" s="6"/>
      <c r="C174" s="133"/>
      <c r="D174" s="133"/>
      <c r="E174" s="6"/>
      <c r="F174" s="6"/>
      <c r="G174" s="6"/>
      <c r="H174" s="6"/>
      <c r="I174" s="6"/>
      <c r="J174" s="6"/>
      <c r="K174" s="6"/>
      <c r="L174" s="6"/>
      <c r="M174" s="6"/>
      <c r="N174" s="6"/>
      <c r="O174" s="6"/>
      <c r="P174" s="6"/>
      <c r="Q174" s="6"/>
      <c r="R174" s="6"/>
      <c r="S174" s="6"/>
      <c r="T174" s="6"/>
    </row>
    <row r="175" spans="1:20" x14ac:dyDescent="0.25">
      <c r="A175" s="6"/>
      <c r="B175" s="6"/>
      <c r="C175" s="133"/>
      <c r="D175" s="133"/>
      <c r="E175" s="6"/>
      <c r="F175" s="6"/>
      <c r="G175" s="6"/>
      <c r="H175" s="6"/>
      <c r="I175" s="6"/>
      <c r="J175" s="6"/>
      <c r="K175" s="6"/>
      <c r="L175" s="6"/>
      <c r="M175" s="6"/>
      <c r="N175" s="6"/>
      <c r="O175" s="6"/>
      <c r="P175" s="6"/>
      <c r="Q175" s="6"/>
      <c r="R175" s="6"/>
      <c r="S175" s="6"/>
      <c r="T175" s="6"/>
    </row>
    <row r="176" spans="1:20" x14ac:dyDescent="0.25">
      <c r="A176" s="6"/>
      <c r="B176" s="6"/>
      <c r="C176" s="133"/>
      <c r="D176" s="133"/>
      <c r="E176" s="6"/>
      <c r="F176" s="6"/>
      <c r="G176" s="6"/>
      <c r="H176" s="6"/>
      <c r="I176" s="6"/>
      <c r="J176" s="6"/>
      <c r="K176" s="6"/>
      <c r="L176" s="6"/>
      <c r="M176" s="6"/>
      <c r="N176" s="6"/>
      <c r="O176" s="6"/>
      <c r="P176" s="6"/>
      <c r="Q176" s="6"/>
      <c r="R176" s="6"/>
      <c r="S176" s="6"/>
      <c r="T176" s="6"/>
    </row>
    <row r="177" spans="1:20" x14ac:dyDescent="0.25">
      <c r="A177" s="6"/>
      <c r="B177" s="6"/>
      <c r="C177" s="133"/>
      <c r="D177" s="133"/>
      <c r="E177" s="6"/>
      <c r="F177" s="6"/>
      <c r="G177" s="6"/>
      <c r="H177" s="6"/>
      <c r="I177" s="6"/>
      <c r="J177" s="6"/>
      <c r="K177" s="6"/>
      <c r="L177" s="6"/>
      <c r="M177" s="6"/>
      <c r="N177" s="6"/>
      <c r="O177" s="6"/>
      <c r="P177" s="6"/>
      <c r="Q177" s="6"/>
      <c r="R177" s="6"/>
      <c r="S177" s="6"/>
      <c r="T177" s="6"/>
    </row>
    <row r="178" spans="1:20" x14ac:dyDescent="0.25">
      <c r="A178" s="6"/>
      <c r="B178" s="6"/>
      <c r="C178" s="133"/>
      <c r="D178" s="133"/>
      <c r="E178" s="6"/>
      <c r="F178" s="6"/>
      <c r="G178" s="6"/>
      <c r="H178" s="6"/>
      <c r="I178" s="6"/>
      <c r="J178" s="6"/>
      <c r="K178" s="6"/>
      <c r="L178" s="6"/>
      <c r="M178" s="6"/>
      <c r="N178" s="6"/>
      <c r="O178" s="6"/>
      <c r="P178" s="6"/>
      <c r="Q178" s="6"/>
      <c r="R178" s="6"/>
      <c r="S178" s="6"/>
      <c r="T178" s="6"/>
    </row>
    <row r="179" spans="1:20" x14ac:dyDescent="0.25">
      <c r="A179" s="6"/>
      <c r="B179" s="6"/>
      <c r="C179" s="133"/>
      <c r="D179" s="133"/>
      <c r="E179" s="6"/>
      <c r="F179" s="6"/>
      <c r="G179" s="6"/>
      <c r="H179" s="6"/>
      <c r="I179" s="6"/>
      <c r="J179" s="6"/>
      <c r="K179" s="6"/>
      <c r="L179" s="6"/>
      <c r="M179" s="6"/>
      <c r="N179" s="6"/>
      <c r="O179" s="6"/>
      <c r="P179" s="6"/>
      <c r="Q179" s="6"/>
      <c r="R179" s="6"/>
      <c r="S179" s="6"/>
      <c r="T179" s="6"/>
    </row>
    <row r="180" spans="1:20" x14ac:dyDescent="0.25">
      <c r="A180" s="6"/>
      <c r="B180" s="6"/>
      <c r="C180" s="133"/>
      <c r="D180" s="133"/>
      <c r="E180" s="6"/>
      <c r="F180" s="6"/>
      <c r="G180" s="6"/>
      <c r="H180" s="6"/>
      <c r="I180" s="6"/>
      <c r="J180" s="6"/>
      <c r="K180" s="6"/>
      <c r="L180" s="6"/>
      <c r="M180" s="6"/>
      <c r="N180" s="6"/>
      <c r="O180" s="6"/>
      <c r="P180" s="6"/>
      <c r="Q180" s="6"/>
      <c r="R180" s="6"/>
      <c r="S180" s="6"/>
      <c r="T180" s="6"/>
    </row>
    <row r="181" spans="1:20" x14ac:dyDescent="0.25">
      <c r="A181" s="6"/>
      <c r="B181" s="6"/>
      <c r="C181" s="133"/>
      <c r="D181" s="133"/>
      <c r="E181" s="6"/>
      <c r="F181" s="6"/>
      <c r="G181" s="6"/>
      <c r="H181" s="6"/>
      <c r="I181" s="6"/>
      <c r="J181" s="6"/>
      <c r="K181" s="6"/>
      <c r="L181" s="6"/>
      <c r="M181" s="6"/>
      <c r="N181" s="6"/>
      <c r="O181" s="6"/>
      <c r="P181" s="6"/>
      <c r="Q181" s="6"/>
      <c r="R181" s="6"/>
      <c r="S181" s="6"/>
      <c r="T181" s="6"/>
    </row>
    <row r="182" spans="1:20" x14ac:dyDescent="0.25">
      <c r="A182" s="6"/>
      <c r="B182" s="6"/>
      <c r="C182" s="133"/>
      <c r="D182" s="133"/>
      <c r="E182" s="6"/>
      <c r="F182" s="6"/>
      <c r="G182" s="6"/>
      <c r="H182" s="6"/>
      <c r="I182" s="6"/>
      <c r="J182" s="6"/>
      <c r="K182" s="6"/>
      <c r="L182" s="6"/>
      <c r="M182" s="6"/>
      <c r="N182" s="6"/>
      <c r="O182" s="6"/>
      <c r="P182" s="6"/>
      <c r="Q182" s="6"/>
      <c r="R182" s="6"/>
      <c r="S182" s="6"/>
      <c r="T182" s="6"/>
    </row>
    <row r="183" spans="1:20" x14ac:dyDescent="0.25">
      <c r="A183" s="6"/>
      <c r="B183" s="6"/>
      <c r="C183" s="133"/>
      <c r="D183" s="133"/>
      <c r="E183" s="6"/>
      <c r="F183" s="6"/>
      <c r="G183" s="6"/>
      <c r="H183" s="6"/>
      <c r="I183" s="6"/>
      <c r="J183" s="6"/>
      <c r="K183" s="6"/>
      <c r="L183" s="6"/>
      <c r="M183" s="6"/>
      <c r="N183" s="6"/>
      <c r="O183" s="6"/>
      <c r="P183" s="6"/>
      <c r="Q183" s="6"/>
      <c r="R183" s="6"/>
      <c r="S183" s="6"/>
      <c r="T183" s="6"/>
    </row>
    <row r="184" spans="1:20" x14ac:dyDescent="0.25">
      <c r="A184" s="6"/>
      <c r="B184" s="6"/>
      <c r="C184" s="133"/>
      <c r="D184" s="133"/>
      <c r="E184" s="6"/>
      <c r="F184" s="6"/>
      <c r="G184" s="6"/>
      <c r="H184" s="6"/>
      <c r="I184" s="6"/>
      <c r="J184" s="6"/>
      <c r="K184" s="6"/>
      <c r="L184" s="6"/>
      <c r="M184" s="6"/>
      <c r="N184" s="6"/>
      <c r="O184" s="6"/>
      <c r="P184" s="6"/>
      <c r="Q184" s="6"/>
      <c r="R184" s="6"/>
      <c r="S184" s="6"/>
      <c r="T184" s="6"/>
    </row>
    <row r="185" spans="1:20" x14ac:dyDescent="0.25">
      <c r="A185" s="6"/>
      <c r="B185" s="6"/>
      <c r="C185" s="133"/>
      <c r="D185" s="133"/>
      <c r="E185" s="6"/>
      <c r="F185" s="6"/>
      <c r="G185" s="6"/>
      <c r="H185" s="6"/>
      <c r="I185" s="6"/>
      <c r="J185" s="6"/>
      <c r="K185" s="6"/>
      <c r="L185" s="6"/>
      <c r="M185" s="6"/>
      <c r="N185" s="6"/>
      <c r="O185" s="6"/>
      <c r="P185" s="6"/>
      <c r="Q185" s="6"/>
      <c r="R185" s="6"/>
      <c r="S185" s="6"/>
      <c r="T185" s="6"/>
    </row>
    <row r="186" spans="1:20" x14ac:dyDescent="0.25">
      <c r="A186" s="6"/>
      <c r="B186" s="6"/>
      <c r="C186" s="133"/>
      <c r="D186" s="133"/>
      <c r="E186" s="6"/>
      <c r="F186" s="6"/>
      <c r="G186" s="6"/>
      <c r="H186" s="6"/>
      <c r="I186" s="6"/>
      <c r="J186" s="6"/>
      <c r="K186" s="6"/>
      <c r="L186" s="6"/>
      <c r="M186" s="6"/>
      <c r="N186" s="6"/>
      <c r="O186" s="6"/>
      <c r="P186" s="6"/>
      <c r="Q186" s="6"/>
      <c r="R186" s="6"/>
      <c r="S186" s="6"/>
      <c r="T186" s="6"/>
    </row>
    <row r="187" spans="1:20" x14ac:dyDescent="0.25">
      <c r="A187" s="6"/>
      <c r="B187" s="6"/>
      <c r="C187" s="133"/>
      <c r="D187" s="133"/>
      <c r="E187" s="6"/>
      <c r="F187" s="6"/>
      <c r="G187" s="6"/>
      <c r="H187" s="6"/>
      <c r="I187" s="6"/>
      <c r="J187" s="6"/>
      <c r="K187" s="6"/>
      <c r="L187" s="6"/>
      <c r="M187" s="6"/>
      <c r="N187" s="6"/>
      <c r="O187" s="6"/>
      <c r="P187" s="6"/>
      <c r="Q187" s="6"/>
      <c r="R187" s="6"/>
      <c r="S187" s="6"/>
      <c r="T187" s="6"/>
    </row>
    <row r="188" spans="1:20" x14ac:dyDescent="0.25">
      <c r="A188" s="6"/>
      <c r="B188" s="6"/>
      <c r="C188" s="133"/>
      <c r="D188" s="133"/>
      <c r="E188" s="6"/>
      <c r="F188" s="6"/>
      <c r="G188" s="6"/>
      <c r="H188" s="6"/>
      <c r="I188" s="6"/>
      <c r="J188" s="6"/>
      <c r="K188" s="6"/>
      <c r="L188" s="6"/>
      <c r="M188" s="6"/>
      <c r="N188" s="6"/>
      <c r="O188" s="6"/>
      <c r="P188" s="6"/>
      <c r="Q188" s="6"/>
      <c r="R188" s="6"/>
      <c r="S188" s="6"/>
      <c r="T188" s="6"/>
    </row>
    <row r="189" spans="1:20" x14ac:dyDescent="0.25">
      <c r="A189" s="6"/>
      <c r="B189" s="6"/>
      <c r="C189" s="133"/>
      <c r="D189" s="133"/>
      <c r="E189" s="6"/>
      <c r="F189" s="6"/>
      <c r="G189" s="6"/>
      <c r="H189" s="6"/>
      <c r="I189" s="6"/>
      <c r="J189" s="6"/>
      <c r="K189" s="6"/>
      <c r="L189" s="6"/>
      <c r="M189" s="6"/>
      <c r="N189" s="6"/>
      <c r="O189" s="6"/>
      <c r="P189" s="6"/>
      <c r="Q189" s="6"/>
      <c r="R189" s="6"/>
      <c r="S189" s="6"/>
      <c r="T189" s="6"/>
    </row>
    <row r="190" spans="1:20" x14ac:dyDescent="0.25">
      <c r="A190" s="6"/>
      <c r="B190" s="6"/>
      <c r="C190" s="133"/>
      <c r="D190" s="133"/>
      <c r="E190" s="6"/>
      <c r="F190" s="6"/>
      <c r="G190" s="6"/>
      <c r="H190" s="6"/>
      <c r="I190" s="6"/>
      <c r="J190" s="6"/>
      <c r="K190" s="6"/>
      <c r="L190" s="6"/>
      <c r="M190" s="6"/>
      <c r="N190" s="6"/>
      <c r="O190" s="6"/>
      <c r="P190" s="6"/>
      <c r="Q190" s="6"/>
      <c r="R190" s="6"/>
      <c r="S190" s="6"/>
      <c r="T190" s="6"/>
    </row>
    <row r="191" spans="1:20" x14ac:dyDescent="0.25">
      <c r="A191" s="6"/>
      <c r="B191" s="6"/>
      <c r="C191" s="133"/>
      <c r="D191" s="133"/>
      <c r="E191" s="6"/>
      <c r="F191" s="6"/>
      <c r="G191" s="6"/>
      <c r="H191" s="6"/>
      <c r="I191" s="6"/>
      <c r="J191" s="6"/>
      <c r="K191" s="6"/>
      <c r="L191" s="6"/>
      <c r="M191" s="6"/>
      <c r="N191" s="6"/>
      <c r="O191" s="6"/>
      <c r="P191" s="6"/>
      <c r="Q191" s="6"/>
      <c r="R191" s="6"/>
      <c r="S191" s="6"/>
      <c r="T191" s="6"/>
    </row>
    <row r="192" spans="1:20" x14ac:dyDescent="0.25">
      <c r="A192" s="6"/>
      <c r="B192" s="6"/>
      <c r="C192" s="133"/>
      <c r="D192" s="133"/>
      <c r="E192" s="6"/>
      <c r="F192" s="6"/>
      <c r="G192" s="6"/>
      <c r="H192" s="6"/>
      <c r="I192" s="6"/>
      <c r="J192" s="6"/>
      <c r="K192" s="6"/>
      <c r="L192" s="6"/>
      <c r="M192" s="6"/>
      <c r="N192" s="6"/>
      <c r="O192" s="6"/>
      <c r="P192" s="6"/>
      <c r="Q192" s="6"/>
      <c r="R192" s="6"/>
      <c r="S192" s="6"/>
      <c r="T192" s="6"/>
    </row>
    <row r="193" spans="1:20" x14ac:dyDescent="0.25">
      <c r="A193" s="6"/>
      <c r="B193" s="6"/>
      <c r="C193" s="133"/>
      <c r="D193" s="133"/>
      <c r="E193" s="6"/>
      <c r="F193" s="6"/>
      <c r="G193" s="6"/>
      <c r="H193" s="6"/>
      <c r="I193" s="6"/>
      <c r="J193" s="6"/>
      <c r="K193" s="6"/>
      <c r="L193" s="6"/>
      <c r="M193" s="6"/>
      <c r="N193" s="6"/>
      <c r="O193" s="6"/>
      <c r="P193" s="6"/>
      <c r="Q193" s="6"/>
      <c r="R193" s="6"/>
      <c r="S193" s="6"/>
      <c r="T193" s="6"/>
    </row>
    <row r="194" spans="1:20" x14ac:dyDescent="0.25">
      <c r="A194" s="6"/>
      <c r="B194" s="6"/>
      <c r="C194" s="133"/>
      <c r="D194" s="133"/>
      <c r="E194" s="6"/>
      <c r="F194" s="6"/>
      <c r="G194" s="6"/>
      <c r="H194" s="6"/>
      <c r="I194" s="6"/>
      <c r="J194" s="6"/>
      <c r="K194" s="6"/>
      <c r="L194" s="6"/>
      <c r="M194" s="6"/>
      <c r="N194" s="6"/>
      <c r="O194" s="6"/>
      <c r="P194" s="6"/>
      <c r="Q194" s="6"/>
      <c r="R194" s="6"/>
      <c r="S194" s="6"/>
      <c r="T194" s="6"/>
    </row>
    <row r="195" spans="1:20" x14ac:dyDescent="0.25">
      <c r="A195" s="6"/>
      <c r="B195" s="6"/>
      <c r="C195" s="133"/>
      <c r="D195" s="133"/>
      <c r="E195" s="6"/>
      <c r="F195" s="6"/>
      <c r="G195" s="6"/>
      <c r="H195" s="6"/>
      <c r="I195" s="6"/>
      <c r="J195" s="6"/>
      <c r="K195" s="6"/>
      <c r="L195" s="6"/>
      <c r="M195" s="6"/>
      <c r="N195" s="6"/>
      <c r="O195" s="6"/>
      <c r="P195" s="6"/>
      <c r="Q195" s="6"/>
      <c r="R195" s="6"/>
      <c r="S195" s="6"/>
      <c r="T195" s="6"/>
    </row>
    <row r="196" spans="1:20" x14ac:dyDescent="0.25">
      <c r="A196" s="6"/>
      <c r="B196" s="6"/>
      <c r="C196" s="133"/>
      <c r="D196" s="133"/>
      <c r="E196" s="6"/>
      <c r="F196" s="6"/>
      <c r="G196" s="6"/>
      <c r="H196" s="6"/>
      <c r="I196" s="6"/>
      <c r="J196" s="6"/>
      <c r="K196" s="6"/>
      <c r="L196" s="6"/>
      <c r="M196" s="6"/>
      <c r="N196" s="6"/>
      <c r="O196" s="6"/>
      <c r="P196" s="6"/>
      <c r="Q196" s="6"/>
      <c r="R196" s="6"/>
      <c r="S196" s="6"/>
      <c r="T196" s="6"/>
    </row>
    <row r="197" spans="1:20" x14ac:dyDescent="0.25">
      <c r="A197" s="6"/>
      <c r="B197" s="6"/>
      <c r="C197" s="133"/>
      <c r="D197" s="133"/>
      <c r="E197" s="6"/>
      <c r="F197" s="6"/>
      <c r="G197" s="6"/>
      <c r="H197" s="6"/>
      <c r="I197" s="6"/>
      <c r="J197" s="6"/>
      <c r="K197" s="6"/>
      <c r="L197" s="6"/>
      <c r="M197" s="6"/>
      <c r="N197" s="6"/>
      <c r="O197" s="6"/>
      <c r="P197" s="6"/>
      <c r="Q197" s="6"/>
      <c r="R197" s="6"/>
      <c r="S197" s="6"/>
      <c r="T197" s="6"/>
    </row>
    <row r="198" spans="1:20" x14ac:dyDescent="0.25">
      <c r="A198" s="6"/>
      <c r="B198" s="6"/>
      <c r="C198" s="133"/>
      <c r="D198" s="133"/>
      <c r="E198" s="6"/>
      <c r="F198" s="6"/>
      <c r="G198" s="6"/>
      <c r="H198" s="6"/>
      <c r="I198" s="6"/>
      <c r="J198" s="6"/>
      <c r="K198" s="6"/>
      <c r="L198" s="6"/>
      <c r="M198" s="6"/>
      <c r="N198" s="6"/>
      <c r="O198" s="6"/>
      <c r="P198" s="6"/>
      <c r="Q198" s="6"/>
      <c r="R198" s="6"/>
      <c r="S198" s="6"/>
      <c r="T198" s="6"/>
    </row>
    <row r="199" spans="1:20" x14ac:dyDescent="0.25">
      <c r="A199" s="6"/>
      <c r="B199" s="6"/>
      <c r="C199" s="133"/>
      <c r="D199" s="133"/>
      <c r="E199" s="6"/>
      <c r="F199" s="6"/>
      <c r="G199" s="6"/>
      <c r="H199" s="6"/>
      <c r="I199" s="6"/>
      <c r="J199" s="6"/>
      <c r="K199" s="6"/>
      <c r="L199" s="6"/>
      <c r="M199" s="6"/>
      <c r="N199" s="6"/>
      <c r="O199" s="6"/>
      <c r="P199" s="6"/>
      <c r="Q199" s="6"/>
      <c r="R199" s="6"/>
      <c r="S199" s="6"/>
      <c r="T199" s="6"/>
    </row>
    <row r="200" spans="1:20" x14ac:dyDescent="0.25">
      <c r="A200" s="6"/>
      <c r="B200" s="6"/>
      <c r="C200" s="133"/>
      <c r="D200" s="133"/>
      <c r="E200" s="6"/>
      <c r="F200" s="6"/>
      <c r="G200" s="6"/>
      <c r="H200" s="6"/>
      <c r="I200" s="6"/>
      <c r="J200" s="6"/>
      <c r="K200" s="6"/>
      <c r="L200" s="6"/>
      <c r="M200" s="6"/>
      <c r="N200" s="6"/>
      <c r="O200" s="6"/>
      <c r="P200" s="6"/>
      <c r="Q200" s="6"/>
      <c r="R200" s="6"/>
      <c r="S200" s="6"/>
      <c r="T200" s="6"/>
    </row>
    <row r="201" spans="1:20" x14ac:dyDescent="0.25">
      <c r="A201" s="6"/>
      <c r="B201" s="6"/>
      <c r="C201" s="133"/>
      <c r="D201" s="133"/>
      <c r="E201" s="6"/>
      <c r="F201" s="6"/>
      <c r="G201" s="6"/>
      <c r="H201" s="6"/>
      <c r="I201" s="6"/>
      <c r="J201" s="6"/>
      <c r="K201" s="6"/>
      <c r="L201" s="6"/>
      <c r="M201" s="6"/>
      <c r="N201" s="6"/>
      <c r="O201" s="6"/>
      <c r="P201" s="6"/>
      <c r="Q201" s="6"/>
      <c r="R201" s="6"/>
      <c r="S201" s="6"/>
      <c r="T201" s="6"/>
    </row>
    <row r="202" spans="1:20" x14ac:dyDescent="0.25">
      <c r="A202" s="6"/>
      <c r="B202" s="6"/>
      <c r="C202" s="133"/>
      <c r="D202" s="133"/>
      <c r="E202" s="6"/>
      <c r="F202" s="6"/>
      <c r="G202" s="6"/>
      <c r="H202" s="6"/>
      <c r="I202" s="6"/>
      <c r="J202" s="6"/>
      <c r="K202" s="6"/>
      <c r="L202" s="6"/>
      <c r="M202" s="6"/>
      <c r="N202" s="6"/>
      <c r="O202" s="6"/>
      <c r="P202" s="6"/>
      <c r="Q202" s="6"/>
      <c r="R202" s="6"/>
      <c r="S202" s="6"/>
      <c r="T202" s="6"/>
    </row>
    <row r="203" spans="1:20" x14ac:dyDescent="0.25">
      <c r="A203" s="6"/>
      <c r="B203" s="6"/>
      <c r="C203" s="133"/>
      <c r="D203" s="133"/>
      <c r="E203" s="6"/>
      <c r="F203" s="6"/>
      <c r="G203" s="6"/>
      <c r="H203" s="6"/>
      <c r="I203" s="6"/>
      <c r="J203" s="6"/>
      <c r="K203" s="6"/>
      <c r="L203" s="6"/>
      <c r="M203" s="6"/>
      <c r="N203" s="6"/>
      <c r="O203" s="6"/>
      <c r="P203" s="6"/>
      <c r="Q203" s="6"/>
      <c r="R203" s="6"/>
      <c r="S203" s="6"/>
      <c r="T203" s="6"/>
    </row>
    <row r="204" spans="1:20" x14ac:dyDescent="0.25">
      <c r="A204" s="6"/>
      <c r="B204" s="6"/>
      <c r="C204" s="133"/>
      <c r="D204" s="133"/>
      <c r="E204" s="6"/>
      <c r="F204" s="6"/>
      <c r="G204" s="6"/>
      <c r="H204" s="6"/>
      <c r="I204" s="6"/>
      <c r="J204" s="6"/>
      <c r="K204" s="6"/>
      <c r="L204" s="6"/>
      <c r="M204" s="6"/>
      <c r="N204" s="6"/>
      <c r="O204" s="6"/>
      <c r="P204" s="6"/>
      <c r="Q204" s="6"/>
      <c r="R204" s="6"/>
      <c r="S204" s="6"/>
      <c r="T204" s="6"/>
    </row>
    <row r="205" spans="1:20" x14ac:dyDescent="0.25">
      <c r="A205" s="6"/>
      <c r="B205" s="6"/>
      <c r="C205" s="133"/>
      <c r="D205" s="133"/>
      <c r="E205" s="6"/>
      <c r="F205" s="6"/>
      <c r="G205" s="6"/>
      <c r="H205" s="6"/>
      <c r="I205" s="6"/>
      <c r="J205" s="6"/>
      <c r="K205" s="6"/>
      <c r="L205" s="6"/>
      <c r="M205" s="6"/>
      <c r="N205" s="6"/>
      <c r="O205" s="6"/>
      <c r="P205" s="6"/>
      <c r="Q205" s="6"/>
      <c r="R205" s="6"/>
      <c r="S205" s="6"/>
      <c r="T205" s="6"/>
    </row>
    <row r="206" spans="1:20" x14ac:dyDescent="0.25">
      <c r="A206" s="6"/>
      <c r="B206" s="6"/>
      <c r="C206" s="133"/>
      <c r="D206" s="133"/>
      <c r="E206" s="6"/>
      <c r="F206" s="6"/>
      <c r="G206" s="6"/>
      <c r="H206" s="6"/>
      <c r="I206" s="6"/>
      <c r="J206" s="6"/>
      <c r="K206" s="6"/>
      <c r="L206" s="6"/>
      <c r="M206" s="6"/>
      <c r="N206" s="6"/>
      <c r="O206" s="6"/>
      <c r="P206" s="6"/>
      <c r="Q206" s="6"/>
      <c r="R206" s="6"/>
      <c r="S206" s="6"/>
      <c r="T206" s="6"/>
    </row>
    <row r="207" spans="1:20" x14ac:dyDescent="0.25">
      <c r="A207" s="6"/>
      <c r="B207" s="6"/>
      <c r="C207" s="133"/>
      <c r="D207" s="133"/>
      <c r="E207" s="6"/>
      <c r="F207" s="6"/>
      <c r="G207" s="6"/>
      <c r="H207" s="6"/>
      <c r="I207" s="6"/>
      <c r="J207" s="6"/>
      <c r="K207" s="6"/>
      <c r="L207" s="6"/>
      <c r="M207" s="6"/>
      <c r="N207" s="6"/>
      <c r="O207" s="6"/>
      <c r="P207" s="6"/>
      <c r="Q207" s="6"/>
      <c r="R207" s="6"/>
      <c r="S207" s="6"/>
      <c r="T207" s="6"/>
    </row>
    <row r="208" spans="1:20" x14ac:dyDescent="0.25">
      <c r="A208" s="6"/>
      <c r="B208" s="6"/>
      <c r="C208" s="133"/>
      <c r="D208" s="133"/>
      <c r="E208" s="6"/>
      <c r="F208" s="6"/>
      <c r="G208" s="6"/>
      <c r="H208" s="6"/>
      <c r="I208" s="6"/>
      <c r="J208" s="6"/>
      <c r="K208" s="6"/>
      <c r="L208" s="6"/>
      <c r="M208" s="6"/>
      <c r="N208" s="6"/>
      <c r="O208" s="6"/>
      <c r="P208" s="6"/>
      <c r="Q208" s="6"/>
      <c r="R208" s="6"/>
      <c r="S208" s="6"/>
      <c r="T208" s="6"/>
    </row>
    <row r="209" spans="1:20" x14ac:dyDescent="0.25">
      <c r="A209" s="6"/>
      <c r="B209" s="6"/>
      <c r="C209" s="133"/>
      <c r="D209" s="133"/>
      <c r="E209" s="6"/>
      <c r="F209" s="6"/>
      <c r="G209" s="6"/>
      <c r="H209" s="6"/>
      <c r="I209" s="6"/>
      <c r="J209" s="6"/>
      <c r="K209" s="6"/>
      <c r="L209" s="6"/>
      <c r="M209" s="6"/>
      <c r="N209" s="6"/>
      <c r="O209" s="6"/>
      <c r="P209" s="6"/>
      <c r="Q209" s="6"/>
      <c r="R209" s="6"/>
      <c r="S209" s="6"/>
      <c r="T209" s="6"/>
    </row>
    <row r="210" spans="1:20" x14ac:dyDescent="0.25">
      <c r="A210" s="6"/>
      <c r="B210" s="6"/>
      <c r="C210" s="133"/>
      <c r="D210" s="133"/>
      <c r="E210" s="6"/>
      <c r="F210" s="6"/>
      <c r="G210" s="6"/>
      <c r="H210" s="6"/>
      <c r="I210" s="6"/>
      <c r="J210" s="6"/>
      <c r="K210" s="6"/>
      <c r="L210" s="6"/>
      <c r="M210" s="6"/>
      <c r="N210" s="6"/>
      <c r="O210" s="6"/>
      <c r="P210" s="6"/>
      <c r="Q210" s="6"/>
      <c r="R210" s="6"/>
      <c r="S210" s="6"/>
      <c r="T210" s="6"/>
    </row>
    <row r="211" spans="1:20" x14ac:dyDescent="0.25">
      <c r="A211" s="6"/>
      <c r="B211" s="6"/>
      <c r="C211" s="133"/>
      <c r="D211" s="133"/>
      <c r="E211" s="6"/>
      <c r="F211" s="6"/>
      <c r="G211" s="6"/>
      <c r="H211" s="6"/>
      <c r="I211" s="6"/>
      <c r="J211" s="6"/>
      <c r="K211" s="6"/>
      <c r="L211" s="6"/>
      <c r="M211" s="6"/>
      <c r="N211" s="6"/>
      <c r="O211" s="6"/>
      <c r="P211" s="6"/>
      <c r="Q211" s="6"/>
      <c r="R211" s="6"/>
      <c r="S211" s="6"/>
      <c r="T211" s="6"/>
    </row>
    <row r="212" spans="1:20" x14ac:dyDescent="0.25">
      <c r="A212" s="6"/>
      <c r="B212" s="6"/>
      <c r="C212" s="133"/>
      <c r="D212" s="133"/>
      <c r="E212" s="6"/>
      <c r="F212" s="6"/>
      <c r="G212" s="6"/>
      <c r="H212" s="6"/>
      <c r="I212" s="6"/>
      <c r="J212" s="6"/>
      <c r="K212" s="6"/>
      <c r="L212" s="6"/>
      <c r="M212" s="6"/>
      <c r="N212" s="6"/>
      <c r="O212" s="6"/>
      <c r="P212" s="6"/>
      <c r="Q212" s="6"/>
      <c r="R212" s="6"/>
      <c r="S212" s="6"/>
      <c r="T212" s="6"/>
    </row>
    <row r="213" spans="1:20" x14ac:dyDescent="0.25">
      <c r="A213" s="6"/>
      <c r="B213" s="6"/>
      <c r="C213" s="133"/>
      <c r="D213" s="133"/>
      <c r="E213" s="6"/>
      <c r="F213" s="6"/>
      <c r="G213" s="6"/>
      <c r="H213" s="6"/>
      <c r="I213" s="6"/>
      <c r="J213" s="6"/>
      <c r="K213" s="6"/>
      <c r="L213" s="6"/>
      <c r="M213" s="6"/>
      <c r="N213" s="6"/>
      <c r="O213" s="6"/>
      <c r="P213" s="6"/>
      <c r="Q213" s="6"/>
      <c r="R213" s="6"/>
      <c r="S213" s="6"/>
      <c r="T213" s="6"/>
    </row>
    <row r="214" spans="1:20" x14ac:dyDescent="0.25">
      <c r="A214" s="6"/>
      <c r="B214" s="6"/>
      <c r="C214" s="133"/>
      <c r="D214" s="133"/>
      <c r="E214" s="6"/>
      <c r="F214" s="6"/>
      <c r="G214" s="6"/>
      <c r="H214" s="6"/>
      <c r="I214" s="6"/>
      <c r="J214" s="6"/>
      <c r="K214" s="6"/>
      <c r="L214" s="6"/>
      <c r="M214" s="6"/>
      <c r="N214" s="6"/>
      <c r="O214" s="6"/>
      <c r="P214" s="6"/>
      <c r="Q214" s="6"/>
      <c r="R214" s="6"/>
      <c r="S214" s="6"/>
      <c r="T214" s="6"/>
    </row>
    <row r="215" spans="1:20" x14ac:dyDescent="0.25">
      <c r="A215" s="6"/>
      <c r="B215" s="6"/>
      <c r="C215" s="133"/>
      <c r="D215" s="133"/>
      <c r="E215" s="6"/>
      <c r="F215" s="6"/>
      <c r="G215" s="6"/>
      <c r="H215" s="6"/>
      <c r="I215" s="6"/>
      <c r="J215" s="6"/>
      <c r="K215" s="6"/>
      <c r="L215" s="6"/>
      <c r="M215" s="6"/>
      <c r="N215" s="6"/>
      <c r="O215" s="6"/>
      <c r="P215" s="6"/>
      <c r="Q215" s="6"/>
      <c r="R215" s="6"/>
      <c r="S215" s="6"/>
      <c r="T215" s="6"/>
    </row>
    <row r="216" spans="1:20" x14ac:dyDescent="0.25">
      <c r="A216" s="6"/>
      <c r="B216" s="6"/>
      <c r="C216" s="133"/>
      <c r="D216" s="133"/>
      <c r="E216" s="6"/>
      <c r="F216" s="6"/>
      <c r="G216" s="6"/>
      <c r="H216" s="6"/>
      <c r="I216" s="6"/>
      <c r="J216" s="6"/>
      <c r="K216" s="6"/>
      <c r="L216" s="6"/>
      <c r="M216" s="6"/>
      <c r="N216" s="6"/>
      <c r="O216" s="6"/>
      <c r="P216" s="6"/>
      <c r="Q216" s="6"/>
      <c r="R216" s="6"/>
      <c r="S216" s="6"/>
      <c r="T216" s="6"/>
    </row>
    <row r="217" spans="1:20" x14ac:dyDescent="0.25">
      <c r="A217" s="6"/>
      <c r="B217" s="6"/>
      <c r="C217" s="133"/>
      <c r="D217" s="133"/>
      <c r="E217" s="6"/>
      <c r="F217" s="6"/>
      <c r="G217" s="6"/>
      <c r="H217" s="6"/>
      <c r="I217" s="6"/>
      <c r="J217" s="6"/>
      <c r="K217" s="6"/>
      <c r="L217" s="6"/>
      <c r="M217" s="6"/>
      <c r="N217" s="6"/>
      <c r="O217" s="6"/>
      <c r="P217" s="6"/>
      <c r="Q217" s="6"/>
      <c r="R217" s="6"/>
      <c r="S217" s="6"/>
      <c r="T217" s="6"/>
    </row>
    <row r="218" spans="1:20" x14ac:dyDescent="0.25">
      <c r="A218" s="6"/>
      <c r="B218" s="6"/>
      <c r="C218" s="133"/>
      <c r="D218" s="133"/>
      <c r="E218" s="6"/>
      <c r="F218" s="6"/>
      <c r="G218" s="6"/>
      <c r="H218" s="6"/>
      <c r="I218" s="6"/>
      <c r="J218" s="6"/>
      <c r="K218" s="6"/>
      <c r="L218" s="6"/>
      <c r="M218" s="6"/>
      <c r="N218" s="6"/>
      <c r="O218" s="6"/>
      <c r="P218" s="6"/>
      <c r="Q218" s="6"/>
      <c r="R218" s="6"/>
      <c r="S218" s="6"/>
      <c r="T218" s="6"/>
    </row>
    <row r="219" spans="1:20" x14ac:dyDescent="0.25">
      <c r="A219" s="6"/>
      <c r="B219" s="6"/>
      <c r="C219" s="133"/>
      <c r="D219" s="133"/>
      <c r="E219" s="6"/>
      <c r="F219" s="6"/>
      <c r="G219" s="6"/>
      <c r="H219" s="6"/>
      <c r="I219" s="6"/>
      <c r="J219" s="6"/>
      <c r="K219" s="6"/>
      <c r="L219" s="6"/>
      <c r="M219" s="6"/>
      <c r="N219" s="6"/>
      <c r="O219" s="6"/>
      <c r="P219" s="6"/>
      <c r="Q219" s="6"/>
      <c r="R219" s="6"/>
      <c r="S219" s="6"/>
      <c r="T219" s="6"/>
    </row>
    <row r="220" spans="1:20" x14ac:dyDescent="0.25">
      <c r="A220" s="6"/>
      <c r="B220" s="6"/>
      <c r="C220" s="133"/>
      <c r="D220" s="133"/>
      <c r="E220" s="6"/>
      <c r="F220" s="6"/>
      <c r="G220" s="6"/>
      <c r="H220" s="6"/>
      <c r="I220" s="6"/>
      <c r="J220" s="6"/>
      <c r="K220" s="6"/>
      <c r="L220" s="6"/>
      <c r="M220" s="6"/>
      <c r="N220" s="6"/>
      <c r="O220" s="6"/>
      <c r="P220" s="6"/>
      <c r="Q220" s="6"/>
      <c r="R220" s="6"/>
      <c r="S220" s="6"/>
      <c r="T220" s="6"/>
    </row>
    <row r="221" spans="1:20" x14ac:dyDescent="0.25">
      <c r="A221" s="6"/>
      <c r="B221" s="6"/>
      <c r="C221" s="133"/>
      <c r="D221" s="133"/>
      <c r="E221" s="6"/>
      <c r="F221" s="6"/>
      <c r="G221" s="6"/>
      <c r="H221" s="6"/>
      <c r="I221" s="6"/>
      <c r="J221" s="6"/>
      <c r="K221" s="6"/>
      <c r="L221" s="6"/>
      <c r="M221" s="6"/>
      <c r="N221" s="6"/>
      <c r="O221" s="6"/>
      <c r="P221" s="6"/>
      <c r="Q221" s="6"/>
      <c r="R221" s="6"/>
      <c r="S221" s="6"/>
      <c r="T221" s="6"/>
    </row>
    <row r="222" spans="1:20" x14ac:dyDescent="0.25">
      <c r="A222" s="6"/>
      <c r="B222" s="6"/>
      <c r="C222" s="133"/>
      <c r="D222" s="133"/>
      <c r="E222" s="6"/>
      <c r="F222" s="6"/>
      <c r="G222" s="6"/>
      <c r="H222" s="6"/>
      <c r="I222" s="6"/>
      <c r="J222" s="6"/>
      <c r="K222" s="6"/>
      <c r="L222" s="6"/>
      <c r="M222" s="6"/>
      <c r="N222" s="6"/>
      <c r="O222" s="6"/>
      <c r="P222" s="6"/>
      <c r="Q222" s="6"/>
      <c r="R222" s="6"/>
      <c r="S222" s="6"/>
      <c r="T222" s="6"/>
    </row>
    <row r="223" spans="1:20" x14ac:dyDescent="0.25">
      <c r="A223" s="6"/>
      <c r="B223" s="6"/>
      <c r="C223" s="133"/>
      <c r="D223" s="133"/>
      <c r="E223" s="6"/>
      <c r="F223" s="6"/>
      <c r="G223" s="6"/>
      <c r="H223" s="6"/>
      <c r="I223" s="6"/>
      <c r="J223" s="6"/>
      <c r="K223" s="6"/>
      <c r="L223" s="6"/>
      <c r="M223" s="6"/>
      <c r="N223" s="6"/>
      <c r="O223" s="6"/>
      <c r="P223" s="6"/>
      <c r="Q223" s="6"/>
      <c r="R223" s="6"/>
      <c r="S223" s="6"/>
      <c r="T223" s="6"/>
    </row>
    <row r="224" spans="1:20" x14ac:dyDescent="0.25">
      <c r="A224" s="6"/>
      <c r="B224" s="6"/>
      <c r="C224" s="133"/>
      <c r="D224" s="133"/>
      <c r="E224" s="6"/>
      <c r="F224" s="6"/>
      <c r="G224" s="6"/>
      <c r="H224" s="6"/>
      <c r="I224" s="6"/>
      <c r="J224" s="6"/>
      <c r="K224" s="6"/>
      <c r="L224" s="6"/>
      <c r="M224" s="6"/>
      <c r="N224" s="6"/>
      <c r="O224" s="6"/>
      <c r="P224" s="6"/>
      <c r="Q224" s="6"/>
      <c r="R224" s="6"/>
      <c r="S224" s="6"/>
      <c r="T224" s="6"/>
    </row>
    <row r="225" spans="1:20" x14ac:dyDescent="0.25">
      <c r="A225" s="6"/>
      <c r="B225" s="6"/>
      <c r="C225" s="133"/>
      <c r="D225" s="133"/>
      <c r="E225" s="6"/>
      <c r="F225" s="6"/>
      <c r="G225" s="6"/>
      <c r="H225" s="6"/>
      <c r="I225" s="6"/>
      <c r="J225" s="6"/>
      <c r="K225" s="6"/>
      <c r="L225" s="6"/>
      <c r="M225" s="6"/>
      <c r="N225" s="6"/>
      <c r="O225" s="6"/>
      <c r="P225" s="6"/>
      <c r="Q225" s="6"/>
      <c r="R225" s="6"/>
      <c r="S225" s="6"/>
      <c r="T225" s="6"/>
    </row>
    <row r="226" spans="1:20" x14ac:dyDescent="0.25">
      <c r="A226" s="6"/>
      <c r="B226" s="6"/>
      <c r="C226" s="133"/>
      <c r="D226" s="133"/>
      <c r="E226" s="6"/>
      <c r="F226" s="6"/>
      <c r="G226" s="6"/>
      <c r="H226" s="6"/>
      <c r="I226" s="6"/>
      <c r="J226" s="6"/>
      <c r="K226" s="6"/>
      <c r="L226" s="6"/>
      <c r="M226" s="6"/>
      <c r="N226" s="6"/>
      <c r="O226" s="6"/>
      <c r="P226" s="6"/>
      <c r="Q226" s="6"/>
      <c r="R226" s="6"/>
      <c r="S226" s="6"/>
      <c r="T226" s="6"/>
    </row>
    <row r="227" spans="1:20" x14ac:dyDescent="0.25">
      <c r="A227" s="6"/>
      <c r="B227" s="6"/>
      <c r="C227" s="133"/>
      <c r="D227" s="133"/>
      <c r="E227" s="6"/>
      <c r="F227" s="6"/>
      <c r="G227" s="6"/>
      <c r="H227" s="6"/>
      <c r="I227" s="6"/>
      <c r="J227" s="6"/>
      <c r="K227" s="6"/>
      <c r="L227" s="6"/>
      <c r="M227" s="6"/>
      <c r="N227" s="6"/>
      <c r="O227" s="6"/>
      <c r="P227" s="6"/>
      <c r="Q227" s="6"/>
      <c r="R227" s="6"/>
      <c r="S227" s="6"/>
      <c r="T227" s="6"/>
    </row>
    <row r="228" spans="1:20" x14ac:dyDescent="0.25">
      <c r="A228" s="6"/>
      <c r="B228" s="6"/>
      <c r="C228" s="133"/>
      <c r="D228" s="133"/>
      <c r="E228" s="6"/>
      <c r="F228" s="6"/>
      <c r="G228" s="6"/>
      <c r="H228" s="6"/>
      <c r="I228" s="6"/>
      <c r="J228" s="6"/>
      <c r="K228" s="6"/>
      <c r="L228" s="6"/>
      <c r="M228" s="6"/>
      <c r="N228" s="6"/>
      <c r="O228" s="6"/>
      <c r="P228" s="6"/>
      <c r="Q228" s="6"/>
      <c r="R228" s="6"/>
      <c r="S228" s="6"/>
      <c r="T228" s="6"/>
    </row>
    <row r="229" spans="1:20" x14ac:dyDescent="0.25">
      <c r="A229" s="6"/>
      <c r="B229" s="6"/>
      <c r="C229" s="133"/>
      <c r="D229" s="133"/>
      <c r="E229" s="6"/>
      <c r="F229" s="6"/>
      <c r="G229" s="6"/>
      <c r="H229" s="6"/>
      <c r="I229" s="6"/>
      <c r="J229" s="6"/>
      <c r="K229" s="6"/>
      <c r="L229" s="6"/>
      <c r="M229" s="6"/>
      <c r="N229" s="6"/>
      <c r="O229" s="6"/>
      <c r="P229" s="6"/>
      <c r="Q229" s="6"/>
      <c r="R229" s="6"/>
      <c r="S229" s="6"/>
      <c r="T229" s="6"/>
    </row>
    <row r="230" spans="1:20" x14ac:dyDescent="0.25">
      <c r="A230" s="6"/>
      <c r="B230" s="6"/>
      <c r="C230" s="133"/>
      <c r="D230" s="133"/>
      <c r="E230" s="6"/>
      <c r="F230" s="6"/>
      <c r="G230" s="6"/>
      <c r="H230" s="6"/>
      <c r="I230" s="6"/>
      <c r="J230" s="6"/>
      <c r="K230" s="6"/>
      <c r="L230" s="6"/>
      <c r="M230" s="6"/>
      <c r="N230" s="6"/>
      <c r="O230" s="6"/>
      <c r="P230" s="6"/>
      <c r="Q230" s="6"/>
      <c r="R230" s="6"/>
      <c r="S230" s="6"/>
      <c r="T230" s="6"/>
    </row>
    <row r="231" spans="1:20" x14ac:dyDescent="0.25">
      <c r="A231" s="6"/>
      <c r="B231" s="6"/>
      <c r="C231" s="133"/>
      <c r="D231" s="133"/>
      <c r="E231" s="6"/>
      <c r="F231" s="6"/>
      <c r="G231" s="6"/>
      <c r="H231" s="6"/>
      <c r="I231" s="6"/>
      <c r="J231" s="6"/>
      <c r="K231" s="6"/>
      <c r="L231" s="6"/>
      <c r="M231" s="6"/>
      <c r="N231" s="6"/>
      <c r="O231" s="6"/>
      <c r="P231" s="6"/>
      <c r="Q231" s="6"/>
      <c r="R231" s="6"/>
      <c r="S231" s="6"/>
      <c r="T231" s="6"/>
    </row>
    <row r="232" spans="1:20" x14ac:dyDescent="0.25">
      <c r="A232" s="6"/>
      <c r="B232" s="6"/>
      <c r="C232" s="133"/>
      <c r="D232" s="133"/>
      <c r="E232" s="6"/>
      <c r="F232" s="6"/>
      <c r="G232" s="6"/>
      <c r="H232" s="6"/>
      <c r="I232" s="6"/>
      <c r="J232" s="6"/>
      <c r="K232" s="6"/>
      <c r="L232" s="6"/>
      <c r="M232" s="6"/>
      <c r="N232" s="6"/>
      <c r="O232" s="6"/>
      <c r="P232" s="6"/>
      <c r="Q232" s="6"/>
      <c r="R232" s="6"/>
      <c r="S232" s="6"/>
      <c r="T232" s="6"/>
    </row>
    <row r="233" spans="1:20" x14ac:dyDescent="0.25">
      <c r="A233" s="6"/>
      <c r="B233" s="6"/>
      <c r="C233" s="133"/>
      <c r="D233" s="133"/>
      <c r="E233" s="6"/>
      <c r="F233" s="6"/>
      <c r="G233" s="6"/>
      <c r="H233" s="6"/>
      <c r="I233" s="6"/>
      <c r="J233" s="6"/>
      <c r="K233" s="6"/>
      <c r="L233" s="6"/>
      <c r="M233" s="6"/>
      <c r="N233" s="6"/>
      <c r="O233" s="6"/>
      <c r="P233" s="6"/>
      <c r="Q233" s="6"/>
      <c r="R233" s="6"/>
      <c r="S233" s="6"/>
      <c r="T233" s="6"/>
    </row>
    <row r="234" spans="1:20" x14ac:dyDescent="0.25">
      <c r="A234" s="6"/>
      <c r="B234" s="6"/>
      <c r="C234" s="133"/>
      <c r="D234" s="133"/>
      <c r="E234" s="6"/>
      <c r="F234" s="6"/>
      <c r="G234" s="6"/>
      <c r="H234" s="6"/>
      <c r="I234" s="6"/>
      <c r="J234" s="6"/>
      <c r="K234" s="6"/>
      <c r="L234" s="6"/>
      <c r="M234" s="6"/>
      <c r="N234" s="6"/>
      <c r="O234" s="6"/>
      <c r="P234" s="6"/>
      <c r="Q234" s="6"/>
      <c r="R234" s="6"/>
      <c r="S234" s="6"/>
      <c r="T234" s="6"/>
    </row>
    <row r="235" spans="1:20" x14ac:dyDescent="0.25">
      <c r="B235" s="7"/>
      <c r="C235" s="133"/>
      <c r="D235" s="133"/>
      <c r="E235" s="7"/>
      <c r="F235" s="7"/>
      <c r="G235" s="7"/>
      <c r="H235" s="7"/>
      <c r="I235" s="7"/>
      <c r="J235" s="7"/>
      <c r="K235" s="7"/>
      <c r="L235" s="7"/>
      <c r="M235" s="7"/>
      <c r="N235" s="7"/>
      <c r="O235" s="7"/>
      <c r="P235" s="7"/>
      <c r="Q235" s="7"/>
      <c r="R235" s="7"/>
      <c r="S235" s="7"/>
      <c r="T235" s="7"/>
    </row>
    <row r="236" spans="1:20" x14ac:dyDescent="0.25">
      <c r="B236" s="7"/>
      <c r="C236" s="133"/>
      <c r="D236" s="133"/>
      <c r="E236" s="7"/>
      <c r="F236" s="7"/>
      <c r="G236" s="7"/>
      <c r="H236" s="7"/>
      <c r="I236" s="7"/>
      <c r="J236" s="7"/>
      <c r="K236" s="7"/>
      <c r="L236" s="7"/>
      <c r="M236" s="7"/>
      <c r="N236" s="7"/>
      <c r="O236" s="7"/>
      <c r="P236" s="7"/>
      <c r="Q236" s="7"/>
      <c r="R236" s="7"/>
      <c r="S236" s="7"/>
      <c r="T236" s="7"/>
    </row>
    <row r="237" spans="1:20" x14ac:dyDescent="0.25">
      <c r="B237" s="7"/>
      <c r="C237" s="133"/>
      <c r="D237" s="133"/>
      <c r="E237" s="7"/>
      <c r="F237" s="7"/>
      <c r="G237" s="7"/>
      <c r="H237" s="7"/>
      <c r="I237" s="7"/>
      <c r="J237" s="7"/>
      <c r="K237" s="7"/>
      <c r="L237" s="7"/>
      <c r="M237" s="7"/>
      <c r="N237" s="7"/>
      <c r="O237" s="7"/>
      <c r="P237" s="7"/>
      <c r="Q237" s="7"/>
      <c r="R237" s="7"/>
      <c r="S237" s="7"/>
      <c r="T237" s="7"/>
    </row>
    <row r="238" spans="1:20" x14ac:dyDescent="0.25">
      <c r="B238" s="7"/>
      <c r="C238" s="133"/>
      <c r="D238" s="133"/>
      <c r="E238" s="7"/>
      <c r="F238" s="7"/>
      <c r="G238" s="7"/>
      <c r="H238" s="7"/>
      <c r="I238" s="7"/>
      <c r="J238" s="7"/>
      <c r="K238" s="7"/>
      <c r="L238" s="7"/>
      <c r="M238" s="7"/>
      <c r="N238" s="7"/>
      <c r="O238" s="7"/>
      <c r="P238" s="7"/>
      <c r="Q238" s="7"/>
      <c r="R238" s="7"/>
      <c r="S238" s="7"/>
      <c r="T238" s="7"/>
    </row>
    <row r="239" spans="1:20" x14ac:dyDescent="0.25">
      <c r="B239" s="7"/>
      <c r="C239" s="133"/>
      <c r="D239" s="133"/>
      <c r="E239" s="7"/>
      <c r="F239" s="7"/>
      <c r="G239" s="7"/>
      <c r="H239" s="7"/>
      <c r="I239" s="7"/>
      <c r="J239" s="7"/>
      <c r="K239" s="7"/>
      <c r="L239" s="7"/>
      <c r="M239" s="7"/>
      <c r="N239" s="7"/>
      <c r="O239" s="7"/>
      <c r="P239" s="7"/>
      <c r="Q239" s="7"/>
      <c r="R239" s="7"/>
      <c r="S239" s="7"/>
      <c r="T239" s="7"/>
    </row>
    <row r="240" spans="1:20" x14ac:dyDescent="0.25">
      <c r="B240" s="7"/>
      <c r="C240" s="133"/>
      <c r="D240" s="133"/>
      <c r="E240" s="7"/>
      <c r="F240" s="7"/>
      <c r="G240" s="7"/>
      <c r="H240" s="7"/>
      <c r="I240" s="7"/>
      <c r="J240" s="7"/>
      <c r="K240" s="7"/>
      <c r="L240" s="7"/>
      <c r="M240" s="7"/>
      <c r="N240" s="7"/>
      <c r="O240" s="7"/>
      <c r="P240" s="7"/>
      <c r="Q240" s="7"/>
      <c r="R240" s="7"/>
      <c r="S240" s="7"/>
      <c r="T240" s="7"/>
    </row>
    <row r="241" spans="2:20" x14ac:dyDescent="0.25">
      <c r="B241" s="7"/>
      <c r="C241" s="133"/>
      <c r="D241" s="133"/>
      <c r="E241" s="7"/>
      <c r="F241" s="7"/>
      <c r="G241" s="7"/>
      <c r="H241" s="7"/>
      <c r="I241" s="7"/>
      <c r="J241" s="7"/>
      <c r="K241" s="7"/>
      <c r="L241" s="7"/>
      <c r="M241" s="7"/>
      <c r="N241" s="7"/>
      <c r="O241" s="7"/>
      <c r="P241" s="7"/>
      <c r="Q241" s="7"/>
      <c r="R241" s="7"/>
      <c r="S241" s="7"/>
      <c r="T241" s="7"/>
    </row>
    <row r="242" spans="2:20" x14ac:dyDescent="0.25">
      <c r="B242" s="7"/>
      <c r="C242" s="133"/>
      <c r="D242" s="133"/>
      <c r="E242" s="7"/>
      <c r="F242" s="7"/>
      <c r="G242" s="7"/>
      <c r="H242" s="7"/>
      <c r="I242" s="7"/>
      <c r="J242" s="7"/>
      <c r="K242" s="7"/>
      <c r="L242" s="7"/>
      <c r="M242" s="7"/>
      <c r="N242" s="7"/>
      <c r="O242" s="7"/>
      <c r="P242" s="7"/>
      <c r="Q242" s="7"/>
      <c r="R242" s="7"/>
      <c r="S242" s="7"/>
      <c r="T242" s="7"/>
    </row>
    <row r="243" spans="2:20" x14ac:dyDescent="0.25">
      <c r="B243" s="7"/>
      <c r="C243" s="133"/>
      <c r="D243" s="133"/>
      <c r="E243" s="7"/>
      <c r="F243" s="7"/>
      <c r="G243" s="7"/>
      <c r="H243" s="7"/>
      <c r="I243" s="7"/>
      <c r="J243" s="7"/>
      <c r="K243" s="7"/>
      <c r="L243" s="7"/>
      <c r="M243" s="7"/>
      <c r="N243" s="7"/>
      <c r="O243" s="7"/>
      <c r="P243" s="7"/>
      <c r="Q243" s="7"/>
      <c r="R243" s="7"/>
      <c r="S243" s="7"/>
      <c r="T243" s="7"/>
    </row>
    <row r="244" spans="2:20" x14ac:dyDescent="0.25">
      <c r="B244" s="7"/>
      <c r="C244" s="133"/>
      <c r="D244" s="133"/>
      <c r="E244" s="7"/>
      <c r="F244" s="7"/>
      <c r="G244" s="7"/>
      <c r="H244" s="7"/>
      <c r="I244" s="7"/>
      <c r="J244" s="7"/>
      <c r="K244" s="7"/>
      <c r="L244" s="7"/>
      <c r="M244" s="7"/>
      <c r="N244" s="7"/>
      <c r="O244" s="7"/>
      <c r="P244" s="7"/>
      <c r="Q244" s="7"/>
      <c r="R244" s="7"/>
      <c r="S244" s="7"/>
      <c r="T244" s="7"/>
    </row>
    <row r="245" spans="2:20" x14ac:dyDescent="0.25">
      <c r="B245" s="7"/>
      <c r="C245" s="133"/>
      <c r="D245" s="133"/>
      <c r="E245" s="7"/>
      <c r="F245" s="7"/>
      <c r="G245" s="7"/>
      <c r="H245" s="7"/>
      <c r="I245" s="7"/>
      <c r="J245" s="7"/>
      <c r="K245" s="7"/>
      <c r="L245" s="7"/>
      <c r="M245" s="7"/>
      <c r="N245" s="7"/>
      <c r="O245" s="7"/>
      <c r="P245" s="7"/>
      <c r="Q245" s="7"/>
      <c r="R245" s="7"/>
      <c r="S245" s="7"/>
      <c r="T245" s="7"/>
    </row>
    <row r="246" spans="2:20" x14ac:dyDescent="0.25">
      <c r="B246" s="7"/>
      <c r="C246" s="133"/>
      <c r="D246" s="133"/>
      <c r="E246" s="7"/>
      <c r="F246" s="7"/>
      <c r="G246" s="7"/>
      <c r="H246" s="7"/>
      <c r="I246" s="7"/>
      <c r="J246" s="7"/>
      <c r="K246" s="7"/>
      <c r="L246" s="7"/>
      <c r="M246" s="7"/>
      <c r="N246" s="7"/>
      <c r="O246" s="7"/>
      <c r="P246" s="7"/>
      <c r="Q246" s="7"/>
      <c r="R246" s="7"/>
      <c r="S246" s="7"/>
      <c r="T246" s="7"/>
    </row>
    <row r="247" spans="2:20" x14ac:dyDescent="0.25">
      <c r="B247" s="7"/>
      <c r="C247" s="133"/>
      <c r="D247" s="133"/>
      <c r="E247" s="7"/>
      <c r="F247" s="7"/>
      <c r="G247" s="7"/>
      <c r="H247" s="7"/>
      <c r="I247" s="7"/>
      <c r="J247" s="7"/>
      <c r="K247" s="7"/>
      <c r="L247" s="7"/>
      <c r="M247" s="7"/>
      <c r="N247" s="7"/>
      <c r="O247" s="7"/>
      <c r="P247" s="7"/>
      <c r="Q247" s="7"/>
      <c r="R247" s="7"/>
      <c r="S247" s="7"/>
      <c r="T247" s="7"/>
    </row>
    <row r="248" spans="2:20" x14ac:dyDescent="0.25">
      <c r="B248" s="7"/>
      <c r="C248" s="133"/>
      <c r="D248" s="133"/>
      <c r="E248" s="7"/>
      <c r="F248" s="7"/>
      <c r="G248" s="7"/>
      <c r="H248" s="7"/>
      <c r="I248" s="7"/>
      <c r="J248" s="7"/>
      <c r="K248" s="7"/>
      <c r="L248" s="7"/>
      <c r="M248" s="7"/>
      <c r="N248" s="7"/>
      <c r="O248" s="7"/>
      <c r="P248" s="7"/>
      <c r="Q248" s="7"/>
      <c r="R248" s="7"/>
      <c r="S248" s="7"/>
      <c r="T248" s="7"/>
    </row>
    <row r="249" spans="2:20" x14ac:dyDescent="0.25">
      <c r="B249" s="7"/>
      <c r="C249" s="133"/>
      <c r="D249" s="133"/>
      <c r="E249" s="7"/>
      <c r="F249" s="7"/>
      <c r="G249" s="7"/>
      <c r="H249" s="7"/>
      <c r="I249" s="7"/>
      <c r="J249" s="7"/>
      <c r="K249" s="7"/>
      <c r="L249" s="7"/>
      <c r="M249" s="7"/>
      <c r="N249" s="7"/>
      <c r="O249" s="7"/>
      <c r="P249" s="7"/>
      <c r="Q249" s="7"/>
      <c r="R249" s="7"/>
      <c r="S249" s="7"/>
      <c r="T249" s="7"/>
    </row>
    <row r="250" spans="2:20" x14ac:dyDescent="0.25">
      <c r="B250" s="7"/>
      <c r="C250" s="133"/>
      <c r="D250" s="133"/>
      <c r="E250" s="7"/>
      <c r="F250" s="7"/>
      <c r="G250" s="7"/>
      <c r="H250" s="7"/>
      <c r="I250" s="7"/>
      <c r="J250" s="7"/>
      <c r="K250" s="7"/>
      <c r="L250" s="7"/>
      <c r="M250" s="7"/>
      <c r="N250" s="7"/>
      <c r="O250" s="7"/>
      <c r="P250" s="7"/>
      <c r="Q250" s="7"/>
      <c r="R250" s="7"/>
      <c r="S250" s="7"/>
      <c r="T250" s="7"/>
    </row>
    <row r="251" spans="2:20" x14ac:dyDescent="0.25">
      <c r="B251" s="7"/>
      <c r="C251" s="133"/>
      <c r="D251" s="133"/>
      <c r="E251" s="7"/>
      <c r="F251" s="7"/>
      <c r="G251" s="7"/>
      <c r="H251" s="7"/>
      <c r="I251" s="7"/>
      <c r="J251" s="7"/>
      <c r="K251" s="7"/>
      <c r="L251" s="7"/>
      <c r="M251" s="7"/>
      <c r="N251" s="7"/>
      <c r="O251" s="7"/>
      <c r="P251" s="7"/>
      <c r="Q251" s="7"/>
      <c r="R251" s="7"/>
      <c r="S251" s="7"/>
      <c r="T251" s="7"/>
    </row>
    <row r="252" spans="2:20" x14ac:dyDescent="0.25">
      <c r="B252" s="7"/>
      <c r="C252" s="133"/>
      <c r="D252" s="133"/>
      <c r="E252" s="7"/>
      <c r="F252" s="7"/>
      <c r="G252" s="7"/>
      <c r="H252" s="7"/>
      <c r="I252" s="7"/>
      <c r="J252" s="7"/>
      <c r="K252" s="7"/>
      <c r="L252" s="7"/>
      <c r="M252" s="7"/>
      <c r="N252" s="7"/>
      <c r="O252" s="7"/>
      <c r="P252" s="7"/>
      <c r="Q252" s="7"/>
      <c r="R252" s="7"/>
      <c r="S252" s="7"/>
      <c r="T252" s="7"/>
    </row>
    <row r="253" spans="2:20" x14ac:dyDescent="0.25">
      <c r="B253" s="7"/>
      <c r="C253" s="133"/>
      <c r="D253" s="133"/>
      <c r="E253" s="7"/>
      <c r="F253" s="7"/>
      <c r="G253" s="7"/>
      <c r="H253" s="7"/>
      <c r="I253" s="7"/>
      <c r="J253" s="7"/>
      <c r="K253" s="7"/>
      <c r="L253" s="7"/>
      <c r="M253" s="7"/>
      <c r="N253" s="7"/>
      <c r="O253" s="7"/>
      <c r="P253" s="7"/>
      <c r="Q253" s="7"/>
      <c r="R253" s="7"/>
      <c r="S253" s="7"/>
      <c r="T253" s="7"/>
    </row>
    <row r="254" spans="2:20" x14ac:dyDescent="0.25">
      <c r="B254" s="7"/>
      <c r="C254" s="133"/>
      <c r="D254" s="133"/>
      <c r="E254" s="7"/>
      <c r="F254" s="7"/>
      <c r="G254" s="7"/>
      <c r="H254" s="7"/>
      <c r="I254" s="7"/>
      <c r="J254" s="7"/>
      <c r="K254" s="7"/>
      <c r="L254" s="7"/>
      <c r="M254" s="7"/>
      <c r="N254" s="7"/>
      <c r="O254" s="7"/>
      <c r="P254" s="7"/>
      <c r="Q254" s="7"/>
      <c r="R254" s="7"/>
      <c r="S254" s="7"/>
      <c r="T254" s="7"/>
    </row>
    <row r="255" spans="2:20" x14ac:dyDescent="0.25">
      <c r="B255" s="7"/>
      <c r="C255" s="133"/>
      <c r="D255" s="133"/>
      <c r="E255" s="7"/>
      <c r="F255" s="7"/>
      <c r="G255" s="7"/>
      <c r="H255" s="7"/>
      <c r="I255" s="7"/>
      <c r="J255" s="7"/>
      <c r="K255" s="7"/>
      <c r="L255" s="7"/>
      <c r="M255" s="7"/>
      <c r="N255" s="7"/>
      <c r="O255" s="7"/>
      <c r="P255" s="7"/>
      <c r="Q255" s="7"/>
      <c r="R255" s="7"/>
      <c r="S255" s="7"/>
      <c r="T255" s="7"/>
    </row>
    <row r="256" spans="2:20" x14ac:dyDescent="0.25">
      <c r="B256" s="7"/>
      <c r="C256" s="133"/>
      <c r="D256" s="133"/>
      <c r="E256" s="7"/>
      <c r="F256" s="7"/>
      <c r="G256" s="7"/>
      <c r="H256" s="7"/>
      <c r="I256" s="7"/>
      <c r="J256" s="7"/>
      <c r="K256" s="7"/>
      <c r="L256" s="7"/>
      <c r="M256" s="7"/>
      <c r="N256" s="7"/>
      <c r="O256" s="7"/>
      <c r="P256" s="7"/>
      <c r="Q256" s="7"/>
      <c r="R256" s="7"/>
      <c r="S256" s="7"/>
      <c r="T256" s="7"/>
    </row>
    <row r="257" spans="2:20" x14ac:dyDescent="0.25">
      <c r="B257" s="7"/>
      <c r="C257" s="133"/>
      <c r="D257" s="133"/>
      <c r="E257" s="7"/>
      <c r="F257" s="7"/>
      <c r="G257" s="7"/>
      <c r="H257" s="7"/>
      <c r="I257" s="7"/>
      <c r="J257" s="7"/>
      <c r="K257" s="7"/>
      <c r="L257" s="7"/>
      <c r="M257" s="7"/>
      <c r="N257" s="7"/>
      <c r="O257" s="7"/>
      <c r="P257" s="7"/>
      <c r="Q257" s="7"/>
      <c r="R257" s="7"/>
      <c r="S257" s="7"/>
      <c r="T257" s="7"/>
    </row>
    <row r="258" spans="2:20" x14ac:dyDescent="0.25">
      <c r="B258" s="7"/>
      <c r="C258" s="133"/>
      <c r="D258" s="133"/>
      <c r="E258" s="7"/>
      <c r="F258" s="7"/>
      <c r="G258" s="7"/>
      <c r="H258" s="7"/>
      <c r="I258" s="7"/>
      <c r="J258" s="7"/>
      <c r="K258" s="7"/>
      <c r="L258" s="7"/>
      <c r="M258" s="7"/>
      <c r="N258" s="7"/>
      <c r="O258" s="7"/>
      <c r="P258" s="7"/>
      <c r="Q258" s="7"/>
      <c r="R258" s="7"/>
      <c r="S258" s="7"/>
      <c r="T258" s="7"/>
    </row>
    <row r="259" spans="2:20" x14ac:dyDescent="0.25">
      <c r="B259" s="7"/>
      <c r="C259" s="133"/>
      <c r="D259" s="133"/>
      <c r="E259" s="7"/>
      <c r="F259" s="7"/>
      <c r="G259" s="7"/>
      <c r="H259" s="7"/>
      <c r="I259" s="7"/>
      <c r="J259" s="7"/>
      <c r="K259" s="7"/>
      <c r="L259" s="7"/>
      <c r="M259" s="7"/>
      <c r="N259" s="7"/>
      <c r="O259" s="7"/>
      <c r="P259" s="7"/>
      <c r="Q259" s="7"/>
      <c r="R259" s="7"/>
      <c r="S259" s="7"/>
      <c r="T259" s="7"/>
    </row>
    <row r="260" spans="2:20" x14ac:dyDescent="0.25">
      <c r="B260" s="7"/>
      <c r="C260" s="133"/>
      <c r="D260" s="133"/>
      <c r="E260" s="7"/>
      <c r="F260" s="7"/>
      <c r="G260" s="7"/>
      <c r="H260" s="7"/>
      <c r="I260" s="7"/>
      <c r="J260" s="7"/>
      <c r="K260" s="7"/>
      <c r="L260" s="7"/>
      <c r="M260" s="7"/>
      <c r="N260" s="7"/>
      <c r="O260" s="7"/>
      <c r="P260" s="7"/>
      <c r="Q260" s="7"/>
      <c r="R260" s="7"/>
      <c r="S260" s="7"/>
      <c r="T260" s="7"/>
    </row>
    <row r="261" spans="2:20" x14ac:dyDescent="0.25">
      <c r="B261" s="7"/>
      <c r="C261" s="133"/>
      <c r="D261" s="133"/>
      <c r="E261" s="7"/>
      <c r="F261" s="7"/>
      <c r="G261" s="7"/>
      <c r="H261" s="7"/>
      <c r="I261" s="7"/>
      <c r="J261" s="7"/>
      <c r="K261" s="7"/>
      <c r="L261" s="7"/>
      <c r="M261" s="7"/>
      <c r="N261" s="7"/>
      <c r="O261" s="7"/>
      <c r="P261" s="7"/>
      <c r="Q261" s="7"/>
      <c r="R261" s="7"/>
      <c r="S261" s="7"/>
      <c r="T261" s="7"/>
    </row>
    <row r="262" spans="2:20" x14ac:dyDescent="0.25">
      <c r="B262" s="7"/>
      <c r="C262" s="133"/>
      <c r="D262" s="133"/>
      <c r="E262" s="7"/>
      <c r="F262" s="7"/>
      <c r="G262" s="7"/>
      <c r="H262" s="7"/>
      <c r="I262" s="7"/>
      <c r="J262" s="7"/>
      <c r="K262" s="7"/>
      <c r="L262" s="7"/>
      <c r="M262" s="7"/>
      <c r="N262" s="7"/>
      <c r="O262" s="7"/>
      <c r="P262" s="7"/>
      <c r="Q262" s="7"/>
      <c r="R262" s="7"/>
      <c r="S262" s="7"/>
      <c r="T262" s="7"/>
    </row>
    <row r="263" spans="2:20" x14ac:dyDescent="0.25">
      <c r="B263" s="7"/>
      <c r="C263" s="133"/>
      <c r="D263" s="133"/>
      <c r="E263" s="7"/>
      <c r="F263" s="7"/>
      <c r="G263" s="7"/>
      <c r="H263" s="7"/>
      <c r="I263" s="7"/>
      <c r="J263" s="7"/>
      <c r="K263" s="7"/>
      <c r="L263" s="7"/>
      <c r="M263" s="7"/>
      <c r="N263" s="7"/>
      <c r="O263" s="7"/>
      <c r="P263" s="7"/>
      <c r="Q263" s="7"/>
      <c r="R263" s="7"/>
      <c r="S263" s="7"/>
      <c r="T263" s="7"/>
    </row>
    <row r="264" spans="2:20" x14ac:dyDescent="0.25">
      <c r="B264" s="7"/>
      <c r="C264" s="133"/>
      <c r="D264" s="133"/>
      <c r="E264" s="7"/>
      <c r="F264" s="7"/>
      <c r="G264" s="7"/>
      <c r="H264" s="7"/>
      <c r="I264" s="7"/>
      <c r="J264" s="7"/>
      <c r="K264" s="7"/>
      <c r="L264" s="7"/>
      <c r="M264" s="7"/>
      <c r="N264" s="7"/>
      <c r="O264" s="7"/>
      <c r="P264" s="7"/>
      <c r="Q264" s="7"/>
      <c r="R264" s="7"/>
      <c r="S264" s="7"/>
      <c r="T264" s="7"/>
    </row>
    <row r="265" spans="2:20" x14ac:dyDescent="0.25">
      <c r="B265" s="7"/>
      <c r="C265" s="133"/>
      <c r="D265" s="133"/>
      <c r="E265" s="7"/>
      <c r="F265" s="7"/>
      <c r="G265" s="7"/>
      <c r="H265" s="7"/>
      <c r="I265" s="7"/>
      <c r="J265" s="7"/>
      <c r="K265" s="7"/>
      <c r="L265" s="7"/>
      <c r="M265" s="7"/>
      <c r="N265" s="7"/>
      <c r="O265" s="7"/>
      <c r="P265" s="7"/>
      <c r="Q265" s="7"/>
      <c r="R265" s="7"/>
      <c r="S265" s="7"/>
      <c r="T265" s="7"/>
    </row>
    <row r="266" spans="2:20" x14ac:dyDescent="0.25">
      <c r="B266" s="7"/>
      <c r="C266" s="133"/>
      <c r="D266" s="133"/>
      <c r="E266" s="7"/>
      <c r="F266" s="7"/>
      <c r="G266" s="7"/>
      <c r="H266" s="7"/>
      <c r="I266" s="7"/>
      <c r="J266" s="7"/>
      <c r="K266" s="7"/>
      <c r="L266" s="7"/>
      <c r="M266" s="7"/>
      <c r="N266" s="7"/>
      <c r="O266" s="7"/>
      <c r="P266" s="7"/>
      <c r="Q266" s="7"/>
      <c r="R266" s="7"/>
      <c r="S266" s="7"/>
      <c r="T266" s="7"/>
    </row>
    <row r="267" spans="2:20" x14ac:dyDescent="0.25">
      <c r="B267" s="7"/>
      <c r="C267" s="133"/>
      <c r="D267" s="133"/>
      <c r="E267" s="7"/>
      <c r="F267" s="7"/>
      <c r="G267" s="7"/>
      <c r="H267" s="7"/>
      <c r="I267" s="7"/>
      <c r="J267" s="7"/>
      <c r="K267" s="7"/>
      <c r="L267" s="7"/>
      <c r="M267" s="7"/>
      <c r="N267" s="7"/>
      <c r="O267" s="7"/>
      <c r="P267" s="7"/>
      <c r="Q267" s="7"/>
      <c r="R267" s="7"/>
      <c r="S267" s="7"/>
      <c r="T267" s="7"/>
    </row>
    <row r="268" spans="2:20" x14ac:dyDescent="0.25">
      <c r="B268" s="7"/>
      <c r="C268" s="133"/>
      <c r="D268" s="133"/>
      <c r="E268" s="7"/>
      <c r="F268" s="7"/>
      <c r="G268" s="7"/>
      <c r="H268" s="7"/>
      <c r="I268" s="7"/>
      <c r="J268" s="7"/>
      <c r="K268" s="7"/>
      <c r="L268" s="7"/>
      <c r="M268" s="7"/>
      <c r="N268" s="7"/>
      <c r="O268" s="7"/>
      <c r="P268" s="7"/>
      <c r="Q268" s="7"/>
      <c r="R268" s="7"/>
      <c r="S268" s="7"/>
      <c r="T268" s="7"/>
    </row>
    <row r="269" spans="2:20" x14ac:dyDescent="0.25">
      <c r="B269" s="7"/>
      <c r="C269" s="133"/>
      <c r="D269" s="133"/>
      <c r="E269" s="7"/>
      <c r="F269" s="7"/>
      <c r="G269" s="7"/>
      <c r="H269" s="7"/>
      <c r="I269" s="7"/>
      <c r="J269" s="7"/>
      <c r="K269" s="7"/>
      <c r="L269" s="7"/>
      <c r="M269" s="7"/>
      <c r="N269" s="7"/>
      <c r="O269" s="7"/>
      <c r="P269" s="7"/>
      <c r="Q269" s="7"/>
      <c r="R269" s="7"/>
      <c r="S269" s="7"/>
      <c r="T269" s="7"/>
    </row>
    <row r="270" spans="2:20" x14ac:dyDescent="0.25">
      <c r="B270" s="7"/>
      <c r="C270" s="133"/>
      <c r="D270" s="133"/>
      <c r="E270" s="7"/>
      <c r="F270" s="7"/>
      <c r="G270" s="7"/>
      <c r="H270" s="7"/>
      <c r="I270" s="7"/>
      <c r="J270" s="7"/>
      <c r="K270" s="7"/>
      <c r="L270" s="7"/>
      <c r="M270" s="7"/>
      <c r="N270" s="7"/>
      <c r="O270" s="7"/>
      <c r="P270" s="7"/>
      <c r="Q270" s="7"/>
      <c r="R270" s="7"/>
      <c r="S270" s="7"/>
      <c r="T270" s="7"/>
    </row>
    <row r="271" spans="2:20" x14ac:dyDescent="0.25">
      <c r="B271" s="7"/>
      <c r="C271" s="133"/>
      <c r="D271" s="133"/>
      <c r="E271" s="7"/>
      <c r="F271" s="7"/>
      <c r="G271" s="7"/>
      <c r="H271" s="7"/>
      <c r="I271" s="7"/>
      <c r="J271" s="7"/>
      <c r="K271" s="7"/>
      <c r="L271" s="7"/>
      <c r="M271" s="7"/>
      <c r="N271" s="7"/>
      <c r="O271" s="7"/>
      <c r="P271" s="7"/>
      <c r="Q271" s="7"/>
      <c r="R271" s="7"/>
      <c r="S271" s="7"/>
      <c r="T271" s="7"/>
    </row>
    <row r="272" spans="2:20" x14ac:dyDescent="0.25">
      <c r="B272" s="7"/>
      <c r="C272" s="133"/>
      <c r="D272" s="133"/>
      <c r="E272" s="7"/>
      <c r="F272" s="7"/>
      <c r="G272" s="7"/>
      <c r="H272" s="7"/>
      <c r="I272" s="7"/>
      <c r="J272" s="7"/>
      <c r="K272" s="7"/>
      <c r="L272" s="7"/>
      <c r="M272" s="7"/>
      <c r="N272" s="7"/>
      <c r="O272" s="7"/>
      <c r="P272" s="7"/>
      <c r="Q272" s="7"/>
      <c r="R272" s="7"/>
      <c r="S272" s="7"/>
      <c r="T272" s="7"/>
    </row>
    <row r="273" spans="2:20" x14ac:dyDescent="0.25">
      <c r="B273" s="7"/>
      <c r="C273" s="133"/>
      <c r="D273" s="133"/>
      <c r="E273" s="7"/>
      <c r="F273" s="7"/>
      <c r="G273" s="7"/>
      <c r="H273" s="7"/>
      <c r="I273" s="7"/>
      <c r="J273" s="7"/>
      <c r="K273" s="7"/>
      <c r="L273" s="7"/>
      <c r="M273" s="7"/>
      <c r="N273" s="7"/>
      <c r="O273" s="7"/>
      <c r="P273" s="7"/>
      <c r="Q273" s="7"/>
      <c r="R273" s="7"/>
      <c r="S273" s="7"/>
      <c r="T273" s="7"/>
    </row>
    <row r="274" spans="2:20" x14ac:dyDescent="0.25">
      <c r="B274" s="7"/>
      <c r="C274" s="133"/>
      <c r="D274" s="133"/>
      <c r="E274" s="7"/>
      <c r="F274" s="7"/>
      <c r="G274" s="7"/>
      <c r="H274" s="7"/>
      <c r="I274" s="7"/>
      <c r="J274" s="7"/>
      <c r="K274" s="7"/>
      <c r="L274" s="7"/>
      <c r="M274" s="7"/>
      <c r="N274" s="7"/>
      <c r="O274" s="7"/>
      <c r="P274" s="7"/>
      <c r="Q274" s="7"/>
      <c r="R274" s="7"/>
      <c r="S274" s="7"/>
      <c r="T274" s="7"/>
    </row>
    <row r="275" spans="2:20" x14ac:dyDescent="0.25">
      <c r="B275" s="7"/>
      <c r="C275" s="133"/>
      <c r="D275" s="133"/>
      <c r="E275" s="7"/>
      <c r="F275" s="7"/>
      <c r="G275" s="7"/>
      <c r="H275" s="7"/>
      <c r="I275" s="7"/>
      <c r="J275" s="7"/>
      <c r="K275" s="7"/>
      <c r="L275" s="7"/>
      <c r="M275" s="7"/>
      <c r="N275" s="7"/>
      <c r="O275" s="7"/>
      <c r="P275" s="7"/>
      <c r="Q275" s="7"/>
      <c r="R275" s="7"/>
      <c r="S275" s="7"/>
      <c r="T275" s="7"/>
    </row>
    <row r="276" spans="2:20" x14ac:dyDescent="0.25">
      <c r="B276" s="7"/>
      <c r="C276" s="133"/>
      <c r="D276" s="133"/>
      <c r="E276" s="7"/>
      <c r="F276" s="7"/>
      <c r="G276" s="7"/>
      <c r="H276" s="7"/>
      <c r="I276" s="7"/>
      <c r="J276" s="7"/>
      <c r="K276" s="7"/>
      <c r="L276" s="7"/>
      <c r="M276" s="7"/>
      <c r="N276" s="7"/>
      <c r="O276" s="7"/>
      <c r="P276" s="7"/>
      <c r="Q276" s="7"/>
      <c r="R276" s="7"/>
      <c r="S276" s="7"/>
      <c r="T276" s="7"/>
    </row>
    <row r="277" spans="2:20" x14ac:dyDescent="0.25">
      <c r="B277" s="7"/>
      <c r="C277" s="133"/>
      <c r="D277" s="133"/>
      <c r="E277" s="7"/>
      <c r="F277" s="7"/>
      <c r="G277" s="7"/>
      <c r="H277" s="7"/>
      <c r="I277" s="7"/>
      <c r="J277" s="7"/>
      <c r="K277" s="7"/>
      <c r="L277" s="7"/>
      <c r="M277" s="7"/>
      <c r="N277" s="7"/>
      <c r="O277" s="7"/>
      <c r="P277" s="7"/>
      <c r="Q277" s="7"/>
      <c r="R277" s="7"/>
      <c r="S277" s="7"/>
      <c r="T277" s="7"/>
    </row>
    <row r="278" spans="2:20" x14ac:dyDescent="0.25">
      <c r="B278" s="7"/>
      <c r="C278" s="133"/>
      <c r="D278" s="133"/>
      <c r="E278" s="7"/>
      <c r="F278" s="7"/>
      <c r="G278" s="7"/>
      <c r="H278" s="7"/>
      <c r="I278" s="7"/>
      <c r="J278" s="7"/>
      <c r="K278" s="7"/>
      <c r="L278" s="7"/>
      <c r="M278" s="7"/>
      <c r="N278" s="7"/>
      <c r="O278" s="7"/>
      <c r="P278" s="7"/>
      <c r="Q278" s="7"/>
      <c r="R278" s="7"/>
      <c r="S278" s="7"/>
      <c r="T278" s="7"/>
    </row>
    <row r="279" spans="2:20" x14ac:dyDescent="0.25">
      <c r="B279" s="7"/>
      <c r="C279" s="133"/>
      <c r="D279" s="133"/>
      <c r="E279" s="7"/>
      <c r="F279" s="7"/>
      <c r="G279" s="7"/>
      <c r="H279" s="7"/>
      <c r="I279" s="7"/>
      <c r="J279" s="7"/>
      <c r="K279" s="7"/>
      <c r="L279" s="7"/>
      <c r="M279" s="7"/>
      <c r="N279" s="7"/>
      <c r="O279" s="7"/>
      <c r="P279" s="7"/>
      <c r="Q279" s="7"/>
      <c r="R279" s="7"/>
      <c r="S279" s="7"/>
      <c r="T279" s="7"/>
    </row>
    <row r="280" spans="2:20" x14ac:dyDescent="0.25">
      <c r="B280" s="7"/>
      <c r="C280" s="133"/>
      <c r="D280" s="133"/>
      <c r="E280" s="7"/>
      <c r="F280" s="7"/>
      <c r="G280" s="7"/>
      <c r="H280" s="7"/>
      <c r="I280" s="7"/>
      <c r="J280" s="7"/>
      <c r="K280" s="7"/>
      <c r="L280" s="7"/>
      <c r="M280" s="7"/>
      <c r="N280" s="7"/>
      <c r="O280" s="7"/>
      <c r="P280" s="7"/>
      <c r="Q280" s="7"/>
      <c r="R280" s="7"/>
      <c r="S280" s="7"/>
      <c r="T280" s="7"/>
    </row>
    <row r="281" spans="2:20" x14ac:dyDescent="0.25">
      <c r="B281" s="7"/>
      <c r="C281" s="133"/>
      <c r="D281" s="133"/>
      <c r="E281" s="7"/>
      <c r="F281" s="7"/>
      <c r="G281" s="7"/>
      <c r="H281" s="7"/>
      <c r="I281" s="7"/>
      <c r="J281" s="7"/>
      <c r="K281" s="7"/>
      <c r="L281" s="7"/>
      <c r="M281" s="7"/>
      <c r="N281" s="7"/>
      <c r="O281" s="7"/>
      <c r="P281" s="7"/>
      <c r="Q281" s="7"/>
      <c r="R281" s="7"/>
      <c r="S281" s="7"/>
      <c r="T281" s="7"/>
    </row>
    <row r="282" spans="2:20" x14ac:dyDescent="0.25">
      <c r="B282" s="7"/>
      <c r="C282" s="133"/>
      <c r="D282" s="133"/>
      <c r="E282" s="7"/>
      <c r="F282" s="7"/>
      <c r="G282" s="7"/>
      <c r="H282" s="7"/>
      <c r="I282" s="7"/>
      <c r="J282" s="7"/>
      <c r="K282" s="7"/>
      <c r="L282" s="7"/>
      <c r="M282" s="7"/>
      <c r="N282" s="7"/>
      <c r="O282" s="7"/>
      <c r="P282" s="7"/>
      <c r="Q282" s="7"/>
      <c r="R282" s="7"/>
      <c r="S282" s="7"/>
      <c r="T282" s="7"/>
    </row>
    <row r="283" spans="2:20" x14ac:dyDescent="0.25">
      <c r="B283" s="7"/>
      <c r="C283" s="133"/>
      <c r="D283" s="133"/>
      <c r="E283" s="7"/>
      <c r="F283" s="7"/>
      <c r="G283" s="7"/>
      <c r="H283" s="7"/>
      <c r="I283" s="7"/>
      <c r="J283" s="7"/>
      <c r="K283" s="7"/>
      <c r="L283" s="7"/>
      <c r="M283" s="7"/>
      <c r="N283" s="7"/>
      <c r="O283" s="7"/>
      <c r="P283" s="7"/>
      <c r="Q283" s="7"/>
      <c r="R283" s="7"/>
      <c r="S283" s="7"/>
      <c r="T283" s="7"/>
    </row>
    <row r="284" spans="2:20" x14ac:dyDescent="0.25">
      <c r="B284" s="7"/>
      <c r="C284" s="133"/>
      <c r="D284" s="133"/>
      <c r="E284" s="7"/>
      <c r="F284" s="7"/>
      <c r="G284" s="7"/>
      <c r="H284" s="7"/>
      <c r="I284" s="7"/>
      <c r="J284" s="7"/>
      <c r="K284" s="7"/>
      <c r="L284" s="7"/>
      <c r="M284" s="7"/>
      <c r="N284" s="7"/>
      <c r="O284" s="7"/>
      <c r="P284" s="7"/>
      <c r="Q284" s="7"/>
      <c r="R284" s="7"/>
      <c r="S284" s="7"/>
      <c r="T284" s="7"/>
    </row>
    <row r="285" spans="2:20" x14ac:dyDescent="0.25">
      <c r="B285" s="7"/>
      <c r="C285" s="133"/>
      <c r="D285" s="133"/>
      <c r="E285" s="7"/>
      <c r="F285" s="7"/>
      <c r="G285" s="7"/>
      <c r="H285" s="7"/>
      <c r="I285" s="7"/>
      <c r="J285" s="7"/>
      <c r="K285" s="7"/>
      <c r="L285" s="7"/>
      <c r="M285" s="7"/>
      <c r="N285" s="7"/>
      <c r="O285" s="7"/>
      <c r="P285" s="7"/>
      <c r="Q285" s="7"/>
      <c r="R285" s="7"/>
      <c r="S285" s="7"/>
      <c r="T285" s="7"/>
    </row>
    <row r="286" spans="2:20" x14ac:dyDescent="0.25">
      <c r="B286" s="7"/>
      <c r="C286" s="133"/>
      <c r="D286" s="133"/>
      <c r="E286" s="7"/>
      <c r="F286" s="7"/>
      <c r="G286" s="7"/>
      <c r="H286" s="7"/>
      <c r="I286" s="7"/>
      <c r="J286" s="7"/>
      <c r="K286" s="7"/>
      <c r="L286" s="7"/>
      <c r="M286" s="7"/>
      <c r="N286" s="7"/>
      <c r="O286" s="7"/>
      <c r="P286" s="7"/>
      <c r="Q286" s="7"/>
      <c r="R286" s="7"/>
      <c r="S286" s="7"/>
      <c r="T286" s="7"/>
    </row>
    <row r="287" spans="2:20" x14ac:dyDescent="0.25">
      <c r="B287" s="7"/>
      <c r="C287" s="133"/>
      <c r="D287" s="133"/>
      <c r="E287" s="7"/>
      <c r="F287" s="7"/>
      <c r="G287" s="7"/>
      <c r="H287" s="7"/>
      <c r="I287" s="7"/>
      <c r="J287" s="7"/>
      <c r="K287" s="7"/>
      <c r="L287" s="7"/>
      <c r="M287" s="7"/>
      <c r="N287" s="7"/>
      <c r="O287" s="7"/>
      <c r="P287" s="7"/>
      <c r="Q287" s="7"/>
      <c r="R287" s="7"/>
      <c r="S287" s="7"/>
      <c r="T287" s="7"/>
    </row>
    <row r="288" spans="2:20" x14ac:dyDescent="0.25">
      <c r="B288" s="7"/>
      <c r="C288" s="133"/>
      <c r="D288" s="133"/>
      <c r="E288" s="7"/>
      <c r="F288" s="7"/>
      <c r="G288" s="7"/>
      <c r="H288" s="7"/>
      <c r="I288" s="7"/>
      <c r="J288" s="7"/>
      <c r="K288" s="7"/>
      <c r="L288" s="7"/>
      <c r="M288" s="7"/>
      <c r="N288" s="7"/>
      <c r="O288" s="7"/>
      <c r="P288" s="7"/>
      <c r="Q288" s="7"/>
      <c r="R288" s="7"/>
      <c r="S288" s="7"/>
      <c r="T288" s="7"/>
    </row>
    <row r="289" spans="2:20" x14ac:dyDescent="0.25">
      <c r="B289" s="7"/>
      <c r="C289" s="133"/>
      <c r="D289" s="133"/>
      <c r="E289" s="7"/>
      <c r="F289" s="7"/>
      <c r="G289" s="7"/>
      <c r="H289" s="7"/>
      <c r="I289" s="7"/>
      <c r="J289" s="7"/>
      <c r="K289" s="7"/>
      <c r="L289" s="7"/>
      <c r="M289" s="7"/>
      <c r="N289" s="7"/>
      <c r="O289" s="7"/>
      <c r="P289" s="7"/>
      <c r="Q289" s="7"/>
      <c r="R289" s="7"/>
      <c r="S289" s="7"/>
      <c r="T289" s="7"/>
    </row>
    <row r="290" spans="2:20" x14ac:dyDescent="0.25">
      <c r="B290" s="7"/>
      <c r="C290" s="133"/>
      <c r="D290" s="133"/>
      <c r="E290" s="7"/>
      <c r="F290" s="7"/>
      <c r="G290" s="7"/>
      <c r="H290" s="7"/>
      <c r="I290" s="7"/>
      <c r="J290" s="7"/>
      <c r="K290" s="7"/>
      <c r="L290" s="7"/>
      <c r="M290" s="7"/>
      <c r="N290" s="7"/>
      <c r="O290" s="7"/>
      <c r="P290" s="7"/>
      <c r="Q290" s="7"/>
      <c r="R290" s="7"/>
      <c r="S290" s="7"/>
      <c r="T290" s="7"/>
    </row>
    <row r="291" spans="2:20" x14ac:dyDescent="0.25">
      <c r="B291" s="7"/>
      <c r="C291" s="133"/>
      <c r="D291" s="133"/>
      <c r="E291" s="7"/>
      <c r="F291" s="7"/>
      <c r="G291" s="7"/>
      <c r="H291" s="7"/>
      <c r="I291" s="7"/>
      <c r="J291" s="7"/>
      <c r="K291" s="7"/>
      <c r="L291" s="7"/>
      <c r="M291" s="7"/>
      <c r="N291" s="7"/>
      <c r="O291" s="7"/>
      <c r="P291" s="7"/>
      <c r="Q291" s="7"/>
      <c r="R291" s="7"/>
      <c r="S291" s="7"/>
      <c r="T291" s="7"/>
    </row>
    <row r="292" spans="2:20" x14ac:dyDescent="0.25">
      <c r="B292" s="7"/>
      <c r="C292" s="133"/>
      <c r="D292" s="133"/>
      <c r="E292" s="7"/>
      <c r="F292" s="7"/>
      <c r="G292" s="7"/>
      <c r="H292" s="7"/>
      <c r="I292" s="7"/>
      <c r="J292" s="7"/>
      <c r="K292" s="7"/>
      <c r="L292" s="7"/>
      <c r="M292" s="7"/>
      <c r="N292" s="7"/>
      <c r="O292" s="7"/>
      <c r="P292" s="7"/>
      <c r="Q292" s="7"/>
      <c r="R292" s="7"/>
      <c r="S292" s="7"/>
      <c r="T292" s="7"/>
    </row>
    <row r="293" spans="2:20" x14ac:dyDescent="0.25">
      <c r="B293" s="7"/>
      <c r="C293" s="133"/>
      <c r="D293" s="133"/>
      <c r="E293" s="7"/>
      <c r="F293" s="7"/>
      <c r="G293" s="7"/>
      <c r="H293" s="7"/>
      <c r="I293" s="7"/>
      <c r="J293" s="7"/>
      <c r="K293" s="7"/>
      <c r="L293" s="7"/>
      <c r="M293" s="7"/>
      <c r="N293" s="7"/>
      <c r="O293" s="7"/>
      <c r="P293" s="7"/>
      <c r="Q293" s="7"/>
      <c r="R293" s="7"/>
      <c r="S293" s="7"/>
      <c r="T293" s="7"/>
    </row>
    <row r="294" spans="2:20" x14ac:dyDescent="0.25">
      <c r="B294" s="7"/>
      <c r="C294" s="133"/>
      <c r="D294" s="133"/>
      <c r="E294" s="7"/>
      <c r="F294" s="7"/>
      <c r="G294" s="7"/>
      <c r="H294" s="7"/>
      <c r="I294" s="7"/>
      <c r="J294" s="7"/>
      <c r="K294" s="7"/>
      <c r="L294" s="7"/>
      <c r="M294" s="7"/>
      <c r="N294" s="7"/>
      <c r="O294" s="7"/>
      <c r="P294" s="7"/>
      <c r="Q294" s="7"/>
      <c r="R294" s="7"/>
      <c r="S294" s="7"/>
      <c r="T294" s="7"/>
    </row>
    <row r="295" spans="2:20" x14ac:dyDescent="0.25">
      <c r="B295" s="7"/>
      <c r="C295" s="133"/>
      <c r="D295" s="133"/>
      <c r="E295" s="7"/>
      <c r="F295" s="7"/>
      <c r="G295" s="7"/>
      <c r="H295" s="7"/>
      <c r="I295" s="7"/>
      <c r="J295" s="7"/>
      <c r="K295" s="7"/>
      <c r="L295" s="7"/>
      <c r="M295" s="7"/>
      <c r="N295" s="7"/>
      <c r="O295" s="7"/>
      <c r="P295" s="7"/>
      <c r="Q295" s="7"/>
      <c r="R295" s="7"/>
      <c r="S295" s="7"/>
      <c r="T295" s="7"/>
    </row>
    <row r="296" spans="2:20" x14ac:dyDescent="0.25">
      <c r="B296" s="7"/>
      <c r="C296" s="133"/>
      <c r="D296" s="133"/>
      <c r="E296" s="7"/>
      <c r="F296" s="7"/>
      <c r="G296" s="7"/>
      <c r="H296" s="7"/>
      <c r="I296" s="7"/>
      <c r="J296" s="7"/>
      <c r="K296" s="7"/>
      <c r="L296" s="7"/>
      <c r="M296" s="7"/>
      <c r="N296" s="7"/>
      <c r="O296" s="7"/>
      <c r="P296" s="7"/>
      <c r="Q296" s="7"/>
      <c r="R296" s="7"/>
      <c r="S296" s="7"/>
      <c r="T296" s="7"/>
    </row>
    <row r="297" spans="2:20" x14ac:dyDescent="0.25">
      <c r="B297" s="7"/>
      <c r="C297" s="133"/>
      <c r="D297" s="133"/>
      <c r="E297" s="7"/>
      <c r="F297" s="7"/>
      <c r="G297" s="7"/>
      <c r="H297" s="7"/>
      <c r="I297" s="7"/>
      <c r="J297" s="7"/>
      <c r="K297" s="7"/>
      <c r="L297" s="7"/>
      <c r="M297" s="7"/>
      <c r="N297" s="7"/>
      <c r="O297" s="7"/>
      <c r="P297" s="7"/>
      <c r="Q297" s="7"/>
      <c r="R297" s="7"/>
      <c r="S297" s="7"/>
      <c r="T297" s="7"/>
    </row>
    <row r="298" spans="2:20" x14ac:dyDescent="0.25">
      <c r="B298" s="7"/>
      <c r="C298" s="133"/>
      <c r="D298" s="133"/>
      <c r="E298" s="7"/>
      <c r="F298" s="7"/>
      <c r="G298" s="7"/>
      <c r="H298" s="7"/>
      <c r="I298" s="7"/>
      <c r="J298" s="7"/>
      <c r="K298" s="7"/>
      <c r="L298" s="7"/>
      <c r="M298" s="7"/>
      <c r="N298" s="7"/>
      <c r="O298" s="7"/>
      <c r="P298" s="7"/>
      <c r="Q298" s="7"/>
      <c r="R298" s="7"/>
      <c r="S298" s="7"/>
      <c r="T298" s="7"/>
    </row>
    <row r="299" spans="2:20" x14ac:dyDescent="0.25">
      <c r="B299" s="7"/>
      <c r="C299" s="133"/>
      <c r="D299" s="133"/>
      <c r="E299" s="7"/>
      <c r="F299" s="7"/>
      <c r="G299" s="7"/>
      <c r="H299" s="7"/>
      <c r="I299" s="7"/>
      <c r="J299" s="7"/>
      <c r="K299" s="7"/>
      <c r="L299" s="7"/>
      <c r="M299" s="7"/>
      <c r="N299" s="7"/>
      <c r="O299" s="7"/>
      <c r="P299" s="7"/>
      <c r="Q299" s="7"/>
      <c r="R299" s="7"/>
      <c r="S299" s="7"/>
      <c r="T299" s="7"/>
    </row>
    <row r="300" spans="2:20" x14ac:dyDescent="0.25">
      <c r="B300" s="7"/>
      <c r="C300" s="133"/>
      <c r="D300" s="133"/>
      <c r="E300" s="7"/>
      <c r="F300" s="7"/>
      <c r="G300" s="7"/>
      <c r="H300" s="7"/>
      <c r="I300" s="7"/>
      <c r="J300" s="7"/>
      <c r="K300" s="7"/>
      <c r="L300" s="7"/>
      <c r="M300" s="7"/>
      <c r="N300" s="7"/>
      <c r="O300" s="7"/>
      <c r="P300" s="7"/>
      <c r="Q300" s="7"/>
      <c r="R300" s="7"/>
      <c r="S300" s="7"/>
      <c r="T300" s="7"/>
    </row>
    <row r="301" spans="2:20" x14ac:dyDescent="0.25">
      <c r="B301" s="7"/>
      <c r="C301" s="133"/>
      <c r="D301" s="133"/>
      <c r="E301" s="7"/>
      <c r="F301" s="7"/>
      <c r="G301" s="7"/>
      <c r="H301" s="7"/>
      <c r="I301" s="7"/>
      <c r="J301" s="7"/>
      <c r="K301" s="7"/>
      <c r="L301" s="7"/>
      <c r="M301" s="7"/>
      <c r="N301" s="7"/>
      <c r="O301" s="7"/>
      <c r="P301" s="7"/>
      <c r="Q301" s="7"/>
      <c r="R301" s="7"/>
      <c r="S301" s="7"/>
      <c r="T301" s="7"/>
    </row>
    <row r="302" spans="2:20" x14ac:dyDescent="0.25">
      <c r="B302" s="7"/>
      <c r="C302" s="133"/>
      <c r="D302" s="133"/>
      <c r="E302" s="7"/>
      <c r="F302" s="7"/>
      <c r="G302" s="7"/>
      <c r="H302" s="7"/>
      <c r="I302" s="7"/>
      <c r="J302" s="7"/>
      <c r="K302" s="7"/>
      <c r="L302" s="7"/>
      <c r="M302" s="7"/>
      <c r="N302" s="7"/>
      <c r="O302" s="7"/>
      <c r="P302" s="7"/>
      <c r="Q302" s="7"/>
      <c r="R302" s="7"/>
      <c r="S302" s="7"/>
      <c r="T302" s="7"/>
    </row>
    <row r="303" spans="2:20" x14ac:dyDescent="0.25">
      <c r="B303" s="7"/>
      <c r="C303" s="133"/>
      <c r="D303" s="133"/>
      <c r="E303" s="7"/>
      <c r="F303" s="7"/>
      <c r="G303" s="7"/>
      <c r="H303" s="7"/>
      <c r="I303" s="7"/>
      <c r="J303" s="7"/>
      <c r="K303" s="7"/>
      <c r="L303" s="7"/>
      <c r="M303" s="7"/>
      <c r="N303" s="7"/>
      <c r="O303" s="7"/>
      <c r="P303" s="7"/>
      <c r="Q303" s="7"/>
      <c r="R303" s="7"/>
      <c r="S303" s="7"/>
      <c r="T303" s="7"/>
    </row>
    <row r="304" spans="2:20" x14ac:dyDescent="0.25">
      <c r="B304" s="7"/>
      <c r="C304" s="133"/>
      <c r="D304" s="133"/>
      <c r="E304" s="7"/>
      <c r="F304" s="7"/>
      <c r="G304" s="7"/>
      <c r="H304" s="7"/>
      <c r="I304" s="7"/>
      <c r="J304" s="7"/>
      <c r="K304" s="7"/>
      <c r="L304" s="7"/>
      <c r="M304" s="7"/>
      <c r="N304" s="7"/>
      <c r="O304" s="7"/>
      <c r="P304" s="7"/>
      <c r="Q304" s="7"/>
      <c r="R304" s="7"/>
      <c r="S304" s="7"/>
      <c r="T304" s="7"/>
    </row>
    <row r="305" spans="2:20" x14ac:dyDescent="0.25">
      <c r="B305" s="7"/>
      <c r="C305" s="133"/>
      <c r="D305" s="133"/>
      <c r="E305" s="7"/>
      <c r="F305" s="7"/>
      <c r="G305" s="7"/>
      <c r="H305" s="7"/>
      <c r="I305" s="7"/>
      <c r="J305" s="7"/>
      <c r="K305" s="7"/>
      <c r="L305" s="7"/>
      <c r="M305" s="7"/>
      <c r="N305" s="7"/>
      <c r="O305" s="7"/>
      <c r="P305" s="7"/>
      <c r="Q305" s="7"/>
      <c r="R305" s="7"/>
      <c r="S305" s="7"/>
      <c r="T305" s="7"/>
    </row>
    <row r="306" spans="2:20" x14ac:dyDescent="0.25">
      <c r="B306" s="7"/>
      <c r="C306" s="133"/>
      <c r="D306" s="133"/>
      <c r="E306" s="7"/>
      <c r="F306" s="7"/>
      <c r="G306" s="7"/>
      <c r="H306" s="7"/>
      <c r="I306" s="7"/>
      <c r="J306" s="7"/>
      <c r="K306" s="7"/>
      <c r="L306" s="7"/>
      <c r="M306" s="7"/>
      <c r="N306" s="7"/>
      <c r="O306" s="7"/>
      <c r="P306" s="7"/>
      <c r="Q306" s="7"/>
      <c r="R306" s="7"/>
      <c r="S306" s="7"/>
      <c r="T306" s="7"/>
    </row>
    <row r="307" spans="2:20" x14ac:dyDescent="0.25">
      <c r="B307" s="7"/>
      <c r="C307" s="133"/>
      <c r="D307" s="133"/>
      <c r="E307" s="7"/>
      <c r="F307" s="7"/>
      <c r="G307" s="7"/>
      <c r="H307" s="7"/>
      <c r="I307" s="7"/>
      <c r="J307" s="7"/>
      <c r="K307" s="7"/>
      <c r="L307" s="7"/>
      <c r="M307" s="7"/>
      <c r="N307" s="7"/>
      <c r="O307" s="7"/>
      <c r="P307" s="7"/>
      <c r="Q307" s="7"/>
      <c r="R307" s="7"/>
      <c r="S307" s="7"/>
      <c r="T307" s="7"/>
    </row>
    <row r="308" spans="2:20" x14ac:dyDescent="0.25">
      <c r="B308" s="7"/>
      <c r="C308" s="133"/>
      <c r="D308" s="133"/>
      <c r="E308" s="7"/>
      <c r="F308" s="7"/>
      <c r="G308" s="7"/>
      <c r="H308" s="7"/>
      <c r="I308" s="7"/>
      <c r="J308" s="7"/>
      <c r="K308" s="7"/>
      <c r="L308" s="7"/>
      <c r="M308" s="7"/>
      <c r="N308" s="7"/>
      <c r="O308" s="7"/>
      <c r="P308" s="7"/>
      <c r="Q308" s="7"/>
      <c r="R308" s="7"/>
      <c r="S308" s="7"/>
      <c r="T308" s="7"/>
    </row>
    <row r="309" spans="2:20" x14ac:dyDescent="0.25">
      <c r="B309" s="7"/>
      <c r="C309" s="133"/>
      <c r="D309" s="133"/>
      <c r="E309" s="7"/>
      <c r="F309" s="7"/>
      <c r="G309" s="7"/>
      <c r="H309" s="7"/>
      <c r="I309" s="7"/>
      <c r="J309" s="7"/>
      <c r="K309" s="7"/>
      <c r="L309" s="7"/>
      <c r="M309" s="7"/>
      <c r="N309" s="7"/>
      <c r="O309" s="7"/>
      <c r="P309" s="7"/>
      <c r="Q309" s="7"/>
      <c r="R309" s="7"/>
      <c r="S309" s="7"/>
      <c r="T309" s="7"/>
    </row>
    <row r="310" spans="2:20" x14ac:dyDescent="0.25">
      <c r="B310" s="7"/>
      <c r="C310" s="133"/>
      <c r="D310" s="133"/>
      <c r="E310" s="7"/>
      <c r="F310" s="7"/>
      <c r="G310" s="7"/>
      <c r="H310" s="7"/>
      <c r="I310" s="7"/>
      <c r="J310" s="7"/>
      <c r="K310" s="7"/>
      <c r="L310" s="7"/>
      <c r="M310" s="7"/>
      <c r="N310" s="7"/>
      <c r="O310" s="7"/>
      <c r="P310" s="7"/>
      <c r="Q310" s="7"/>
      <c r="R310" s="7"/>
      <c r="S310" s="7"/>
      <c r="T310" s="7"/>
    </row>
    <row r="311" spans="2:20" x14ac:dyDescent="0.25">
      <c r="B311" s="7"/>
      <c r="C311" s="133"/>
      <c r="D311" s="133"/>
      <c r="E311" s="7"/>
      <c r="F311" s="7"/>
      <c r="G311" s="7"/>
      <c r="H311" s="7"/>
      <c r="I311" s="7"/>
      <c r="J311" s="7"/>
      <c r="K311" s="7"/>
      <c r="L311" s="7"/>
      <c r="M311" s="7"/>
      <c r="N311" s="7"/>
      <c r="O311" s="7"/>
      <c r="P311" s="7"/>
      <c r="Q311" s="7"/>
      <c r="R311" s="7"/>
      <c r="S311" s="7"/>
      <c r="T311" s="7"/>
    </row>
    <row r="312" spans="2:20" x14ac:dyDescent="0.25">
      <c r="B312" s="7"/>
      <c r="C312" s="133"/>
      <c r="D312" s="133"/>
      <c r="E312" s="7"/>
      <c r="F312" s="7"/>
      <c r="G312" s="7"/>
      <c r="H312" s="7"/>
      <c r="I312" s="7"/>
      <c r="J312" s="7"/>
      <c r="K312" s="7"/>
      <c r="L312" s="7"/>
      <c r="M312" s="7"/>
      <c r="N312" s="7"/>
      <c r="O312" s="7"/>
      <c r="P312" s="7"/>
      <c r="Q312" s="7"/>
      <c r="R312" s="7"/>
      <c r="S312" s="7"/>
      <c r="T312" s="7"/>
    </row>
    <row r="313" spans="2:20" x14ac:dyDescent="0.25">
      <c r="B313" s="7"/>
      <c r="C313" s="133"/>
      <c r="D313" s="133"/>
      <c r="E313" s="7"/>
      <c r="F313" s="7"/>
      <c r="G313" s="7"/>
      <c r="H313" s="7"/>
      <c r="I313" s="7"/>
      <c r="J313" s="7"/>
      <c r="K313" s="7"/>
      <c r="L313" s="7"/>
      <c r="M313" s="7"/>
      <c r="N313" s="7"/>
      <c r="O313" s="7"/>
      <c r="P313" s="7"/>
      <c r="Q313" s="7"/>
      <c r="R313" s="7"/>
      <c r="S313" s="7"/>
      <c r="T313" s="7"/>
    </row>
    <row r="314" spans="2:20" x14ac:dyDescent="0.25">
      <c r="B314" s="7"/>
      <c r="C314" s="133"/>
      <c r="D314" s="133"/>
      <c r="E314" s="7"/>
      <c r="F314" s="7"/>
      <c r="G314" s="7"/>
      <c r="H314" s="7"/>
      <c r="I314" s="7"/>
      <c r="J314" s="7"/>
      <c r="K314" s="7"/>
      <c r="L314" s="7"/>
      <c r="M314" s="7"/>
      <c r="N314" s="7"/>
      <c r="O314" s="7"/>
      <c r="P314" s="7"/>
      <c r="Q314" s="7"/>
      <c r="R314" s="7"/>
      <c r="S314" s="7"/>
      <c r="T314" s="7"/>
    </row>
    <row r="315" spans="2:20" x14ac:dyDescent="0.25">
      <c r="B315" s="7"/>
      <c r="C315" s="133"/>
      <c r="D315" s="133"/>
      <c r="E315" s="7"/>
      <c r="F315" s="7"/>
      <c r="G315" s="7"/>
      <c r="H315" s="7"/>
      <c r="I315" s="7"/>
      <c r="J315" s="7"/>
      <c r="K315" s="7"/>
      <c r="L315" s="7"/>
      <c r="M315" s="7"/>
      <c r="N315" s="7"/>
      <c r="O315" s="7"/>
      <c r="P315" s="7"/>
      <c r="Q315" s="7"/>
      <c r="R315" s="7"/>
      <c r="S315" s="7"/>
      <c r="T315" s="7"/>
    </row>
    <row r="316" spans="2:20" x14ac:dyDescent="0.25">
      <c r="B316" s="7"/>
      <c r="C316" s="133"/>
      <c r="D316" s="133"/>
      <c r="E316" s="7"/>
      <c r="F316" s="7"/>
      <c r="G316" s="7"/>
      <c r="H316" s="7"/>
      <c r="I316" s="7"/>
      <c r="J316" s="7"/>
      <c r="K316" s="7"/>
      <c r="L316" s="7"/>
      <c r="M316" s="7"/>
      <c r="N316" s="7"/>
      <c r="O316" s="7"/>
      <c r="P316" s="7"/>
      <c r="Q316" s="7"/>
      <c r="R316" s="7"/>
      <c r="S316" s="7"/>
      <c r="T316" s="7"/>
    </row>
    <row r="317" spans="2:20" x14ac:dyDescent="0.25">
      <c r="B317" s="7"/>
      <c r="C317" s="133"/>
      <c r="D317" s="133"/>
      <c r="E317" s="7"/>
      <c r="F317" s="7"/>
      <c r="G317" s="7"/>
      <c r="H317" s="7"/>
      <c r="I317" s="7"/>
      <c r="J317" s="7"/>
      <c r="K317" s="7"/>
      <c r="L317" s="7"/>
      <c r="M317" s="7"/>
      <c r="N317" s="7"/>
      <c r="O317" s="7"/>
      <c r="P317" s="7"/>
      <c r="Q317" s="7"/>
      <c r="R317" s="7"/>
      <c r="S317" s="7"/>
      <c r="T317" s="7"/>
    </row>
    <row r="318" spans="2:20" x14ac:dyDescent="0.25">
      <c r="B318" s="7"/>
      <c r="C318" s="133"/>
      <c r="D318" s="133"/>
      <c r="E318" s="7"/>
      <c r="F318" s="7"/>
      <c r="G318" s="7"/>
      <c r="H318" s="7"/>
      <c r="I318" s="7"/>
      <c r="J318" s="7"/>
      <c r="K318" s="7"/>
      <c r="L318" s="7"/>
      <c r="M318" s="7"/>
      <c r="N318" s="7"/>
      <c r="O318" s="7"/>
      <c r="P318" s="7"/>
      <c r="Q318" s="7"/>
      <c r="R318" s="7"/>
      <c r="S318" s="7"/>
      <c r="T318" s="7"/>
    </row>
    <row r="319" spans="2:20" x14ac:dyDescent="0.25">
      <c r="B319" s="7"/>
      <c r="C319" s="133"/>
      <c r="D319" s="133"/>
      <c r="E319" s="7"/>
      <c r="F319" s="7"/>
      <c r="G319" s="7"/>
      <c r="H319" s="7"/>
      <c r="I319" s="7"/>
      <c r="J319" s="7"/>
      <c r="K319" s="7"/>
      <c r="L319" s="7"/>
      <c r="M319" s="7"/>
      <c r="N319" s="7"/>
      <c r="O319" s="7"/>
      <c r="P319" s="7"/>
      <c r="Q319" s="7"/>
      <c r="R319" s="7"/>
      <c r="S319" s="7"/>
      <c r="T319" s="7"/>
    </row>
    <row r="320" spans="2:20" x14ac:dyDescent="0.25">
      <c r="B320" s="7"/>
      <c r="C320" s="133"/>
      <c r="D320" s="133"/>
      <c r="E320" s="7"/>
      <c r="F320" s="7"/>
      <c r="G320" s="7"/>
      <c r="H320" s="7"/>
      <c r="I320" s="7"/>
      <c r="J320" s="7"/>
      <c r="K320" s="7"/>
      <c r="L320" s="7"/>
      <c r="M320" s="7"/>
      <c r="N320" s="7"/>
      <c r="O320" s="7"/>
      <c r="P320" s="7"/>
      <c r="Q320" s="7"/>
      <c r="R320" s="7"/>
      <c r="S320" s="7"/>
      <c r="T320" s="7"/>
    </row>
    <row r="321" spans="2:20" x14ac:dyDescent="0.25">
      <c r="B321" s="7"/>
      <c r="C321" s="133"/>
      <c r="D321" s="133"/>
      <c r="E321" s="7"/>
      <c r="F321" s="7"/>
      <c r="G321" s="7"/>
      <c r="H321" s="7"/>
      <c r="I321" s="7"/>
      <c r="J321" s="7"/>
      <c r="K321" s="7"/>
      <c r="L321" s="7"/>
      <c r="M321" s="7"/>
      <c r="N321" s="7"/>
      <c r="O321" s="7"/>
      <c r="P321" s="7"/>
      <c r="Q321" s="7"/>
      <c r="R321" s="7"/>
      <c r="S321" s="7"/>
      <c r="T321" s="7"/>
    </row>
    <row r="322" spans="2:20" x14ac:dyDescent="0.25">
      <c r="B322" s="7"/>
      <c r="C322" s="133"/>
      <c r="D322" s="133"/>
      <c r="E322" s="7"/>
      <c r="F322" s="7"/>
      <c r="G322" s="7"/>
      <c r="H322" s="7"/>
      <c r="I322" s="7"/>
      <c r="J322" s="7"/>
      <c r="K322" s="7"/>
      <c r="L322" s="7"/>
      <c r="M322" s="7"/>
      <c r="N322" s="7"/>
      <c r="O322" s="7"/>
      <c r="P322" s="7"/>
      <c r="Q322" s="7"/>
      <c r="R322" s="7"/>
      <c r="S322" s="7"/>
      <c r="T322" s="7"/>
    </row>
    <row r="323" spans="2:20" x14ac:dyDescent="0.25">
      <c r="B323" s="7"/>
      <c r="C323" s="133"/>
      <c r="D323" s="133"/>
      <c r="E323" s="7"/>
      <c r="F323" s="7"/>
      <c r="G323" s="7"/>
      <c r="H323" s="7"/>
      <c r="I323" s="7"/>
      <c r="J323" s="7"/>
      <c r="K323" s="7"/>
      <c r="L323" s="7"/>
      <c r="M323" s="7"/>
      <c r="N323" s="7"/>
      <c r="O323" s="7"/>
      <c r="P323" s="7"/>
      <c r="Q323" s="7"/>
      <c r="R323" s="7"/>
      <c r="S323" s="7"/>
      <c r="T323" s="7"/>
    </row>
    <row r="324" spans="2:20" x14ac:dyDescent="0.25">
      <c r="B324" s="7"/>
      <c r="C324" s="133"/>
      <c r="D324" s="133"/>
      <c r="E324" s="7"/>
      <c r="F324" s="7"/>
      <c r="G324" s="7"/>
      <c r="H324" s="7"/>
      <c r="I324" s="7"/>
      <c r="J324" s="7"/>
      <c r="K324" s="7"/>
      <c r="L324" s="7"/>
      <c r="M324" s="7"/>
      <c r="N324" s="7"/>
      <c r="O324" s="7"/>
      <c r="P324" s="7"/>
      <c r="Q324" s="7"/>
      <c r="R324" s="7"/>
      <c r="S324" s="7"/>
      <c r="T324" s="7"/>
    </row>
    <row r="325" spans="2:20" x14ac:dyDescent="0.25">
      <c r="B325" s="7"/>
      <c r="C325" s="133"/>
      <c r="D325" s="133"/>
      <c r="E325" s="7"/>
      <c r="F325" s="7"/>
      <c r="G325" s="7"/>
      <c r="H325" s="7"/>
      <c r="I325" s="7"/>
      <c r="J325" s="7"/>
      <c r="K325" s="7"/>
      <c r="L325" s="7"/>
      <c r="M325" s="7"/>
      <c r="N325" s="7"/>
      <c r="O325" s="7"/>
      <c r="P325" s="7"/>
      <c r="Q325" s="7"/>
      <c r="R325" s="7"/>
      <c r="S325" s="7"/>
      <c r="T325" s="7"/>
    </row>
    <row r="326" spans="2:20" x14ac:dyDescent="0.25">
      <c r="B326" s="7"/>
      <c r="C326" s="133"/>
      <c r="D326" s="133"/>
      <c r="E326" s="7"/>
      <c r="F326" s="7"/>
      <c r="G326" s="7"/>
      <c r="H326" s="7"/>
      <c r="I326" s="7"/>
      <c r="J326" s="7"/>
      <c r="K326" s="7"/>
      <c r="L326" s="7"/>
      <c r="M326" s="7"/>
      <c r="N326" s="7"/>
      <c r="O326" s="7"/>
      <c r="P326" s="7"/>
      <c r="Q326" s="7"/>
      <c r="R326" s="7"/>
      <c r="S326" s="7"/>
      <c r="T326" s="7"/>
    </row>
    <row r="327" spans="2:20" x14ac:dyDescent="0.25">
      <c r="B327" s="7"/>
      <c r="C327" s="133"/>
      <c r="D327" s="133"/>
      <c r="E327" s="7"/>
      <c r="F327" s="7"/>
      <c r="G327" s="7"/>
      <c r="H327" s="7"/>
      <c r="I327" s="7"/>
      <c r="J327" s="7"/>
      <c r="K327" s="7"/>
      <c r="L327" s="7"/>
      <c r="M327" s="7"/>
      <c r="N327" s="7"/>
      <c r="O327" s="7"/>
      <c r="P327" s="7"/>
      <c r="Q327" s="7"/>
      <c r="R327" s="7"/>
      <c r="S327" s="7"/>
      <c r="T327" s="7"/>
    </row>
    <row r="328" spans="2:20" x14ac:dyDescent="0.25">
      <c r="B328" s="7"/>
      <c r="C328" s="133"/>
      <c r="D328" s="133"/>
      <c r="E328" s="7"/>
      <c r="F328" s="7"/>
      <c r="G328" s="7"/>
      <c r="H328" s="7"/>
      <c r="I328" s="7"/>
      <c r="J328" s="7"/>
      <c r="K328" s="7"/>
      <c r="L328" s="7"/>
      <c r="M328" s="7"/>
      <c r="N328" s="7"/>
      <c r="O328" s="7"/>
      <c r="P328" s="7"/>
      <c r="Q328" s="7"/>
      <c r="R328" s="7"/>
      <c r="S328" s="7"/>
      <c r="T328" s="7"/>
    </row>
    <row r="329" spans="2:20" x14ac:dyDescent="0.25">
      <c r="B329" s="7"/>
      <c r="C329" s="133"/>
      <c r="D329" s="133"/>
      <c r="E329" s="7"/>
      <c r="F329" s="7"/>
      <c r="G329" s="7"/>
      <c r="H329" s="7"/>
      <c r="I329" s="7"/>
      <c r="J329" s="7"/>
      <c r="K329" s="7"/>
      <c r="L329" s="7"/>
      <c r="M329" s="7"/>
      <c r="N329" s="7"/>
      <c r="O329" s="7"/>
      <c r="P329" s="7"/>
      <c r="Q329" s="7"/>
      <c r="R329" s="7"/>
      <c r="S329" s="7"/>
      <c r="T329" s="7"/>
    </row>
    <row r="330" spans="2:20" x14ac:dyDescent="0.25">
      <c r="B330" s="7"/>
      <c r="C330" s="133"/>
      <c r="D330" s="133"/>
      <c r="E330" s="7"/>
      <c r="F330" s="7"/>
      <c r="G330" s="7"/>
      <c r="H330" s="7"/>
      <c r="I330" s="7"/>
      <c r="J330" s="7"/>
      <c r="K330" s="7"/>
      <c r="L330" s="7"/>
      <c r="M330" s="7"/>
      <c r="N330" s="7"/>
      <c r="O330" s="7"/>
      <c r="P330" s="7"/>
      <c r="Q330" s="7"/>
      <c r="R330" s="7"/>
      <c r="S330" s="7"/>
      <c r="T330" s="7"/>
    </row>
    <row r="331" spans="2:20" x14ac:dyDescent="0.25">
      <c r="B331" s="7"/>
      <c r="C331" s="133"/>
      <c r="D331" s="133"/>
      <c r="E331" s="7"/>
      <c r="F331" s="7"/>
      <c r="G331" s="7"/>
      <c r="H331" s="7"/>
      <c r="I331" s="7"/>
      <c r="J331" s="7"/>
      <c r="K331" s="7"/>
      <c r="L331" s="7"/>
      <c r="M331" s="7"/>
      <c r="N331" s="7"/>
      <c r="O331" s="7"/>
      <c r="P331" s="7"/>
      <c r="Q331" s="7"/>
      <c r="R331" s="7"/>
      <c r="S331" s="7"/>
      <c r="T331" s="7"/>
    </row>
    <row r="332" spans="2:20" x14ac:dyDescent="0.25">
      <c r="B332" s="7"/>
      <c r="C332" s="133"/>
      <c r="D332" s="133"/>
      <c r="E332" s="7"/>
      <c r="F332" s="7"/>
      <c r="G332" s="7"/>
      <c r="H332" s="7"/>
      <c r="I332" s="7"/>
      <c r="J332" s="7"/>
      <c r="K332" s="7"/>
      <c r="L332" s="7"/>
      <c r="M332" s="7"/>
      <c r="N332" s="7"/>
      <c r="O332" s="7"/>
      <c r="P332" s="7"/>
      <c r="Q332" s="7"/>
      <c r="R332" s="7"/>
      <c r="S332" s="7"/>
      <c r="T332" s="7"/>
    </row>
    <row r="333" spans="2:20" x14ac:dyDescent="0.25">
      <c r="B333" s="7"/>
      <c r="C333" s="133"/>
      <c r="D333" s="133"/>
      <c r="E333" s="7"/>
      <c r="F333" s="7"/>
      <c r="G333" s="7"/>
      <c r="H333" s="7"/>
      <c r="I333" s="7"/>
      <c r="J333" s="7"/>
      <c r="K333" s="7"/>
      <c r="L333" s="7"/>
      <c r="M333" s="7"/>
      <c r="N333" s="7"/>
      <c r="O333" s="7"/>
      <c r="P333" s="7"/>
      <c r="Q333" s="7"/>
      <c r="R333" s="7"/>
      <c r="S333" s="7"/>
      <c r="T333" s="7"/>
    </row>
    <row r="334" spans="2:20" x14ac:dyDescent="0.25">
      <c r="B334" s="7"/>
      <c r="C334" s="133"/>
      <c r="D334" s="133"/>
      <c r="E334" s="7"/>
      <c r="F334" s="7"/>
      <c r="G334" s="7"/>
      <c r="H334" s="7"/>
      <c r="I334" s="7"/>
      <c r="J334" s="7"/>
      <c r="K334" s="7"/>
      <c r="L334" s="7"/>
      <c r="M334" s="7"/>
      <c r="N334" s="7"/>
      <c r="O334" s="7"/>
      <c r="P334" s="7"/>
      <c r="Q334" s="7"/>
      <c r="R334" s="7"/>
      <c r="S334" s="7"/>
      <c r="T334" s="7"/>
    </row>
    <row r="335" spans="2:20" x14ac:dyDescent="0.25">
      <c r="B335" s="7"/>
      <c r="C335" s="133"/>
      <c r="D335" s="133"/>
      <c r="E335" s="7"/>
      <c r="F335" s="7"/>
      <c r="G335" s="7"/>
      <c r="H335" s="7"/>
      <c r="I335" s="7"/>
      <c r="J335" s="7"/>
      <c r="K335" s="7"/>
      <c r="L335" s="7"/>
      <c r="M335" s="7"/>
      <c r="N335" s="7"/>
      <c r="O335" s="7"/>
      <c r="P335" s="7"/>
      <c r="Q335" s="7"/>
      <c r="R335" s="7"/>
      <c r="S335" s="7"/>
      <c r="T335" s="7"/>
    </row>
    <row r="336" spans="2:20" x14ac:dyDescent="0.25">
      <c r="B336" s="7"/>
      <c r="C336" s="133"/>
      <c r="D336" s="133"/>
      <c r="E336" s="7"/>
      <c r="F336" s="7"/>
      <c r="G336" s="7"/>
      <c r="H336" s="7"/>
      <c r="I336" s="7"/>
      <c r="J336" s="7"/>
      <c r="K336" s="7"/>
      <c r="L336" s="7"/>
      <c r="M336" s="7"/>
      <c r="N336" s="7"/>
      <c r="O336" s="7"/>
      <c r="P336" s="7"/>
      <c r="Q336" s="7"/>
      <c r="R336" s="7"/>
      <c r="S336" s="7"/>
      <c r="T336" s="7"/>
    </row>
    <row r="337" spans="2:20" x14ac:dyDescent="0.25">
      <c r="B337" s="7"/>
      <c r="C337" s="133"/>
      <c r="D337" s="133"/>
      <c r="E337" s="7"/>
      <c r="F337" s="7"/>
      <c r="G337" s="7"/>
      <c r="H337" s="7"/>
      <c r="I337" s="7"/>
      <c r="J337" s="7"/>
      <c r="K337" s="7"/>
      <c r="L337" s="7"/>
      <c r="M337" s="7"/>
      <c r="N337" s="7"/>
      <c r="O337" s="7"/>
      <c r="P337" s="7"/>
      <c r="Q337" s="7"/>
      <c r="R337" s="7"/>
      <c r="S337" s="7"/>
      <c r="T337" s="7"/>
    </row>
    <row r="338" spans="2:20" x14ac:dyDescent="0.25">
      <c r="B338" s="7"/>
      <c r="C338" s="133"/>
      <c r="D338" s="133"/>
      <c r="E338" s="7"/>
      <c r="F338" s="7"/>
      <c r="G338" s="7"/>
      <c r="H338" s="7"/>
      <c r="I338" s="7"/>
      <c r="J338" s="7"/>
      <c r="K338" s="7"/>
      <c r="L338" s="7"/>
      <c r="M338" s="7"/>
      <c r="N338" s="7"/>
      <c r="O338" s="7"/>
      <c r="P338" s="7"/>
      <c r="Q338" s="7"/>
      <c r="R338" s="7"/>
      <c r="S338" s="7"/>
      <c r="T338" s="7"/>
    </row>
    <row r="339" spans="2:20" x14ac:dyDescent="0.25">
      <c r="B339" s="7"/>
      <c r="C339" s="133"/>
      <c r="D339" s="133"/>
      <c r="E339" s="7"/>
      <c r="F339" s="7"/>
      <c r="G339" s="7"/>
      <c r="H339" s="7"/>
      <c r="I339" s="7"/>
      <c r="J339" s="7"/>
      <c r="K339" s="7"/>
      <c r="L339" s="7"/>
      <c r="M339" s="7"/>
      <c r="N339" s="7"/>
      <c r="O339" s="7"/>
      <c r="P339" s="7"/>
      <c r="Q339" s="7"/>
      <c r="R339" s="7"/>
      <c r="S339" s="7"/>
      <c r="T339" s="7"/>
    </row>
    <row r="340" spans="2:20" x14ac:dyDescent="0.25">
      <c r="B340" s="7"/>
      <c r="C340" s="133"/>
      <c r="D340" s="133"/>
      <c r="E340" s="7"/>
      <c r="F340" s="7"/>
      <c r="G340" s="7"/>
      <c r="H340" s="7"/>
      <c r="I340" s="7"/>
      <c r="J340" s="7"/>
      <c r="K340" s="7"/>
      <c r="L340" s="7"/>
      <c r="M340" s="7"/>
      <c r="N340" s="7"/>
      <c r="O340" s="7"/>
      <c r="P340" s="7"/>
      <c r="Q340" s="7"/>
      <c r="R340" s="7"/>
      <c r="S340" s="7"/>
      <c r="T340" s="7"/>
    </row>
    <row r="341" spans="2:20" x14ac:dyDescent="0.25">
      <c r="B341" s="7"/>
      <c r="C341" s="133"/>
      <c r="D341" s="133"/>
      <c r="E341" s="7"/>
      <c r="F341" s="7"/>
      <c r="G341" s="7"/>
      <c r="H341" s="7"/>
      <c r="I341" s="7"/>
      <c r="J341" s="7"/>
      <c r="K341" s="7"/>
      <c r="L341" s="7"/>
      <c r="M341" s="7"/>
      <c r="N341" s="7"/>
      <c r="O341" s="7"/>
      <c r="P341" s="7"/>
      <c r="Q341" s="7"/>
      <c r="R341" s="7"/>
      <c r="S341" s="7"/>
      <c r="T341" s="7"/>
    </row>
    <row r="342" spans="2:20" x14ac:dyDescent="0.25">
      <c r="B342" s="7"/>
      <c r="C342" s="133"/>
      <c r="D342" s="133"/>
      <c r="E342" s="7"/>
      <c r="F342" s="7"/>
      <c r="G342" s="7"/>
      <c r="H342" s="7"/>
      <c r="I342" s="7"/>
      <c r="J342" s="7"/>
      <c r="K342" s="7"/>
      <c r="L342" s="7"/>
      <c r="M342" s="7"/>
      <c r="N342" s="7"/>
      <c r="O342" s="7"/>
      <c r="P342" s="7"/>
      <c r="Q342" s="7"/>
      <c r="R342" s="7"/>
      <c r="S342" s="7"/>
      <c r="T342" s="7"/>
    </row>
    <row r="343" spans="2:20" x14ac:dyDescent="0.25">
      <c r="B343" s="7"/>
      <c r="C343" s="133"/>
      <c r="D343" s="133"/>
      <c r="E343" s="7"/>
      <c r="F343" s="7"/>
      <c r="G343" s="7"/>
      <c r="H343" s="7"/>
      <c r="I343" s="7"/>
      <c r="J343" s="7"/>
      <c r="K343" s="7"/>
      <c r="L343" s="7"/>
      <c r="M343" s="7"/>
      <c r="N343" s="7"/>
      <c r="O343" s="7"/>
      <c r="P343" s="7"/>
      <c r="Q343" s="7"/>
      <c r="R343" s="7"/>
      <c r="S343" s="7"/>
      <c r="T343" s="7"/>
    </row>
    <row r="344" spans="2:20" x14ac:dyDescent="0.25">
      <c r="B344" s="7"/>
      <c r="C344" s="133"/>
      <c r="D344" s="133"/>
      <c r="E344" s="7"/>
      <c r="F344" s="7"/>
      <c r="G344" s="7"/>
      <c r="H344" s="7"/>
      <c r="I344" s="7"/>
      <c r="J344" s="7"/>
      <c r="K344" s="7"/>
      <c r="L344" s="7"/>
      <c r="M344" s="7"/>
      <c r="N344" s="7"/>
      <c r="O344" s="7"/>
      <c r="P344" s="7"/>
      <c r="Q344" s="7"/>
      <c r="R344" s="7"/>
      <c r="S344" s="7"/>
      <c r="T344" s="7"/>
    </row>
    <row r="345" spans="2:20" x14ac:dyDescent="0.25">
      <c r="B345" s="7"/>
      <c r="C345" s="133"/>
      <c r="D345" s="133"/>
      <c r="E345" s="7"/>
      <c r="F345" s="7"/>
      <c r="G345" s="7"/>
      <c r="H345" s="7"/>
      <c r="I345" s="7"/>
      <c r="J345" s="7"/>
      <c r="K345" s="7"/>
      <c r="L345" s="7"/>
      <c r="M345" s="7"/>
      <c r="N345" s="7"/>
      <c r="O345" s="7"/>
      <c r="P345" s="7"/>
      <c r="Q345" s="7"/>
      <c r="R345" s="7"/>
      <c r="S345" s="7"/>
      <c r="T345" s="7"/>
    </row>
    <row r="346" spans="2:20" x14ac:dyDescent="0.25">
      <c r="B346" s="7"/>
      <c r="C346" s="133"/>
      <c r="D346" s="133"/>
      <c r="E346" s="7"/>
      <c r="F346" s="7"/>
      <c r="G346" s="7"/>
      <c r="H346" s="7"/>
      <c r="I346" s="7"/>
      <c r="J346" s="7"/>
      <c r="K346" s="7"/>
      <c r="L346" s="7"/>
      <c r="M346" s="7"/>
      <c r="N346" s="7"/>
      <c r="O346" s="7"/>
      <c r="P346" s="7"/>
      <c r="Q346" s="7"/>
      <c r="R346" s="7"/>
      <c r="S346" s="7"/>
      <c r="T346" s="7"/>
    </row>
    <row r="347" spans="2:20" x14ac:dyDescent="0.25">
      <c r="B347" s="7"/>
      <c r="C347" s="133"/>
      <c r="D347" s="133"/>
      <c r="E347" s="7"/>
      <c r="F347" s="7"/>
      <c r="G347" s="7"/>
      <c r="H347" s="7"/>
      <c r="I347" s="7"/>
      <c r="J347" s="7"/>
      <c r="K347" s="7"/>
      <c r="L347" s="7"/>
      <c r="M347" s="7"/>
      <c r="N347" s="7"/>
      <c r="O347" s="7"/>
      <c r="P347" s="7"/>
      <c r="Q347" s="7"/>
      <c r="R347" s="7"/>
      <c r="S347" s="7"/>
      <c r="T347" s="7"/>
    </row>
    <row r="348" spans="2:20" x14ac:dyDescent="0.25">
      <c r="B348" s="7"/>
      <c r="C348" s="133"/>
      <c r="D348" s="133"/>
      <c r="E348" s="7"/>
      <c r="F348" s="7"/>
      <c r="G348" s="7"/>
      <c r="H348" s="7"/>
      <c r="I348" s="7"/>
      <c r="J348" s="7"/>
      <c r="K348" s="7"/>
      <c r="L348" s="7"/>
      <c r="M348" s="7"/>
      <c r="N348" s="7"/>
      <c r="O348" s="7"/>
      <c r="P348" s="7"/>
      <c r="Q348" s="7"/>
      <c r="R348" s="7"/>
      <c r="S348" s="7"/>
      <c r="T348" s="7"/>
    </row>
    <row r="349" spans="2:20" x14ac:dyDescent="0.25">
      <c r="B349" s="7"/>
      <c r="C349" s="133"/>
      <c r="D349" s="133"/>
      <c r="E349" s="7"/>
      <c r="F349" s="7"/>
      <c r="G349" s="7"/>
      <c r="H349" s="7"/>
      <c r="I349" s="7"/>
      <c r="J349" s="7"/>
      <c r="K349" s="7"/>
      <c r="L349" s="7"/>
      <c r="M349" s="7"/>
      <c r="N349" s="7"/>
      <c r="O349" s="7"/>
      <c r="P349" s="7"/>
      <c r="Q349" s="7"/>
      <c r="R349" s="7"/>
      <c r="S349" s="7"/>
      <c r="T349" s="7"/>
    </row>
    <row r="350" spans="2:20" x14ac:dyDescent="0.25">
      <c r="B350" s="7"/>
      <c r="C350" s="133"/>
      <c r="D350" s="133"/>
      <c r="E350" s="7"/>
      <c r="F350" s="7"/>
      <c r="G350" s="7"/>
      <c r="H350" s="7"/>
      <c r="I350" s="7"/>
      <c r="J350" s="7"/>
      <c r="K350" s="7"/>
      <c r="L350" s="7"/>
      <c r="M350" s="7"/>
      <c r="N350" s="7"/>
      <c r="O350" s="7"/>
      <c r="P350" s="7"/>
      <c r="Q350" s="7"/>
      <c r="R350" s="7"/>
      <c r="S350" s="7"/>
      <c r="T350" s="7"/>
    </row>
    <row r="351" spans="2:20" x14ac:dyDescent="0.25">
      <c r="B351" s="7"/>
      <c r="C351" s="133"/>
      <c r="D351" s="133"/>
      <c r="E351" s="7"/>
      <c r="F351" s="7"/>
      <c r="G351" s="7"/>
      <c r="H351" s="7"/>
      <c r="I351" s="7"/>
      <c r="J351" s="7"/>
      <c r="K351" s="7"/>
      <c r="L351" s="7"/>
      <c r="M351" s="7"/>
      <c r="N351" s="7"/>
      <c r="O351" s="7"/>
      <c r="P351" s="7"/>
      <c r="Q351" s="7"/>
      <c r="R351" s="7"/>
      <c r="S351" s="7"/>
      <c r="T351" s="7"/>
    </row>
    <row r="352" spans="2:20" x14ac:dyDescent="0.25">
      <c r="B352" s="7"/>
      <c r="C352" s="133"/>
      <c r="D352" s="133"/>
      <c r="E352" s="7"/>
      <c r="F352" s="7"/>
      <c r="G352" s="7"/>
      <c r="H352" s="7"/>
      <c r="I352" s="7"/>
      <c r="J352" s="7"/>
      <c r="K352" s="7"/>
      <c r="L352" s="7"/>
      <c r="M352" s="7"/>
      <c r="N352" s="7"/>
      <c r="O352" s="7"/>
      <c r="P352" s="7"/>
      <c r="Q352" s="7"/>
      <c r="R352" s="7"/>
      <c r="S352" s="7"/>
      <c r="T352" s="7"/>
    </row>
    <row r="353" spans="2:20" x14ac:dyDescent="0.25">
      <c r="B353" s="7"/>
      <c r="C353" s="133"/>
      <c r="D353" s="133"/>
      <c r="E353" s="7"/>
      <c r="F353" s="7"/>
      <c r="G353" s="7"/>
      <c r="H353" s="7"/>
      <c r="I353" s="7"/>
      <c r="J353" s="7"/>
      <c r="K353" s="7"/>
      <c r="L353" s="7"/>
      <c r="M353" s="7"/>
      <c r="N353" s="7"/>
      <c r="O353" s="7"/>
      <c r="P353" s="7"/>
      <c r="Q353" s="7"/>
      <c r="R353" s="7"/>
      <c r="S353" s="7"/>
      <c r="T353" s="7"/>
    </row>
    <row r="354" spans="2:20" x14ac:dyDescent="0.25">
      <c r="B354" s="7"/>
      <c r="C354" s="133"/>
      <c r="D354" s="133"/>
      <c r="E354" s="7"/>
      <c r="F354" s="7"/>
      <c r="G354" s="7"/>
      <c r="H354" s="7"/>
      <c r="I354" s="7"/>
      <c r="J354" s="7"/>
      <c r="K354" s="7"/>
      <c r="L354" s="7"/>
      <c r="M354" s="7"/>
      <c r="N354" s="7"/>
      <c r="O354" s="7"/>
      <c r="P354" s="7"/>
      <c r="Q354" s="7"/>
      <c r="R354" s="7"/>
      <c r="S354" s="7"/>
      <c r="T354" s="7"/>
    </row>
    <row r="355" spans="2:20" x14ac:dyDescent="0.25">
      <c r="B355" s="7"/>
      <c r="C355" s="133"/>
      <c r="D355" s="133"/>
      <c r="E355" s="7"/>
      <c r="F355" s="7"/>
      <c r="G355" s="7"/>
      <c r="H355" s="7"/>
      <c r="I355" s="7"/>
      <c r="J355" s="7"/>
      <c r="K355" s="7"/>
      <c r="L355" s="7"/>
      <c r="M355" s="7"/>
      <c r="N355" s="7"/>
      <c r="O355" s="7"/>
      <c r="P355" s="7"/>
      <c r="Q355" s="7"/>
      <c r="R355" s="7"/>
      <c r="S355" s="7"/>
      <c r="T355" s="7"/>
    </row>
    <row r="356" spans="2:20" x14ac:dyDescent="0.25">
      <c r="B356" s="7"/>
      <c r="C356" s="133"/>
      <c r="D356" s="133"/>
      <c r="E356" s="7"/>
      <c r="F356" s="7"/>
      <c r="G356" s="7"/>
      <c r="H356" s="7"/>
      <c r="I356" s="7"/>
      <c r="J356" s="7"/>
      <c r="K356" s="7"/>
      <c r="L356" s="7"/>
      <c r="M356" s="7"/>
      <c r="N356" s="7"/>
      <c r="O356" s="7"/>
      <c r="P356" s="7"/>
      <c r="Q356" s="7"/>
      <c r="R356" s="7"/>
      <c r="S356" s="7"/>
      <c r="T356" s="7"/>
    </row>
    <row r="357" spans="2:20" x14ac:dyDescent="0.25">
      <c r="B357" s="7"/>
      <c r="C357" s="133"/>
      <c r="D357" s="133"/>
      <c r="E357" s="7"/>
      <c r="F357" s="7"/>
      <c r="G357" s="7"/>
      <c r="H357" s="7"/>
      <c r="I357" s="7"/>
      <c r="J357" s="7"/>
      <c r="K357" s="7"/>
      <c r="L357" s="7"/>
      <c r="M357" s="7"/>
      <c r="N357" s="7"/>
      <c r="O357" s="7"/>
      <c r="P357" s="7"/>
      <c r="Q357" s="7"/>
      <c r="R357" s="7"/>
      <c r="S357" s="7"/>
      <c r="T357" s="7"/>
    </row>
    <row r="358" spans="2:20" x14ac:dyDescent="0.25">
      <c r="B358" s="7"/>
      <c r="C358" s="133"/>
      <c r="D358" s="133"/>
      <c r="E358" s="7"/>
      <c r="F358" s="7"/>
      <c r="G358" s="7"/>
      <c r="H358" s="7"/>
      <c r="I358" s="7"/>
      <c r="J358" s="7"/>
      <c r="K358" s="7"/>
      <c r="L358" s="7"/>
      <c r="M358" s="7"/>
      <c r="N358" s="7"/>
      <c r="O358" s="7"/>
      <c r="P358" s="7"/>
      <c r="Q358" s="7"/>
      <c r="R358" s="7"/>
      <c r="S358" s="7"/>
      <c r="T358" s="7"/>
    </row>
    <row r="359" spans="2:20" x14ac:dyDescent="0.25">
      <c r="B359" s="7"/>
      <c r="C359" s="133"/>
      <c r="D359" s="133"/>
      <c r="E359" s="7"/>
      <c r="F359" s="7"/>
      <c r="G359" s="7"/>
      <c r="H359" s="7"/>
      <c r="I359" s="7"/>
      <c r="J359" s="7"/>
      <c r="K359" s="7"/>
      <c r="L359" s="7"/>
      <c r="M359" s="7"/>
      <c r="N359" s="7"/>
      <c r="O359" s="7"/>
      <c r="P359" s="7"/>
      <c r="Q359" s="7"/>
      <c r="R359" s="7"/>
      <c r="S359" s="7"/>
      <c r="T359" s="7"/>
    </row>
    <row r="360" spans="2:20" x14ac:dyDescent="0.25">
      <c r="B360" s="7"/>
      <c r="C360" s="133"/>
      <c r="D360" s="133"/>
      <c r="E360" s="7"/>
      <c r="F360" s="7"/>
      <c r="G360" s="7"/>
      <c r="H360" s="7"/>
      <c r="I360" s="7"/>
      <c r="J360" s="7"/>
      <c r="K360" s="7"/>
      <c r="L360" s="7"/>
      <c r="M360" s="7"/>
      <c r="N360" s="7"/>
      <c r="O360" s="7"/>
      <c r="P360" s="7"/>
      <c r="Q360" s="7"/>
      <c r="R360" s="7"/>
      <c r="S360" s="7"/>
      <c r="T360" s="7"/>
    </row>
    <row r="361" spans="2:20" x14ac:dyDescent="0.25">
      <c r="B361" s="7"/>
      <c r="C361" s="133"/>
      <c r="D361" s="133"/>
      <c r="E361" s="7"/>
      <c r="F361" s="7"/>
      <c r="G361" s="7"/>
      <c r="H361" s="7"/>
      <c r="I361" s="7"/>
      <c r="J361" s="7"/>
      <c r="K361" s="7"/>
      <c r="L361" s="7"/>
      <c r="M361" s="7"/>
      <c r="N361" s="7"/>
      <c r="O361" s="7"/>
      <c r="P361" s="7"/>
      <c r="Q361" s="7"/>
      <c r="R361" s="7"/>
      <c r="S361" s="7"/>
      <c r="T361" s="7"/>
    </row>
    <row r="362" spans="2:20" x14ac:dyDescent="0.25">
      <c r="B362" s="7"/>
      <c r="C362" s="133"/>
      <c r="D362" s="133"/>
      <c r="E362" s="7"/>
      <c r="F362" s="7"/>
      <c r="G362" s="7"/>
      <c r="H362" s="7"/>
      <c r="I362" s="7"/>
      <c r="J362" s="7"/>
      <c r="K362" s="7"/>
      <c r="L362" s="7"/>
      <c r="M362" s="7"/>
      <c r="N362" s="7"/>
      <c r="O362" s="7"/>
      <c r="P362" s="7"/>
      <c r="Q362" s="7"/>
      <c r="R362" s="7"/>
      <c r="S362" s="7"/>
      <c r="T362" s="7"/>
    </row>
    <row r="363" spans="2:20" x14ac:dyDescent="0.25">
      <c r="B363" s="7"/>
      <c r="C363" s="133"/>
      <c r="D363" s="133"/>
      <c r="E363" s="7"/>
      <c r="F363" s="7"/>
      <c r="G363" s="7"/>
      <c r="H363" s="7"/>
      <c r="I363" s="7"/>
      <c r="J363" s="7"/>
      <c r="K363" s="7"/>
      <c r="L363" s="7"/>
      <c r="M363" s="7"/>
      <c r="N363" s="7"/>
      <c r="O363" s="7"/>
      <c r="P363" s="7"/>
      <c r="Q363" s="7"/>
      <c r="R363" s="7"/>
      <c r="S363" s="7"/>
      <c r="T363" s="7"/>
    </row>
    <row r="364" spans="2:20" x14ac:dyDescent="0.25">
      <c r="B364" s="7"/>
      <c r="C364" s="133"/>
      <c r="D364" s="133"/>
      <c r="E364" s="7"/>
      <c r="F364" s="7"/>
      <c r="G364" s="7"/>
      <c r="H364" s="7"/>
      <c r="I364" s="7"/>
      <c r="J364" s="7"/>
      <c r="K364" s="7"/>
      <c r="L364" s="7"/>
      <c r="M364" s="7"/>
      <c r="N364" s="7"/>
      <c r="O364" s="7"/>
      <c r="P364" s="7"/>
      <c r="Q364" s="7"/>
      <c r="R364" s="7"/>
      <c r="S364" s="7"/>
      <c r="T364" s="7"/>
    </row>
    <row r="365" spans="2:20" x14ac:dyDescent="0.25">
      <c r="B365" s="7"/>
      <c r="C365" s="133"/>
      <c r="D365" s="133"/>
      <c r="E365" s="7"/>
      <c r="F365" s="7"/>
      <c r="G365" s="7"/>
      <c r="H365" s="7"/>
      <c r="I365" s="7"/>
      <c r="J365" s="7"/>
      <c r="K365" s="7"/>
      <c r="L365" s="7"/>
      <c r="M365" s="7"/>
      <c r="N365" s="7"/>
      <c r="O365" s="7"/>
      <c r="P365" s="7"/>
      <c r="Q365" s="7"/>
      <c r="R365" s="7"/>
      <c r="S365" s="7"/>
      <c r="T365" s="7"/>
    </row>
    <row r="366" spans="2:20" x14ac:dyDescent="0.25">
      <c r="B366" s="7"/>
      <c r="C366" s="133"/>
      <c r="D366" s="133"/>
      <c r="E366" s="7"/>
      <c r="F366" s="7"/>
      <c r="G366" s="7"/>
      <c r="H366" s="7"/>
      <c r="I366" s="7"/>
      <c r="J366" s="7"/>
      <c r="K366" s="7"/>
      <c r="L366" s="7"/>
      <c r="M366" s="7"/>
      <c r="N366" s="7"/>
      <c r="O366" s="7"/>
      <c r="P366" s="7"/>
      <c r="Q366" s="7"/>
      <c r="R366" s="7"/>
      <c r="S366" s="7"/>
      <c r="T366" s="7"/>
    </row>
    <row r="367" spans="2:20" x14ac:dyDescent="0.25">
      <c r="B367" s="7"/>
      <c r="C367" s="133"/>
      <c r="D367" s="133"/>
      <c r="E367" s="7"/>
      <c r="F367" s="7"/>
      <c r="G367" s="7"/>
      <c r="H367" s="7"/>
      <c r="I367" s="7"/>
      <c r="J367" s="7"/>
      <c r="K367" s="7"/>
      <c r="L367" s="7"/>
      <c r="M367" s="7"/>
      <c r="N367" s="7"/>
      <c r="O367" s="7"/>
      <c r="P367" s="7"/>
      <c r="Q367" s="7"/>
      <c r="R367" s="7"/>
      <c r="S367" s="7"/>
      <c r="T367" s="7"/>
    </row>
    <row r="368" spans="2:20" x14ac:dyDescent="0.25">
      <c r="B368" s="7"/>
      <c r="C368" s="133"/>
      <c r="D368" s="133"/>
      <c r="E368" s="7"/>
      <c r="F368" s="7"/>
      <c r="G368" s="7"/>
      <c r="H368" s="7"/>
      <c r="I368" s="7"/>
      <c r="J368" s="7"/>
      <c r="K368" s="7"/>
      <c r="L368" s="7"/>
      <c r="M368" s="7"/>
      <c r="N368" s="7"/>
      <c r="O368" s="7"/>
      <c r="P368" s="7"/>
      <c r="Q368" s="7"/>
      <c r="R368" s="7"/>
      <c r="S368" s="7"/>
      <c r="T368" s="7"/>
    </row>
    <row r="369" spans="2:20" x14ac:dyDescent="0.25">
      <c r="B369" s="7"/>
      <c r="C369" s="133"/>
      <c r="D369" s="133"/>
      <c r="E369" s="7"/>
      <c r="F369" s="7"/>
      <c r="G369" s="7"/>
      <c r="H369" s="7"/>
      <c r="I369" s="7"/>
      <c r="J369" s="7"/>
      <c r="K369" s="7"/>
      <c r="L369" s="7"/>
      <c r="M369" s="7"/>
      <c r="N369" s="7"/>
      <c r="O369" s="7"/>
      <c r="P369" s="7"/>
      <c r="Q369" s="7"/>
      <c r="R369" s="7"/>
      <c r="S369" s="7"/>
      <c r="T369" s="7"/>
    </row>
    <row r="370" spans="2:20" x14ac:dyDescent="0.25">
      <c r="B370" s="7"/>
      <c r="C370" s="133"/>
      <c r="D370" s="133"/>
      <c r="E370" s="7"/>
      <c r="F370" s="7"/>
      <c r="G370" s="7"/>
      <c r="H370" s="7"/>
      <c r="I370" s="7"/>
      <c r="J370" s="7"/>
      <c r="K370" s="7"/>
      <c r="L370" s="7"/>
      <c r="M370" s="7"/>
      <c r="N370" s="7"/>
      <c r="O370" s="7"/>
      <c r="P370" s="7"/>
      <c r="Q370" s="7"/>
      <c r="R370" s="7"/>
      <c r="S370" s="7"/>
      <c r="T370" s="7"/>
    </row>
    <row r="371" spans="2:20" x14ac:dyDescent="0.25">
      <c r="B371" s="7"/>
      <c r="C371" s="133"/>
      <c r="D371" s="133"/>
      <c r="E371" s="7"/>
      <c r="F371" s="7"/>
      <c r="G371" s="7"/>
      <c r="H371" s="7"/>
      <c r="I371" s="7"/>
      <c r="J371" s="7"/>
      <c r="K371" s="7"/>
      <c r="L371" s="7"/>
      <c r="M371" s="7"/>
      <c r="N371" s="7"/>
      <c r="O371" s="7"/>
      <c r="P371" s="7"/>
      <c r="Q371" s="7"/>
      <c r="R371" s="7"/>
      <c r="S371" s="7"/>
      <c r="T371" s="7"/>
    </row>
    <row r="372" spans="2:20" x14ac:dyDescent="0.25">
      <c r="B372" s="7"/>
      <c r="C372" s="133"/>
      <c r="D372" s="133"/>
      <c r="E372" s="7"/>
      <c r="F372" s="7"/>
      <c r="G372" s="7"/>
      <c r="H372" s="7"/>
      <c r="I372" s="7"/>
      <c r="J372" s="7"/>
      <c r="K372" s="7"/>
      <c r="L372" s="7"/>
      <c r="M372" s="7"/>
      <c r="N372" s="7"/>
      <c r="O372" s="7"/>
      <c r="P372" s="7"/>
      <c r="Q372" s="7"/>
      <c r="R372" s="7"/>
      <c r="S372" s="7"/>
      <c r="T372" s="7"/>
    </row>
    <row r="373" spans="2:20" x14ac:dyDescent="0.25">
      <c r="B373" s="7"/>
      <c r="C373" s="133"/>
      <c r="D373" s="133"/>
      <c r="E373" s="7"/>
      <c r="F373" s="7"/>
      <c r="G373" s="7"/>
      <c r="H373" s="7"/>
      <c r="I373" s="7"/>
      <c r="J373" s="7"/>
      <c r="K373" s="7"/>
      <c r="L373" s="7"/>
      <c r="M373" s="7"/>
      <c r="N373" s="7"/>
      <c r="O373" s="7"/>
      <c r="P373" s="7"/>
      <c r="Q373" s="7"/>
      <c r="R373" s="7"/>
      <c r="S373" s="7"/>
      <c r="T373" s="7"/>
    </row>
    <row r="374" spans="2:20" x14ac:dyDescent="0.25">
      <c r="B374" s="7"/>
      <c r="C374" s="133"/>
      <c r="D374" s="133"/>
      <c r="E374" s="7"/>
      <c r="F374" s="7"/>
      <c r="G374" s="7"/>
      <c r="H374" s="7"/>
      <c r="I374" s="7"/>
      <c r="J374" s="7"/>
      <c r="K374" s="7"/>
      <c r="L374" s="7"/>
      <c r="M374" s="7"/>
      <c r="N374" s="7"/>
      <c r="O374" s="7"/>
      <c r="P374" s="7"/>
      <c r="Q374" s="7"/>
      <c r="R374" s="7"/>
      <c r="S374" s="7"/>
      <c r="T374" s="7"/>
    </row>
    <row r="375" spans="2:20" x14ac:dyDescent="0.25">
      <c r="B375" s="7"/>
      <c r="C375" s="133"/>
      <c r="D375" s="133"/>
      <c r="E375" s="7"/>
      <c r="F375" s="7"/>
      <c r="G375" s="7"/>
      <c r="H375" s="7"/>
      <c r="I375" s="7"/>
      <c r="J375" s="7"/>
      <c r="K375" s="7"/>
      <c r="L375" s="7"/>
      <c r="M375" s="7"/>
      <c r="N375" s="7"/>
      <c r="O375" s="7"/>
      <c r="P375" s="7"/>
      <c r="Q375" s="7"/>
      <c r="R375" s="7"/>
      <c r="S375" s="7"/>
      <c r="T375" s="7"/>
    </row>
    <row r="376" spans="2:20" x14ac:dyDescent="0.25">
      <c r="B376" s="7"/>
      <c r="C376" s="133"/>
      <c r="D376" s="133"/>
      <c r="E376" s="7"/>
      <c r="F376" s="7"/>
      <c r="G376" s="7"/>
      <c r="H376" s="7"/>
      <c r="I376" s="7"/>
      <c r="J376" s="7"/>
      <c r="K376" s="7"/>
      <c r="L376" s="7"/>
      <c r="M376" s="7"/>
      <c r="N376" s="7"/>
      <c r="O376" s="7"/>
      <c r="P376" s="7"/>
      <c r="Q376" s="7"/>
      <c r="R376" s="7"/>
      <c r="S376" s="7"/>
      <c r="T376" s="7"/>
    </row>
    <row r="377" spans="2:20" x14ac:dyDescent="0.25">
      <c r="B377" s="7"/>
      <c r="C377" s="133"/>
      <c r="D377" s="133"/>
      <c r="E377" s="7"/>
      <c r="F377" s="7"/>
      <c r="G377" s="7"/>
      <c r="H377" s="7"/>
      <c r="I377" s="7"/>
      <c r="J377" s="7"/>
      <c r="K377" s="7"/>
      <c r="L377" s="7"/>
      <c r="M377" s="7"/>
      <c r="N377" s="7"/>
      <c r="O377" s="7"/>
      <c r="P377" s="7"/>
      <c r="Q377" s="7"/>
      <c r="R377" s="7"/>
      <c r="S377" s="7"/>
      <c r="T377" s="7"/>
    </row>
    <row r="378" spans="2:20" x14ac:dyDescent="0.25">
      <c r="B378" s="7"/>
      <c r="C378" s="133"/>
      <c r="D378" s="133"/>
      <c r="E378" s="7"/>
      <c r="F378" s="7"/>
      <c r="G378" s="7"/>
      <c r="H378" s="7"/>
      <c r="I378" s="7"/>
      <c r="J378" s="7"/>
      <c r="K378" s="7"/>
      <c r="L378" s="7"/>
      <c r="M378" s="7"/>
      <c r="N378" s="7"/>
      <c r="O378" s="7"/>
      <c r="P378" s="7"/>
      <c r="Q378" s="7"/>
      <c r="R378" s="7"/>
      <c r="S378" s="7"/>
      <c r="T378" s="7"/>
    </row>
    <row r="379" spans="2:20" x14ac:dyDescent="0.25">
      <c r="B379" s="7"/>
      <c r="C379" s="133"/>
      <c r="D379" s="133"/>
      <c r="E379" s="7"/>
      <c r="F379" s="7"/>
      <c r="G379" s="7"/>
      <c r="H379" s="7"/>
      <c r="I379" s="7"/>
      <c r="J379" s="7"/>
      <c r="K379" s="7"/>
      <c r="L379" s="7"/>
      <c r="M379" s="7"/>
      <c r="N379" s="7"/>
      <c r="O379" s="7"/>
      <c r="P379" s="7"/>
      <c r="Q379" s="7"/>
      <c r="R379" s="7"/>
      <c r="S379" s="7"/>
      <c r="T379" s="7"/>
    </row>
    <row r="380" spans="2:20" x14ac:dyDescent="0.25">
      <c r="B380" s="7"/>
      <c r="C380" s="133"/>
      <c r="D380" s="133"/>
      <c r="E380" s="7"/>
      <c r="F380" s="7"/>
      <c r="G380" s="7"/>
      <c r="H380" s="7"/>
      <c r="I380" s="7"/>
      <c r="J380" s="7"/>
      <c r="K380" s="7"/>
      <c r="L380" s="7"/>
      <c r="M380" s="7"/>
      <c r="N380" s="7"/>
      <c r="O380" s="7"/>
      <c r="P380" s="7"/>
      <c r="Q380" s="7"/>
      <c r="R380" s="7"/>
      <c r="S380" s="7"/>
      <c r="T380" s="7"/>
    </row>
    <row r="381" spans="2:20" x14ac:dyDescent="0.25">
      <c r="B381" s="7"/>
      <c r="C381" s="133"/>
      <c r="D381" s="133"/>
      <c r="E381" s="7"/>
      <c r="F381" s="7"/>
      <c r="G381" s="7"/>
      <c r="H381" s="7"/>
      <c r="I381" s="7"/>
      <c r="J381" s="7"/>
      <c r="K381" s="7"/>
      <c r="L381" s="7"/>
      <c r="M381" s="7"/>
      <c r="N381" s="7"/>
      <c r="O381" s="7"/>
      <c r="P381" s="7"/>
      <c r="Q381" s="7"/>
      <c r="R381" s="7"/>
      <c r="S381" s="7"/>
      <c r="T381" s="7"/>
    </row>
    <row r="382" spans="2:20" x14ac:dyDescent="0.25">
      <c r="B382" s="7"/>
      <c r="C382" s="133"/>
      <c r="D382" s="133"/>
      <c r="E382" s="7"/>
      <c r="F382" s="7"/>
      <c r="G382" s="7"/>
      <c r="H382" s="7"/>
      <c r="I382" s="7"/>
      <c r="J382" s="7"/>
      <c r="K382" s="7"/>
      <c r="L382" s="7"/>
      <c r="M382" s="7"/>
      <c r="N382" s="7"/>
      <c r="O382" s="7"/>
      <c r="P382" s="7"/>
      <c r="Q382" s="7"/>
      <c r="R382" s="7"/>
      <c r="S382" s="7"/>
      <c r="T382" s="7"/>
    </row>
    <row r="383" spans="2:20" x14ac:dyDescent="0.25">
      <c r="B383" s="7"/>
      <c r="C383" s="133"/>
      <c r="D383" s="133"/>
      <c r="E383" s="7"/>
      <c r="F383" s="7"/>
      <c r="G383" s="7"/>
      <c r="H383" s="7"/>
      <c r="I383" s="7"/>
      <c r="J383" s="7"/>
      <c r="K383" s="7"/>
      <c r="L383" s="7"/>
      <c r="M383" s="7"/>
      <c r="N383" s="7"/>
      <c r="O383" s="7"/>
      <c r="P383" s="7"/>
      <c r="Q383" s="7"/>
      <c r="R383" s="7"/>
      <c r="S383" s="7"/>
      <c r="T383" s="7"/>
    </row>
    <row r="384" spans="2:20" x14ac:dyDescent="0.25">
      <c r="B384" s="7"/>
      <c r="C384" s="133"/>
      <c r="D384" s="133"/>
      <c r="E384" s="7"/>
      <c r="F384" s="7"/>
      <c r="G384" s="7"/>
      <c r="H384" s="7"/>
      <c r="I384" s="7"/>
      <c r="J384" s="7"/>
      <c r="K384" s="7"/>
      <c r="L384" s="7"/>
      <c r="M384" s="7"/>
      <c r="N384" s="7"/>
      <c r="O384" s="7"/>
      <c r="P384" s="7"/>
      <c r="Q384" s="7"/>
      <c r="R384" s="7"/>
      <c r="S384" s="7"/>
      <c r="T384" s="7"/>
    </row>
    <row r="385" spans="2:20" x14ac:dyDescent="0.25">
      <c r="B385" s="7"/>
      <c r="C385" s="133"/>
      <c r="D385" s="133"/>
      <c r="E385" s="7"/>
      <c r="F385" s="7"/>
      <c r="G385" s="7"/>
      <c r="H385" s="7"/>
      <c r="I385" s="7"/>
      <c r="J385" s="7"/>
      <c r="K385" s="7"/>
      <c r="L385" s="7"/>
      <c r="M385" s="7"/>
      <c r="N385" s="7"/>
      <c r="O385" s="7"/>
      <c r="P385" s="7"/>
      <c r="Q385" s="7"/>
      <c r="R385" s="7"/>
      <c r="S385" s="7"/>
      <c r="T385" s="7"/>
    </row>
    <row r="386" spans="2:20" x14ac:dyDescent="0.25">
      <c r="B386" s="7"/>
      <c r="C386" s="133"/>
      <c r="D386" s="133"/>
      <c r="E386" s="7"/>
      <c r="F386" s="7"/>
      <c r="G386" s="7"/>
      <c r="H386" s="7"/>
      <c r="I386" s="7"/>
      <c r="J386" s="7"/>
      <c r="K386" s="7"/>
      <c r="L386" s="7"/>
      <c r="M386" s="7"/>
      <c r="N386" s="7"/>
      <c r="O386" s="7"/>
      <c r="P386" s="7"/>
      <c r="Q386" s="7"/>
      <c r="R386" s="7"/>
      <c r="S386" s="7"/>
      <c r="T386" s="7"/>
    </row>
    <row r="387" spans="2:20" x14ac:dyDescent="0.25">
      <c r="B387" s="7"/>
      <c r="C387" s="133"/>
      <c r="D387" s="133"/>
      <c r="E387" s="7"/>
      <c r="F387" s="7"/>
      <c r="G387" s="7"/>
      <c r="H387" s="7"/>
      <c r="I387" s="7"/>
      <c r="J387" s="7"/>
      <c r="K387" s="7"/>
      <c r="L387" s="7"/>
      <c r="M387" s="7"/>
      <c r="N387" s="7"/>
      <c r="O387" s="7"/>
      <c r="P387" s="7"/>
      <c r="Q387" s="7"/>
      <c r="R387" s="7"/>
      <c r="S387" s="7"/>
      <c r="T387" s="7"/>
    </row>
    <row r="388" spans="2:20" x14ac:dyDescent="0.25">
      <c r="B388" s="7"/>
      <c r="C388" s="133"/>
      <c r="D388" s="133"/>
      <c r="E388" s="7"/>
      <c r="F388" s="7"/>
      <c r="G388" s="7"/>
      <c r="H388" s="7"/>
      <c r="I388" s="7"/>
      <c r="J388" s="7"/>
      <c r="K388" s="7"/>
      <c r="L388" s="7"/>
      <c r="M388" s="7"/>
      <c r="N388" s="7"/>
      <c r="O388" s="7"/>
      <c r="P388" s="7"/>
      <c r="Q388" s="7"/>
      <c r="R388" s="7"/>
      <c r="S388" s="7"/>
      <c r="T388" s="7"/>
    </row>
    <row r="389" spans="2:20" x14ac:dyDescent="0.25">
      <c r="B389" s="7"/>
      <c r="C389" s="133"/>
      <c r="D389" s="133"/>
      <c r="E389" s="7"/>
      <c r="F389" s="7"/>
      <c r="G389" s="7"/>
      <c r="H389" s="7"/>
      <c r="I389" s="7"/>
      <c r="J389" s="7"/>
      <c r="K389" s="7"/>
      <c r="L389" s="7"/>
      <c r="M389" s="7"/>
      <c r="N389" s="7"/>
      <c r="O389" s="7"/>
      <c r="P389" s="7"/>
      <c r="Q389" s="7"/>
      <c r="R389" s="7"/>
      <c r="S389" s="7"/>
      <c r="T389" s="7"/>
    </row>
    <row r="390" spans="2:20" x14ac:dyDescent="0.25">
      <c r="B390" s="7"/>
      <c r="C390" s="133"/>
      <c r="D390" s="133"/>
      <c r="E390" s="7"/>
      <c r="F390" s="7"/>
      <c r="G390" s="7"/>
      <c r="H390" s="7"/>
      <c r="I390" s="7"/>
      <c r="J390" s="7"/>
      <c r="K390" s="7"/>
      <c r="L390" s="7"/>
      <c r="M390" s="7"/>
      <c r="N390" s="7"/>
      <c r="O390" s="7"/>
      <c r="P390" s="7"/>
      <c r="Q390" s="7"/>
      <c r="R390" s="7"/>
      <c r="S390" s="7"/>
      <c r="T390" s="7"/>
    </row>
    <row r="391" spans="2:20" x14ac:dyDescent="0.25">
      <c r="B391" s="7"/>
      <c r="C391" s="133"/>
      <c r="D391" s="133"/>
      <c r="E391" s="7"/>
      <c r="F391" s="7"/>
      <c r="G391" s="7"/>
      <c r="H391" s="7"/>
      <c r="I391" s="7"/>
      <c r="J391" s="7"/>
      <c r="K391" s="7"/>
      <c r="L391" s="7"/>
      <c r="M391" s="7"/>
      <c r="N391" s="7"/>
      <c r="O391" s="7"/>
      <c r="P391" s="7"/>
      <c r="Q391" s="7"/>
      <c r="R391" s="7"/>
      <c r="S391" s="7"/>
      <c r="T391" s="7"/>
    </row>
    <row r="392" spans="2:20" x14ac:dyDescent="0.25">
      <c r="B392" s="7"/>
      <c r="C392" s="133"/>
      <c r="D392" s="133"/>
      <c r="E392" s="7"/>
      <c r="F392" s="7"/>
      <c r="G392" s="7"/>
      <c r="H392" s="7"/>
      <c r="I392" s="7"/>
      <c r="J392" s="7"/>
      <c r="K392" s="7"/>
      <c r="L392" s="7"/>
      <c r="M392" s="7"/>
      <c r="N392" s="7"/>
      <c r="O392" s="7"/>
      <c r="P392" s="7"/>
      <c r="Q392" s="7"/>
      <c r="R392" s="7"/>
      <c r="S392" s="7"/>
      <c r="T392" s="7"/>
    </row>
    <row r="393" spans="2:20" x14ac:dyDescent="0.25">
      <c r="B393" s="7"/>
      <c r="C393" s="133"/>
      <c r="D393" s="133"/>
      <c r="E393" s="7"/>
      <c r="F393" s="7"/>
      <c r="G393" s="7"/>
      <c r="H393" s="7"/>
      <c r="I393" s="7"/>
      <c r="J393" s="7"/>
      <c r="K393" s="7"/>
      <c r="L393" s="7"/>
      <c r="M393" s="7"/>
      <c r="N393" s="7"/>
      <c r="O393" s="7"/>
      <c r="P393" s="7"/>
      <c r="Q393" s="7"/>
      <c r="R393" s="7"/>
      <c r="S393" s="7"/>
      <c r="T393" s="7"/>
    </row>
    <row r="394" spans="2:20" x14ac:dyDescent="0.25">
      <c r="B394" s="7"/>
      <c r="C394" s="133"/>
      <c r="D394" s="133"/>
      <c r="E394" s="7"/>
      <c r="F394" s="7"/>
      <c r="G394" s="7"/>
      <c r="H394" s="7"/>
      <c r="I394" s="7"/>
      <c r="J394" s="7"/>
      <c r="K394" s="7"/>
      <c r="L394" s="7"/>
      <c r="M394" s="7"/>
      <c r="N394" s="7"/>
      <c r="O394" s="7"/>
      <c r="P394" s="7"/>
      <c r="Q394" s="7"/>
      <c r="R394" s="7"/>
      <c r="S394" s="7"/>
      <c r="T394" s="7"/>
    </row>
    <row r="395" spans="2:20" x14ac:dyDescent="0.25">
      <c r="B395" s="7"/>
      <c r="C395" s="133"/>
      <c r="D395" s="133"/>
      <c r="E395" s="7"/>
      <c r="F395" s="7"/>
      <c r="G395" s="7"/>
      <c r="H395" s="7"/>
      <c r="I395" s="7"/>
      <c r="J395" s="7"/>
      <c r="K395" s="7"/>
      <c r="L395" s="7"/>
      <c r="M395" s="7"/>
      <c r="N395" s="7"/>
      <c r="O395" s="7"/>
      <c r="P395" s="7"/>
      <c r="Q395" s="7"/>
      <c r="R395" s="7"/>
      <c r="S395" s="7"/>
      <c r="T395" s="7"/>
    </row>
    <row r="396" spans="2:20" x14ac:dyDescent="0.25">
      <c r="B396" s="7"/>
      <c r="C396" s="133"/>
      <c r="D396" s="133"/>
      <c r="E396" s="7"/>
      <c r="F396" s="7"/>
      <c r="G396" s="7"/>
      <c r="H396" s="7"/>
      <c r="I396" s="7"/>
      <c r="J396" s="7"/>
      <c r="K396" s="7"/>
      <c r="L396" s="7"/>
      <c r="M396" s="7"/>
      <c r="N396" s="7"/>
      <c r="O396" s="7"/>
      <c r="P396" s="7"/>
      <c r="Q396" s="7"/>
      <c r="R396" s="7"/>
      <c r="S396" s="7"/>
      <c r="T396" s="7"/>
    </row>
    <row r="397" spans="2:20" x14ac:dyDescent="0.25">
      <c r="B397" s="7"/>
      <c r="C397" s="133"/>
      <c r="D397" s="133"/>
      <c r="E397" s="7"/>
      <c r="F397" s="7"/>
      <c r="G397" s="7"/>
      <c r="H397" s="7"/>
      <c r="I397" s="7"/>
      <c r="J397" s="7"/>
      <c r="K397" s="7"/>
      <c r="L397" s="7"/>
      <c r="M397" s="7"/>
      <c r="N397" s="7"/>
      <c r="O397" s="7"/>
      <c r="P397" s="7"/>
      <c r="Q397" s="7"/>
      <c r="R397" s="7"/>
      <c r="S397" s="7"/>
      <c r="T397" s="7"/>
    </row>
    <row r="398" spans="2:20" x14ac:dyDescent="0.25">
      <c r="B398" s="7"/>
      <c r="C398" s="133"/>
      <c r="D398" s="133"/>
      <c r="E398" s="7"/>
      <c r="F398" s="7"/>
      <c r="G398" s="7"/>
      <c r="H398" s="7"/>
      <c r="I398" s="7"/>
      <c r="J398" s="7"/>
      <c r="K398" s="7"/>
      <c r="L398" s="7"/>
      <c r="M398" s="7"/>
      <c r="N398" s="7"/>
      <c r="O398" s="7"/>
      <c r="P398" s="7"/>
      <c r="Q398" s="7"/>
      <c r="R398" s="7"/>
      <c r="S398" s="7"/>
      <c r="T398" s="7"/>
    </row>
    <row r="399" spans="2:20" x14ac:dyDescent="0.25">
      <c r="B399" s="7"/>
      <c r="C399" s="133"/>
      <c r="D399" s="133"/>
      <c r="E399" s="7"/>
      <c r="F399" s="7"/>
      <c r="G399" s="7"/>
      <c r="H399" s="7"/>
      <c r="I399" s="7"/>
      <c r="J399" s="7"/>
      <c r="K399" s="7"/>
      <c r="L399" s="7"/>
      <c r="M399" s="7"/>
      <c r="N399" s="7"/>
      <c r="O399" s="7"/>
      <c r="P399" s="7"/>
      <c r="Q399" s="7"/>
      <c r="R399" s="7"/>
      <c r="S399" s="7"/>
      <c r="T399" s="7"/>
    </row>
    <row r="400" spans="2:20" x14ac:dyDescent="0.25">
      <c r="B400" s="7"/>
      <c r="C400" s="133"/>
      <c r="D400" s="133"/>
      <c r="E400" s="7"/>
      <c r="F400" s="7"/>
      <c r="G400" s="7"/>
      <c r="H400" s="7"/>
      <c r="I400" s="7"/>
      <c r="J400" s="7"/>
      <c r="K400" s="7"/>
      <c r="L400" s="7"/>
      <c r="M400" s="7"/>
      <c r="N400" s="7"/>
      <c r="O400" s="7"/>
      <c r="P400" s="7"/>
      <c r="Q400" s="7"/>
      <c r="R400" s="7"/>
      <c r="S400" s="7"/>
      <c r="T400" s="7"/>
    </row>
    <row r="401" spans="2:20" x14ac:dyDescent="0.25">
      <c r="B401" s="7"/>
      <c r="C401" s="133"/>
      <c r="D401" s="133"/>
      <c r="E401" s="7"/>
      <c r="F401" s="7"/>
      <c r="G401" s="7"/>
      <c r="H401" s="7"/>
      <c r="I401" s="7"/>
      <c r="J401" s="7"/>
      <c r="K401" s="7"/>
      <c r="L401" s="7"/>
      <c r="M401" s="7"/>
      <c r="N401" s="7"/>
      <c r="O401" s="7"/>
      <c r="P401" s="7"/>
      <c r="Q401" s="7"/>
      <c r="R401" s="7"/>
      <c r="S401" s="7"/>
      <c r="T401" s="7"/>
    </row>
    <row r="402" spans="2:20" x14ac:dyDescent="0.25">
      <c r="B402" s="7"/>
      <c r="C402" s="133"/>
      <c r="D402" s="133"/>
      <c r="E402" s="7"/>
      <c r="F402" s="7"/>
      <c r="G402" s="7"/>
      <c r="H402" s="7"/>
      <c r="I402" s="7"/>
      <c r="J402" s="7"/>
      <c r="K402" s="7"/>
      <c r="L402" s="7"/>
      <c r="M402" s="7"/>
      <c r="N402" s="7"/>
      <c r="O402" s="7"/>
      <c r="P402" s="7"/>
      <c r="Q402" s="7"/>
      <c r="R402" s="7"/>
      <c r="S402" s="7"/>
      <c r="T402" s="7"/>
    </row>
    <row r="403" spans="2:20" x14ac:dyDescent="0.25">
      <c r="B403" s="7"/>
      <c r="C403" s="133"/>
      <c r="D403" s="133"/>
      <c r="E403" s="7"/>
      <c r="F403" s="7"/>
      <c r="G403" s="7"/>
      <c r="H403" s="7"/>
      <c r="I403" s="7"/>
      <c r="J403" s="7"/>
      <c r="K403" s="7"/>
      <c r="L403" s="7"/>
      <c r="M403" s="7"/>
      <c r="N403" s="7"/>
      <c r="O403" s="7"/>
      <c r="P403" s="7"/>
      <c r="Q403" s="7"/>
      <c r="R403" s="7"/>
      <c r="S403" s="7"/>
      <c r="T403" s="7"/>
    </row>
    <row r="404" spans="2:20" x14ac:dyDescent="0.25">
      <c r="B404" s="7"/>
      <c r="C404" s="133"/>
      <c r="D404" s="133"/>
      <c r="E404" s="7"/>
      <c r="F404" s="7"/>
      <c r="G404" s="7"/>
      <c r="H404" s="7"/>
      <c r="I404" s="7"/>
      <c r="J404" s="7"/>
      <c r="K404" s="7"/>
      <c r="L404" s="7"/>
      <c r="M404" s="7"/>
      <c r="N404" s="7"/>
      <c r="O404" s="7"/>
      <c r="P404" s="7"/>
      <c r="Q404" s="7"/>
      <c r="R404" s="7"/>
      <c r="S404" s="7"/>
      <c r="T404" s="7"/>
    </row>
    <row r="405" spans="2:20" x14ac:dyDescent="0.25">
      <c r="B405" s="7"/>
      <c r="C405" s="133"/>
      <c r="D405" s="133"/>
      <c r="E405" s="7"/>
      <c r="F405" s="7"/>
      <c r="G405" s="7"/>
      <c r="H405" s="7"/>
      <c r="I405" s="7"/>
      <c r="J405" s="7"/>
      <c r="K405" s="7"/>
      <c r="L405" s="7"/>
      <c r="M405" s="7"/>
      <c r="N405" s="7"/>
      <c r="O405" s="7"/>
      <c r="P405" s="7"/>
      <c r="Q405" s="7"/>
      <c r="R405" s="7"/>
      <c r="S405" s="7"/>
      <c r="T405" s="7"/>
    </row>
    <row r="406" spans="2:20" x14ac:dyDescent="0.25">
      <c r="B406" s="7"/>
      <c r="C406" s="133"/>
      <c r="D406" s="133"/>
      <c r="E406" s="7"/>
      <c r="F406" s="7"/>
      <c r="G406" s="7"/>
      <c r="H406" s="7"/>
      <c r="I406" s="7"/>
      <c r="J406" s="7"/>
      <c r="K406" s="7"/>
      <c r="L406" s="7"/>
      <c r="M406" s="7"/>
      <c r="N406" s="7"/>
      <c r="O406" s="7"/>
      <c r="P406" s="7"/>
      <c r="Q406" s="7"/>
      <c r="R406" s="7"/>
      <c r="S406" s="7"/>
      <c r="T406" s="7"/>
    </row>
    <row r="407" spans="2:20" x14ac:dyDescent="0.25">
      <c r="B407" s="7"/>
      <c r="C407" s="133"/>
      <c r="D407" s="133"/>
      <c r="E407" s="7"/>
      <c r="F407" s="7"/>
      <c r="G407" s="7"/>
      <c r="H407" s="7"/>
      <c r="I407" s="7"/>
      <c r="J407" s="7"/>
      <c r="K407" s="7"/>
      <c r="L407" s="7"/>
      <c r="M407" s="7"/>
      <c r="N407" s="7"/>
      <c r="O407" s="7"/>
      <c r="P407" s="7"/>
      <c r="Q407" s="7"/>
      <c r="R407" s="7"/>
      <c r="S407" s="7"/>
      <c r="T407" s="7"/>
    </row>
    <row r="408" spans="2:20" x14ac:dyDescent="0.25">
      <c r="B408" s="7"/>
      <c r="C408" s="133"/>
      <c r="D408" s="133"/>
      <c r="E408" s="7"/>
      <c r="F408" s="7"/>
      <c r="G408" s="7"/>
      <c r="H408" s="7"/>
      <c r="I408" s="7"/>
      <c r="J408" s="7"/>
      <c r="K408" s="7"/>
      <c r="L408" s="7"/>
      <c r="M408" s="7"/>
      <c r="N408" s="7"/>
      <c r="O408" s="7"/>
      <c r="P408" s="7"/>
      <c r="Q408" s="7"/>
      <c r="R408" s="7"/>
      <c r="S408" s="7"/>
      <c r="T408" s="7"/>
    </row>
    <row r="409" spans="2:20" x14ac:dyDescent="0.25">
      <c r="B409" s="7"/>
      <c r="C409" s="133"/>
      <c r="D409" s="133"/>
      <c r="E409" s="7"/>
      <c r="F409" s="7"/>
      <c r="G409" s="7"/>
      <c r="H409" s="7"/>
      <c r="I409" s="7"/>
      <c r="J409" s="7"/>
      <c r="K409" s="7"/>
      <c r="L409" s="7"/>
      <c r="M409" s="7"/>
      <c r="N409" s="7"/>
      <c r="O409" s="7"/>
      <c r="P409" s="7"/>
      <c r="Q409" s="7"/>
      <c r="R409" s="7"/>
      <c r="S409" s="7"/>
      <c r="T409" s="7"/>
    </row>
    <row r="410" spans="2:20" x14ac:dyDescent="0.25">
      <c r="B410" s="7"/>
      <c r="C410" s="133"/>
      <c r="D410" s="133"/>
      <c r="E410" s="7"/>
      <c r="F410" s="7"/>
      <c r="G410" s="7"/>
      <c r="H410" s="7"/>
      <c r="I410" s="7"/>
      <c r="J410" s="7"/>
      <c r="K410" s="7"/>
      <c r="L410" s="7"/>
      <c r="M410" s="7"/>
      <c r="N410" s="7"/>
      <c r="O410" s="7"/>
      <c r="P410" s="7"/>
      <c r="Q410" s="7"/>
      <c r="R410" s="7"/>
      <c r="S410" s="7"/>
      <c r="T410" s="7"/>
    </row>
    <row r="411" spans="2:20" x14ac:dyDescent="0.25">
      <c r="B411" s="7"/>
      <c r="C411" s="133"/>
      <c r="D411" s="133"/>
      <c r="E411" s="7"/>
      <c r="F411" s="7"/>
      <c r="G411" s="7"/>
      <c r="H411" s="7"/>
      <c r="I411" s="7"/>
      <c r="J411" s="7"/>
      <c r="K411" s="7"/>
      <c r="L411" s="7"/>
      <c r="M411" s="7"/>
      <c r="N411" s="7"/>
      <c r="O411" s="7"/>
      <c r="P411" s="7"/>
      <c r="Q411" s="7"/>
      <c r="R411" s="7"/>
      <c r="S411" s="7"/>
      <c r="T411" s="7"/>
    </row>
    <row r="412" spans="2:20" x14ac:dyDescent="0.25">
      <c r="B412" s="7"/>
      <c r="C412" s="133"/>
      <c r="D412" s="133"/>
      <c r="E412" s="7"/>
      <c r="F412" s="7"/>
      <c r="G412" s="7"/>
      <c r="H412" s="7"/>
      <c r="I412" s="7"/>
      <c r="J412" s="7"/>
      <c r="K412" s="7"/>
      <c r="L412" s="7"/>
      <c r="M412" s="7"/>
      <c r="N412" s="7"/>
      <c r="O412" s="7"/>
      <c r="P412" s="7"/>
      <c r="Q412" s="7"/>
      <c r="R412" s="7"/>
      <c r="S412" s="7"/>
      <c r="T412" s="7"/>
    </row>
    <row r="413" spans="2:20" x14ac:dyDescent="0.25">
      <c r="B413" s="7"/>
      <c r="C413" s="133"/>
      <c r="D413" s="133"/>
      <c r="E413" s="7"/>
      <c r="F413" s="7"/>
      <c r="G413" s="7"/>
      <c r="H413" s="7"/>
      <c r="I413" s="7"/>
      <c r="J413" s="7"/>
      <c r="K413" s="7"/>
      <c r="L413" s="7"/>
      <c r="M413" s="7"/>
      <c r="N413" s="7"/>
      <c r="O413" s="7"/>
      <c r="P413" s="7"/>
      <c r="Q413" s="7"/>
      <c r="R413" s="7"/>
      <c r="S413" s="7"/>
      <c r="T413" s="7"/>
    </row>
    <row r="414" spans="2:20" x14ac:dyDescent="0.25">
      <c r="B414" s="7"/>
      <c r="C414" s="133"/>
      <c r="D414" s="133"/>
      <c r="E414" s="7"/>
      <c r="F414" s="7"/>
      <c r="G414" s="7"/>
      <c r="H414" s="7"/>
      <c r="I414" s="7"/>
      <c r="J414" s="7"/>
      <c r="K414" s="7"/>
      <c r="L414" s="7"/>
      <c r="M414" s="7"/>
      <c r="N414" s="7"/>
      <c r="O414" s="7"/>
      <c r="P414" s="7"/>
      <c r="Q414" s="7"/>
      <c r="R414" s="7"/>
      <c r="S414" s="7"/>
      <c r="T414" s="7"/>
    </row>
    <row r="415" spans="2:20" x14ac:dyDescent="0.25">
      <c r="B415" s="7"/>
      <c r="C415" s="133"/>
      <c r="D415" s="133"/>
      <c r="E415" s="7"/>
      <c r="F415" s="7"/>
      <c r="G415" s="7"/>
      <c r="H415" s="7"/>
      <c r="I415" s="7"/>
      <c r="J415" s="7"/>
      <c r="K415" s="7"/>
      <c r="L415" s="7"/>
      <c r="M415" s="7"/>
      <c r="N415" s="7"/>
      <c r="O415" s="7"/>
      <c r="P415" s="7"/>
      <c r="Q415" s="7"/>
      <c r="R415" s="7"/>
      <c r="S415" s="7"/>
      <c r="T415" s="7"/>
    </row>
    <row r="416" spans="2:20" x14ac:dyDescent="0.25">
      <c r="B416" s="7"/>
      <c r="C416" s="133"/>
      <c r="D416" s="133"/>
      <c r="E416" s="7"/>
      <c r="F416" s="7"/>
      <c r="G416" s="7"/>
      <c r="H416" s="7"/>
      <c r="I416" s="7"/>
      <c r="J416" s="7"/>
      <c r="K416" s="7"/>
      <c r="L416" s="7"/>
      <c r="M416" s="7"/>
      <c r="N416" s="7"/>
      <c r="O416" s="7"/>
      <c r="P416" s="7"/>
      <c r="Q416" s="7"/>
      <c r="R416" s="7"/>
      <c r="S416" s="7"/>
      <c r="T416" s="7"/>
    </row>
    <row r="417" spans="2:20" x14ac:dyDescent="0.25">
      <c r="B417" s="7"/>
      <c r="C417" s="133"/>
      <c r="D417" s="133"/>
      <c r="E417" s="7"/>
      <c r="F417" s="7"/>
      <c r="G417" s="7"/>
      <c r="H417" s="7"/>
      <c r="I417" s="7"/>
      <c r="J417" s="7"/>
      <c r="K417" s="7"/>
      <c r="L417" s="7"/>
      <c r="M417" s="7"/>
      <c r="N417" s="7"/>
      <c r="O417" s="7"/>
      <c r="P417" s="7"/>
      <c r="Q417" s="7"/>
      <c r="R417" s="7"/>
      <c r="S417" s="7"/>
      <c r="T417" s="7"/>
    </row>
    <row r="418" spans="2:20" x14ac:dyDescent="0.25">
      <c r="B418" s="7"/>
      <c r="C418" s="133"/>
      <c r="D418" s="133"/>
      <c r="E418" s="7"/>
      <c r="F418" s="7"/>
      <c r="G418" s="7"/>
      <c r="H418" s="7"/>
      <c r="I418" s="7"/>
      <c r="J418" s="7"/>
      <c r="K418" s="7"/>
      <c r="L418" s="7"/>
      <c r="M418" s="7"/>
      <c r="N418" s="7"/>
      <c r="O418" s="7"/>
      <c r="P418" s="7"/>
      <c r="Q418" s="7"/>
      <c r="R418" s="7"/>
      <c r="S418" s="7"/>
      <c r="T418" s="7"/>
    </row>
    <row r="419" spans="2:20" x14ac:dyDescent="0.25">
      <c r="B419" s="7"/>
      <c r="C419" s="133"/>
      <c r="D419" s="133"/>
      <c r="E419" s="7"/>
      <c r="F419" s="7"/>
      <c r="G419" s="7"/>
      <c r="H419" s="7"/>
      <c r="I419" s="7"/>
      <c r="J419" s="7"/>
      <c r="K419" s="7"/>
      <c r="L419" s="7"/>
      <c r="M419" s="7"/>
      <c r="N419" s="7"/>
      <c r="O419" s="7"/>
      <c r="P419" s="7"/>
      <c r="Q419" s="7"/>
      <c r="R419" s="7"/>
      <c r="S419" s="7"/>
      <c r="T419" s="7"/>
    </row>
    <row r="420" spans="2:20" x14ac:dyDescent="0.25">
      <c r="B420" s="7"/>
      <c r="C420" s="133"/>
      <c r="D420" s="133"/>
      <c r="E420" s="7"/>
      <c r="F420" s="7"/>
      <c r="G420" s="7"/>
      <c r="H420" s="7"/>
      <c r="I420" s="7"/>
      <c r="J420" s="7"/>
      <c r="K420" s="7"/>
      <c r="L420" s="7"/>
      <c r="M420" s="7"/>
      <c r="N420" s="7"/>
      <c r="O420" s="7"/>
      <c r="P420" s="7"/>
      <c r="Q420" s="7"/>
      <c r="R420" s="7"/>
      <c r="S420" s="7"/>
      <c r="T420" s="7"/>
    </row>
    <row r="421" spans="2:20" x14ac:dyDescent="0.25">
      <c r="B421" s="7"/>
      <c r="C421" s="133"/>
      <c r="D421" s="133"/>
      <c r="E421" s="7"/>
      <c r="F421" s="7"/>
      <c r="G421" s="7"/>
      <c r="H421" s="7"/>
      <c r="I421" s="7"/>
      <c r="J421" s="7"/>
      <c r="K421" s="7"/>
      <c r="L421" s="7"/>
      <c r="M421" s="7"/>
      <c r="N421" s="7"/>
      <c r="O421" s="7"/>
      <c r="P421" s="7"/>
      <c r="Q421" s="7"/>
      <c r="R421" s="7"/>
      <c r="S421" s="7"/>
      <c r="T421" s="7"/>
    </row>
    <row r="422" spans="2:20" x14ac:dyDescent="0.25">
      <c r="B422" s="7"/>
      <c r="C422" s="133"/>
      <c r="D422" s="133"/>
      <c r="E422" s="7"/>
      <c r="F422" s="7"/>
      <c r="G422" s="7"/>
      <c r="H422" s="7"/>
      <c r="I422" s="7"/>
      <c r="J422" s="7"/>
      <c r="K422" s="7"/>
      <c r="L422" s="7"/>
      <c r="M422" s="7"/>
      <c r="N422" s="7"/>
      <c r="O422" s="7"/>
      <c r="P422" s="7"/>
      <c r="Q422" s="7"/>
      <c r="R422" s="7"/>
      <c r="S422" s="7"/>
      <c r="T422" s="7"/>
    </row>
    <row r="423" spans="2:20" x14ac:dyDescent="0.25">
      <c r="B423" s="7"/>
      <c r="C423" s="133"/>
      <c r="D423" s="133"/>
      <c r="E423" s="7"/>
      <c r="F423" s="7"/>
      <c r="G423" s="7"/>
      <c r="H423" s="7"/>
      <c r="I423" s="7"/>
      <c r="J423" s="7"/>
      <c r="K423" s="7"/>
      <c r="L423" s="7"/>
      <c r="M423" s="7"/>
      <c r="N423" s="7"/>
      <c r="O423" s="7"/>
      <c r="P423" s="7"/>
      <c r="Q423" s="7"/>
      <c r="R423" s="7"/>
      <c r="S423" s="7"/>
      <c r="T423" s="7"/>
    </row>
    <row r="424" spans="2:20" x14ac:dyDescent="0.25">
      <c r="B424" s="7"/>
      <c r="C424" s="133"/>
      <c r="D424" s="133"/>
      <c r="E424" s="7"/>
      <c r="F424" s="7"/>
      <c r="G424" s="7"/>
      <c r="H424" s="7"/>
      <c r="I424" s="7"/>
      <c r="J424" s="7"/>
      <c r="K424" s="7"/>
      <c r="L424" s="7"/>
      <c r="M424" s="7"/>
      <c r="N424" s="7"/>
      <c r="O424" s="7"/>
      <c r="P424" s="7"/>
      <c r="Q424" s="7"/>
      <c r="R424" s="7"/>
      <c r="S424" s="7"/>
      <c r="T424" s="7"/>
    </row>
    <row r="425" spans="2:20" x14ac:dyDescent="0.25">
      <c r="B425" s="7"/>
      <c r="C425" s="133"/>
      <c r="D425" s="133"/>
      <c r="E425" s="7"/>
      <c r="F425" s="7"/>
      <c r="G425" s="7"/>
      <c r="H425" s="7"/>
      <c r="I425" s="7"/>
      <c r="J425" s="7"/>
      <c r="K425" s="7"/>
      <c r="L425" s="7"/>
      <c r="M425" s="7"/>
      <c r="N425" s="7"/>
      <c r="O425" s="7"/>
      <c r="P425" s="7"/>
      <c r="Q425" s="7"/>
      <c r="R425" s="7"/>
      <c r="S425" s="7"/>
      <c r="T425" s="7"/>
    </row>
    <row r="426" spans="2:20" x14ac:dyDescent="0.25">
      <c r="B426" s="7"/>
      <c r="C426" s="133"/>
      <c r="D426" s="133"/>
      <c r="E426" s="7"/>
      <c r="F426" s="7"/>
      <c r="G426" s="7"/>
      <c r="H426" s="7"/>
      <c r="I426" s="7"/>
      <c r="J426" s="7"/>
      <c r="K426" s="7"/>
      <c r="L426" s="7"/>
      <c r="M426" s="7"/>
      <c r="N426" s="7"/>
      <c r="O426" s="7"/>
      <c r="P426" s="7"/>
      <c r="Q426" s="7"/>
      <c r="R426" s="7"/>
      <c r="S426" s="7"/>
      <c r="T426" s="7"/>
    </row>
    <row r="427" spans="2:20" x14ac:dyDescent="0.25">
      <c r="B427" s="7"/>
      <c r="C427" s="133"/>
      <c r="D427" s="133"/>
      <c r="E427" s="7"/>
      <c r="F427" s="7"/>
      <c r="G427" s="7"/>
      <c r="H427" s="7"/>
      <c r="I427" s="7"/>
      <c r="J427" s="7"/>
      <c r="K427" s="7"/>
      <c r="L427" s="7"/>
      <c r="M427" s="7"/>
      <c r="N427" s="7"/>
      <c r="O427" s="7"/>
      <c r="P427" s="7"/>
      <c r="Q427" s="7"/>
      <c r="R427" s="7"/>
      <c r="S427" s="7"/>
      <c r="T427" s="7"/>
    </row>
    <row r="428" spans="2:20" x14ac:dyDescent="0.25">
      <c r="B428" s="7"/>
      <c r="C428" s="133"/>
      <c r="D428" s="133"/>
      <c r="E428" s="7"/>
      <c r="F428" s="7"/>
      <c r="G428" s="7"/>
      <c r="H428" s="7"/>
      <c r="I428" s="7"/>
      <c r="J428" s="7"/>
      <c r="K428" s="7"/>
      <c r="L428" s="7"/>
      <c r="M428" s="7"/>
      <c r="N428" s="7"/>
      <c r="O428" s="7"/>
      <c r="P428" s="7"/>
      <c r="Q428" s="7"/>
      <c r="R428" s="7"/>
      <c r="S428" s="7"/>
      <c r="T428" s="7"/>
    </row>
    <row r="429" spans="2:20" x14ac:dyDescent="0.25">
      <c r="B429" s="7"/>
      <c r="C429" s="133"/>
      <c r="D429" s="133"/>
      <c r="E429" s="7"/>
      <c r="F429" s="7"/>
      <c r="G429" s="7"/>
      <c r="H429" s="7"/>
      <c r="I429" s="7"/>
      <c r="J429" s="7"/>
      <c r="K429" s="7"/>
      <c r="L429" s="7"/>
      <c r="M429" s="7"/>
      <c r="N429" s="7"/>
      <c r="O429" s="7"/>
      <c r="P429" s="7"/>
      <c r="Q429" s="7"/>
      <c r="R429" s="7"/>
      <c r="S429" s="7"/>
      <c r="T429" s="7"/>
    </row>
    <row r="430" spans="2:20" x14ac:dyDescent="0.25">
      <c r="B430" s="7"/>
      <c r="C430" s="133"/>
      <c r="D430" s="133"/>
      <c r="E430" s="7"/>
      <c r="F430" s="7"/>
      <c r="G430" s="7"/>
      <c r="H430" s="7"/>
      <c r="I430" s="7"/>
      <c r="J430" s="7"/>
      <c r="K430" s="7"/>
      <c r="L430" s="7"/>
      <c r="M430" s="7"/>
      <c r="N430" s="7"/>
      <c r="O430" s="7"/>
      <c r="P430" s="7"/>
      <c r="Q430" s="7"/>
      <c r="R430" s="7"/>
      <c r="S430" s="7"/>
      <c r="T430" s="7"/>
    </row>
    <row r="431" spans="2:20" x14ac:dyDescent="0.25">
      <c r="B431" s="7"/>
      <c r="C431" s="133"/>
      <c r="D431" s="133"/>
      <c r="E431" s="7"/>
      <c r="F431" s="7"/>
      <c r="G431" s="7"/>
      <c r="H431" s="7"/>
      <c r="I431" s="7"/>
      <c r="J431" s="7"/>
      <c r="K431" s="7"/>
      <c r="L431" s="7"/>
      <c r="M431" s="7"/>
      <c r="N431" s="7"/>
      <c r="O431" s="7"/>
      <c r="P431" s="7"/>
      <c r="Q431" s="7"/>
      <c r="R431" s="7"/>
      <c r="S431" s="7"/>
      <c r="T431" s="7"/>
    </row>
    <row r="432" spans="2:20" x14ac:dyDescent="0.25">
      <c r="B432" s="7"/>
      <c r="C432" s="133"/>
      <c r="D432" s="133"/>
      <c r="E432" s="7"/>
      <c r="F432" s="7"/>
      <c r="G432" s="7"/>
      <c r="H432" s="7"/>
      <c r="I432" s="7"/>
      <c r="J432" s="7"/>
      <c r="K432" s="7"/>
      <c r="L432" s="7"/>
      <c r="M432" s="7"/>
      <c r="N432" s="7"/>
      <c r="O432" s="7"/>
      <c r="P432" s="7"/>
      <c r="Q432" s="7"/>
      <c r="R432" s="7"/>
      <c r="S432" s="7"/>
      <c r="T432" s="7"/>
    </row>
    <row r="433" spans="2:20" x14ac:dyDescent="0.25">
      <c r="B433" s="7"/>
      <c r="C433" s="133"/>
      <c r="D433" s="133"/>
      <c r="E433" s="7"/>
      <c r="F433" s="7"/>
      <c r="G433" s="7"/>
      <c r="H433" s="7"/>
      <c r="I433" s="7"/>
      <c r="J433" s="7"/>
      <c r="K433" s="7"/>
      <c r="L433" s="7"/>
      <c r="M433" s="7"/>
      <c r="N433" s="7"/>
      <c r="O433" s="7"/>
      <c r="P433" s="7"/>
      <c r="Q433" s="7"/>
      <c r="R433" s="7"/>
      <c r="S433" s="7"/>
      <c r="T433" s="7"/>
    </row>
    <row r="434" spans="2:20" x14ac:dyDescent="0.25">
      <c r="B434" s="7"/>
      <c r="C434" s="133"/>
      <c r="D434" s="133"/>
      <c r="E434" s="7"/>
      <c r="F434" s="7"/>
      <c r="G434" s="7"/>
      <c r="H434" s="7"/>
      <c r="I434" s="7"/>
      <c r="J434" s="7"/>
      <c r="K434" s="7"/>
      <c r="L434" s="7"/>
      <c r="M434" s="7"/>
      <c r="N434" s="7"/>
      <c r="O434" s="7"/>
      <c r="P434" s="7"/>
      <c r="Q434" s="7"/>
      <c r="R434" s="7"/>
      <c r="S434" s="7"/>
      <c r="T434" s="7"/>
    </row>
    <row r="435" spans="2:20" x14ac:dyDescent="0.25">
      <c r="B435" s="7"/>
      <c r="C435" s="133"/>
      <c r="D435" s="133"/>
      <c r="E435" s="7"/>
      <c r="F435" s="7"/>
      <c r="G435" s="7"/>
      <c r="H435" s="7"/>
      <c r="I435" s="7"/>
      <c r="J435" s="7"/>
      <c r="K435" s="7"/>
      <c r="L435" s="7"/>
      <c r="M435" s="7"/>
      <c r="N435" s="7"/>
      <c r="O435" s="7"/>
      <c r="P435" s="7"/>
      <c r="Q435" s="7"/>
      <c r="R435" s="7"/>
      <c r="S435" s="7"/>
      <c r="T435" s="7"/>
    </row>
    <row r="436" spans="2:20" x14ac:dyDescent="0.25">
      <c r="B436" s="7"/>
      <c r="C436" s="133"/>
      <c r="D436" s="133"/>
      <c r="E436" s="7"/>
      <c r="F436" s="7"/>
      <c r="G436" s="7"/>
      <c r="H436" s="7"/>
      <c r="I436" s="7"/>
      <c r="J436" s="7"/>
      <c r="K436" s="7"/>
      <c r="L436" s="7"/>
      <c r="M436" s="7"/>
      <c r="N436" s="7"/>
      <c r="O436" s="7"/>
      <c r="P436" s="7"/>
      <c r="Q436" s="7"/>
      <c r="R436" s="7"/>
      <c r="S436" s="7"/>
      <c r="T436" s="7"/>
    </row>
    <row r="437" spans="2:20" x14ac:dyDescent="0.25">
      <c r="B437" s="7"/>
      <c r="C437" s="133"/>
      <c r="D437" s="133"/>
      <c r="E437" s="7"/>
      <c r="F437" s="7"/>
      <c r="G437" s="7"/>
      <c r="H437" s="7"/>
      <c r="I437" s="7"/>
      <c r="J437" s="7"/>
      <c r="K437" s="7"/>
      <c r="L437" s="7"/>
      <c r="M437" s="7"/>
      <c r="N437" s="7"/>
      <c r="O437" s="7"/>
      <c r="P437" s="7"/>
      <c r="Q437" s="7"/>
      <c r="R437" s="7"/>
      <c r="S437" s="7"/>
      <c r="T437" s="7"/>
    </row>
    <row r="438" spans="2:20" x14ac:dyDescent="0.25">
      <c r="B438" s="7"/>
      <c r="C438" s="133"/>
      <c r="D438" s="133"/>
      <c r="E438" s="7"/>
      <c r="F438" s="7"/>
      <c r="G438" s="7"/>
      <c r="H438" s="7"/>
      <c r="I438" s="7"/>
      <c r="J438" s="7"/>
      <c r="K438" s="7"/>
      <c r="L438" s="7"/>
      <c r="M438" s="7"/>
      <c r="N438" s="7"/>
      <c r="O438" s="7"/>
      <c r="P438" s="7"/>
      <c r="Q438" s="7"/>
      <c r="R438" s="7"/>
      <c r="S438" s="7"/>
      <c r="T438" s="7"/>
    </row>
    <row r="439" spans="2:20" x14ac:dyDescent="0.25">
      <c r="B439" s="7"/>
      <c r="C439" s="133"/>
      <c r="D439" s="133"/>
      <c r="E439" s="7"/>
      <c r="F439" s="7"/>
      <c r="G439" s="7"/>
      <c r="H439" s="7"/>
      <c r="I439" s="7"/>
      <c r="J439" s="7"/>
      <c r="K439" s="7"/>
      <c r="L439" s="7"/>
      <c r="M439" s="7"/>
      <c r="N439" s="7"/>
      <c r="O439" s="7"/>
      <c r="P439" s="7"/>
      <c r="Q439" s="7"/>
      <c r="R439" s="7"/>
      <c r="S439" s="7"/>
      <c r="T439" s="7"/>
    </row>
    <row r="440" spans="2:20" x14ac:dyDescent="0.25">
      <c r="B440" s="7"/>
      <c r="C440" s="133"/>
      <c r="D440" s="133"/>
      <c r="E440" s="7"/>
      <c r="F440" s="7"/>
      <c r="G440" s="7"/>
      <c r="H440" s="7"/>
      <c r="I440" s="7"/>
      <c r="J440" s="7"/>
      <c r="K440" s="7"/>
      <c r="L440" s="7"/>
      <c r="M440" s="7"/>
      <c r="N440" s="7"/>
      <c r="O440" s="7"/>
      <c r="P440" s="7"/>
      <c r="Q440" s="7"/>
      <c r="R440" s="7"/>
      <c r="S440" s="7"/>
      <c r="T440" s="7"/>
    </row>
    <row r="441" spans="2:20" x14ac:dyDescent="0.25">
      <c r="B441" s="7"/>
      <c r="C441" s="133"/>
      <c r="D441" s="133"/>
      <c r="E441" s="7"/>
      <c r="F441" s="7"/>
      <c r="G441" s="7"/>
      <c r="H441" s="7"/>
      <c r="I441" s="7"/>
      <c r="J441" s="7"/>
      <c r="K441" s="7"/>
      <c r="L441" s="7"/>
      <c r="M441" s="7"/>
      <c r="N441" s="7"/>
      <c r="O441" s="7"/>
      <c r="P441" s="7"/>
      <c r="Q441" s="7"/>
      <c r="R441" s="7"/>
      <c r="S441" s="7"/>
      <c r="T441" s="7"/>
    </row>
    <row r="442" spans="2:20" x14ac:dyDescent="0.25">
      <c r="B442" s="7"/>
      <c r="C442" s="133"/>
      <c r="D442" s="133"/>
      <c r="E442" s="7"/>
      <c r="F442" s="7"/>
      <c r="G442" s="7"/>
      <c r="H442" s="7"/>
      <c r="I442" s="7"/>
      <c r="J442" s="7"/>
      <c r="K442" s="7"/>
      <c r="L442" s="7"/>
      <c r="M442" s="7"/>
      <c r="N442" s="7"/>
      <c r="O442" s="7"/>
      <c r="P442" s="7"/>
      <c r="Q442" s="7"/>
      <c r="R442" s="7"/>
      <c r="S442" s="7"/>
      <c r="T442" s="7"/>
    </row>
    <row r="443" spans="2:20" x14ac:dyDescent="0.25">
      <c r="B443" s="7"/>
      <c r="C443" s="133"/>
      <c r="D443" s="133"/>
      <c r="E443" s="7"/>
      <c r="F443" s="7"/>
      <c r="G443" s="7"/>
      <c r="H443" s="7"/>
      <c r="I443" s="7"/>
      <c r="J443" s="7"/>
      <c r="K443" s="7"/>
      <c r="L443" s="7"/>
      <c r="M443" s="7"/>
      <c r="N443" s="7"/>
      <c r="O443" s="7"/>
      <c r="P443" s="7"/>
      <c r="Q443" s="7"/>
      <c r="R443" s="7"/>
      <c r="S443" s="7"/>
      <c r="T443" s="7"/>
    </row>
    <row r="444" spans="2:20" x14ac:dyDescent="0.25">
      <c r="B444" s="7"/>
      <c r="C444" s="133"/>
      <c r="D444" s="133"/>
      <c r="E444" s="7"/>
      <c r="F444" s="7"/>
      <c r="G444" s="7"/>
      <c r="H444" s="7"/>
      <c r="I444" s="7"/>
      <c r="J444" s="7"/>
      <c r="K444" s="7"/>
      <c r="L444" s="7"/>
      <c r="M444" s="7"/>
      <c r="N444" s="7"/>
      <c r="O444" s="7"/>
      <c r="P444" s="7"/>
      <c r="Q444" s="7"/>
      <c r="R444" s="7"/>
      <c r="S444" s="7"/>
      <c r="T444" s="7"/>
    </row>
    <row r="445" spans="2:20" x14ac:dyDescent="0.25">
      <c r="B445" s="7"/>
      <c r="C445" s="133"/>
      <c r="D445" s="133"/>
      <c r="E445" s="7"/>
      <c r="F445" s="7"/>
      <c r="G445" s="7"/>
      <c r="H445" s="7"/>
      <c r="I445" s="7"/>
      <c r="J445" s="7"/>
      <c r="K445" s="7"/>
      <c r="L445" s="7"/>
      <c r="M445" s="7"/>
      <c r="N445" s="7"/>
      <c r="O445" s="7"/>
      <c r="P445" s="7"/>
      <c r="Q445" s="7"/>
      <c r="R445" s="7"/>
      <c r="S445" s="7"/>
      <c r="T445" s="7"/>
    </row>
    <row r="446" spans="2:20" x14ac:dyDescent="0.25">
      <c r="B446" s="7"/>
      <c r="C446" s="133"/>
      <c r="D446" s="133"/>
      <c r="E446" s="7"/>
      <c r="F446" s="7"/>
      <c r="G446" s="7"/>
      <c r="H446" s="7"/>
      <c r="I446" s="7"/>
      <c r="J446" s="7"/>
      <c r="K446" s="7"/>
      <c r="L446" s="7"/>
      <c r="M446" s="7"/>
      <c r="N446" s="7"/>
      <c r="O446" s="7"/>
      <c r="P446" s="7"/>
      <c r="Q446" s="7"/>
      <c r="R446" s="7"/>
      <c r="S446" s="7"/>
      <c r="T446" s="7"/>
    </row>
    <row r="447" spans="2:20" x14ac:dyDescent="0.25">
      <c r="B447" s="7"/>
      <c r="C447" s="133"/>
      <c r="D447" s="133"/>
      <c r="E447" s="7"/>
      <c r="F447" s="7"/>
      <c r="G447" s="7"/>
      <c r="H447" s="7"/>
      <c r="I447" s="7"/>
      <c r="J447" s="7"/>
      <c r="K447" s="7"/>
      <c r="L447" s="7"/>
      <c r="M447" s="7"/>
      <c r="N447" s="7"/>
      <c r="O447" s="7"/>
      <c r="P447" s="7"/>
      <c r="Q447" s="7"/>
      <c r="R447" s="7"/>
      <c r="S447" s="7"/>
      <c r="T447" s="7"/>
    </row>
    <row r="448" spans="2:20" x14ac:dyDescent="0.25">
      <c r="B448" s="7"/>
      <c r="C448" s="133"/>
      <c r="D448" s="133"/>
      <c r="E448" s="7"/>
      <c r="F448" s="7"/>
      <c r="G448" s="7"/>
      <c r="H448" s="7"/>
      <c r="I448" s="7"/>
      <c r="J448" s="7"/>
      <c r="K448" s="7"/>
      <c r="L448" s="7"/>
      <c r="M448" s="7"/>
      <c r="N448" s="7"/>
      <c r="O448" s="7"/>
      <c r="P448" s="7"/>
      <c r="Q448" s="7"/>
      <c r="R448" s="7"/>
      <c r="S448" s="7"/>
      <c r="T448" s="7"/>
    </row>
    <row r="449" spans="2:20" x14ac:dyDescent="0.25">
      <c r="B449" s="7"/>
      <c r="C449" s="133"/>
      <c r="D449" s="133"/>
      <c r="E449" s="7"/>
      <c r="F449" s="7"/>
      <c r="G449" s="7"/>
      <c r="H449" s="7"/>
      <c r="I449" s="7"/>
      <c r="J449" s="7"/>
      <c r="K449" s="7"/>
      <c r="L449" s="7"/>
      <c r="M449" s="7"/>
      <c r="N449" s="7"/>
      <c r="O449" s="7"/>
      <c r="P449" s="7"/>
      <c r="Q449" s="7"/>
      <c r="R449" s="7"/>
      <c r="S449" s="7"/>
      <c r="T449" s="7"/>
    </row>
    <row r="450" spans="2:20" x14ac:dyDescent="0.25">
      <c r="B450" s="7"/>
      <c r="C450" s="133"/>
      <c r="D450" s="133"/>
      <c r="E450" s="7"/>
      <c r="F450" s="7"/>
      <c r="G450" s="7"/>
      <c r="H450" s="7"/>
      <c r="I450" s="7"/>
      <c r="J450" s="7"/>
      <c r="K450" s="7"/>
      <c r="L450" s="7"/>
      <c r="M450" s="7"/>
      <c r="N450" s="7"/>
      <c r="O450" s="7"/>
      <c r="P450" s="7"/>
      <c r="Q450" s="7"/>
      <c r="R450" s="7"/>
      <c r="S450" s="7"/>
      <c r="T450" s="7"/>
    </row>
    <row r="451" spans="2:20" x14ac:dyDescent="0.25">
      <c r="B451" s="7"/>
      <c r="C451" s="133"/>
      <c r="D451" s="133"/>
      <c r="E451" s="7"/>
      <c r="F451" s="7"/>
      <c r="G451" s="7"/>
      <c r="H451" s="7"/>
      <c r="I451" s="7"/>
      <c r="J451" s="7"/>
      <c r="K451" s="7"/>
      <c r="L451" s="7"/>
      <c r="M451" s="7"/>
      <c r="N451" s="7"/>
      <c r="O451" s="7"/>
      <c r="P451" s="7"/>
      <c r="Q451" s="7"/>
      <c r="R451" s="7"/>
      <c r="S451" s="7"/>
      <c r="T451" s="7"/>
    </row>
    <row r="452" spans="2:20" x14ac:dyDescent="0.25">
      <c r="B452" s="7"/>
      <c r="C452" s="133"/>
      <c r="D452" s="133"/>
      <c r="E452" s="7"/>
      <c r="F452" s="7"/>
      <c r="G452" s="7"/>
      <c r="H452" s="7"/>
      <c r="I452" s="7"/>
      <c r="J452" s="7"/>
      <c r="K452" s="7"/>
      <c r="L452" s="7"/>
      <c r="M452" s="7"/>
      <c r="N452" s="7"/>
      <c r="O452" s="7"/>
      <c r="P452" s="7"/>
      <c r="Q452" s="7"/>
      <c r="R452" s="7"/>
      <c r="S452" s="7"/>
      <c r="T452" s="7"/>
    </row>
    <row r="453" spans="2:20" x14ac:dyDescent="0.25">
      <c r="B453" s="7"/>
      <c r="C453" s="133"/>
      <c r="D453" s="133"/>
      <c r="E453" s="7"/>
      <c r="F453" s="7"/>
      <c r="G453" s="7"/>
      <c r="H453" s="7"/>
      <c r="I453" s="7"/>
      <c r="J453" s="7"/>
      <c r="K453" s="7"/>
      <c r="L453" s="7"/>
      <c r="M453" s="7"/>
      <c r="N453" s="7"/>
      <c r="O453" s="7"/>
      <c r="P453" s="7"/>
      <c r="Q453" s="7"/>
      <c r="R453" s="7"/>
      <c r="S453" s="7"/>
      <c r="T453" s="7"/>
    </row>
    <row r="454" spans="2:20" x14ac:dyDescent="0.25">
      <c r="B454" s="7"/>
      <c r="C454" s="133"/>
      <c r="D454" s="133"/>
      <c r="E454" s="7"/>
      <c r="F454" s="7"/>
      <c r="G454" s="7"/>
      <c r="H454" s="7"/>
      <c r="I454" s="7"/>
      <c r="J454" s="7"/>
      <c r="K454" s="7"/>
      <c r="L454" s="7"/>
      <c r="M454" s="7"/>
      <c r="N454" s="7"/>
      <c r="O454" s="7"/>
      <c r="P454" s="7"/>
      <c r="Q454" s="7"/>
      <c r="R454" s="7"/>
      <c r="S454" s="7"/>
      <c r="T454" s="7"/>
    </row>
    <row r="455" spans="2:20" x14ac:dyDescent="0.25">
      <c r="B455" s="7"/>
      <c r="C455" s="133"/>
      <c r="D455" s="133"/>
      <c r="E455" s="7"/>
      <c r="F455" s="7"/>
      <c r="G455" s="7"/>
      <c r="H455" s="7"/>
      <c r="I455" s="7"/>
      <c r="J455" s="7"/>
      <c r="K455" s="7"/>
      <c r="L455" s="7"/>
      <c r="M455" s="7"/>
      <c r="N455" s="7"/>
      <c r="O455" s="7"/>
      <c r="P455" s="7"/>
      <c r="Q455" s="7"/>
      <c r="R455" s="7"/>
      <c r="S455" s="7"/>
      <c r="T455" s="7"/>
    </row>
    <row r="456" spans="2:20" x14ac:dyDescent="0.25">
      <c r="B456" s="7"/>
      <c r="C456" s="133"/>
      <c r="D456" s="133"/>
      <c r="E456" s="7"/>
      <c r="F456" s="7"/>
      <c r="G456" s="7"/>
      <c r="H456" s="7"/>
      <c r="I456" s="7"/>
      <c r="J456" s="7"/>
      <c r="K456" s="7"/>
      <c r="L456" s="7"/>
      <c r="M456" s="7"/>
      <c r="N456" s="7"/>
      <c r="O456" s="7"/>
      <c r="P456" s="7"/>
      <c r="Q456" s="7"/>
      <c r="R456" s="7"/>
      <c r="S456" s="7"/>
      <c r="T456" s="7"/>
    </row>
    <row r="457" spans="2:20" x14ac:dyDescent="0.25">
      <c r="B457" s="7"/>
      <c r="C457" s="133"/>
      <c r="D457" s="133"/>
      <c r="E457" s="7"/>
      <c r="F457" s="7"/>
      <c r="G457" s="7"/>
      <c r="H457" s="7"/>
      <c r="I457" s="7"/>
      <c r="J457" s="7"/>
      <c r="K457" s="7"/>
      <c r="L457" s="7"/>
      <c r="M457" s="7"/>
      <c r="N457" s="7"/>
      <c r="O457" s="7"/>
      <c r="P457" s="7"/>
      <c r="Q457" s="7"/>
      <c r="R457" s="7"/>
      <c r="S457" s="7"/>
      <c r="T457" s="7"/>
    </row>
    <row r="458" spans="2:20" x14ac:dyDescent="0.25">
      <c r="B458" s="7"/>
      <c r="C458" s="133"/>
      <c r="D458" s="133"/>
      <c r="E458" s="7"/>
      <c r="F458" s="7"/>
      <c r="G458" s="7"/>
      <c r="H458" s="7"/>
      <c r="I458" s="7"/>
      <c r="J458" s="7"/>
      <c r="K458" s="7"/>
      <c r="L458" s="7"/>
      <c r="M458" s="7"/>
      <c r="N458" s="7"/>
      <c r="O458" s="7"/>
      <c r="P458" s="7"/>
      <c r="Q458" s="7"/>
      <c r="R458" s="7"/>
      <c r="S458" s="7"/>
      <c r="T458" s="7"/>
    </row>
    <row r="459" spans="2:20" x14ac:dyDescent="0.25">
      <c r="B459" s="7"/>
      <c r="C459" s="133"/>
      <c r="D459" s="133"/>
      <c r="E459" s="7"/>
      <c r="F459" s="7"/>
      <c r="G459" s="7"/>
      <c r="H459" s="7"/>
      <c r="I459" s="7"/>
      <c r="J459" s="7"/>
      <c r="K459" s="7"/>
      <c r="L459" s="7"/>
      <c r="M459" s="7"/>
      <c r="N459" s="7"/>
      <c r="O459" s="7"/>
      <c r="P459" s="7"/>
      <c r="Q459" s="7"/>
      <c r="R459" s="7"/>
      <c r="S459" s="7"/>
      <c r="T459" s="7"/>
    </row>
    <row r="460" spans="2:20" x14ac:dyDescent="0.25">
      <c r="B460" s="7"/>
      <c r="C460" s="133"/>
      <c r="D460" s="133"/>
      <c r="E460" s="7"/>
      <c r="F460" s="7"/>
      <c r="G460" s="7"/>
      <c r="H460" s="7"/>
      <c r="I460" s="7"/>
      <c r="J460" s="7"/>
      <c r="K460" s="7"/>
      <c r="L460" s="7"/>
      <c r="M460" s="7"/>
      <c r="N460" s="7"/>
      <c r="O460" s="7"/>
      <c r="P460" s="7"/>
      <c r="Q460" s="7"/>
      <c r="R460" s="7"/>
      <c r="S460" s="7"/>
      <c r="T460" s="7"/>
    </row>
    <row r="461" spans="2:20" x14ac:dyDescent="0.25">
      <c r="B461" s="7"/>
      <c r="C461" s="133"/>
      <c r="D461" s="133"/>
      <c r="E461" s="7"/>
      <c r="F461" s="7"/>
      <c r="G461" s="7"/>
      <c r="H461" s="7"/>
      <c r="I461" s="7"/>
      <c r="J461" s="7"/>
      <c r="K461" s="7"/>
      <c r="L461" s="7"/>
      <c r="M461" s="7"/>
      <c r="N461" s="7"/>
      <c r="O461" s="7"/>
      <c r="P461" s="7"/>
      <c r="Q461" s="7"/>
      <c r="R461" s="7"/>
      <c r="S461" s="7"/>
      <c r="T461" s="7"/>
    </row>
    <row r="462" spans="2:20" x14ac:dyDescent="0.25">
      <c r="B462" s="7"/>
      <c r="C462" s="133"/>
      <c r="D462" s="133"/>
      <c r="E462" s="7"/>
      <c r="F462" s="7"/>
      <c r="G462" s="7"/>
      <c r="H462" s="7"/>
      <c r="I462" s="7"/>
      <c r="J462" s="7"/>
      <c r="K462" s="7"/>
      <c r="L462" s="7"/>
      <c r="M462" s="7"/>
      <c r="N462" s="7"/>
      <c r="O462" s="7"/>
      <c r="P462" s="7"/>
      <c r="Q462" s="7"/>
      <c r="R462" s="7"/>
      <c r="S462" s="7"/>
      <c r="T462" s="7"/>
    </row>
    <row r="463" spans="2:20" x14ac:dyDescent="0.25">
      <c r="B463" s="7"/>
      <c r="C463" s="133"/>
      <c r="D463" s="133"/>
      <c r="E463" s="7"/>
      <c r="F463" s="7"/>
      <c r="G463" s="7"/>
      <c r="H463" s="7"/>
      <c r="I463" s="7"/>
      <c r="J463" s="7"/>
      <c r="K463" s="7"/>
      <c r="L463" s="7"/>
      <c r="M463" s="7"/>
      <c r="N463" s="7"/>
      <c r="O463" s="7"/>
      <c r="P463" s="7"/>
      <c r="Q463" s="7"/>
      <c r="R463" s="7"/>
      <c r="S463" s="7"/>
      <c r="T463" s="7"/>
    </row>
    <row r="464" spans="2:20" x14ac:dyDescent="0.25">
      <c r="B464" s="7"/>
      <c r="C464" s="133"/>
      <c r="D464" s="133"/>
      <c r="E464" s="7"/>
      <c r="F464" s="7"/>
      <c r="G464" s="7"/>
      <c r="H464" s="7"/>
      <c r="I464" s="7"/>
      <c r="J464" s="7"/>
      <c r="K464" s="7"/>
      <c r="L464" s="7"/>
      <c r="M464" s="7"/>
      <c r="N464" s="7"/>
      <c r="O464" s="7"/>
      <c r="P464" s="7"/>
      <c r="Q464" s="7"/>
      <c r="R464" s="7"/>
      <c r="S464" s="7"/>
      <c r="T464" s="7"/>
    </row>
    <row r="465" spans="2:20" x14ac:dyDescent="0.25">
      <c r="B465" s="7"/>
      <c r="C465" s="133"/>
      <c r="D465" s="133"/>
      <c r="E465" s="7"/>
      <c r="F465" s="7"/>
      <c r="G465" s="7"/>
      <c r="H465" s="7"/>
      <c r="I465" s="7"/>
      <c r="J465" s="7"/>
      <c r="K465" s="7"/>
      <c r="L465" s="7"/>
      <c r="M465" s="7"/>
      <c r="N465" s="7"/>
      <c r="O465" s="7"/>
      <c r="P465" s="7"/>
      <c r="Q465" s="7"/>
      <c r="R465" s="7"/>
      <c r="S465" s="7"/>
      <c r="T465" s="7"/>
    </row>
    <row r="466" spans="2:20" x14ac:dyDescent="0.25">
      <c r="B466" s="7"/>
      <c r="C466" s="133"/>
      <c r="D466" s="133"/>
      <c r="E466" s="7"/>
      <c r="F466" s="7"/>
      <c r="G466" s="7"/>
      <c r="H466" s="7"/>
      <c r="I466" s="7"/>
      <c r="J466" s="7"/>
      <c r="K466" s="7"/>
      <c r="L466" s="7"/>
      <c r="M466" s="7"/>
      <c r="N466" s="7"/>
      <c r="O466" s="7"/>
      <c r="P466" s="7"/>
      <c r="Q466" s="7"/>
      <c r="R466" s="7"/>
      <c r="S466" s="7"/>
      <c r="T466" s="7"/>
    </row>
    <row r="467" spans="2:20" x14ac:dyDescent="0.25">
      <c r="B467" s="7"/>
      <c r="C467" s="133"/>
      <c r="D467" s="133"/>
      <c r="E467" s="7"/>
      <c r="F467" s="7"/>
      <c r="G467" s="7"/>
      <c r="H467" s="7"/>
      <c r="I467" s="7"/>
      <c r="J467" s="7"/>
      <c r="K467" s="7"/>
      <c r="L467" s="7"/>
      <c r="M467" s="7"/>
      <c r="N467" s="7"/>
      <c r="O467" s="7"/>
      <c r="P467" s="7"/>
      <c r="Q467" s="7"/>
      <c r="R467" s="7"/>
      <c r="S467" s="7"/>
      <c r="T467" s="7"/>
    </row>
    <row r="468" spans="2:20" x14ac:dyDescent="0.25">
      <c r="B468" s="7"/>
      <c r="C468" s="133"/>
      <c r="D468" s="133"/>
      <c r="E468" s="7"/>
      <c r="F468" s="7"/>
      <c r="G468" s="7"/>
      <c r="H468" s="7"/>
      <c r="I468" s="7"/>
      <c r="J468" s="7"/>
      <c r="K468" s="7"/>
      <c r="L468" s="7"/>
      <c r="M468" s="7"/>
      <c r="N468" s="7"/>
      <c r="O468" s="7"/>
      <c r="P468" s="7"/>
      <c r="Q468" s="7"/>
      <c r="R468" s="7"/>
      <c r="S468" s="7"/>
      <c r="T468" s="7"/>
    </row>
    <row r="469" spans="2:20" x14ac:dyDescent="0.25">
      <c r="B469" s="7"/>
      <c r="C469" s="133"/>
      <c r="D469" s="133"/>
      <c r="E469" s="7"/>
      <c r="F469" s="7"/>
      <c r="G469" s="7"/>
      <c r="H469" s="7"/>
      <c r="I469" s="7"/>
      <c r="J469" s="7"/>
      <c r="K469" s="7"/>
      <c r="L469" s="7"/>
      <c r="M469" s="7"/>
      <c r="N469" s="7"/>
      <c r="O469" s="7"/>
      <c r="P469" s="7"/>
      <c r="Q469" s="7"/>
      <c r="R469" s="7"/>
      <c r="S469" s="7"/>
      <c r="T469" s="7"/>
    </row>
    <row r="470" spans="2:20" x14ac:dyDescent="0.25">
      <c r="B470" s="7"/>
      <c r="C470" s="133"/>
      <c r="D470" s="133"/>
      <c r="E470" s="7"/>
      <c r="F470" s="7"/>
      <c r="G470" s="7"/>
      <c r="H470" s="7"/>
      <c r="I470" s="7"/>
      <c r="J470" s="7"/>
      <c r="K470" s="7"/>
      <c r="L470" s="7"/>
      <c r="M470" s="7"/>
      <c r="N470" s="7"/>
      <c r="O470" s="7"/>
      <c r="P470" s="7"/>
      <c r="Q470" s="7"/>
      <c r="R470" s="7"/>
      <c r="S470" s="7"/>
      <c r="T470" s="7"/>
    </row>
    <row r="471" spans="2:20" x14ac:dyDescent="0.25">
      <c r="B471" s="7"/>
      <c r="C471" s="133"/>
      <c r="D471" s="133"/>
      <c r="E471" s="7"/>
      <c r="F471" s="7"/>
      <c r="G471" s="7"/>
      <c r="H471" s="7"/>
      <c r="I471" s="7"/>
      <c r="J471" s="7"/>
      <c r="K471" s="7"/>
      <c r="L471" s="7"/>
      <c r="M471" s="7"/>
      <c r="N471" s="7"/>
      <c r="O471" s="7"/>
      <c r="P471" s="7"/>
      <c r="Q471" s="7"/>
      <c r="R471" s="7"/>
      <c r="S471" s="7"/>
      <c r="T471" s="7"/>
    </row>
    <row r="472" spans="2:20" x14ac:dyDescent="0.25">
      <c r="B472" s="7"/>
      <c r="C472" s="133"/>
      <c r="D472" s="133"/>
      <c r="E472" s="7"/>
      <c r="F472" s="7"/>
      <c r="G472" s="7"/>
      <c r="H472" s="7"/>
      <c r="I472" s="7"/>
      <c r="J472" s="7"/>
      <c r="K472" s="7"/>
      <c r="L472" s="7"/>
      <c r="M472" s="7"/>
      <c r="N472" s="7"/>
      <c r="O472" s="7"/>
      <c r="P472" s="7"/>
      <c r="Q472" s="7"/>
      <c r="R472" s="7"/>
      <c r="S472" s="7"/>
      <c r="T472" s="7"/>
    </row>
    <row r="473" spans="2:20" x14ac:dyDescent="0.25">
      <c r="B473" s="7"/>
      <c r="C473" s="133"/>
      <c r="D473" s="133"/>
      <c r="E473" s="7"/>
      <c r="F473" s="7"/>
      <c r="G473" s="7"/>
      <c r="H473" s="7"/>
      <c r="I473" s="7"/>
      <c r="J473" s="7"/>
      <c r="K473" s="7"/>
      <c r="L473" s="7"/>
      <c r="M473" s="7"/>
      <c r="N473" s="7"/>
      <c r="O473" s="7"/>
      <c r="P473" s="7"/>
      <c r="Q473" s="7"/>
      <c r="R473" s="7"/>
      <c r="S473" s="7"/>
      <c r="T473" s="7"/>
    </row>
    <row r="474" spans="2:20" x14ac:dyDescent="0.25">
      <c r="B474" s="7"/>
      <c r="C474" s="133"/>
      <c r="D474" s="133"/>
      <c r="E474" s="7"/>
      <c r="F474" s="7"/>
      <c r="G474" s="7"/>
      <c r="H474" s="7"/>
      <c r="I474" s="7"/>
      <c r="J474" s="7"/>
      <c r="K474" s="7"/>
      <c r="L474" s="7"/>
      <c r="M474" s="7"/>
      <c r="N474" s="7"/>
      <c r="O474" s="7"/>
      <c r="P474" s="7"/>
      <c r="Q474" s="7"/>
      <c r="R474" s="7"/>
      <c r="S474" s="7"/>
      <c r="T474" s="7"/>
    </row>
    <row r="475" spans="2:20" x14ac:dyDescent="0.25">
      <c r="B475" s="7"/>
      <c r="C475" s="133"/>
      <c r="D475" s="133"/>
      <c r="E475" s="7"/>
      <c r="F475" s="7"/>
      <c r="G475" s="7"/>
      <c r="H475" s="7"/>
      <c r="I475" s="7"/>
      <c r="J475" s="7"/>
      <c r="K475" s="7"/>
      <c r="L475" s="7"/>
      <c r="M475" s="7"/>
      <c r="N475" s="7"/>
      <c r="O475" s="7"/>
      <c r="P475" s="7"/>
      <c r="Q475" s="7"/>
      <c r="R475" s="7"/>
      <c r="S475" s="7"/>
      <c r="T475" s="7"/>
    </row>
    <row r="476" spans="2:20" x14ac:dyDescent="0.25">
      <c r="B476" s="7"/>
      <c r="C476" s="133"/>
      <c r="D476" s="133"/>
      <c r="E476" s="7"/>
      <c r="F476" s="7"/>
      <c r="G476" s="7"/>
      <c r="H476" s="7"/>
      <c r="I476" s="7"/>
      <c r="J476" s="7"/>
      <c r="K476" s="7"/>
      <c r="L476" s="7"/>
      <c r="M476" s="7"/>
      <c r="N476" s="7"/>
      <c r="O476" s="7"/>
      <c r="P476" s="7"/>
      <c r="Q476" s="7"/>
      <c r="R476" s="7"/>
      <c r="S476" s="7"/>
      <c r="T476" s="7"/>
    </row>
    <row r="477" spans="2:20" x14ac:dyDescent="0.25">
      <c r="B477" s="7"/>
      <c r="C477" s="133"/>
      <c r="D477" s="133"/>
      <c r="E477" s="7"/>
      <c r="F477" s="7"/>
      <c r="G477" s="7"/>
      <c r="H477" s="7"/>
      <c r="I477" s="7"/>
      <c r="J477" s="7"/>
      <c r="K477" s="7"/>
      <c r="L477" s="7"/>
      <c r="M477" s="7"/>
      <c r="N477" s="7"/>
      <c r="O477" s="7"/>
      <c r="P477" s="7"/>
      <c r="Q477" s="7"/>
      <c r="R477" s="7"/>
      <c r="S477" s="7"/>
      <c r="T477" s="7"/>
    </row>
    <row r="478" spans="2:20" x14ac:dyDescent="0.25">
      <c r="B478" s="7"/>
      <c r="C478" s="133"/>
      <c r="D478" s="133"/>
      <c r="E478" s="7"/>
      <c r="F478" s="7"/>
      <c r="G478" s="7"/>
      <c r="H478" s="7"/>
      <c r="I478" s="7"/>
      <c r="J478" s="7"/>
      <c r="K478" s="7"/>
      <c r="L478" s="7"/>
      <c r="M478" s="7"/>
      <c r="N478" s="7"/>
      <c r="O478" s="7"/>
      <c r="P478" s="7"/>
      <c r="Q478" s="7"/>
      <c r="R478" s="7"/>
      <c r="S478" s="7"/>
      <c r="T478" s="7"/>
    </row>
    <row r="479" spans="2:20" x14ac:dyDescent="0.25">
      <c r="B479" s="7"/>
      <c r="C479" s="133"/>
      <c r="D479" s="133"/>
      <c r="E479" s="7"/>
      <c r="F479" s="7"/>
      <c r="G479" s="7"/>
      <c r="H479" s="7"/>
      <c r="I479" s="7"/>
      <c r="J479" s="7"/>
      <c r="K479" s="7"/>
      <c r="L479" s="7"/>
      <c r="M479" s="7"/>
      <c r="N479" s="7"/>
      <c r="O479" s="7"/>
      <c r="P479" s="7"/>
      <c r="Q479" s="7"/>
      <c r="R479" s="7"/>
      <c r="S479" s="7"/>
      <c r="T479" s="7"/>
    </row>
    <row r="480" spans="2:20" x14ac:dyDescent="0.25">
      <c r="B480" s="7"/>
      <c r="C480" s="133"/>
      <c r="D480" s="133"/>
      <c r="E480" s="7"/>
      <c r="F480" s="7"/>
      <c r="G480" s="7"/>
      <c r="H480" s="7"/>
      <c r="I480" s="7"/>
      <c r="J480" s="7"/>
      <c r="K480" s="7"/>
      <c r="L480" s="7"/>
      <c r="M480" s="7"/>
      <c r="N480" s="7"/>
      <c r="O480" s="7"/>
      <c r="P480" s="7"/>
      <c r="Q480" s="7"/>
      <c r="R480" s="7"/>
      <c r="S480" s="7"/>
      <c r="T480" s="7"/>
    </row>
    <row r="481" spans="2:20" x14ac:dyDescent="0.25">
      <c r="B481" s="7"/>
      <c r="C481" s="133"/>
      <c r="D481" s="133"/>
      <c r="E481" s="7"/>
      <c r="F481" s="7"/>
      <c r="G481" s="7"/>
      <c r="H481" s="7"/>
      <c r="I481" s="7"/>
      <c r="J481" s="7"/>
      <c r="K481" s="7"/>
      <c r="L481" s="7"/>
      <c r="M481" s="7"/>
      <c r="N481" s="7"/>
      <c r="O481" s="7"/>
      <c r="P481" s="7"/>
      <c r="Q481" s="7"/>
      <c r="R481" s="7"/>
      <c r="S481" s="7"/>
      <c r="T481" s="7"/>
    </row>
    <row r="482" spans="2:20" x14ac:dyDescent="0.25">
      <c r="B482" s="7"/>
      <c r="C482" s="133"/>
      <c r="D482" s="133"/>
      <c r="E482" s="7"/>
      <c r="F482" s="7"/>
      <c r="G482" s="7"/>
      <c r="H482" s="7"/>
      <c r="I482" s="7"/>
      <c r="J482" s="7"/>
      <c r="K482" s="7"/>
      <c r="L482" s="7"/>
      <c r="M482" s="7"/>
      <c r="N482" s="7"/>
      <c r="O482" s="7"/>
      <c r="P482" s="7"/>
      <c r="Q482" s="7"/>
      <c r="R482" s="7"/>
      <c r="S482" s="7"/>
      <c r="T482" s="7"/>
    </row>
    <row r="483" spans="2:20" x14ac:dyDescent="0.25">
      <c r="B483" s="7"/>
      <c r="C483" s="133"/>
      <c r="D483" s="133"/>
      <c r="E483" s="7"/>
      <c r="F483" s="7"/>
      <c r="G483" s="7"/>
      <c r="H483" s="7"/>
      <c r="I483" s="7"/>
      <c r="J483" s="7"/>
      <c r="K483" s="7"/>
      <c r="L483" s="7"/>
      <c r="M483" s="7"/>
      <c r="N483" s="7"/>
      <c r="O483" s="7"/>
      <c r="P483" s="7"/>
      <c r="Q483" s="7"/>
      <c r="R483" s="7"/>
      <c r="S483" s="7"/>
      <c r="T483" s="7"/>
    </row>
    <row r="484" spans="2:20" x14ac:dyDescent="0.25">
      <c r="B484" s="7"/>
      <c r="C484" s="133"/>
      <c r="D484" s="133"/>
      <c r="E484" s="7"/>
      <c r="F484" s="7"/>
      <c r="G484" s="7"/>
      <c r="H484" s="7"/>
      <c r="I484" s="7"/>
      <c r="J484" s="7"/>
      <c r="K484" s="7"/>
      <c r="L484" s="7"/>
      <c r="M484" s="7"/>
      <c r="N484" s="7"/>
      <c r="O484" s="7"/>
      <c r="P484" s="7"/>
      <c r="Q484" s="7"/>
      <c r="R484" s="7"/>
      <c r="S484" s="7"/>
      <c r="T484" s="7"/>
    </row>
    <row r="485" spans="2:20" x14ac:dyDescent="0.25">
      <c r="B485" s="7"/>
      <c r="C485" s="133"/>
      <c r="D485" s="133"/>
      <c r="E485" s="7"/>
      <c r="F485" s="7"/>
      <c r="G485" s="7"/>
      <c r="H485" s="7"/>
      <c r="I485" s="7"/>
      <c r="J485" s="7"/>
      <c r="K485" s="7"/>
      <c r="L485" s="7"/>
      <c r="M485" s="7"/>
      <c r="N485" s="7"/>
      <c r="O485" s="7"/>
      <c r="P485" s="7"/>
      <c r="Q485" s="7"/>
      <c r="R485" s="7"/>
      <c r="S485" s="7"/>
      <c r="T485" s="7"/>
    </row>
    <row r="486" spans="2:20" x14ac:dyDescent="0.25">
      <c r="B486" s="7"/>
      <c r="C486" s="133"/>
      <c r="D486" s="133"/>
      <c r="E486" s="7"/>
      <c r="F486" s="7"/>
      <c r="G486" s="7"/>
      <c r="H486" s="7"/>
      <c r="I486" s="7"/>
      <c r="J486" s="7"/>
      <c r="K486" s="7"/>
      <c r="L486" s="7"/>
      <c r="M486" s="7"/>
      <c r="N486" s="7"/>
      <c r="O486" s="7"/>
      <c r="P486" s="7"/>
      <c r="Q486" s="7"/>
      <c r="R486" s="7"/>
      <c r="S486" s="7"/>
      <c r="T486" s="7"/>
    </row>
    <row r="487" spans="2:20" x14ac:dyDescent="0.25">
      <c r="B487" s="7"/>
      <c r="C487" s="133"/>
      <c r="D487" s="133"/>
      <c r="E487" s="7"/>
      <c r="F487" s="7"/>
      <c r="G487" s="7"/>
      <c r="H487" s="7"/>
      <c r="I487" s="7"/>
      <c r="J487" s="7"/>
      <c r="K487" s="7"/>
      <c r="L487" s="7"/>
      <c r="M487" s="7"/>
      <c r="N487" s="7"/>
      <c r="O487" s="7"/>
      <c r="P487" s="7"/>
      <c r="Q487" s="7"/>
      <c r="R487" s="7"/>
      <c r="S487" s="7"/>
      <c r="T487" s="7"/>
    </row>
    <row r="488" spans="2:20" x14ac:dyDescent="0.25">
      <c r="B488" s="7"/>
      <c r="C488" s="133"/>
      <c r="D488" s="133"/>
      <c r="E488" s="7"/>
      <c r="F488" s="7"/>
      <c r="G488" s="7"/>
      <c r="H488" s="7"/>
      <c r="I488" s="7"/>
      <c r="J488" s="7"/>
      <c r="K488" s="7"/>
      <c r="L488" s="7"/>
      <c r="M488" s="7"/>
      <c r="N488" s="7"/>
      <c r="O488" s="7"/>
      <c r="P488" s="7"/>
      <c r="Q488" s="7"/>
      <c r="R488" s="7"/>
      <c r="S488" s="7"/>
      <c r="T488" s="7"/>
    </row>
    <row r="489" spans="2:20" x14ac:dyDescent="0.25">
      <c r="B489" s="7"/>
      <c r="C489" s="133"/>
      <c r="D489" s="133"/>
      <c r="E489" s="7"/>
      <c r="F489" s="7"/>
      <c r="G489" s="7"/>
      <c r="H489" s="7"/>
      <c r="I489" s="7"/>
      <c r="J489" s="7"/>
      <c r="K489" s="7"/>
      <c r="L489" s="7"/>
      <c r="M489" s="7"/>
      <c r="N489" s="7"/>
      <c r="O489" s="7"/>
      <c r="P489" s="7"/>
      <c r="Q489" s="7"/>
      <c r="R489" s="7"/>
      <c r="S489" s="7"/>
      <c r="T489" s="7"/>
    </row>
    <row r="490" spans="2:20" x14ac:dyDescent="0.25">
      <c r="B490" s="7"/>
      <c r="C490" s="133"/>
      <c r="D490" s="133"/>
      <c r="E490" s="7"/>
      <c r="F490" s="7"/>
      <c r="G490" s="7"/>
      <c r="H490" s="7"/>
      <c r="I490" s="7"/>
      <c r="J490" s="7"/>
      <c r="K490" s="7"/>
      <c r="L490" s="7"/>
      <c r="M490" s="7"/>
      <c r="N490" s="7"/>
      <c r="O490" s="7"/>
      <c r="P490" s="7"/>
      <c r="Q490" s="7"/>
      <c r="R490" s="7"/>
      <c r="S490" s="7"/>
      <c r="T490" s="7"/>
    </row>
    <row r="491" spans="2:20" x14ac:dyDescent="0.25">
      <c r="B491" s="7"/>
      <c r="C491" s="133"/>
      <c r="D491" s="133"/>
      <c r="E491" s="7"/>
      <c r="F491" s="7"/>
      <c r="G491" s="7"/>
      <c r="H491" s="7"/>
      <c r="I491" s="7"/>
      <c r="J491" s="7"/>
      <c r="K491" s="7"/>
      <c r="L491" s="7"/>
      <c r="M491" s="7"/>
      <c r="N491" s="7"/>
      <c r="O491" s="7"/>
      <c r="P491" s="7"/>
      <c r="Q491" s="7"/>
      <c r="R491" s="7"/>
      <c r="S491" s="7"/>
      <c r="T491" s="7"/>
    </row>
    <row r="492" spans="2:20" x14ac:dyDescent="0.25">
      <c r="B492" s="7"/>
      <c r="C492" s="133"/>
      <c r="D492" s="133"/>
      <c r="E492" s="7"/>
      <c r="F492" s="7"/>
      <c r="G492" s="7"/>
      <c r="H492" s="7"/>
      <c r="I492" s="7"/>
      <c r="J492" s="7"/>
      <c r="K492" s="7"/>
      <c r="L492" s="7"/>
      <c r="M492" s="7"/>
      <c r="N492" s="7"/>
      <c r="O492" s="7"/>
      <c r="P492" s="7"/>
      <c r="Q492" s="7"/>
      <c r="R492" s="7"/>
      <c r="S492" s="7"/>
      <c r="T492" s="7"/>
    </row>
    <row r="493" spans="2:20" x14ac:dyDescent="0.25">
      <c r="B493" s="7"/>
      <c r="C493" s="133"/>
      <c r="D493" s="133"/>
      <c r="E493" s="7"/>
      <c r="F493" s="7"/>
      <c r="G493" s="7"/>
      <c r="H493" s="7"/>
      <c r="I493" s="7"/>
      <c r="J493" s="7"/>
      <c r="K493" s="7"/>
      <c r="L493" s="7"/>
      <c r="M493" s="7"/>
      <c r="N493" s="7"/>
      <c r="O493" s="7"/>
      <c r="P493" s="7"/>
      <c r="Q493" s="7"/>
      <c r="R493" s="7"/>
      <c r="S493" s="7"/>
      <c r="T493" s="7"/>
    </row>
    <row r="494" spans="2:20" x14ac:dyDescent="0.25">
      <c r="B494" s="7"/>
      <c r="C494" s="133"/>
      <c r="D494" s="133"/>
      <c r="E494" s="7"/>
      <c r="F494" s="7"/>
      <c r="G494" s="7"/>
      <c r="H494" s="7"/>
      <c r="I494" s="7"/>
      <c r="J494" s="7"/>
      <c r="K494" s="7"/>
      <c r="L494" s="7"/>
      <c r="M494" s="7"/>
      <c r="N494" s="7"/>
      <c r="O494" s="7"/>
      <c r="P494" s="7"/>
      <c r="Q494" s="7"/>
      <c r="R494" s="7"/>
      <c r="S494" s="7"/>
      <c r="T494" s="7"/>
    </row>
    <row r="495" spans="2:20" x14ac:dyDescent="0.25">
      <c r="B495" s="7"/>
      <c r="C495" s="133"/>
      <c r="D495" s="133"/>
      <c r="E495" s="7"/>
      <c r="F495" s="7"/>
      <c r="G495" s="7"/>
      <c r="H495" s="7"/>
      <c r="I495" s="7"/>
      <c r="J495" s="7"/>
      <c r="K495" s="7"/>
      <c r="L495" s="7"/>
      <c r="M495" s="7"/>
      <c r="N495" s="7"/>
      <c r="O495" s="7"/>
      <c r="P495" s="7"/>
      <c r="Q495" s="7"/>
      <c r="R495" s="7"/>
      <c r="S495" s="7"/>
      <c r="T495" s="7"/>
    </row>
    <row r="496" spans="2:20" x14ac:dyDescent="0.25">
      <c r="B496" s="7"/>
      <c r="C496" s="133"/>
      <c r="D496" s="133"/>
      <c r="E496" s="7"/>
      <c r="F496" s="7"/>
      <c r="G496" s="7"/>
      <c r="H496" s="7"/>
      <c r="I496" s="7"/>
      <c r="J496" s="7"/>
      <c r="K496" s="7"/>
      <c r="L496" s="7"/>
      <c r="M496" s="7"/>
      <c r="N496" s="7"/>
      <c r="O496" s="7"/>
      <c r="P496" s="7"/>
      <c r="Q496" s="7"/>
      <c r="R496" s="7"/>
      <c r="S496" s="7"/>
      <c r="T496" s="7"/>
    </row>
    <row r="497" spans="2:20" x14ac:dyDescent="0.25">
      <c r="B497" s="7"/>
      <c r="C497" s="133"/>
      <c r="D497" s="133"/>
      <c r="E497" s="7"/>
      <c r="F497" s="7"/>
      <c r="G497" s="7"/>
      <c r="H497" s="7"/>
      <c r="I497" s="7"/>
      <c r="J497" s="7"/>
      <c r="K497" s="7"/>
      <c r="L497" s="7"/>
      <c r="M497" s="7"/>
      <c r="N497" s="7"/>
      <c r="O497" s="7"/>
      <c r="P497" s="7"/>
      <c r="Q497" s="7"/>
      <c r="R497" s="7"/>
      <c r="S497" s="7"/>
      <c r="T497" s="7"/>
    </row>
    <row r="498" spans="2:20" x14ac:dyDescent="0.25">
      <c r="B498" s="7"/>
      <c r="C498" s="133"/>
      <c r="D498" s="133"/>
      <c r="E498" s="7"/>
      <c r="F498" s="7"/>
      <c r="G498" s="7"/>
      <c r="H498" s="7"/>
      <c r="I498" s="7"/>
      <c r="J498" s="7"/>
      <c r="K498" s="7"/>
      <c r="L498" s="7"/>
      <c r="M498" s="7"/>
      <c r="N498" s="7"/>
      <c r="O498" s="7"/>
      <c r="P498" s="7"/>
      <c r="Q498" s="7"/>
      <c r="R498" s="7"/>
      <c r="S498" s="7"/>
      <c r="T498" s="7"/>
    </row>
    <row r="499" spans="2:20" x14ac:dyDescent="0.25">
      <c r="B499" s="7"/>
      <c r="C499" s="133"/>
      <c r="D499" s="133"/>
      <c r="E499" s="7"/>
      <c r="F499" s="7"/>
      <c r="G499" s="7"/>
      <c r="H499" s="7"/>
      <c r="I499" s="7"/>
      <c r="J499" s="7"/>
      <c r="K499" s="7"/>
      <c r="L499" s="7"/>
      <c r="M499" s="7"/>
      <c r="N499" s="7"/>
      <c r="O499" s="7"/>
      <c r="P499" s="7"/>
      <c r="Q499" s="7"/>
      <c r="R499" s="7"/>
      <c r="S499" s="7"/>
      <c r="T499" s="7"/>
    </row>
    <row r="500" spans="2:20" x14ac:dyDescent="0.25">
      <c r="B500" s="7"/>
      <c r="C500" s="133"/>
      <c r="D500" s="133"/>
      <c r="E500" s="7"/>
      <c r="F500" s="7"/>
      <c r="G500" s="7"/>
      <c r="H500" s="7"/>
      <c r="I500" s="7"/>
      <c r="J500" s="7"/>
      <c r="K500" s="7"/>
      <c r="L500" s="7"/>
      <c r="M500" s="7"/>
      <c r="N500" s="7"/>
      <c r="O500" s="7"/>
      <c r="P500" s="7"/>
      <c r="Q500" s="7"/>
      <c r="R500" s="7"/>
      <c r="S500" s="7"/>
      <c r="T500" s="7"/>
    </row>
    <row r="501" spans="2:20" x14ac:dyDescent="0.25">
      <c r="B501" s="7"/>
      <c r="C501" s="133"/>
      <c r="D501" s="133"/>
      <c r="E501" s="7"/>
      <c r="F501" s="7"/>
      <c r="G501" s="7"/>
      <c r="H501" s="7"/>
      <c r="I501" s="7"/>
      <c r="J501" s="7"/>
      <c r="K501" s="7"/>
      <c r="L501" s="7"/>
      <c r="M501" s="7"/>
      <c r="N501" s="7"/>
      <c r="O501" s="7"/>
      <c r="P501" s="7"/>
      <c r="Q501" s="7"/>
      <c r="R501" s="7"/>
      <c r="S501" s="7"/>
      <c r="T501" s="7"/>
    </row>
    <row r="502" spans="2:20" x14ac:dyDescent="0.25">
      <c r="B502" s="7"/>
      <c r="C502" s="133"/>
      <c r="D502" s="133"/>
      <c r="E502" s="7"/>
      <c r="F502" s="7"/>
      <c r="G502" s="7"/>
      <c r="H502" s="7"/>
      <c r="I502" s="7"/>
      <c r="J502" s="7"/>
      <c r="K502" s="7"/>
      <c r="L502" s="7"/>
      <c r="M502" s="7"/>
      <c r="N502" s="7"/>
      <c r="O502" s="7"/>
      <c r="P502" s="7"/>
      <c r="Q502" s="7"/>
      <c r="R502" s="7"/>
      <c r="S502" s="7"/>
      <c r="T502" s="7"/>
    </row>
    <row r="503" spans="2:20" x14ac:dyDescent="0.25">
      <c r="B503" s="7"/>
      <c r="C503" s="133"/>
      <c r="D503" s="133"/>
      <c r="E503" s="7"/>
      <c r="F503" s="7"/>
      <c r="G503" s="7"/>
      <c r="H503" s="7"/>
      <c r="I503" s="7"/>
      <c r="J503" s="7"/>
      <c r="K503" s="7"/>
      <c r="L503" s="7"/>
      <c r="M503" s="7"/>
      <c r="N503" s="7"/>
      <c r="O503" s="7"/>
      <c r="P503" s="7"/>
      <c r="Q503" s="7"/>
      <c r="R503" s="7"/>
      <c r="S503" s="7"/>
      <c r="T503" s="7"/>
    </row>
    <row r="504" spans="2:20" x14ac:dyDescent="0.25">
      <c r="B504" s="7"/>
      <c r="C504" s="133"/>
      <c r="D504" s="133"/>
      <c r="E504" s="7"/>
      <c r="F504" s="7"/>
      <c r="G504" s="7"/>
      <c r="H504" s="7"/>
      <c r="I504" s="7"/>
      <c r="J504" s="7"/>
      <c r="K504" s="7"/>
      <c r="L504" s="7"/>
      <c r="M504" s="7"/>
      <c r="N504" s="7"/>
      <c r="O504" s="7"/>
      <c r="P504" s="7"/>
      <c r="Q504" s="7"/>
      <c r="R504" s="7"/>
      <c r="S504" s="7"/>
      <c r="T504" s="7"/>
    </row>
    <row r="505" spans="2:20" x14ac:dyDescent="0.25">
      <c r="B505" s="7"/>
      <c r="C505" s="133"/>
      <c r="D505" s="133"/>
      <c r="E505" s="7"/>
      <c r="F505" s="7"/>
      <c r="G505" s="7"/>
      <c r="H505" s="7"/>
      <c r="I505" s="7"/>
      <c r="J505" s="7"/>
      <c r="K505" s="7"/>
      <c r="L505" s="7"/>
      <c r="M505" s="7"/>
      <c r="N505" s="7"/>
      <c r="O505" s="7"/>
      <c r="P505" s="7"/>
      <c r="Q505" s="7"/>
      <c r="R505" s="7"/>
      <c r="S505" s="7"/>
      <c r="T505" s="7"/>
    </row>
    <row r="506" spans="2:20" x14ac:dyDescent="0.25">
      <c r="B506" s="7"/>
      <c r="C506" s="133"/>
      <c r="D506" s="133"/>
      <c r="E506" s="7"/>
      <c r="F506" s="7"/>
      <c r="G506" s="7"/>
      <c r="H506" s="7"/>
      <c r="I506" s="7"/>
      <c r="J506" s="7"/>
      <c r="K506" s="7"/>
      <c r="L506" s="7"/>
      <c r="M506" s="7"/>
      <c r="N506" s="7"/>
      <c r="O506" s="7"/>
      <c r="P506" s="7"/>
      <c r="Q506" s="7"/>
      <c r="R506" s="7"/>
      <c r="S506" s="7"/>
      <c r="T506" s="7"/>
    </row>
    <row r="507" spans="2:20" x14ac:dyDescent="0.25">
      <c r="B507" s="7"/>
      <c r="C507" s="133"/>
      <c r="D507" s="133"/>
      <c r="E507" s="7"/>
      <c r="F507" s="7"/>
      <c r="G507" s="7"/>
      <c r="H507" s="7"/>
      <c r="I507" s="7"/>
      <c r="J507" s="7"/>
      <c r="K507" s="7"/>
      <c r="L507" s="7"/>
      <c r="M507" s="7"/>
      <c r="N507" s="7"/>
      <c r="O507" s="7"/>
      <c r="P507" s="7"/>
      <c r="Q507" s="7"/>
      <c r="R507" s="7"/>
      <c r="S507" s="7"/>
      <c r="T507" s="7"/>
    </row>
    <row r="508" spans="2:20" x14ac:dyDescent="0.25">
      <c r="B508" s="7"/>
      <c r="C508" s="133"/>
      <c r="D508" s="133"/>
      <c r="E508" s="7"/>
      <c r="F508" s="7"/>
      <c r="G508" s="7"/>
      <c r="H508" s="7"/>
      <c r="I508" s="7"/>
      <c r="J508" s="7"/>
      <c r="K508" s="7"/>
      <c r="L508" s="7"/>
      <c r="M508" s="7"/>
      <c r="N508" s="7"/>
      <c r="O508" s="7"/>
      <c r="P508" s="7"/>
      <c r="Q508" s="7"/>
      <c r="R508" s="7"/>
      <c r="S508" s="7"/>
      <c r="T508" s="7"/>
    </row>
    <row r="509" spans="2:20" x14ac:dyDescent="0.25">
      <c r="B509" s="7"/>
      <c r="C509" s="133"/>
      <c r="D509" s="133"/>
      <c r="E509" s="7"/>
      <c r="F509" s="7"/>
      <c r="G509" s="7"/>
      <c r="H509" s="7"/>
      <c r="I509" s="7"/>
      <c r="J509" s="7"/>
      <c r="K509" s="7"/>
      <c r="L509" s="7"/>
      <c r="M509" s="7"/>
      <c r="N509" s="7"/>
      <c r="O509" s="7"/>
      <c r="P509" s="7"/>
      <c r="Q509" s="7"/>
      <c r="R509" s="7"/>
      <c r="S509" s="7"/>
      <c r="T509" s="7"/>
    </row>
    <row r="510" spans="2:20" x14ac:dyDescent="0.25">
      <c r="B510" s="7"/>
      <c r="C510" s="133"/>
      <c r="D510" s="133"/>
      <c r="E510" s="7"/>
      <c r="F510" s="7"/>
      <c r="G510" s="7"/>
      <c r="H510" s="7"/>
      <c r="I510" s="7"/>
      <c r="J510" s="7"/>
      <c r="K510" s="7"/>
      <c r="L510" s="7"/>
      <c r="M510" s="7"/>
      <c r="N510" s="7"/>
      <c r="O510" s="7"/>
      <c r="P510" s="7"/>
      <c r="Q510" s="7"/>
      <c r="R510" s="7"/>
      <c r="S510" s="7"/>
      <c r="T510" s="7"/>
    </row>
    <row r="511" spans="2:20" x14ac:dyDescent="0.25">
      <c r="B511" s="7"/>
      <c r="C511" s="133"/>
      <c r="D511" s="133"/>
      <c r="E511" s="7"/>
      <c r="F511" s="7"/>
      <c r="G511" s="7"/>
      <c r="H511" s="7"/>
      <c r="I511" s="7"/>
      <c r="J511" s="7"/>
      <c r="K511" s="7"/>
      <c r="L511" s="7"/>
      <c r="M511" s="7"/>
      <c r="N511" s="7"/>
      <c r="O511" s="7"/>
      <c r="P511" s="7"/>
      <c r="Q511" s="7"/>
      <c r="R511" s="7"/>
      <c r="S511" s="7"/>
      <c r="T511" s="7"/>
    </row>
    <row r="512" spans="2:20" x14ac:dyDescent="0.25">
      <c r="B512" s="7"/>
      <c r="C512" s="133"/>
      <c r="D512" s="133"/>
      <c r="E512" s="7"/>
      <c r="F512" s="7"/>
      <c r="G512" s="7"/>
      <c r="H512" s="7"/>
      <c r="I512" s="7"/>
      <c r="J512" s="7"/>
      <c r="K512" s="7"/>
      <c r="L512" s="7"/>
      <c r="M512" s="7"/>
      <c r="N512" s="7"/>
      <c r="O512" s="7"/>
      <c r="P512" s="7"/>
      <c r="Q512" s="7"/>
      <c r="R512" s="7"/>
      <c r="S512" s="7"/>
      <c r="T512" s="7"/>
    </row>
    <row r="513" spans="2:20" x14ac:dyDescent="0.25">
      <c r="B513" s="7"/>
      <c r="C513" s="133"/>
      <c r="D513" s="133"/>
      <c r="E513" s="7"/>
      <c r="F513" s="7"/>
      <c r="G513" s="7"/>
      <c r="H513" s="7"/>
      <c r="I513" s="7"/>
      <c r="J513" s="7"/>
      <c r="K513" s="7"/>
      <c r="L513" s="7"/>
      <c r="M513" s="7"/>
      <c r="N513" s="7"/>
      <c r="O513" s="7"/>
      <c r="P513" s="7"/>
      <c r="Q513" s="7"/>
      <c r="R513" s="7"/>
      <c r="S513" s="7"/>
      <c r="T513" s="7"/>
    </row>
    <row r="514" spans="2:20" x14ac:dyDescent="0.25">
      <c r="B514" s="7"/>
      <c r="C514" s="133"/>
      <c r="D514" s="133"/>
      <c r="E514" s="7"/>
      <c r="F514" s="7"/>
      <c r="G514" s="7"/>
      <c r="H514" s="7"/>
      <c r="I514" s="7"/>
      <c r="J514" s="7"/>
      <c r="K514" s="7"/>
      <c r="L514" s="7"/>
      <c r="M514" s="7"/>
      <c r="N514" s="7"/>
      <c r="O514" s="7"/>
      <c r="P514" s="7"/>
      <c r="Q514" s="7"/>
      <c r="R514" s="7"/>
      <c r="S514" s="7"/>
      <c r="T514" s="7"/>
    </row>
    <row r="515" spans="2:20" x14ac:dyDescent="0.25">
      <c r="B515" s="7"/>
      <c r="C515" s="133"/>
      <c r="D515" s="133"/>
      <c r="E515" s="7"/>
      <c r="F515" s="7"/>
      <c r="G515" s="7"/>
      <c r="H515" s="7"/>
      <c r="I515" s="7"/>
      <c r="J515" s="7"/>
      <c r="K515" s="7"/>
      <c r="L515" s="7"/>
      <c r="M515" s="7"/>
      <c r="N515" s="7"/>
      <c r="O515" s="7"/>
      <c r="P515" s="7"/>
      <c r="Q515" s="7"/>
      <c r="R515" s="7"/>
      <c r="S515" s="7"/>
      <c r="T515" s="7"/>
    </row>
    <row r="516" spans="2:20" x14ac:dyDescent="0.25">
      <c r="B516" s="7"/>
      <c r="C516" s="133"/>
      <c r="D516" s="133"/>
      <c r="E516" s="7"/>
      <c r="F516" s="7"/>
      <c r="G516" s="7"/>
      <c r="H516" s="7"/>
      <c r="I516" s="7"/>
      <c r="J516" s="7"/>
      <c r="K516" s="7"/>
      <c r="L516" s="7"/>
      <c r="M516" s="7"/>
      <c r="N516" s="7"/>
      <c r="O516" s="7"/>
      <c r="P516" s="7"/>
      <c r="Q516" s="7"/>
      <c r="R516" s="7"/>
      <c r="S516" s="7"/>
      <c r="T516" s="7"/>
    </row>
    <row r="517" spans="2:20" x14ac:dyDescent="0.25">
      <c r="B517" s="7"/>
      <c r="C517" s="133"/>
      <c r="D517" s="133"/>
      <c r="E517" s="7"/>
      <c r="F517" s="7"/>
      <c r="G517" s="7"/>
      <c r="H517" s="7"/>
      <c r="I517" s="7"/>
      <c r="J517" s="7"/>
      <c r="K517" s="7"/>
      <c r="L517" s="7"/>
      <c r="M517" s="7"/>
      <c r="N517" s="7"/>
      <c r="O517" s="7"/>
      <c r="P517" s="7"/>
      <c r="Q517" s="7"/>
      <c r="R517" s="7"/>
      <c r="S517" s="7"/>
      <c r="T517" s="7"/>
    </row>
    <row r="518" spans="2:20" x14ac:dyDescent="0.25">
      <c r="B518" s="7"/>
      <c r="C518" s="133"/>
      <c r="D518" s="133"/>
      <c r="E518" s="7"/>
      <c r="F518" s="7"/>
      <c r="G518" s="7"/>
      <c r="H518" s="7"/>
      <c r="I518" s="7"/>
      <c r="J518" s="7"/>
      <c r="K518" s="7"/>
      <c r="L518" s="7"/>
      <c r="M518" s="7"/>
      <c r="N518" s="7"/>
      <c r="O518" s="7"/>
      <c r="P518" s="7"/>
      <c r="Q518" s="7"/>
      <c r="R518" s="7"/>
      <c r="S518" s="7"/>
      <c r="T518" s="7"/>
    </row>
    <row r="519" spans="2:20" x14ac:dyDescent="0.25">
      <c r="B519" s="7"/>
      <c r="C519" s="133"/>
      <c r="D519" s="133"/>
      <c r="E519" s="7"/>
      <c r="F519" s="7"/>
      <c r="G519" s="7"/>
      <c r="H519" s="7"/>
      <c r="I519" s="7"/>
      <c r="J519" s="7"/>
      <c r="K519" s="7"/>
      <c r="L519" s="7"/>
      <c r="M519" s="7"/>
      <c r="N519" s="7"/>
      <c r="O519" s="7"/>
      <c r="P519" s="7"/>
      <c r="Q519" s="7"/>
      <c r="R519" s="7"/>
      <c r="S519" s="7"/>
      <c r="T519" s="7"/>
    </row>
    <row r="520" spans="2:20" x14ac:dyDescent="0.25">
      <c r="B520" s="7"/>
      <c r="C520" s="133"/>
      <c r="D520" s="133"/>
      <c r="E520" s="7"/>
      <c r="F520" s="7"/>
      <c r="G520" s="7"/>
      <c r="H520" s="7"/>
      <c r="I520" s="7"/>
      <c r="J520" s="7"/>
      <c r="K520" s="7"/>
      <c r="L520" s="7"/>
      <c r="M520" s="7"/>
      <c r="N520" s="7"/>
      <c r="O520" s="7"/>
      <c r="P520" s="7"/>
      <c r="Q520" s="7"/>
      <c r="R520" s="7"/>
      <c r="S520" s="7"/>
      <c r="T520" s="7"/>
    </row>
    <row r="521" spans="2:20" x14ac:dyDescent="0.25">
      <c r="B521" s="7"/>
      <c r="C521" s="133"/>
      <c r="D521" s="133"/>
      <c r="E521" s="7"/>
      <c r="F521" s="7"/>
      <c r="G521" s="7"/>
      <c r="H521" s="7"/>
      <c r="I521" s="7"/>
      <c r="J521" s="7"/>
      <c r="K521" s="7"/>
      <c r="L521" s="7"/>
      <c r="M521" s="7"/>
      <c r="N521" s="7"/>
      <c r="O521" s="7"/>
      <c r="P521" s="7"/>
      <c r="Q521" s="7"/>
      <c r="R521" s="7"/>
      <c r="S521" s="7"/>
      <c r="T521" s="7"/>
    </row>
    <row r="522" spans="2:20" x14ac:dyDescent="0.25">
      <c r="B522" s="7"/>
      <c r="C522" s="133"/>
      <c r="D522" s="133"/>
      <c r="E522" s="7"/>
      <c r="F522" s="7"/>
      <c r="G522" s="7"/>
      <c r="H522" s="7"/>
      <c r="I522" s="7"/>
      <c r="J522" s="7"/>
      <c r="K522" s="7"/>
      <c r="L522" s="7"/>
      <c r="M522" s="7"/>
      <c r="N522" s="7"/>
      <c r="O522" s="7"/>
      <c r="P522" s="7"/>
      <c r="Q522" s="7"/>
      <c r="R522" s="7"/>
      <c r="S522" s="7"/>
      <c r="T522" s="7"/>
    </row>
    <row r="523" spans="2:20" x14ac:dyDescent="0.25">
      <c r="B523" s="7"/>
      <c r="C523" s="133"/>
      <c r="D523" s="133"/>
      <c r="E523" s="7"/>
      <c r="F523" s="7"/>
      <c r="G523" s="7"/>
      <c r="H523" s="7"/>
      <c r="I523" s="7"/>
      <c r="J523" s="7"/>
      <c r="K523" s="7"/>
      <c r="L523" s="7"/>
      <c r="M523" s="7"/>
      <c r="N523" s="7"/>
      <c r="O523" s="7"/>
      <c r="P523" s="7"/>
      <c r="Q523" s="7"/>
      <c r="R523" s="7"/>
      <c r="S523" s="7"/>
      <c r="T523" s="7"/>
    </row>
    <row r="524" spans="2:20" x14ac:dyDescent="0.25">
      <c r="B524" s="7"/>
      <c r="C524" s="133"/>
      <c r="D524" s="133"/>
      <c r="E524" s="7"/>
      <c r="F524" s="7"/>
      <c r="G524" s="7"/>
      <c r="H524" s="7"/>
      <c r="I524" s="7"/>
      <c r="J524" s="7"/>
      <c r="K524" s="7"/>
      <c r="L524" s="7"/>
      <c r="M524" s="7"/>
      <c r="N524" s="7"/>
      <c r="O524" s="7"/>
      <c r="P524" s="7"/>
      <c r="Q524" s="7"/>
      <c r="R524" s="7"/>
      <c r="S524" s="7"/>
      <c r="T524" s="7"/>
    </row>
    <row r="525" spans="2:20" x14ac:dyDescent="0.25">
      <c r="B525" s="7"/>
      <c r="C525" s="133"/>
      <c r="D525" s="133"/>
      <c r="E525" s="7"/>
      <c r="F525" s="7"/>
      <c r="G525" s="7"/>
      <c r="H525" s="7"/>
      <c r="I525" s="7"/>
      <c r="J525" s="7"/>
      <c r="K525" s="7"/>
      <c r="L525" s="7"/>
      <c r="M525" s="7"/>
      <c r="N525" s="7"/>
      <c r="O525" s="7"/>
      <c r="P525" s="7"/>
      <c r="Q525" s="7"/>
      <c r="R525" s="7"/>
      <c r="S525" s="7"/>
      <c r="T525" s="7"/>
    </row>
    <row r="526" spans="2:20" x14ac:dyDescent="0.25">
      <c r="B526" s="7"/>
      <c r="C526" s="133"/>
      <c r="D526" s="133"/>
      <c r="E526" s="7"/>
      <c r="F526" s="7"/>
      <c r="G526" s="7"/>
      <c r="H526" s="7"/>
      <c r="I526" s="7"/>
      <c r="J526" s="7"/>
      <c r="K526" s="7"/>
      <c r="L526" s="7"/>
      <c r="M526" s="7"/>
      <c r="N526" s="7"/>
      <c r="O526" s="7"/>
      <c r="P526" s="7"/>
      <c r="Q526" s="7"/>
      <c r="R526" s="7"/>
      <c r="S526" s="7"/>
      <c r="T526" s="7"/>
    </row>
    <row r="527" spans="2:20" x14ac:dyDescent="0.25">
      <c r="B527" s="7"/>
      <c r="C527" s="133"/>
      <c r="D527" s="133"/>
      <c r="E527" s="7"/>
      <c r="F527" s="7"/>
      <c r="G527" s="7"/>
      <c r="H527" s="7"/>
      <c r="I527" s="7"/>
      <c r="J527" s="7"/>
      <c r="K527" s="7"/>
      <c r="L527" s="7"/>
      <c r="M527" s="7"/>
      <c r="N527" s="7"/>
      <c r="O527" s="7"/>
      <c r="P527" s="7"/>
      <c r="Q527" s="7"/>
      <c r="R527" s="7"/>
      <c r="S527" s="7"/>
      <c r="T527" s="7"/>
    </row>
    <row r="528" spans="2:20" x14ac:dyDescent="0.25">
      <c r="B528" s="7"/>
      <c r="C528" s="133"/>
      <c r="D528" s="133"/>
      <c r="E528" s="7"/>
      <c r="F528" s="7"/>
      <c r="G528" s="7"/>
      <c r="H528" s="7"/>
      <c r="I528" s="7"/>
      <c r="J528" s="7"/>
      <c r="K528" s="7"/>
      <c r="L528" s="7"/>
      <c r="M528" s="7"/>
      <c r="N528" s="7"/>
      <c r="O528" s="7"/>
      <c r="P528" s="7"/>
      <c r="Q528" s="7"/>
      <c r="R528" s="7"/>
      <c r="S528" s="7"/>
      <c r="T528" s="7"/>
    </row>
    <row r="529" spans="2:20" x14ac:dyDescent="0.25">
      <c r="B529" s="7"/>
      <c r="C529" s="133"/>
      <c r="D529" s="133"/>
      <c r="E529" s="7"/>
      <c r="F529" s="7"/>
      <c r="G529" s="7"/>
      <c r="H529" s="7"/>
      <c r="I529" s="7"/>
      <c r="J529" s="7"/>
      <c r="K529" s="7"/>
      <c r="L529" s="7"/>
      <c r="M529" s="7"/>
      <c r="N529" s="7"/>
      <c r="O529" s="7"/>
      <c r="P529" s="7"/>
      <c r="Q529" s="7"/>
      <c r="R529" s="7"/>
      <c r="S529" s="7"/>
      <c r="T529" s="7"/>
    </row>
    <row r="530" spans="2:20" x14ac:dyDescent="0.25">
      <c r="B530" s="7"/>
      <c r="C530" s="133"/>
      <c r="D530" s="133"/>
      <c r="E530" s="7"/>
      <c r="F530" s="7"/>
      <c r="G530" s="7"/>
      <c r="H530" s="7"/>
      <c r="I530" s="7"/>
      <c r="J530" s="7"/>
      <c r="K530" s="7"/>
      <c r="L530" s="7"/>
      <c r="M530" s="7"/>
      <c r="N530" s="7"/>
      <c r="O530" s="7"/>
      <c r="P530" s="7"/>
      <c r="Q530" s="7"/>
      <c r="R530" s="7"/>
      <c r="S530" s="7"/>
      <c r="T530" s="7"/>
    </row>
    <row r="531" spans="2:20" x14ac:dyDescent="0.25">
      <c r="B531" s="7"/>
      <c r="C531" s="133"/>
      <c r="D531" s="133"/>
      <c r="E531" s="7"/>
      <c r="F531" s="7"/>
      <c r="G531" s="7"/>
      <c r="H531" s="7"/>
      <c r="I531" s="7"/>
      <c r="J531" s="7"/>
      <c r="K531" s="7"/>
      <c r="L531" s="7"/>
      <c r="M531" s="7"/>
      <c r="N531" s="7"/>
      <c r="O531" s="7"/>
      <c r="P531" s="7"/>
      <c r="Q531" s="7"/>
      <c r="R531" s="7"/>
      <c r="S531" s="7"/>
      <c r="T531" s="7"/>
    </row>
    <row r="532" spans="2:20" x14ac:dyDescent="0.25">
      <c r="B532" s="7"/>
      <c r="C532" s="133"/>
      <c r="D532" s="133"/>
      <c r="E532" s="7"/>
      <c r="F532" s="7"/>
      <c r="G532" s="7"/>
      <c r="H532" s="7"/>
      <c r="I532" s="7"/>
      <c r="J532" s="7"/>
      <c r="K532" s="7"/>
      <c r="L532" s="7"/>
      <c r="M532" s="7"/>
      <c r="N532" s="7"/>
      <c r="O532" s="7"/>
      <c r="P532" s="7"/>
      <c r="Q532" s="7"/>
      <c r="R532" s="7"/>
      <c r="S532" s="7"/>
      <c r="T532" s="7"/>
    </row>
    <row r="533" spans="2:20" x14ac:dyDescent="0.25">
      <c r="B533" s="7"/>
      <c r="C533" s="133"/>
      <c r="D533" s="133"/>
      <c r="E533" s="7"/>
      <c r="F533" s="7"/>
      <c r="G533" s="7"/>
      <c r="H533" s="7"/>
      <c r="I533" s="7"/>
      <c r="J533" s="7"/>
      <c r="K533" s="7"/>
      <c r="L533" s="7"/>
      <c r="M533" s="7"/>
      <c r="N533" s="7"/>
      <c r="O533" s="7"/>
      <c r="P533" s="7"/>
      <c r="Q533" s="7"/>
      <c r="R533" s="7"/>
      <c r="S533" s="7"/>
      <c r="T533" s="7"/>
    </row>
    <row r="534" spans="2:20" x14ac:dyDescent="0.25">
      <c r="B534" s="7"/>
      <c r="C534" s="133"/>
      <c r="D534" s="133"/>
      <c r="E534" s="7"/>
      <c r="F534" s="7"/>
      <c r="G534" s="7"/>
      <c r="H534" s="7"/>
      <c r="I534" s="7"/>
      <c r="J534" s="7"/>
      <c r="K534" s="7"/>
      <c r="L534" s="7"/>
      <c r="M534" s="7"/>
      <c r="N534" s="7"/>
      <c r="O534" s="7"/>
      <c r="P534" s="7"/>
      <c r="Q534" s="7"/>
      <c r="R534" s="7"/>
      <c r="S534" s="7"/>
      <c r="T534" s="7"/>
    </row>
    <row r="535" spans="2:20" x14ac:dyDescent="0.25">
      <c r="B535" s="7"/>
      <c r="C535" s="133"/>
      <c r="D535" s="133"/>
      <c r="E535" s="7"/>
      <c r="F535" s="7"/>
      <c r="G535" s="7"/>
      <c r="H535" s="7"/>
      <c r="I535" s="7"/>
      <c r="J535" s="7"/>
      <c r="K535" s="7"/>
      <c r="L535" s="7"/>
      <c r="M535" s="7"/>
      <c r="N535" s="7"/>
      <c r="O535" s="7"/>
      <c r="P535" s="7"/>
      <c r="Q535" s="7"/>
      <c r="R535" s="7"/>
      <c r="S535" s="7"/>
      <c r="T535" s="7"/>
    </row>
    <row r="536" spans="2:20" x14ac:dyDescent="0.25">
      <c r="B536" s="7"/>
      <c r="C536" s="133"/>
      <c r="D536" s="133"/>
      <c r="E536" s="7"/>
      <c r="F536" s="7"/>
      <c r="G536" s="7"/>
      <c r="H536" s="7"/>
      <c r="I536" s="7"/>
      <c r="J536" s="7"/>
      <c r="K536" s="7"/>
      <c r="L536" s="7"/>
      <c r="M536" s="7"/>
      <c r="N536" s="7"/>
      <c r="O536" s="7"/>
      <c r="P536" s="7"/>
      <c r="Q536" s="7"/>
      <c r="R536" s="7"/>
      <c r="S536" s="7"/>
      <c r="T536" s="7"/>
    </row>
    <row r="537" spans="2:20" x14ac:dyDescent="0.25">
      <c r="B537" s="7"/>
      <c r="C537" s="133"/>
      <c r="D537" s="133"/>
      <c r="E537" s="7"/>
      <c r="F537" s="7"/>
      <c r="G537" s="7"/>
      <c r="H537" s="7"/>
      <c r="I537" s="7"/>
      <c r="J537" s="7"/>
      <c r="K537" s="7"/>
      <c r="L537" s="7"/>
      <c r="M537" s="7"/>
      <c r="N537" s="7"/>
      <c r="O537" s="7"/>
      <c r="P537" s="7"/>
      <c r="Q537" s="7"/>
      <c r="R537" s="7"/>
      <c r="S537" s="7"/>
      <c r="T537" s="7"/>
    </row>
    <row r="538" spans="2:20" x14ac:dyDescent="0.25">
      <c r="B538" s="7"/>
      <c r="C538" s="133"/>
      <c r="D538" s="133"/>
      <c r="E538" s="7"/>
      <c r="F538" s="7"/>
      <c r="G538" s="7"/>
      <c r="H538" s="7"/>
      <c r="I538" s="7"/>
      <c r="J538" s="7"/>
      <c r="K538" s="7"/>
      <c r="L538" s="7"/>
      <c r="M538" s="7"/>
      <c r="N538" s="7"/>
      <c r="O538" s="7"/>
      <c r="P538" s="7"/>
      <c r="Q538" s="7"/>
      <c r="R538" s="7"/>
      <c r="S538" s="7"/>
      <c r="T538" s="7"/>
    </row>
    <row r="539" spans="2:20" x14ac:dyDescent="0.25">
      <c r="B539" s="7"/>
      <c r="C539" s="133"/>
      <c r="D539" s="133"/>
      <c r="E539" s="7"/>
      <c r="F539" s="7"/>
      <c r="G539" s="7"/>
      <c r="H539" s="7"/>
      <c r="I539" s="7"/>
      <c r="J539" s="7"/>
      <c r="K539" s="7"/>
      <c r="L539" s="7"/>
      <c r="M539" s="7"/>
      <c r="N539" s="7"/>
      <c r="O539" s="7"/>
      <c r="P539" s="7"/>
      <c r="Q539" s="7"/>
      <c r="R539" s="7"/>
      <c r="S539" s="7"/>
      <c r="T539" s="7"/>
    </row>
    <row r="540" spans="2:20" x14ac:dyDescent="0.25">
      <c r="B540" s="7"/>
      <c r="C540" s="133"/>
      <c r="D540" s="133"/>
      <c r="E540" s="7"/>
      <c r="F540" s="7"/>
      <c r="G540" s="7"/>
      <c r="H540" s="7"/>
      <c r="I540" s="7"/>
      <c r="J540" s="7"/>
      <c r="K540" s="7"/>
      <c r="L540" s="7"/>
      <c r="M540" s="7"/>
      <c r="N540" s="7"/>
      <c r="O540" s="7"/>
      <c r="P540" s="7"/>
      <c r="Q540" s="7"/>
      <c r="R540" s="7"/>
      <c r="S540" s="7"/>
      <c r="T540" s="7"/>
    </row>
    <row r="541" spans="2:20" x14ac:dyDescent="0.25">
      <c r="B541" s="7"/>
      <c r="C541" s="133"/>
      <c r="D541" s="133"/>
      <c r="E541" s="7"/>
      <c r="F541" s="7"/>
      <c r="G541" s="7"/>
      <c r="H541" s="7"/>
      <c r="I541" s="7"/>
      <c r="J541" s="7"/>
      <c r="K541" s="7"/>
      <c r="L541" s="7"/>
      <c r="M541" s="7"/>
      <c r="N541" s="7"/>
      <c r="O541" s="7"/>
      <c r="P541" s="7"/>
      <c r="Q541" s="7"/>
      <c r="R541" s="7"/>
      <c r="S541" s="7"/>
      <c r="T541" s="7"/>
    </row>
    <row r="542" spans="2:20" x14ac:dyDescent="0.25">
      <c r="B542" s="7"/>
      <c r="C542" s="133"/>
      <c r="D542" s="133"/>
      <c r="E542" s="7"/>
      <c r="F542" s="7"/>
      <c r="G542" s="7"/>
      <c r="H542" s="7"/>
      <c r="I542" s="7"/>
      <c r="J542" s="7"/>
      <c r="K542" s="7"/>
      <c r="L542" s="7"/>
      <c r="M542" s="7"/>
      <c r="N542" s="7"/>
      <c r="O542" s="7"/>
      <c r="P542" s="7"/>
      <c r="Q542" s="7"/>
      <c r="R542" s="7"/>
      <c r="S542" s="7"/>
      <c r="T542" s="7"/>
    </row>
    <row r="543" spans="2:20" x14ac:dyDescent="0.25">
      <c r="B543" s="7"/>
      <c r="C543" s="133"/>
      <c r="D543" s="133"/>
      <c r="E543" s="7"/>
      <c r="F543" s="7"/>
      <c r="G543" s="7"/>
      <c r="H543" s="7"/>
      <c r="I543" s="7"/>
      <c r="J543" s="7"/>
      <c r="K543" s="7"/>
      <c r="L543" s="7"/>
      <c r="M543" s="7"/>
      <c r="N543" s="7"/>
      <c r="O543" s="7"/>
      <c r="P543" s="7"/>
      <c r="Q543" s="7"/>
      <c r="R543" s="7"/>
      <c r="S543" s="7"/>
      <c r="T543" s="7"/>
    </row>
    <row r="544" spans="2:20" x14ac:dyDescent="0.25">
      <c r="B544" s="7"/>
      <c r="C544" s="133"/>
      <c r="D544" s="133"/>
      <c r="E544" s="7"/>
      <c r="F544" s="7"/>
      <c r="G544" s="7"/>
      <c r="H544" s="7"/>
      <c r="I544" s="7"/>
      <c r="J544" s="7"/>
      <c r="K544" s="7"/>
      <c r="L544" s="7"/>
      <c r="M544" s="7"/>
      <c r="N544" s="7"/>
      <c r="O544" s="7"/>
      <c r="P544" s="7"/>
      <c r="Q544" s="7"/>
      <c r="R544" s="7"/>
      <c r="S544" s="7"/>
      <c r="T544" s="7"/>
    </row>
    <row r="545" spans="2:20" x14ac:dyDescent="0.25">
      <c r="B545" s="7"/>
      <c r="C545" s="133"/>
      <c r="D545" s="133"/>
      <c r="E545" s="7"/>
      <c r="F545" s="7"/>
      <c r="G545" s="7"/>
      <c r="H545" s="7"/>
      <c r="I545" s="7"/>
      <c r="J545" s="7"/>
      <c r="K545" s="7"/>
      <c r="L545" s="7"/>
      <c r="M545" s="7"/>
      <c r="N545" s="7"/>
      <c r="O545" s="7"/>
      <c r="P545" s="7"/>
      <c r="Q545" s="7"/>
      <c r="R545" s="7"/>
      <c r="S545" s="7"/>
      <c r="T545" s="7"/>
    </row>
    <row r="546" spans="2:20" x14ac:dyDescent="0.25">
      <c r="B546" s="7"/>
      <c r="C546" s="133"/>
      <c r="D546" s="133"/>
      <c r="E546" s="7"/>
      <c r="F546" s="7"/>
      <c r="G546" s="7"/>
      <c r="H546" s="7"/>
      <c r="I546" s="7"/>
      <c r="J546" s="7"/>
      <c r="K546" s="7"/>
      <c r="L546" s="7"/>
      <c r="M546" s="7"/>
      <c r="N546" s="7"/>
      <c r="O546" s="7"/>
      <c r="P546" s="7"/>
      <c r="Q546" s="7"/>
      <c r="R546" s="7"/>
      <c r="S546" s="7"/>
      <c r="T546" s="7"/>
    </row>
    <row r="547" spans="2:20" x14ac:dyDescent="0.25">
      <c r="B547" s="7"/>
      <c r="C547" s="133"/>
      <c r="D547" s="133"/>
      <c r="E547" s="7"/>
      <c r="F547" s="7"/>
      <c r="G547" s="7"/>
      <c r="H547" s="7"/>
      <c r="I547" s="7"/>
      <c r="J547" s="7"/>
      <c r="K547" s="7"/>
      <c r="L547" s="7"/>
      <c r="M547" s="7"/>
      <c r="N547" s="7"/>
      <c r="O547" s="7"/>
      <c r="P547" s="7"/>
      <c r="Q547" s="7"/>
      <c r="R547" s="7"/>
      <c r="S547" s="7"/>
      <c r="T547" s="7"/>
    </row>
    <row r="548" spans="2:20" x14ac:dyDescent="0.25">
      <c r="B548" s="7"/>
      <c r="C548" s="133"/>
      <c r="D548" s="133"/>
      <c r="E548" s="7"/>
      <c r="F548" s="7"/>
      <c r="G548" s="7"/>
      <c r="H548" s="7"/>
      <c r="I548" s="7"/>
      <c r="J548" s="7"/>
      <c r="K548" s="7"/>
      <c r="L548" s="7"/>
      <c r="M548" s="7"/>
      <c r="N548" s="7"/>
      <c r="O548" s="7"/>
      <c r="P548" s="7"/>
      <c r="Q548" s="7"/>
      <c r="R548" s="7"/>
      <c r="S548" s="7"/>
      <c r="T548" s="7"/>
    </row>
    <row r="549" spans="2:20" x14ac:dyDescent="0.25">
      <c r="B549" s="7"/>
      <c r="C549" s="133"/>
      <c r="D549" s="133"/>
      <c r="E549" s="7"/>
      <c r="F549" s="7"/>
      <c r="G549" s="7"/>
      <c r="H549" s="7"/>
      <c r="I549" s="7"/>
      <c r="J549" s="7"/>
      <c r="K549" s="7"/>
      <c r="L549" s="7"/>
      <c r="M549" s="7"/>
      <c r="N549" s="7"/>
      <c r="O549" s="7"/>
      <c r="P549" s="7"/>
      <c r="Q549" s="7"/>
      <c r="R549" s="7"/>
      <c r="S549" s="7"/>
      <c r="T549" s="7"/>
    </row>
    <row r="550" spans="2:20" x14ac:dyDescent="0.25">
      <c r="B550" s="7"/>
      <c r="C550" s="133"/>
      <c r="D550" s="133"/>
      <c r="E550" s="7"/>
      <c r="F550" s="7"/>
      <c r="G550" s="7"/>
      <c r="H550" s="7"/>
      <c r="I550" s="7"/>
      <c r="J550" s="7"/>
      <c r="K550" s="7"/>
      <c r="L550" s="7"/>
      <c r="M550" s="7"/>
      <c r="N550" s="7"/>
      <c r="O550" s="7"/>
      <c r="P550" s="7"/>
      <c r="Q550" s="7"/>
      <c r="R550" s="7"/>
      <c r="S550" s="7"/>
      <c r="T550" s="7"/>
    </row>
    <row r="551" spans="2:20" x14ac:dyDescent="0.25">
      <c r="B551" s="7"/>
      <c r="C551" s="133"/>
      <c r="D551" s="133"/>
      <c r="E551" s="7"/>
      <c r="F551" s="7"/>
      <c r="G551" s="7"/>
      <c r="H551" s="7"/>
      <c r="I551" s="7"/>
      <c r="J551" s="7"/>
      <c r="K551" s="7"/>
      <c r="L551" s="7"/>
      <c r="M551" s="7"/>
      <c r="N551" s="7"/>
      <c r="O551" s="7"/>
      <c r="P551" s="7"/>
      <c r="Q551" s="7"/>
      <c r="R551" s="7"/>
      <c r="S551" s="7"/>
      <c r="T551" s="7"/>
    </row>
    <row r="552" spans="2:20" x14ac:dyDescent="0.25">
      <c r="B552" s="7"/>
      <c r="C552" s="133"/>
      <c r="D552" s="133"/>
      <c r="E552" s="7"/>
      <c r="F552" s="7"/>
      <c r="G552" s="7"/>
      <c r="H552" s="7"/>
      <c r="I552" s="7"/>
      <c r="J552" s="7"/>
      <c r="K552" s="7"/>
      <c r="L552" s="7"/>
      <c r="M552" s="7"/>
      <c r="N552" s="7"/>
      <c r="O552" s="7"/>
      <c r="P552" s="7"/>
      <c r="Q552" s="7"/>
      <c r="R552" s="7"/>
      <c r="S552" s="7"/>
      <c r="T552" s="7"/>
    </row>
    <row r="553" spans="2:20" x14ac:dyDescent="0.25">
      <c r="B553" s="7"/>
      <c r="C553" s="133"/>
      <c r="D553" s="133"/>
      <c r="E553" s="7"/>
      <c r="F553" s="7"/>
      <c r="G553" s="7"/>
      <c r="H553" s="7"/>
      <c r="I553" s="7"/>
      <c r="J553" s="7"/>
      <c r="K553" s="7"/>
      <c r="L553" s="7"/>
      <c r="M553" s="7"/>
      <c r="N553" s="7"/>
      <c r="O553" s="7"/>
      <c r="P553" s="7"/>
      <c r="Q553" s="7"/>
      <c r="R553" s="7"/>
      <c r="S553" s="7"/>
      <c r="T553" s="7"/>
    </row>
    <row r="554" spans="2:20" x14ac:dyDescent="0.25">
      <c r="B554" s="7"/>
      <c r="C554" s="133"/>
      <c r="D554" s="133"/>
      <c r="E554" s="7"/>
      <c r="F554" s="7"/>
      <c r="G554" s="7"/>
      <c r="H554" s="7"/>
      <c r="I554" s="7"/>
      <c r="J554" s="7"/>
      <c r="K554" s="7"/>
      <c r="L554" s="7"/>
      <c r="M554" s="7"/>
      <c r="N554" s="7"/>
      <c r="O554" s="7"/>
      <c r="P554" s="7"/>
      <c r="Q554" s="7"/>
      <c r="R554" s="7"/>
      <c r="S554" s="7"/>
      <c r="T554" s="7"/>
    </row>
    <row r="555" spans="2:20" x14ac:dyDescent="0.25">
      <c r="B555" s="7"/>
      <c r="C555" s="133"/>
      <c r="D555" s="133"/>
      <c r="E555" s="7"/>
      <c r="F555" s="7"/>
      <c r="G555" s="7"/>
      <c r="H555" s="7"/>
      <c r="I555" s="7"/>
      <c r="J555" s="7"/>
      <c r="K555" s="7"/>
      <c r="L555" s="7"/>
      <c r="M555" s="7"/>
      <c r="N555" s="7"/>
      <c r="O555" s="7"/>
      <c r="P555" s="7"/>
      <c r="Q555" s="7"/>
      <c r="R555" s="7"/>
      <c r="S555" s="7"/>
      <c r="T555" s="7"/>
    </row>
    <row r="556" spans="2:20" x14ac:dyDescent="0.25">
      <c r="B556" s="7"/>
      <c r="C556" s="133"/>
      <c r="D556" s="133"/>
      <c r="E556" s="7"/>
      <c r="F556" s="7"/>
      <c r="G556" s="7"/>
      <c r="H556" s="7"/>
      <c r="I556" s="7"/>
      <c r="J556" s="7"/>
      <c r="K556" s="7"/>
      <c r="L556" s="7"/>
      <c r="M556" s="7"/>
      <c r="N556" s="7"/>
      <c r="O556" s="7"/>
      <c r="P556" s="7"/>
      <c r="Q556" s="7"/>
      <c r="R556" s="7"/>
      <c r="S556" s="7"/>
      <c r="T556" s="7"/>
    </row>
    <row r="557" spans="2:20" x14ac:dyDescent="0.25">
      <c r="B557" s="7"/>
      <c r="C557" s="133"/>
      <c r="D557" s="133"/>
      <c r="E557" s="7"/>
      <c r="F557" s="7"/>
      <c r="G557" s="7"/>
      <c r="H557" s="7"/>
      <c r="I557" s="7"/>
      <c r="J557" s="7"/>
      <c r="K557" s="7"/>
      <c r="L557" s="7"/>
      <c r="M557" s="7"/>
      <c r="N557" s="7"/>
      <c r="O557" s="7"/>
      <c r="P557" s="7"/>
      <c r="Q557" s="7"/>
      <c r="R557" s="7"/>
      <c r="S557" s="7"/>
      <c r="T557" s="7"/>
    </row>
    <row r="558" spans="2:20" x14ac:dyDescent="0.25">
      <c r="B558" s="7"/>
      <c r="C558" s="133"/>
      <c r="D558" s="133"/>
      <c r="E558" s="7"/>
      <c r="F558" s="7"/>
      <c r="G558" s="7"/>
      <c r="H558" s="7"/>
      <c r="I558" s="7"/>
      <c r="J558" s="7"/>
      <c r="K558" s="7"/>
      <c r="L558" s="7"/>
      <c r="M558" s="7"/>
      <c r="N558" s="7"/>
      <c r="O558" s="7"/>
      <c r="P558" s="7"/>
      <c r="Q558" s="7"/>
      <c r="R558" s="7"/>
      <c r="S558" s="7"/>
      <c r="T558" s="7"/>
    </row>
    <row r="559" spans="2:20" x14ac:dyDescent="0.25">
      <c r="B559" s="7"/>
      <c r="C559" s="133"/>
      <c r="D559" s="133"/>
      <c r="E559" s="7"/>
      <c r="F559" s="7"/>
      <c r="G559" s="7"/>
      <c r="H559" s="7"/>
      <c r="I559" s="7"/>
      <c r="J559" s="7"/>
      <c r="K559" s="7"/>
      <c r="L559" s="7"/>
      <c r="M559" s="7"/>
      <c r="N559" s="7"/>
      <c r="O559" s="7"/>
      <c r="P559" s="7"/>
      <c r="Q559" s="7"/>
      <c r="R559" s="7"/>
      <c r="S559" s="7"/>
      <c r="T559" s="7"/>
    </row>
    <row r="560" spans="2:20" x14ac:dyDescent="0.25">
      <c r="B560" s="7"/>
      <c r="C560" s="133"/>
      <c r="D560" s="133"/>
      <c r="E560" s="7"/>
      <c r="F560" s="7"/>
      <c r="G560" s="7"/>
      <c r="H560" s="7"/>
      <c r="I560" s="7"/>
      <c r="J560" s="7"/>
      <c r="K560" s="7"/>
      <c r="L560" s="7"/>
      <c r="M560" s="7"/>
      <c r="N560" s="7"/>
      <c r="O560" s="7"/>
      <c r="P560" s="7"/>
      <c r="Q560" s="7"/>
      <c r="R560" s="7"/>
      <c r="S560" s="7"/>
      <c r="T560" s="7"/>
    </row>
    <row r="561" spans="2:20" x14ac:dyDescent="0.25">
      <c r="B561" s="7"/>
      <c r="C561" s="133"/>
      <c r="D561" s="133"/>
      <c r="E561" s="7"/>
      <c r="F561" s="7"/>
      <c r="G561" s="7"/>
      <c r="H561" s="7"/>
      <c r="I561" s="7"/>
      <c r="J561" s="7"/>
      <c r="K561" s="7"/>
      <c r="L561" s="7"/>
      <c r="M561" s="7"/>
      <c r="N561" s="7"/>
      <c r="O561" s="7"/>
      <c r="P561" s="7"/>
      <c r="Q561" s="7"/>
      <c r="R561" s="7"/>
      <c r="S561" s="7"/>
      <c r="T561" s="7"/>
    </row>
    <row r="562" spans="2:20" x14ac:dyDescent="0.25">
      <c r="B562" s="7"/>
      <c r="C562" s="133"/>
      <c r="D562" s="133"/>
      <c r="E562" s="7"/>
      <c r="F562" s="7"/>
      <c r="G562" s="7"/>
      <c r="H562" s="7"/>
      <c r="I562" s="7"/>
      <c r="J562" s="7"/>
      <c r="K562" s="7"/>
      <c r="L562" s="7"/>
      <c r="M562" s="7"/>
      <c r="N562" s="7"/>
      <c r="O562" s="7"/>
      <c r="P562" s="7"/>
      <c r="Q562" s="7"/>
      <c r="R562" s="7"/>
      <c r="S562" s="7"/>
      <c r="T562" s="7"/>
    </row>
    <row r="563" spans="2:20" x14ac:dyDescent="0.25">
      <c r="B563" s="7"/>
      <c r="C563" s="133"/>
      <c r="D563" s="133"/>
      <c r="E563" s="7"/>
      <c r="F563" s="7"/>
      <c r="G563" s="7"/>
      <c r="H563" s="7"/>
      <c r="I563" s="7"/>
      <c r="J563" s="7"/>
      <c r="K563" s="7"/>
      <c r="L563" s="7"/>
      <c r="M563" s="7"/>
      <c r="N563" s="7"/>
      <c r="O563" s="7"/>
      <c r="P563" s="7"/>
      <c r="Q563" s="7"/>
      <c r="R563" s="7"/>
      <c r="S563" s="7"/>
      <c r="T563" s="7"/>
    </row>
    <row r="564" spans="2:20" x14ac:dyDescent="0.25">
      <c r="B564" s="7"/>
      <c r="C564" s="133"/>
      <c r="D564" s="133"/>
      <c r="E564" s="7"/>
      <c r="F564" s="7"/>
      <c r="G564" s="7"/>
      <c r="H564" s="7"/>
      <c r="I564" s="7"/>
      <c r="J564" s="7"/>
      <c r="K564" s="7"/>
      <c r="L564" s="7"/>
      <c r="M564" s="7"/>
      <c r="N564" s="7"/>
      <c r="O564" s="7"/>
      <c r="P564" s="7"/>
      <c r="Q564" s="7"/>
      <c r="R564" s="7"/>
      <c r="S564" s="7"/>
      <c r="T564" s="7"/>
    </row>
    <row r="565" spans="2:20" x14ac:dyDescent="0.25">
      <c r="B565" s="7"/>
      <c r="C565" s="133"/>
      <c r="D565" s="133"/>
      <c r="E565" s="7"/>
      <c r="F565" s="7"/>
      <c r="G565" s="7"/>
      <c r="H565" s="7"/>
      <c r="I565" s="7"/>
      <c r="J565" s="7"/>
      <c r="K565" s="7"/>
      <c r="L565" s="7"/>
      <c r="M565" s="7"/>
      <c r="N565" s="7"/>
      <c r="O565" s="7"/>
      <c r="P565" s="7"/>
      <c r="Q565" s="7"/>
      <c r="R565" s="7"/>
      <c r="S565" s="7"/>
      <c r="T565" s="7"/>
    </row>
    <row r="566" spans="2:20" x14ac:dyDescent="0.25">
      <c r="B566" s="7"/>
      <c r="C566" s="133"/>
      <c r="D566" s="133"/>
      <c r="E566" s="7"/>
      <c r="F566" s="7"/>
      <c r="G566" s="7"/>
      <c r="H566" s="7"/>
      <c r="I566" s="7"/>
      <c r="J566" s="7"/>
      <c r="K566" s="7"/>
      <c r="L566" s="7"/>
      <c r="M566" s="7"/>
      <c r="N566" s="7"/>
      <c r="O566" s="7"/>
      <c r="P566" s="7"/>
      <c r="Q566" s="7"/>
      <c r="R566" s="7"/>
      <c r="S566" s="7"/>
      <c r="T566" s="7"/>
    </row>
    <row r="567" spans="2:20" x14ac:dyDescent="0.25">
      <c r="B567" s="7"/>
      <c r="C567" s="133"/>
      <c r="D567" s="133"/>
      <c r="E567" s="7"/>
      <c r="F567" s="7"/>
      <c r="G567" s="7"/>
      <c r="H567" s="7"/>
      <c r="I567" s="7"/>
      <c r="J567" s="7"/>
      <c r="K567" s="7"/>
      <c r="L567" s="7"/>
      <c r="M567" s="7"/>
      <c r="N567" s="7"/>
      <c r="O567" s="7"/>
      <c r="P567" s="7"/>
      <c r="Q567" s="7"/>
      <c r="R567" s="7"/>
      <c r="S567" s="7"/>
      <c r="T567" s="7"/>
    </row>
    <row r="568" spans="2:20" x14ac:dyDescent="0.25">
      <c r="B568" s="7"/>
      <c r="C568" s="133"/>
      <c r="D568" s="133"/>
      <c r="E568" s="7"/>
      <c r="F568" s="7"/>
      <c r="G568" s="7"/>
      <c r="H568" s="7"/>
      <c r="I568" s="7"/>
      <c r="J568" s="7"/>
      <c r="K568" s="7"/>
      <c r="L568" s="7"/>
      <c r="M568" s="7"/>
      <c r="N568" s="7"/>
      <c r="O568" s="7"/>
      <c r="P568" s="7"/>
      <c r="Q568" s="7"/>
      <c r="R568" s="7"/>
      <c r="S568" s="7"/>
      <c r="T568" s="7"/>
    </row>
    <row r="569" spans="2:20" x14ac:dyDescent="0.25">
      <c r="B569" s="7"/>
      <c r="C569" s="133"/>
      <c r="D569" s="133"/>
      <c r="E569" s="7"/>
      <c r="F569" s="7"/>
      <c r="G569" s="7"/>
      <c r="H569" s="7"/>
      <c r="I569" s="7"/>
      <c r="J569" s="7"/>
      <c r="K569" s="7"/>
      <c r="L569" s="7"/>
      <c r="M569" s="7"/>
      <c r="N569" s="7"/>
      <c r="O569" s="7"/>
      <c r="P569" s="7"/>
      <c r="Q569" s="7"/>
      <c r="R569" s="7"/>
      <c r="S569" s="7"/>
      <c r="T569" s="7"/>
    </row>
    <row r="570" spans="2:20" x14ac:dyDescent="0.25">
      <c r="B570" s="7"/>
      <c r="C570" s="133"/>
      <c r="D570" s="133"/>
      <c r="E570" s="7"/>
      <c r="F570" s="7"/>
      <c r="G570" s="7"/>
      <c r="H570" s="7"/>
      <c r="I570" s="7"/>
      <c r="J570" s="7"/>
      <c r="K570" s="7"/>
      <c r="L570" s="7"/>
      <c r="M570" s="7"/>
      <c r="N570" s="7"/>
      <c r="O570" s="7"/>
      <c r="P570" s="7"/>
      <c r="Q570" s="7"/>
      <c r="R570" s="7"/>
      <c r="S570" s="7"/>
      <c r="T570" s="7"/>
    </row>
    <row r="571" spans="2:20" x14ac:dyDescent="0.25">
      <c r="B571" s="7"/>
      <c r="C571" s="133"/>
      <c r="D571" s="133"/>
      <c r="E571" s="7"/>
      <c r="F571" s="7"/>
      <c r="G571" s="7"/>
      <c r="H571" s="7"/>
      <c r="I571" s="7"/>
      <c r="J571" s="7"/>
      <c r="K571" s="7"/>
      <c r="L571" s="7"/>
      <c r="M571" s="7"/>
      <c r="N571" s="7"/>
      <c r="O571" s="7"/>
      <c r="P571" s="7"/>
      <c r="Q571" s="7"/>
      <c r="R571" s="7"/>
      <c r="S571" s="7"/>
      <c r="T571" s="7"/>
    </row>
    <row r="572" spans="2:20" x14ac:dyDescent="0.25">
      <c r="B572" s="7"/>
      <c r="C572" s="133"/>
      <c r="D572" s="133"/>
      <c r="E572" s="7"/>
      <c r="F572" s="7"/>
      <c r="G572" s="7"/>
      <c r="H572" s="7"/>
      <c r="I572" s="7"/>
      <c r="J572" s="7"/>
      <c r="K572" s="7"/>
      <c r="L572" s="7"/>
      <c r="M572" s="7"/>
      <c r="N572" s="7"/>
      <c r="O572" s="7"/>
      <c r="P572" s="7"/>
      <c r="Q572" s="7"/>
      <c r="R572" s="7"/>
      <c r="S572" s="7"/>
      <c r="T572" s="7"/>
    </row>
    <row r="573" spans="2:20" x14ac:dyDescent="0.25">
      <c r="B573" s="7"/>
      <c r="C573" s="133"/>
      <c r="D573" s="133"/>
      <c r="E573" s="7"/>
      <c r="F573" s="7"/>
      <c r="G573" s="7"/>
      <c r="H573" s="7"/>
      <c r="I573" s="7"/>
      <c r="J573" s="7"/>
      <c r="K573" s="7"/>
      <c r="L573" s="7"/>
      <c r="M573" s="7"/>
      <c r="N573" s="7"/>
      <c r="O573" s="7"/>
      <c r="P573" s="7"/>
      <c r="Q573" s="7"/>
      <c r="R573" s="7"/>
      <c r="S573" s="7"/>
      <c r="T573" s="7"/>
    </row>
    <row r="574" spans="2:20" x14ac:dyDescent="0.25">
      <c r="B574" s="7"/>
      <c r="C574" s="133"/>
      <c r="D574" s="133"/>
      <c r="E574" s="7"/>
      <c r="F574" s="7"/>
      <c r="G574" s="7"/>
      <c r="H574" s="7"/>
      <c r="I574" s="7"/>
      <c r="J574" s="7"/>
      <c r="K574" s="7"/>
      <c r="L574" s="7"/>
      <c r="M574" s="7"/>
      <c r="N574" s="7"/>
      <c r="O574" s="7"/>
      <c r="P574" s="7"/>
      <c r="Q574" s="7"/>
      <c r="R574" s="7"/>
      <c r="S574" s="7"/>
      <c r="T574" s="7"/>
    </row>
    <row r="575" spans="2:20" x14ac:dyDescent="0.25">
      <c r="B575" s="7"/>
      <c r="C575" s="133"/>
      <c r="D575" s="133"/>
      <c r="E575" s="7"/>
      <c r="F575" s="7"/>
      <c r="G575" s="7"/>
      <c r="H575" s="7"/>
      <c r="I575" s="7"/>
      <c r="J575" s="7"/>
      <c r="K575" s="7"/>
      <c r="L575" s="7"/>
      <c r="M575" s="7"/>
      <c r="N575" s="7"/>
      <c r="O575" s="7"/>
      <c r="P575" s="7"/>
      <c r="Q575" s="7"/>
      <c r="R575" s="7"/>
      <c r="S575" s="7"/>
      <c r="T575" s="7"/>
    </row>
    <row r="576" spans="2:20" x14ac:dyDescent="0.25">
      <c r="B576" s="7"/>
      <c r="C576" s="133"/>
      <c r="D576" s="133"/>
      <c r="E576" s="7"/>
      <c r="F576" s="7"/>
      <c r="G576" s="7"/>
      <c r="H576" s="7"/>
      <c r="I576" s="7"/>
      <c r="J576" s="7"/>
      <c r="K576" s="7"/>
      <c r="L576" s="7"/>
      <c r="M576" s="7"/>
      <c r="N576" s="7"/>
      <c r="O576" s="7"/>
      <c r="P576" s="7"/>
      <c r="Q576" s="7"/>
      <c r="R576" s="7"/>
      <c r="S576" s="7"/>
      <c r="T576" s="7"/>
    </row>
    <row r="577" spans="2:20" x14ac:dyDescent="0.25">
      <c r="B577" s="7"/>
      <c r="C577" s="133"/>
      <c r="D577" s="133"/>
      <c r="E577" s="7"/>
      <c r="F577" s="7"/>
      <c r="G577" s="7"/>
      <c r="H577" s="7"/>
      <c r="I577" s="7"/>
      <c r="J577" s="7"/>
      <c r="K577" s="7"/>
      <c r="L577" s="7"/>
      <c r="M577" s="7"/>
      <c r="N577" s="7"/>
      <c r="O577" s="7"/>
      <c r="P577" s="7"/>
      <c r="Q577" s="7"/>
      <c r="R577" s="7"/>
      <c r="S577" s="7"/>
      <c r="T577" s="7"/>
    </row>
    <row r="578" spans="2:20" x14ac:dyDescent="0.25">
      <c r="B578" s="7"/>
      <c r="C578" s="133"/>
      <c r="D578" s="133"/>
      <c r="E578" s="7"/>
      <c r="F578" s="7"/>
      <c r="G578" s="7"/>
      <c r="H578" s="7"/>
      <c r="I578" s="7"/>
      <c r="J578" s="7"/>
      <c r="K578" s="7"/>
      <c r="L578" s="7"/>
      <c r="M578" s="7"/>
      <c r="N578" s="7"/>
      <c r="O578" s="7"/>
      <c r="P578" s="7"/>
      <c r="Q578" s="7"/>
      <c r="R578" s="7"/>
      <c r="S578" s="7"/>
      <c r="T578" s="7"/>
    </row>
    <row r="579" spans="2:20" x14ac:dyDescent="0.25">
      <c r="B579" s="7"/>
      <c r="C579" s="133"/>
      <c r="D579" s="133"/>
      <c r="E579" s="7"/>
      <c r="F579" s="7"/>
      <c r="G579" s="7"/>
      <c r="H579" s="7"/>
      <c r="I579" s="7"/>
      <c r="J579" s="7"/>
      <c r="K579" s="7"/>
      <c r="L579" s="7"/>
      <c r="M579" s="7"/>
      <c r="N579" s="7"/>
      <c r="O579" s="7"/>
      <c r="P579" s="7"/>
      <c r="Q579" s="7"/>
      <c r="R579" s="7"/>
      <c r="S579" s="7"/>
      <c r="T579" s="7"/>
    </row>
    <row r="580" spans="2:20" x14ac:dyDescent="0.25">
      <c r="B580" s="7"/>
      <c r="C580" s="133"/>
      <c r="D580" s="133"/>
      <c r="E580" s="7"/>
      <c r="F580" s="7"/>
      <c r="G580" s="7"/>
      <c r="H580" s="7"/>
      <c r="I580" s="7"/>
      <c r="J580" s="7"/>
      <c r="K580" s="7"/>
      <c r="L580" s="7"/>
      <c r="M580" s="7"/>
      <c r="N580" s="7"/>
      <c r="O580" s="7"/>
      <c r="P580" s="7"/>
      <c r="Q580" s="7"/>
      <c r="R580" s="7"/>
      <c r="S580" s="7"/>
      <c r="T580" s="7"/>
    </row>
    <row r="581" spans="2:20" x14ac:dyDescent="0.25">
      <c r="B581" s="7"/>
      <c r="C581" s="133"/>
      <c r="D581" s="133"/>
      <c r="E581" s="7"/>
      <c r="F581" s="7"/>
      <c r="G581" s="7"/>
      <c r="H581" s="7"/>
      <c r="I581" s="7"/>
      <c r="J581" s="7"/>
      <c r="K581" s="7"/>
      <c r="L581" s="7"/>
      <c r="M581" s="7"/>
      <c r="N581" s="7"/>
      <c r="O581" s="7"/>
      <c r="P581" s="7"/>
      <c r="Q581" s="7"/>
      <c r="R581" s="7"/>
      <c r="S581" s="7"/>
      <c r="T581" s="7"/>
    </row>
    <row r="582" spans="2:20" x14ac:dyDescent="0.25">
      <c r="B582" s="7"/>
      <c r="C582" s="133"/>
      <c r="D582" s="133"/>
      <c r="E582" s="7"/>
      <c r="F582" s="7"/>
      <c r="G582" s="7"/>
      <c r="H582" s="7"/>
      <c r="I582" s="7"/>
      <c r="J582" s="7"/>
      <c r="K582" s="7"/>
      <c r="L582" s="7"/>
      <c r="M582" s="7"/>
      <c r="N582" s="7"/>
      <c r="O582" s="7"/>
      <c r="P582" s="7"/>
      <c r="Q582" s="7"/>
      <c r="R582" s="7"/>
      <c r="S582" s="7"/>
      <c r="T582" s="7"/>
    </row>
    <row r="583" spans="2:20" x14ac:dyDescent="0.25">
      <c r="B583" s="7"/>
      <c r="C583" s="133"/>
      <c r="D583" s="133"/>
      <c r="E583" s="7"/>
      <c r="F583" s="7"/>
      <c r="G583" s="7"/>
      <c r="H583" s="7"/>
      <c r="I583" s="7"/>
      <c r="J583" s="7"/>
      <c r="K583" s="7"/>
      <c r="L583" s="7"/>
      <c r="M583" s="7"/>
      <c r="N583" s="7"/>
      <c r="O583" s="7"/>
      <c r="P583" s="7"/>
      <c r="Q583" s="7"/>
      <c r="R583" s="7"/>
      <c r="S583" s="7"/>
      <c r="T583" s="7"/>
    </row>
    <row r="584" spans="2:20" x14ac:dyDescent="0.25">
      <c r="B584" s="7"/>
      <c r="C584" s="133"/>
      <c r="D584" s="133"/>
      <c r="E584" s="7"/>
      <c r="F584" s="7"/>
      <c r="G584" s="7"/>
      <c r="H584" s="7"/>
      <c r="I584" s="7"/>
      <c r="J584" s="7"/>
      <c r="K584" s="7"/>
      <c r="L584" s="7"/>
      <c r="M584" s="7"/>
      <c r="N584" s="7"/>
      <c r="O584" s="7"/>
      <c r="P584" s="7"/>
      <c r="Q584" s="7"/>
      <c r="R584" s="7"/>
      <c r="S584" s="7"/>
      <c r="T584" s="7"/>
    </row>
    <row r="585" spans="2:20" x14ac:dyDescent="0.25">
      <c r="B585" s="7"/>
      <c r="C585" s="133"/>
      <c r="D585" s="133"/>
      <c r="E585" s="7"/>
      <c r="F585" s="7"/>
      <c r="G585" s="7"/>
      <c r="H585" s="7"/>
      <c r="I585" s="7"/>
      <c r="J585" s="7"/>
      <c r="K585" s="7"/>
      <c r="L585" s="7"/>
      <c r="M585" s="7"/>
      <c r="N585" s="7"/>
      <c r="O585" s="7"/>
      <c r="P585" s="7"/>
      <c r="Q585" s="7"/>
      <c r="R585" s="7"/>
      <c r="S585" s="7"/>
      <c r="T585" s="7"/>
    </row>
    <row r="586" spans="2:20" x14ac:dyDescent="0.25">
      <c r="B586" s="7"/>
      <c r="C586" s="133"/>
      <c r="D586" s="133"/>
      <c r="E586" s="7"/>
      <c r="F586" s="7"/>
      <c r="G586" s="7"/>
      <c r="H586" s="7"/>
      <c r="I586" s="7"/>
      <c r="J586" s="7"/>
      <c r="K586" s="7"/>
      <c r="L586" s="7"/>
      <c r="M586" s="7"/>
      <c r="N586" s="7"/>
      <c r="O586" s="7"/>
      <c r="P586" s="7"/>
      <c r="Q586" s="7"/>
      <c r="R586" s="7"/>
      <c r="S586" s="7"/>
      <c r="T586" s="7"/>
    </row>
    <row r="587" spans="2:20" x14ac:dyDescent="0.25">
      <c r="B587" s="7"/>
      <c r="C587" s="133"/>
      <c r="D587" s="133"/>
      <c r="E587" s="7"/>
      <c r="F587" s="7"/>
      <c r="G587" s="7"/>
      <c r="H587" s="7"/>
      <c r="I587" s="7"/>
      <c r="J587" s="7"/>
      <c r="K587" s="7"/>
      <c r="L587" s="7"/>
      <c r="M587" s="7"/>
      <c r="N587" s="7"/>
      <c r="O587" s="7"/>
      <c r="P587" s="7"/>
      <c r="Q587" s="7"/>
      <c r="R587" s="7"/>
      <c r="S587" s="7"/>
      <c r="T587" s="7"/>
    </row>
    <row r="588" spans="2:20" x14ac:dyDescent="0.25">
      <c r="B588" s="7"/>
      <c r="C588" s="133"/>
      <c r="D588" s="133"/>
      <c r="E588" s="7"/>
      <c r="F588" s="7"/>
      <c r="G588" s="7"/>
      <c r="H588" s="7"/>
      <c r="I588" s="7"/>
      <c r="J588" s="7"/>
      <c r="K588" s="7"/>
      <c r="L588" s="7"/>
      <c r="M588" s="7"/>
      <c r="N588" s="7"/>
      <c r="O588" s="7"/>
      <c r="P588" s="7"/>
      <c r="Q588" s="7"/>
      <c r="R588" s="7"/>
      <c r="S588" s="7"/>
      <c r="T588" s="7"/>
    </row>
    <row r="589" spans="2:20" x14ac:dyDescent="0.25">
      <c r="B589" s="7"/>
      <c r="C589" s="133"/>
      <c r="D589" s="133"/>
      <c r="E589" s="7"/>
      <c r="F589" s="7"/>
      <c r="G589" s="7"/>
      <c r="H589" s="7"/>
      <c r="I589" s="7"/>
      <c r="J589" s="7"/>
      <c r="K589" s="7"/>
      <c r="L589" s="7"/>
      <c r="M589" s="7"/>
      <c r="N589" s="7"/>
      <c r="O589" s="7"/>
      <c r="P589" s="7"/>
      <c r="Q589" s="7"/>
      <c r="R589" s="7"/>
      <c r="S589" s="7"/>
      <c r="T589" s="7"/>
    </row>
    <row r="590" spans="2:20" x14ac:dyDescent="0.25">
      <c r="B590" s="7"/>
      <c r="C590" s="133"/>
      <c r="D590" s="133"/>
      <c r="E590" s="7"/>
      <c r="F590" s="7"/>
      <c r="G590" s="7"/>
      <c r="H590" s="7"/>
      <c r="I590" s="7"/>
      <c r="J590" s="7"/>
      <c r="K590" s="7"/>
      <c r="L590" s="7"/>
      <c r="M590" s="7"/>
      <c r="N590" s="7"/>
      <c r="O590" s="7"/>
      <c r="P590" s="7"/>
      <c r="Q590" s="7"/>
      <c r="R590" s="7"/>
      <c r="S590" s="7"/>
      <c r="T590" s="7"/>
    </row>
    <row r="591" spans="2:20" x14ac:dyDescent="0.25">
      <c r="B591" s="7"/>
      <c r="C591" s="133"/>
      <c r="D591" s="133"/>
      <c r="E591" s="7"/>
      <c r="F591" s="7"/>
      <c r="G591" s="7"/>
      <c r="H591" s="7"/>
      <c r="I591" s="7"/>
      <c r="J591" s="7"/>
      <c r="K591" s="7"/>
      <c r="L591" s="7"/>
      <c r="M591" s="7"/>
      <c r="N591" s="7"/>
      <c r="O591" s="7"/>
      <c r="P591" s="7"/>
      <c r="Q591" s="7"/>
      <c r="R591" s="7"/>
      <c r="S591" s="7"/>
      <c r="T591" s="7"/>
    </row>
    <row r="592" spans="2:20" x14ac:dyDescent="0.25">
      <c r="B592" s="7"/>
      <c r="C592" s="133"/>
      <c r="D592" s="133"/>
      <c r="E592" s="7"/>
      <c r="F592" s="7"/>
      <c r="G592" s="7"/>
      <c r="H592" s="7"/>
      <c r="I592" s="7"/>
      <c r="J592" s="7"/>
      <c r="K592" s="7"/>
      <c r="L592" s="7"/>
      <c r="M592" s="7"/>
      <c r="N592" s="7"/>
      <c r="O592" s="7"/>
      <c r="P592" s="7"/>
      <c r="Q592" s="7"/>
      <c r="R592" s="7"/>
      <c r="S592" s="7"/>
      <c r="T592" s="7"/>
    </row>
    <row r="593" spans="2:20" x14ac:dyDescent="0.25">
      <c r="B593" s="7"/>
      <c r="C593" s="133"/>
      <c r="D593" s="133"/>
      <c r="E593" s="7"/>
      <c r="F593" s="7"/>
      <c r="G593" s="7"/>
      <c r="H593" s="7"/>
      <c r="I593" s="7"/>
      <c r="J593" s="7"/>
      <c r="K593" s="7"/>
      <c r="L593" s="7"/>
      <c r="M593" s="7"/>
      <c r="N593" s="7"/>
      <c r="O593" s="7"/>
      <c r="P593" s="7"/>
      <c r="Q593" s="7"/>
      <c r="R593" s="7"/>
      <c r="S593" s="7"/>
      <c r="T593" s="7"/>
    </row>
    <row r="594" spans="2:20" x14ac:dyDescent="0.25">
      <c r="B594" s="7"/>
      <c r="C594" s="133"/>
      <c r="D594" s="133"/>
      <c r="E594" s="7"/>
      <c r="F594" s="7"/>
      <c r="G594" s="7"/>
      <c r="H594" s="7"/>
      <c r="I594" s="7"/>
      <c r="J594" s="7"/>
      <c r="K594" s="7"/>
      <c r="L594" s="7"/>
      <c r="M594" s="7"/>
      <c r="N594" s="7"/>
      <c r="O594" s="7"/>
      <c r="P594" s="7"/>
      <c r="Q594" s="7"/>
      <c r="R594" s="7"/>
      <c r="S594" s="7"/>
      <c r="T594" s="7"/>
    </row>
    <row r="595" spans="2:20" x14ac:dyDescent="0.25">
      <c r="B595" s="7"/>
      <c r="C595" s="133"/>
      <c r="D595" s="133"/>
      <c r="E595" s="7"/>
      <c r="F595" s="7"/>
      <c r="G595" s="7"/>
      <c r="H595" s="7"/>
      <c r="I595" s="7"/>
      <c r="J595" s="7"/>
      <c r="K595" s="7"/>
      <c r="L595" s="7"/>
      <c r="M595" s="7"/>
      <c r="N595" s="7"/>
      <c r="O595" s="7"/>
      <c r="P595" s="7"/>
      <c r="Q595" s="7"/>
      <c r="R595" s="7"/>
      <c r="S595" s="7"/>
      <c r="T595" s="7"/>
    </row>
    <row r="596" spans="2:20" x14ac:dyDescent="0.25">
      <c r="B596" s="7"/>
      <c r="C596" s="133"/>
      <c r="D596" s="133"/>
      <c r="E596" s="7"/>
      <c r="F596" s="7"/>
      <c r="G596" s="7"/>
      <c r="H596" s="7"/>
      <c r="I596" s="7"/>
      <c r="J596" s="7"/>
      <c r="K596" s="7"/>
      <c r="L596" s="7"/>
      <c r="M596" s="7"/>
      <c r="N596" s="7"/>
      <c r="O596" s="7"/>
      <c r="P596" s="7"/>
      <c r="Q596" s="7"/>
      <c r="R596" s="7"/>
      <c r="S596" s="7"/>
      <c r="T596" s="7"/>
    </row>
    <row r="597" spans="2:20" x14ac:dyDescent="0.25">
      <c r="B597" s="7"/>
      <c r="C597" s="133"/>
      <c r="D597" s="133"/>
      <c r="E597" s="7"/>
      <c r="F597" s="7"/>
      <c r="G597" s="7"/>
      <c r="H597" s="7"/>
      <c r="I597" s="7"/>
      <c r="J597" s="7"/>
      <c r="K597" s="7"/>
      <c r="L597" s="7"/>
      <c r="M597" s="7"/>
      <c r="N597" s="7"/>
      <c r="O597" s="7"/>
      <c r="P597" s="7"/>
      <c r="Q597" s="7"/>
      <c r="R597" s="7"/>
      <c r="S597" s="7"/>
      <c r="T597" s="7"/>
    </row>
    <row r="598" spans="2:20" x14ac:dyDescent="0.25">
      <c r="B598" s="7"/>
      <c r="C598" s="133"/>
      <c r="D598" s="133"/>
      <c r="E598" s="7"/>
      <c r="F598" s="7"/>
      <c r="G598" s="7"/>
      <c r="H598" s="7"/>
      <c r="I598" s="7"/>
      <c r="J598" s="7"/>
      <c r="K598" s="7"/>
      <c r="L598" s="7"/>
      <c r="M598" s="7"/>
      <c r="N598" s="7"/>
      <c r="O598" s="7"/>
      <c r="P598" s="7"/>
      <c r="Q598" s="7"/>
      <c r="R598" s="7"/>
      <c r="S598" s="7"/>
      <c r="T598" s="7"/>
    </row>
    <row r="599" spans="2:20" x14ac:dyDescent="0.25">
      <c r="B599" s="7"/>
      <c r="C599" s="133"/>
      <c r="D599" s="133"/>
      <c r="E599" s="7"/>
      <c r="F599" s="7"/>
      <c r="G599" s="7"/>
      <c r="H599" s="7"/>
      <c r="I599" s="7"/>
      <c r="J599" s="7"/>
      <c r="K599" s="7"/>
      <c r="L599" s="7"/>
      <c r="M599" s="7"/>
      <c r="N599" s="7"/>
      <c r="O599" s="7"/>
      <c r="P599" s="7"/>
      <c r="Q599" s="7"/>
      <c r="R599" s="7"/>
      <c r="S599" s="7"/>
      <c r="T599" s="7"/>
    </row>
    <row r="600" spans="2:20" x14ac:dyDescent="0.25">
      <c r="B600" s="7"/>
      <c r="C600" s="133"/>
      <c r="D600" s="133"/>
      <c r="E600" s="7"/>
      <c r="F600" s="7"/>
      <c r="G600" s="7"/>
      <c r="H600" s="7"/>
      <c r="I600" s="7"/>
      <c r="J600" s="7"/>
      <c r="K600" s="7"/>
      <c r="L600" s="7"/>
      <c r="M600" s="7"/>
      <c r="N600" s="7"/>
      <c r="O600" s="7"/>
      <c r="P600" s="7"/>
      <c r="Q600" s="7"/>
      <c r="R600" s="7"/>
      <c r="S600" s="7"/>
      <c r="T600" s="7"/>
    </row>
    <row r="601" spans="2:20" x14ac:dyDescent="0.25">
      <c r="B601" s="7"/>
      <c r="C601" s="133"/>
      <c r="D601" s="133"/>
      <c r="E601" s="7"/>
      <c r="F601" s="7"/>
      <c r="G601" s="7"/>
      <c r="H601" s="7"/>
      <c r="I601" s="7"/>
      <c r="J601" s="7"/>
      <c r="K601" s="7"/>
      <c r="L601" s="7"/>
      <c r="M601" s="7"/>
      <c r="N601" s="7"/>
      <c r="O601" s="7"/>
      <c r="P601" s="7"/>
      <c r="Q601" s="7"/>
      <c r="R601" s="7"/>
      <c r="S601" s="7"/>
      <c r="T601" s="7"/>
    </row>
    <row r="602" spans="2:20" x14ac:dyDescent="0.25">
      <c r="B602" s="7"/>
      <c r="C602" s="133"/>
      <c r="D602" s="133"/>
      <c r="E602" s="7"/>
      <c r="F602" s="7"/>
      <c r="G602" s="7"/>
      <c r="H602" s="7"/>
      <c r="I602" s="7"/>
      <c r="J602" s="7"/>
      <c r="K602" s="7"/>
      <c r="L602" s="7"/>
      <c r="M602" s="7"/>
      <c r="N602" s="7"/>
      <c r="O602" s="7"/>
      <c r="P602" s="7"/>
      <c r="Q602" s="7"/>
      <c r="R602" s="7"/>
      <c r="S602" s="7"/>
      <c r="T602" s="7"/>
    </row>
    <row r="603" spans="2:20" x14ac:dyDescent="0.25">
      <c r="B603" s="7"/>
      <c r="C603" s="133"/>
      <c r="D603" s="133"/>
      <c r="E603" s="7"/>
      <c r="F603" s="7"/>
      <c r="G603" s="7"/>
      <c r="H603" s="7"/>
      <c r="I603" s="7"/>
      <c r="J603" s="7"/>
      <c r="K603" s="7"/>
      <c r="L603" s="7"/>
      <c r="M603" s="7"/>
      <c r="N603" s="7"/>
      <c r="O603" s="7"/>
      <c r="P603" s="7"/>
      <c r="Q603" s="7"/>
      <c r="R603" s="7"/>
      <c r="S603" s="7"/>
      <c r="T603" s="7"/>
    </row>
    <row r="604" spans="2:20" x14ac:dyDescent="0.25">
      <c r="B604" s="7"/>
      <c r="C604" s="133"/>
      <c r="D604" s="133"/>
      <c r="E604" s="7"/>
      <c r="F604" s="7"/>
      <c r="G604" s="7"/>
      <c r="H604" s="7"/>
      <c r="I604" s="7"/>
      <c r="J604" s="7"/>
      <c r="K604" s="7"/>
      <c r="L604" s="7"/>
      <c r="M604" s="7"/>
      <c r="N604" s="7"/>
      <c r="O604" s="7"/>
      <c r="P604" s="7"/>
      <c r="Q604" s="7"/>
      <c r="R604" s="7"/>
      <c r="S604" s="7"/>
      <c r="T604" s="7"/>
    </row>
    <row r="605" spans="2:20" x14ac:dyDescent="0.25">
      <c r="B605" s="7"/>
      <c r="C605" s="133"/>
      <c r="D605" s="133"/>
      <c r="E605" s="7"/>
      <c r="F605" s="7"/>
      <c r="G605" s="7"/>
      <c r="H605" s="7"/>
      <c r="I605" s="7"/>
      <c r="J605" s="7"/>
      <c r="K605" s="7"/>
      <c r="L605" s="7"/>
      <c r="M605" s="7"/>
      <c r="N605" s="7"/>
      <c r="O605" s="7"/>
      <c r="P605" s="7"/>
      <c r="Q605" s="7"/>
      <c r="R605" s="7"/>
      <c r="S605" s="7"/>
      <c r="T605" s="7"/>
    </row>
    <row r="606" spans="2:20" x14ac:dyDescent="0.25">
      <c r="B606" s="7"/>
      <c r="C606" s="133"/>
      <c r="D606" s="133"/>
      <c r="E606" s="7"/>
      <c r="F606" s="7"/>
      <c r="G606" s="7"/>
      <c r="H606" s="7"/>
      <c r="I606" s="7"/>
      <c r="J606" s="7"/>
      <c r="K606" s="7"/>
      <c r="L606" s="7"/>
      <c r="M606" s="7"/>
      <c r="N606" s="7"/>
      <c r="O606" s="7"/>
      <c r="P606" s="7"/>
      <c r="Q606" s="7"/>
      <c r="R606" s="7"/>
      <c r="S606" s="7"/>
      <c r="T606" s="7"/>
    </row>
    <row r="607" spans="2:20" x14ac:dyDescent="0.25">
      <c r="B607" s="7"/>
      <c r="C607" s="133"/>
      <c r="D607" s="133"/>
      <c r="E607" s="7"/>
      <c r="F607" s="7"/>
      <c r="G607" s="7"/>
      <c r="H607" s="7"/>
      <c r="I607" s="7"/>
      <c r="J607" s="7"/>
      <c r="K607" s="7"/>
      <c r="L607" s="7"/>
      <c r="M607" s="7"/>
      <c r="N607" s="7"/>
      <c r="O607" s="7"/>
      <c r="P607" s="7"/>
      <c r="Q607" s="7"/>
      <c r="R607" s="7"/>
      <c r="S607" s="7"/>
      <c r="T607" s="7"/>
    </row>
    <row r="608" spans="2:20" x14ac:dyDescent="0.25">
      <c r="B608" s="7"/>
      <c r="C608" s="133"/>
      <c r="D608" s="133"/>
      <c r="E608" s="7"/>
      <c r="F608" s="7"/>
      <c r="G608" s="7"/>
      <c r="H608" s="7"/>
      <c r="I608" s="7"/>
      <c r="J608" s="7"/>
      <c r="K608" s="7"/>
      <c r="L608" s="7"/>
      <c r="M608" s="7"/>
      <c r="N608" s="7"/>
      <c r="O608" s="7"/>
      <c r="P608" s="7"/>
      <c r="Q608" s="7"/>
      <c r="R608" s="7"/>
      <c r="S608" s="7"/>
      <c r="T608" s="7"/>
    </row>
    <row r="609" spans="2:20" x14ac:dyDescent="0.25">
      <c r="B609" s="7"/>
      <c r="C609" s="133"/>
      <c r="D609" s="133"/>
      <c r="E609" s="7"/>
      <c r="F609" s="7"/>
      <c r="G609" s="7"/>
      <c r="H609" s="7"/>
      <c r="I609" s="7"/>
      <c r="J609" s="7"/>
      <c r="K609" s="7"/>
      <c r="L609" s="7"/>
      <c r="M609" s="7"/>
      <c r="N609" s="7"/>
      <c r="O609" s="7"/>
      <c r="P609" s="7"/>
      <c r="Q609" s="7"/>
      <c r="R609" s="7"/>
      <c r="S609" s="7"/>
      <c r="T609" s="7"/>
    </row>
    <row r="610" spans="2:20" x14ac:dyDescent="0.25">
      <c r="B610" s="7"/>
      <c r="C610" s="133"/>
      <c r="D610" s="133"/>
      <c r="E610" s="7"/>
      <c r="F610" s="7"/>
      <c r="G610" s="7"/>
      <c r="H610" s="7"/>
      <c r="I610" s="7"/>
      <c r="J610" s="7"/>
      <c r="K610" s="7"/>
      <c r="L610" s="7"/>
      <c r="M610" s="7"/>
      <c r="N610" s="7"/>
      <c r="O610" s="7"/>
      <c r="P610" s="7"/>
      <c r="Q610" s="7"/>
      <c r="R610" s="7"/>
      <c r="S610" s="7"/>
      <c r="T610" s="7"/>
    </row>
    <row r="611" spans="2:20" x14ac:dyDescent="0.25">
      <c r="B611" s="7"/>
      <c r="C611" s="133"/>
      <c r="D611" s="133"/>
      <c r="E611" s="7"/>
      <c r="F611" s="7"/>
      <c r="G611" s="7"/>
      <c r="H611" s="7"/>
      <c r="I611" s="7"/>
      <c r="J611" s="7"/>
      <c r="K611" s="7"/>
      <c r="L611" s="7"/>
      <c r="M611" s="7"/>
      <c r="N611" s="7"/>
      <c r="O611" s="7"/>
      <c r="P611" s="7"/>
      <c r="Q611" s="7"/>
      <c r="R611" s="7"/>
      <c r="S611" s="7"/>
      <c r="T611" s="7"/>
    </row>
    <row r="612" spans="2:20" x14ac:dyDescent="0.25">
      <c r="B612" s="7"/>
      <c r="C612" s="133"/>
      <c r="D612" s="133"/>
      <c r="E612" s="7"/>
      <c r="F612" s="7"/>
      <c r="G612" s="7"/>
      <c r="H612" s="7"/>
      <c r="I612" s="7"/>
      <c r="J612" s="7"/>
      <c r="K612" s="7"/>
      <c r="L612" s="7"/>
      <c r="M612" s="7"/>
      <c r="N612" s="7"/>
      <c r="O612" s="7"/>
      <c r="P612" s="7"/>
      <c r="Q612" s="7"/>
      <c r="R612" s="7"/>
      <c r="S612" s="7"/>
      <c r="T612" s="7"/>
    </row>
    <row r="613" spans="2:20" x14ac:dyDescent="0.25">
      <c r="B613" s="7"/>
      <c r="C613" s="133"/>
      <c r="D613" s="133"/>
      <c r="E613" s="7"/>
      <c r="F613" s="7"/>
      <c r="G613" s="7"/>
      <c r="H613" s="7"/>
      <c r="I613" s="7"/>
      <c r="J613" s="7"/>
      <c r="K613" s="7"/>
      <c r="L613" s="7"/>
      <c r="M613" s="7"/>
      <c r="N613" s="7"/>
      <c r="O613" s="7"/>
      <c r="P613" s="7"/>
      <c r="Q613" s="7"/>
      <c r="R613" s="7"/>
      <c r="S613" s="7"/>
      <c r="T613" s="7"/>
    </row>
    <row r="614" spans="2:20" x14ac:dyDescent="0.25">
      <c r="B614" s="7"/>
      <c r="C614" s="133"/>
      <c r="D614" s="133"/>
      <c r="E614" s="7"/>
      <c r="F614" s="7"/>
      <c r="G614" s="7"/>
      <c r="H614" s="7"/>
      <c r="I614" s="7"/>
      <c r="J614" s="7"/>
      <c r="K614" s="7"/>
      <c r="L614" s="7"/>
      <c r="M614" s="7"/>
      <c r="N614" s="7"/>
      <c r="O614" s="7"/>
      <c r="P614" s="7"/>
      <c r="Q614" s="7"/>
      <c r="R614" s="7"/>
      <c r="S614" s="7"/>
      <c r="T614" s="7"/>
    </row>
    <row r="615" spans="2:20" x14ac:dyDescent="0.25">
      <c r="B615" s="7"/>
      <c r="C615" s="133"/>
      <c r="D615" s="133"/>
      <c r="E615" s="7"/>
      <c r="F615" s="7"/>
      <c r="G615" s="7"/>
      <c r="H615" s="7"/>
      <c r="I615" s="7"/>
      <c r="J615" s="7"/>
      <c r="K615" s="7"/>
      <c r="L615" s="7"/>
      <c r="M615" s="7"/>
      <c r="N615" s="7"/>
      <c r="O615" s="7"/>
      <c r="P615" s="7"/>
      <c r="Q615" s="7"/>
      <c r="R615" s="7"/>
      <c r="S615" s="7"/>
      <c r="T615" s="7"/>
    </row>
    <row r="616" spans="2:20" x14ac:dyDescent="0.25">
      <c r="B616" s="7"/>
      <c r="C616" s="133"/>
      <c r="D616" s="133"/>
      <c r="E616" s="7"/>
      <c r="F616" s="7"/>
      <c r="G616" s="7"/>
      <c r="H616" s="7"/>
      <c r="I616" s="7"/>
      <c r="J616" s="7"/>
      <c r="K616" s="7"/>
      <c r="L616" s="7"/>
      <c r="M616" s="7"/>
      <c r="N616" s="7"/>
      <c r="O616" s="7"/>
      <c r="P616" s="7"/>
      <c r="Q616" s="7"/>
      <c r="R616" s="7"/>
      <c r="S616" s="7"/>
      <c r="T616" s="7"/>
    </row>
    <row r="617" spans="2:20" x14ac:dyDescent="0.25">
      <c r="B617" s="7"/>
      <c r="C617" s="133"/>
      <c r="D617" s="133"/>
      <c r="E617" s="7"/>
      <c r="F617" s="7"/>
      <c r="G617" s="7"/>
      <c r="H617" s="7"/>
      <c r="I617" s="7"/>
      <c r="J617" s="7"/>
      <c r="K617" s="7"/>
      <c r="L617" s="7"/>
      <c r="M617" s="7"/>
      <c r="N617" s="7"/>
      <c r="O617" s="7"/>
      <c r="P617" s="7"/>
      <c r="Q617" s="7"/>
      <c r="R617" s="7"/>
      <c r="S617" s="7"/>
      <c r="T617" s="7"/>
    </row>
    <row r="618" spans="2:20" x14ac:dyDescent="0.25">
      <c r="B618" s="7"/>
      <c r="C618" s="133"/>
      <c r="D618" s="133"/>
      <c r="E618" s="7"/>
      <c r="F618" s="7"/>
      <c r="G618" s="7"/>
      <c r="H618" s="7"/>
      <c r="I618" s="7"/>
      <c r="J618" s="7"/>
      <c r="K618" s="7"/>
      <c r="L618" s="7"/>
      <c r="M618" s="7"/>
      <c r="N618" s="7"/>
      <c r="O618" s="7"/>
      <c r="P618" s="7"/>
      <c r="Q618" s="7"/>
      <c r="R618" s="7"/>
      <c r="S618" s="7"/>
      <c r="T618" s="7"/>
    </row>
    <row r="619" spans="2:20" x14ac:dyDescent="0.25">
      <c r="B619" s="7"/>
      <c r="C619" s="133"/>
      <c r="D619" s="133"/>
      <c r="E619" s="7"/>
      <c r="F619" s="7"/>
      <c r="G619" s="7"/>
      <c r="H619" s="7"/>
      <c r="I619" s="7"/>
      <c r="J619" s="7"/>
      <c r="K619" s="7"/>
      <c r="L619" s="7"/>
      <c r="M619" s="7"/>
      <c r="N619" s="7"/>
      <c r="O619" s="7"/>
      <c r="P619" s="7"/>
      <c r="Q619" s="7"/>
      <c r="R619" s="7"/>
      <c r="S619" s="7"/>
      <c r="T619" s="7"/>
    </row>
    <row r="620" spans="2:20" x14ac:dyDescent="0.25">
      <c r="B620" s="7"/>
      <c r="C620" s="133"/>
      <c r="D620" s="133"/>
      <c r="E620" s="7"/>
      <c r="F620" s="7"/>
      <c r="G620" s="7"/>
      <c r="H620" s="7"/>
      <c r="I620" s="7"/>
      <c r="J620" s="7"/>
      <c r="K620" s="7"/>
      <c r="L620" s="7"/>
      <c r="M620" s="7"/>
      <c r="N620" s="7"/>
      <c r="O620" s="7"/>
      <c r="P620" s="7"/>
      <c r="Q620" s="7"/>
      <c r="R620" s="7"/>
      <c r="S620" s="7"/>
      <c r="T620" s="7"/>
    </row>
    <row r="621" spans="2:20" x14ac:dyDescent="0.25">
      <c r="B621" s="7"/>
      <c r="C621" s="133"/>
      <c r="D621" s="133"/>
      <c r="E621" s="7"/>
      <c r="F621" s="7"/>
      <c r="G621" s="7"/>
      <c r="H621" s="7"/>
      <c r="I621" s="7"/>
      <c r="J621" s="7"/>
      <c r="K621" s="7"/>
      <c r="L621" s="7"/>
      <c r="M621" s="7"/>
      <c r="N621" s="7"/>
      <c r="O621" s="7"/>
      <c r="P621" s="7"/>
      <c r="Q621" s="7"/>
      <c r="R621" s="7"/>
      <c r="S621" s="7"/>
      <c r="T621" s="7"/>
    </row>
    <row r="622" spans="2:20" x14ac:dyDescent="0.25">
      <c r="B622" s="7"/>
      <c r="C622" s="133"/>
      <c r="D622" s="133"/>
      <c r="E622" s="7"/>
      <c r="F622" s="7"/>
      <c r="G622" s="7"/>
      <c r="H622" s="7"/>
      <c r="I622" s="7"/>
      <c r="J622" s="7"/>
      <c r="K622" s="7"/>
      <c r="L622" s="7"/>
      <c r="M622" s="7"/>
      <c r="N622" s="7"/>
      <c r="O622" s="7"/>
      <c r="P622" s="7"/>
      <c r="Q622" s="7"/>
      <c r="R622" s="7"/>
      <c r="S622" s="7"/>
      <c r="T622" s="7"/>
    </row>
    <row r="623" spans="2:20" x14ac:dyDescent="0.25">
      <c r="B623" s="7"/>
      <c r="C623" s="133"/>
      <c r="D623" s="133"/>
      <c r="E623" s="7"/>
      <c r="F623" s="7"/>
      <c r="G623" s="7"/>
      <c r="H623" s="7"/>
      <c r="I623" s="7"/>
      <c r="J623" s="7"/>
      <c r="K623" s="7"/>
      <c r="L623" s="7"/>
      <c r="M623" s="7"/>
      <c r="N623" s="7"/>
      <c r="O623" s="7"/>
      <c r="P623" s="7"/>
      <c r="Q623" s="7"/>
      <c r="R623" s="7"/>
      <c r="S623" s="7"/>
      <c r="T623" s="7"/>
    </row>
    <row r="624" spans="2:20" x14ac:dyDescent="0.25">
      <c r="B624" s="7"/>
      <c r="C624" s="133"/>
      <c r="D624" s="133"/>
      <c r="E624" s="7"/>
      <c r="F624" s="7"/>
      <c r="G624" s="7"/>
      <c r="H624" s="7"/>
      <c r="I624" s="7"/>
      <c r="J624" s="7"/>
      <c r="K624" s="7"/>
      <c r="L624" s="7"/>
      <c r="M624" s="7"/>
      <c r="N624" s="7"/>
      <c r="O624" s="7"/>
      <c r="P624" s="7"/>
      <c r="Q624" s="7"/>
      <c r="R624" s="7"/>
      <c r="S624" s="7"/>
      <c r="T624" s="7"/>
    </row>
    <row r="625" spans="2:20" x14ac:dyDescent="0.25">
      <c r="B625" s="7"/>
      <c r="C625" s="133"/>
      <c r="D625" s="133"/>
      <c r="E625" s="7"/>
      <c r="F625" s="7"/>
      <c r="G625" s="7"/>
      <c r="H625" s="7"/>
      <c r="I625" s="7"/>
      <c r="J625" s="7"/>
      <c r="K625" s="7"/>
      <c r="L625" s="7"/>
      <c r="M625" s="7"/>
      <c r="N625" s="7"/>
      <c r="O625" s="7"/>
      <c r="P625" s="7"/>
      <c r="Q625" s="7"/>
      <c r="R625" s="7"/>
      <c r="S625" s="7"/>
      <c r="T625" s="7"/>
    </row>
    <row r="626" spans="2:20" x14ac:dyDescent="0.25">
      <c r="B626" s="7"/>
      <c r="C626" s="133"/>
      <c r="D626" s="133"/>
      <c r="E626" s="7"/>
      <c r="F626" s="7"/>
      <c r="G626" s="7"/>
      <c r="H626" s="7"/>
      <c r="I626" s="7"/>
      <c r="J626" s="7"/>
      <c r="K626" s="7"/>
      <c r="L626" s="7"/>
      <c r="M626" s="7"/>
      <c r="N626" s="7"/>
      <c r="O626" s="7"/>
      <c r="P626" s="7"/>
      <c r="Q626" s="7"/>
      <c r="R626" s="7"/>
      <c r="S626" s="7"/>
      <c r="T626" s="7"/>
    </row>
    <row r="627" spans="2:20" x14ac:dyDescent="0.25">
      <c r="B627" s="7"/>
      <c r="C627" s="133"/>
      <c r="D627" s="133"/>
      <c r="E627" s="7"/>
      <c r="F627" s="7"/>
      <c r="G627" s="7"/>
      <c r="H627" s="7"/>
      <c r="I627" s="7"/>
      <c r="J627" s="7"/>
      <c r="K627" s="7"/>
      <c r="L627" s="7"/>
      <c r="M627" s="7"/>
      <c r="N627" s="7"/>
      <c r="O627" s="7"/>
      <c r="P627" s="7"/>
      <c r="Q627" s="7"/>
      <c r="R627" s="7"/>
      <c r="S627" s="7"/>
      <c r="T627" s="7"/>
    </row>
    <row r="628" spans="2:20" x14ac:dyDescent="0.25">
      <c r="B628" s="7"/>
      <c r="C628" s="133"/>
      <c r="D628" s="133"/>
      <c r="E628" s="7"/>
      <c r="F628" s="7"/>
      <c r="G628" s="7"/>
      <c r="H628" s="7"/>
      <c r="I628" s="7"/>
      <c r="J628" s="7"/>
      <c r="K628" s="7"/>
      <c r="L628" s="7"/>
      <c r="M628" s="7"/>
      <c r="N628" s="7"/>
      <c r="O628" s="7"/>
      <c r="P628" s="7"/>
      <c r="Q628" s="7"/>
      <c r="R628" s="7"/>
      <c r="S628" s="7"/>
      <c r="T628" s="7"/>
    </row>
    <row r="629" spans="2:20" x14ac:dyDescent="0.25">
      <c r="B629" s="7"/>
      <c r="C629" s="133"/>
      <c r="D629" s="133"/>
      <c r="E629" s="7"/>
      <c r="F629" s="7"/>
      <c r="G629" s="7"/>
      <c r="H629" s="7"/>
      <c r="I629" s="7"/>
      <c r="J629" s="7"/>
      <c r="K629" s="7"/>
      <c r="L629" s="7"/>
      <c r="M629" s="7"/>
      <c r="N629" s="7"/>
      <c r="O629" s="7"/>
      <c r="P629" s="7"/>
      <c r="Q629" s="7"/>
      <c r="R629" s="7"/>
      <c r="S629" s="7"/>
      <c r="T629" s="7"/>
    </row>
    <row r="630" spans="2:20" x14ac:dyDescent="0.25">
      <c r="B630" s="7"/>
      <c r="C630" s="133"/>
      <c r="D630" s="133"/>
      <c r="E630" s="7"/>
      <c r="F630" s="7"/>
      <c r="G630" s="7"/>
      <c r="H630" s="7"/>
      <c r="I630" s="7"/>
      <c r="J630" s="7"/>
      <c r="K630" s="7"/>
      <c r="L630" s="7"/>
      <c r="M630" s="7"/>
      <c r="N630" s="7"/>
      <c r="O630" s="7"/>
      <c r="P630" s="7"/>
      <c r="Q630" s="7"/>
      <c r="R630" s="7"/>
      <c r="S630" s="7"/>
      <c r="T630" s="7"/>
    </row>
    <row r="631" spans="2:20" x14ac:dyDescent="0.25">
      <c r="B631" s="7"/>
      <c r="C631" s="133"/>
      <c r="D631" s="133"/>
      <c r="E631" s="7"/>
      <c r="F631" s="7"/>
      <c r="G631" s="7"/>
      <c r="H631" s="7"/>
      <c r="I631" s="7"/>
      <c r="J631" s="7"/>
      <c r="K631" s="7"/>
      <c r="L631" s="7"/>
      <c r="M631" s="7"/>
      <c r="N631" s="7"/>
      <c r="O631" s="7"/>
      <c r="P631" s="7"/>
      <c r="Q631" s="7"/>
      <c r="R631" s="7"/>
      <c r="S631" s="7"/>
      <c r="T631" s="7"/>
    </row>
    <row r="632" spans="2:20" x14ac:dyDescent="0.25">
      <c r="B632" s="7"/>
      <c r="C632" s="133"/>
      <c r="D632" s="133"/>
      <c r="E632" s="7"/>
      <c r="F632" s="7"/>
      <c r="G632" s="7"/>
      <c r="H632" s="7"/>
      <c r="I632" s="7"/>
      <c r="J632" s="7"/>
      <c r="K632" s="7"/>
      <c r="L632" s="7"/>
      <c r="M632" s="7"/>
      <c r="N632" s="7"/>
      <c r="O632" s="7"/>
      <c r="P632" s="7"/>
      <c r="Q632" s="7"/>
      <c r="R632" s="7"/>
      <c r="S632" s="7"/>
      <c r="T632" s="7"/>
    </row>
    <row r="633" spans="2:20" x14ac:dyDescent="0.25">
      <c r="B633" s="7"/>
      <c r="C633" s="133"/>
      <c r="D633" s="133"/>
      <c r="E633" s="7"/>
      <c r="F633" s="7"/>
      <c r="G633" s="7"/>
      <c r="H633" s="7"/>
      <c r="I633" s="7"/>
      <c r="J633" s="7"/>
      <c r="K633" s="7"/>
      <c r="L633" s="7"/>
      <c r="M633" s="7"/>
      <c r="N633" s="7"/>
      <c r="O633" s="7"/>
      <c r="P633" s="7"/>
      <c r="Q633" s="7"/>
      <c r="R633" s="7"/>
      <c r="S633" s="7"/>
      <c r="T633" s="7"/>
    </row>
    <row r="634" spans="2:20" x14ac:dyDescent="0.25">
      <c r="B634" s="7"/>
      <c r="C634" s="133"/>
      <c r="D634" s="133"/>
      <c r="E634" s="7"/>
      <c r="F634" s="7"/>
      <c r="G634" s="7"/>
      <c r="H634" s="7"/>
      <c r="I634" s="7"/>
      <c r="J634" s="7"/>
      <c r="K634" s="7"/>
      <c r="L634" s="7"/>
      <c r="M634" s="7"/>
      <c r="N634" s="7"/>
      <c r="O634" s="7"/>
      <c r="P634" s="7"/>
      <c r="Q634" s="7"/>
      <c r="R634" s="7"/>
      <c r="S634" s="7"/>
      <c r="T634" s="7"/>
    </row>
    <row r="635" spans="2:20" x14ac:dyDescent="0.25">
      <c r="B635" s="7"/>
      <c r="C635" s="133"/>
      <c r="D635" s="133"/>
      <c r="E635" s="7"/>
      <c r="F635" s="7"/>
      <c r="G635" s="7"/>
      <c r="H635" s="7"/>
      <c r="I635" s="7"/>
      <c r="J635" s="7"/>
      <c r="K635" s="7"/>
      <c r="L635" s="7"/>
      <c r="M635" s="7"/>
      <c r="N635" s="7"/>
      <c r="O635" s="7"/>
      <c r="P635" s="7"/>
      <c r="Q635" s="7"/>
      <c r="R635" s="7"/>
      <c r="S635" s="7"/>
      <c r="T635" s="7"/>
    </row>
    <row r="636" spans="2:20" x14ac:dyDescent="0.25">
      <c r="B636" s="7"/>
      <c r="C636" s="133"/>
      <c r="D636" s="133"/>
      <c r="E636" s="7"/>
      <c r="F636" s="7"/>
      <c r="G636" s="7"/>
      <c r="H636" s="7"/>
      <c r="I636" s="7"/>
      <c r="J636" s="7"/>
      <c r="K636" s="7"/>
      <c r="L636" s="7"/>
      <c r="M636" s="7"/>
      <c r="N636" s="7"/>
      <c r="O636" s="7"/>
      <c r="P636" s="7"/>
      <c r="Q636" s="7"/>
      <c r="R636" s="7"/>
      <c r="S636" s="7"/>
      <c r="T636" s="7"/>
    </row>
    <row r="637" spans="2:20" x14ac:dyDescent="0.25">
      <c r="B637" s="7"/>
      <c r="C637" s="133"/>
      <c r="D637" s="133"/>
      <c r="E637" s="7"/>
      <c r="F637" s="7"/>
      <c r="G637" s="7"/>
      <c r="H637" s="7"/>
      <c r="I637" s="7"/>
      <c r="J637" s="7"/>
      <c r="K637" s="7"/>
      <c r="L637" s="7"/>
      <c r="M637" s="7"/>
      <c r="N637" s="7"/>
      <c r="O637" s="7"/>
      <c r="P637" s="7"/>
      <c r="Q637" s="7"/>
      <c r="R637" s="7"/>
      <c r="S637" s="7"/>
      <c r="T637" s="7"/>
    </row>
    <row r="638" spans="2:20" x14ac:dyDescent="0.25">
      <c r="B638" s="7"/>
      <c r="C638" s="133"/>
      <c r="D638" s="133"/>
      <c r="E638" s="7"/>
      <c r="F638" s="7"/>
      <c r="G638" s="7"/>
      <c r="H638" s="7"/>
      <c r="I638" s="7"/>
      <c r="J638" s="7"/>
      <c r="K638" s="7"/>
      <c r="L638" s="7"/>
      <c r="M638" s="7"/>
      <c r="N638" s="7"/>
      <c r="O638" s="7"/>
      <c r="P638" s="7"/>
      <c r="Q638" s="7"/>
      <c r="R638" s="7"/>
      <c r="S638" s="7"/>
      <c r="T638" s="7"/>
    </row>
    <row r="639" spans="2:20" x14ac:dyDescent="0.25">
      <c r="B639" s="7"/>
      <c r="C639" s="133"/>
      <c r="D639" s="133"/>
      <c r="E639" s="7"/>
      <c r="F639" s="7"/>
      <c r="G639" s="7"/>
      <c r="H639" s="7"/>
      <c r="I639" s="7"/>
      <c r="J639" s="7"/>
      <c r="K639" s="7"/>
      <c r="L639" s="7"/>
      <c r="M639" s="7"/>
      <c r="N639" s="7"/>
      <c r="O639" s="7"/>
      <c r="P639" s="7"/>
      <c r="Q639" s="7"/>
      <c r="R639" s="7"/>
      <c r="S639" s="7"/>
      <c r="T639" s="7"/>
    </row>
    <row r="640" spans="2:20" x14ac:dyDescent="0.25">
      <c r="B640" s="7"/>
      <c r="C640" s="133"/>
      <c r="D640" s="133"/>
      <c r="E640" s="7"/>
      <c r="F640" s="7"/>
      <c r="G640" s="7"/>
      <c r="H640" s="7"/>
      <c r="I640" s="7"/>
      <c r="J640" s="7"/>
      <c r="K640" s="7"/>
      <c r="L640" s="7"/>
      <c r="M640" s="7"/>
      <c r="N640" s="7"/>
      <c r="O640" s="7"/>
      <c r="P640" s="7"/>
      <c r="Q640" s="7"/>
      <c r="R640" s="7"/>
      <c r="S640" s="7"/>
      <c r="T640" s="7"/>
    </row>
    <row r="641" spans="2:20" x14ac:dyDescent="0.25">
      <c r="B641" s="7"/>
      <c r="C641" s="133"/>
      <c r="D641" s="133"/>
      <c r="E641" s="7"/>
      <c r="F641" s="7"/>
      <c r="G641" s="7"/>
      <c r="H641" s="7"/>
      <c r="I641" s="7"/>
      <c r="J641" s="7"/>
      <c r="K641" s="7"/>
      <c r="L641" s="7"/>
      <c r="M641" s="7"/>
      <c r="N641" s="7"/>
      <c r="O641" s="7"/>
      <c r="P641" s="7"/>
      <c r="Q641" s="7"/>
      <c r="R641" s="7"/>
      <c r="S641" s="7"/>
      <c r="T641" s="7"/>
    </row>
    <row r="642" spans="2:20" x14ac:dyDescent="0.25">
      <c r="B642" s="7"/>
      <c r="C642" s="133"/>
      <c r="D642" s="133"/>
      <c r="E642" s="7"/>
      <c r="F642" s="7"/>
      <c r="G642" s="7"/>
      <c r="H642" s="7"/>
      <c r="I642" s="7"/>
      <c r="J642" s="7"/>
      <c r="K642" s="7"/>
      <c r="L642" s="7"/>
      <c r="M642" s="7"/>
      <c r="N642" s="7"/>
      <c r="O642" s="7"/>
      <c r="P642" s="7"/>
      <c r="Q642" s="7"/>
      <c r="R642" s="7"/>
      <c r="S642" s="7"/>
      <c r="T642" s="7"/>
    </row>
    <row r="643" spans="2:20" x14ac:dyDescent="0.25">
      <c r="B643" s="7"/>
      <c r="C643" s="133"/>
      <c r="D643" s="133"/>
      <c r="E643" s="7"/>
      <c r="F643" s="7"/>
      <c r="G643" s="7"/>
      <c r="H643" s="7"/>
      <c r="I643" s="7"/>
      <c r="J643" s="7"/>
      <c r="K643" s="7"/>
      <c r="L643" s="7"/>
      <c r="M643" s="7"/>
      <c r="N643" s="7"/>
      <c r="O643" s="7"/>
      <c r="P643" s="7"/>
      <c r="Q643" s="7"/>
      <c r="R643" s="7"/>
      <c r="S643" s="7"/>
      <c r="T643" s="7"/>
    </row>
    <row r="644" spans="2:20" x14ac:dyDescent="0.25">
      <c r="B644" s="7"/>
      <c r="C644" s="133"/>
      <c r="D644" s="133"/>
      <c r="E644" s="7"/>
      <c r="F644" s="7"/>
      <c r="G644" s="7"/>
      <c r="H644" s="7"/>
      <c r="I644" s="7"/>
      <c r="J644" s="7"/>
      <c r="K644" s="7"/>
      <c r="L644" s="7"/>
      <c r="M644" s="7"/>
      <c r="N644" s="7"/>
      <c r="O644" s="7"/>
      <c r="P644" s="7"/>
      <c r="Q644" s="7"/>
      <c r="R644" s="7"/>
      <c r="S644" s="7"/>
      <c r="T644" s="7"/>
    </row>
    <row r="645" spans="2:20" x14ac:dyDescent="0.25">
      <c r="B645" s="7"/>
      <c r="C645" s="133"/>
      <c r="D645" s="133"/>
      <c r="E645" s="7"/>
      <c r="F645" s="7"/>
      <c r="G645" s="7"/>
      <c r="H645" s="7"/>
      <c r="I645" s="7"/>
      <c r="J645" s="7"/>
      <c r="K645" s="7"/>
      <c r="L645" s="7"/>
      <c r="M645" s="7"/>
      <c r="N645" s="7"/>
      <c r="O645" s="7"/>
      <c r="P645" s="7"/>
      <c r="Q645" s="7"/>
      <c r="R645" s="7"/>
      <c r="S645" s="7"/>
      <c r="T645" s="7"/>
    </row>
    <row r="646" spans="2:20" x14ac:dyDescent="0.25">
      <c r="B646" s="7"/>
      <c r="C646" s="133"/>
      <c r="D646" s="133"/>
      <c r="E646" s="7"/>
      <c r="F646" s="7"/>
      <c r="G646" s="7"/>
      <c r="H646" s="7"/>
      <c r="I646" s="7"/>
      <c r="J646" s="7"/>
      <c r="K646" s="7"/>
      <c r="L646" s="7"/>
      <c r="M646" s="7"/>
      <c r="N646" s="7"/>
      <c r="O646" s="7"/>
      <c r="P646" s="7"/>
      <c r="Q646" s="7"/>
      <c r="R646" s="7"/>
      <c r="S646" s="7"/>
      <c r="T646" s="7"/>
    </row>
    <row r="647" spans="2:20" x14ac:dyDescent="0.25">
      <c r="B647" s="7"/>
      <c r="C647" s="133"/>
      <c r="D647" s="133"/>
      <c r="E647" s="7"/>
      <c r="F647" s="7"/>
      <c r="G647" s="7"/>
      <c r="H647" s="7"/>
      <c r="I647" s="7"/>
      <c r="J647" s="7"/>
      <c r="K647" s="7"/>
      <c r="L647" s="7"/>
      <c r="M647" s="7"/>
      <c r="N647" s="7"/>
      <c r="O647" s="7"/>
      <c r="P647" s="7"/>
      <c r="Q647" s="7"/>
      <c r="R647" s="7"/>
      <c r="S647" s="7"/>
      <c r="T647" s="7"/>
    </row>
    <row r="648" spans="2:20" x14ac:dyDescent="0.25">
      <c r="B648" s="7"/>
      <c r="C648" s="133"/>
      <c r="D648" s="133"/>
      <c r="E648" s="7"/>
      <c r="F648" s="7"/>
      <c r="G648" s="7"/>
      <c r="H648" s="7"/>
      <c r="I648" s="7"/>
      <c r="J648" s="7"/>
      <c r="K648" s="7"/>
      <c r="L648" s="7"/>
      <c r="M648" s="7"/>
      <c r="N648" s="7"/>
      <c r="O648" s="7"/>
      <c r="P648" s="7"/>
      <c r="Q648" s="7"/>
      <c r="R648" s="7"/>
      <c r="S648" s="7"/>
      <c r="T648" s="7"/>
    </row>
    <row r="649" spans="2:20" x14ac:dyDescent="0.25">
      <c r="B649" s="7"/>
      <c r="C649" s="133"/>
      <c r="D649" s="133"/>
      <c r="E649" s="7"/>
      <c r="F649" s="7"/>
      <c r="G649" s="7"/>
      <c r="H649" s="7"/>
      <c r="I649" s="7"/>
      <c r="J649" s="7"/>
      <c r="K649" s="7"/>
      <c r="L649" s="7"/>
      <c r="M649" s="7"/>
      <c r="N649" s="7"/>
      <c r="O649" s="7"/>
      <c r="P649" s="7"/>
      <c r="Q649" s="7"/>
      <c r="R649" s="7"/>
      <c r="S649" s="7"/>
      <c r="T649" s="7"/>
    </row>
    <row r="650" spans="2:20" x14ac:dyDescent="0.25">
      <c r="B650" s="7"/>
      <c r="C650" s="133"/>
      <c r="D650" s="133"/>
      <c r="E650" s="7"/>
      <c r="F650" s="7"/>
      <c r="G650" s="7"/>
      <c r="H650" s="7"/>
      <c r="I650" s="7"/>
      <c r="J650" s="7"/>
      <c r="K650" s="7"/>
      <c r="L650" s="7"/>
      <c r="M650" s="7"/>
      <c r="N650" s="7"/>
      <c r="O650" s="7"/>
      <c r="P650" s="7"/>
      <c r="Q650" s="7"/>
      <c r="R650" s="7"/>
      <c r="S650" s="7"/>
      <c r="T650" s="7"/>
    </row>
    <row r="651" spans="2:20" x14ac:dyDescent="0.25">
      <c r="B651" s="7"/>
      <c r="C651" s="133"/>
      <c r="D651" s="133"/>
      <c r="E651" s="7"/>
      <c r="F651" s="7"/>
      <c r="G651" s="7"/>
      <c r="H651" s="7"/>
      <c r="I651" s="7"/>
      <c r="J651" s="7"/>
      <c r="K651" s="7"/>
      <c r="L651" s="7"/>
      <c r="M651" s="7"/>
      <c r="N651" s="7"/>
      <c r="O651" s="7"/>
      <c r="P651" s="7"/>
      <c r="Q651" s="7"/>
      <c r="R651" s="7"/>
      <c r="S651" s="7"/>
      <c r="T651" s="7"/>
    </row>
    <row r="652" spans="2:20" x14ac:dyDescent="0.25">
      <c r="B652" s="7"/>
      <c r="C652" s="133"/>
      <c r="D652" s="133"/>
      <c r="E652" s="7"/>
      <c r="F652" s="7"/>
      <c r="G652" s="7"/>
      <c r="H652" s="7"/>
      <c r="I652" s="7"/>
      <c r="J652" s="7"/>
      <c r="K652" s="7"/>
      <c r="L652" s="7"/>
      <c r="M652" s="7"/>
      <c r="N652" s="7"/>
      <c r="O652" s="7"/>
      <c r="P652" s="7"/>
      <c r="Q652" s="7"/>
      <c r="R652" s="7"/>
      <c r="S652" s="7"/>
      <c r="T652" s="7"/>
    </row>
    <row r="653" spans="2:20" x14ac:dyDescent="0.25">
      <c r="B653" s="7"/>
      <c r="C653" s="133"/>
      <c r="D653" s="133"/>
      <c r="E653" s="7"/>
      <c r="F653" s="7"/>
      <c r="G653" s="7"/>
      <c r="H653" s="7"/>
      <c r="I653" s="7"/>
      <c r="J653" s="7"/>
      <c r="K653" s="7"/>
      <c r="L653" s="7"/>
      <c r="M653" s="7"/>
      <c r="N653" s="7"/>
      <c r="O653" s="7"/>
      <c r="P653" s="7"/>
      <c r="Q653" s="7"/>
      <c r="R653" s="7"/>
      <c r="S653" s="7"/>
      <c r="T653" s="7"/>
    </row>
    <row r="654" spans="2:20" x14ac:dyDescent="0.25">
      <c r="B654" s="7"/>
      <c r="C654" s="133"/>
      <c r="D654" s="133"/>
      <c r="E654" s="7"/>
      <c r="F654" s="7"/>
      <c r="G654" s="7"/>
      <c r="H654" s="7"/>
      <c r="I654" s="7"/>
      <c r="J654" s="7"/>
      <c r="K654" s="7"/>
      <c r="L654" s="7"/>
      <c r="M654" s="7"/>
      <c r="N654" s="7"/>
      <c r="O654" s="7"/>
      <c r="P654" s="7"/>
      <c r="Q654" s="7"/>
      <c r="R654" s="7"/>
      <c r="S654" s="7"/>
      <c r="T654" s="7"/>
    </row>
    <row r="655" spans="2:20" x14ac:dyDescent="0.25">
      <c r="B655" s="7"/>
      <c r="C655" s="133"/>
      <c r="D655" s="133"/>
      <c r="E655" s="7"/>
      <c r="F655" s="7"/>
      <c r="G655" s="7"/>
      <c r="H655" s="7"/>
      <c r="I655" s="7"/>
      <c r="J655" s="7"/>
      <c r="K655" s="7"/>
      <c r="L655" s="7"/>
      <c r="M655" s="7"/>
      <c r="N655" s="7"/>
      <c r="O655" s="7"/>
      <c r="P655" s="7"/>
      <c r="Q655" s="7"/>
      <c r="R655" s="7"/>
      <c r="S655" s="7"/>
      <c r="T655" s="7"/>
    </row>
    <row r="656" spans="2:20" x14ac:dyDescent="0.25">
      <c r="B656" s="7"/>
      <c r="C656" s="133"/>
      <c r="D656" s="133"/>
      <c r="E656" s="7"/>
      <c r="F656" s="7"/>
      <c r="G656" s="7"/>
      <c r="H656" s="7"/>
      <c r="I656" s="7"/>
      <c r="J656" s="7"/>
      <c r="K656" s="7"/>
      <c r="L656" s="7"/>
      <c r="M656" s="7"/>
      <c r="N656" s="7"/>
      <c r="O656" s="7"/>
      <c r="P656" s="7"/>
      <c r="Q656" s="7"/>
      <c r="R656" s="7"/>
      <c r="S656" s="7"/>
      <c r="T656" s="7"/>
    </row>
    <row r="657" spans="2:20" x14ac:dyDescent="0.25">
      <c r="B657" s="7"/>
      <c r="C657" s="133"/>
      <c r="D657" s="133"/>
      <c r="E657" s="7"/>
      <c r="F657" s="7"/>
      <c r="G657" s="7"/>
      <c r="H657" s="7"/>
      <c r="I657" s="7"/>
      <c r="J657" s="7"/>
      <c r="K657" s="7"/>
      <c r="L657" s="7"/>
      <c r="M657" s="7"/>
      <c r="N657" s="7"/>
      <c r="O657" s="7"/>
      <c r="P657" s="7"/>
      <c r="Q657" s="7"/>
      <c r="R657" s="7"/>
      <c r="S657" s="7"/>
      <c r="T657" s="7"/>
    </row>
    <row r="658" spans="2:20" x14ac:dyDescent="0.25">
      <c r="B658" s="7"/>
      <c r="C658" s="133"/>
      <c r="D658" s="133"/>
      <c r="E658" s="7"/>
      <c r="F658" s="7"/>
      <c r="G658" s="7"/>
      <c r="H658" s="7"/>
      <c r="I658" s="7"/>
      <c r="J658" s="7"/>
      <c r="K658" s="7"/>
      <c r="L658" s="7"/>
      <c r="M658" s="7"/>
      <c r="N658" s="7"/>
      <c r="O658" s="7"/>
      <c r="P658" s="7"/>
      <c r="Q658" s="7"/>
      <c r="R658" s="7"/>
      <c r="S658" s="7"/>
      <c r="T658" s="7"/>
    </row>
    <row r="659" spans="2:20" x14ac:dyDescent="0.25">
      <c r="B659" s="7"/>
      <c r="C659" s="133"/>
      <c r="D659" s="133"/>
      <c r="E659" s="7"/>
      <c r="F659" s="7"/>
      <c r="G659" s="7"/>
      <c r="H659" s="7"/>
      <c r="I659" s="7"/>
      <c r="J659" s="7"/>
      <c r="K659" s="7"/>
      <c r="L659" s="7"/>
      <c r="M659" s="7"/>
      <c r="N659" s="7"/>
      <c r="O659" s="7"/>
      <c r="P659" s="7"/>
      <c r="Q659" s="7"/>
      <c r="R659" s="7"/>
      <c r="S659" s="7"/>
      <c r="T659" s="7"/>
    </row>
    <row r="660" spans="2:20" x14ac:dyDescent="0.25">
      <c r="B660" s="7"/>
      <c r="C660" s="133"/>
      <c r="D660" s="133"/>
      <c r="E660" s="7"/>
      <c r="F660" s="7"/>
      <c r="G660" s="7"/>
      <c r="H660" s="7"/>
      <c r="I660" s="7"/>
      <c r="J660" s="7"/>
      <c r="K660" s="7"/>
      <c r="L660" s="7"/>
      <c r="M660" s="7"/>
      <c r="N660" s="7"/>
      <c r="O660" s="7"/>
      <c r="P660" s="7"/>
      <c r="Q660" s="7"/>
      <c r="R660" s="7"/>
      <c r="S660" s="7"/>
      <c r="T660" s="7"/>
    </row>
    <row r="661" spans="2:20" x14ac:dyDescent="0.25">
      <c r="B661" s="7"/>
      <c r="C661" s="133"/>
      <c r="D661" s="133"/>
      <c r="E661" s="7"/>
      <c r="F661" s="7"/>
      <c r="G661" s="7"/>
      <c r="H661" s="7"/>
      <c r="I661" s="7"/>
      <c r="J661" s="7"/>
      <c r="K661" s="7"/>
      <c r="L661" s="7"/>
      <c r="M661" s="7"/>
      <c r="N661" s="7"/>
      <c r="O661" s="7"/>
      <c r="P661" s="7"/>
      <c r="Q661" s="7"/>
      <c r="R661" s="7"/>
      <c r="S661" s="7"/>
      <c r="T661" s="7"/>
    </row>
    <row r="662" spans="2:20" x14ac:dyDescent="0.25">
      <c r="B662" s="7"/>
      <c r="C662" s="133"/>
      <c r="D662" s="133"/>
      <c r="E662" s="7"/>
      <c r="F662" s="7"/>
      <c r="G662" s="7"/>
      <c r="H662" s="7"/>
      <c r="I662" s="7"/>
      <c r="J662" s="7"/>
      <c r="K662" s="7"/>
      <c r="L662" s="7"/>
      <c r="M662" s="7"/>
      <c r="N662" s="7"/>
      <c r="O662" s="7"/>
      <c r="P662" s="7"/>
      <c r="Q662" s="7"/>
      <c r="R662" s="7"/>
      <c r="S662" s="7"/>
      <c r="T662" s="7"/>
    </row>
    <row r="663" spans="2:20" x14ac:dyDescent="0.25">
      <c r="B663" s="7"/>
      <c r="C663" s="133"/>
      <c r="D663" s="133"/>
      <c r="E663" s="7"/>
      <c r="F663" s="7"/>
      <c r="G663" s="7"/>
      <c r="H663" s="7"/>
      <c r="I663" s="7"/>
      <c r="J663" s="7"/>
      <c r="K663" s="7"/>
      <c r="L663" s="7"/>
      <c r="M663" s="7"/>
      <c r="N663" s="7"/>
      <c r="O663" s="7"/>
      <c r="P663" s="7"/>
      <c r="Q663" s="7"/>
      <c r="R663" s="7"/>
      <c r="S663" s="7"/>
      <c r="T663" s="7"/>
    </row>
    <row r="664" spans="2:20" x14ac:dyDescent="0.25">
      <c r="B664" s="7"/>
      <c r="C664" s="133"/>
      <c r="D664" s="133"/>
      <c r="E664" s="7"/>
      <c r="F664" s="7"/>
      <c r="G664" s="7"/>
      <c r="H664" s="7"/>
      <c r="I664" s="7"/>
      <c r="J664" s="7"/>
      <c r="K664" s="7"/>
      <c r="L664" s="7"/>
      <c r="M664" s="7"/>
      <c r="N664" s="7"/>
      <c r="O664" s="7"/>
      <c r="P664" s="7"/>
      <c r="Q664" s="7"/>
      <c r="R664" s="7"/>
      <c r="S664" s="7"/>
      <c r="T664" s="7"/>
    </row>
    <row r="665" spans="2:20" x14ac:dyDescent="0.25">
      <c r="B665" s="7"/>
      <c r="C665" s="133"/>
      <c r="D665" s="133"/>
      <c r="E665" s="7"/>
      <c r="F665" s="7"/>
      <c r="G665" s="7"/>
      <c r="H665" s="7"/>
      <c r="I665" s="7"/>
      <c r="J665" s="7"/>
      <c r="K665" s="7"/>
      <c r="L665" s="7"/>
      <c r="M665" s="7"/>
      <c r="N665" s="7"/>
      <c r="O665" s="7"/>
      <c r="P665" s="7"/>
      <c r="Q665" s="7"/>
      <c r="R665" s="7"/>
      <c r="S665" s="7"/>
      <c r="T665" s="7"/>
    </row>
    <row r="666" spans="2:20" x14ac:dyDescent="0.25">
      <c r="B666" s="7"/>
      <c r="C666" s="133"/>
      <c r="D666" s="133"/>
      <c r="E666" s="7"/>
      <c r="F666" s="7"/>
      <c r="G666" s="7"/>
      <c r="H666" s="7"/>
      <c r="I666" s="7"/>
      <c r="J666" s="7"/>
      <c r="K666" s="7"/>
      <c r="L666" s="7"/>
      <c r="M666" s="7"/>
      <c r="N666" s="7"/>
      <c r="O666" s="7"/>
      <c r="P666" s="7"/>
      <c r="Q666" s="7"/>
      <c r="R666" s="7"/>
      <c r="S666" s="7"/>
      <c r="T666" s="7"/>
    </row>
    <row r="667" spans="2:20" x14ac:dyDescent="0.25">
      <c r="B667" s="7"/>
      <c r="C667" s="133"/>
      <c r="D667" s="133"/>
      <c r="E667" s="7"/>
      <c r="F667" s="7"/>
      <c r="G667" s="7"/>
      <c r="H667" s="7"/>
      <c r="I667" s="7"/>
      <c r="J667" s="7"/>
      <c r="K667" s="7"/>
      <c r="L667" s="7"/>
      <c r="M667" s="7"/>
      <c r="N667" s="7"/>
      <c r="O667" s="7"/>
      <c r="P667" s="7"/>
      <c r="Q667" s="7"/>
      <c r="R667" s="7"/>
      <c r="S667" s="7"/>
      <c r="T667" s="7"/>
    </row>
    <row r="668" spans="2:20" x14ac:dyDescent="0.25">
      <c r="B668" s="7"/>
      <c r="C668" s="133"/>
      <c r="D668" s="133"/>
      <c r="E668" s="7"/>
      <c r="F668" s="7"/>
      <c r="G668" s="7"/>
      <c r="H668" s="7"/>
      <c r="I668" s="7"/>
      <c r="J668" s="7"/>
      <c r="K668" s="7"/>
      <c r="L668" s="7"/>
      <c r="M668" s="7"/>
      <c r="N668" s="7"/>
      <c r="O668" s="7"/>
      <c r="P668" s="7"/>
      <c r="Q668" s="7"/>
      <c r="R668" s="7"/>
      <c r="S668" s="7"/>
      <c r="T668" s="7"/>
    </row>
    <row r="669" spans="2:20" x14ac:dyDescent="0.25">
      <c r="B669" s="7"/>
      <c r="C669" s="133"/>
      <c r="D669" s="133"/>
      <c r="E669" s="7"/>
      <c r="F669" s="7"/>
      <c r="G669" s="7"/>
      <c r="H669" s="7"/>
      <c r="I669" s="7"/>
      <c r="J669" s="7"/>
      <c r="K669" s="7"/>
      <c r="L669" s="7"/>
      <c r="M669" s="7"/>
      <c r="N669" s="7"/>
      <c r="O669" s="7"/>
      <c r="P669" s="7"/>
      <c r="Q669" s="7"/>
      <c r="R669" s="7"/>
      <c r="S669" s="7"/>
      <c r="T669" s="7"/>
    </row>
    <row r="670" spans="2:20" x14ac:dyDescent="0.25">
      <c r="B670" s="7"/>
      <c r="C670" s="133"/>
      <c r="D670" s="133"/>
      <c r="E670" s="7"/>
      <c r="F670" s="7"/>
      <c r="G670" s="7"/>
      <c r="H670" s="7"/>
      <c r="I670" s="7"/>
      <c r="J670" s="7"/>
      <c r="K670" s="7"/>
      <c r="L670" s="7"/>
      <c r="M670" s="7"/>
      <c r="N670" s="7"/>
      <c r="O670" s="7"/>
      <c r="P670" s="7"/>
      <c r="Q670" s="7"/>
      <c r="R670" s="7"/>
      <c r="S670" s="7"/>
      <c r="T670" s="7"/>
    </row>
    <row r="671" spans="2:20" x14ac:dyDescent="0.25">
      <c r="B671" s="7"/>
      <c r="C671" s="133"/>
      <c r="D671" s="133"/>
      <c r="E671" s="7"/>
      <c r="F671" s="7"/>
      <c r="G671" s="7"/>
      <c r="H671" s="7"/>
      <c r="I671" s="7"/>
      <c r="J671" s="7"/>
      <c r="K671" s="7"/>
      <c r="L671" s="7"/>
      <c r="M671" s="7"/>
      <c r="N671" s="7"/>
      <c r="O671" s="7"/>
      <c r="P671" s="7"/>
      <c r="Q671" s="7"/>
      <c r="R671" s="7"/>
      <c r="S671" s="7"/>
      <c r="T671" s="7"/>
    </row>
    <row r="672" spans="2:20" x14ac:dyDescent="0.25">
      <c r="B672" s="7"/>
      <c r="C672" s="133"/>
      <c r="D672" s="133"/>
      <c r="E672" s="7"/>
      <c r="F672" s="7"/>
      <c r="G672" s="7"/>
      <c r="H672" s="7"/>
      <c r="I672" s="7"/>
      <c r="J672" s="7"/>
      <c r="K672" s="7"/>
      <c r="L672" s="7"/>
      <c r="M672" s="7"/>
      <c r="N672" s="7"/>
      <c r="O672" s="7"/>
      <c r="P672" s="7"/>
      <c r="Q672" s="7"/>
      <c r="R672" s="7"/>
      <c r="S672" s="7"/>
      <c r="T672" s="7"/>
    </row>
    <row r="673" spans="2:20" x14ac:dyDescent="0.25">
      <c r="B673" s="7"/>
      <c r="C673" s="133"/>
      <c r="D673" s="133"/>
      <c r="E673" s="7"/>
      <c r="F673" s="7"/>
      <c r="G673" s="7"/>
      <c r="H673" s="7"/>
      <c r="I673" s="7"/>
      <c r="J673" s="7"/>
      <c r="K673" s="7"/>
      <c r="L673" s="7"/>
      <c r="M673" s="7"/>
      <c r="N673" s="7"/>
      <c r="O673" s="7"/>
      <c r="P673" s="7"/>
      <c r="Q673" s="7"/>
      <c r="R673" s="7"/>
      <c r="S673" s="7"/>
      <c r="T673" s="7"/>
    </row>
    <row r="674" spans="2:20" x14ac:dyDescent="0.25">
      <c r="B674" s="7"/>
      <c r="C674" s="133"/>
      <c r="D674" s="133"/>
      <c r="E674" s="7"/>
      <c r="F674" s="7"/>
      <c r="G674" s="7"/>
      <c r="H674" s="7"/>
      <c r="I674" s="7"/>
      <c r="J674" s="7"/>
      <c r="K674" s="7"/>
      <c r="L674" s="7"/>
      <c r="M674" s="7"/>
      <c r="N674" s="7"/>
      <c r="O674" s="7"/>
      <c r="P674" s="7"/>
      <c r="Q674" s="7"/>
      <c r="R674" s="7"/>
      <c r="S674" s="7"/>
      <c r="T674" s="7"/>
    </row>
    <row r="675" spans="2:20" x14ac:dyDescent="0.25">
      <c r="B675" s="7"/>
      <c r="C675" s="133"/>
      <c r="D675" s="133"/>
      <c r="E675" s="7"/>
      <c r="F675" s="7"/>
      <c r="G675" s="7"/>
      <c r="H675" s="7"/>
      <c r="I675" s="7"/>
      <c r="J675" s="7"/>
      <c r="K675" s="7"/>
      <c r="L675" s="7"/>
      <c r="M675" s="7"/>
      <c r="N675" s="7"/>
      <c r="O675" s="7"/>
      <c r="P675" s="7"/>
      <c r="Q675" s="7"/>
      <c r="R675" s="7"/>
      <c r="S675" s="7"/>
      <c r="T675" s="7"/>
    </row>
    <row r="676" spans="2:20" x14ac:dyDescent="0.25">
      <c r="B676" s="7"/>
      <c r="C676" s="133"/>
      <c r="D676" s="133"/>
      <c r="E676" s="7"/>
      <c r="F676" s="7"/>
      <c r="G676" s="7"/>
      <c r="H676" s="7"/>
      <c r="I676" s="7"/>
      <c r="J676" s="7"/>
      <c r="K676" s="7"/>
      <c r="L676" s="7"/>
      <c r="M676" s="7"/>
      <c r="N676" s="7"/>
      <c r="O676" s="7"/>
      <c r="P676" s="7"/>
      <c r="Q676" s="7"/>
      <c r="R676" s="7"/>
      <c r="S676" s="7"/>
      <c r="T676" s="7"/>
    </row>
    <row r="677" spans="2:20" x14ac:dyDescent="0.25">
      <c r="B677" s="7"/>
      <c r="C677" s="133"/>
      <c r="D677" s="133"/>
      <c r="E677" s="7"/>
      <c r="F677" s="7"/>
      <c r="G677" s="7"/>
      <c r="H677" s="7"/>
      <c r="I677" s="7"/>
      <c r="J677" s="7"/>
      <c r="K677" s="7"/>
      <c r="L677" s="7"/>
      <c r="M677" s="7"/>
      <c r="N677" s="7"/>
      <c r="O677" s="7"/>
      <c r="P677" s="7"/>
      <c r="Q677" s="7"/>
      <c r="R677" s="7"/>
      <c r="S677" s="7"/>
      <c r="T677" s="7"/>
    </row>
    <row r="678" spans="2:20" x14ac:dyDescent="0.25">
      <c r="B678" s="7"/>
      <c r="C678" s="133"/>
      <c r="D678" s="133"/>
      <c r="E678" s="7"/>
      <c r="F678" s="7"/>
      <c r="G678" s="7"/>
      <c r="H678" s="7"/>
      <c r="I678" s="7"/>
      <c r="J678" s="7"/>
      <c r="K678" s="7"/>
      <c r="L678" s="7"/>
      <c r="M678" s="7"/>
      <c r="N678" s="7"/>
      <c r="O678" s="7"/>
      <c r="P678" s="7"/>
      <c r="Q678" s="7"/>
      <c r="R678" s="7"/>
      <c r="S678" s="7"/>
      <c r="T678" s="7"/>
    </row>
    <row r="679" spans="2:20" x14ac:dyDescent="0.25">
      <c r="B679" s="7"/>
      <c r="C679" s="133"/>
      <c r="D679" s="133"/>
      <c r="E679" s="7"/>
      <c r="F679" s="7"/>
      <c r="G679" s="7"/>
      <c r="H679" s="7"/>
      <c r="I679" s="7"/>
      <c r="J679" s="7"/>
      <c r="K679" s="7"/>
      <c r="L679" s="7"/>
      <c r="M679" s="7"/>
      <c r="N679" s="7"/>
      <c r="O679" s="7"/>
      <c r="P679" s="7"/>
      <c r="Q679" s="7"/>
      <c r="R679" s="7"/>
      <c r="S679" s="7"/>
      <c r="T679" s="7"/>
    </row>
    <row r="680" spans="2:20" x14ac:dyDescent="0.25">
      <c r="B680" s="7"/>
      <c r="C680" s="133"/>
      <c r="D680" s="133"/>
      <c r="E680" s="7"/>
      <c r="F680" s="7"/>
      <c r="G680" s="7"/>
      <c r="H680" s="7"/>
      <c r="I680" s="7"/>
      <c r="J680" s="7"/>
      <c r="K680" s="7"/>
      <c r="L680" s="7"/>
      <c r="M680" s="7"/>
      <c r="N680" s="7"/>
      <c r="O680" s="7"/>
      <c r="P680" s="7"/>
      <c r="Q680" s="7"/>
      <c r="R680" s="7"/>
      <c r="S680" s="7"/>
      <c r="T680" s="7"/>
    </row>
    <row r="681" spans="2:20" x14ac:dyDescent="0.25">
      <c r="B681" s="7"/>
      <c r="C681" s="133"/>
      <c r="D681" s="133"/>
      <c r="E681" s="7"/>
      <c r="F681" s="7"/>
      <c r="G681" s="7"/>
      <c r="H681" s="7"/>
      <c r="I681" s="7"/>
      <c r="J681" s="7"/>
      <c r="K681" s="7"/>
      <c r="L681" s="7"/>
      <c r="M681" s="7"/>
      <c r="N681" s="7"/>
      <c r="O681" s="7"/>
      <c r="P681" s="7"/>
      <c r="Q681" s="7"/>
      <c r="R681" s="7"/>
      <c r="S681" s="7"/>
      <c r="T681" s="7"/>
    </row>
    <row r="682" spans="2:20" x14ac:dyDescent="0.25">
      <c r="B682" s="7"/>
      <c r="C682" s="133"/>
      <c r="D682" s="133"/>
      <c r="E682" s="7"/>
      <c r="F682" s="7"/>
      <c r="G682" s="7"/>
      <c r="H682" s="7"/>
      <c r="I682" s="7"/>
      <c r="J682" s="7"/>
      <c r="K682" s="7"/>
      <c r="L682" s="7"/>
      <c r="M682" s="7"/>
      <c r="N682" s="7"/>
      <c r="O682" s="7"/>
      <c r="P682" s="7"/>
      <c r="Q682" s="7"/>
      <c r="R682" s="7"/>
      <c r="S682" s="7"/>
      <c r="T682" s="7"/>
    </row>
    <row r="683" spans="2:20" x14ac:dyDescent="0.25">
      <c r="B683" s="7"/>
      <c r="C683" s="133"/>
      <c r="D683" s="133"/>
      <c r="E683" s="7"/>
      <c r="F683" s="7"/>
      <c r="G683" s="7"/>
      <c r="H683" s="7"/>
      <c r="I683" s="7"/>
      <c r="J683" s="7"/>
      <c r="K683" s="7"/>
      <c r="L683" s="7"/>
      <c r="M683" s="7"/>
      <c r="N683" s="7"/>
      <c r="O683" s="7"/>
      <c r="P683" s="7"/>
      <c r="Q683" s="7"/>
      <c r="R683" s="7"/>
      <c r="S683" s="7"/>
      <c r="T683" s="7"/>
    </row>
    <row r="684" spans="2:20" x14ac:dyDescent="0.25">
      <c r="B684" s="7"/>
      <c r="C684" s="133"/>
      <c r="D684" s="133"/>
      <c r="E684" s="7"/>
      <c r="F684" s="7"/>
      <c r="G684" s="7"/>
      <c r="H684" s="7"/>
      <c r="I684" s="7"/>
      <c r="J684" s="7"/>
      <c r="K684" s="7"/>
      <c r="L684" s="7"/>
      <c r="M684" s="7"/>
      <c r="N684" s="7"/>
      <c r="O684" s="7"/>
      <c r="P684" s="7"/>
      <c r="Q684" s="7"/>
      <c r="R684" s="7"/>
      <c r="S684" s="7"/>
      <c r="T684" s="7"/>
    </row>
    <row r="685" spans="2:20" x14ac:dyDescent="0.25">
      <c r="B685" s="7"/>
      <c r="C685" s="133"/>
      <c r="D685" s="133"/>
      <c r="E685" s="7"/>
      <c r="F685" s="7"/>
      <c r="G685" s="7"/>
      <c r="H685" s="7"/>
      <c r="I685" s="7"/>
      <c r="J685" s="7"/>
      <c r="K685" s="7"/>
      <c r="L685" s="7"/>
      <c r="M685" s="7"/>
      <c r="N685" s="7"/>
      <c r="O685" s="7"/>
      <c r="P685" s="7"/>
      <c r="Q685" s="7"/>
      <c r="R685" s="7"/>
      <c r="S685" s="7"/>
      <c r="T685" s="7"/>
    </row>
    <row r="686" spans="2:20" x14ac:dyDescent="0.25">
      <c r="B686" s="7"/>
      <c r="C686" s="133"/>
      <c r="D686" s="133"/>
      <c r="E686" s="7"/>
      <c r="F686" s="7"/>
      <c r="G686" s="7"/>
      <c r="H686" s="7"/>
      <c r="I686" s="7"/>
      <c r="J686" s="7"/>
      <c r="K686" s="7"/>
      <c r="L686" s="7"/>
      <c r="M686" s="7"/>
      <c r="N686" s="7"/>
      <c r="O686" s="7"/>
      <c r="P686" s="7"/>
      <c r="Q686" s="7"/>
      <c r="R686" s="7"/>
      <c r="S686" s="7"/>
      <c r="T686" s="7"/>
    </row>
    <row r="687" spans="2:20" x14ac:dyDescent="0.25">
      <c r="B687" s="7"/>
      <c r="C687" s="133"/>
      <c r="D687" s="133"/>
      <c r="E687" s="7"/>
      <c r="F687" s="7"/>
      <c r="G687" s="7"/>
      <c r="H687" s="7"/>
      <c r="I687" s="7"/>
      <c r="J687" s="7"/>
      <c r="K687" s="7"/>
      <c r="L687" s="7"/>
      <c r="M687" s="7"/>
      <c r="N687" s="7"/>
      <c r="O687" s="7"/>
      <c r="P687" s="7"/>
      <c r="Q687" s="7"/>
      <c r="R687" s="7"/>
      <c r="S687" s="7"/>
      <c r="T687" s="7"/>
    </row>
    <row r="688" spans="2:20" x14ac:dyDescent="0.25">
      <c r="B688" s="7"/>
      <c r="C688" s="133"/>
      <c r="D688" s="133"/>
      <c r="E688" s="7"/>
      <c r="F688" s="7"/>
      <c r="G688" s="7"/>
      <c r="H688" s="7"/>
      <c r="I688" s="7"/>
      <c r="J688" s="7"/>
      <c r="K688" s="7"/>
      <c r="L688" s="7"/>
      <c r="M688" s="7"/>
      <c r="N688" s="7"/>
      <c r="O688" s="7"/>
      <c r="P688" s="7"/>
      <c r="Q688" s="7"/>
      <c r="R688" s="7"/>
      <c r="S688" s="7"/>
      <c r="T688" s="7"/>
    </row>
    <row r="689" spans="2:20" x14ac:dyDescent="0.25">
      <c r="B689" s="7"/>
      <c r="C689" s="133"/>
      <c r="D689" s="133"/>
      <c r="E689" s="7"/>
      <c r="F689" s="7"/>
      <c r="G689" s="7"/>
      <c r="H689" s="7"/>
      <c r="I689" s="7"/>
      <c r="J689" s="7"/>
      <c r="K689" s="7"/>
      <c r="L689" s="7"/>
      <c r="M689" s="7"/>
      <c r="N689" s="7"/>
      <c r="O689" s="7"/>
      <c r="P689" s="7"/>
      <c r="Q689" s="7"/>
      <c r="R689" s="7"/>
      <c r="S689" s="7"/>
      <c r="T689" s="7"/>
    </row>
    <row r="690" spans="2:20" x14ac:dyDescent="0.25">
      <c r="B690" s="7"/>
      <c r="C690" s="133"/>
      <c r="D690" s="133"/>
      <c r="E690" s="7"/>
      <c r="F690" s="7"/>
      <c r="G690" s="7"/>
      <c r="H690" s="7"/>
      <c r="I690" s="7"/>
      <c r="J690" s="7"/>
      <c r="K690" s="7"/>
      <c r="L690" s="7"/>
      <c r="M690" s="7"/>
      <c r="N690" s="7"/>
      <c r="O690" s="7"/>
      <c r="P690" s="7"/>
      <c r="Q690" s="7"/>
      <c r="R690" s="7"/>
      <c r="S690" s="7"/>
      <c r="T690" s="7"/>
    </row>
    <row r="691" spans="2:20" x14ac:dyDescent="0.25">
      <c r="B691" s="7"/>
      <c r="C691" s="133"/>
      <c r="D691" s="133"/>
      <c r="E691" s="7"/>
      <c r="F691" s="7"/>
      <c r="G691" s="7"/>
      <c r="H691" s="7"/>
      <c r="I691" s="7"/>
      <c r="J691" s="7"/>
      <c r="K691" s="7"/>
      <c r="L691" s="7"/>
      <c r="M691" s="7"/>
      <c r="N691" s="7"/>
      <c r="O691" s="7"/>
      <c r="P691" s="7"/>
      <c r="Q691" s="7"/>
      <c r="R691" s="7"/>
      <c r="S691" s="7"/>
      <c r="T691" s="7"/>
    </row>
    <row r="692" spans="2:20" x14ac:dyDescent="0.25">
      <c r="B692" s="7"/>
      <c r="C692" s="133"/>
      <c r="D692" s="133"/>
      <c r="E692" s="7"/>
      <c r="F692" s="7"/>
      <c r="G692" s="7"/>
      <c r="H692" s="7"/>
      <c r="I692" s="7"/>
      <c r="J692" s="7"/>
      <c r="K692" s="7"/>
      <c r="L692" s="7"/>
      <c r="M692" s="7"/>
      <c r="N692" s="7"/>
      <c r="O692" s="7"/>
      <c r="P692" s="7"/>
      <c r="Q692" s="7"/>
      <c r="R692" s="7"/>
      <c r="S692" s="7"/>
      <c r="T692" s="7"/>
    </row>
    <row r="693" spans="2:20" x14ac:dyDescent="0.25">
      <c r="B693" s="7"/>
      <c r="C693" s="133"/>
      <c r="D693" s="133"/>
      <c r="E693" s="7"/>
      <c r="F693" s="7"/>
      <c r="G693" s="7"/>
      <c r="H693" s="7"/>
      <c r="I693" s="7"/>
      <c r="J693" s="7"/>
      <c r="K693" s="7"/>
      <c r="L693" s="7"/>
      <c r="M693" s="7"/>
      <c r="N693" s="7"/>
      <c r="O693" s="7"/>
      <c r="P693" s="7"/>
      <c r="Q693" s="7"/>
      <c r="R693" s="7"/>
      <c r="S693" s="7"/>
      <c r="T693" s="7"/>
    </row>
    <row r="694" spans="2:20" x14ac:dyDescent="0.25">
      <c r="B694" s="7"/>
      <c r="C694" s="133"/>
      <c r="D694" s="133"/>
      <c r="E694" s="7"/>
      <c r="F694" s="7"/>
      <c r="G694" s="7"/>
      <c r="H694" s="7"/>
      <c r="I694" s="7"/>
      <c r="J694" s="7"/>
      <c r="K694" s="7"/>
      <c r="L694" s="7"/>
      <c r="M694" s="7"/>
      <c r="N694" s="7"/>
      <c r="O694" s="7"/>
      <c r="P694" s="7"/>
      <c r="Q694" s="7"/>
      <c r="R694" s="7"/>
      <c r="S694" s="7"/>
      <c r="T694" s="7"/>
    </row>
    <row r="695" spans="2:20" x14ac:dyDescent="0.25">
      <c r="B695" s="7"/>
      <c r="C695" s="133"/>
      <c r="D695" s="133"/>
      <c r="E695" s="7"/>
      <c r="F695" s="7"/>
      <c r="G695" s="7"/>
      <c r="H695" s="7"/>
      <c r="I695" s="7"/>
      <c r="J695" s="7"/>
      <c r="K695" s="7"/>
      <c r="L695" s="7"/>
      <c r="M695" s="7"/>
      <c r="N695" s="7"/>
      <c r="O695" s="7"/>
      <c r="P695" s="7"/>
      <c r="Q695" s="7"/>
      <c r="R695" s="7"/>
      <c r="S695" s="7"/>
      <c r="T695" s="7"/>
    </row>
    <row r="696" spans="2:20" x14ac:dyDescent="0.25">
      <c r="B696" s="7"/>
      <c r="C696" s="133"/>
      <c r="D696" s="133"/>
      <c r="E696" s="7"/>
      <c r="F696" s="7"/>
      <c r="G696" s="7"/>
      <c r="H696" s="7"/>
      <c r="I696" s="7"/>
      <c r="J696" s="7"/>
      <c r="K696" s="7"/>
      <c r="L696" s="7"/>
      <c r="M696" s="7"/>
      <c r="N696" s="7"/>
      <c r="O696" s="7"/>
      <c r="P696" s="7"/>
      <c r="Q696" s="7"/>
      <c r="R696" s="7"/>
      <c r="S696" s="7"/>
      <c r="T696" s="7"/>
    </row>
    <row r="697" spans="2:20" x14ac:dyDescent="0.25">
      <c r="B697" s="7"/>
      <c r="C697" s="133"/>
      <c r="D697" s="133"/>
      <c r="E697" s="7"/>
      <c r="F697" s="7"/>
      <c r="G697" s="7"/>
      <c r="H697" s="7"/>
      <c r="I697" s="7"/>
      <c r="J697" s="7"/>
      <c r="K697" s="7"/>
      <c r="L697" s="7"/>
      <c r="M697" s="7"/>
      <c r="N697" s="7"/>
      <c r="O697" s="7"/>
      <c r="P697" s="7"/>
      <c r="Q697" s="7"/>
      <c r="R697" s="7"/>
      <c r="S697" s="7"/>
      <c r="T697" s="7"/>
    </row>
    <row r="698" spans="2:20" x14ac:dyDescent="0.25">
      <c r="B698" s="7"/>
      <c r="C698" s="133"/>
      <c r="D698" s="133"/>
      <c r="E698" s="7"/>
      <c r="F698" s="7"/>
      <c r="G698" s="7"/>
      <c r="H698" s="7"/>
      <c r="I698" s="7"/>
      <c r="J698" s="7"/>
      <c r="K698" s="7"/>
      <c r="L698" s="7"/>
      <c r="M698" s="7"/>
      <c r="N698" s="7"/>
      <c r="O698" s="7"/>
      <c r="P698" s="7"/>
      <c r="Q698" s="7"/>
      <c r="R698" s="7"/>
      <c r="S698" s="7"/>
      <c r="T698" s="7"/>
    </row>
    <row r="699" spans="2:20" x14ac:dyDescent="0.25">
      <c r="B699" s="7"/>
      <c r="C699" s="133"/>
      <c r="D699" s="133"/>
      <c r="E699" s="7"/>
      <c r="F699" s="7"/>
      <c r="G699" s="7"/>
      <c r="H699" s="7"/>
      <c r="I699" s="7"/>
      <c r="J699" s="7"/>
      <c r="K699" s="7"/>
      <c r="L699" s="7"/>
      <c r="M699" s="7"/>
      <c r="N699" s="7"/>
      <c r="O699" s="7"/>
      <c r="P699" s="7"/>
      <c r="Q699" s="7"/>
      <c r="R699" s="7"/>
      <c r="S699" s="7"/>
      <c r="T699" s="7"/>
    </row>
    <row r="700" spans="2:20" x14ac:dyDescent="0.25">
      <c r="B700" s="7"/>
      <c r="C700" s="133"/>
      <c r="D700" s="133"/>
      <c r="E700" s="7"/>
      <c r="F700" s="7"/>
      <c r="G700" s="7"/>
      <c r="H700" s="7"/>
      <c r="I700" s="7"/>
      <c r="J700" s="7"/>
      <c r="K700" s="7"/>
      <c r="L700" s="7"/>
      <c r="M700" s="7"/>
      <c r="N700" s="7"/>
      <c r="O700" s="7"/>
      <c r="P700" s="7"/>
      <c r="Q700" s="7"/>
      <c r="R700" s="7"/>
      <c r="S700" s="7"/>
      <c r="T700" s="7"/>
    </row>
    <row r="701" spans="2:20" x14ac:dyDescent="0.25">
      <c r="B701" s="7"/>
      <c r="C701" s="133"/>
      <c r="D701" s="133"/>
      <c r="E701" s="7"/>
      <c r="F701" s="7"/>
      <c r="G701" s="7"/>
      <c r="H701" s="7"/>
      <c r="I701" s="7"/>
      <c r="J701" s="7"/>
      <c r="K701" s="7"/>
      <c r="L701" s="7"/>
      <c r="M701" s="7"/>
      <c r="N701" s="7"/>
      <c r="O701" s="7"/>
      <c r="P701" s="7"/>
      <c r="Q701" s="7"/>
      <c r="R701" s="7"/>
      <c r="S701" s="7"/>
      <c r="T701" s="7"/>
    </row>
    <row r="702" spans="2:20" x14ac:dyDescent="0.25">
      <c r="B702" s="7"/>
      <c r="C702" s="133"/>
      <c r="D702" s="133"/>
      <c r="E702" s="7"/>
      <c r="F702" s="7"/>
      <c r="G702" s="7"/>
      <c r="H702" s="7"/>
      <c r="I702" s="7"/>
      <c r="J702" s="7"/>
      <c r="K702" s="7"/>
      <c r="L702" s="7"/>
      <c r="M702" s="7"/>
      <c r="N702" s="7"/>
      <c r="O702" s="7"/>
      <c r="P702" s="7"/>
      <c r="Q702" s="7"/>
      <c r="R702" s="7"/>
      <c r="S702" s="7"/>
      <c r="T702" s="7"/>
    </row>
    <row r="703" spans="2:20" x14ac:dyDescent="0.25">
      <c r="B703" s="7"/>
      <c r="C703" s="133"/>
      <c r="D703" s="133"/>
      <c r="E703" s="7"/>
      <c r="F703" s="7"/>
      <c r="G703" s="7"/>
      <c r="H703" s="7"/>
      <c r="I703" s="7"/>
      <c r="J703" s="7"/>
      <c r="K703" s="7"/>
      <c r="L703" s="7"/>
      <c r="M703" s="7"/>
      <c r="N703" s="7"/>
      <c r="O703" s="7"/>
      <c r="P703" s="7"/>
      <c r="Q703" s="7"/>
      <c r="R703" s="7"/>
      <c r="S703" s="7"/>
      <c r="T703" s="7"/>
    </row>
    <row r="704" spans="2:20" x14ac:dyDescent="0.25">
      <c r="B704" s="7"/>
      <c r="C704" s="133"/>
      <c r="D704" s="133"/>
      <c r="E704" s="7"/>
      <c r="F704" s="7"/>
      <c r="G704" s="7"/>
      <c r="H704" s="7"/>
      <c r="I704" s="7"/>
      <c r="J704" s="7"/>
      <c r="K704" s="7"/>
      <c r="L704" s="7"/>
      <c r="M704" s="7"/>
      <c r="N704" s="7"/>
      <c r="O704" s="7"/>
      <c r="P704" s="7"/>
      <c r="Q704" s="7"/>
      <c r="R704" s="7"/>
      <c r="S704" s="7"/>
      <c r="T704" s="7"/>
    </row>
    <row r="705" spans="2:20" x14ac:dyDescent="0.25">
      <c r="B705" s="7"/>
      <c r="C705" s="133"/>
      <c r="D705" s="133"/>
      <c r="E705" s="7"/>
      <c r="F705" s="7"/>
      <c r="G705" s="7"/>
      <c r="H705" s="7"/>
      <c r="I705" s="7"/>
      <c r="J705" s="7"/>
      <c r="K705" s="7"/>
      <c r="L705" s="7"/>
      <c r="M705" s="7"/>
      <c r="N705" s="7"/>
      <c r="O705" s="7"/>
      <c r="P705" s="7"/>
      <c r="Q705" s="7"/>
      <c r="R705" s="7"/>
      <c r="S705" s="7"/>
      <c r="T705" s="7"/>
    </row>
    <row r="706" spans="2:20" x14ac:dyDescent="0.25">
      <c r="B706" s="7"/>
      <c r="C706" s="133"/>
      <c r="D706" s="133"/>
      <c r="E706" s="7"/>
      <c r="F706" s="7"/>
      <c r="G706" s="7"/>
      <c r="H706" s="7"/>
      <c r="I706" s="7"/>
      <c r="J706" s="7"/>
      <c r="K706" s="7"/>
      <c r="L706" s="7"/>
      <c r="M706" s="7"/>
      <c r="N706" s="7"/>
      <c r="O706" s="7"/>
      <c r="P706" s="7"/>
      <c r="Q706" s="7"/>
      <c r="R706" s="7"/>
      <c r="S706" s="7"/>
      <c r="T706" s="7"/>
    </row>
    <row r="707" spans="2:20" x14ac:dyDescent="0.25">
      <c r="B707" s="7"/>
      <c r="C707" s="133"/>
      <c r="D707" s="133"/>
      <c r="E707" s="7"/>
      <c r="F707" s="7"/>
      <c r="G707" s="7"/>
      <c r="H707" s="7"/>
      <c r="I707" s="7"/>
      <c r="J707" s="7"/>
      <c r="K707" s="7"/>
      <c r="L707" s="7"/>
      <c r="M707" s="7"/>
      <c r="N707" s="7"/>
      <c r="O707" s="7"/>
      <c r="P707" s="7"/>
      <c r="Q707" s="7"/>
      <c r="R707" s="7"/>
      <c r="S707" s="7"/>
      <c r="T707" s="7"/>
    </row>
    <row r="708" spans="2:20" x14ac:dyDescent="0.25">
      <c r="B708" s="7"/>
      <c r="C708" s="133"/>
      <c r="D708" s="133"/>
      <c r="E708" s="7"/>
      <c r="F708" s="7"/>
      <c r="G708" s="7"/>
      <c r="H708" s="7"/>
      <c r="I708" s="7"/>
      <c r="J708" s="7"/>
      <c r="K708" s="7"/>
      <c r="L708" s="7"/>
      <c r="M708" s="7"/>
      <c r="N708" s="7"/>
      <c r="O708" s="7"/>
      <c r="P708" s="7"/>
      <c r="Q708" s="7"/>
      <c r="R708" s="7"/>
      <c r="S708" s="7"/>
      <c r="T708" s="7"/>
    </row>
    <row r="709" spans="2:20" x14ac:dyDescent="0.25">
      <c r="B709" s="7"/>
      <c r="C709" s="133"/>
      <c r="D709" s="133"/>
      <c r="E709" s="7"/>
      <c r="F709" s="7"/>
      <c r="G709" s="7"/>
      <c r="H709" s="7"/>
      <c r="I709" s="7"/>
      <c r="J709" s="7"/>
      <c r="K709" s="7"/>
      <c r="L709" s="7"/>
      <c r="M709" s="7"/>
      <c r="N709" s="7"/>
      <c r="O709" s="7"/>
      <c r="P709" s="7"/>
      <c r="Q709" s="7"/>
      <c r="R709" s="7"/>
      <c r="S709" s="7"/>
      <c r="T709" s="7"/>
    </row>
    <row r="710" spans="2:20" x14ac:dyDescent="0.25">
      <c r="B710" s="7"/>
      <c r="C710" s="133"/>
      <c r="D710" s="133"/>
      <c r="E710" s="7"/>
      <c r="F710" s="7"/>
      <c r="G710" s="7"/>
      <c r="H710" s="7"/>
      <c r="I710" s="7"/>
      <c r="J710" s="7"/>
      <c r="K710" s="7"/>
      <c r="L710" s="7"/>
      <c r="M710" s="7"/>
      <c r="N710" s="7"/>
      <c r="O710" s="7"/>
      <c r="P710" s="7"/>
      <c r="Q710" s="7"/>
      <c r="R710" s="7"/>
      <c r="S710" s="7"/>
      <c r="T710" s="7"/>
    </row>
    <row r="711" spans="2:20" x14ac:dyDescent="0.25">
      <c r="B711" s="7"/>
      <c r="C711" s="133"/>
      <c r="D711" s="133"/>
      <c r="E711" s="7"/>
      <c r="F711" s="7"/>
      <c r="G711" s="7"/>
      <c r="H711" s="7"/>
      <c r="I711" s="7"/>
      <c r="J711" s="7"/>
      <c r="K711" s="7"/>
      <c r="L711" s="7"/>
      <c r="M711" s="7"/>
      <c r="N711" s="7"/>
      <c r="O711" s="7"/>
      <c r="P711" s="7"/>
      <c r="Q711" s="7"/>
      <c r="R711" s="7"/>
      <c r="S711" s="7"/>
      <c r="T711" s="7"/>
    </row>
    <row r="712" spans="2:20" x14ac:dyDescent="0.25">
      <c r="B712" s="7"/>
      <c r="C712" s="133"/>
      <c r="D712" s="133"/>
      <c r="E712" s="7"/>
      <c r="F712" s="7"/>
      <c r="G712" s="7"/>
      <c r="H712" s="7"/>
      <c r="I712" s="7"/>
      <c r="J712" s="7"/>
      <c r="K712" s="7"/>
      <c r="L712" s="7"/>
      <c r="M712" s="7"/>
      <c r="N712" s="7"/>
      <c r="O712" s="7"/>
      <c r="P712" s="7"/>
      <c r="Q712" s="7"/>
      <c r="R712" s="7"/>
      <c r="S712" s="7"/>
      <c r="T712" s="7"/>
    </row>
    <row r="713" spans="2:20" x14ac:dyDescent="0.25">
      <c r="B713" s="7"/>
      <c r="C713" s="133"/>
      <c r="D713" s="133"/>
      <c r="E713" s="7"/>
      <c r="F713" s="7"/>
      <c r="G713" s="7"/>
      <c r="H713" s="7"/>
      <c r="I713" s="7"/>
      <c r="J713" s="7"/>
      <c r="K713" s="7"/>
      <c r="L713" s="7"/>
      <c r="M713" s="7"/>
      <c r="N713" s="7"/>
      <c r="O713" s="7"/>
      <c r="P713" s="7"/>
      <c r="Q713" s="7"/>
      <c r="R713" s="7"/>
      <c r="S713" s="7"/>
      <c r="T713" s="7"/>
    </row>
    <row r="714" spans="2:20" x14ac:dyDescent="0.25">
      <c r="B714" s="7"/>
      <c r="C714" s="133"/>
      <c r="D714" s="133"/>
      <c r="E714" s="7"/>
      <c r="F714" s="7"/>
      <c r="G714" s="7"/>
      <c r="H714" s="7"/>
      <c r="I714" s="7"/>
      <c r="J714" s="7"/>
      <c r="K714" s="7"/>
      <c r="L714" s="7"/>
      <c r="M714" s="7"/>
      <c r="N714" s="7"/>
      <c r="O714" s="7"/>
      <c r="P714" s="7"/>
      <c r="Q714" s="7"/>
      <c r="R714" s="7"/>
      <c r="S714" s="7"/>
      <c r="T714" s="7"/>
    </row>
    <row r="715" spans="2:20" x14ac:dyDescent="0.25">
      <c r="B715" s="7"/>
      <c r="C715" s="133"/>
      <c r="D715" s="133"/>
      <c r="E715" s="7"/>
      <c r="F715" s="7"/>
      <c r="G715" s="7"/>
      <c r="H715" s="7"/>
      <c r="I715" s="7"/>
      <c r="J715" s="7"/>
      <c r="K715" s="7"/>
      <c r="L715" s="7"/>
      <c r="M715" s="7"/>
      <c r="N715" s="7"/>
      <c r="O715" s="7"/>
      <c r="P715" s="7"/>
      <c r="Q715" s="7"/>
      <c r="R715" s="7"/>
      <c r="S715" s="7"/>
      <c r="T715" s="7"/>
    </row>
    <row r="716" spans="2:20" x14ac:dyDescent="0.25">
      <c r="B716" s="7"/>
      <c r="C716" s="133"/>
      <c r="D716" s="133"/>
      <c r="E716" s="7"/>
      <c r="F716" s="7"/>
      <c r="G716" s="7"/>
      <c r="H716" s="7"/>
      <c r="I716" s="7"/>
      <c r="J716" s="7"/>
      <c r="K716" s="7"/>
      <c r="L716" s="7"/>
      <c r="M716" s="7"/>
      <c r="N716" s="7"/>
      <c r="O716" s="7"/>
      <c r="P716" s="7"/>
      <c r="Q716" s="7"/>
      <c r="R716" s="7"/>
      <c r="S716" s="7"/>
      <c r="T716" s="7"/>
    </row>
    <row r="717" spans="2:20" x14ac:dyDescent="0.25">
      <c r="B717" s="7"/>
      <c r="C717" s="133"/>
      <c r="D717" s="133"/>
      <c r="E717" s="7"/>
      <c r="F717" s="7"/>
      <c r="G717" s="7"/>
      <c r="H717" s="7"/>
      <c r="I717" s="7"/>
      <c r="J717" s="7"/>
      <c r="K717" s="7"/>
      <c r="L717" s="7"/>
      <c r="M717" s="7"/>
      <c r="N717" s="7"/>
      <c r="O717" s="7"/>
      <c r="P717" s="7"/>
      <c r="Q717" s="7"/>
      <c r="R717" s="7"/>
      <c r="S717" s="7"/>
      <c r="T717" s="7"/>
    </row>
    <row r="718" spans="2:20" x14ac:dyDescent="0.25">
      <c r="B718" s="7"/>
      <c r="C718" s="133"/>
      <c r="D718" s="133"/>
      <c r="E718" s="7"/>
      <c r="F718" s="7"/>
      <c r="G718" s="7"/>
      <c r="H718" s="7"/>
      <c r="I718" s="7"/>
      <c r="J718" s="7"/>
      <c r="K718" s="7"/>
      <c r="L718" s="7"/>
      <c r="M718" s="7"/>
      <c r="N718" s="7"/>
      <c r="O718" s="7"/>
      <c r="P718" s="7"/>
      <c r="Q718" s="7"/>
      <c r="R718" s="7"/>
      <c r="S718" s="7"/>
      <c r="T718" s="7"/>
    </row>
    <row r="719" spans="2:20" x14ac:dyDescent="0.25">
      <c r="B719" s="7"/>
      <c r="C719" s="133"/>
      <c r="D719" s="133"/>
      <c r="E719" s="7"/>
      <c r="F719" s="7"/>
      <c r="G719" s="7"/>
      <c r="H719" s="7"/>
      <c r="I719" s="7"/>
      <c r="J719" s="7"/>
      <c r="K719" s="7"/>
      <c r="L719" s="7"/>
      <c r="M719" s="7"/>
      <c r="N719" s="7"/>
      <c r="O719" s="7"/>
      <c r="P719" s="7"/>
      <c r="Q719" s="7"/>
      <c r="R719" s="7"/>
      <c r="S719" s="7"/>
      <c r="T719" s="7"/>
    </row>
    <row r="720" spans="2:20" x14ac:dyDescent="0.25">
      <c r="B720" s="7"/>
      <c r="C720" s="133"/>
      <c r="D720" s="133"/>
      <c r="E720" s="7"/>
      <c r="F720" s="7"/>
      <c r="G720" s="7"/>
      <c r="H720" s="7"/>
      <c r="I720" s="7"/>
      <c r="J720" s="7"/>
      <c r="K720" s="7"/>
      <c r="L720" s="7"/>
      <c r="M720" s="7"/>
      <c r="N720" s="7"/>
      <c r="O720" s="7"/>
      <c r="P720" s="7"/>
      <c r="Q720" s="7"/>
      <c r="R720" s="7"/>
      <c r="S720" s="7"/>
      <c r="T720" s="7"/>
    </row>
    <row r="721" spans="2:20" x14ac:dyDescent="0.25">
      <c r="B721" s="7"/>
      <c r="C721" s="133"/>
      <c r="D721" s="133"/>
      <c r="E721" s="7"/>
      <c r="F721" s="7"/>
      <c r="G721" s="7"/>
      <c r="H721" s="7"/>
      <c r="I721" s="7"/>
      <c r="J721" s="7"/>
      <c r="K721" s="7"/>
      <c r="L721" s="7"/>
      <c r="M721" s="7"/>
      <c r="N721" s="7"/>
      <c r="O721" s="7"/>
      <c r="P721" s="7"/>
      <c r="Q721" s="7"/>
      <c r="R721" s="7"/>
      <c r="S721" s="7"/>
      <c r="T721" s="7"/>
    </row>
    <row r="722" spans="2:20" x14ac:dyDescent="0.25">
      <c r="B722" s="7"/>
      <c r="C722" s="133"/>
      <c r="D722" s="133"/>
      <c r="E722" s="7"/>
      <c r="F722" s="7"/>
      <c r="G722" s="7"/>
      <c r="H722" s="7"/>
      <c r="I722" s="7"/>
      <c r="J722" s="7"/>
      <c r="K722" s="7"/>
      <c r="L722" s="7"/>
      <c r="M722" s="7"/>
      <c r="N722" s="7"/>
      <c r="O722" s="7"/>
      <c r="P722" s="7"/>
      <c r="Q722" s="7"/>
      <c r="R722" s="7"/>
      <c r="S722" s="7"/>
      <c r="T722" s="7"/>
    </row>
    <row r="723" spans="2:20" x14ac:dyDescent="0.25">
      <c r="B723" s="7"/>
      <c r="C723" s="133"/>
      <c r="D723" s="133"/>
      <c r="E723" s="7"/>
      <c r="F723" s="7"/>
      <c r="G723" s="7"/>
      <c r="H723" s="7"/>
      <c r="I723" s="7"/>
      <c r="J723" s="7"/>
      <c r="K723" s="7"/>
      <c r="L723" s="7"/>
      <c r="M723" s="7"/>
      <c r="N723" s="7"/>
      <c r="O723" s="7"/>
      <c r="P723" s="7"/>
      <c r="Q723" s="7"/>
      <c r="R723" s="7"/>
      <c r="S723" s="7"/>
      <c r="T723" s="7"/>
    </row>
    <row r="724" spans="2:20" x14ac:dyDescent="0.25">
      <c r="B724" s="7"/>
      <c r="C724" s="133"/>
      <c r="D724" s="133"/>
      <c r="E724" s="7"/>
      <c r="F724" s="7"/>
      <c r="G724" s="7"/>
      <c r="H724" s="7"/>
      <c r="I724" s="7"/>
      <c r="J724" s="7"/>
      <c r="K724" s="7"/>
      <c r="L724" s="7"/>
      <c r="M724" s="7"/>
      <c r="N724" s="7"/>
      <c r="O724" s="7"/>
      <c r="P724" s="7"/>
      <c r="Q724" s="7"/>
      <c r="R724" s="7"/>
      <c r="S724" s="7"/>
      <c r="T724" s="7"/>
    </row>
    <row r="725" spans="2:20" x14ac:dyDescent="0.25">
      <c r="B725" s="7"/>
      <c r="C725" s="133"/>
      <c r="D725" s="133"/>
      <c r="E725" s="7"/>
      <c r="F725" s="7"/>
      <c r="G725" s="7"/>
      <c r="H725" s="7"/>
      <c r="I725" s="7"/>
      <c r="J725" s="7"/>
      <c r="K725" s="7"/>
      <c r="L725" s="7"/>
      <c r="M725" s="7"/>
      <c r="N725" s="7"/>
      <c r="O725" s="7"/>
      <c r="P725" s="7"/>
      <c r="Q725" s="7"/>
      <c r="R725" s="7"/>
      <c r="S725" s="7"/>
      <c r="T725" s="7"/>
    </row>
    <row r="726" spans="2:20" x14ac:dyDescent="0.25">
      <c r="B726" s="7"/>
      <c r="C726" s="133"/>
      <c r="D726" s="133"/>
      <c r="E726" s="7"/>
      <c r="F726" s="7"/>
      <c r="G726" s="7"/>
      <c r="H726" s="7"/>
      <c r="I726" s="7"/>
      <c r="J726" s="7"/>
      <c r="K726" s="7"/>
      <c r="L726" s="7"/>
      <c r="M726" s="7"/>
      <c r="N726" s="7"/>
      <c r="O726" s="7"/>
      <c r="P726" s="7"/>
      <c r="Q726" s="7"/>
      <c r="R726" s="7"/>
      <c r="S726" s="7"/>
      <c r="T726" s="7"/>
    </row>
    <row r="727" spans="2:20" x14ac:dyDescent="0.25">
      <c r="B727" s="7"/>
      <c r="C727" s="133"/>
      <c r="D727" s="133"/>
      <c r="E727" s="7"/>
      <c r="F727" s="7"/>
      <c r="G727" s="7"/>
      <c r="H727" s="7"/>
      <c r="I727" s="7"/>
      <c r="J727" s="7"/>
      <c r="K727" s="7"/>
      <c r="L727" s="7"/>
      <c r="M727" s="7"/>
      <c r="N727" s="7"/>
      <c r="O727" s="7"/>
      <c r="P727" s="7"/>
      <c r="Q727" s="7"/>
      <c r="R727" s="7"/>
      <c r="S727" s="7"/>
      <c r="T727" s="7"/>
    </row>
    <row r="728" spans="2:20" x14ac:dyDescent="0.25">
      <c r="B728" s="7"/>
      <c r="C728" s="133"/>
      <c r="D728" s="133"/>
      <c r="E728" s="7"/>
      <c r="F728" s="7"/>
      <c r="G728" s="7"/>
      <c r="H728" s="7"/>
      <c r="I728" s="7"/>
      <c r="J728" s="7"/>
      <c r="K728" s="7"/>
      <c r="L728" s="7"/>
      <c r="M728" s="7"/>
      <c r="N728" s="7"/>
      <c r="O728" s="7"/>
      <c r="P728" s="7"/>
      <c r="Q728" s="7"/>
      <c r="R728" s="7"/>
      <c r="S728" s="7"/>
      <c r="T728" s="7"/>
    </row>
    <row r="729" spans="2:20" x14ac:dyDescent="0.25">
      <c r="B729" s="7"/>
      <c r="C729" s="133"/>
      <c r="D729" s="133"/>
      <c r="E729" s="7"/>
      <c r="F729" s="7"/>
      <c r="G729" s="7"/>
      <c r="H729" s="7"/>
      <c r="I729" s="7"/>
      <c r="J729" s="7"/>
      <c r="K729" s="7"/>
      <c r="L729" s="7"/>
      <c r="M729" s="7"/>
      <c r="N729" s="7"/>
      <c r="O729" s="7"/>
      <c r="P729" s="7"/>
      <c r="Q729" s="7"/>
      <c r="R729" s="7"/>
      <c r="S729" s="7"/>
      <c r="T729" s="7"/>
    </row>
    <row r="730" spans="2:20" x14ac:dyDescent="0.25">
      <c r="B730" s="7"/>
      <c r="C730" s="133"/>
      <c r="D730" s="133"/>
      <c r="E730" s="7"/>
      <c r="F730" s="7"/>
      <c r="G730" s="7"/>
      <c r="H730" s="7"/>
      <c r="I730" s="7"/>
      <c r="J730" s="7"/>
      <c r="K730" s="7"/>
      <c r="L730" s="7"/>
      <c r="M730" s="7"/>
      <c r="N730" s="7"/>
      <c r="O730" s="7"/>
      <c r="P730" s="7"/>
      <c r="Q730" s="7"/>
      <c r="R730" s="7"/>
      <c r="S730" s="7"/>
      <c r="T730" s="7"/>
    </row>
    <row r="731" spans="2:20" x14ac:dyDescent="0.25">
      <c r="B731" s="7"/>
      <c r="C731" s="133"/>
      <c r="D731" s="133"/>
      <c r="E731" s="7"/>
      <c r="F731" s="7"/>
      <c r="G731" s="7"/>
      <c r="H731" s="7"/>
      <c r="I731" s="7"/>
      <c r="J731" s="7"/>
      <c r="K731" s="7"/>
      <c r="L731" s="7"/>
      <c r="M731" s="7"/>
      <c r="N731" s="7"/>
      <c r="O731" s="7"/>
      <c r="P731" s="7"/>
      <c r="Q731" s="7"/>
      <c r="R731" s="7"/>
      <c r="S731" s="7"/>
      <c r="T731" s="7"/>
    </row>
    <row r="732" spans="2:20" x14ac:dyDescent="0.25">
      <c r="B732" s="7"/>
      <c r="C732" s="133"/>
      <c r="D732" s="133"/>
      <c r="E732" s="7"/>
      <c r="F732" s="7"/>
      <c r="G732" s="7"/>
      <c r="H732" s="7"/>
      <c r="I732" s="7"/>
      <c r="J732" s="7"/>
      <c r="K732" s="7"/>
      <c r="L732" s="7"/>
      <c r="M732" s="7"/>
      <c r="N732" s="7"/>
      <c r="O732" s="7"/>
      <c r="P732" s="7"/>
      <c r="Q732" s="7"/>
      <c r="R732" s="7"/>
      <c r="S732" s="7"/>
      <c r="T732" s="7"/>
    </row>
    <row r="733" spans="2:20" x14ac:dyDescent="0.25">
      <c r="B733" s="7"/>
      <c r="C733" s="133"/>
      <c r="D733" s="133"/>
      <c r="E733" s="7"/>
      <c r="F733" s="7"/>
      <c r="G733" s="7"/>
      <c r="H733" s="7"/>
      <c r="I733" s="7"/>
      <c r="J733" s="7"/>
      <c r="K733" s="7"/>
      <c r="L733" s="7"/>
      <c r="M733" s="7"/>
      <c r="N733" s="7"/>
      <c r="O733" s="7"/>
      <c r="P733" s="7"/>
      <c r="Q733" s="7"/>
      <c r="R733" s="7"/>
      <c r="S733" s="7"/>
      <c r="T733" s="7"/>
    </row>
    <row r="734" spans="2:20" x14ac:dyDescent="0.25">
      <c r="B734" s="7"/>
      <c r="C734" s="133"/>
      <c r="D734" s="133"/>
      <c r="E734" s="7"/>
      <c r="F734" s="7"/>
      <c r="G734" s="7"/>
      <c r="H734" s="7"/>
      <c r="I734" s="7"/>
      <c r="J734" s="7"/>
      <c r="K734" s="7"/>
      <c r="L734" s="7"/>
      <c r="M734" s="7"/>
      <c r="N734" s="7"/>
      <c r="O734" s="7"/>
      <c r="P734" s="7"/>
      <c r="Q734" s="7"/>
      <c r="R734" s="7"/>
      <c r="S734" s="7"/>
      <c r="T734" s="7"/>
    </row>
    <row r="735" spans="2:20" x14ac:dyDescent="0.25">
      <c r="B735" s="7"/>
      <c r="C735" s="133"/>
      <c r="D735" s="133"/>
      <c r="E735" s="7"/>
      <c r="F735" s="7"/>
      <c r="G735" s="7"/>
      <c r="H735" s="7"/>
      <c r="I735" s="7"/>
      <c r="J735" s="7"/>
      <c r="K735" s="7"/>
      <c r="L735" s="7"/>
      <c r="M735" s="7"/>
      <c r="N735" s="7"/>
      <c r="O735" s="7"/>
      <c r="P735" s="7"/>
      <c r="Q735" s="7"/>
      <c r="R735" s="7"/>
      <c r="S735" s="7"/>
      <c r="T735" s="7"/>
    </row>
    <row r="736" spans="2:20" x14ac:dyDescent="0.25">
      <c r="B736" s="7"/>
      <c r="C736" s="133"/>
      <c r="D736" s="133"/>
      <c r="E736" s="7"/>
      <c r="F736" s="7"/>
      <c r="G736" s="7"/>
      <c r="H736" s="7"/>
      <c r="I736" s="7"/>
      <c r="J736" s="7"/>
      <c r="K736" s="7"/>
      <c r="L736" s="7"/>
      <c r="M736" s="7"/>
      <c r="N736" s="7"/>
      <c r="O736" s="7"/>
      <c r="P736" s="7"/>
      <c r="Q736" s="7"/>
      <c r="R736" s="7"/>
      <c r="S736" s="7"/>
      <c r="T736" s="7"/>
    </row>
    <row r="737" spans="2:20" x14ac:dyDescent="0.25">
      <c r="B737" s="7"/>
      <c r="C737" s="133"/>
      <c r="D737" s="133"/>
      <c r="E737" s="7"/>
      <c r="F737" s="7"/>
      <c r="G737" s="7"/>
      <c r="H737" s="7"/>
      <c r="I737" s="7"/>
      <c r="J737" s="7"/>
      <c r="K737" s="7"/>
      <c r="L737" s="7"/>
      <c r="M737" s="7"/>
      <c r="N737" s="7"/>
      <c r="O737" s="7"/>
      <c r="P737" s="7"/>
      <c r="Q737" s="7"/>
      <c r="R737" s="7"/>
      <c r="S737" s="7"/>
      <c r="T737" s="7"/>
    </row>
    <row r="738" spans="2:20" x14ac:dyDescent="0.25">
      <c r="B738" s="7"/>
      <c r="C738" s="133"/>
      <c r="D738" s="133"/>
      <c r="E738" s="7"/>
      <c r="F738" s="7"/>
      <c r="G738" s="7"/>
      <c r="H738" s="7"/>
      <c r="I738" s="7"/>
      <c r="J738" s="7"/>
      <c r="K738" s="7"/>
      <c r="L738" s="7"/>
      <c r="M738" s="7"/>
      <c r="N738" s="7"/>
      <c r="O738" s="7"/>
      <c r="P738" s="7"/>
      <c r="Q738" s="7"/>
      <c r="R738" s="7"/>
      <c r="S738" s="7"/>
      <c r="T738" s="7"/>
    </row>
    <row r="739" spans="2:20" x14ac:dyDescent="0.25">
      <c r="B739" s="7"/>
      <c r="C739" s="133"/>
      <c r="D739" s="133"/>
      <c r="E739" s="7"/>
      <c r="F739" s="7"/>
      <c r="G739" s="7"/>
      <c r="H739" s="7"/>
      <c r="I739" s="7"/>
      <c r="J739" s="7"/>
      <c r="K739" s="7"/>
      <c r="L739" s="7"/>
      <c r="M739" s="7"/>
      <c r="N739" s="7"/>
      <c r="O739" s="7"/>
      <c r="P739" s="7"/>
      <c r="Q739" s="7"/>
      <c r="R739" s="7"/>
      <c r="S739" s="7"/>
      <c r="T739" s="7"/>
    </row>
    <row r="740" spans="2:20" x14ac:dyDescent="0.25">
      <c r="B740" s="7"/>
      <c r="C740" s="133"/>
      <c r="D740" s="133"/>
      <c r="E740" s="7"/>
      <c r="F740" s="7"/>
      <c r="G740" s="7"/>
      <c r="H740" s="7"/>
      <c r="I740" s="7"/>
      <c r="J740" s="7"/>
      <c r="K740" s="7"/>
      <c r="L740" s="7"/>
      <c r="M740" s="7"/>
      <c r="N740" s="7"/>
      <c r="O740" s="7"/>
      <c r="P740" s="7"/>
      <c r="Q740" s="7"/>
      <c r="R740" s="7"/>
      <c r="S740" s="7"/>
      <c r="T740" s="7"/>
    </row>
    <row r="741" spans="2:20" x14ac:dyDescent="0.25">
      <c r="B741" s="7"/>
      <c r="C741" s="133"/>
      <c r="D741" s="133"/>
      <c r="E741" s="7"/>
      <c r="F741" s="7"/>
      <c r="G741" s="7"/>
      <c r="H741" s="7"/>
      <c r="I741" s="7"/>
      <c r="J741" s="7"/>
      <c r="K741" s="7"/>
      <c r="L741" s="7"/>
      <c r="M741" s="7"/>
      <c r="N741" s="7"/>
      <c r="O741" s="7"/>
      <c r="P741" s="7"/>
      <c r="Q741" s="7"/>
      <c r="R741" s="7"/>
      <c r="S741" s="7"/>
      <c r="T741" s="7"/>
    </row>
    <row r="742" spans="2:20" x14ac:dyDescent="0.25">
      <c r="B742" s="7"/>
      <c r="C742" s="133"/>
      <c r="D742" s="133"/>
      <c r="E742" s="7"/>
      <c r="F742" s="7"/>
      <c r="G742" s="7"/>
      <c r="H742" s="7"/>
      <c r="I742" s="7"/>
      <c r="J742" s="7"/>
      <c r="K742" s="7"/>
      <c r="L742" s="7"/>
      <c r="M742" s="7"/>
      <c r="N742" s="7"/>
      <c r="O742" s="7"/>
      <c r="P742" s="7"/>
      <c r="Q742" s="7"/>
      <c r="R742" s="7"/>
      <c r="S742" s="7"/>
      <c r="T742" s="7"/>
    </row>
    <row r="743" spans="2:20" x14ac:dyDescent="0.25">
      <c r="B743" s="7"/>
      <c r="C743" s="133"/>
      <c r="D743" s="133"/>
      <c r="E743" s="7"/>
      <c r="F743" s="7"/>
      <c r="G743" s="7"/>
      <c r="H743" s="7"/>
      <c r="I743" s="7"/>
      <c r="J743" s="7"/>
      <c r="K743" s="7"/>
      <c r="L743" s="7"/>
      <c r="M743" s="7"/>
      <c r="N743" s="7"/>
      <c r="O743" s="7"/>
      <c r="P743" s="7"/>
      <c r="Q743" s="7"/>
      <c r="R743" s="7"/>
      <c r="S743" s="7"/>
      <c r="T743" s="7"/>
    </row>
    <row r="744" spans="2:20" x14ac:dyDescent="0.25">
      <c r="B744" s="7"/>
      <c r="C744" s="133"/>
      <c r="D744" s="133"/>
      <c r="E744" s="7"/>
      <c r="F744" s="7"/>
      <c r="G744" s="7"/>
      <c r="H744" s="7"/>
      <c r="I744" s="7"/>
      <c r="J744" s="7"/>
      <c r="K744" s="7"/>
      <c r="L744" s="7"/>
      <c r="M744" s="7"/>
      <c r="N744" s="7"/>
      <c r="O744" s="7"/>
      <c r="P744" s="7"/>
      <c r="Q744" s="7"/>
      <c r="R744" s="7"/>
      <c r="S744" s="7"/>
      <c r="T744" s="7"/>
    </row>
    <row r="745" spans="2:20" x14ac:dyDescent="0.25">
      <c r="B745" s="7"/>
      <c r="C745" s="133"/>
      <c r="D745" s="133"/>
      <c r="E745" s="7"/>
      <c r="F745" s="7"/>
      <c r="G745" s="7"/>
      <c r="H745" s="7"/>
      <c r="I745" s="7"/>
      <c r="J745" s="7"/>
      <c r="K745" s="7"/>
      <c r="L745" s="7"/>
      <c r="M745" s="7"/>
      <c r="N745" s="7"/>
      <c r="O745" s="7"/>
      <c r="P745" s="7"/>
      <c r="Q745" s="7"/>
      <c r="R745" s="7"/>
      <c r="S745" s="7"/>
      <c r="T745" s="7"/>
    </row>
    <row r="746" spans="2:20" x14ac:dyDescent="0.25">
      <c r="B746" s="7"/>
      <c r="C746" s="133"/>
      <c r="D746" s="133"/>
      <c r="E746" s="7"/>
      <c r="F746" s="7"/>
      <c r="G746" s="7"/>
      <c r="H746" s="7"/>
      <c r="I746" s="7"/>
      <c r="J746" s="7"/>
      <c r="K746" s="7"/>
      <c r="L746" s="7"/>
      <c r="M746" s="7"/>
      <c r="N746" s="7"/>
      <c r="O746" s="7"/>
      <c r="P746" s="7"/>
      <c r="Q746" s="7"/>
      <c r="R746" s="7"/>
      <c r="S746" s="7"/>
      <c r="T746" s="7"/>
    </row>
    <row r="747" spans="2:20" x14ac:dyDescent="0.25">
      <c r="B747" s="7"/>
      <c r="C747" s="133"/>
      <c r="D747" s="133"/>
      <c r="E747" s="7"/>
      <c r="F747" s="7"/>
      <c r="G747" s="7"/>
      <c r="H747" s="7"/>
      <c r="I747" s="7"/>
      <c r="J747" s="7"/>
      <c r="K747" s="7"/>
      <c r="L747" s="7"/>
      <c r="M747" s="7"/>
      <c r="N747" s="7"/>
      <c r="O747" s="7"/>
      <c r="P747" s="7"/>
      <c r="Q747" s="7"/>
      <c r="R747" s="7"/>
      <c r="S747" s="7"/>
      <c r="T747" s="7"/>
    </row>
    <row r="748" spans="2:20" x14ac:dyDescent="0.25">
      <c r="B748" s="7"/>
      <c r="C748" s="133"/>
      <c r="D748" s="133"/>
      <c r="E748" s="7"/>
      <c r="F748" s="7"/>
      <c r="G748" s="7"/>
      <c r="H748" s="7"/>
      <c r="I748" s="7"/>
      <c r="J748" s="7"/>
      <c r="K748" s="7"/>
      <c r="L748" s="7"/>
      <c r="M748" s="7"/>
      <c r="N748" s="7"/>
      <c r="O748" s="7"/>
      <c r="P748" s="7"/>
      <c r="Q748" s="7"/>
      <c r="R748" s="7"/>
      <c r="S748" s="7"/>
      <c r="T748" s="7"/>
    </row>
    <row r="749" spans="2:20" x14ac:dyDescent="0.25">
      <c r="B749" s="7"/>
      <c r="C749" s="133"/>
      <c r="D749" s="133"/>
      <c r="E749" s="7"/>
      <c r="F749" s="7"/>
      <c r="G749" s="7"/>
      <c r="H749" s="7"/>
      <c r="I749" s="7"/>
      <c r="J749" s="7"/>
      <c r="K749" s="7"/>
      <c r="L749" s="7"/>
      <c r="M749" s="7"/>
      <c r="N749" s="7"/>
      <c r="O749" s="7"/>
      <c r="P749" s="7"/>
      <c r="Q749" s="7"/>
      <c r="R749" s="7"/>
      <c r="S749" s="7"/>
      <c r="T749" s="7"/>
    </row>
    <row r="750" spans="2:20" x14ac:dyDescent="0.25">
      <c r="B750" s="7"/>
      <c r="C750" s="133"/>
      <c r="D750" s="133"/>
      <c r="E750" s="7"/>
      <c r="F750" s="7"/>
      <c r="G750" s="7"/>
      <c r="H750" s="7"/>
      <c r="I750" s="7"/>
      <c r="J750" s="7"/>
      <c r="K750" s="7"/>
      <c r="L750" s="7"/>
      <c r="M750" s="7"/>
      <c r="N750" s="7"/>
      <c r="O750" s="7"/>
      <c r="P750" s="7"/>
      <c r="Q750" s="7"/>
      <c r="R750" s="7"/>
      <c r="S750" s="7"/>
      <c r="T750" s="7"/>
    </row>
    <row r="751" spans="2:20" x14ac:dyDescent="0.25">
      <c r="B751" s="7"/>
      <c r="C751" s="133"/>
      <c r="D751" s="133"/>
      <c r="E751" s="7"/>
      <c r="F751" s="7"/>
      <c r="G751" s="7"/>
      <c r="H751" s="7"/>
      <c r="I751" s="7"/>
      <c r="J751" s="7"/>
      <c r="K751" s="7"/>
      <c r="L751" s="7"/>
      <c r="M751" s="7"/>
      <c r="N751" s="7"/>
      <c r="O751" s="7"/>
      <c r="P751" s="7"/>
      <c r="Q751" s="7"/>
      <c r="R751" s="7"/>
      <c r="S751" s="7"/>
      <c r="T751" s="7"/>
    </row>
    <row r="752" spans="2:20" x14ac:dyDescent="0.25">
      <c r="B752" s="7"/>
      <c r="C752" s="133"/>
      <c r="D752" s="133"/>
      <c r="E752" s="7"/>
      <c r="F752" s="7"/>
      <c r="G752" s="7"/>
      <c r="H752" s="7"/>
      <c r="I752" s="7"/>
      <c r="J752" s="7"/>
      <c r="K752" s="7"/>
      <c r="L752" s="7"/>
      <c r="M752" s="7"/>
      <c r="N752" s="7"/>
      <c r="O752" s="7"/>
      <c r="P752" s="7"/>
      <c r="Q752" s="7"/>
      <c r="R752" s="7"/>
      <c r="S752" s="7"/>
      <c r="T752" s="7"/>
    </row>
    <row r="753" spans="2:20" x14ac:dyDescent="0.25">
      <c r="B753" s="7"/>
      <c r="C753" s="133"/>
      <c r="D753" s="133"/>
      <c r="E753" s="7"/>
      <c r="F753" s="7"/>
      <c r="G753" s="7"/>
      <c r="H753" s="7"/>
      <c r="I753" s="7"/>
      <c r="J753" s="7"/>
      <c r="K753" s="7"/>
      <c r="L753" s="7"/>
      <c r="M753" s="7"/>
      <c r="N753" s="7"/>
      <c r="O753" s="7"/>
      <c r="P753" s="7"/>
      <c r="Q753" s="7"/>
      <c r="R753" s="7"/>
      <c r="S753" s="7"/>
      <c r="T753" s="7"/>
    </row>
    <row r="754" spans="2:20" x14ac:dyDescent="0.25">
      <c r="B754" s="7"/>
      <c r="C754" s="133"/>
      <c r="D754" s="133"/>
      <c r="E754" s="7"/>
      <c r="F754" s="7"/>
      <c r="G754" s="7"/>
      <c r="H754" s="7"/>
      <c r="I754" s="7"/>
      <c r="J754" s="7"/>
      <c r="K754" s="7"/>
      <c r="L754" s="7"/>
      <c r="M754" s="7"/>
      <c r="N754" s="7"/>
      <c r="O754" s="7"/>
      <c r="P754" s="7"/>
      <c r="Q754" s="7"/>
      <c r="R754" s="7"/>
      <c r="S754" s="7"/>
      <c r="T754" s="7"/>
    </row>
    <row r="755" spans="2:20" x14ac:dyDescent="0.25">
      <c r="B755" s="7"/>
      <c r="C755" s="133"/>
      <c r="D755" s="133"/>
      <c r="E755" s="7"/>
      <c r="F755" s="7"/>
      <c r="G755" s="7"/>
      <c r="H755" s="7"/>
      <c r="I755" s="7"/>
      <c r="J755" s="7"/>
      <c r="K755" s="7"/>
      <c r="L755" s="7"/>
      <c r="M755" s="7"/>
      <c r="N755" s="7"/>
      <c r="O755" s="7"/>
      <c r="P755" s="7"/>
      <c r="Q755" s="7"/>
      <c r="R755" s="7"/>
      <c r="S755" s="7"/>
      <c r="T755" s="7"/>
    </row>
    <row r="756" spans="2:20" x14ac:dyDescent="0.25">
      <c r="B756" s="7"/>
      <c r="C756" s="133"/>
      <c r="D756" s="133"/>
      <c r="E756" s="7"/>
      <c r="F756" s="7"/>
      <c r="G756" s="7"/>
      <c r="H756" s="7"/>
      <c r="I756" s="7"/>
      <c r="J756" s="7"/>
      <c r="K756" s="7"/>
      <c r="L756" s="7"/>
      <c r="M756" s="7"/>
      <c r="N756" s="7"/>
      <c r="O756" s="7"/>
      <c r="P756" s="7"/>
      <c r="Q756" s="7"/>
      <c r="R756" s="7"/>
      <c r="S756" s="7"/>
      <c r="T756" s="7"/>
    </row>
    <row r="757" spans="2:20" x14ac:dyDescent="0.25">
      <c r="B757" s="7"/>
      <c r="C757" s="133"/>
      <c r="D757" s="133"/>
      <c r="E757" s="7"/>
      <c r="F757" s="7"/>
      <c r="G757" s="7"/>
      <c r="H757" s="7"/>
      <c r="I757" s="7"/>
      <c r="J757" s="7"/>
      <c r="K757" s="7"/>
      <c r="L757" s="7"/>
      <c r="M757" s="7"/>
      <c r="N757" s="7"/>
      <c r="O757" s="7"/>
      <c r="P757" s="7"/>
      <c r="Q757" s="7"/>
      <c r="R757" s="7"/>
      <c r="S757" s="7"/>
      <c r="T757" s="7"/>
    </row>
    <row r="758" spans="2:20" x14ac:dyDescent="0.25">
      <c r="B758" s="7"/>
      <c r="C758" s="133"/>
      <c r="D758" s="133"/>
      <c r="E758" s="7"/>
      <c r="F758" s="7"/>
      <c r="G758" s="7"/>
      <c r="H758" s="7"/>
      <c r="I758" s="7"/>
      <c r="J758" s="7"/>
      <c r="K758" s="7"/>
      <c r="L758" s="7"/>
      <c r="M758" s="7"/>
      <c r="N758" s="7"/>
      <c r="O758" s="7"/>
      <c r="P758" s="7"/>
      <c r="Q758" s="7"/>
      <c r="R758" s="7"/>
      <c r="S758" s="7"/>
      <c r="T758" s="7"/>
    </row>
    <row r="759" spans="2:20" x14ac:dyDescent="0.25">
      <c r="B759" s="7"/>
      <c r="C759" s="133"/>
      <c r="D759" s="133"/>
      <c r="E759" s="7"/>
      <c r="F759" s="7"/>
      <c r="G759" s="7"/>
      <c r="H759" s="7"/>
      <c r="I759" s="7"/>
      <c r="J759" s="7"/>
      <c r="K759" s="7"/>
      <c r="L759" s="7"/>
      <c r="M759" s="7"/>
      <c r="N759" s="7"/>
      <c r="O759" s="7"/>
      <c r="P759" s="7"/>
      <c r="Q759" s="7"/>
      <c r="R759" s="7"/>
      <c r="S759" s="7"/>
      <c r="T759" s="7"/>
    </row>
    <row r="760" spans="2:20" x14ac:dyDescent="0.25">
      <c r="B760" s="7"/>
      <c r="C760" s="133"/>
      <c r="D760" s="133"/>
      <c r="E760" s="7"/>
      <c r="F760" s="7"/>
      <c r="G760" s="7"/>
      <c r="H760" s="7"/>
      <c r="I760" s="7"/>
      <c r="J760" s="7"/>
      <c r="K760" s="7"/>
      <c r="L760" s="7"/>
      <c r="M760" s="7"/>
      <c r="N760" s="7"/>
      <c r="O760" s="7"/>
      <c r="P760" s="7"/>
      <c r="Q760" s="7"/>
      <c r="R760" s="7"/>
      <c r="S760" s="7"/>
      <c r="T760" s="7"/>
    </row>
    <row r="761" spans="2:20" x14ac:dyDescent="0.25">
      <c r="B761" s="7"/>
      <c r="C761" s="133"/>
      <c r="D761" s="133"/>
      <c r="E761" s="7"/>
      <c r="F761" s="7"/>
      <c r="G761" s="7"/>
      <c r="H761" s="7"/>
      <c r="I761" s="7"/>
      <c r="J761" s="7"/>
      <c r="K761" s="7"/>
      <c r="L761" s="7"/>
      <c r="M761" s="7"/>
      <c r="N761" s="7"/>
      <c r="O761" s="7"/>
      <c r="P761" s="7"/>
      <c r="Q761" s="7"/>
      <c r="R761" s="7"/>
      <c r="S761" s="7"/>
      <c r="T761" s="7"/>
    </row>
    <row r="762" spans="2:20" x14ac:dyDescent="0.25">
      <c r="B762" s="7"/>
      <c r="C762" s="133"/>
      <c r="D762" s="133"/>
      <c r="E762" s="7"/>
      <c r="F762" s="7"/>
      <c r="G762" s="7"/>
      <c r="H762" s="7"/>
      <c r="I762" s="7"/>
      <c r="J762" s="7"/>
      <c r="K762" s="7"/>
      <c r="L762" s="7"/>
      <c r="M762" s="7"/>
      <c r="N762" s="7"/>
      <c r="O762" s="7"/>
      <c r="P762" s="7"/>
      <c r="Q762" s="7"/>
      <c r="R762" s="7"/>
      <c r="S762" s="7"/>
      <c r="T762" s="7"/>
    </row>
    <row r="763" spans="2:20" x14ac:dyDescent="0.25">
      <c r="B763" s="7"/>
      <c r="C763" s="133"/>
      <c r="D763" s="133"/>
      <c r="E763" s="7"/>
      <c r="F763" s="7"/>
      <c r="G763" s="7"/>
      <c r="H763" s="7"/>
      <c r="I763" s="7"/>
      <c r="J763" s="7"/>
      <c r="K763" s="7"/>
      <c r="L763" s="7"/>
      <c r="M763" s="7"/>
      <c r="N763" s="7"/>
      <c r="O763" s="7"/>
      <c r="P763" s="7"/>
      <c r="Q763" s="7"/>
      <c r="R763" s="7"/>
      <c r="S763" s="7"/>
      <c r="T763" s="7"/>
    </row>
    <row r="764" spans="2:20" x14ac:dyDescent="0.25">
      <c r="B764" s="7"/>
      <c r="C764" s="133"/>
      <c r="D764" s="133"/>
      <c r="E764" s="7"/>
      <c r="F764" s="7"/>
      <c r="G764" s="7"/>
      <c r="H764" s="7"/>
      <c r="I764" s="7"/>
      <c r="J764" s="7"/>
      <c r="K764" s="7"/>
      <c r="L764" s="7"/>
      <c r="M764" s="7"/>
      <c r="N764" s="7"/>
      <c r="O764" s="7"/>
      <c r="P764" s="7"/>
      <c r="Q764" s="7"/>
      <c r="R764" s="7"/>
      <c r="S764" s="7"/>
      <c r="T764" s="7"/>
    </row>
    <row r="765" spans="2:20" x14ac:dyDescent="0.25">
      <c r="B765" s="7"/>
      <c r="C765" s="133"/>
      <c r="D765" s="133"/>
      <c r="E765" s="7"/>
      <c r="F765" s="7"/>
      <c r="G765" s="7"/>
      <c r="H765" s="7"/>
      <c r="I765" s="7"/>
      <c r="J765" s="7"/>
      <c r="K765" s="7"/>
      <c r="L765" s="7"/>
      <c r="M765" s="7"/>
      <c r="N765" s="7"/>
      <c r="O765" s="7"/>
      <c r="P765" s="7"/>
      <c r="Q765" s="7"/>
      <c r="R765" s="7"/>
      <c r="S765" s="7"/>
      <c r="T765" s="7"/>
    </row>
    <row r="766" spans="2:20" x14ac:dyDescent="0.25">
      <c r="B766" s="7"/>
      <c r="C766" s="133"/>
      <c r="D766" s="133"/>
      <c r="E766" s="7"/>
      <c r="F766" s="7"/>
      <c r="G766" s="7"/>
      <c r="H766" s="7"/>
      <c r="I766" s="7"/>
      <c r="J766" s="7"/>
      <c r="K766" s="7"/>
      <c r="L766" s="7"/>
      <c r="M766" s="7"/>
      <c r="N766" s="7"/>
      <c r="O766" s="7"/>
      <c r="P766" s="7"/>
      <c r="Q766" s="7"/>
      <c r="R766" s="7"/>
      <c r="S766" s="7"/>
      <c r="T766" s="7"/>
    </row>
    <row r="767" spans="2:20" x14ac:dyDescent="0.25">
      <c r="B767" s="7"/>
      <c r="C767" s="133"/>
      <c r="D767" s="133"/>
      <c r="E767" s="7"/>
      <c r="F767" s="7"/>
      <c r="G767" s="7"/>
      <c r="H767" s="7"/>
      <c r="I767" s="7"/>
      <c r="J767" s="7"/>
      <c r="K767" s="7"/>
      <c r="L767" s="7"/>
      <c r="M767" s="7"/>
      <c r="N767" s="7"/>
      <c r="O767" s="7"/>
      <c r="P767" s="7"/>
      <c r="Q767" s="7"/>
      <c r="R767" s="7"/>
      <c r="S767" s="7"/>
      <c r="T767" s="7"/>
    </row>
    <row r="768" spans="2:20" x14ac:dyDescent="0.25">
      <c r="B768" s="7"/>
      <c r="C768" s="133"/>
      <c r="D768" s="133"/>
      <c r="E768" s="7"/>
      <c r="F768" s="7"/>
      <c r="G768" s="7"/>
      <c r="H768" s="7"/>
      <c r="I768" s="7"/>
      <c r="J768" s="7"/>
      <c r="K768" s="7"/>
      <c r="L768" s="7"/>
      <c r="M768" s="7"/>
      <c r="N768" s="7"/>
      <c r="O768" s="7"/>
      <c r="P768" s="7"/>
      <c r="Q768" s="7"/>
      <c r="R768" s="7"/>
      <c r="S768" s="7"/>
      <c r="T768" s="7"/>
    </row>
    <row r="769" spans="2:20" x14ac:dyDescent="0.25">
      <c r="B769" s="7"/>
      <c r="C769" s="133"/>
      <c r="D769" s="133"/>
      <c r="E769" s="7"/>
      <c r="F769" s="7"/>
      <c r="G769" s="7"/>
      <c r="H769" s="7"/>
      <c r="I769" s="7"/>
      <c r="J769" s="7"/>
      <c r="K769" s="7"/>
      <c r="L769" s="7"/>
      <c r="M769" s="7"/>
      <c r="N769" s="7"/>
      <c r="O769" s="7"/>
      <c r="P769" s="7"/>
      <c r="Q769" s="7"/>
      <c r="R769" s="7"/>
      <c r="S769" s="7"/>
      <c r="T769" s="7"/>
    </row>
    <row r="770" spans="2:20" x14ac:dyDescent="0.25">
      <c r="B770" s="7"/>
      <c r="C770" s="133"/>
      <c r="D770" s="133"/>
      <c r="E770" s="7"/>
      <c r="F770" s="7"/>
      <c r="G770" s="7"/>
      <c r="H770" s="7"/>
      <c r="I770" s="7"/>
      <c r="J770" s="7"/>
      <c r="K770" s="7"/>
      <c r="L770" s="7"/>
      <c r="M770" s="7"/>
      <c r="N770" s="7"/>
      <c r="O770" s="7"/>
      <c r="P770" s="7"/>
      <c r="Q770" s="7"/>
      <c r="R770" s="7"/>
      <c r="S770" s="7"/>
      <c r="T770" s="7"/>
    </row>
    <row r="771" spans="2:20" x14ac:dyDescent="0.25">
      <c r="B771" s="7"/>
      <c r="C771" s="133"/>
      <c r="D771" s="133"/>
      <c r="E771" s="7"/>
      <c r="F771" s="7"/>
      <c r="G771" s="7"/>
      <c r="H771" s="7"/>
      <c r="I771" s="7"/>
      <c r="J771" s="7"/>
      <c r="K771" s="7"/>
      <c r="L771" s="7"/>
      <c r="M771" s="7"/>
      <c r="N771" s="7"/>
      <c r="O771" s="7"/>
      <c r="P771" s="7"/>
      <c r="Q771" s="7"/>
      <c r="R771" s="7"/>
      <c r="S771" s="7"/>
      <c r="T771" s="7"/>
    </row>
    <row r="772" spans="2:20" x14ac:dyDescent="0.25">
      <c r="B772" s="7"/>
      <c r="C772" s="133"/>
      <c r="D772" s="133"/>
      <c r="E772" s="7"/>
      <c r="F772" s="7"/>
      <c r="G772" s="7"/>
      <c r="H772" s="7"/>
      <c r="I772" s="7"/>
      <c r="J772" s="7"/>
      <c r="K772" s="7"/>
      <c r="L772" s="7"/>
      <c r="M772" s="7"/>
      <c r="N772" s="7"/>
      <c r="O772" s="7"/>
      <c r="P772" s="7"/>
      <c r="Q772" s="7"/>
      <c r="R772" s="7"/>
      <c r="S772" s="7"/>
      <c r="T772" s="7"/>
    </row>
    <row r="773" spans="2:20" x14ac:dyDescent="0.25">
      <c r="B773" s="7"/>
      <c r="C773" s="133"/>
      <c r="D773" s="133"/>
      <c r="E773" s="7"/>
      <c r="F773" s="7"/>
      <c r="G773" s="7"/>
      <c r="H773" s="7"/>
      <c r="I773" s="7"/>
      <c r="J773" s="7"/>
      <c r="K773" s="7"/>
      <c r="L773" s="7"/>
      <c r="M773" s="7"/>
      <c r="N773" s="7"/>
      <c r="O773" s="7"/>
      <c r="P773" s="7"/>
      <c r="Q773" s="7"/>
      <c r="R773" s="7"/>
      <c r="S773" s="7"/>
      <c r="T773" s="7"/>
    </row>
    <row r="774" spans="2:20" x14ac:dyDescent="0.25">
      <c r="B774" s="7"/>
      <c r="C774" s="133"/>
      <c r="D774" s="133"/>
      <c r="E774" s="7"/>
      <c r="F774" s="7"/>
      <c r="G774" s="7"/>
      <c r="H774" s="7"/>
      <c r="I774" s="7"/>
      <c r="J774" s="7"/>
      <c r="K774" s="7"/>
      <c r="L774" s="7"/>
      <c r="M774" s="7"/>
      <c r="N774" s="7"/>
      <c r="O774" s="7"/>
      <c r="P774" s="7"/>
      <c r="Q774" s="7"/>
      <c r="R774" s="7"/>
      <c r="S774" s="7"/>
      <c r="T774" s="7"/>
    </row>
    <row r="775" spans="2:20" x14ac:dyDescent="0.25">
      <c r="B775" s="7"/>
      <c r="C775" s="133"/>
      <c r="D775" s="133"/>
      <c r="E775" s="7"/>
      <c r="F775" s="7"/>
      <c r="G775" s="7"/>
      <c r="H775" s="7"/>
      <c r="I775" s="7"/>
      <c r="J775" s="7"/>
      <c r="K775" s="7"/>
      <c r="L775" s="7"/>
      <c r="M775" s="7"/>
      <c r="N775" s="7"/>
      <c r="O775" s="7"/>
      <c r="P775" s="7"/>
      <c r="Q775" s="7"/>
      <c r="R775" s="7"/>
      <c r="S775" s="7"/>
      <c r="T775" s="7"/>
    </row>
    <row r="776" spans="2:20" x14ac:dyDescent="0.25">
      <c r="B776" s="7"/>
      <c r="C776" s="133"/>
      <c r="D776" s="133"/>
      <c r="E776" s="7"/>
      <c r="F776" s="7"/>
      <c r="G776" s="7"/>
      <c r="H776" s="7"/>
      <c r="I776" s="7"/>
      <c r="J776" s="7"/>
      <c r="K776" s="7"/>
      <c r="L776" s="7"/>
      <c r="M776" s="7"/>
      <c r="N776" s="7"/>
      <c r="O776" s="7"/>
      <c r="P776" s="7"/>
      <c r="Q776" s="7"/>
      <c r="R776" s="7"/>
      <c r="S776" s="7"/>
      <c r="T776" s="7"/>
    </row>
    <row r="777" spans="2:20" x14ac:dyDescent="0.25">
      <c r="B777" s="7"/>
      <c r="C777" s="133"/>
      <c r="D777" s="133"/>
      <c r="E777" s="7"/>
      <c r="F777" s="7"/>
      <c r="G777" s="7"/>
      <c r="H777" s="7"/>
      <c r="I777" s="7"/>
      <c r="J777" s="7"/>
      <c r="K777" s="7"/>
      <c r="L777" s="7"/>
      <c r="M777" s="7"/>
      <c r="N777" s="7"/>
      <c r="O777" s="7"/>
      <c r="P777" s="7"/>
      <c r="Q777" s="7"/>
      <c r="R777" s="7"/>
      <c r="S777" s="7"/>
      <c r="T777" s="7"/>
    </row>
    <row r="778" spans="2:20" x14ac:dyDescent="0.25">
      <c r="B778" s="7"/>
      <c r="C778" s="133"/>
      <c r="D778" s="133"/>
      <c r="E778" s="7"/>
      <c r="F778" s="7"/>
      <c r="G778" s="7"/>
      <c r="H778" s="7"/>
      <c r="I778" s="7"/>
      <c r="J778" s="7"/>
      <c r="K778" s="7"/>
      <c r="L778" s="7"/>
      <c r="M778" s="7"/>
      <c r="N778" s="7"/>
      <c r="O778" s="7"/>
      <c r="P778" s="7"/>
      <c r="Q778" s="7"/>
      <c r="R778" s="7"/>
      <c r="S778" s="7"/>
      <c r="T778" s="7"/>
    </row>
    <row r="779" spans="2:20" x14ac:dyDescent="0.25">
      <c r="B779" s="7"/>
      <c r="C779" s="133"/>
      <c r="D779" s="133"/>
      <c r="E779" s="7"/>
      <c r="F779" s="7"/>
      <c r="G779" s="7"/>
      <c r="H779" s="7"/>
      <c r="I779" s="7"/>
      <c r="J779" s="7"/>
      <c r="K779" s="7"/>
      <c r="L779" s="7"/>
      <c r="M779" s="7"/>
      <c r="N779" s="7"/>
      <c r="O779" s="7"/>
      <c r="P779" s="7"/>
      <c r="Q779" s="7"/>
      <c r="R779" s="7"/>
      <c r="S779" s="7"/>
      <c r="T779" s="7"/>
    </row>
    <row r="780" spans="2:20" x14ac:dyDescent="0.25">
      <c r="B780" s="7"/>
      <c r="C780" s="133"/>
      <c r="D780" s="133"/>
      <c r="E780" s="7"/>
      <c r="F780" s="7"/>
      <c r="G780" s="7"/>
      <c r="H780" s="7"/>
      <c r="I780" s="7"/>
      <c r="J780" s="7"/>
      <c r="K780" s="7"/>
      <c r="L780" s="7"/>
      <c r="M780" s="7"/>
      <c r="N780" s="7"/>
      <c r="O780" s="7"/>
      <c r="P780" s="7"/>
      <c r="Q780" s="7"/>
      <c r="R780" s="7"/>
      <c r="S780" s="7"/>
      <c r="T780" s="7"/>
    </row>
    <row r="781" spans="2:20" x14ac:dyDescent="0.25">
      <c r="B781" s="7"/>
      <c r="C781" s="133"/>
      <c r="D781" s="133"/>
      <c r="E781" s="7"/>
      <c r="F781" s="7"/>
      <c r="G781" s="7"/>
      <c r="H781" s="7"/>
      <c r="I781" s="7"/>
      <c r="J781" s="7"/>
      <c r="K781" s="7"/>
      <c r="L781" s="7"/>
      <c r="M781" s="7"/>
      <c r="N781" s="7"/>
      <c r="O781" s="7"/>
      <c r="P781" s="7"/>
      <c r="Q781" s="7"/>
      <c r="R781" s="7"/>
      <c r="S781" s="7"/>
      <c r="T781" s="7"/>
    </row>
    <row r="782" spans="2:20" x14ac:dyDescent="0.25">
      <c r="B782" s="7"/>
      <c r="C782" s="133"/>
      <c r="D782" s="133"/>
      <c r="E782" s="7"/>
      <c r="F782" s="7"/>
      <c r="G782" s="7"/>
      <c r="H782" s="7"/>
      <c r="I782" s="7"/>
      <c r="J782" s="7"/>
      <c r="K782" s="7"/>
      <c r="L782" s="7"/>
      <c r="M782" s="7"/>
      <c r="N782" s="7"/>
      <c r="O782" s="7"/>
      <c r="P782" s="7"/>
      <c r="Q782" s="7"/>
      <c r="R782" s="7"/>
      <c r="S782" s="7"/>
      <c r="T782" s="7"/>
    </row>
    <row r="783" spans="2:20" x14ac:dyDescent="0.25">
      <c r="B783" s="7"/>
      <c r="C783" s="133"/>
      <c r="D783" s="133"/>
      <c r="E783" s="7"/>
      <c r="F783" s="7"/>
      <c r="G783" s="7"/>
      <c r="H783" s="7"/>
      <c r="I783" s="7"/>
      <c r="J783" s="7"/>
      <c r="K783" s="7"/>
      <c r="L783" s="7"/>
      <c r="M783" s="7"/>
      <c r="N783" s="7"/>
      <c r="O783" s="7"/>
      <c r="P783" s="7"/>
      <c r="Q783" s="7"/>
      <c r="R783" s="7"/>
      <c r="S783" s="7"/>
      <c r="T783" s="7"/>
    </row>
    <row r="784" spans="2:20" x14ac:dyDescent="0.25">
      <c r="B784" s="7"/>
      <c r="C784" s="133"/>
      <c r="D784" s="133"/>
      <c r="E784" s="7"/>
      <c r="F784" s="7"/>
      <c r="G784" s="7"/>
      <c r="H784" s="7"/>
      <c r="I784" s="7"/>
      <c r="J784" s="7"/>
      <c r="K784" s="7"/>
      <c r="L784" s="7"/>
      <c r="M784" s="7"/>
      <c r="N784" s="7"/>
      <c r="O784" s="7"/>
      <c r="P784" s="7"/>
      <c r="Q784" s="7"/>
      <c r="R784" s="7"/>
      <c r="S784" s="7"/>
      <c r="T784" s="7"/>
    </row>
    <row r="785" spans="2:20" x14ac:dyDescent="0.25">
      <c r="B785" s="7"/>
      <c r="C785" s="133"/>
      <c r="D785" s="133"/>
      <c r="E785" s="7"/>
      <c r="F785" s="7"/>
      <c r="G785" s="7"/>
      <c r="H785" s="7"/>
      <c r="I785" s="7"/>
      <c r="J785" s="7"/>
      <c r="K785" s="7"/>
      <c r="L785" s="7"/>
      <c r="M785" s="7"/>
      <c r="N785" s="7"/>
      <c r="O785" s="7"/>
      <c r="P785" s="7"/>
      <c r="Q785" s="7"/>
      <c r="R785" s="7"/>
      <c r="S785" s="7"/>
      <c r="T785" s="7"/>
    </row>
    <row r="786" spans="2:20" x14ac:dyDescent="0.25">
      <c r="B786" s="7"/>
      <c r="C786" s="133"/>
      <c r="D786" s="133"/>
      <c r="E786" s="7"/>
      <c r="F786" s="7"/>
      <c r="G786" s="7"/>
      <c r="H786" s="7"/>
      <c r="I786" s="7"/>
      <c r="J786" s="7"/>
      <c r="K786" s="7"/>
      <c r="L786" s="7"/>
      <c r="M786" s="7"/>
      <c r="N786" s="7"/>
      <c r="O786" s="7"/>
      <c r="P786" s="7"/>
      <c r="Q786" s="7"/>
      <c r="R786" s="7"/>
      <c r="S786" s="7"/>
      <c r="T786" s="7"/>
    </row>
    <row r="787" spans="2:20" x14ac:dyDescent="0.25">
      <c r="B787" s="7"/>
      <c r="C787" s="133"/>
      <c r="D787" s="133"/>
      <c r="E787" s="7"/>
      <c r="F787" s="7"/>
      <c r="G787" s="7"/>
      <c r="H787" s="7"/>
      <c r="I787" s="7"/>
      <c r="J787" s="7"/>
      <c r="K787" s="7"/>
      <c r="L787" s="7"/>
      <c r="M787" s="7"/>
      <c r="N787" s="7"/>
      <c r="O787" s="7"/>
      <c r="P787" s="7"/>
      <c r="Q787" s="7"/>
      <c r="R787" s="7"/>
      <c r="S787" s="7"/>
      <c r="T787" s="7"/>
    </row>
    <row r="788" spans="2:20" x14ac:dyDescent="0.25">
      <c r="B788" s="7"/>
      <c r="C788" s="133"/>
      <c r="D788" s="133"/>
      <c r="E788" s="7"/>
      <c r="F788" s="7"/>
      <c r="G788" s="7"/>
      <c r="H788" s="7"/>
      <c r="I788" s="7"/>
      <c r="J788" s="7"/>
      <c r="K788" s="7"/>
      <c r="L788" s="7"/>
      <c r="M788" s="7"/>
      <c r="N788" s="7"/>
      <c r="O788" s="7"/>
      <c r="P788" s="7"/>
      <c r="Q788" s="7"/>
      <c r="R788" s="7"/>
      <c r="S788" s="7"/>
      <c r="T788" s="7"/>
    </row>
    <row r="789" spans="2:20" x14ac:dyDescent="0.25">
      <c r="B789" s="7"/>
      <c r="C789" s="133"/>
      <c r="D789" s="133"/>
      <c r="E789" s="7"/>
      <c r="F789" s="7"/>
      <c r="G789" s="7"/>
      <c r="H789" s="7"/>
      <c r="I789" s="7"/>
      <c r="J789" s="7"/>
      <c r="K789" s="7"/>
      <c r="L789" s="7"/>
      <c r="M789" s="7"/>
      <c r="N789" s="7"/>
      <c r="O789" s="7"/>
      <c r="P789" s="7"/>
      <c r="Q789" s="7"/>
      <c r="R789" s="7"/>
      <c r="S789" s="7"/>
      <c r="T789" s="7"/>
    </row>
    <row r="790" spans="2:20" x14ac:dyDescent="0.25">
      <c r="B790" s="7"/>
      <c r="C790" s="133"/>
      <c r="D790" s="133"/>
      <c r="E790" s="7"/>
      <c r="F790" s="7"/>
      <c r="G790" s="7"/>
      <c r="H790" s="7"/>
      <c r="I790" s="7"/>
      <c r="J790" s="7"/>
      <c r="K790" s="7"/>
      <c r="L790" s="7"/>
      <c r="M790" s="7"/>
      <c r="N790" s="7"/>
      <c r="O790" s="7"/>
      <c r="P790" s="7"/>
      <c r="Q790" s="7"/>
      <c r="R790" s="7"/>
      <c r="S790" s="7"/>
      <c r="T790" s="7"/>
    </row>
    <row r="791" spans="2:20" x14ac:dyDescent="0.25">
      <c r="B791" s="7"/>
      <c r="C791" s="133"/>
      <c r="D791" s="133"/>
      <c r="E791" s="7"/>
      <c r="F791" s="7"/>
      <c r="G791" s="7"/>
      <c r="H791" s="7"/>
      <c r="I791" s="7"/>
      <c r="J791" s="7"/>
      <c r="K791" s="7"/>
      <c r="L791" s="7"/>
      <c r="M791" s="7"/>
      <c r="N791" s="7"/>
      <c r="O791" s="7"/>
      <c r="P791" s="7"/>
      <c r="Q791" s="7"/>
      <c r="R791" s="7"/>
      <c r="S791" s="7"/>
      <c r="T791" s="7"/>
    </row>
    <row r="792" spans="2:20" x14ac:dyDescent="0.25">
      <c r="B792" s="7"/>
      <c r="C792" s="133"/>
      <c r="D792" s="133"/>
      <c r="E792" s="7"/>
      <c r="F792" s="7"/>
      <c r="G792" s="7"/>
      <c r="H792" s="7"/>
      <c r="I792" s="7"/>
      <c r="J792" s="7"/>
      <c r="K792" s="7"/>
      <c r="L792" s="7"/>
      <c r="M792" s="7"/>
      <c r="N792" s="7"/>
      <c r="O792" s="7"/>
      <c r="P792" s="7"/>
      <c r="Q792" s="7"/>
      <c r="R792" s="7"/>
      <c r="S792" s="7"/>
      <c r="T792" s="7"/>
    </row>
    <row r="793" spans="2:20" x14ac:dyDescent="0.25">
      <c r="B793" s="7"/>
      <c r="C793" s="133"/>
      <c r="D793" s="133"/>
      <c r="E793" s="7"/>
      <c r="F793" s="7"/>
      <c r="G793" s="7"/>
      <c r="H793" s="7"/>
      <c r="I793" s="7"/>
      <c r="J793" s="7"/>
      <c r="K793" s="7"/>
      <c r="L793" s="7"/>
      <c r="M793" s="7"/>
      <c r="N793" s="7"/>
      <c r="O793" s="7"/>
      <c r="P793" s="7"/>
      <c r="Q793" s="7"/>
      <c r="R793" s="7"/>
      <c r="S793" s="7"/>
      <c r="T793" s="7"/>
    </row>
    <row r="794" spans="2:20" x14ac:dyDescent="0.25">
      <c r="B794" s="7"/>
      <c r="C794" s="133"/>
      <c r="D794" s="133"/>
      <c r="E794" s="7"/>
      <c r="F794" s="7"/>
      <c r="G794" s="7"/>
      <c r="H794" s="7"/>
      <c r="I794" s="7"/>
      <c r="J794" s="7"/>
      <c r="K794" s="7"/>
      <c r="L794" s="7"/>
      <c r="M794" s="7"/>
      <c r="N794" s="7"/>
      <c r="O794" s="7"/>
      <c r="P794" s="7"/>
      <c r="Q794" s="7"/>
      <c r="R794" s="7"/>
      <c r="S794" s="7"/>
      <c r="T794" s="7"/>
    </row>
    <row r="795" spans="2:20" x14ac:dyDescent="0.25">
      <c r="B795" s="7"/>
      <c r="C795" s="133"/>
      <c r="D795" s="133"/>
      <c r="E795" s="7"/>
      <c r="F795" s="7"/>
      <c r="G795" s="7"/>
      <c r="H795" s="7"/>
      <c r="I795" s="7"/>
      <c r="J795" s="7"/>
      <c r="K795" s="7"/>
      <c r="L795" s="7"/>
      <c r="M795" s="7"/>
      <c r="N795" s="7"/>
      <c r="O795" s="7"/>
      <c r="P795" s="7"/>
      <c r="Q795" s="7"/>
      <c r="R795" s="7"/>
      <c r="S795" s="7"/>
      <c r="T795" s="7"/>
    </row>
    <row r="796" spans="2:20" x14ac:dyDescent="0.25">
      <c r="B796" s="7"/>
      <c r="C796" s="133"/>
      <c r="D796" s="133"/>
      <c r="E796" s="7"/>
      <c r="F796" s="7"/>
      <c r="G796" s="7"/>
      <c r="H796" s="7"/>
      <c r="I796" s="7"/>
      <c r="J796" s="7"/>
      <c r="K796" s="7"/>
      <c r="L796" s="7"/>
      <c r="M796" s="7"/>
      <c r="N796" s="7"/>
      <c r="O796" s="7"/>
      <c r="P796" s="7"/>
      <c r="Q796" s="7"/>
      <c r="R796" s="7"/>
      <c r="S796" s="7"/>
      <c r="T796" s="7"/>
    </row>
    <row r="797" spans="2:20" x14ac:dyDescent="0.25">
      <c r="B797" s="7"/>
      <c r="C797" s="133"/>
      <c r="D797" s="133"/>
      <c r="E797" s="7"/>
      <c r="F797" s="7"/>
      <c r="G797" s="7"/>
      <c r="H797" s="7"/>
      <c r="I797" s="7"/>
      <c r="J797" s="7"/>
      <c r="K797" s="7"/>
      <c r="L797" s="7"/>
      <c r="M797" s="7"/>
      <c r="N797" s="7"/>
      <c r="O797" s="7"/>
      <c r="P797" s="7"/>
      <c r="Q797" s="7"/>
      <c r="R797" s="7"/>
      <c r="S797" s="7"/>
      <c r="T797" s="7"/>
    </row>
    <row r="798" spans="2:20" x14ac:dyDescent="0.25">
      <c r="B798" s="7"/>
      <c r="C798" s="133"/>
      <c r="D798" s="133"/>
      <c r="E798" s="7"/>
      <c r="F798" s="7"/>
      <c r="G798" s="7"/>
      <c r="H798" s="7"/>
      <c r="I798" s="7"/>
      <c r="J798" s="7"/>
      <c r="K798" s="7"/>
      <c r="L798" s="7"/>
      <c r="M798" s="7"/>
      <c r="N798" s="7"/>
      <c r="O798" s="7"/>
      <c r="P798" s="7"/>
      <c r="Q798" s="7"/>
      <c r="R798" s="7"/>
      <c r="S798" s="7"/>
      <c r="T798" s="7"/>
    </row>
    <row r="799" spans="2:20" x14ac:dyDescent="0.25">
      <c r="B799" s="7"/>
      <c r="C799" s="133"/>
      <c r="D799" s="133"/>
      <c r="E799" s="7"/>
      <c r="F799" s="7"/>
      <c r="G799" s="7"/>
      <c r="H799" s="7"/>
      <c r="I799" s="7"/>
      <c r="J799" s="7"/>
      <c r="K799" s="7"/>
      <c r="L799" s="7"/>
      <c r="M799" s="7"/>
      <c r="N799" s="7"/>
      <c r="O799" s="7"/>
      <c r="P799" s="7"/>
      <c r="Q799" s="7"/>
      <c r="R799" s="7"/>
      <c r="S799" s="7"/>
      <c r="T799" s="7"/>
    </row>
    <row r="800" spans="2:20" x14ac:dyDescent="0.25">
      <c r="B800" s="7"/>
      <c r="C800" s="133"/>
      <c r="D800" s="133"/>
      <c r="E800" s="7"/>
      <c r="F800" s="7"/>
      <c r="G800" s="7"/>
      <c r="H800" s="7"/>
      <c r="I800" s="7"/>
      <c r="J800" s="7"/>
      <c r="K800" s="7"/>
      <c r="L800" s="7"/>
      <c r="M800" s="7"/>
      <c r="N800" s="7"/>
      <c r="O800" s="7"/>
      <c r="P800" s="7"/>
      <c r="Q800" s="7"/>
      <c r="R800" s="7"/>
      <c r="S800" s="7"/>
      <c r="T800" s="7"/>
    </row>
    <row r="801" spans="2:20" x14ac:dyDescent="0.25">
      <c r="B801" s="7"/>
      <c r="C801" s="133"/>
      <c r="D801" s="133"/>
      <c r="E801" s="7"/>
      <c r="F801" s="7"/>
      <c r="G801" s="7"/>
      <c r="H801" s="7"/>
      <c r="I801" s="7"/>
      <c r="J801" s="7"/>
      <c r="K801" s="7"/>
      <c r="L801" s="7"/>
      <c r="M801" s="7"/>
      <c r="N801" s="7"/>
      <c r="O801" s="7"/>
      <c r="P801" s="7"/>
      <c r="Q801" s="7"/>
      <c r="R801" s="7"/>
      <c r="S801" s="7"/>
      <c r="T801" s="7"/>
    </row>
    <row r="802" spans="2:20" x14ac:dyDescent="0.25">
      <c r="B802" s="7"/>
      <c r="C802" s="133"/>
      <c r="D802" s="133"/>
      <c r="E802" s="7"/>
      <c r="F802" s="7"/>
      <c r="G802" s="7"/>
      <c r="H802" s="7"/>
      <c r="I802" s="7"/>
      <c r="J802" s="7"/>
      <c r="K802" s="7"/>
      <c r="L802" s="7"/>
      <c r="M802" s="7"/>
      <c r="N802" s="7"/>
      <c r="O802" s="7"/>
      <c r="P802" s="7"/>
      <c r="Q802" s="7"/>
      <c r="R802" s="7"/>
      <c r="S802" s="7"/>
      <c r="T802" s="7"/>
    </row>
    <row r="803" spans="2:20" x14ac:dyDescent="0.25">
      <c r="B803" s="7"/>
      <c r="C803" s="133"/>
      <c r="D803" s="133"/>
      <c r="E803" s="7"/>
      <c r="F803" s="7"/>
      <c r="G803" s="7"/>
      <c r="H803" s="7"/>
      <c r="I803" s="7"/>
      <c r="J803" s="7"/>
      <c r="K803" s="7"/>
      <c r="L803" s="7"/>
      <c r="M803" s="7"/>
      <c r="N803" s="7"/>
      <c r="O803" s="7"/>
      <c r="P803" s="7"/>
      <c r="Q803" s="7"/>
      <c r="R803" s="7"/>
      <c r="S803" s="7"/>
      <c r="T803" s="7"/>
    </row>
    <row r="804" spans="2:20" x14ac:dyDescent="0.25">
      <c r="B804" s="7"/>
      <c r="C804" s="133"/>
      <c r="D804" s="133"/>
      <c r="E804" s="7"/>
      <c r="F804" s="7"/>
      <c r="G804" s="7"/>
      <c r="H804" s="7"/>
      <c r="I804" s="7"/>
      <c r="J804" s="7"/>
      <c r="K804" s="7"/>
      <c r="L804" s="7"/>
      <c r="M804" s="7"/>
      <c r="N804" s="7"/>
      <c r="O804" s="7"/>
      <c r="P804" s="7"/>
      <c r="Q804" s="7"/>
      <c r="R804" s="7"/>
      <c r="S804" s="7"/>
      <c r="T804" s="7"/>
    </row>
    <row r="805" spans="2:20" x14ac:dyDescent="0.25">
      <c r="B805" s="7"/>
      <c r="C805" s="133"/>
      <c r="D805" s="133"/>
      <c r="E805" s="7"/>
      <c r="F805" s="7"/>
      <c r="G805" s="7"/>
      <c r="H805" s="7"/>
      <c r="I805" s="7"/>
      <c r="J805" s="7"/>
      <c r="K805" s="7"/>
      <c r="L805" s="7"/>
      <c r="M805" s="7"/>
      <c r="N805" s="7"/>
      <c r="O805" s="7"/>
      <c r="P805" s="7"/>
      <c r="Q805" s="7"/>
      <c r="R805" s="7"/>
      <c r="S805" s="7"/>
      <c r="T805" s="7"/>
    </row>
    <row r="806" spans="2:20" x14ac:dyDescent="0.25">
      <c r="B806" s="7"/>
      <c r="C806" s="133"/>
      <c r="D806" s="133"/>
      <c r="E806" s="7"/>
      <c r="F806" s="7"/>
      <c r="G806" s="7"/>
      <c r="H806" s="7"/>
      <c r="I806" s="7"/>
      <c r="J806" s="7"/>
      <c r="K806" s="7"/>
      <c r="L806" s="7"/>
      <c r="M806" s="7"/>
      <c r="N806" s="7"/>
      <c r="O806" s="7"/>
      <c r="P806" s="7"/>
      <c r="Q806" s="7"/>
      <c r="R806" s="7"/>
      <c r="S806" s="7"/>
      <c r="T806" s="7"/>
    </row>
    <row r="807" spans="2:20" x14ac:dyDescent="0.25">
      <c r="B807" s="7"/>
      <c r="C807" s="133"/>
      <c r="D807" s="133"/>
      <c r="E807" s="7"/>
      <c r="F807" s="7"/>
      <c r="G807" s="7"/>
      <c r="H807" s="7"/>
      <c r="I807" s="7"/>
      <c r="J807" s="7"/>
      <c r="K807" s="7"/>
      <c r="L807" s="7"/>
      <c r="M807" s="7"/>
      <c r="N807" s="7"/>
      <c r="O807" s="7"/>
      <c r="P807" s="7"/>
      <c r="Q807" s="7"/>
      <c r="R807" s="7"/>
      <c r="S807" s="7"/>
      <c r="T807" s="7"/>
    </row>
    <row r="808" spans="2:20" x14ac:dyDescent="0.25">
      <c r="B808" s="7"/>
      <c r="C808" s="133"/>
      <c r="D808" s="133"/>
      <c r="E808" s="7"/>
      <c r="F808" s="7"/>
      <c r="G808" s="7"/>
      <c r="H808" s="7"/>
      <c r="I808" s="7"/>
      <c r="J808" s="7"/>
      <c r="K808" s="7"/>
      <c r="L808" s="7"/>
      <c r="M808" s="7"/>
      <c r="N808" s="7"/>
      <c r="O808" s="7"/>
      <c r="P808" s="7"/>
      <c r="Q808" s="7"/>
      <c r="R808" s="7"/>
      <c r="S808" s="7"/>
      <c r="T808" s="7"/>
    </row>
    <row r="809" spans="2:20" x14ac:dyDescent="0.25">
      <c r="B809" s="7"/>
      <c r="C809" s="133"/>
      <c r="D809" s="133"/>
      <c r="E809" s="7"/>
      <c r="F809" s="7"/>
      <c r="G809" s="7"/>
      <c r="H809" s="7"/>
      <c r="I809" s="7"/>
      <c r="J809" s="7"/>
      <c r="K809" s="7"/>
      <c r="L809" s="7"/>
      <c r="M809" s="7"/>
      <c r="N809" s="7"/>
      <c r="O809" s="7"/>
      <c r="P809" s="7"/>
      <c r="Q809" s="7"/>
      <c r="R809" s="7"/>
      <c r="S809" s="7"/>
      <c r="T809" s="7"/>
    </row>
    <row r="810" spans="2:20" x14ac:dyDescent="0.25">
      <c r="B810" s="7"/>
      <c r="C810" s="133"/>
      <c r="D810" s="133"/>
      <c r="E810" s="7"/>
      <c r="F810" s="7"/>
      <c r="G810" s="7"/>
      <c r="H810" s="7"/>
      <c r="I810" s="7"/>
      <c r="J810" s="7"/>
      <c r="K810" s="7"/>
      <c r="L810" s="7"/>
      <c r="M810" s="7"/>
      <c r="N810" s="7"/>
      <c r="O810" s="7"/>
      <c r="P810" s="7"/>
      <c r="Q810" s="7"/>
      <c r="R810" s="7"/>
      <c r="S810" s="7"/>
      <c r="T810" s="7"/>
    </row>
    <row r="811" spans="2:20" x14ac:dyDescent="0.25">
      <c r="B811" s="7"/>
      <c r="C811" s="133"/>
      <c r="D811" s="133"/>
      <c r="E811" s="7"/>
      <c r="F811" s="7"/>
      <c r="G811" s="7"/>
      <c r="H811" s="7"/>
      <c r="I811" s="7"/>
      <c r="J811" s="7"/>
      <c r="K811" s="7"/>
      <c r="L811" s="7"/>
      <c r="M811" s="7"/>
      <c r="N811" s="7"/>
      <c r="O811" s="7"/>
      <c r="P811" s="7"/>
      <c r="Q811" s="7"/>
      <c r="R811" s="7"/>
      <c r="S811" s="7"/>
      <c r="T811" s="7"/>
    </row>
    <row r="812" spans="2:20" x14ac:dyDescent="0.25">
      <c r="B812" s="7"/>
      <c r="C812" s="133"/>
      <c r="D812" s="133"/>
      <c r="E812" s="7"/>
      <c r="F812" s="7"/>
      <c r="G812" s="7"/>
      <c r="H812" s="7"/>
      <c r="I812" s="7"/>
      <c r="J812" s="7"/>
      <c r="K812" s="7"/>
      <c r="L812" s="7"/>
      <c r="M812" s="7"/>
      <c r="N812" s="7"/>
      <c r="O812" s="7"/>
      <c r="P812" s="7"/>
      <c r="Q812" s="7"/>
      <c r="R812" s="7"/>
      <c r="S812" s="7"/>
      <c r="T812" s="7"/>
    </row>
    <row r="813" spans="2:20" x14ac:dyDescent="0.25">
      <c r="B813" s="7"/>
      <c r="C813" s="133"/>
      <c r="D813" s="133"/>
      <c r="E813" s="7"/>
      <c r="F813" s="7"/>
      <c r="G813" s="7"/>
      <c r="H813" s="7"/>
      <c r="I813" s="7"/>
      <c r="J813" s="7"/>
      <c r="K813" s="7"/>
      <c r="L813" s="7"/>
      <c r="M813" s="7"/>
      <c r="N813" s="7"/>
      <c r="O813" s="7"/>
      <c r="P813" s="7"/>
      <c r="Q813" s="7"/>
      <c r="R813" s="7"/>
      <c r="S813" s="7"/>
      <c r="T813" s="7"/>
    </row>
    <row r="814" spans="2:20" x14ac:dyDescent="0.25">
      <c r="B814" s="7"/>
      <c r="C814" s="133"/>
      <c r="D814" s="133"/>
      <c r="E814" s="7"/>
      <c r="F814" s="7"/>
      <c r="G814" s="7"/>
      <c r="H814" s="7"/>
      <c r="I814" s="7"/>
      <c r="J814" s="7"/>
      <c r="K814" s="7"/>
      <c r="L814" s="7"/>
      <c r="M814" s="7"/>
      <c r="N814" s="7"/>
      <c r="O814" s="7"/>
      <c r="P814" s="7"/>
      <c r="Q814" s="7"/>
      <c r="R814" s="7"/>
      <c r="S814" s="7"/>
      <c r="T814" s="7"/>
    </row>
    <row r="815" spans="2:20" x14ac:dyDescent="0.25">
      <c r="B815" s="7"/>
      <c r="C815" s="133"/>
      <c r="D815" s="133"/>
      <c r="E815" s="7"/>
      <c r="F815" s="7"/>
      <c r="G815" s="7"/>
      <c r="H815" s="7"/>
      <c r="I815" s="7"/>
      <c r="J815" s="7"/>
      <c r="K815" s="7"/>
      <c r="L815" s="7"/>
      <c r="M815" s="7"/>
      <c r="N815" s="7"/>
      <c r="O815" s="7"/>
      <c r="P815" s="7"/>
      <c r="Q815" s="7"/>
      <c r="R815" s="7"/>
      <c r="S815" s="7"/>
      <c r="T815" s="7"/>
    </row>
    <row r="816" spans="2:20" x14ac:dyDescent="0.25">
      <c r="B816" s="7"/>
      <c r="C816" s="133"/>
      <c r="D816" s="133"/>
      <c r="E816" s="7"/>
      <c r="F816" s="7"/>
      <c r="G816" s="7"/>
      <c r="H816" s="7"/>
      <c r="I816" s="7"/>
      <c r="J816" s="7"/>
      <c r="K816" s="7"/>
      <c r="L816" s="7"/>
      <c r="M816" s="7"/>
      <c r="N816" s="7"/>
      <c r="O816" s="7"/>
      <c r="P816" s="7"/>
      <c r="Q816" s="7"/>
      <c r="R816" s="7"/>
      <c r="S816" s="7"/>
      <c r="T816" s="7"/>
    </row>
    <row r="817" spans="2:20" x14ac:dyDescent="0.25">
      <c r="B817" s="7"/>
      <c r="C817" s="133"/>
      <c r="D817" s="133"/>
      <c r="E817" s="7"/>
      <c r="F817" s="7"/>
      <c r="G817" s="7"/>
      <c r="H817" s="7"/>
      <c r="I817" s="7"/>
      <c r="J817" s="7"/>
      <c r="K817" s="7"/>
      <c r="L817" s="7"/>
      <c r="M817" s="7"/>
      <c r="N817" s="7"/>
      <c r="O817" s="7"/>
      <c r="P817" s="7"/>
      <c r="Q817" s="7"/>
      <c r="R817" s="7"/>
      <c r="S817" s="7"/>
      <c r="T817" s="7"/>
    </row>
    <row r="818" spans="2:20" x14ac:dyDescent="0.25">
      <c r="B818" s="7"/>
      <c r="C818" s="133"/>
      <c r="D818" s="133"/>
      <c r="E818" s="7"/>
      <c r="F818" s="7"/>
      <c r="G818" s="7"/>
      <c r="H818" s="7"/>
      <c r="I818" s="7"/>
      <c r="J818" s="7"/>
      <c r="K818" s="7"/>
      <c r="L818" s="7"/>
      <c r="M818" s="7"/>
      <c r="N818" s="7"/>
      <c r="O818" s="7"/>
      <c r="P818" s="7"/>
      <c r="Q818" s="7"/>
      <c r="R818" s="7"/>
      <c r="S818" s="7"/>
      <c r="T818" s="7"/>
    </row>
    <row r="819" spans="2:20" x14ac:dyDescent="0.25">
      <c r="B819" s="7"/>
      <c r="C819" s="133"/>
      <c r="D819" s="133"/>
      <c r="E819" s="7"/>
      <c r="F819" s="7"/>
      <c r="G819" s="7"/>
      <c r="H819" s="7"/>
      <c r="I819" s="7"/>
      <c r="J819" s="7"/>
      <c r="K819" s="7"/>
      <c r="L819" s="7"/>
      <c r="M819" s="7"/>
      <c r="N819" s="7"/>
      <c r="O819" s="7"/>
      <c r="P819" s="7"/>
      <c r="Q819" s="7"/>
      <c r="R819" s="7"/>
      <c r="S819" s="7"/>
      <c r="T819" s="7"/>
    </row>
    <row r="820" spans="2:20" x14ac:dyDescent="0.25">
      <c r="B820" s="7"/>
      <c r="C820" s="133"/>
      <c r="D820" s="133"/>
      <c r="E820" s="7"/>
      <c r="F820" s="7"/>
      <c r="G820" s="7"/>
      <c r="H820" s="7"/>
      <c r="I820" s="7"/>
      <c r="J820" s="7"/>
      <c r="K820" s="7"/>
      <c r="L820" s="7"/>
      <c r="M820" s="7"/>
      <c r="N820" s="7"/>
      <c r="O820" s="7"/>
      <c r="P820" s="7"/>
      <c r="Q820" s="7"/>
      <c r="R820" s="7"/>
      <c r="S820" s="7"/>
      <c r="T820" s="7"/>
    </row>
    <row r="821" spans="2:20" x14ac:dyDescent="0.25">
      <c r="B821" s="7"/>
      <c r="C821" s="133"/>
      <c r="D821" s="133"/>
      <c r="E821" s="7"/>
      <c r="F821" s="7"/>
      <c r="G821" s="7"/>
      <c r="H821" s="7"/>
      <c r="I821" s="7"/>
      <c r="J821" s="7"/>
      <c r="K821" s="7"/>
      <c r="L821" s="7"/>
      <c r="M821" s="7"/>
      <c r="N821" s="7"/>
      <c r="O821" s="7"/>
      <c r="P821" s="7"/>
      <c r="Q821" s="7"/>
      <c r="R821" s="7"/>
      <c r="S821" s="7"/>
      <c r="T821" s="7"/>
    </row>
    <row r="822" spans="2:20" x14ac:dyDescent="0.25">
      <c r="B822" s="7"/>
      <c r="C822" s="133"/>
      <c r="D822" s="133"/>
      <c r="E822" s="7"/>
      <c r="F822" s="7"/>
      <c r="G822" s="7"/>
      <c r="H822" s="7"/>
      <c r="I822" s="7"/>
      <c r="J822" s="7"/>
      <c r="K822" s="7"/>
      <c r="L822" s="7"/>
      <c r="M822" s="7"/>
      <c r="N822" s="7"/>
      <c r="O822" s="7"/>
      <c r="P822" s="7"/>
      <c r="Q822" s="7"/>
      <c r="R822" s="7"/>
      <c r="S822" s="7"/>
      <c r="T822" s="7"/>
    </row>
    <row r="823" spans="2:20" x14ac:dyDescent="0.25">
      <c r="B823" s="7"/>
      <c r="C823" s="133"/>
      <c r="D823" s="133"/>
      <c r="E823" s="7"/>
      <c r="F823" s="7"/>
      <c r="G823" s="7"/>
      <c r="H823" s="7"/>
      <c r="I823" s="7"/>
      <c r="J823" s="7"/>
      <c r="K823" s="7"/>
      <c r="L823" s="7"/>
      <c r="M823" s="7"/>
      <c r="N823" s="7"/>
      <c r="O823" s="7"/>
      <c r="P823" s="7"/>
      <c r="Q823" s="7"/>
      <c r="R823" s="7"/>
      <c r="S823" s="7"/>
      <c r="T823" s="7"/>
    </row>
    <row r="824" spans="2:20" x14ac:dyDescent="0.25">
      <c r="B824" s="7"/>
      <c r="C824" s="133"/>
      <c r="D824" s="133"/>
      <c r="E824" s="7"/>
      <c r="F824" s="7"/>
      <c r="G824" s="7"/>
      <c r="H824" s="7"/>
      <c r="I824" s="7"/>
      <c r="J824" s="7"/>
      <c r="K824" s="7"/>
      <c r="L824" s="7"/>
      <c r="M824" s="7"/>
      <c r="N824" s="7"/>
      <c r="O824" s="7"/>
      <c r="P824" s="7"/>
      <c r="Q824" s="7"/>
      <c r="R824" s="7"/>
      <c r="S824" s="7"/>
      <c r="T824" s="7"/>
    </row>
    <row r="825" spans="2:20" x14ac:dyDescent="0.25">
      <c r="B825" s="7"/>
      <c r="C825" s="133"/>
      <c r="D825" s="133"/>
      <c r="E825" s="7"/>
      <c r="F825" s="7"/>
      <c r="G825" s="7"/>
      <c r="H825" s="7"/>
      <c r="I825" s="7"/>
      <c r="J825" s="7"/>
      <c r="K825" s="7"/>
      <c r="L825" s="7"/>
      <c r="M825" s="7"/>
      <c r="N825" s="7"/>
      <c r="O825" s="7"/>
      <c r="P825" s="7"/>
      <c r="Q825" s="7"/>
      <c r="R825" s="7"/>
      <c r="S825" s="7"/>
      <c r="T825" s="7"/>
    </row>
    <row r="826" spans="2:20" x14ac:dyDescent="0.25">
      <c r="B826" s="7"/>
      <c r="C826" s="133"/>
      <c r="D826" s="133"/>
      <c r="E826" s="7"/>
      <c r="F826" s="7"/>
      <c r="G826" s="7"/>
      <c r="H826" s="7"/>
      <c r="I826" s="7"/>
      <c r="J826" s="7"/>
      <c r="K826" s="7"/>
      <c r="L826" s="7"/>
      <c r="M826" s="7"/>
      <c r="N826" s="7"/>
      <c r="O826" s="7"/>
      <c r="P826" s="7"/>
      <c r="Q826" s="7"/>
      <c r="R826" s="7"/>
      <c r="S826" s="7"/>
      <c r="T826" s="7"/>
    </row>
    <row r="827" spans="2:20" x14ac:dyDescent="0.25">
      <c r="B827" s="7"/>
      <c r="C827" s="133"/>
      <c r="D827" s="133"/>
      <c r="E827" s="7"/>
      <c r="F827" s="7"/>
      <c r="G827" s="7"/>
      <c r="H827" s="7"/>
      <c r="I827" s="7"/>
      <c r="J827" s="7"/>
      <c r="K827" s="7"/>
      <c r="L827" s="7"/>
      <c r="M827" s="7"/>
      <c r="N827" s="7"/>
      <c r="O827" s="7"/>
      <c r="P827" s="7"/>
      <c r="Q827" s="7"/>
      <c r="R827" s="7"/>
      <c r="S827" s="7"/>
      <c r="T827" s="7"/>
    </row>
    <row r="828" spans="2:20" x14ac:dyDescent="0.25">
      <c r="B828" s="7"/>
      <c r="C828" s="133"/>
      <c r="D828" s="133"/>
      <c r="E828" s="7"/>
      <c r="F828" s="7"/>
      <c r="G828" s="7"/>
      <c r="H828" s="7"/>
      <c r="I828" s="7"/>
      <c r="J828" s="7"/>
      <c r="K828" s="7"/>
      <c r="L828" s="7"/>
      <c r="M828" s="7"/>
      <c r="N828" s="7"/>
      <c r="O828" s="7"/>
      <c r="P828" s="7"/>
      <c r="Q828" s="7"/>
      <c r="R828" s="7"/>
      <c r="S828" s="7"/>
      <c r="T828" s="7"/>
    </row>
    <row r="829" spans="2:20" x14ac:dyDescent="0.25">
      <c r="B829" s="7"/>
      <c r="C829" s="133"/>
      <c r="D829" s="133"/>
      <c r="E829" s="7"/>
      <c r="F829" s="7"/>
      <c r="G829" s="7"/>
      <c r="H829" s="7"/>
      <c r="I829" s="7"/>
      <c r="J829" s="7"/>
      <c r="K829" s="7"/>
      <c r="L829" s="7"/>
      <c r="M829" s="7"/>
      <c r="N829" s="7"/>
      <c r="O829" s="7"/>
      <c r="P829" s="7"/>
      <c r="Q829" s="7"/>
      <c r="R829" s="7"/>
      <c r="S829" s="7"/>
      <c r="T829" s="7"/>
    </row>
    <row r="830" spans="2:20" x14ac:dyDescent="0.25">
      <c r="B830" s="7"/>
      <c r="C830" s="133"/>
      <c r="D830" s="133"/>
      <c r="E830" s="7"/>
      <c r="F830" s="7"/>
      <c r="G830" s="7"/>
      <c r="H830" s="7"/>
      <c r="I830" s="7"/>
      <c r="J830" s="7"/>
      <c r="K830" s="7"/>
      <c r="L830" s="7"/>
      <c r="M830" s="7"/>
      <c r="N830" s="7"/>
      <c r="O830" s="7"/>
      <c r="P830" s="7"/>
      <c r="Q830" s="7"/>
      <c r="R830" s="7"/>
      <c r="S830" s="7"/>
      <c r="T830" s="7"/>
    </row>
    <row r="831" spans="2:20" x14ac:dyDescent="0.25">
      <c r="B831" s="7"/>
      <c r="C831" s="133"/>
      <c r="D831" s="133"/>
      <c r="E831" s="7"/>
      <c r="F831" s="7"/>
      <c r="G831" s="7"/>
      <c r="H831" s="7"/>
      <c r="I831" s="7"/>
      <c r="J831" s="7"/>
      <c r="K831" s="7"/>
      <c r="L831" s="7"/>
      <c r="M831" s="7"/>
      <c r="N831" s="7"/>
      <c r="O831" s="7"/>
      <c r="P831" s="7"/>
      <c r="Q831" s="7"/>
      <c r="R831" s="7"/>
      <c r="S831" s="7"/>
      <c r="T831" s="7"/>
    </row>
    <row r="832" spans="2:20" x14ac:dyDescent="0.25">
      <c r="B832" s="7"/>
      <c r="C832" s="133"/>
      <c r="D832" s="133"/>
      <c r="E832" s="7"/>
      <c r="F832" s="7"/>
      <c r="G832" s="7"/>
      <c r="H832" s="7"/>
      <c r="I832" s="7"/>
      <c r="J832" s="7"/>
      <c r="K832" s="7"/>
      <c r="L832" s="7"/>
      <c r="M832" s="7"/>
      <c r="N832" s="7"/>
      <c r="O832" s="7"/>
      <c r="P832" s="7"/>
      <c r="Q832" s="7"/>
      <c r="R832" s="7"/>
      <c r="S832" s="7"/>
      <c r="T832" s="7"/>
    </row>
    <row r="833" spans="2:20" x14ac:dyDescent="0.25">
      <c r="B833" s="7"/>
      <c r="C833" s="133"/>
      <c r="D833" s="133"/>
      <c r="E833" s="7"/>
      <c r="F833" s="7"/>
      <c r="G833" s="7"/>
      <c r="H833" s="7"/>
      <c r="I833" s="7"/>
      <c r="J833" s="7"/>
      <c r="K833" s="7"/>
      <c r="L833" s="7"/>
      <c r="M833" s="7"/>
      <c r="N833" s="7"/>
      <c r="O833" s="7"/>
      <c r="P833" s="7"/>
      <c r="Q833" s="7"/>
      <c r="R833" s="7"/>
      <c r="S833" s="7"/>
      <c r="T833" s="7"/>
    </row>
    <row r="834" spans="2:20" x14ac:dyDescent="0.25">
      <c r="B834" s="7"/>
      <c r="C834" s="133"/>
      <c r="D834" s="133"/>
      <c r="E834" s="7"/>
      <c r="F834" s="7"/>
      <c r="G834" s="7"/>
      <c r="H834" s="7"/>
      <c r="I834" s="7"/>
      <c r="J834" s="7"/>
      <c r="K834" s="7"/>
      <c r="L834" s="7"/>
      <c r="M834" s="7"/>
      <c r="N834" s="7"/>
      <c r="O834" s="7"/>
      <c r="P834" s="7"/>
      <c r="Q834" s="7"/>
      <c r="R834" s="7"/>
      <c r="S834" s="7"/>
      <c r="T834" s="7"/>
    </row>
    <row r="835" spans="2:20" x14ac:dyDescent="0.25">
      <c r="B835" s="7"/>
      <c r="C835" s="133"/>
      <c r="D835" s="133"/>
      <c r="E835" s="7"/>
      <c r="F835" s="7"/>
      <c r="G835" s="7"/>
      <c r="H835" s="7"/>
      <c r="I835" s="7"/>
      <c r="J835" s="7"/>
      <c r="K835" s="7"/>
      <c r="L835" s="7"/>
      <c r="M835" s="7"/>
      <c r="N835" s="7"/>
      <c r="O835" s="7"/>
      <c r="P835" s="7"/>
      <c r="Q835" s="7"/>
      <c r="R835" s="7"/>
      <c r="S835" s="7"/>
      <c r="T835" s="7"/>
    </row>
    <row r="836" spans="2:20" x14ac:dyDescent="0.25">
      <c r="B836" s="7"/>
      <c r="C836" s="133"/>
      <c r="D836" s="133"/>
      <c r="E836" s="7"/>
      <c r="F836" s="7"/>
      <c r="G836" s="7"/>
      <c r="H836" s="7"/>
      <c r="I836" s="7"/>
      <c r="J836" s="7"/>
      <c r="K836" s="7"/>
      <c r="L836" s="7"/>
      <c r="M836" s="7"/>
      <c r="N836" s="7"/>
      <c r="O836" s="7"/>
      <c r="P836" s="7"/>
      <c r="Q836" s="7"/>
      <c r="R836" s="7"/>
      <c r="S836" s="7"/>
      <c r="T836" s="7"/>
    </row>
    <row r="837" spans="2:20" x14ac:dyDescent="0.25">
      <c r="B837" s="7"/>
      <c r="C837" s="133"/>
      <c r="D837" s="133"/>
      <c r="E837" s="7"/>
      <c r="F837" s="7"/>
      <c r="G837" s="7"/>
      <c r="H837" s="7"/>
      <c r="I837" s="7"/>
      <c r="J837" s="7"/>
      <c r="K837" s="7"/>
      <c r="L837" s="7"/>
      <c r="M837" s="7"/>
      <c r="N837" s="7"/>
      <c r="O837" s="7"/>
      <c r="P837" s="7"/>
      <c r="Q837" s="7"/>
      <c r="R837" s="7"/>
      <c r="S837" s="7"/>
      <c r="T837" s="7"/>
    </row>
    <row r="838" spans="2:20" x14ac:dyDescent="0.25">
      <c r="B838" s="7"/>
      <c r="C838" s="133"/>
      <c r="D838" s="133"/>
      <c r="E838" s="7"/>
      <c r="F838" s="7"/>
      <c r="G838" s="7"/>
      <c r="H838" s="7"/>
      <c r="I838" s="7"/>
      <c r="J838" s="7"/>
      <c r="K838" s="7"/>
      <c r="L838" s="7"/>
      <c r="M838" s="7"/>
      <c r="N838" s="7"/>
      <c r="O838" s="7"/>
      <c r="P838" s="7"/>
      <c r="Q838" s="7"/>
      <c r="R838" s="7"/>
      <c r="S838" s="7"/>
      <c r="T838" s="7"/>
    </row>
    <row r="839" spans="2:20" x14ac:dyDescent="0.25">
      <c r="B839" s="7"/>
      <c r="C839" s="133"/>
      <c r="D839" s="133"/>
      <c r="E839" s="7"/>
      <c r="F839" s="7"/>
      <c r="G839" s="7"/>
      <c r="H839" s="7"/>
      <c r="I839" s="7"/>
      <c r="J839" s="7"/>
      <c r="K839" s="7"/>
      <c r="L839" s="7"/>
      <c r="M839" s="7"/>
      <c r="N839" s="7"/>
      <c r="O839" s="7"/>
      <c r="P839" s="7"/>
      <c r="Q839" s="7"/>
      <c r="R839" s="7"/>
      <c r="S839" s="7"/>
      <c r="T839" s="7"/>
    </row>
    <row r="840" spans="2:20" x14ac:dyDescent="0.25">
      <c r="B840" s="7"/>
      <c r="C840" s="133"/>
      <c r="D840" s="133"/>
      <c r="E840" s="7"/>
      <c r="F840" s="7"/>
      <c r="G840" s="7"/>
      <c r="H840" s="7"/>
      <c r="I840" s="7"/>
      <c r="J840" s="7"/>
      <c r="K840" s="7"/>
      <c r="L840" s="7"/>
      <c r="M840" s="7"/>
      <c r="N840" s="7"/>
      <c r="O840" s="7"/>
      <c r="P840" s="7"/>
      <c r="Q840" s="7"/>
      <c r="R840" s="7"/>
      <c r="S840" s="7"/>
      <c r="T840" s="7"/>
    </row>
    <row r="841" spans="2:20" x14ac:dyDescent="0.25">
      <c r="B841" s="7"/>
      <c r="C841" s="133"/>
      <c r="D841" s="133"/>
      <c r="E841" s="7"/>
      <c r="F841" s="7"/>
      <c r="G841" s="7"/>
      <c r="H841" s="7"/>
      <c r="I841" s="7"/>
      <c r="J841" s="7"/>
      <c r="K841" s="7"/>
      <c r="L841" s="7"/>
      <c r="M841" s="7"/>
      <c r="N841" s="7"/>
      <c r="O841" s="7"/>
      <c r="P841" s="7"/>
      <c r="Q841" s="7"/>
      <c r="R841" s="7"/>
      <c r="S841" s="7"/>
      <c r="T841" s="7"/>
    </row>
    <row r="842" spans="2:20" x14ac:dyDescent="0.25">
      <c r="B842" s="7"/>
      <c r="C842" s="133"/>
      <c r="D842" s="133"/>
      <c r="E842" s="7"/>
      <c r="F842" s="7"/>
      <c r="G842" s="7"/>
      <c r="H842" s="7"/>
      <c r="I842" s="7"/>
      <c r="J842" s="7"/>
      <c r="K842" s="7"/>
      <c r="L842" s="7"/>
      <c r="M842" s="7"/>
      <c r="N842" s="7"/>
      <c r="O842" s="7"/>
      <c r="P842" s="7"/>
      <c r="Q842" s="7"/>
      <c r="R842" s="7"/>
      <c r="S842" s="7"/>
      <c r="T842" s="7"/>
    </row>
    <row r="843" spans="2:20" x14ac:dyDescent="0.25">
      <c r="B843" s="7"/>
      <c r="C843" s="133"/>
      <c r="D843" s="133"/>
      <c r="E843" s="7"/>
      <c r="F843" s="7"/>
      <c r="G843" s="7"/>
      <c r="H843" s="7"/>
      <c r="I843" s="7"/>
      <c r="J843" s="7"/>
      <c r="K843" s="7"/>
      <c r="L843" s="7"/>
      <c r="M843" s="7"/>
      <c r="N843" s="7"/>
      <c r="O843" s="7"/>
      <c r="P843" s="7"/>
      <c r="Q843" s="7"/>
      <c r="R843" s="7"/>
      <c r="S843" s="7"/>
      <c r="T843" s="7"/>
    </row>
    <row r="844" spans="2:20" x14ac:dyDescent="0.25">
      <c r="B844" s="7"/>
      <c r="C844" s="133"/>
      <c r="D844" s="133"/>
      <c r="E844" s="7"/>
      <c r="F844" s="7"/>
      <c r="G844" s="7"/>
      <c r="H844" s="7"/>
      <c r="I844" s="7"/>
      <c r="J844" s="7"/>
      <c r="K844" s="7"/>
      <c r="L844" s="7"/>
      <c r="M844" s="7"/>
      <c r="N844" s="7"/>
      <c r="O844" s="7"/>
      <c r="P844" s="7"/>
      <c r="Q844" s="7"/>
      <c r="R844" s="7"/>
      <c r="S844" s="7"/>
      <c r="T844" s="7"/>
    </row>
    <row r="845" spans="2:20" x14ac:dyDescent="0.25">
      <c r="B845" s="7"/>
      <c r="C845" s="133"/>
      <c r="D845" s="133"/>
      <c r="E845" s="7"/>
      <c r="F845" s="7"/>
      <c r="G845" s="7"/>
      <c r="H845" s="7"/>
      <c r="I845" s="7"/>
      <c r="J845" s="7"/>
      <c r="K845" s="7"/>
      <c r="L845" s="7"/>
      <c r="M845" s="7"/>
      <c r="N845" s="7"/>
      <c r="O845" s="7"/>
      <c r="P845" s="7"/>
      <c r="Q845" s="7"/>
      <c r="R845" s="7"/>
      <c r="S845" s="7"/>
      <c r="T845" s="7"/>
    </row>
    <row r="846" spans="2:20" x14ac:dyDescent="0.25">
      <c r="B846" s="7"/>
      <c r="C846" s="133"/>
      <c r="D846" s="133"/>
      <c r="E846" s="7"/>
      <c r="F846" s="7"/>
      <c r="G846" s="7"/>
      <c r="H846" s="7"/>
      <c r="I846" s="7"/>
      <c r="J846" s="7"/>
      <c r="K846" s="7"/>
      <c r="L846" s="7"/>
      <c r="M846" s="7"/>
      <c r="N846" s="7"/>
      <c r="O846" s="7"/>
      <c r="P846" s="7"/>
      <c r="Q846" s="7"/>
      <c r="R846" s="7"/>
      <c r="S846" s="7"/>
      <c r="T846" s="7"/>
    </row>
    <row r="847" spans="2:20" x14ac:dyDescent="0.25">
      <c r="B847" s="7"/>
      <c r="C847" s="133"/>
      <c r="D847" s="133"/>
      <c r="E847" s="7"/>
      <c r="F847" s="7"/>
      <c r="G847" s="7"/>
      <c r="H847" s="7"/>
      <c r="I847" s="7"/>
      <c r="J847" s="7"/>
      <c r="K847" s="7"/>
      <c r="L847" s="7"/>
      <c r="M847" s="7"/>
      <c r="N847" s="7"/>
      <c r="O847" s="7"/>
      <c r="P847" s="7"/>
      <c r="Q847" s="7"/>
      <c r="R847" s="7"/>
      <c r="S847" s="7"/>
      <c r="T847" s="7"/>
    </row>
    <row r="848" spans="2:20" x14ac:dyDescent="0.25">
      <c r="B848" s="7"/>
      <c r="C848" s="133"/>
      <c r="D848" s="133"/>
      <c r="E848" s="7"/>
      <c r="F848" s="7"/>
      <c r="G848" s="7"/>
      <c r="H848" s="7"/>
      <c r="I848" s="7"/>
      <c r="J848" s="7"/>
      <c r="K848" s="7"/>
      <c r="L848" s="7"/>
      <c r="M848" s="7"/>
      <c r="N848" s="7"/>
      <c r="O848" s="7"/>
      <c r="P848" s="7"/>
      <c r="Q848" s="7"/>
      <c r="R848" s="7"/>
      <c r="S848" s="7"/>
      <c r="T848" s="7"/>
    </row>
    <row r="849" spans="2:20" x14ac:dyDescent="0.25">
      <c r="B849" s="7"/>
      <c r="C849" s="133"/>
      <c r="D849" s="133"/>
      <c r="E849" s="7"/>
      <c r="F849" s="7"/>
      <c r="G849" s="7"/>
      <c r="H849" s="7"/>
      <c r="I849" s="7"/>
      <c r="J849" s="7"/>
      <c r="K849" s="7"/>
      <c r="L849" s="7"/>
      <c r="M849" s="7"/>
      <c r="N849" s="7"/>
      <c r="O849" s="7"/>
      <c r="P849" s="7"/>
      <c r="Q849" s="7"/>
      <c r="R849" s="7"/>
      <c r="S849" s="7"/>
      <c r="T849" s="7"/>
    </row>
    <row r="850" spans="2:20" x14ac:dyDescent="0.25">
      <c r="B850" s="7"/>
      <c r="C850" s="133"/>
      <c r="D850" s="133"/>
      <c r="E850" s="7"/>
      <c r="F850" s="7"/>
      <c r="G850" s="7"/>
      <c r="H850" s="7"/>
      <c r="I850" s="7"/>
      <c r="J850" s="7"/>
      <c r="K850" s="7"/>
      <c r="L850" s="7"/>
      <c r="M850" s="7"/>
      <c r="N850" s="7"/>
      <c r="O850" s="7"/>
      <c r="P850" s="7"/>
      <c r="Q850" s="7"/>
      <c r="R850" s="7"/>
      <c r="S850" s="7"/>
      <c r="T850" s="7"/>
    </row>
    <row r="851" spans="2:20" x14ac:dyDescent="0.25">
      <c r="B851" s="7"/>
      <c r="C851" s="133"/>
      <c r="D851" s="133"/>
      <c r="E851" s="7"/>
      <c r="F851" s="7"/>
      <c r="G851" s="7"/>
      <c r="H851" s="7"/>
      <c r="I851" s="7"/>
      <c r="J851" s="7"/>
      <c r="K851" s="7"/>
      <c r="L851" s="7"/>
      <c r="M851" s="7"/>
      <c r="N851" s="7"/>
      <c r="O851" s="7"/>
      <c r="P851" s="7"/>
      <c r="Q851" s="7"/>
      <c r="R851" s="7"/>
      <c r="S851" s="7"/>
      <c r="T851" s="7"/>
    </row>
    <row r="852" spans="2:20" x14ac:dyDescent="0.25">
      <c r="B852" s="7"/>
      <c r="C852" s="133"/>
      <c r="D852" s="133"/>
      <c r="E852" s="7"/>
      <c r="F852" s="7"/>
      <c r="G852" s="7"/>
      <c r="H852" s="7"/>
      <c r="I852" s="7"/>
      <c r="J852" s="7"/>
      <c r="K852" s="7"/>
      <c r="L852" s="7"/>
      <c r="M852" s="7"/>
      <c r="N852" s="7"/>
      <c r="O852" s="7"/>
      <c r="P852" s="7"/>
      <c r="Q852" s="7"/>
      <c r="R852" s="7"/>
      <c r="S852" s="7"/>
      <c r="T852" s="7"/>
    </row>
    <row r="853" spans="2:20" x14ac:dyDescent="0.25">
      <c r="B853" s="7"/>
      <c r="C853" s="133"/>
      <c r="D853" s="133"/>
      <c r="E853" s="7"/>
      <c r="F853" s="7"/>
      <c r="G853" s="7"/>
      <c r="H853" s="7"/>
      <c r="I853" s="7"/>
      <c r="J853" s="7"/>
      <c r="K853" s="7"/>
      <c r="L853" s="7"/>
      <c r="M853" s="7"/>
      <c r="N853" s="7"/>
      <c r="O853" s="7"/>
      <c r="P853" s="7"/>
      <c r="Q853" s="7"/>
      <c r="R853" s="7"/>
      <c r="S853" s="7"/>
      <c r="T853" s="7"/>
    </row>
    <row r="854" spans="2:20" x14ac:dyDescent="0.25">
      <c r="B854" s="7"/>
      <c r="C854" s="133"/>
      <c r="D854" s="133"/>
      <c r="E854" s="7"/>
      <c r="F854" s="7"/>
      <c r="G854" s="7"/>
      <c r="H854" s="7"/>
      <c r="I854" s="7"/>
      <c r="J854" s="7"/>
      <c r="K854" s="7"/>
      <c r="L854" s="7"/>
      <c r="M854" s="7"/>
      <c r="N854" s="7"/>
      <c r="O854" s="7"/>
      <c r="P854" s="7"/>
      <c r="Q854" s="7"/>
      <c r="R854" s="7"/>
      <c r="S854" s="7"/>
      <c r="T854" s="7"/>
    </row>
    <row r="855" spans="2:20" x14ac:dyDescent="0.25">
      <c r="B855" s="7"/>
      <c r="C855" s="133"/>
      <c r="D855" s="133"/>
      <c r="E855" s="7"/>
      <c r="F855" s="7"/>
      <c r="G855" s="7"/>
      <c r="H855" s="7"/>
      <c r="I855" s="7"/>
      <c r="J855" s="7"/>
      <c r="K855" s="7"/>
      <c r="L855" s="7"/>
      <c r="M855" s="7"/>
      <c r="N855" s="7"/>
      <c r="O855" s="7"/>
      <c r="P855" s="7"/>
      <c r="Q855" s="7"/>
      <c r="R855" s="7"/>
      <c r="S855" s="7"/>
      <c r="T855" s="7"/>
    </row>
    <row r="856" spans="2:20" x14ac:dyDescent="0.25">
      <c r="B856" s="7"/>
      <c r="C856" s="133"/>
      <c r="D856" s="133"/>
      <c r="E856" s="7"/>
      <c r="F856" s="7"/>
      <c r="G856" s="7"/>
      <c r="H856" s="7"/>
      <c r="I856" s="7"/>
      <c r="J856" s="7"/>
      <c r="K856" s="7"/>
      <c r="L856" s="7"/>
      <c r="M856" s="7"/>
      <c r="N856" s="7"/>
      <c r="O856" s="7"/>
      <c r="P856" s="7"/>
      <c r="Q856" s="7"/>
      <c r="R856" s="7"/>
      <c r="S856" s="7"/>
      <c r="T856" s="7"/>
    </row>
    <row r="857" spans="2:20" x14ac:dyDescent="0.25">
      <c r="B857" s="7"/>
      <c r="C857" s="133"/>
      <c r="D857" s="133"/>
      <c r="E857" s="7"/>
      <c r="F857" s="7"/>
      <c r="G857" s="7"/>
      <c r="H857" s="7"/>
      <c r="I857" s="7"/>
      <c r="J857" s="7"/>
      <c r="K857" s="7"/>
      <c r="L857" s="7"/>
      <c r="M857" s="7"/>
      <c r="N857" s="7"/>
      <c r="O857" s="7"/>
      <c r="P857" s="7"/>
      <c r="Q857" s="7"/>
      <c r="R857" s="7"/>
      <c r="S857" s="7"/>
      <c r="T857" s="7"/>
    </row>
    <row r="858" spans="2:20" x14ac:dyDescent="0.25">
      <c r="B858" s="7"/>
      <c r="C858" s="133"/>
      <c r="D858" s="133"/>
      <c r="E858" s="7"/>
      <c r="F858" s="7"/>
      <c r="G858" s="7"/>
      <c r="H858" s="7"/>
      <c r="I858" s="7"/>
      <c r="J858" s="7"/>
      <c r="K858" s="7"/>
      <c r="L858" s="7"/>
      <c r="M858" s="7"/>
      <c r="N858" s="7"/>
      <c r="O858" s="7"/>
      <c r="P858" s="7"/>
      <c r="Q858" s="7"/>
      <c r="R858" s="7"/>
      <c r="S858" s="7"/>
      <c r="T858" s="7"/>
    </row>
    <row r="859" spans="2:20" x14ac:dyDescent="0.25">
      <c r="B859" s="7"/>
      <c r="C859" s="133"/>
      <c r="D859" s="133"/>
      <c r="E859" s="7"/>
      <c r="F859" s="7"/>
      <c r="G859" s="7"/>
      <c r="H859" s="7"/>
      <c r="I859" s="7"/>
      <c r="J859" s="7"/>
      <c r="K859" s="7"/>
      <c r="L859" s="7"/>
      <c r="M859" s="7"/>
      <c r="N859" s="7"/>
      <c r="O859" s="7"/>
      <c r="P859" s="7"/>
      <c r="Q859" s="7"/>
      <c r="R859" s="7"/>
      <c r="S859" s="7"/>
      <c r="T859" s="7"/>
    </row>
    <row r="860" spans="2:20" x14ac:dyDescent="0.25">
      <c r="B860" s="7"/>
      <c r="C860" s="133"/>
      <c r="D860" s="133"/>
      <c r="E860" s="7"/>
      <c r="F860" s="7"/>
      <c r="G860" s="7"/>
      <c r="H860" s="7"/>
      <c r="I860" s="7"/>
      <c r="J860" s="7"/>
      <c r="K860" s="7"/>
      <c r="L860" s="7"/>
      <c r="M860" s="7"/>
      <c r="N860" s="7"/>
      <c r="O860" s="7"/>
      <c r="P860" s="7"/>
      <c r="Q860" s="7"/>
      <c r="R860" s="7"/>
      <c r="S860" s="7"/>
      <c r="T860" s="7"/>
    </row>
    <row r="861" spans="2:20" x14ac:dyDescent="0.25">
      <c r="B861" s="7"/>
      <c r="C861" s="133"/>
      <c r="D861" s="133"/>
      <c r="E861" s="7"/>
      <c r="F861" s="7"/>
      <c r="G861" s="7"/>
      <c r="H861" s="7"/>
      <c r="I861" s="7"/>
      <c r="J861" s="7"/>
      <c r="K861" s="7"/>
      <c r="L861" s="7"/>
      <c r="M861" s="7"/>
      <c r="N861" s="7"/>
      <c r="O861" s="7"/>
      <c r="P861" s="7"/>
      <c r="Q861" s="7"/>
      <c r="R861" s="7"/>
      <c r="S861" s="7"/>
      <c r="T861" s="7"/>
    </row>
    <row r="862" spans="2:20" x14ac:dyDescent="0.25">
      <c r="B862" s="7"/>
      <c r="C862" s="133"/>
      <c r="D862" s="133"/>
      <c r="E862" s="7"/>
      <c r="F862" s="7"/>
      <c r="G862" s="7"/>
      <c r="H862" s="7"/>
      <c r="I862" s="7"/>
      <c r="J862" s="7"/>
      <c r="K862" s="7"/>
      <c r="L862" s="7"/>
      <c r="M862" s="7"/>
      <c r="N862" s="7"/>
      <c r="O862" s="7"/>
      <c r="P862" s="7"/>
      <c r="Q862" s="7"/>
      <c r="R862" s="7"/>
      <c r="S862" s="7"/>
      <c r="T862" s="7"/>
    </row>
    <row r="863" spans="2:20" x14ac:dyDescent="0.25">
      <c r="B863" s="7"/>
      <c r="C863" s="133"/>
      <c r="D863" s="133"/>
      <c r="E863" s="7"/>
      <c r="F863" s="7"/>
      <c r="G863" s="7"/>
      <c r="H863" s="7"/>
      <c r="I863" s="7"/>
      <c r="J863" s="7"/>
      <c r="K863" s="7"/>
      <c r="L863" s="7"/>
      <c r="M863" s="7"/>
      <c r="N863" s="7"/>
      <c r="O863" s="7"/>
      <c r="P863" s="7"/>
      <c r="Q863" s="7"/>
      <c r="R863" s="7"/>
      <c r="S863" s="7"/>
      <c r="T863" s="7"/>
    </row>
    <row r="864" spans="2:20" x14ac:dyDescent="0.25">
      <c r="B864" s="7"/>
      <c r="C864" s="133"/>
      <c r="D864" s="133"/>
      <c r="E864" s="7"/>
      <c r="F864" s="7"/>
      <c r="G864" s="7"/>
      <c r="H864" s="7"/>
      <c r="I864" s="7"/>
      <c r="J864" s="7"/>
      <c r="K864" s="7"/>
      <c r="L864" s="7"/>
      <c r="M864" s="7"/>
      <c r="N864" s="7"/>
      <c r="O864" s="7"/>
      <c r="P864" s="7"/>
      <c r="Q864" s="7"/>
      <c r="R864" s="7"/>
      <c r="S864" s="7"/>
      <c r="T864" s="7"/>
    </row>
    <row r="865" spans="2:20" x14ac:dyDescent="0.25">
      <c r="B865" s="7"/>
      <c r="C865" s="133"/>
      <c r="D865" s="133"/>
      <c r="E865" s="7"/>
      <c r="F865" s="7"/>
      <c r="G865" s="7"/>
      <c r="H865" s="7"/>
      <c r="I865" s="7"/>
      <c r="J865" s="7"/>
      <c r="K865" s="7"/>
      <c r="L865" s="7"/>
      <c r="M865" s="7"/>
      <c r="N865" s="7"/>
      <c r="O865" s="7"/>
      <c r="P865" s="7"/>
      <c r="Q865" s="7"/>
      <c r="R865" s="7"/>
      <c r="S865" s="7"/>
      <c r="T865" s="7"/>
    </row>
    <row r="866" spans="2:20" x14ac:dyDescent="0.25">
      <c r="B866" s="7"/>
      <c r="C866" s="133"/>
      <c r="D866" s="133"/>
      <c r="E866" s="7"/>
      <c r="F866" s="7"/>
      <c r="G866" s="7"/>
      <c r="H866" s="7"/>
      <c r="I866" s="7"/>
      <c r="J866" s="7"/>
      <c r="K866" s="7"/>
      <c r="L866" s="7"/>
      <c r="M866" s="7"/>
      <c r="N866" s="7"/>
      <c r="O866" s="7"/>
      <c r="P866" s="7"/>
      <c r="Q866" s="7"/>
      <c r="R866" s="7"/>
      <c r="S866" s="7"/>
      <c r="T866" s="7"/>
    </row>
    <row r="867" spans="2:20" x14ac:dyDescent="0.25">
      <c r="B867" s="7"/>
      <c r="C867" s="133"/>
      <c r="D867" s="133"/>
      <c r="E867" s="7"/>
      <c r="F867" s="7"/>
      <c r="G867" s="7"/>
      <c r="H867" s="7"/>
      <c r="I867" s="7"/>
      <c r="J867" s="7"/>
      <c r="K867" s="7"/>
      <c r="L867" s="7"/>
      <c r="M867" s="7"/>
      <c r="N867" s="7"/>
      <c r="O867" s="7"/>
      <c r="P867" s="7"/>
      <c r="Q867" s="7"/>
      <c r="R867" s="7"/>
      <c r="S867" s="7"/>
      <c r="T867" s="7"/>
    </row>
    <row r="868" spans="2:20" x14ac:dyDescent="0.25">
      <c r="B868" s="7"/>
      <c r="C868" s="133"/>
      <c r="D868" s="133"/>
      <c r="E868" s="7"/>
      <c r="F868" s="7"/>
      <c r="G868" s="7"/>
      <c r="H868" s="7"/>
      <c r="I868" s="7"/>
      <c r="J868" s="7"/>
      <c r="K868" s="7"/>
      <c r="L868" s="7"/>
      <c r="M868" s="7"/>
      <c r="N868" s="7"/>
      <c r="O868" s="7"/>
      <c r="P868" s="7"/>
      <c r="Q868" s="7"/>
      <c r="R868" s="7"/>
      <c r="S868" s="7"/>
      <c r="T868" s="7"/>
    </row>
    <row r="869" spans="2:20" x14ac:dyDescent="0.25">
      <c r="B869" s="7"/>
      <c r="C869" s="133"/>
      <c r="D869" s="133"/>
      <c r="E869" s="7"/>
      <c r="F869" s="7"/>
      <c r="G869" s="7"/>
      <c r="H869" s="7"/>
      <c r="I869" s="7"/>
      <c r="J869" s="7"/>
      <c r="K869" s="7"/>
      <c r="L869" s="7"/>
      <c r="M869" s="7"/>
      <c r="N869" s="7"/>
      <c r="O869" s="7"/>
      <c r="P869" s="7"/>
      <c r="Q869" s="7"/>
      <c r="R869" s="7"/>
      <c r="S869" s="7"/>
      <c r="T869" s="7"/>
    </row>
    <row r="870" spans="2:20" x14ac:dyDescent="0.25">
      <c r="B870" s="7"/>
      <c r="C870" s="133"/>
      <c r="D870" s="133"/>
      <c r="E870" s="7"/>
      <c r="F870" s="7"/>
      <c r="G870" s="7"/>
      <c r="H870" s="7"/>
      <c r="I870" s="7"/>
      <c r="J870" s="7"/>
      <c r="K870" s="7"/>
      <c r="L870" s="7"/>
      <c r="M870" s="7"/>
      <c r="N870" s="7"/>
      <c r="O870" s="7"/>
      <c r="P870" s="7"/>
      <c r="Q870" s="7"/>
      <c r="R870" s="7"/>
      <c r="S870" s="7"/>
      <c r="T870" s="7"/>
    </row>
    <row r="871" spans="2:20" x14ac:dyDescent="0.25">
      <c r="B871" s="7"/>
      <c r="C871" s="133"/>
      <c r="D871" s="133"/>
      <c r="E871" s="7"/>
      <c r="F871" s="7"/>
      <c r="G871" s="7"/>
      <c r="H871" s="7"/>
      <c r="I871" s="7"/>
      <c r="J871" s="7"/>
      <c r="K871" s="7"/>
      <c r="L871" s="7"/>
      <c r="M871" s="7"/>
      <c r="N871" s="7"/>
      <c r="O871" s="7"/>
      <c r="P871" s="7"/>
      <c r="Q871" s="7"/>
      <c r="R871" s="7"/>
      <c r="S871" s="7"/>
      <c r="T871" s="7"/>
    </row>
    <row r="872" spans="2:20" x14ac:dyDescent="0.25">
      <c r="B872" s="7"/>
      <c r="C872" s="133"/>
      <c r="D872" s="133"/>
      <c r="E872" s="7"/>
      <c r="F872" s="7"/>
      <c r="G872" s="7"/>
      <c r="H872" s="7"/>
      <c r="I872" s="7"/>
      <c r="J872" s="7"/>
      <c r="K872" s="7"/>
      <c r="L872" s="7"/>
      <c r="M872" s="7"/>
      <c r="N872" s="7"/>
      <c r="O872" s="7"/>
      <c r="P872" s="7"/>
      <c r="Q872" s="7"/>
      <c r="R872" s="7"/>
      <c r="S872" s="7"/>
      <c r="T872" s="7"/>
    </row>
    <row r="873" spans="2:20" x14ac:dyDescent="0.25">
      <c r="B873" s="7"/>
      <c r="C873" s="133"/>
      <c r="D873" s="133"/>
      <c r="E873" s="7"/>
      <c r="F873" s="7"/>
      <c r="G873" s="7"/>
      <c r="H873" s="7"/>
      <c r="I873" s="7"/>
      <c r="J873" s="7"/>
      <c r="K873" s="7"/>
      <c r="L873" s="7"/>
      <c r="M873" s="7"/>
      <c r="N873" s="7"/>
      <c r="O873" s="7"/>
      <c r="P873" s="7"/>
      <c r="Q873" s="7"/>
      <c r="R873" s="7"/>
      <c r="S873" s="7"/>
      <c r="T873" s="7"/>
    </row>
    <row r="874" spans="2:20" x14ac:dyDescent="0.25">
      <c r="B874" s="7"/>
      <c r="C874" s="133"/>
      <c r="D874" s="133"/>
      <c r="E874" s="7"/>
      <c r="F874" s="7"/>
      <c r="G874" s="7"/>
      <c r="H874" s="7"/>
      <c r="I874" s="7"/>
      <c r="J874" s="7"/>
      <c r="K874" s="7"/>
      <c r="L874" s="7"/>
      <c r="M874" s="7"/>
      <c r="N874" s="7"/>
      <c r="O874" s="7"/>
      <c r="P874" s="7"/>
      <c r="Q874" s="7"/>
      <c r="R874" s="7"/>
      <c r="S874" s="7"/>
      <c r="T874" s="7"/>
    </row>
    <row r="875" spans="2:20" x14ac:dyDescent="0.25">
      <c r="B875" s="7"/>
      <c r="C875" s="133"/>
      <c r="D875" s="133"/>
      <c r="E875" s="7"/>
      <c r="F875" s="7"/>
      <c r="G875" s="7"/>
      <c r="H875" s="7"/>
      <c r="I875" s="7"/>
      <c r="J875" s="7"/>
      <c r="K875" s="7"/>
      <c r="L875" s="7"/>
      <c r="M875" s="7"/>
      <c r="N875" s="7"/>
      <c r="O875" s="7"/>
      <c r="P875" s="7"/>
      <c r="Q875" s="7"/>
      <c r="R875" s="7"/>
      <c r="S875" s="7"/>
      <c r="T875" s="7"/>
    </row>
    <row r="876" spans="2:20" x14ac:dyDescent="0.25">
      <c r="B876" s="7"/>
      <c r="C876" s="133"/>
      <c r="D876" s="133"/>
      <c r="E876" s="7"/>
      <c r="F876" s="7"/>
      <c r="G876" s="7"/>
      <c r="H876" s="7"/>
      <c r="I876" s="7"/>
      <c r="J876" s="7"/>
      <c r="K876" s="7"/>
      <c r="L876" s="7"/>
      <c r="M876" s="7"/>
      <c r="N876" s="7"/>
      <c r="O876" s="7"/>
      <c r="P876" s="7"/>
      <c r="Q876" s="7"/>
      <c r="R876" s="7"/>
      <c r="S876" s="7"/>
      <c r="T876" s="7"/>
    </row>
    <row r="877" spans="2:20" x14ac:dyDescent="0.25">
      <c r="B877" s="7"/>
      <c r="C877" s="133"/>
      <c r="D877" s="133"/>
      <c r="E877" s="7"/>
      <c r="F877" s="7"/>
      <c r="G877" s="7"/>
      <c r="H877" s="7"/>
      <c r="I877" s="7"/>
      <c r="J877" s="7"/>
      <c r="K877" s="7"/>
      <c r="L877" s="7"/>
      <c r="M877" s="7"/>
      <c r="N877" s="7"/>
      <c r="O877" s="7"/>
      <c r="P877" s="7"/>
      <c r="Q877" s="7"/>
      <c r="R877" s="7"/>
      <c r="S877" s="7"/>
      <c r="T877" s="7"/>
    </row>
    <row r="878" spans="2:20" x14ac:dyDescent="0.25">
      <c r="B878" s="7"/>
      <c r="C878" s="133"/>
      <c r="D878" s="133"/>
      <c r="E878" s="7"/>
      <c r="F878" s="7"/>
      <c r="G878" s="7"/>
      <c r="H878" s="7"/>
      <c r="I878" s="7"/>
      <c r="J878" s="7"/>
      <c r="K878" s="7"/>
      <c r="L878" s="7"/>
      <c r="M878" s="7"/>
      <c r="N878" s="7"/>
      <c r="O878" s="7"/>
      <c r="P878" s="7"/>
      <c r="Q878" s="7"/>
      <c r="R878" s="7"/>
      <c r="S878" s="7"/>
      <c r="T878" s="7"/>
    </row>
    <row r="879" spans="2:20" x14ac:dyDescent="0.25">
      <c r="B879" s="7"/>
      <c r="C879" s="133"/>
      <c r="D879" s="133"/>
      <c r="E879" s="7"/>
      <c r="F879" s="7"/>
      <c r="G879" s="7"/>
      <c r="H879" s="7"/>
      <c r="I879" s="7"/>
      <c r="J879" s="7"/>
      <c r="K879" s="7"/>
      <c r="L879" s="7"/>
      <c r="M879" s="7"/>
      <c r="N879" s="7"/>
      <c r="O879" s="7"/>
      <c r="P879" s="7"/>
      <c r="Q879" s="7"/>
      <c r="R879" s="7"/>
      <c r="S879" s="7"/>
      <c r="T879" s="7"/>
    </row>
    <row r="880" spans="2:20" x14ac:dyDescent="0.25">
      <c r="B880" s="7"/>
      <c r="C880" s="133"/>
      <c r="D880" s="133"/>
      <c r="E880" s="7"/>
      <c r="F880" s="7"/>
      <c r="G880" s="7"/>
      <c r="H880" s="7"/>
      <c r="I880" s="7"/>
      <c r="J880" s="7"/>
      <c r="K880" s="7"/>
      <c r="L880" s="7"/>
      <c r="M880" s="7"/>
      <c r="N880" s="7"/>
      <c r="O880" s="7"/>
      <c r="P880" s="7"/>
      <c r="Q880" s="7"/>
      <c r="R880" s="7"/>
      <c r="S880" s="7"/>
      <c r="T880" s="7"/>
    </row>
    <row r="881" spans="2:20" x14ac:dyDescent="0.25">
      <c r="B881" s="7"/>
      <c r="C881" s="133"/>
      <c r="D881" s="133"/>
      <c r="E881" s="7"/>
      <c r="F881" s="7"/>
      <c r="G881" s="7"/>
      <c r="H881" s="7"/>
      <c r="I881" s="7"/>
      <c r="J881" s="7"/>
      <c r="K881" s="7"/>
      <c r="L881" s="7"/>
      <c r="M881" s="7"/>
      <c r="N881" s="7"/>
      <c r="O881" s="7"/>
      <c r="P881" s="7"/>
      <c r="Q881" s="7"/>
      <c r="R881" s="7"/>
      <c r="S881" s="7"/>
      <c r="T881" s="7"/>
    </row>
    <row r="882" spans="2:20" x14ac:dyDescent="0.25">
      <c r="B882" s="7"/>
      <c r="C882" s="133"/>
      <c r="D882" s="133"/>
      <c r="E882" s="7"/>
      <c r="F882" s="7"/>
      <c r="G882" s="7"/>
      <c r="H882" s="7"/>
      <c r="I882" s="7"/>
      <c r="J882" s="7"/>
      <c r="K882" s="7"/>
      <c r="L882" s="7"/>
      <c r="M882" s="7"/>
      <c r="N882" s="7"/>
      <c r="O882" s="7"/>
      <c r="P882" s="7"/>
      <c r="Q882" s="7"/>
      <c r="R882" s="7"/>
      <c r="S882" s="7"/>
      <c r="T882" s="7"/>
    </row>
    <row r="883" spans="2:20" x14ac:dyDescent="0.25">
      <c r="B883" s="7"/>
      <c r="C883" s="133"/>
      <c r="D883" s="133"/>
      <c r="E883" s="7"/>
      <c r="F883" s="7"/>
      <c r="G883" s="7"/>
      <c r="H883" s="7"/>
      <c r="I883" s="7"/>
      <c r="J883" s="7"/>
      <c r="K883" s="7"/>
      <c r="L883" s="7"/>
      <c r="M883" s="7"/>
      <c r="N883" s="7"/>
      <c r="O883" s="7"/>
      <c r="P883" s="7"/>
      <c r="Q883" s="7"/>
      <c r="R883" s="7"/>
      <c r="S883" s="7"/>
      <c r="T883" s="7"/>
    </row>
    <row r="884" spans="2:20" x14ac:dyDescent="0.25">
      <c r="B884" s="7"/>
      <c r="C884" s="133"/>
      <c r="D884" s="133"/>
      <c r="E884" s="7"/>
      <c r="F884" s="7"/>
      <c r="G884" s="7"/>
      <c r="H884" s="7"/>
      <c r="I884" s="7"/>
      <c r="J884" s="7"/>
      <c r="K884" s="7"/>
      <c r="L884" s="7"/>
      <c r="M884" s="7"/>
      <c r="N884" s="7"/>
      <c r="O884" s="7"/>
      <c r="P884" s="7"/>
      <c r="Q884" s="7"/>
      <c r="R884" s="7"/>
      <c r="S884" s="7"/>
      <c r="T884" s="7"/>
    </row>
    <row r="885" spans="2:20" x14ac:dyDescent="0.25">
      <c r="B885" s="7"/>
      <c r="C885" s="133"/>
      <c r="D885" s="133"/>
      <c r="E885" s="7"/>
      <c r="F885" s="7"/>
      <c r="G885" s="7"/>
      <c r="H885" s="7"/>
      <c r="I885" s="7"/>
      <c r="J885" s="7"/>
      <c r="K885" s="7"/>
      <c r="L885" s="7"/>
      <c r="M885" s="7"/>
      <c r="N885" s="7"/>
      <c r="O885" s="7"/>
      <c r="P885" s="7"/>
      <c r="Q885" s="7"/>
      <c r="R885" s="7"/>
      <c r="S885" s="7"/>
      <c r="T885" s="7"/>
    </row>
    <row r="886" spans="2:20" x14ac:dyDescent="0.25">
      <c r="B886" s="7"/>
      <c r="C886" s="133"/>
      <c r="D886" s="133"/>
      <c r="E886" s="7"/>
      <c r="F886" s="7"/>
      <c r="G886" s="7"/>
      <c r="H886" s="7"/>
      <c r="I886" s="7"/>
      <c r="J886" s="7"/>
      <c r="K886" s="7"/>
      <c r="L886" s="7"/>
      <c r="M886" s="7"/>
      <c r="N886" s="7"/>
      <c r="O886" s="7"/>
      <c r="P886" s="7"/>
      <c r="Q886" s="7"/>
      <c r="R886" s="7"/>
      <c r="S886" s="7"/>
      <c r="T886" s="7"/>
    </row>
    <row r="887" spans="2:20" x14ac:dyDescent="0.25">
      <c r="B887" s="7"/>
      <c r="C887" s="133"/>
      <c r="D887" s="133"/>
      <c r="E887" s="7"/>
      <c r="F887" s="7"/>
      <c r="G887" s="7"/>
      <c r="H887" s="7"/>
      <c r="I887" s="7"/>
      <c r="J887" s="7"/>
      <c r="K887" s="7"/>
      <c r="L887" s="7"/>
      <c r="M887" s="7"/>
      <c r="N887" s="7"/>
      <c r="O887" s="7"/>
      <c r="P887" s="7"/>
      <c r="Q887" s="7"/>
      <c r="R887" s="7"/>
      <c r="S887" s="7"/>
      <c r="T887" s="7"/>
    </row>
    <row r="888" spans="2:20" x14ac:dyDescent="0.25">
      <c r="B888" s="7"/>
      <c r="C888" s="133"/>
      <c r="D888" s="133"/>
      <c r="E888" s="7"/>
      <c r="F888" s="7"/>
      <c r="G888" s="7"/>
      <c r="H888" s="7"/>
      <c r="I888" s="7"/>
      <c r="J888" s="7"/>
      <c r="K888" s="7"/>
      <c r="L888" s="7"/>
      <c r="M888" s="7"/>
      <c r="N888" s="7"/>
      <c r="O888" s="7"/>
      <c r="P888" s="7"/>
      <c r="Q888" s="7"/>
      <c r="R888" s="7"/>
      <c r="S888" s="7"/>
      <c r="T888" s="7"/>
    </row>
    <row r="889" spans="2:20" x14ac:dyDescent="0.25">
      <c r="B889" s="7"/>
      <c r="C889" s="133"/>
      <c r="D889" s="133"/>
      <c r="E889" s="7"/>
      <c r="F889" s="7"/>
      <c r="G889" s="7"/>
      <c r="H889" s="7"/>
      <c r="I889" s="7"/>
      <c r="J889" s="7"/>
      <c r="K889" s="7"/>
      <c r="L889" s="7"/>
      <c r="M889" s="7"/>
      <c r="N889" s="7"/>
      <c r="O889" s="7"/>
      <c r="P889" s="7"/>
      <c r="Q889" s="7"/>
      <c r="R889" s="7"/>
      <c r="S889" s="7"/>
      <c r="T889" s="7"/>
    </row>
    <row r="890" spans="2:20" x14ac:dyDescent="0.25">
      <c r="B890" s="7"/>
      <c r="C890" s="133"/>
      <c r="D890" s="133"/>
      <c r="E890" s="7"/>
      <c r="F890" s="7"/>
      <c r="G890" s="7"/>
      <c r="H890" s="7"/>
      <c r="I890" s="7"/>
      <c r="J890" s="7"/>
      <c r="K890" s="7"/>
      <c r="L890" s="7"/>
      <c r="M890" s="7"/>
      <c r="N890" s="7"/>
      <c r="O890" s="7"/>
      <c r="P890" s="7"/>
      <c r="Q890" s="7"/>
      <c r="R890" s="7"/>
      <c r="S890" s="7"/>
      <c r="T890" s="7"/>
    </row>
    <row r="891" spans="2:20" x14ac:dyDescent="0.25">
      <c r="B891" s="7"/>
      <c r="C891" s="133"/>
      <c r="D891" s="133"/>
      <c r="E891" s="7"/>
      <c r="F891" s="7"/>
      <c r="G891" s="7"/>
      <c r="H891" s="7"/>
      <c r="I891" s="7"/>
      <c r="J891" s="7"/>
      <c r="K891" s="7"/>
      <c r="L891" s="7"/>
      <c r="M891" s="7"/>
      <c r="N891" s="7"/>
      <c r="O891" s="7"/>
      <c r="P891" s="7"/>
      <c r="Q891" s="7"/>
      <c r="R891" s="7"/>
      <c r="S891" s="7"/>
      <c r="T891" s="7"/>
    </row>
    <row r="892" spans="2:20" x14ac:dyDescent="0.25">
      <c r="B892" s="7"/>
      <c r="C892" s="133"/>
      <c r="D892" s="133"/>
      <c r="E892" s="7"/>
      <c r="F892" s="7"/>
      <c r="G892" s="7"/>
      <c r="H892" s="7"/>
      <c r="I892" s="7"/>
      <c r="J892" s="7"/>
      <c r="K892" s="7"/>
      <c r="L892" s="7"/>
      <c r="M892" s="7"/>
      <c r="N892" s="7"/>
      <c r="O892" s="7"/>
      <c r="P892" s="7"/>
      <c r="Q892" s="7"/>
      <c r="R892" s="7"/>
      <c r="S892" s="7"/>
      <c r="T892" s="7"/>
    </row>
    <row r="893" spans="2:20" x14ac:dyDescent="0.25">
      <c r="B893" s="7"/>
      <c r="C893" s="133"/>
      <c r="D893" s="133"/>
      <c r="E893" s="7"/>
      <c r="F893" s="7"/>
      <c r="G893" s="7"/>
      <c r="H893" s="7"/>
      <c r="I893" s="7"/>
      <c r="J893" s="7"/>
      <c r="K893" s="7"/>
      <c r="L893" s="7"/>
      <c r="M893" s="7"/>
      <c r="N893" s="7"/>
      <c r="O893" s="7"/>
      <c r="P893" s="7"/>
      <c r="Q893" s="7"/>
      <c r="R893" s="7"/>
      <c r="S893" s="7"/>
      <c r="T893" s="7"/>
    </row>
    <row r="894" spans="2:20" x14ac:dyDescent="0.25">
      <c r="B894" s="7"/>
      <c r="C894" s="133"/>
      <c r="D894" s="133"/>
      <c r="E894" s="7"/>
      <c r="F894" s="7"/>
      <c r="G894" s="7"/>
      <c r="H894" s="7"/>
      <c r="I894" s="7"/>
      <c r="J894" s="7"/>
      <c r="K894" s="7"/>
      <c r="L894" s="7"/>
      <c r="M894" s="7"/>
      <c r="N894" s="7"/>
      <c r="O894" s="7"/>
      <c r="P894" s="7"/>
      <c r="Q894" s="7"/>
      <c r="R894" s="7"/>
      <c r="S894" s="7"/>
      <c r="T894" s="7"/>
    </row>
    <row r="895" spans="2:20" x14ac:dyDescent="0.25">
      <c r="B895" s="7"/>
      <c r="C895" s="133"/>
      <c r="D895" s="133"/>
      <c r="E895" s="7"/>
      <c r="F895" s="7"/>
      <c r="G895" s="7"/>
      <c r="H895" s="7"/>
      <c r="I895" s="7"/>
      <c r="J895" s="7"/>
      <c r="K895" s="7"/>
      <c r="L895" s="7"/>
      <c r="M895" s="7"/>
      <c r="N895" s="7"/>
      <c r="O895" s="7"/>
      <c r="P895" s="7"/>
      <c r="Q895" s="7"/>
      <c r="R895" s="7"/>
      <c r="S895" s="7"/>
      <c r="T895" s="7"/>
    </row>
    <row r="896" spans="2:20" x14ac:dyDescent="0.25">
      <c r="B896" s="7"/>
      <c r="C896" s="133"/>
      <c r="D896" s="133"/>
      <c r="E896" s="7"/>
      <c r="F896" s="7"/>
      <c r="G896" s="7"/>
      <c r="H896" s="7"/>
      <c r="I896" s="7"/>
      <c r="J896" s="7"/>
      <c r="K896" s="7"/>
      <c r="L896" s="7"/>
      <c r="M896" s="7"/>
      <c r="N896" s="7"/>
      <c r="O896" s="7"/>
      <c r="P896" s="7"/>
      <c r="Q896" s="7"/>
      <c r="R896" s="7"/>
      <c r="S896" s="7"/>
      <c r="T896" s="7"/>
    </row>
    <row r="897" spans="2:20" x14ac:dyDescent="0.25">
      <c r="B897" s="7"/>
      <c r="C897" s="133"/>
      <c r="D897" s="133"/>
      <c r="E897" s="7"/>
      <c r="F897" s="7"/>
      <c r="G897" s="7"/>
      <c r="H897" s="7"/>
      <c r="I897" s="7"/>
      <c r="J897" s="7"/>
      <c r="K897" s="7"/>
      <c r="L897" s="7"/>
      <c r="M897" s="7"/>
      <c r="N897" s="7"/>
      <c r="O897" s="7"/>
      <c r="P897" s="7"/>
      <c r="Q897" s="7"/>
      <c r="R897" s="7"/>
      <c r="S897" s="7"/>
      <c r="T897" s="7"/>
    </row>
    <row r="898" spans="2:20" x14ac:dyDescent="0.25">
      <c r="B898" s="7"/>
      <c r="C898" s="133"/>
      <c r="D898" s="133"/>
      <c r="E898" s="7"/>
      <c r="F898" s="7"/>
      <c r="G898" s="7"/>
      <c r="H898" s="7"/>
      <c r="I898" s="7"/>
      <c r="J898" s="7"/>
      <c r="K898" s="7"/>
      <c r="L898" s="7"/>
      <c r="M898" s="7"/>
      <c r="N898" s="7"/>
      <c r="O898" s="7"/>
      <c r="P898" s="7"/>
      <c r="Q898" s="7"/>
      <c r="R898" s="7"/>
      <c r="S898" s="7"/>
      <c r="T898" s="7"/>
    </row>
    <row r="899" spans="2:20" x14ac:dyDescent="0.25">
      <c r="B899" s="7"/>
      <c r="C899" s="133"/>
      <c r="D899" s="133"/>
      <c r="E899" s="7"/>
      <c r="F899" s="7"/>
      <c r="G899" s="7"/>
      <c r="H899" s="7"/>
      <c r="I899" s="7"/>
      <c r="J899" s="7"/>
      <c r="K899" s="7"/>
      <c r="L899" s="7"/>
      <c r="M899" s="7"/>
      <c r="N899" s="7"/>
      <c r="O899" s="7"/>
      <c r="P899" s="7"/>
      <c r="Q899" s="7"/>
      <c r="R899" s="7"/>
      <c r="S899" s="7"/>
      <c r="T899" s="7"/>
    </row>
    <row r="900" spans="2:20" x14ac:dyDescent="0.25">
      <c r="B900" s="7"/>
      <c r="C900" s="133"/>
      <c r="D900" s="133"/>
      <c r="E900" s="7"/>
      <c r="F900" s="7"/>
      <c r="G900" s="7"/>
      <c r="H900" s="7"/>
      <c r="I900" s="7"/>
      <c r="J900" s="7"/>
      <c r="K900" s="7"/>
      <c r="L900" s="7"/>
      <c r="M900" s="7"/>
      <c r="N900" s="7"/>
      <c r="O900" s="7"/>
      <c r="P900" s="7"/>
      <c r="Q900" s="7"/>
      <c r="R900" s="7"/>
      <c r="S900" s="7"/>
      <c r="T900" s="7"/>
    </row>
    <row r="901" spans="2:20" x14ac:dyDescent="0.25">
      <c r="B901" s="7"/>
      <c r="C901" s="133"/>
      <c r="D901" s="133"/>
      <c r="E901" s="7"/>
      <c r="F901" s="7"/>
      <c r="G901" s="7"/>
      <c r="H901" s="7"/>
      <c r="I901" s="7"/>
      <c r="J901" s="7"/>
      <c r="K901" s="7"/>
      <c r="L901" s="7"/>
      <c r="M901" s="7"/>
      <c r="N901" s="7"/>
      <c r="O901" s="7"/>
      <c r="P901" s="7"/>
      <c r="Q901" s="7"/>
      <c r="R901" s="7"/>
      <c r="S901" s="7"/>
      <c r="T901" s="7"/>
    </row>
    <row r="902" spans="2:20" x14ac:dyDescent="0.25">
      <c r="B902" s="7"/>
      <c r="C902" s="133"/>
      <c r="D902" s="133"/>
      <c r="E902" s="7"/>
      <c r="F902" s="7"/>
      <c r="G902" s="7"/>
      <c r="H902" s="7"/>
      <c r="I902" s="7"/>
      <c r="J902" s="7"/>
      <c r="K902" s="7"/>
      <c r="L902" s="7"/>
      <c r="M902" s="7"/>
      <c r="N902" s="7"/>
      <c r="O902" s="7"/>
      <c r="P902" s="7"/>
      <c r="Q902" s="7"/>
      <c r="R902" s="7"/>
      <c r="S902" s="7"/>
      <c r="T902" s="7"/>
    </row>
    <row r="903" spans="2:20" x14ac:dyDescent="0.25">
      <c r="B903" s="7"/>
      <c r="C903" s="133"/>
      <c r="D903" s="133"/>
      <c r="E903" s="7"/>
      <c r="F903" s="7"/>
      <c r="G903" s="7"/>
      <c r="H903" s="7"/>
      <c r="I903" s="7"/>
      <c r="J903" s="7"/>
      <c r="K903" s="7"/>
      <c r="L903" s="7"/>
      <c r="M903" s="7"/>
      <c r="N903" s="7"/>
      <c r="O903" s="7"/>
      <c r="P903" s="7"/>
      <c r="Q903" s="7"/>
      <c r="R903" s="7"/>
      <c r="S903" s="7"/>
      <c r="T903" s="7"/>
    </row>
    <row r="904" spans="2:20" x14ac:dyDescent="0.25">
      <c r="B904" s="7"/>
      <c r="C904" s="133"/>
      <c r="D904" s="133"/>
      <c r="E904" s="7"/>
      <c r="F904" s="7"/>
      <c r="G904" s="7"/>
      <c r="H904" s="7"/>
      <c r="I904" s="7"/>
      <c r="J904" s="7"/>
      <c r="K904" s="7"/>
      <c r="L904" s="7"/>
      <c r="M904" s="7"/>
      <c r="N904" s="7"/>
      <c r="O904" s="7"/>
      <c r="P904" s="7"/>
      <c r="Q904" s="7"/>
      <c r="R904" s="7"/>
      <c r="S904" s="7"/>
      <c r="T904" s="7"/>
    </row>
    <row r="905" spans="2:20" x14ac:dyDescent="0.25">
      <c r="B905" s="7"/>
      <c r="C905" s="133"/>
      <c r="D905" s="133"/>
      <c r="E905" s="7"/>
      <c r="F905" s="7"/>
      <c r="G905" s="7"/>
      <c r="H905" s="7"/>
      <c r="I905" s="7"/>
      <c r="J905" s="7"/>
      <c r="K905" s="7"/>
      <c r="L905" s="7"/>
      <c r="M905" s="7"/>
      <c r="N905" s="7"/>
      <c r="O905" s="7"/>
      <c r="P905" s="7"/>
      <c r="Q905" s="7"/>
      <c r="R905" s="7"/>
      <c r="S905" s="7"/>
      <c r="T905" s="7"/>
    </row>
    <row r="906" spans="2:20" x14ac:dyDescent="0.25">
      <c r="B906" s="7"/>
      <c r="C906" s="133"/>
      <c r="D906" s="133"/>
      <c r="E906" s="7"/>
      <c r="F906" s="7"/>
      <c r="G906" s="7"/>
      <c r="H906" s="7"/>
      <c r="I906" s="7"/>
      <c r="J906" s="7"/>
      <c r="K906" s="7"/>
      <c r="L906" s="7"/>
      <c r="M906" s="7"/>
      <c r="N906" s="7"/>
      <c r="O906" s="7"/>
      <c r="P906" s="7"/>
      <c r="Q906" s="7"/>
      <c r="R906" s="7"/>
      <c r="S906" s="7"/>
      <c r="T906" s="7"/>
    </row>
    <row r="907" spans="2:20" x14ac:dyDescent="0.25">
      <c r="B907" s="7"/>
      <c r="C907" s="133"/>
      <c r="D907" s="133"/>
      <c r="E907" s="7"/>
      <c r="F907" s="7"/>
      <c r="G907" s="7"/>
      <c r="H907" s="7"/>
      <c r="I907" s="7"/>
      <c r="J907" s="7"/>
      <c r="K907" s="7"/>
      <c r="L907" s="7"/>
      <c r="M907" s="7"/>
      <c r="N907" s="7"/>
      <c r="O907" s="7"/>
      <c r="P907" s="7"/>
      <c r="Q907" s="7"/>
      <c r="R907" s="7"/>
      <c r="S907" s="7"/>
      <c r="T907" s="7"/>
    </row>
    <row r="908" spans="2:20" x14ac:dyDescent="0.25">
      <c r="B908" s="7"/>
      <c r="C908" s="133"/>
      <c r="D908" s="133"/>
      <c r="E908" s="7"/>
      <c r="F908" s="7"/>
      <c r="G908" s="7"/>
      <c r="H908" s="7"/>
      <c r="I908" s="7"/>
      <c r="J908" s="7"/>
      <c r="K908" s="7"/>
      <c r="L908" s="7"/>
      <c r="M908" s="7"/>
      <c r="N908" s="7"/>
      <c r="O908" s="7"/>
      <c r="P908" s="7"/>
      <c r="Q908" s="7"/>
      <c r="R908" s="7"/>
      <c r="S908" s="7"/>
      <c r="T908" s="7"/>
    </row>
    <row r="909" spans="2:20" x14ac:dyDescent="0.25">
      <c r="B909" s="7"/>
      <c r="C909" s="133"/>
      <c r="D909" s="133"/>
      <c r="E909" s="7"/>
      <c r="F909" s="7"/>
      <c r="G909" s="7"/>
      <c r="H909" s="7"/>
      <c r="I909" s="7"/>
      <c r="J909" s="7"/>
      <c r="K909" s="7"/>
      <c r="L909" s="7"/>
      <c r="M909" s="7"/>
      <c r="N909" s="7"/>
      <c r="O909" s="7"/>
      <c r="P909" s="7"/>
      <c r="Q909" s="7"/>
      <c r="R909" s="7"/>
      <c r="S909" s="7"/>
      <c r="T909" s="7"/>
    </row>
    <row r="910" spans="2:20" x14ac:dyDescent="0.25">
      <c r="B910" s="7"/>
      <c r="C910" s="133"/>
      <c r="D910" s="133"/>
      <c r="E910" s="7"/>
      <c r="F910" s="7"/>
      <c r="G910" s="7"/>
      <c r="H910" s="7"/>
      <c r="I910" s="7"/>
      <c r="J910" s="7"/>
      <c r="K910" s="7"/>
      <c r="L910" s="7"/>
      <c r="M910" s="7"/>
      <c r="N910" s="7"/>
      <c r="O910" s="7"/>
      <c r="P910" s="7"/>
      <c r="Q910" s="7"/>
      <c r="R910" s="7"/>
      <c r="S910" s="7"/>
      <c r="T910" s="7"/>
    </row>
    <row r="911" spans="2:20" x14ac:dyDescent="0.25">
      <c r="B911" s="7"/>
      <c r="C911" s="133"/>
      <c r="D911" s="133"/>
      <c r="E911" s="7"/>
      <c r="F911" s="7"/>
      <c r="G911" s="7"/>
      <c r="H911" s="7"/>
      <c r="I911" s="7"/>
      <c r="J911" s="7"/>
      <c r="K911" s="7"/>
      <c r="L911" s="7"/>
      <c r="M911" s="7"/>
      <c r="N911" s="7"/>
      <c r="O911" s="7"/>
      <c r="P911" s="7"/>
      <c r="Q911" s="7"/>
      <c r="R911" s="7"/>
      <c r="S911" s="7"/>
      <c r="T911" s="7"/>
    </row>
    <row r="912" spans="2:20" x14ac:dyDescent="0.25">
      <c r="B912" s="7"/>
      <c r="C912" s="133"/>
      <c r="D912" s="133"/>
      <c r="E912" s="7"/>
      <c r="F912" s="7"/>
      <c r="G912" s="7"/>
      <c r="H912" s="7"/>
      <c r="I912" s="7"/>
      <c r="J912" s="7"/>
      <c r="K912" s="7"/>
      <c r="L912" s="7"/>
      <c r="M912" s="7"/>
      <c r="N912" s="7"/>
      <c r="O912" s="7"/>
      <c r="P912" s="7"/>
      <c r="Q912" s="7"/>
      <c r="R912" s="7"/>
      <c r="S912" s="7"/>
      <c r="T912" s="7"/>
    </row>
    <row r="913" spans="2:20" x14ac:dyDescent="0.25">
      <c r="B913" s="7"/>
      <c r="C913" s="133"/>
      <c r="D913" s="133"/>
      <c r="E913" s="7"/>
      <c r="F913" s="7"/>
      <c r="G913" s="7"/>
      <c r="H913" s="7"/>
      <c r="I913" s="7"/>
      <c r="J913" s="7"/>
      <c r="K913" s="7"/>
      <c r="L913" s="7"/>
      <c r="M913" s="7"/>
      <c r="N913" s="7"/>
      <c r="O913" s="7"/>
      <c r="P913" s="7"/>
      <c r="Q913" s="7"/>
      <c r="R913" s="7"/>
      <c r="S913" s="7"/>
      <c r="T913" s="7"/>
    </row>
    <row r="914" spans="2:20" x14ac:dyDescent="0.25">
      <c r="B914" s="7"/>
      <c r="C914" s="133"/>
      <c r="D914" s="133"/>
      <c r="E914" s="7"/>
      <c r="F914" s="7"/>
      <c r="G914" s="7"/>
      <c r="H914" s="7"/>
      <c r="I914" s="7"/>
      <c r="J914" s="7"/>
      <c r="K914" s="7"/>
      <c r="L914" s="7"/>
      <c r="M914" s="7"/>
      <c r="N914" s="7"/>
      <c r="O914" s="7"/>
      <c r="P914" s="7"/>
      <c r="Q914" s="7"/>
      <c r="R914" s="7"/>
      <c r="S914" s="7"/>
      <c r="T914" s="7"/>
    </row>
    <row r="915" spans="2:20" x14ac:dyDescent="0.25">
      <c r="B915" s="7"/>
      <c r="C915" s="133"/>
      <c r="D915" s="133"/>
      <c r="E915" s="7"/>
      <c r="F915" s="7"/>
      <c r="G915" s="7"/>
      <c r="H915" s="7"/>
      <c r="I915" s="7"/>
      <c r="J915" s="7"/>
      <c r="K915" s="7"/>
      <c r="L915" s="7"/>
      <c r="M915" s="7"/>
      <c r="N915" s="7"/>
      <c r="O915" s="7"/>
      <c r="P915" s="7"/>
      <c r="Q915" s="7"/>
      <c r="R915" s="7"/>
      <c r="S915" s="7"/>
      <c r="T915" s="7"/>
    </row>
    <row r="916" spans="2:20" x14ac:dyDescent="0.25">
      <c r="B916" s="7"/>
      <c r="C916" s="133"/>
      <c r="D916" s="133"/>
      <c r="E916" s="7"/>
      <c r="F916" s="7"/>
      <c r="G916" s="7"/>
      <c r="H916" s="7"/>
      <c r="I916" s="7"/>
      <c r="J916" s="7"/>
      <c r="K916" s="7"/>
      <c r="L916" s="7"/>
      <c r="M916" s="7"/>
      <c r="N916" s="7"/>
      <c r="O916" s="7"/>
      <c r="P916" s="7"/>
      <c r="Q916" s="7"/>
      <c r="R916" s="7"/>
      <c r="S916" s="7"/>
      <c r="T916" s="7"/>
    </row>
    <row r="917" spans="2:20" x14ac:dyDescent="0.25">
      <c r="B917" s="7"/>
      <c r="C917" s="133"/>
      <c r="D917" s="133"/>
      <c r="E917" s="7"/>
      <c r="F917" s="7"/>
      <c r="G917" s="7"/>
      <c r="H917" s="7"/>
      <c r="I917" s="7"/>
      <c r="J917" s="7"/>
      <c r="K917" s="7"/>
      <c r="L917" s="7"/>
      <c r="M917" s="7"/>
      <c r="N917" s="7"/>
      <c r="O917" s="7"/>
      <c r="P917" s="7"/>
      <c r="Q917" s="7"/>
      <c r="R917" s="7"/>
      <c r="S917" s="7"/>
      <c r="T917" s="7"/>
    </row>
    <row r="918" spans="2:20" x14ac:dyDescent="0.25">
      <c r="B918" s="7"/>
      <c r="C918" s="133"/>
      <c r="D918" s="133"/>
      <c r="E918" s="7"/>
      <c r="F918" s="7"/>
      <c r="G918" s="7"/>
      <c r="H918" s="7"/>
      <c r="I918" s="7"/>
      <c r="J918" s="7"/>
      <c r="K918" s="7"/>
      <c r="L918" s="7"/>
      <c r="M918" s="7"/>
      <c r="N918" s="7"/>
      <c r="O918" s="7"/>
      <c r="P918" s="7"/>
      <c r="Q918" s="7"/>
      <c r="R918" s="7"/>
      <c r="S918" s="7"/>
      <c r="T918" s="7"/>
    </row>
    <row r="919" spans="2:20" x14ac:dyDescent="0.25">
      <c r="B919" s="7"/>
      <c r="C919" s="133"/>
      <c r="D919" s="133"/>
      <c r="E919" s="7"/>
      <c r="F919" s="7"/>
      <c r="G919" s="7"/>
      <c r="H919" s="7"/>
      <c r="I919" s="7"/>
      <c r="J919" s="7"/>
      <c r="K919" s="7"/>
      <c r="L919" s="7"/>
      <c r="M919" s="7"/>
      <c r="N919" s="7"/>
      <c r="O919" s="7"/>
      <c r="P919" s="7"/>
      <c r="Q919" s="7"/>
      <c r="R919" s="7"/>
      <c r="S919" s="7"/>
      <c r="T919" s="7"/>
    </row>
    <row r="920" spans="2:20" x14ac:dyDescent="0.25">
      <c r="B920" s="7"/>
      <c r="C920" s="133"/>
      <c r="D920" s="133"/>
      <c r="E920" s="7"/>
      <c r="F920" s="7"/>
      <c r="G920" s="7"/>
      <c r="H920" s="7"/>
      <c r="I920" s="7"/>
      <c r="J920" s="7"/>
      <c r="K920" s="7"/>
      <c r="L920" s="7"/>
      <c r="M920" s="7"/>
      <c r="N920" s="7"/>
      <c r="O920" s="7"/>
      <c r="P920" s="7"/>
      <c r="Q920" s="7"/>
      <c r="R920" s="7"/>
      <c r="S920" s="7"/>
      <c r="T920" s="7"/>
    </row>
    <row r="921" spans="2:20" x14ac:dyDescent="0.25">
      <c r="B921" s="7"/>
      <c r="C921" s="133"/>
      <c r="D921" s="133"/>
      <c r="E921" s="7"/>
      <c r="F921" s="7"/>
      <c r="G921" s="7"/>
      <c r="H921" s="7"/>
      <c r="I921" s="7"/>
      <c r="J921" s="7"/>
      <c r="K921" s="7"/>
      <c r="L921" s="7"/>
      <c r="M921" s="7"/>
      <c r="N921" s="7"/>
      <c r="O921" s="7"/>
      <c r="P921" s="7"/>
      <c r="Q921" s="7"/>
      <c r="R921" s="7"/>
      <c r="S921" s="7"/>
      <c r="T921" s="7"/>
    </row>
    <row r="922" spans="2:20" x14ac:dyDescent="0.25">
      <c r="B922" s="7"/>
      <c r="C922" s="133"/>
      <c r="D922" s="133"/>
      <c r="E922" s="7"/>
      <c r="F922" s="7"/>
      <c r="G922" s="7"/>
      <c r="H922" s="7"/>
      <c r="I922" s="7"/>
      <c r="J922" s="7"/>
      <c r="K922" s="7"/>
      <c r="L922" s="7"/>
      <c r="M922" s="7"/>
      <c r="N922" s="7"/>
      <c r="O922" s="7"/>
      <c r="P922" s="7"/>
      <c r="Q922" s="7"/>
      <c r="R922" s="7"/>
      <c r="S922" s="7"/>
      <c r="T922" s="7"/>
    </row>
    <row r="923" spans="2:20" x14ac:dyDescent="0.25">
      <c r="B923" s="7"/>
      <c r="C923" s="133"/>
      <c r="D923" s="133"/>
      <c r="E923" s="7"/>
      <c r="F923" s="7"/>
      <c r="G923" s="7"/>
      <c r="H923" s="7"/>
      <c r="I923" s="7"/>
      <c r="J923" s="7"/>
      <c r="K923" s="7"/>
      <c r="L923" s="7"/>
      <c r="M923" s="7"/>
      <c r="N923" s="7"/>
      <c r="O923" s="7"/>
      <c r="P923" s="7"/>
      <c r="Q923" s="7"/>
      <c r="R923" s="7"/>
      <c r="S923" s="7"/>
      <c r="T923" s="7"/>
    </row>
    <row r="924" spans="2:20" x14ac:dyDescent="0.25">
      <c r="B924" s="7"/>
      <c r="C924" s="133"/>
      <c r="D924" s="133"/>
      <c r="E924" s="7"/>
      <c r="F924" s="7"/>
      <c r="G924" s="7"/>
      <c r="H924" s="7"/>
      <c r="I924" s="7"/>
      <c r="J924" s="7"/>
      <c r="K924" s="7"/>
      <c r="L924" s="7"/>
      <c r="M924" s="7"/>
      <c r="N924" s="7"/>
      <c r="O924" s="7"/>
      <c r="P924" s="7"/>
      <c r="Q924" s="7"/>
      <c r="R924" s="7"/>
      <c r="S924" s="7"/>
      <c r="T924" s="7"/>
    </row>
    <row r="925" spans="2:20" x14ac:dyDescent="0.25">
      <c r="B925" s="7"/>
      <c r="C925" s="133"/>
      <c r="D925" s="133"/>
      <c r="E925" s="7"/>
      <c r="F925" s="7"/>
      <c r="G925" s="7"/>
      <c r="H925" s="7"/>
      <c r="I925" s="7"/>
      <c r="J925" s="7"/>
      <c r="K925" s="7"/>
      <c r="L925" s="7"/>
      <c r="M925" s="7"/>
      <c r="N925" s="7"/>
      <c r="O925" s="7"/>
      <c r="P925" s="7"/>
      <c r="Q925" s="7"/>
      <c r="R925" s="7"/>
      <c r="S925" s="7"/>
      <c r="T925" s="7"/>
    </row>
    <row r="926" spans="2:20" x14ac:dyDescent="0.25">
      <c r="B926" s="7"/>
      <c r="C926" s="133"/>
      <c r="D926" s="133"/>
      <c r="E926" s="7"/>
      <c r="F926" s="7"/>
      <c r="G926" s="7"/>
      <c r="H926" s="7"/>
      <c r="I926" s="7"/>
      <c r="J926" s="7"/>
      <c r="K926" s="7"/>
      <c r="L926" s="7"/>
      <c r="M926" s="7"/>
      <c r="N926" s="7"/>
      <c r="O926" s="7"/>
      <c r="P926" s="7"/>
      <c r="Q926" s="7"/>
      <c r="R926" s="7"/>
      <c r="S926" s="7"/>
      <c r="T926" s="7"/>
    </row>
    <row r="927" spans="2:20" x14ac:dyDescent="0.25">
      <c r="B927" s="7"/>
      <c r="C927" s="133"/>
      <c r="D927" s="133"/>
      <c r="E927" s="7"/>
      <c r="F927" s="7"/>
      <c r="G927" s="7"/>
      <c r="H927" s="7"/>
      <c r="I927" s="7"/>
      <c r="J927" s="7"/>
      <c r="K927" s="7"/>
      <c r="L927" s="7"/>
      <c r="M927" s="7"/>
      <c r="N927" s="7"/>
      <c r="O927" s="7"/>
      <c r="P927" s="7"/>
      <c r="Q927" s="7"/>
      <c r="R927" s="7"/>
      <c r="S927" s="7"/>
      <c r="T927" s="7"/>
    </row>
    <row r="928" spans="2:20" x14ac:dyDescent="0.25">
      <c r="B928" s="7"/>
      <c r="C928" s="133"/>
      <c r="D928" s="133"/>
      <c r="E928" s="7"/>
      <c r="F928" s="7"/>
      <c r="G928" s="7"/>
      <c r="H928" s="7"/>
      <c r="I928" s="7"/>
      <c r="J928" s="7"/>
      <c r="K928" s="7"/>
      <c r="L928" s="7"/>
      <c r="M928" s="7"/>
      <c r="N928" s="7"/>
      <c r="O928" s="7"/>
      <c r="P928" s="7"/>
      <c r="Q928" s="7"/>
      <c r="R928" s="7"/>
      <c r="S928" s="7"/>
      <c r="T928" s="7"/>
    </row>
    <row r="929" spans="2:20" x14ac:dyDescent="0.25">
      <c r="B929" s="7"/>
      <c r="C929" s="133"/>
      <c r="D929" s="133"/>
      <c r="E929" s="7"/>
      <c r="F929" s="7"/>
      <c r="G929" s="7"/>
      <c r="H929" s="7"/>
      <c r="I929" s="7"/>
      <c r="J929" s="7"/>
      <c r="K929" s="7"/>
      <c r="L929" s="7"/>
      <c r="M929" s="7"/>
      <c r="N929" s="7"/>
      <c r="O929" s="7"/>
      <c r="P929" s="7"/>
      <c r="Q929" s="7"/>
      <c r="R929" s="7"/>
      <c r="S929" s="7"/>
      <c r="T929" s="7"/>
    </row>
    <row r="930" spans="2:20" x14ac:dyDescent="0.25">
      <c r="B930" s="7"/>
      <c r="C930" s="133"/>
      <c r="D930" s="133"/>
      <c r="E930" s="7"/>
      <c r="F930" s="7"/>
      <c r="G930" s="7"/>
      <c r="H930" s="7"/>
      <c r="I930" s="7"/>
      <c r="J930" s="7"/>
      <c r="K930" s="7"/>
      <c r="L930" s="7"/>
      <c r="M930" s="7"/>
      <c r="N930" s="7"/>
      <c r="O930" s="7"/>
      <c r="P930" s="7"/>
      <c r="Q930" s="7"/>
      <c r="R930" s="7"/>
      <c r="S930" s="7"/>
      <c r="T930" s="7"/>
    </row>
    <row r="931" spans="2:20" x14ac:dyDescent="0.25">
      <c r="B931" s="7"/>
      <c r="C931" s="133"/>
      <c r="D931" s="133"/>
      <c r="E931" s="7"/>
      <c r="F931" s="7"/>
      <c r="G931" s="7"/>
      <c r="H931" s="7"/>
      <c r="I931" s="7"/>
      <c r="J931" s="7"/>
      <c r="K931" s="7"/>
      <c r="L931" s="7"/>
      <c r="M931" s="7"/>
      <c r="N931" s="7"/>
      <c r="O931" s="7"/>
      <c r="P931" s="7"/>
      <c r="Q931" s="7"/>
      <c r="R931" s="7"/>
      <c r="S931" s="7"/>
      <c r="T931" s="7"/>
    </row>
    <row r="932" spans="2:20" x14ac:dyDescent="0.25">
      <c r="B932" s="7"/>
      <c r="C932" s="133"/>
      <c r="D932" s="133"/>
      <c r="E932" s="7"/>
      <c r="F932" s="7"/>
      <c r="G932" s="7"/>
      <c r="H932" s="7"/>
      <c r="I932" s="7"/>
      <c r="J932" s="7"/>
      <c r="K932" s="7"/>
      <c r="L932" s="7"/>
      <c r="M932" s="7"/>
      <c r="N932" s="7"/>
      <c r="O932" s="7"/>
      <c r="P932" s="7"/>
      <c r="Q932" s="7"/>
      <c r="R932" s="7"/>
      <c r="S932" s="7"/>
      <c r="T932" s="7"/>
    </row>
    <row r="933" spans="2:20" x14ac:dyDescent="0.25">
      <c r="B933" s="7"/>
      <c r="C933" s="133"/>
      <c r="D933" s="133"/>
      <c r="E933" s="7"/>
      <c r="F933" s="7"/>
      <c r="G933" s="7"/>
      <c r="H933" s="7"/>
      <c r="I933" s="7"/>
      <c r="J933" s="7"/>
      <c r="K933" s="7"/>
      <c r="L933" s="7"/>
      <c r="M933" s="7"/>
      <c r="N933" s="7"/>
      <c r="O933" s="7"/>
      <c r="P933" s="7"/>
      <c r="Q933" s="7"/>
      <c r="R933" s="7"/>
      <c r="S933" s="7"/>
      <c r="T933" s="7"/>
    </row>
    <row r="934" spans="2:20" x14ac:dyDescent="0.25">
      <c r="B934" s="7"/>
      <c r="C934" s="133"/>
      <c r="D934" s="133"/>
      <c r="E934" s="7"/>
      <c r="F934" s="7"/>
      <c r="G934" s="7"/>
      <c r="H934" s="7"/>
      <c r="I934" s="7"/>
      <c r="J934" s="7"/>
      <c r="K934" s="7"/>
      <c r="L934" s="7"/>
      <c r="M934" s="7"/>
      <c r="N934" s="7"/>
      <c r="O934" s="7"/>
      <c r="P934" s="7"/>
      <c r="Q934" s="7"/>
      <c r="R934" s="7"/>
      <c r="S934" s="7"/>
      <c r="T934" s="7"/>
    </row>
    <row r="935" spans="2:20" x14ac:dyDescent="0.25">
      <c r="B935" s="7"/>
      <c r="C935" s="133"/>
      <c r="D935" s="133"/>
      <c r="E935" s="7"/>
      <c r="F935" s="7"/>
      <c r="G935" s="7"/>
      <c r="H935" s="7"/>
      <c r="I935" s="7"/>
      <c r="J935" s="7"/>
      <c r="K935" s="7"/>
      <c r="L935" s="7"/>
      <c r="M935" s="7"/>
      <c r="N935" s="7"/>
      <c r="O935" s="7"/>
      <c r="P935" s="7"/>
      <c r="Q935" s="7"/>
      <c r="R935" s="7"/>
      <c r="S935" s="7"/>
      <c r="T935" s="7"/>
    </row>
    <row r="936" spans="2:20" x14ac:dyDescent="0.25">
      <c r="B936" s="7"/>
      <c r="C936" s="133"/>
      <c r="D936" s="133"/>
      <c r="E936" s="7"/>
      <c r="F936" s="7"/>
      <c r="G936" s="7"/>
      <c r="H936" s="7"/>
      <c r="I936" s="7"/>
      <c r="J936" s="7"/>
      <c r="K936" s="7"/>
      <c r="L936" s="7"/>
      <c r="M936" s="7"/>
      <c r="N936" s="7"/>
      <c r="O936" s="7"/>
      <c r="P936" s="7"/>
      <c r="Q936" s="7"/>
      <c r="R936" s="7"/>
      <c r="S936" s="7"/>
      <c r="T936" s="7"/>
    </row>
    <row r="937" spans="2:20" x14ac:dyDescent="0.25">
      <c r="B937" s="7"/>
      <c r="C937" s="133"/>
      <c r="D937" s="133"/>
      <c r="E937" s="7"/>
      <c r="F937" s="7"/>
      <c r="G937" s="7"/>
      <c r="H937" s="7"/>
      <c r="I937" s="7"/>
      <c r="J937" s="7"/>
      <c r="K937" s="7"/>
      <c r="L937" s="7"/>
      <c r="M937" s="7"/>
      <c r="N937" s="7"/>
      <c r="O937" s="7"/>
      <c r="P937" s="7"/>
      <c r="Q937" s="7"/>
      <c r="R937" s="7"/>
      <c r="S937" s="7"/>
      <c r="T937" s="7"/>
    </row>
    <row r="938" spans="2:20" x14ac:dyDescent="0.25">
      <c r="B938" s="7"/>
      <c r="C938" s="133"/>
      <c r="D938" s="133"/>
      <c r="E938" s="7"/>
      <c r="F938" s="7"/>
      <c r="G938" s="7"/>
      <c r="H938" s="7"/>
      <c r="I938" s="7"/>
      <c r="J938" s="7"/>
      <c r="K938" s="7"/>
      <c r="L938" s="7"/>
      <c r="M938" s="7"/>
      <c r="N938" s="7"/>
      <c r="O938" s="7"/>
      <c r="P938" s="7"/>
      <c r="Q938" s="7"/>
      <c r="R938" s="7"/>
      <c r="S938" s="7"/>
      <c r="T938" s="7"/>
    </row>
    <row r="939" spans="2:20" x14ac:dyDescent="0.25">
      <c r="B939" s="7"/>
      <c r="C939" s="133"/>
      <c r="D939" s="133"/>
      <c r="E939" s="7"/>
      <c r="F939" s="7"/>
      <c r="G939" s="7"/>
      <c r="H939" s="7"/>
      <c r="I939" s="7"/>
      <c r="J939" s="7"/>
      <c r="K939" s="7"/>
      <c r="L939" s="7"/>
      <c r="M939" s="7"/>
      <c r="N939" s="7"/>
      <c r="O939" s="7"/>
      <c r="P939" s="7"/>
      <c r="Q939" s="7"/>
      <c r="R939" s="7"/>
      <c r="S939" s="7"/>
      <c r="T939" s="7"/>
    </row>
    <row r="940" spans="2:20" x14ac:dyDescent="0.25">
      <c r="B940" s="7"/>
      <c r="C940" s="133"/>
      <c r="D940" s="133"/>
      <c r="E940" s="7"/>
      <c r="F940" s="7"/>
      <c r="G940" s="7"/>
      <c r="H940" s="7"/>
      <c r="I940" s="7"/>
      <c r="J940" s="7"/>
      <c r="K940" s="7"/>
      <c r="L940" s="7"/>
      <c r="M940" s="7"/>
      <c r="N940" s="7"/>
      <c r="O940" s="7"/>
      <c r="P940" s="7"/>
      <c r="Q940" s="7"/>
      <c r="R940" s="7"/>
      <c r="S940" s="7"/>
      <c r="T940" s="7"/>
    </row>
    <row r="941" spans="2:20" x14ac:dyDescent="0.25">
      <c r="B941" s="7"/>
      <c r="C941" s="133"/>
      <c r="D941" s="133"/>
      <c r="E941" s="7"/>
      <c r="F941" s="7"/>
      <c r="G941" s="7"/>
      <c r="H941" s="7"/>
      <c r="I941" s="7"/>
      <c r="J941" s="7"/>
      <c r="K941" s="7"/>
      <c r="L941" s="7"/>
      <c r="M941" s="7"/>
      <c r="N941" s="7"/>
      <c r="O941" s="7"/>
      <c r="P941" s="7"/>
      <c r="Q941" s="7"/>
      <c r="R941" s="7"/>
      <c r="S941" s="7"/>
      <c r="T941" s="7"/>
    </row>
    <row r="942" spans="2:20" x14ac:dyDescent="0.25">
      <c r="B942" s="7"/>
      <c r="C942" s="133"/>
      <c r="D942" s="133"/>
      <c r="E942" s="7"/>
      <c r="F942" s="7"/>
      <c r="G942" s="7"/>
      <c r="H942" s="7"/>
      <c r="I942" s="7"/>
      <c r="J942" s="7"/>
      <c r="K942" s="7"/>
      <c r="L942" s="7"/>
      <c r="M942" s="7"/>
      <c r="N942" s="7"/>
      <c r="O942" s="7"/>
      <c r="P942" s="7"/>
      <c r="Q942" s="7"/>
      <c r="R942" s="7"/>
      <c r="S942" s="7"/>
      <c r="T942" s="7"/>
    </row>
    <row r="943" spans="2:20" x14ac:dyDescent="0.25">
      <c r="B943" s="7"/>
      <c r="C943" s="133"/>
      <c r="D943" s="133"/>
      <c r="E943" s="7"/>
      <c r="F943" s="7"/>
      <c r="G943" s="7"/>
      <c r="H943" s="7"/>
      <c r="I943" s="7"/>
      <c r="J943" s="7"/>
      <c r="K943" s="7"/>
      <c r="L943" s="7"/>
      <c r="M943" s="7"/>
      <c r="N943" s="7"/>
      <c r="O943" s="7"/>
      <c r="P943" s="7"/>
      <c r="Q943" s="7"/>
      <c r="R943" s="7"/>
      <c r="S943" s="7"/>
      <c r="T943" s="7"/>
    </row>
    <row r="944" spans="2:20" x14ac:dyDescent="0.25">
      <c r="B944" s="7"/>
      <c r="C944" s="133"/>
      <c r="D944" s="133"/>
      <c r="E944" s="7"/>
      <c r="F944" s="7"/>
      <c r="G944" s="7"/>
      <c r="H944" s="7"/>
      <c r="I944" s="7"/>
      <c r="J944" s="7"/>
      <c r="K944" s="7"/>
      <c r="L944" s="7"/>
      <c r="M944" s="7"/>
      <c r="N944" s="7"/>
      <c r="O944" s="7"/>
      <c r="P944" s="7"/>
      <c r="Q944" s="7"/>
      <c r="R944" s="7"/>
      <c r="S944" s="7"/>
      <c r="T944" s="7"/>
    </row>
    <row r="945" spans="2:20" x14ac:dyDescent="0.25">
      <c r="B945" s="7"/>
      <c r="C945" s="133"/>
      <c r="D945" s="133"/>
      <c r="E945" s="7"/>
      <c r="F945" s="7"/>
      <c r="G945" s="7"/>
      <c r="H945" s="7"/>
      <c r="I945" s="7"/>
      <c r="J945" s="7"/>
      <c r="K945" s="7"/>
      <c r="L945" s="7"/>
      <c r="M945" s="7"/>
      <c r="N945" s="7"/>
      <c r="O945" s="7"/>
      <c r="P945" s="7"/>
      <c r="Q945" s="7"/>
      <c r="R945" s="7"/>
      <c r="S945" s="7"/>
      <c r="T945" s="7"/>
    </row>
    <row r="946" spans="2:20" x14ac:dyDescent="0.25">
      <c r="B946" s="7"/>
      <c r="C946" s="133"/>
      <c r="D946" s="133"/>
      <c r="E946" s="7"/>
      <c r="F946" s="7"/>
      <c r="G946" s="7"/>
      <c r="H946" s="7"/>
      <c r="I946" s="7"/>
      <c r="J946" s="7"/>
      <c r="K946" s="7"/>
      <c r="L946" s="7"/>
      <c r="M946" s="7"/>
      <c r="N946" s="7"/>
      <c r="O946" s="7"/>
      <c r="P946" s="7"/>
      <c r="Q946" s="7"/>
      <c r="R946" s="7"/>
      <c r="S946" s="7"/>
      <c r="T946" s="7"/>
    </row>
    <row r="947" spans="2:20" x14ac:dyDescent="0.25">
      <c r="B947" s="7"/>
      <c r="C947" s="133"/>
      <c r="D947" s="133"/>
      <c r="E947" s="7"/>
      <c r="F947" s="7"/>
      <c r="G947" s="7"/>
      <c r="H947" s="7"/>
      <c r="I947" s="7"/>
      <c r="J947" s="7"/>
      <c r="K947" s="7"/>
      <c r="L947" s="7"/>
      <c r="M947" s="7"/>
      <c r="N947" s="7"/>
      <c r="O947" s="7"/>
      <c r="P947" s="7"/>
      <c r="Q947" s="7"/>
      <c r="R947" s="7"/>
      <c r="S947" s="7"/>
      <c r="T947" s="7"/>
    </row>
    <row r="948" spans="2:20" x14ac:dyDescent="0.25">
      <c r="B948" s="7"/>
      <c r="C948" s="133"/>
      <c r="D948" s="133"/>
      <c r="E948" s="7"/>
      <c r="F948" s="7"/>
      <c r="G948" s="7"/>
      <c r="H948" s="7"/>
      <c r="I948" s="7"/>
      <c r="J948" s="7"/>
      <c r="K948" s="7"/>
      <c r="L948" s="7"/>
      <c r="M948" s="7"/>
      <c r="N948" s="7"/>
      <c r="O948" s="7"/>
      <c r="P948" s="7"/>
      <c r="Q948" s="7"/>
      <c r="R948" s="7"/>
      <c r="S948" s="7"/>
      <c r="T948" s="7"/>
    </row>
    <row r="949" spans="2:20" x14ac:dyDescent="0.25">
      <c r="B949" s="7"/>
      <c r="C949" s="133"/>
      <c r="D949" s="133"/>
      <c r="E949" s="7"/>
      <c r="F949" s="7"/>
      <c r="G949" s="7"/>
      <c r="H949" s="7"/>
      <c r="I949" s="7"/>
      <c r="J949" s="7"/>
      <c r="K949" s="7"/>
      <c r="L949" s="7"/>
      <c r="M949" s="7"/>
      <c r="N949" s="7"/>
      <c r="O949" s="7"/>
      <c r="P949" s="7"/>
      <c r="Q949" s="7"/>
      <c r="R949" s="7"/>
      <c r="S949" s="7"/>
      <c r="T949" s="7"/>
    </row>
    <row r="950" spans="2:20" x14ac:dyDescent="0.25">
      <c r="B950" s="7"/>
      <c r="C950" s="133"/>
      <c r="D950" s="133"/>
      <c r="E950" s="7"/>
      <c r="F950" s="7"/>
      <c r="G950" s="7"/>
      <c r="H950" s="7"/>
      <c r="I950" s="7"/>
      <c r="J950" s="7"/>
      <c r="K950" s="7"/>
      <c r="L950" s="7"/>
      <c r="M950" s="7"/>
      <c r="N950" s="7"/>
      <c r="O950" s="7"/>
      <c r="P950" s="7"/>
      <c r="Q950" s="7"/>
      <c r="R950" s="7"/>
      <c r="S950" s="7"/>
      <c r="T950" s="7"/>
    </row>
    <row r="951" spans="2:20" x14ac:dyDescent="0.25">
      <c r="B951" s="7"/>
      <c r="C951" s="133"/>
      <c r="D951" s="133"/>
      <c r="E951" s="7"/>
      <c r="F951" s="7"/>
      <c r="G951" s="7"/>
      <c r="H951" s="7"/>
      <c r="I951" s="7"/>
      <c r="J951" s="7"/>
      <c r="K951" s="7"/>
      <c r="L951" s="7"/>
      <c r="M951" s="7"/>
      <c r="N951" s="7"/>
      <c r="O951" s="7"/>
      <c r="P951" s="7"/>
      <c r="Q951" s="7"/>
      <c r="R951" s="7"/>
      <c r="S951" s="7"/>
      <c r="T951" s="7"/>
    </row>
    <row r="952" spans="2:20" x14ac:dyDescent="0.25">
      <c r="B952" s="7"/>
      <c r="C952" s="133"/>
      <c r="D952" s="133"/>
      <c r="E952" s="7"/>
      <c r="F952" s="7"/>
      <c r="G952" s="7"/>
      <c r="H952" s="7"/>
      <c r="I952" s="7"/>
      <c r="J952" s="7"/>
      <c r="K952" s="7"/>
      <c r="L952" s="7"/>
      <c r="M952" s="7"/>
      <c r="N952" s="7"/>
      <c r="O952" s="7"/>
      <c r="P952" s="7"/>
      <c r="Q952" s="7"/>
      <c r="R952" s="7"/>
      <c r="S952" s="7"/>
      <c r="T952" s="7"/>
    </row>
    <row r="953" spans="2:20" x14ac:dyDescent="0.25">
      <c r="B953" s="7"/>
      <c r="C953" s="133"/>
      <c r="D953" s="133"/>
      <c r="E953" s="7"/>
      <c r="F953" s="7"/>
      <c r="G953" s="7"/>
      <c r="H953" s="7"/>
      <c r="I953" s="7"/>
      <c r="J953" s="7"/>
      <c r="K953" s="7"/>
      <c r="L953" s="7"/>
      <c r="M953" s="7"/>
      <c r="N953" s="7"/>
      <c r="O953" s="7"/>
      <c r="P953" s="7"/>
      <c r="Q953" s="7"/>
      <c r="R953" s="7"/>
      <c r="S953" s="7"/>
      <c r="T953" s="7"/>
    </row>
    <row r="954" spans="2:20" x14ac:dyDescent="0.25">
      <c r="B954" s="7"/>
      <c r="C954" s="133"/>
      <c r="D954" s="133"/>
      <c r="E954" s="7"/>
      <c r="F954" s="7"/>
      <c r="G954" s="7"/>
      <c r="H954" s="7"/>
      <c r="I954" s="7"/>
      <c r="J954" s="7"/>
      <c r="K954" s="7"/>
      <c r="L954" s="7"/>
      <c r="M954" s="7"/>
      <c r="N954" s="7"/>
      <c r="O954" s="7"/>
      <c r="P954" s="7"/>
      <c r="Q954" s="7"/>
      <c r="R954" s="7"/>
      <c r="S954" s="7"/>
      <c r="T954" s="7"/>
    </row>
    <row r="955" spans="2:20" x14ac:dyDescent="0.25">
      <c r="B955" s="7"/>
      <c r="C955" s="133"/>
      <c r="D955" s="133"/>
      <c r="E955" s="7"/>
      <c r="F955" s="7"/>
      <c r="G955" s="7"/>
      <c r="H955" s="7"/>
      <c r="I955" s="7"/>
      <c r="J955" s="7"/>
      <c r="K955" s="7"/>
      <c r="L955" s="7"/>
      <c r="M955" s="7"/>
      <c r="N955" s="7"/>
      <c r="O955" s="7"/>
      <c r="P955" s="7"/>
      <c r="Q955" s="7"/>
      <c r="R955" s="7"/>
      <c r="S955" s="7"/>
      <c r="T955" s="7"/>
    </row>
    <row r="956" spans="2:20" x14ac:dyDescent="0.25">
      <c r="B956" s="7"/>
      <c r="C956" s="133"/>
      <c r="D956" s="133"/>
      <c r="E956" s="7"/>
      <c r="F956" s="7"/>
      <c r="G956" s="7"/>
      <c r="H956" s="7"/>
      <c r="I956" s="7"/>
      <c r="J956" s="7"/>
      <c r="K956" s="7"/>
      <c r="L956" s="7"/>
      <c r="M956" s="7"/>
      <c r="N956" s="7"/>
      <c r="O956" s="7"/>
      <c r="P956" s="7"/>
      <c r="Q956" s="7"/>
      <c r="R956" s="7"/>
      <c r="S956" s="7"/>
      <c r="T956" s="7"/>
    </row>
    <row r="957" spans="2:20" x14ac:dyDescent="0.25">
      <c r="B957" s="7"/>
      <c r="C957" s="133"/>
      <c r="D957" s="133"/>
      <c r="E957" s="7"/>
      <c r="F957" s="7"/>
      <c r="G957" s="7"/>
      <c r="H957" s="7"/>
      <c r="I957" s="7"/>
      <c r="J957" s="7"/>
      <c r="K957" s="7"/>
      <c r="L957" s="7"/>
      <c r="M957" s="7"/>
      <c r="N957" s="7"/>
      <c r="O957" s="7"/>
      <c r="P957" s="7"/>
      <c r="Q957" s="7"/>
      <c r="R957" s="7"/>
      <c r="S957" s="7"/>
      <c r="T957" s="7"/>
    </row>
    <row r="958" spans="2:20" x14ac:dyDescent="0.25">
      <c r="B958" s="7"/>
      <c r="C958" s="133"/>
      <c r="D958" s="133"/>
      <c r="E958" s="7"/>
      <c r="F958" s="7"/>
      <c r="G958" s="7"/>
      <c r="H958" s="7"/>
      <c r="I958" s="7"/>
      <c r="J958" s="7"/>
      <c r="K958" s="7"/>
      <c r="L958" s="7"/>
      <c r="M958" s="7"/>
      <c r="N958" s="7"/>
      <c r="O958" s="7"/>
      <c r="P958" s="7"/>
      <c r="Q958" s="7"/>
      <c r="R958" s="7"/>
      <c r="S958" s="7"/>
      <c r="T958" s="7"/>
    </row>
    <row r="959" spans="2:20" x14ac:dyDescent="0.25">
      <c r="B959" s="7"/>
      <c r="C959" s="133"/>
      <c r="D959" s="133"/>
      <c r="E959" s="7"/>
      <c r="F959" s="7"/>
      <c r="G959" s="7"/>
      <c r="H959" s="7"/>
      <c r="I959" s="7"/>
      <c r="J959" s="7"/>
      <c r="K959" s="7"/>
      <c r="L959" s="7"/>
      <c r="M959" s="7"/>
      <c r="N959" s="7"/>
      <c r="O959" s="7"/>
      <c r="P959" s="7"/>
      <c r="Q959" s="7"/>
      <c r="R959" s="7"/>
      <c r="S959" s="7"/>
      <c r="T959" s="7"/>
    </row>
    <row r="960" spans="2:20" x14ac:dyDescent="0.25">
      <c r="B960" s="7"/>
      <c r="C960" s="133"/>
      <c r="D960" s="133"/>
      <c r="E960" s="7"/>
      <c r="F960" s="7"/>
      <c r="G960" s="7"/>
      <c r="H960" s="7"/>
      <c r="I960" s="7"/>
      <c r="J960" s="7"/>
      <c r="K960" s="7"/>
      <c r="L960" s="7"/>
      <c r="M960" s="7"/>
      <c r="N960" s="7"/>
      <c r="O960" s="7"/>
      <c r="P960" s="7"/>
      <c r="Q960" s="7"/>
      <c r="R960" s="7"/>
      <c r="S960" s="7"/>
      <c r="T960" s="7"/>
    </row>
    <row r="961" spans="2:20" x14ac:dyDescent="0.25">
      <c r="B961" s="7"/>
      <c r="C961" s="133"/>
      <c r="D961" s="133"/>
      <c r="E961" s="7"/>
      <c r="F961" s="7"/>
      <c r="G961" s="7"/>
      <c r="H961" s="7"/>
      <c r="I961" s="7"/>
      <c r="J961" s="7"/>
      <c r="K961" s="7"/>
      <c r="L961" s="7"/>
      <c r="M961" s="7"/>
      <c r="N961" s="7"/>
      <c r="O961" s="7"/>
      <c r="P961" s="7"/>
      <c r="Q961" s="7"/>
      <c r="R961" s="7"/>
      <c r="S961" s="7"/>
      <c r="T961" s="7"/>
    </row>
    <row r="962" spans="2:20" x14ac:dyDescent="0.25">
      <c r="B962" s="7"/>
      <c r="C962" s="133"/>
      <c r="D962" s="133"/>
      <c r="E962" s="7"/>
      <c r="F962" s="7"/>
      <c r="G962" s="7"/>
      <c r="H962" s="7"/>
      <c r="I962" s="7"/>
      <c r="J962" s="7"/>
      <c r="K962" s="7"/>
      <c r="L962" s="7"/>
      <c r="M962" s="7"/>
      <c r="N962" s="7"/>
      <c r="O962" s="7"/>
      <c r="P962" s="7"/>
      <c r="Q962" s="7"/>
      <c r="R962" s="7"/>
      <c r="S962" s="7"/>
      <c r="T962" s="7"/>
    </row>
    <row r="963" spans="2:20" x14ac:dyDescent="0.25">
      <c r="B963" s="7"/>
      <c r="C963" s="133"/>
      <c r="D963" s="133"/>
      <c r="E963" s="7"/>
      <c r="F963" s="7"/>
      <c r="G963" s="7"/>
      <c r="H963" s="7"/>
      <c r="I963" s="7"/>
      <c r="J963" s="7"/>
      <c r="K963" s="7"/>
      <c r="L963" s="7"/>
      <c r="M963" s="7"/>
      <c r="N963" s="7"/>
      <c r="O963" s="7"/>
      <c r="P963" s="7"/>
      <c r="Q963" s="7"/>
      <c r="R963" s="7"/>
      <c r="S963" s="7"/>
      <c r="T963" s="7"/>
    </row>
    <row r="964" spans="2:20" x14ac:dyDescent="0.25">
      <c r="B964" s="7"/>
      <c r="C964" s="133"/>
      <c r="D964" s="133"/>
      <c r="E964" s="7"/>
      <c r="F964" s="7"/>
      <c r="G964" s="7"/>
      <c r="H964" s="7"/>
      <c r="I964" s="7"/>
      <c r="J964" s="7"/>
      <c r="K964" s="7"/>
      <c r="L964" s="7"/>
      <c r="M964" s="7"/>
      <c r="N964" s="7"/>
      <c r="O964" s="7"/>
      <c r="P964" s="7"/>
      <c r="Q964" s="7"/>
      <c r="R964" s="7"/>
      <c r="S964" s="7"/>
      <c r="T964" s="7"/>
    </row>
    <row r="965" spans="2:20" x14ac:dyDescent="0.25">
      <c r="B965" s="7"/>
      <c r="C965" s="133"/>
      <c r="D965" s="133"/>
      <c r="E965" s="7"/>
      <c r="F965" s="7"/>
      <c r="G965" s="7"/>
      <c r="H965" s="7"/>
      <c r="I965" s="7"/>
      <c r="J965" s="7"/>
      <c r="K965" s="7"/>
      <c r="L965" s="7"/>
      <c r="M965" s="7"/>
      <c r="N965" s="7"/>
      <c r="O965" s="7"/>
      <c r="P965" s="7"/>
      <c r="Q965" s="7"/>
      <c r="R965" s="7"/>
      <c r="S965" s="7"/>
      <c r="T965" s="7"/>
    </row>
    <row r="966" spans="2:20" x14ac:dyDescent="0.25">
      <c r="B966" s="7"/>
      <c r="C966" s="133"/>
      <c r="D966" s="133"/>
      <c r="E966" s="7"/>
      <c r="F966" s="7"/>
      <c r="G966" s="7"/>
      <c r="H966" s="7"/>
      <c r="I966" s="7"/>
      <c r="J966" s="7"/>
      <c r="K966" s="7"/>
      <c r="L966" s="7"/>
      <c r="M966" s="7"/>
      <c r="N966" s="7"/>
      <c r="O966" s="7"/>
      <c r="P966" s="7"/>
      <c r="Q966" s="7"/>
      <c r="R966" s="7"/>
      <c r="S966" s="7"/>
      <c r="T966" s="7"/>
    </row>
    <row r="967" spans="2:20" x14ac:dyDescent="0.25">
      <c r="B967" s="7"/>
      <c r="C967" s="133"/>
      <c r="D967" s="133"/>
      <c r="E967" s="7"/>
      <c r="F967" s="7"/>
      <c r="G967" s="7"/>
      <c r="H967" s="7"/>
      <c r="I967" s="7"/>
      <c r="J967" s="7"/>
      <c r="K967" s="7"/>
      <c r="L967" s="7"/>
      <c r="M967" s="7"/>
      <c r="N967" s="7"/>
      <c r="O967" s="7"/>
      <c r="P967" s="7"/>
      <c r="Q967" s="7"/>
      <c r="R967" s="7"/>
      <c r="S967" s="7"/>
      <c r="T967" s="7"/>
    </row>
    <row r="968" spans="2:20" x14ac:dyDescent="0.25">
      <c r="B968" s="7"/>
      <c r="C968" s="133"/>
      <c r="D968" s="133"/>
      <c r="E968" s="7"/>
      <c r="F968" s="7"/>
      <c r="G968" s="7"/>
      <c r="H968" s="7"/>
      <c r="I968" s="7"/>
      <c r="J968" s="7"/>
      <c r="K968" s="7"/>
      <c r="L968" s="7"/>
      <c r="M968" s="7"/>
      <c r="N968" s="7"/>
      <c r="O968" s="7"/>
      <c r="P968" s="7"/>
      <c r="Q968" s="7"/>
      <c r="R968" s="7"/>
      <c r="S968" s="7"/>
      <c r="T968" s="7"/>
    </row>
    <row r="969" spans="2:20" x14ac:dyDescent="0.25">
      <c r="B969" s="7"/>
      <c r="C969" s="133"/>
      <c r="D969" s="133"/>
      <c r="E969" s="7"/>
      <c r="F969" s="7"/>
      <c r="G969" s="7"/>
      <c r="H969" s="7"/>
      <c r="I969" s="7"/>
      <c r="J969" s="7"/>
      <c r="K969" s="7"/>
      <c r="L969" s="7"/>
      <c r="M969" s="7"/>
      <c r="N969" s="7"/>
      <c r="O969" s="7"/>
      <c r="P969" s="7"/>
      <c r="Q969" s="7"/>
      <c r="R969" s="7"/>
      <c r="S969" s="7"/>
      <c r="T969" s="7"/>
    </row>
    <row r="970" spans="2:20" x14ac:dyDescent="0.25">
      <c r="B970" s="7"/>
      <c r="C970" s="133"/>
      <c r="D970" s="133"/>
      <c r="E970" s="7"/>
      <c r="F970" s="7"/>
      <c r="G970" s="7"/>
      <c r="H970" s="7"/>
      <c r="I970" s="7"/>
      <c r="J970" s="7"/>
      <c r="K970" s="7"/>
      <c r="L970" s="7"/>
      <c r="M970" s="7"/>
      <c r="N970" s="7"/>
      <c r="O970" s="7"/>
      <c r="P970" s="7"/>
      <c r="Q970" s="7"/>
      <c r="R970" s="7"/>
      <c r="S970" s="7"/>
      <c r="T970" s="7"/>
    </row>
    <row r="971" spans="2:20" x14ac:dyDescent="0.25">
      <c r="B971" s="7"/>
      <c r="C971" s="133"/>
      <c r="D971" s="133"/>
      <c r="E971" s="7"/>
      <c r="F971" s="7"/>
      <c r="G971" s="7"/>
      <c r="H971" s="7"/>
      <c r="I971" s="7"/>
      <c r="J971" s="7"/>
      <c r="K971" s="7"/>
      <c r="L971" s="7"/>
      <c r="M971" s="7"/>
      <c r="N971" s="7"/>
      <c r="O971" s="7"/>
      <c r="P971" s="7"/>
      <c r="Q971" s="7"/>
      <c r="R971" s="7"/>
      <c r="S971" s="7"/>
      <c r="T971" s="7"/>
    </row>
    <row r="972" spans="2:20" x14ac:dyDescent="0.25">
      <c r="B972" s="7"/>
      <c r="C972" s="133"/>
      <c r="D972" s="133"/>
      <c r="E972" s="7"/>
      <c r="F972" s="7"/>
      <c r="G972" s="7"/>
      <c r="H972" s="7"/>
      <c r="I972" s="7"/>
      <c r="J972" s="7"/>
      <c r="K972" s="7"/>
      <c r="L972" s="7"/>
      <c r="M972" s="7"/>
      <c r="N972" s="7"/>
      <c r="O972" s="7"/>
      <c r="P972" s="7"/>
      <c r="Q972" s="7"/>
      <c r="R972" s="7"/>
      <c r="S972" s="7"/>
      <c r="T972" s="7"/>
    </row>
    <row r="973" spans="2:20" x14ac:dyDescent="0.25">
      <c r="B973" s="7"/>
      <c r="C973" s="133"/>
      <c r="D973" s="133"/>
      <c r="E973" s="7"/>
      <c r="F973" s="7"/>
      <c r="G973" s="7"/>
      <c r="H973" s="7"/>
      <c r="I973" s="7"/>
      <c r="J973" s="7"/>
      <c r="K973" s="7"/>
      <c r="L973" s="7"/>
      <c r="M973" s="7"/>
      <c r="N973" s="7"/>
      <c r="O973" s="7"/>
      <c r="P973" s="7"/>
      <c r="Q973" s="7"/>
      <c r="R973" s="7"/>
      <c r="S973" s="7"/>
      <c r="T973" s="7"/>
    </row>
    <row r="974" spans="2:20" x14ac:dyDescent="0.25">
      <c r="B974" s="7"/>
      <c r="C974" s="133"/>
      <c r="D974" s="133"/>
      <c r="E974" s="7"/>
      <c r="F974" s="7"/>
      <c r="G974" s="7"/>
      <c r="H974" s="7"/>
      <c r="I974" s="7"/>
      <c r="J974" s="7"/>
      <c r="K974" s="7"/>
      <c r="L974" s="7"/>
      <c r="M974" s="7"/>
      <c r="N974" s="7"/>
      <c r="O974" s="7"/>
      <c r="P974" s="7"/>
      <c r="Q974" s="7"/>
      <c r="R974" s="7"/>
      <c r="S974" s="7"/>
      <c r="T974" s="7"/>
    </row>
    <row r="975" spans="2:20" x14ac:dyDescent="0.25">
      <c r="B975" s="7"/>
      <c r="C975" s="133"/>
      <c r="D975" s="133"/>
      <c r="E975" s="7"/>
      <c r="F975" s="7"/>
      <c r="G975" s="7"/>
      <c r="H975" s="7"/>
      <c r="I975" s="7"/>
      <c r="J975" s="7"/>
      <c r="K975" s="7"/>
      <c r="L975" s="7"/>
      <c r="M975" s="7"/>
      <c r="N975" s="7"/>
      <c r="O975" s="7"/>
      <c r="P975" s="7"/>
      <c r="Q975" s="7"/>
      <c r="R975" s="7"/>
      <c r="S975" s="7"/>
      <c r="T975" s="7"/>
    </row>
    <row r="976" spans="2:20" x14ac:dyDescent="0.25">
      <c r="B976" s="7"/>
      <c r="C976" s="133"/>
      <c r="D976" s="133"/>
      <c r="E976" s="7"/>
      <c r="F976" s="7"/>
      <c r="G976" s="7"/>
      <c r="H976" s="7"/>
      <c r="I976" s="7"/>
      <c r="J976" s="7"/>
      <c r="K976" s="7"/>
      <c r="L976" s="7"/>
      <c r="M976" s="7"/>
      <c r="N976" s="7"/>
      <c r="O976" s="7"/>
      <c r="P976" s="7"/>
      <c r="Q976" s="7"/>
      <c r="R976" s="7"/>
      <c r="S976" s="7"/>
      <c r="T976" s="7"/>
    </row>
    <row r="977" spans="2:20" x14ac:dyDescent="0.25">
      <c r="B977" s="7"/>
      <c r="C977" s="133"/>
      <c r="D977" s="133"/>
      <c r="E977" s="7"/>
      <c r="F977" s="7"/>
      <c r="G977" s="7"/>
      <c r="H977" s="7"/>
      <c r="I977" s="7"/>
      <c r="J977" s="7"/>
      <c r="K977" s="7"/>
      <c r="L977" s="7"/>
      <c r="M977" s="7"/>
      <c r="N977" s="7"/>
      <c r="O977" s="7"/>
      <c r="P977" s="7"/>
      <c r="Q977" s="7"/>
      <c r="R977" s="7"/>
      <c r="S977" s="7"/>
      <c r="T977" s="7"/>
    </row>
    <row r="978" spans="2:20" x14ac:dyDescent="0.25">
      <c r="B978" s="7"/>
      <c r="C978" s="133"/>
      <c r="D978" s="133"/>
      <c r="E978" s="7"/>
      <c r="F978" s="7"/>
      <c r="G978" s="7"/>
      <c r="H978" s="7"/>
      <c r="I978" s="7"/>
      <c r="J978" s="7"/>
      <c r="K978" s="7"/>
      <c r="L978" s="7"/>
      <c r="M978" s="7"/>
      <c r="N978" s="7"/>
      <c r="O978" s="7"/>
      <c r="P978" s="7"/>
      <c r="Q978" s="7"/>
      <c r="R978" s="7"/>
      <c r="S978" s="7"/>
      <c r="T978" s="7"/>
    </row>
    <row r="979" spans="2:20" x14ac:dyDescent="0.25">
      <c r="B979" s="7"/>
      <c r="C979" s="133"/>
      <c r="D979" s="133"/>
      <c r="E979" s="7"/>
      <c r="F979" s="7"/>
      <c r="G979" s="7"/>
      <c r="H979" s="7"/>
      <c r="I979" s="7"/>
      <c r="J979" s="7"/>
      <c r="K979" s="7"/>
      <c r="L979" s="7"/>
      <c r="M979" s="7"/>
      <c r="N979" s="7"/>
      <c r="O979" s="7"/>
      <c r="P979" s="7"/>
      <c r="Q979" s="7"/>
      <c r="R979" s="7"/>
      <c r="S979" s="7"/>
      <c r="T979" s="7"/>
    </row>
    <row r="980" spans="2:20" x14ac:dyDescent="0.25">
      <c r="B980" s="7"/>
      <c r="C980" s="133"/>
      <c r="D980" s="133"/>
      <c r="E980" s="7"/>
      <c r="F980" s="7"/>
      <c r="G980" s="7"/>
      <c r="H980" s="7"/>
      <c r="I980" s="7"/>
      <c r="J980" s="7"/>
      <c r="K980" s="7"/>
      <c r="L980" s="7"/>
      <c r="M980" s="7"/>
      <c r="N980" s="7"/>
      <c r="O980" s="7"/>
      <c r="P980" s="7"/>
      <c r="Q980" s="7"/>
      <c r="R980" s="7"/>
      <c r="S980" s="7"/>
      <c r="T980" s="7"/>
    </row>
    <row r="981" spans="2:20" x14ac:dyDescent="0.25">
      <c r="B981" s="7"/>
      <c r="C981" s="133"/>
      <c r="D981" s="133"/>
      <c r="E981" s="7"/>
      <c r="F981" s="7"/>
      <c r="G981" s="7"/>
      <c r="H981" s="7"/>
      <c r="I981" s="7"/>
      <c r="J981" s="7"/>
      <c r="K981" s="7"/>
      <c r="L981" s="7"/>
      <c r="M981" s="7"/>
      <c r="N981" s="7"/>
      <c r="O981" s="7"/>
      <c r="P981" s="7"/>
      <c r="Q981" s="7"/>
      <c r="R981" s="7"/>
      <c r="S981" s="7"/>
      <c r="T981" s="7"/>
    </row>
    <row r="982" spans="2:20" x14ac:dyDescent="0.25">
      <c r="B982" s="7"/>
      <c r="C982" s="133"/>
      <c r="D982" s="133"/>
      <c r="E982" s="7"/>
      <c r="F982" s="7"/>
      <c r="G982" s="7"/>
      <c r="H982" s="7"/>
      <c r="I982" s="7"/>
      <c r="J982" s="7"/>
      <c r="K982" s="7"/>
      <c r="L982" s="7"/>
      <c r="M982" s="7"/>
      <c r="N982" s="7"/>
      <c r="O982" s="7"/>
      <c r="P982" s="7"/>
      <c r="Q982" s="7"/>
      <c r="R982" s="7"/>
      <c r="S982" s="7"/>
      <c r="T982" s="7"/>
    </row>
    <row r="983" spans="2:20" x14ac:dyDescent="0.25">
      <c r="B983" s="7"/>
      <c r="C983" s="133"/>
      <c r="D983" s="133"/>
      <c r="E983" s="7"/>
      <c r="F983" s="7"/>
      <c r="G983" s="7"/>
      <c r="H983" s="7"/>
      <c r="I983" s="7"/>
      <c r="J983" s="7"/>
      <c r="K983" s="7"/>
      <c r="L983" s="7"/>
      <c r="M983" s="7"/>
      <c r="N983" s="7"/>
      <c r="O983" s="7"/>
      <c r="P983" s="7"/>
      <c r="Q983" s="7"/>
      <c r="R983" s="7"/>
      <c r="S983" s="7"/>
      <c r="T983" s="7"/>
    </row>
    <row r="984" spans="2:20" x14ac:dyDescent="0.25">
      <c r="B984" s="7"/>
      <c r="C984" s="133"/>
      <c r="D984" s="133"/>
      <c r="E984" s="7"/>
      <c r="F984" s="7"/>
      <c r="G984" s="7"/>
      <c r="H984" s="7"/>
      <c r="I984" s="7"/>
      <c r="J984" s="7"/>
      <c r="K984" s="7"/>
      <c r="L984" s="7"/>
      <c r="M984" s="7"/>
      <c r="N984" s="7"/>
      <c r="O984" s="7"/>
      <c r="P984" s="7"/>
      <c r="Q984" s="7"/>
      <c r="R984" s="7"/>
      <c r="S984" s="7"/>
      <c r="T984" s="7"/>
    </row>
    <row r="985" spans="2:20" x14ac:dyDescent="0.25">
      <c r="B985" s="7"/>
      <c r="C985" s="133"/>
      <c r="D985" s="133"/>
      <c r="E985" s="7"/>
      <c r="F985" s="7"/>
      <c r="G985" s="7"/>
      <c r="H985" s="7"/>
      <c r="I985" s="7"/>
      <c r="J985" s="7"/>
      <c r="K985" s="7"/>
      <c r="L985" s="7"/>
      <c r="M985" s="7"/>
      <c r="N985" s="7"/>
      <c r="O985" s="7"/>
      <c r="P985" s="7"/>
      <c r="Q985" s="7"/>
      <c r="R985" s="7"/>
      <c r="S985" s="7"/>
      <c r="T985" s="7"/>
    </row>
    <row r="986" spans="2:20" x14ac:dyDescent="0.25">
      <c r="B986" s="7"/>
      <c r="C986" s="133"/>
      <c r="D986" s="133"/>
      <c r="E986" s="7"/>
      <c r="F986" s="7"/>
      <c r="G986" s="7"/>
      <c r="H986" s="7"/>
      <c r="I986" s="7"/>
      <c r="J986" s="7"/>
      <c r="K986" s="7"/>
      <c r="L986" s="7"/>
      <c r="M986" s="7"/>
      <c r="N986" s="7"/>
      <c r="O986" s="7"/>
      <c r="P986" s="7"/>
      <c r="Q986" s="7"/>
      <c r="R986" s="7"/>
      <c r="S986" s="7"/>
      <c r="T986" s="7"/>
    </row>
    <row r="987" spans="2:20" x14ac:dyDescent="0.25">
      <c r="B987" s="7"/>
      <c r="C987" s="133"/>
      <c r="D987" s="133"/>
      <c r="E987" s="7"/>
      <c r="F987" s="7"/>
      <c r="G987" s="7"/>
      <c r="H987" s="7"/>
      <c r="I987" s="7"/>
      <c r="J987" s="7"/>
      <c r="K987" s="7"/>
      <c r="L987" s="7"/>
      <c r="M987" s="7"/>
      <c r="N987" s="7"/>
      <c r="O987" s="7"/>
      <c r="P987" s="7"/>
      <c r="Q987" s="7"/>
      <c r="R987" s="7"/>
      <c r="S987" s="7"/>
      <c r="T987" s="7"/>
    </row>
    <row r="988" spans="2:20" x14ac:dyDescent="0.25">
      <c r="B988" s="7"/>
      <c r="C988" s="133"/>
      <c r="D988" s="133"/>
      <c r="E988" s="7"/>
      <c r="F988" s="7"/>
      <c r="G988" s="7"/>
      <c r="H988" s="7"/>
      <c r="I988" s="7"/>
      <c r="J988" s="7"/>
      <c r="K988" s="7"/>
      <c r="L988" s="7"/>
      <c r="M988" s="7"/>
      <c r="N988" s="7"/>
      <c r="O988" s="7"/>
      <c r="P988" s="7"/>
      <c r="Q988" s="7"/>
      <c r="R988" s="7"/>
      <c r="S988" s="7"/>
      <c r="T988" s="7"/>
    </row>
    <row r="989" spans="2:20" x14ac:dyDescent="0.25">
      <c r="B989" s="7"/>
      <c r="C989" s="133"/>
      <c r="D989" s="133"/>
      <c r="E989" s="7"/>
      <c r="F989" s="7"/>
      <c r="G989" s="7"/>
      <c r="H989" s="7"/>
      <c r="I989" s="7"/>
      <c r="J989" s="7"/>
      <c r="K989" s="7"/>
      <c r="L989" s="7"/>
      <c r="M989" s="7"/>
      <c r="N989" s="7"/>
      <c r="O989" s="7"/>
      <c r="P989" s="7"/>
      <c r="Q989" s="7"/>
      <c r="R989" s="7"/>
      <c r="S989" s="7"/>
      <c r="T989" s="7"/>
    </row>
    <row r="990" spans="2:20" x14ac:dyDescent="0.25">
      <c r="B990" s="7"/>
      <c r="C990" s="133"/>
      <c r="D990" s="133"/>
      <c r="E990" s="7"/>
      <c r="F990" s="7"/>
      <c r="G990" s="7"/>
      <c r="H990" s="7"/>
      <c r="I990" s="7"/>
      <c r="J990" s="7"/>
      <c r="K990" s="7"/>
      <c r="L990" s="7"/>
      <c r="M990" s="7"/>
      <c r="N990" s="7"/>
      <c r="O990" s="7"/>
      <c r="P990" s="7"/>
      <c r="Q990" s="7"/>
      <c r="R990" s="7"/>
      <c r="S990" s="7"/>
      <c r="T990" s="7"/>
    </row>
    <row r="991" spans="2:20" x14ac:dyDescent="0.25">
      <c r="B991" s="7"/>
      <c r="C991" s="133"/>
      <c r="D991" s="133"/>
      <c r="E991" s="7"/>
      <c r="F991" s="7"/>
      <c r="G991" s="7"/>
      <c r="H991" s="7"/>
      <c r="I991" s="7"/>
      <c r="J991" s="7"/>
      <c r="K991" s="7"/>
      <c r="L991" s="7"/>
      <c r="M991" s="7"/>
      <c r="N991" s="7"/>
      <c r="O991" s="7"/>
      <c r="P991" s="7"/>
      <c r="Q991" s="7"/>
      <c r="R991" s="7"/>
      <c r="S991" s="7"/>
      <c r="T991" s="7"/>
    </row>
    <row r="992" spans="2:20" x14ac:dyDescent="0.25">
      <c r="B992" s="7"/>
      <c r="C992" s="133"/>
      <c r="D992" s="133"/>
      <c r="E992" s="7"/>
      <c r="F992" s="7"/>
      <c r="G992" s="7"/>
      <c r="H992" s="7"/>
      <c r="I992" s="7"/>
      <c r="J992" s="7"/>
      <c r="K992" s="7"/>
      <c r="L992" s="7"/>
      <c r="M992" s="7"/>
      <c r="N992" s="7"/>
      <c r="O992" s="7"/>
      <c r="P992" s="7"/>
      <c r="Q992" s="7"/>
      <c r="R992" s="7"/>
      <c r="S992" s="7"/>
      <c r="T992" s="7"/>
    </row>
    <row r="993" spans="2:20" x14ac:dyDescent="0.25">
      <c r="B993" s="7"/>
      <c r="C993" s="133"/>
      <c r="D993" s="133"/>
      <c r="E993" s="7"/>
      <c r="F993" s="7"/>
      <c r="G993" s="7"/>
      <c r="H993" s="7"/>
      <c r="I993" s="7"/>
      <c r="J993" s="7"/>
      <c r="K993" s="7"/>
      <c r="L993" s="7"/>
      <c r="M993" s="7"/>
      <c r="N993" s="7"/>
      <c r="O993" s="7"/>
      <c r="P993" s="7"/>
      <c r="Q993" s="7"/>
      <c r="R993" s="7"/>
      <c r="S993" s="7"/>
      <c r="T993" s="7"/>
    </row>
    <row r="994" spans="2:20" x14ac:dyDescent="0.25">
      <c r="B994" s="7"/>
      <c r="C994" s="133"/>
      <c r="D994" s="133"/>
      <c r="E994" s="7"/>
      <c r="F994" s="7"/>
      <c r="G994" s="7"/>
      <c r="H994" s="7"/>
      <c r="I994" s="7"/>
      <c r="J994" s="7"/>
      <c r="K994" s="7"/>
      <c r="L994" s="7"/>
      <c r="M994" s="7"/>
      <c r="N994" s="7"/>
      <c r="O994" s="7"/>
      <c r="P994" s="7"/>
      <c r="Q994" s="7"/>
      <c r="R994" s="7"/>
      <c r="S994" s="7"/>
      <c r="T994" s="7"/>
    </row>
    <row r="995" spans="2:20" x14ac:dyDescent="0.25">
      <c r="B995" s="7"/>
      <c r="C995" s="133"/>
      <c r="D995" s="133"/>
      <c r="E995" s="7"/>
      <c r="F995" s="7"/>
      <c r="G995" s="7"/>
      <c r="H995" s="7"/>
      <c r="I995" s="7"/>
      <c r="J995" s="7"/>
      <c r="K995" s="7"/>
      <c r="L995" s="7"/>
      <c r="M995" s="7"/>
      <c r="N995" s="7"/>
      <c r="O995" s="7"/>
      <c r="P995" s="7"/>
      <c r="Q995" s="7"/>
      <c r="R995" s="7"/>
      <c r="S995" s="7"/>
      <c r="T995" s="7"/>
    </row>
    <row r="996" spans="2:20" x14ac:dyDescent="0.25">
      <c r="B996" s="7"/>
      <c r="C996" s="133"/>
      <c r="D996" s="133"/>
      <c r="E996" s="7"/>
      <c r="F996" s="7"/>
      <c r="G996" s="7"/>
      <c r="H996" s="7"/>
      <c r="I996" s="7"/>
      <c r="J996" s="7"/>
      <c r="K996" s="7"/>
      <c r="L996" s="7"/>
      <c r="M996" s="7"/>
      <c r="N996" s="7"/>
      <c r="O996" s="7"/>
      <c r="P996" s="7"/>
      <c r="Q996" s="7"/>
      <c r="R996" s="7"/>
      <c r="S996" s="7"/>
      <c r="T996" s="7"/>
    </row>
    <row r="997" spans="2:20" x14ac:dyDescent="0.25">
      <c r="B997" s="7"/>
      <c r="C997" s="133"/>
      <c r="D997" s="133"/>
      <c r="E997" s="7"/>
      <c r="F997" s="7"/>
      <c r="G997" s="7"/>
      <c r="H997" s="7"/>
      <c r="I997" s="7"/>
      <c r="J997" s="7"/>
      <c r="K997" s="7"/>
      <c r="L997" s="7"/>
      <c r="M997" s="7"/>
      <c r="N997" s="7"/>
      <c r="O997" s="7"/>
      <c r="P997" s="7"/>
      <c r="Q997" s="7"/>
      <c r="R997" s="7"/>
      <c r="S997" s="7"/>
      <c r="T997" s="7"/>
    </row>
    <row r="998" spans="2:20" x14ac:dyDescent="0.25">
      <c r="B998" s="7"/>
      <c r="C998" s="133"/>
      <c r="D998" s="133"/>
      <c r="E998" s="7"/>
      <c r="F998" s="7"/>
      <c r="G998" s="7"/>
      <c r="H998" s="7"/>
      <c r="I998" s="7"/>
      <c r="J998" s="7"/>
      <c r="K998" s="7"/>
      <c r="L998" s="7"/>
      <c r="M998" s="7"/>
      <c r="N998" s="7"/>
      <c r="O998" s="7"/>
      <c r="P998" s="7"/>
      <c r="Q998" s="7"/>
      <c r="R998" s="7"/>
      <c r="S998" s="7"/>
      <c r="T998" s="7"/>
    </row>
    <row r="999" spans="2:20" x14ac:dyDescent="0.25">
      <c r="B999" s="7"/>
      <c r="C999" s="133"/>
      <c r="D999" s="133"/>
      <c r="E999" s="7"/>
      <c r="F999" s="7"/>
      <c r="G999" s="7"/>
      <c r="H999" s="7"/>
      <c r="I999" s="7"/>
      <c r="J999" s="7"/>
      <c r="K999" s="7"/>
      <c r="L999" s="7"/>
      <c r="M999" s="7"/>
      <c r="N999" s="7"/>
      <c r="O999" s="7"/>
      <c r="P999" s="7"/>
      <c r="Q999" s="7"/>
      <c r="R999" s="7"/>
      <c r="S999" s="7"/>
      <c r="T999" s="7"/>
    </row>
    <row r="1000" spans="2:20" x14ac:dyDescent="0.25">
      <c r="B1000" s="7"/>
      <c r="C1000" s="133"/>
      <c r="D1000" s="133"/>
      <c r="E1000" s="7"/>
      <c r="F1000" s="7"/>
      <c r="G1000" s="7"/>
      <c r="H1000" s="7"/>
      <c r="I1000" s="7"/>
      <c r="J1000" s="7"/>
      <c r="K1000" s="7"/>
      <c r="L1000" s="7"/>
      <c r="M1000" s="7"/>
      <c r="N1000" s="7"/>
      <c r="O1000" s="7"/>
      <c r="P1000" s="7"/>
      <c r="Q1000" s="7"/>
      <c r="R1000" s="7"/>
      <c r="S1000" s="7"/>
      <c r="T1000" s="7"/>
    </row>
    <row r="1001" spans="2:20" x14ac:dyDescent="0.25">
      <c r="B1001" s="7"/>
      <c r="C1001" s="133"/>
      <c r="D1001" s="133"/>
      <c r="E1001" s="7"/>
      <c r="F1001" s="7"/>
      <c r="G1001" s="7"/>
      <c r="H1001" s="7"/>
      <c r="I1001" s="7"/>
      <c r="J1001" s="7"/>
      <c r="K1001" s="7"/>
      <c r="L1001" s="7"/>
      <c r="M1001" s="7"/>
      <c r="N1001" s="7"/>
      <c r="O1001" s="7"/>
      <c r="P1001" s="7"/>
      <c r="Q1001" s="7"/>
      <c r="R1001" s="7"/>
      <c r="S1001" s="7"/>
      <c r="T1001" s="7"/>
    </row>
    <row r="1002" spans="2:20" x14ac:dyDescent="0.25">
      <c r="B1002" s="7"/>
      <c r="C1002" s="133"/>
      <c r="D1002" s="133"/>
      <c r="E1002" s="7"/>
      <c r="F1002" s="7"/>
      <c r="G1002" s="7"/>
      <c r="H1002" s="7"/>
      <c r="I1002" s="7"/>
      <c r="J1002" s="7"/>
      <c r="K1002" s="7"/>
      <c r="L1002" s="7"/>
      <c r="M1002" s="7"/>
      <c r="N1002" s="7"/>
      <c r="O1002" s="7"/>
      <c r="P1002" s="7"/>
      <c r="Q1002" s="7"/>
      <c r="R1002" s="7"/>
      <c r="S1002" s="7"/>
      <c r="T1002" s="7"/>
    </row>
    <row r="1003" spans="2:20" x14ac:dyDescent="0.25">
      <c r="B1003" s="7"/>
      <c r="C1003" s="133"/>
      <c r="D1003" s="133"/>
      <c r="E1003" s="7"/>
      <c r="F1003" s="7"/>
      <c r="G1003" s="7"/>
      <c r="H1003" s="7"/>
      <c r="I1003" s="7"/>
      <c r="J1003" s="7"/>
      <c r="K1003" s="7"/>
      <c r="L1003" s="7"/>
      <c r="M1003" s="7"/>
      <c r="N1003" s="7"/>
      <c r="O1003" s="7"/>
      <c r="P1003" s="7"/>
      <c r="Q1003" s="7"/>
      <c r="R1003" s="7"/>
      <c r="S1003" s="7"/>
      <c r="T1003" s="7"/>
    </row>
    <row r="1004" spans="2:20" x14ac:dyDescent="0.25">
      <c r="B1004" s="7"/>
      <c r="C1004" s="133"/>
      <c r="D1004" s="133"/>
      <c r="E1004" s="7"/>
      <c r="F1004" s="7"/>
      <c r="G1004" s="7"/>
      <c r="H1004" s="7"/>
      <c r="I1004" s="7"/>
      <c r="J1004" s="7"/>
      <c r="K1004" s="7"/>
      <c r="L1004" s="7"/>
      <c r="M1004" s="7"/>
      <c r="N1004" s="7"/>
      <c r="O1004" s="7"/>
      <c r="P1004" s="7"/>
      <c r="Q1004" s="7"/>
      <c r="R1004" s="7"/>
      <c r="S1004" s="7"/>
      <c r="T1004" s="7"/>
    </row>
    <row r="1005" spans="2:20" x14ac:dyDescent="0.25">
      <c r="B1005" s="7"/>
      <c r="C1005" s="133"/>
      <c r="D1005" s="133"/>
      <c r="E1005" s="7"/>
      <c r="F1005" s="7"/>
      <c r="G1005" s="7"/>
      <c r="H1005" s="7"/>
      <c r="I1005" s="7"/>
      <c r="J1005" s="7"/>
      <c r="K1005" s="7"/>
      <c r="L1005" s="7"/>
      <c r="M1005" s="7"/>
      <c r="N1005" s="7"/>
      <c r="O1005" s="7"/>
      <c r="P1005" s="7"/>
      <c r="Q1005" s="7"/>
      <c r="R1005" s="7"/>
      <c r="S1005" s="7"/>
      <c r="T1005" s="7"/>
    </row>
    <row r="1006" spans="2:20" x14ac:dyDescent="0.25">
      <c r="B1006" s="7"/>
      <c r="C1006" s="133"/>
      <c r="D1006" s="133"/>
      <c r="E1006" s="7"/>
      <c r="F1006" s="7"/>
      <c r="G1006" s="7"/>
      <c r="H1006" s="7"/>
      <c r="I1006" s="7"/>
      <c r="J1006" s="7"/>
      <c r="K1006" s="7"/>
      <c r="L1006" s="7"/>
      <c r="M1006" s="7"/>
      <c r="N1006" s="7"/>
      <c r="O1006" s="7"/>
      <c r="P1006" s="7"/>
      <c r="Q1006" s="7"/>
      <c r="R1006" s="7"/>
      <c r="S1006" s="7"/>
      <c r="T1006" s="7"/>
    </row>
    <row r="1007" spans="2:20" x14ac:dyDescent="0.25">
      <c r="B1007" s="7"/>
      <c r="C1007" s="133"/>
      <c r="D1007" s="133"/>
      <c r="E1007" s="7"/>
      <c r="F1007" s="7"/>
      <c r="G1007" s="7"/>
      <c r="H1007" s="7"/>
      <c r="I1007" s="7"/>
      <c r="J1007" s="7"/>
      <c r="K1007" s="7"/>
      <c r="L1007" s="7"/>
      <c r="M1007" s="7"/>
      <c r="N1007" s="7"/>
      <c r="O1007" s="7"/>
      <c r="P1007" s="7"/>
      <c r="Q1007" s="7"/>
      <c r="R1007" s="7"/>
      <c r="S1007" s="7"/>
      <c r="T1007" s="7"/>
    </row>
    <row r="1008" spans="2:20" x14ac:dyDescent="0.25">
      <c r="B1008" s="7"/>
      <c r="C1008" s="133"/>
      <c r="D1008" s="133"/>
      <c r="E1008" s="7"/>
      <c r="F1008" s="7"/>
      <c r="G1008" s="7"/>
      <c r="H1008" s="7"/>
      <c r="I1008" s="7"/>
      <c r="J1008" s="7"/>
      <c r="K1008" s="7"/>
      <c r="L1008" s="7"/>
      <c r="M1008" s="7"/>
      <c r="N1008" s="7"/>
      <c r="O1008" s="7"/>
      <c r="P1008" s="7"/>
      <c r="Q1008" s="7"/>
      <c r="R1008" s="7"/>
      <c r="S1008" s="7"/>
      <c r="T1008" s="7"/>
    </row>
    <row r="1009" spans="2:20" x14ac:dyDescent="0.25">
      <c r="B1009" s="7"/>
      <c r="C1009" s="133"/>
      <c r="D1009" s="133"/>
      <c r="E1009" s="7"/>
      <c r="F1009" s="7"/>
      <c r="G1009" s="7"/>
      <c r="H1009" s="7"/>
      <c r="I1009" s="7"/>
      <c r="J1009" s="7"/>
      <c r="K1009" s="7"/>
      <c r="L1009" s="7"/>
      <c r="M1009" s="7"/>
      <c r="N1009" s="7"/>
      <c r="O1009" s="7"/>
      <c r="P1009" s="7"/>
      <c r="Q1009" s="7"/>
      <c r="R1009" s="7"/>
      <c r="S1009" s="7"/>
      <c r="T1009" s="7"/>
    </row>
    <row r="1010" spans="2:20" x14ac:dyDescent="0.25">
      <c r="B1010" s="7"/>
      <c r="C1010" s="133"/>
      <c r="D1010" s="133"/>
      <c r="E1010" s="7"/>
      <c r="F1010" s="7"/>
      <c r="G1010" s="7"/>
      <c r="H1010" s="7"/>
      <c r="I1010" s="7"/>
      <c r="J1010" s="7"/>
      <c r="K1010" s="7"/>
      <c r="L1010" s="7"/>
      <c r="M1010" s="7"/>
      <c r="N1010" s="7"/>
      <c r="O1010" s="7"/>
      <c r="P1010" s="7"/>
      <c r="Q1010" s="7"/>
      <c r="R1010" s="7"/>
      <c r="S1010" s="7"/>
      <c r="T1010" s="7"/>
    </row>
    <row r="1011" spans="2:20" x14ac:dyDescent="0.25">
      <c r="B1011" s="7"/>
      <c r="C1011" s="133"/>
      <c r="D1011" s="133"/>
      <c r="E1011" s="7"/>
      <c r="F1011" s="7"/>
      <c r="G1011" s="7"/>
      <c r="H1011" s="7"/>
      <c r="I1011" s="7"/>
      <c r="J1011" s="7"/>
      <c r="K1011" s="7"/>
      <c r="L1011" s="7"/>
      <c r="M1011" s="7"/>
      <c r="N1011" s="7"/>
      <c r="O1011" s="7"/>
      <c r="P1011" s="7"/>
      <c r="Q1011" s="7"/>
      <c r="R1011" s="7"/>
      <c r="S1011" s="7"/>
      <c r="T1011" s="7"/>
    </row>
    <row r="1012" spans="2:20" x14ac:dyDescent="0.25">
      <c r="B1012" s="7"/>
      <c r="C1012" s="133"/>
      <c r="D1012" s="133"/>
      <c r="E1012" s="7"/>
      <c r="F1012" s="7"/>
      <c r="G1012" s="7"/>
      <c r="H1012" s="7"/>
      <c r="I1012" s="7"/>
      <c r="J1012" s="7"/>
      <c r="K1012" s="7"/>
      <c r="L1012" s="7"/>
      <c r="M1012" s="7"/>
      <c r="N1012" s="7"/>
      <c r="O1012" s="7"/>
      <c r="P1012" s="7"/>
      <c r="Q1012" s="7"/>
      <c r="R1012" s="7"/>
      <c r="S1012" s="7"/>
      <c r="T1012" s="7"/>
    </row>
    <row r="1013" spans="2:20" x14ac:dyDescent="0.25">
      <c r="B1013" s="7"/>
      <c r="C1013" s="133"/>
      <c r="D1013" s="133"/>
      <c r="E1013" s="7"/>
      <c r="F1013" s="7"/>
      <c r="G1013" s="7"/>
      <c r="H1013" s="7"/>
      <c r="I1013" s="7"/>
      <c r="J1013" s="7"/>
      <c r="K1013" s="7"/>
      <c r="L1013" s="7"/>
      <c r="M1013" s="7"/>
      <c r="N1013" s="7"/>
      <c r="O1013" s="7"/>
      <c r="P1013" s="7"/>
      <c r="Q1013" s="7"/>
      <c r="R1013" s="7"/>
      <c r="S1013" s="7"/>
      <c r="T1013" s="7"/>
    </row>
    <row r="1014" spans="2:20" x14ac:dyDescent="0.25">
      <c r="B1014" s="7"/>
      <c r="C1014" s="133"/>
      <c r="D1014" s="133"/>
      <c r="E1014" s="7"/>
      <c r="F1014" s="7"/>
      <c r="G1014" s="7"/>
      <c r="H1014" s="7"/>
      <c r="I1014" s="7"/>
      <c r="J1014" s="7"/>
      <c r="K1014" s="7"/>
      <c r="L1014" s="7"/>
      <c r="M1014" s="7"/>
      <c r="N1014" s="7"/>
      <c r="O1014" s="7"/>
      <c r="P1014" s="7"/>
      <c r="Q1014" s="7"/>
      <c r="R1014" s="7"/>
      <c r="S1014" s="7"/>
      <c r="T1014" s="7"/>
    </row>
    <row r="1015" spans="2:20" x14ac:dyDescent="0.25">
      <c r="B1015" s="7"/>
      <c r="C1015" s="133"/>
      <c r="D1015" s="133"/>
      <c r="E1015" s="7"/>
      <c r="F1015" s="7"/>
      <c r="G1015" s="7"/>
      <c r="H1015" s="7"/>
      <c r="I1015" s="7"/>
      <c r="J1015" s="7"/>
      <c r="K1015" s="7"/>
      <c r="L1015" s="7"/>
      <c r="M1015" s="7"/>
      <c r="N1015" s="7"/>
      <c r="O1015" s="7"/>
      <c r="P1015" s="7"/>
      <c r="Q1015" s="7"/>
      <c r="R1015" s="7"/>
      <c r="S1015" s="7"/>
      <c r="T1015" s="7"/>
    </row>
    <row r="1016" spans="2:20" x14ac:dyDescent="0.25">
      <c r="B1016" s="7"/>
      <c r="C1016" s="133"/>
      <c r="D1016" s="133"/>
      <c r="E1016" s="7"/>
      <c r="F1016" s="7"/>
      <c r="G1016" s="7"/>
      <c r="H1016" s="7"/>
      <c r="I1016" s="7"/>
      <c r="J1016" s="7"/>
      <c r="K1016" s="7"/>
      <c r="L1016" s="7"/>
      <c r="M1016" s="7"/>
      <c r="N1016" s="7"/>
      <c r="O1016" s="7"/>
      <c r="P1016" s="7"/>
      <c r="Q1016" s="7"/>
      <c r="R1016" s="7"/>
      <c r="S1016" s="7"/>
      <c r="T1016" s="7"/>
    </row>
    <row r="1017" spans="2:20" x14ac:dyDescent="0.25">
      <c r="B1017" s="7"/>
      <c r="C1017" s="133"/>
      <c r="D1017" s="133"/>
      <c r="E1017" s="7"/>
      <c r="F1017" s="7"/>
      <c r="G1017" s="7"/>
      <c r="H1017" s="7"/>
      <c r="I1017" s="7"/>
      <c r="J1017" s="7"/>
      <c r="K1017" s="7"/>
      <c r="L1017" s="7"/>
      <c r="M1017" s="7"/>
      <c r="N1017" s="7"/>
      <c r="O1017" s="7"/>
      <c r="P1017" s="7"/>
      <c r="Q1017" s="7"/>
      <c r="R1017" s="7"/>
      <c r="S1017" s="7"/>
      <c r="T1017" s="7"/>
    </row>
    <row r="1018" spans="2:20" x14ac:dyDescent="0.25">
      <c r="B1018" s="7"/>
      <c r="C1018" s="133"/>
      <c r="D1018" s="133"/>
      <c r="E1018" s="7"/>
      <c r="F1018" s="7"/>
      <c r="G1018" s="7"/>
      <c r="H1018" s="7"/>
      <c r="I1018" s="7"/>
      <c r="J1018" s="7"/>
      <c r="K1018" s="7"/>
      <c r="L1018" s="7"/>
      <c r="M1018" s="7"/>
      <c r="N1018" s="7"/>
      <c r="O1018" s="7"/>
      <c r="P1018" s="7"/>
      <c r="Q1018" s="7"/>
      <c r="R1018" s="7"/>
      <c r="S1018" s="7"/>
      <c r="T1018" s="7"/>
    </row>
    <row r="1019" spans="2:20" x14ac:dyDescent="0.25">
      <c r="B1019" s="7"/>
      <c r="C1019" s="133"/>
      <c r="D1019" s="133"/>
      <c r="E1019" s="7"/>
      <c r="F1019" s="7"/>
      <c r="G1019" s="7"/>
      <c r="H1019" s="7"/>
      <c r="I1019" s="7"/>
      <c r="J1019" s="7"/>
      <c r="K1019" s="7"/>
      <c r="L1019" s="7"/>
      <c r="M1019" s="7"/>
      <c r="N1019" s="7"/>
      <c r="O1019" s="7"/>
      <c r="P1019" s="7"/>
      <c r="Q1019" s="7"/>
      <c r="R1019" s="7"/>
      <c r="S1019" s="7"/>
      <c r="T1019" s="7"/>
    </row>
    <row r="1020" spans="2:20" x14ac:dyDescent="0.25">
      <c r="B1020" s="7"/>
      <c r="C1020" s="133"/>
      <c r="D1020" s="133"/>
      <c r="E1020" s="7"/>
      <c r="F1020" s="7"/>
      <c r="G1020" s="7"/>
      <c r="H1020" s="7"/>
      <c r="I1020" s="7"/>
      <c r="J1020" s="7"/>
      <c r="K1020" s="7"/>
      <c r="L1020" s="7"/>
      <c r="M1020" s="7"/>
      <c r="N1020" s="7"/>
      <c r="O1020" s="7"/>
      <c r="P1020" s="7"/>
      <c r="Q1020" s="7"/>
      <c r="R1020" s="7"/>
      <c r="S1020" s="7"/>
      <c r="T1020" s="7"/>
    </row>
    <row r="1021" spans="2:20" x14ac:dyDescent="0.25">
      <c r="B1021" s="7"/>
      <c r="C1021" s="133"/>
      <c r="D1021" s="133"/>
      <c r="E1021" s="7"/>
      <c r="F1021" s="7"/>
      <c r="G1021" s="7"/>
      <c r="H1021" s="7"/>
      <c r="I1021" s="7"/>
      <c r="J1021" s="7"/>
      <c r="K1021" s="7"/>
      <c r="L1021" s="7"/>
      <c r="M1021" s="7"/>
      <c r="N1021" s="7"/>
      <c r="O1021" s="7"/>
      <c r="P1021" s="7"/>
      <c r="Q1021" s="7"/>
      <c r="R1021" s="7"/>
      <c r="S1021" s="7"/>
      <c r="T1021" s="7"/>
    </row>
    <row r="1022" spans="2:20" x14ac:dyDescent="0.25">
      <c r="B1022" s="7"/>
      <c r="C1022" s="133"/>
      <c r="D1022" s="133"/>
      <c r="E1022" s="7"/>
      <c r="F1022" s="7"/>
      <c r="G1022" s="7"/>
      <c r="H1022" s="7"/>
      <c r="I1022" s="7"/>
      <c r="J1022" s="7"/>
      <c r="K1022" s="7"/>
      <c r="L1022" s="7"/>
      <c r="M1022" s="7"/>
      <c r="N1022" s="7"/>
      <c r="O1022" s="7"/>
      <c r="P1022" s="7"/>
      <c r="Q1022" s="7"/>
      <c r="R1022" s="7"/>
      <c r="S1022" s="7"/>
      <c r="T1022" s="7"/>
    </row>
    <row r="1023" spans="2:20" x14ac:dyDescent="0.25">
      <c r="B1023" s="7"/>
      <c r="C1023" s="133"/>
      <c r="D1023" s="133"/>
      <c r="E1023" s="7"/>
      <c r="F1023" s="7"/>
      <c r="G1023" s="7"/>
      <c r="H1023" s="7"/>
      <c r="I1023" s="7"/>
      <c r="J1023" s="7"/>
      <c r="K1023" s="7"/>
      <c r="L1023" s="7"/>
      <c r="M1023" s="7"/>
      <c r="N1023" s="7"/>
      <c r="O1023" s="7"/>
      <c r="P1023" s="7"/>
      <c r="Q1023" s="7"/>
      <c r="R1023" s="7"/>
      <c r="S1023" s="7"/>
      <c r="T1023" s="7"/>
    </row>
    <row r="1024" spans="2:20" x14ac:dyDescent="0.25">
      <c r="B1024" s="7"/>
      <c r="C1024" s="133"/>
      <c r="D1024" s="133"/>
      <c r="E1024" s="7"/>
      <c r="F1024" s="7"/>
      <c r="G1024" s="7"/>
      <c r="H1024" s="7"/>
      <c r="I1024" s="7"/>
      <c r="J1024" s="7"/>
      <c r="K1024" s="7"/>
      <c r="L1024" s="7"/>
      <c r="M1024" s="7"/>
      <c r="N1024" s="7"/>
      <c r="O1024" s="7"/>
      <c r="P1024" s="7"/>
      <c r="Q1024" s="7"/>
      <c r="R1024" s="7"/>
      <c r="S1024" s="7"/>
      <c r="T1024" s="7"/>
    </row>
    <row r="1025" spans="2:20" x14ac:dyDescent="0.25">
      <c r="B1025" s="7"/>
      <c r="C1025" s="133"/>
      <c r="D1025" s="133"/>
      <c r="E1025" s="7"/>
      <c r="F1025" s="7"/>
      <c r="G1025" s="7"/>
      <c r="H1025" s="7"/>
      <c r="I1025" s="7"/>
      <c r="J1025" s="7"/>
      <c r="K1025" s="7"/>
      <c r="L1025" s="7"/>
      <c r="M1025" s="7"/>
      <c r="N1025" s="7"/>
      <c r="O1025" s="7"/>
      <c r="P1025" s="7"/>
      <c r="Q1025" s="7"/>
      <c r="R1025" s="7"/>
      <c r="S1025" s="7"/>
      <c r="T1025" s="7"/>
    </row>
    <row r="1026" spans="2:20" x14ac:dyDescent="0.25">
      <c r="B1026" s="7"/>
      <c r="C1026" s="133"/>
      <c r="D1026" s="133"/>
      <c r="E1026" s="7"/>
      <c r="F1026" s="7"/>
      <c r="G1026" s="7"/>
      <c r="H1026" s="7"/>
      <c r="I1026" s="7"/>
      <c r="J1026" s="7"/>
      <c r="K1026" s="7"/>
      <c r="L1026" s="7"/>
      <c r="M1026" s="7"/>
      <c r="N1026" s="7"/>
      <c r="O1026" s="7"/>
      <c r="P1026" s="7"/>
      <c r="Q1026" s="7"/>
      <c r="R1026" s="7"/>
      <c r="S1026" s="7"/>
      <c r="T1026" s="7"/>
    </row>
    <row r="1027" spans="2:20" x14ac:dyDescent="0.25">
      <c r="B1027" s="7"/>
      <c r="C1027" s="133"/>
      <c r="D1027" s="133"/>
      <c r="E1027" s="7"/>
      <c r="F1027" s="7"/>
      <c r="G1027" s="7"/>
      <c r="H1027" s="7"/>
      <c r="I1027" s="7"/>
      <c r="J1027" s="7"/>
      <c r="K1027" s="7"/>
      <c r="L1027" s="7"/>
      <c r="M1027" s="7"/>
      <c r="N1027" s="7"/>
      <c r="O1027" s="7"/>
      <c r="P1027" s="7"/>
      <c r="Q1027" s="7"/>
      <c r="R1027" s="7"/>
      <c r="S1027" s="7"/>
      <c r="T1027" s="7"/>
    </row>
    <row r="1028" spans="2:20" x14ac:dyDescent="0.25">
      <c r="B1028" s="7"/>
      <c r="C1028" s="133"/>
      <c r="D1028" s="133"/>
      <c r="E1028" s="7"/>
      <c r="F1028" s="7"/>
      <c r="G1028" s="7"/>
      <c r="H1028" s="7"/>
      <c r="I1028" s="7"/>
      <c r="J1028" s="7"/>
      <c r="K1028" s="7"/>
      <c r="L1028" s="7"/>
      <c r="M1028" s="7"/>
      <c r="N1028" s="7"/>
      <c r="O1028" s="7"/>
      <c r="P1028" s="7"/>
      <c r="Q1028" s="7"/>
      <c r="R1028" s="7"/>
      <c r="S1028" s="7"/>
      <c r="T1028" s="7"/>
    </row>
    <row r="1029" spans="2:20" x14ac:dyDescent="0.25">
      <c r="B1029" s="7"/>
      <c r="C1029" s="133"/>
      <c r="D1029" s="133"/>
      <c r="E1029" s="7"/>
      <c r="F1029" s="7"/>
      <c r="G1029" s="7"/>
      <c r="H1029" s="7"/>
      <c r="I1029" s="7"/>
      <c r="J1029" s="7"/>
      <c r="K1029" s="7"/>
      <c r="L1029" s="7"/>
      <c r="M1029" s="7"/>
      <c r="N1029" s="7"/>
      <c r="O1029" s="7"/>
      <c r="P1029" s="7"/>
      <c r="Q1029" s="7"/>
      <c r="R1029" s="7"/>
      <c r="S1029" s="7"/>
      <c r="T1029" s="7"/>
    </row>
    <row r="1030" spans="2:20" x14ac:dyDescent="0.25">
      <c r="B1030" s="7"/>
      <c r="C1030" s="133"/>
      <c r="D1030" s="133"/>
      <c r="E1030" s="7"/>
      <c r="F1030" s="7"/>
      <c r="G1030" s="7"/>
      <c r="H1030" s="7"/>
      <c r="I1030" s="7"/>
      <c r="J1030" s="7"/>
      <c r="K1030" s="7"/>
      <c r="L1030" s="7"/>
      <c r="M1030" s="7"/>
      <c r="N1030" s="7"/>
      <c r="O1030" s="7"/>
      <c r="P1030" s="7"/>
      <c r="Q1030" s="7"/>
      <c r="R1030" s="7"/>
      <c r="S1030" s="7"/>
      <c r="T1030" s="7"/>
    </row>
    <row r="1031" spans="2:20" x14ac:dyDescent="0.25">
      <c r="B1031" s="7"/>
      <c r="C1031" s="133"/>
      <c r="D1031" s="133"/>
      <c r="E1031" s="7"/>
      <c r="F1031" s="7"/>
      <c r="G1031" s="7"/>
      <c r="H1031" s="7"/>
      <c r="I1031" s="7"/>
      <c r="J1031" s="7"/>
      <c r="K1031" s="7"/>
      <c r="L1031" s="7"/>
      <c r="M1031" s="7"/>
      <c r="N1031" s="7"/>
      <c r="O1031" s="7"/>
      <c r="P1031" s="7"/>
      <c r="Q1031" s="7"/>
      <c r="R1031" s="7"/>
      <c r="S1031" s="7"/>
      <c r="T1031" s="7"/>
    </row>
    <row r="1032" spans="2:20" x14ac:dyDescent="0.25">
      <c r="B1032" s="7"/>
      <c r="C1032" s="133"/>
      <c r="D1032" s="133"/>
      <c r="E1032" s="7"/>
      <c r="F1032" s="7"/>
      <c r="G1032" s="7"/>
      <c r="H1032" s="7"/>
      <c r="I1032" s="7"/>
      <c r="J1032" s="7"/>
      <c r="K1032" s="7"/>
      <c r="L1032" s="7"/>
      <c r="M1032" s="7"/>
      <c r="N1032" s="7"/>
      <c r="O1032" s="7"/>
      <c r="P1032" s="7"/>
      <c r="Q1032" s="7"/>
      <c r="R1032" s="7"/>
      <c r="S1032" s="7"/>
      <c r="T1032" s="7"/>
    </row>
    <row r="1033" spans="2:20" x14ac:dyDescent="0.25">
      <c r="B1033" s="7"/>
      <c r="C1033" s="133"/>
      <c r="D1033" s="133"/>
      <c r="E1033" s="7"/>
      <c r="F1033" s="7"/>
      <c r="G1033" s="7"/>
      <c r="H1033" s="7"/>
      <c r="I1033" s="7"/>
      <c r="J1033" s="7"/>
      <c r="K1033" s="7"/>
      <c r="L1033" s="7"/>
      <c r="M1033" s="7"/>
      <c r="N1033" s="7"/>
      <c r="O1033" s="7"/>
      <c r="P1033" s="7"/>
      <c r="Q1033" s="7"/>
      <c r="R1033" s="7"/>
      <c r="S1033" s="7"/>
      <c r="T1033" s="7"/>
    </row>
    <row r="1034" spans="2:20" x14ac:dyDescent="0.25">
      <c r="B1034" s="7"/>
      <c r="C1034" s="133"/>
      <c r="D1034" s="133"/>
      <c r="E1034" s="7"/>
      <c r="F1034" s="7"/>
      <c r="G1034" s="7"/>
      <c r="H1034" s="7"/>
      <c r="I1034" s="7"/>
      <c r="J1034" s="7"/>
      <c r="K1034" s="7"/>
      <c r="L1034" s="7"/>
      <c r="M1034" s="7"/>
      <c r="N1034" s="7"/>
      <c r="O1034" s="7"/>
      <c r="P1034" s="7"/>
      <c r="Q1034" s="7"/>
      <c r="R1034" s="7"/>
      <c r="S1034" s="7"/>
      <c r="T1034" s="7"/>
    </row>
    <row r="1035" spans="2:20" x14ac:dyDescent="0.25">
      <c r="B1035" s="7"/>
      <c r="C1035" s="133"/>
      <c r="D1035" s="133"/>
      <c r="E1035" s="7"/>
      <c r="F1035" s="7"/>
      <c r="G1035" s="7"/>
      <c r="H1035" s="7"/>
      <c r="I1035" s="7"/>
      <c r="J1035" s="7"/>
      <c r="K1035" s="7"/>
      <c r="L1035" s="7"/>
      <c r="M1035" s="7"/>
      <c r="N1035" s="7"/>
      <c r="O1035" s="7"/>
      <c r="P1035" s="7"/>
      <c r="Q1035" s="7"/>
      <c r="R1035" s="7"/>
      <c r="S1035" s="7"/>
      <c r="T1035" s="7"/>
    </row>
    <row r="1036" spans="2:20" x14ac:dyDescent="0.25">
      <c r="B1036" s="7"/>
      <c r="C1036" s="133"/>
      <c r="D1036" s="133"/>
      <c r="E1036" s="7"/>
      <c r="F1036" s="7"/>
      <c r="G1036" s="7"/>
      <c r="H1036" s="7"/>
      <c r="I1036" s="7"/>
      <c r="J1036" s="7"/>
      <c r="K1036" s="7"/>
      <c r="L1036" s="7"/>
      <c r="M1036" s="7"/>
      <c r="N1036" s="7"/>
      <c r="O1036" s="7"/>
      <c r="P1036" s="7"/>
      <c r="Q1036" s="7"/>
      <c r="R1036" s="7"/>
      <c r="S1036" s="7"/>
      <c r="T1036" s="7"/>
    </row>
    <row r="1037" spans="2:20" x14ac:dyDescent="0.25">
      <c r="B1037" s="7"/>
      <c r="C1037" s="133"/>
      <c r="D1037" s="133"/>
      <c r="E1037" s="7"/>
      <c r="F1037" s="7"/>
      <c r="G1037" s="7"/>
      <c r="H1037" s="7"/>
      <c r="I1037" s="7"/>
      <c r="J1037" s="7"/>
      <c r="K1037" s="7"/>
      <c r="L1037" s="7"/>
      <c r="M1037" s="7"/>
      <c r="N1037" s="7"/>
      <c r="O1037" s="7"/>
      <c r="P1037" s="7"/>
      <c r="Q1037" s="7"/>
      <c r="R1037" s="7"/>
      <c r="S1037" s="7"/>
      <c r="T1037" s="7"/>
    </row>
    <row r="1038" spans="2:20" x14ac:dyDescent="0.25">
      <c r="B1038" s="7"/>
      <c r="C1038" s="133"/>
      <c r="D1038" s="133"/>
      <c r="E1038" s="7"/>
      <c r="F1038" s="7"/>
      <c r="G1038" s="7"/>
      <c r="H1038" s="7"/>
      <c r="I1038" s="7"/>
      <c r="J1038" s="7"/>
      <c r="K1038" s="7"/>
      <c r="L1038" s="7"/>
      <c r="M1038" s="7"/>
      <c r="N1038" s="7"/>
      <c r="O1038" s="7"/>
      <c r="P1038" s="7"/>
      <c r="Q1038" s="7"/>
      <c r="R1038" s="7"/>
      <c r="S1038" s="7"/>
      <c r="T1038" s="7"/>
    </row>
    <row r="1039" spans="2:20" x14ac:dyDescent="0.25">
      <c r="B1039" s="7"/>
      <c r="C1039" s="133"/>
      <c r="D1039" s="133"/>
      <c r="E1039" s="7"/>
      <c r="F1039" s="7"/>
      <c r="G1039" s="7"/>
      <c r="H1039" s="7"/>
      <c r="I1039" s="7"/>
      <c r="J1039" s="7"/>
      <c r="K1039" s="7"/>
      <c r="L1039" s="7"/>
      <c r="M1039" s="7"/>
      <c r="N1039" s="7"/>
      <c r="O1039" s="7"/>
      <c r="P1039" s="7"/>
      <c r="Q1039" s="7"/>
      <c r="R1039" s="7"/>
      <c r="S1039" s="7"/>
      <c r="T1039" s="7"/>
    </row>
    <row r="1040" spans="2:20" x14ac:dyDescent="0.25">
      <c r="B1040" s="7"/>
      <c r="C1040" s="133"/>
      <c r="D1040" s="133"/>
      <c r="E1040" s="7"/>
      <c r="F1040" s="7"/>
      <c r="G1040" s="7"/>
      <c r="H1040" s="7"/>
      <c r="I1040" s="7"/>
      <c r="J1040" s="7"/>
      <c r="K1040" s="7"/>
      <c r="L1040" s="7"/>
      <c r="M1040" s="7"/>
      <c r="N1040" s="7"/>
      <c r="O1040" s="7"/>
      <c r="P1040" s="7"/>
      <c r="Q1040" s="7"/>
      <c r="R1040" s="7"/>
      <c r="S1040" s="7"/>
      <c r="T1040" s="7"/>
    </row>
    <row r="1041" spans="2:20" x14ac:dyDescent="0.25">
      <c r="B1041" s="7"/>
      <c r="C1041" s="133"/>
      <c r="D1041" s="133"/>
      <c r="E1041" s="7"/>
      <c r="F1041" s="7"/>
      <c r="G1041" s="7"/>
      <c r="H1041" s="7"/>
      <c r="I1041" s="7"/>
      <c r="J1041" s="7"/>
      <c r="K1041" s="7"/>
      <c r="L1041" s="7"/>
      <c r="M1041" s="7"/>
      <c r="N1041" s="7"/>
      <c r="O1041" s="7"/>
      <c r="P1041" s="7"/>
      <c r="Q1041" s="7"/>
      <c r="R1041" s="7"/>
      <c r="S1041" s="7"/>
      <c r="T1041" s="7"/>
    </row>
    <row r="1042" spans="2:20" x14ac:dyDescent="0.25">
      <c r="B1042" s="7"/>
      <c r="C1042" s="133"/>
      <c r="D1042" s="133"/>
      <c r="E1042" s="7"/>
      <c r="F1042" s="7"/>
      <c r="G1042" s="7"/>
      <c r="H1042" s="7"/>
      <c r="I1042" s="7"/>
      <c r="J1042" s="7"/>
      <c r="K1042" s="7"/>
      <c r="L1042" s="7"/>
      <c r="M1042" s="7"/>
      <c r="N1042" s="7"/>
      <c r="O1042" s="7"/>
      <c r="P1042" s="7"/>
      <c r="Q1042" s="7"/>
      <c r="R1042" s="7"/>
      <c r="S1042" s="7"/>
      <c r="T1042" s="7"/>
    </row>
    <row r="1043" spans="2:20" x14ac:dyDescent="0.25">
      <c r="B1043" s="7"/>
      <c r="C1043" s="133"/>
      <c r="D1043" s="133"/>
      <c r="E1043" s="7"/>
      <c r="F1043" s="7"/>
      <c r="G1043" s="7"/>
      <c r="H1043" s="7"/>
      <c r="I1043" s="7"/>
      <c r="J1043" s="7"/>
      <c r="K1043" s="7"/>
      <c r="L1043" s="7"/>
      <c r="M1043" s="7"/>
      <c r="N1043" s="7"/>
      <c r="O1043" s="7"/>
      <c r="P1043" s="7"/>
      <c r="Q1043" s="7"/>
      <c r="R1043" s="7"/>
      <c r="S1043" s="7"/>
      <c r="T1043" s="7"/>
    </row>
    <row r="1044" spans="2:20" x14ac:dyDescent="0.25">
      <c r="B1044" s="7"/>
      <c r="C1044" s="133"/>
      <c r="D1044" s="133"/>
      <c r="E1044" s="7"/>
      <c r="F1044" s="7"/>
      <c r="G1044" s="7"/>
      <c r="H1044" s="7"/>
      <c r="I1044" s="7"/>
      <c r="J1044" s="7"/>
      <c r="K1044" s="7"/>
      <c r="L1044" s="7"/>
      <c r="M1044" s="7"/>
      <c r="N1044" s="7"/>
      <c r="O1044" s="7"/>
      <c r="P1044" s="7"/>
      <c r="Q1044" s="7"/>
      <c r="R1044" s="7"/>
      <c r="S1044" s="7"/>
      <c r="T1044" s="7"/>
    </row>
    <row r="1045" spans="2:20" x14ac:dyDescent="0.25">
      <c r="B1045" s="7"/>
      <c r="C1045" s="133"/>
      <c r="D1045" s="133"/>
      <c r="E1045" s="7"/>
      <c r="F1045" s="7"/>
      <c r="G1045" s="7"/>
      <c r="H1045" s="7"/>
      <c r="I1045" s="7"/>
      <c r="J1045" s="7"/>
      <c r="K1045" s="7"/>
      <c r="L1045" s="7"/>
      <c r="M1045" s="7"/>
      <c r="N1045" s="7"/>
      <c r="O1045" s="7"/>
      <c r="P1045" s="7"/>
      <c r="Q1045" s="7"/>
      <c r="R1045" s="7"/>
      <c r="S1045" s="7"/>
      <c r="T1045" s="7"/>
    </row>
    <row r="1046" spans="2:20" x14ac:dyDescent="0.25">
      <c r="B1046" s="7"/>
      <c r="C1046" s="133"/>
      <c r="D1046" s="133"/>
      <c r="E1046" s="7"/>
      <c r="F1046" s="7"/>
      <c r="G1046" s="7"/>
      <c r="H1046" s="7"/>
      <c r="I1046" s="7"/>
      <c r="J1046" s="7"/>
      <c r="K1046" s="7"/>
      <c r="L1046" s="7"/>
      <c r="M1046" s="7"/>
      <c r="N1046" s="7"/>
      <c r="O1046" s="7"/>
      <c r="P1046" s="7"/>
      <c r="Q1046" s="7"/>
      <c r="R1046" s="7"/>
      <c r="S1046" s="7"/>
      <c r="T1046" s="7"/>
    </row>
    <row r="1047" spans="2:20" x14ac:dyDescent="0.25">
      <c r="B1047" s="7"/>
      <c r="C1047" s="133"/>
      <c r="D1047" s="133"/>
      <c r="E1047" s="7"/>
      <c r="F1047" s="7"/>
      <c r="G1047" s="7"/>
      <c r="H1047" s="7"/>
      <c r="I1047" s="7"/>
      <c r="J1047" s="7"/>
      <c r="K1047" s="7"/>
      <c r="L1047" s="7"/>
      <c r="M1047" s="7"/>
      <c r="N1047" s="7"/>
      <c r="O1047" s="7"/>
      <c r="P1047" s="7"/>
      <c r="Q1047" s="7"/>
      <c r="R1047" s="7"/>
      <c r="S1047" s="7"/>
      <c r="T1047" s="7"/>
    </row>
    <row r="1048" spans="2:20" x14ac:dyDescent="0.25">
      <c r="B1048" s="7"/>
      <c r="C1048" s="133"/>
      <c r="D1048" s="133"/>
      <c r="E1048" s="7"/>
      <c r="F1048" s="7"/>
      <c r="G1048" s="7"/>
      <c r="H1048" s="7"/>
      <c r="I1048" s="7"/>
      <c r="J1048" s="7"/>
      <c r="K1048" s="7"/>
      <c r="L1048" s="7"/>
      <c r="M1048" s="7"/>
      <c r="N1048" s="7"/>
      <c r="O1048" s="7"/>
      <c r="P1048" s="7"/>
      <c r="Q1048" s="7"/>
      <c r="R1048" s="7"/>
      <c r="S1048" s="7"/>
      <c r="T1048" s="7"/>
    </row>
    <row r="1049" spans="2:20" x14ac:dyDescent="0.25">
      <c r="B1049" s="7"/>
      <c r="C1049" s="133"/>
      <c r="D1049" s="133"/>
      <c r="E1049" s="7"/>
      <c r="F1049" s="7"/>
      <c r="G1049" s="7"/>
      <c r="H1049" s="7"/>
      <c r="I1049" s="7"/>
      <c r="J1049" s="7"/>
      <c r="K1049" s="7"/>
      <c r="L1049" s="7"/>
      <c r="M1049" s="7"/>
      <c r="N1049" s="7"/>
      <c r="O1049" s="7"/>
      <c r="P1049" s="7"/>
      <c r="Q1049" s="7"/>
      <c r="R1049" s="7"/>
      <c r="S1049" s="7"/>
      <c r="T1049" s="7"/>
    </row>
    <row r="1050" spans="2:20" x14ac:dyDescent="0.25">
      <c r="B1050" s="7"/>
      <c r="C1050" s="133"/>
      <c r="D1050" s="133"/>
      <c r="E1050" s="7"/>
      <c r="F1050" s="7"/>
      <c r="G1050" s="7"/>
      <c r="H1050" s="7"/>
      <c r="I1050" s="7"/>
      <c r="J1050" s="7"/>
      <c r="K1050" s="7"/>
      <c r="L1050" s="7"/>
      <c r="M1050" s="7"/>
      <c r="N1050" s="7"/>
      <c r="O1050" s="7"/>
      <c r="P1050" s="7"/>
      <c r="Q1050" s="7"/>
      <c r="R1050" s="7"/>
      <c r="S1050" s="7"/>
      <c r="T1050" s="7"/>
    </row>
    <row r="1051" spans="2:20" x14ac:dyDescent="0.25">
      <c r="B1051" s="7"/>
      <c r="C1051" s="133"/>
      <c r="D1051" s="133"/>
      <c r="E1051" s="7"/>
      <c r="F1051" s="7"/>
      <c r="G1051" s="7"/>
      <c r="H1051" s="7"/>
      <c r="I1051" s="7"/>
      <c r="J1051" s="7"/>
      <c r="K1051" s="7"/>
      <c r="L1051" s="7"/>
      <c r="M1051" s="7"/>
      <c r="N1051" s="7"/>
      <c r="O1051" s="7"/>
      <c r="P1051" s="7"/>
      <c r="Q1051" s="7"/>
      <c r="R1051" s="7"/>
      <c r="S1051" s="7"/>
      <c r="T1051" s="7"/>
    </row>
    <row r="1052" spans="2:20" x14ac:dyDescent="0.25">
      <c r="B1052" s="7"/>
      <c r="C1052" s="133"/>
      <c r="D1052" s="133"/>
      <c r="E1052" s="7"/>
      <c r="F1052" s="7"/>
      <c r="G1052" s="7"/>
      <c r="H1052" s="7"/>
      <c r="I1052" s="7"/>
      <c r="J1052" s="7"/>
      <c r="K1052" s="7"/>
      <c r="L1052" s="7"/>
      <c r="M1052" s="7"/>
      <c r="N1052" s="7"/>
      <c r="O1052" s="7"/>
      <c r="P1052" s="7"/>
      <c r="Q1052" s="7"/>
      <c r="R1052" s="7"/>
      <c r="S1052" s="7"/>
      <c r="T1052" s="7"/>
    </row>
    <row r="1053" spans="2:20" x14ac:dyDescent="0.25">
      <c r="B1053" s="7"/>
      <c r="C1053" s="133"/>
      <c r="D1053" s="133"/>
      <c r="E1053" s="7"/>
      <c r="F1053" s="7"/>
      <c r="G1053" s="7"/>
      <c r="H1053" s="7"/>
      <c r="I1053" s="7"/>
      <c r="J1053" s="7"/>
      <c r="K1053" s="7"/>
      <c r="L1053" s="7"/>
      <c r="M1053" s="7"/>
      <c r="N1053" s="7"/>
      <c r="O1053" s="7"/>
      <c r="P1053" s="7"/>
      <c r="Q1053" s="7"/>
      <c r="R1053" s="7"/>
      <c r="S1053" s="7"/>
      <c r="T1053" s="7"/>
    </row>
    <row r="1054" spans="2:20" x14ac:dyDescent="0.25">
      <c r="B1054" s="7"/>
      <c r="C1054" s="133"/>
      <c r="D1054" s="133"/>
      <c r="E1054" s="7"/>
      <c r="F1054" s="7"/>
      <c r="G1054" s="7"/>
      <c r="H1054" s="7"/>
      <c r="I1054" s="7"/>
      <c r="J1054" s="7"/>
      <c r="K1054" s="7"/>
      <c r="L1054" s="7"/>
      <c r="M1054" s="7"/>
      <c r="N1054" s="7"/>
      <c r="O1054" s="7"/>
      <c r="P1054" s="7"/>
      <c r="Q1054" s="7"/>
      <c r="R1054" s="7"/>
      <c r="S1054" s="7"/>
      <c r="T1054" s="7"/>
    </row>
    <row r="1055" spans="2:20" x14ac:dyDescent="0.25">
      <c r="B1055" s="7"/>
      <c r="C1055" s="133"/>
      <c r="D1055" s="133"/>
      <c r="E1055" s="7"/>
      <c r="F1055" s="7"/>
      <c r="G1055" s="7"/>
      <c r="H1055" s="7"/>
      <c r="I1055" s="7"/>
      <c r="J1055" s="7"/>
      <c r="K1055" s="7"/>
      <c r="L1055" s="7"/>
      <c r="M1055" s="7"/>
      <c r="N1055" s="7"/>
      <c r="O1055" s="7"/>
      <c r="P1055" s="7"/>
      <c r="Q1055" s="7"/>
      <c r="R1055" s="7"/>
      <c r="S1055" s="7"/>
      <c r="T1055" s="7"/>
    </row>
    <row r="1056" spans="2:20" x14ac:dyDescent="0.25">
      <c r="B1056" s="7"/>
      <c r="C1056" s="133"/>
      <c r="D1056" s="133"/>
      <c r="E1056" s="7"/>
      <c r="F1056" s="7"/>
      <c r="G1056" s="7"/>
      <c r="H1056" s="7"/>
      <c r="I1056" s="7"/>
      <c r="J1056" s="7"/>
      <c r="K1056" s="7"/>
      <c r="L1056" s="7"/>
      <c r="M1056" s="7"/>
      <c r="N1056" s="7"/>
      <c r="O1056" s="7"/>
      <c r="P1056" s="7"/>
      <c r="Q1056" s="7"/>
      <c r="R1056" s="7"/>
      <c r="S1056" s="7"/>
      <c r="T1056" s="7"/>
    </row>
    <row r="1057" spans="2:20" x14ac:dyDescent="0.25">
      <c r="B1057" s="7"/>
      <c r="C1057" s="133"/>
      <c r="D1057" s="133"/>
      <c r="E1057" s="7"/>
      <c r="F1057" s="7"/>
      <c r="G1057" s="7"/>
      <c r="H1057" s="7"/>
      <c r="I1057" s="7"/>
      <c r="J1057" s="7"/>
      <c r="K1057" s="7"/>
      <c r="L1057" s="7"/>
      <c r="M1057" s="7"/>
      <c r="N1057" s="7"/>
      <c r="O1057" s="7"/>
      <c r="P1057" s="7"/>
      <c r="Q1057" s="7"/>
      <c r="R1057" s="7"/>
      <c r="S1057" s="7"/>
      <c r="T1057" s="7"/>
    </row>
    <row r="1058" spans="2:20" x14ac:dyDescent="0.25">
      <c r="B1058" s="7"/>
      <c r="C1058" s="133"/>
      <c r="D1058" s="133"/>
      <c r="E1058" s="7"/>
      <c r="F1058" s="7"/>
      <c r="G1058" s="7"/>
      <c r="H1058" s="7"/>
      <c r="I1058" s="7"/>
      <c r="J1058" s="7"/>
      <c r="K1058" s="7"/>
      <c r="L1058" s="7"/>
      <c r="M1058" s="7"/>
      <c r="N1058" s="7"/>
      <c r="O1058" s="7"/>
      <c r="P1058" s="7"/>
      <c r="Q1058" s="7"/>
      <c r="R1058" s="7"/>
      <c r="S1058" s="7"/>
      <c r="T1058" s="7"/>
    </row>
    <row r="1059" spans="2:20" x14ac:dyDescent="0.25">
      <c r="B1059" s="7"/>
      <c r="C1059" s="133"/>
      <c r="D1059" s="133"/>
      <c r="E1059" s="7"/>
      <c r="F1059" s="7"/>
      <c r="G1059" s="7"/>
      <c r="H1059" s="7"/>
      <c r="I1059" s="7"/>
      <c r="J1059" s="7"/>
      <c r="K1059" s="7"/>
      <c r="L1059" s="7"/>
      <c r="M1059" s="7"/>
      <c r="N1059" s="7"/>
      <c r="O1059" s="7"/>
      <c r="P1059" s="7"/>
      <c r="Q1059" s="7"/>
      <c r="R1059" s="7"/>
      <c r="S1059" s="7"/>
      <c r="T1059" s="7"/>
    </row>
    <row r="1060" spans="2:20" x14ac:dyDescent="0.25">
      <c r="B1060" s="7"/>
      <c r="C1060" s="133"/>
      <c r="D1060" s="133"/>
      <c r="E1060" s="7"/>
      <c r="F1060" s="7"/>
      <c r="G1060" s="7"/>
      <c r="H1060" s="7"/>
      <c r="I1060" s="7"/>
      <c r="J1060" s="7"/>
      <c r="K1060" s="7"/>
      <c r="L1060" s="7"/>
      <c r="M1060" s="7"/>
      <c r="N1060" s="7"/>
      <c r="O1060" s="7"/>
      <c r="P1060" s="7"/>
      <c r="Q1060" s="7"/>
      <c r="R1060" s="7"/>
      <c r="S1060" s="7"/>
      <c r="T1060" s="7"/>
    </row>
    <row r="1061" spans="2:20" x14ac:dyDescent="0.25">
      <c r="B1061" s="7"/>
      <c r="C1061" s="133"/>
      <c r="D1061" s="133"/>
      <c r="E1061" s="7"/>
      <c r="F1061" s="7"/>
      <c r="G1061" s="7"/>
      <c r="H1061" s="7"/>
      <c r="I1061" s="7"/>
      <c r="J1061" s="7"/>
      <c r="K1061" s="7"/>
      <c r="L1061" s="7"/>
      <c r="M1061" s="7"/>
      <c r="N1061" s="7"/>
      <c r="O1061" s="7"/>
      <c r="P1061" s="7"/>
      <c r="Q1061" s="7"/>
      <c r="R1061" s="7"/>
      <c r="S1061" s="7"/>
      <c r="T1061" s="7"/>
    </row>
    <row r="1062" spans="2:20" x14ac:dyDescent="0.25">
      <c r="B1062" s="7"/>
      <c r="C1062" s="133"/>
      <c r="D1062" s="133"/>
      <c r="E1062" s="7"/>
      <c r="F1062" s="7"/>
      <c r="G1062" s="7"/>
      <c r="H1062" s="7"/>
      <c r="I1062" s="7"/>
      <c r="J1062" s="7"/>
      <c r="K1062" s="7"/>
      <c r="L1062" s="7"/>
      <c r="M1062" s="7"/>
      <c r="N1062" s="7"/>
      <c r="O1062" s="7"/>
      <c r="P1062" s="7"/>
      <c r="Q1062" s="7"/>
      <c r="R1062" s="7"/>
      <c r="S1062" s="7"/>
      <c r="T1062" s="7"/>
    </row>
    <row r="1063" spans="2:20" x14ac:dyDescent="0.25">
      <c r="B1063" s="7"/>
      <c r="C1063" s="133"/>
      <c r="D1063" s="133"/>
      <c r="E1063" s="7"/>
      <c r="F1063" s="7"/>
      <c r="G1063" s="7"/>
      <c r="H1063" s="7"/>
      <c r="I1063" s="7"/>
      <c r="J1063" s="7"/>
      <c r="K1063" s="7"/>
      <c r="L1063" s="7"/>
      <c r="M1063" s="7"/>
      <c r="N1063" s="7"/>
      <c r="O1063" s="7"/>
      <c r="P1063" s="7"/>
      <c r="Q1063" s="7"/>
      <c r="R1063" s="7"/>
      <c r="S1063" s="7"/>
      <c r="T1063" s="7"/>
    </row>
    <row r="1064" spans="2:20" x14ac:dyDescent="0.25">
      <c r="B1064" s="7"/>
      <c r="C1064" s="133"/>
      <c r="D1064" s="133"/>
      <c r="E1064" s="7"/>
      <c r="F1064" s="7"/>
      <c r="G1064" s="7"/>
      <c r="H1064" s="7"/>
      <c r="I1064" s="7"/>
      <c r="J1064" s="7"/>
      <c r="K1064" s="7"/>
      <c r="L1064" s="7"/>
      <c r="M1064" s="7"/>
      <c r="N1064" s="7"/>
      <c r="O1064" s="7"/>
      <c r="P1064" s="7"/>
      <c r="Q1064" s="7"/>
      <c r="R1064" s="7"/>
      <c r="S1064" s="7"/>
      <c r="T1064" s="7"/>
    </row>
    <row r="1065" spans="2:20" x14ac:dyDescent="0.25">
      <c r="B1065" s="7"/>
      <c r="C1065" s="133"/>
      <c r="D1065" s="133"/>
      <c r="E1065" s="7"/>
      <c r="F1065" s="7"/>
      <c r="G1065" s="7"/>
      <c r="H1065" s="7"/>
      <c r="I1065" s="7"/>
      <c r="J1065" s="7"/>
      <c r="K1065" s="7"/>
      <c r="L1065" s="7"/>
      <c r="M1065" s="7"/>
      <c r="N1065" s="7"/>
      <c r="O1065" s="7"/>
      <c r="P1065" s="7"/>
      <c r="Q1065" s="7"/>
      <c r="R1065" s="7"/>
      <c r="S1065" s="7"/>
      <c r="T1065" s="7"/>
    </row>
    <row r="1066" spans="2:20" x14ac:dyDescent="0.25">
      <c r="B1066" s="7"/>
      <c r="C1066" s="133"/>
      <c r="D1066" s="133"/>
      <c r="E1066" s="7"/>
      <c r="F1066" s="7"/>
      <c r="G1066" s="7"/>
      <c r="H1066" s="7"/>
      <c r="I1066" s="7"/>
      <c r="J1066" s="7"/>
      <c r="K1066" s="7"/>
      <c r="L1066" s="7"/>
      <c r="M1066" s="7"/>
      <c r="N1066" s="7"/>
      <c r="O1066" s="7"/>
      <c r="P1066" s="7"/>
      <c r="Q1066" s="7"/>
      <c r="R1066" s="7"/>
      <c r="S1066" s="7"/>
      <c r="T1066" s="7"/>
    </row>
    <row r="1067" spans="2:20" x14ac:dyDescent="0.25">
      <c r="B1067" s="7"/>
      <c r="C1067" s="133"/>
      <c r="D1067" s="133"/>
      <c r="E1067" s="7"/>
      <c r="F1067" s="7"/>
      <c r="G1067" s="7"/>
      <c r="H1067" s="7"/>
      <c r="I1067" s="7"/>
      <c r="J1067" s="7"/>
      <c r="K1067" s="7"/>
      <c r="L1067" s="7"/>
      <c r="M1067" s="7"/>
      <c r="N1067" s="7"/>
      <c r="O1067" s="7"/>
      <c r="P1067" s="7"/>
      <c r="Q1067" s="7"/>
      <c r="R1067" s="7"/>
      <c r="S1067" s="7"/>
      <c r="T1067" s="7"/>
    </row>
    <row r="1068" spans="2:20" x14ac:dyDescent="0.25">
      <c r="B1068" s="7"/>
      <c r="C1068" s="133"/>
      <c r="D1068" s="133"/>
      <c r="E1068" s="7"/>
      <c r="F1068" s="7"/>
      <c r="G1068" s="7"/>
      <c r="H1068" s="7"/>
      <c r="I1068" s="7"/>
      <c r="J1068" s="7"/>
      <c r="K1068" s="7"/>
      <c r="L1068" s="7"/>
      <c r="M1068" s="7"/>
      <c r="N1068" s="7"/>
      <c r="O1068" s="7"/>
      <c r="P1068" s="7"/>
      <c r="Q1068" s="7"/>
      <c r="R1068" s="7"/>
      <c r="S1068" s="7"/>
      <c r="T1068" s="7"/>
    </row>
    <row r="1069" spans="2:20" x14ac:dyDescent="0.25">
      <c r="B1069" s="7"/>
      <c r="C1069" s="133"/>
      <c r="D1069" s="133"/>
      <c r="E1069" s="7"/>
      <c r="F1069" s="7"/>
      <c r="G1069" s="7"/>
      <c r="H1069" s="7"/>
      <c r="I1069" s="7"/>
      <c r="J1069" s="7"/>
      <c r="K1069" s="7"/>
      <c r="L1069" s="7"/>
      <c r="M1069" s="7"/>
      <c r="N1069" s="7"/>
      <c r="O1069" s="7"/>
      <c r="P1069" s="7"/>
      <c r="Q1069" s="7"/>
      <c r="R1069" s="7"/>
      <c r="S1069" s="7"/>
      <c r="T1069" s="7"/>
    </row>
    <row r="1070" spans="2:20" x14ac:dyDescent="0.25">
      <c r="B1070" s="7"/>
      <c r="C1070" s="133"/>
      <c r="D1070" s="133"/>
      <c r="E1070" s="7"/>
      <c r="F1070" s="7"/>
      <c r="G1070" s="7"/>
      <c r="H1070" s="7"/>
      <c r="I1070" s="7"/>
      <c r="J1070" s="7"/>
      <c r="K1070" s="7"/>
      <c r="L1070" s="7"/>
      <c r="M1070" s="7"/>
      <c r="N1070" s="7"/>
      <c r="O1070" s="7"/>
      <c r="P1070" s="7"/>
      <c r="Q1070" s="7"/>
      <c r="R1070" s="7"/>
      <c r="S1070" s="7"/>
      <c r="T1070" s="7"/>
    </row>
    <row r="1071" spans="2:20" x14ac:dyDescent="0.25">
      <c r="B1071" s="7"/>
      <c r="C1071" s="133"/>
      <c r="D1071" s="133"/>
      <c r="E1071" s="7"/>
      <c r="F1071" s="7"/>
      <c r="G1071" s="7"/>
      <c r="H1071" s="7"/>
      <c r="I1071" s="7"/>
      <c r="J1071" s="7"/>
      <c r="K1071" s="7"/>
      <c r="L1071" s="7"/>
      <c r="M1071" s="7"/>
      <c r="N1071" s="7"/>
      <c r="O1071" s="7"/>
      <c r="P1071" s="7"/>
      <c r="Q1071" s="7"/>
      <c r="R1071" s="7"/>
      <c r="S1071" s="7"/>
      <c r="T1071" s="7"/>
    </row>
    <row r="1072" spans="2:20" x14ac:dyDescent="0.25">
      <c r="B1072" s="7"/>
      <c r="C1072" s="133"/>
      <c r="D1072" s="133"/>
      <c r="E1072" s="7"/>
      <c r="F1072" s="7"/>
      <c r="G1072" s="7"/>
      <c r="H1072" s="7"/>
      <c r="I1072" s="7"/>
      <c r="J1072" s="7"/>
      <c r="K1072" s="7"/>
      <c r="L1072" s="7"/>
      <c r="M1072" s="7"/>
      <c r="N1072" s="7"/>
      <c r="O1072" s="7"/>
      <c r="P1072" s="7"/>
      <c r="Q1072" s="7"/>
      <c r="R1072" s="7"/>
      <c r="S1072" s="7"/>
      <c r="T1072" s="7"/>
    </row>
    <row r="1073" spans="2:20" x14ac:dyDescent="0.25">
      <c r="B1073" s="7"/>
      <c r="C1073" s="133"/>
      <c r="D1073" s="133"/>
      <c r="E1073" s="7"/>
      <c r="F1073" s="7"/>
      <c r="G1073" s="7"/>
      <c r="H1073" s="7"/>
      <c r="I1073" s="7"/>
      <c r="J1073" s="7"/>
      <c r="K1073" s="7"/>
      <c r="L1073" s="7"/>
      <c r="M1073" s="7"/>
      <c r="N1073" s="7"/>
      <c r="O1073" s="7"/>
      <c r="P1073" s="7"/>
      <c r="Q1073" s="7"/>
      <c r="R1073" s="7"/>
      <c r="S1073" s="7"/>
      <c r="T1073" s="7"/>
    </row>
    <row r="1074" spans="2:20" x14ac:dyDescent="0.25">
      <c r="B1074" s="7"/>
      <c r="C1074" s="133"/>
      <c r="D1074" s="133"/>
      <c r="E1074" s="7"/>
      <c r="F1074" s="7"/>
      <c r="G1074" s="7"/>
      <c r="H1074" s="7"/>
      <c r="I1074" s="7"/>
      <c r="J1074" s="7"/>
      <c r="K1074" s="7"/>
      <c r="L1074" s="7"/>
      <c r="M1074" s="7"/>
      <c r="N1074" s="7"/>
      <c r="O1074" s="7"/>
      <c r="P1074" s="7"/>
      <c r="Q1074" s="7"/>
      <c r="R1074" s="7"/>
      <c r="S1074" s="7"/>
      <c r="T1074" s="7"/>
    </row>
    <row r="1075" spans="2:20" x14ac:dyDescent="0.25">
      <c r="B1075" s="7"/>
      <c r="C1075" s="133"/>
      <c r="D1075" s="133"/>
      <c r="E1075" s="7"/>
      <c r="F1075" s="7"/>
      <c r="G1075" s="7"/>
      <c r="H1075" s="7"/>
      <c r="I1075" s="7"/>
      <c r="J1075" s="7"/>
      <c r="K1075" s="7"/>
      <c r="L1075" s="7"/>
      <c r="M1075" s="7"/>
      <c r="N1075" s="7"/>
      <c r="O1075" s="7"/>
      <c r="P1075" s="7"/>
      <c r="Q1075" s="7"/>
      <c r="R1075" s="7"/>
      <c r="S1075" s="7"/>
      <c r="T1075" s="7"/>
    </row>
    <row r="1076" spans="2:20" x14ac:dyDescent="0.25">
      <c r="B1076" s="7"/>
      <c r="C1076" s="133"/>
      <c r="D1076" s="133"/>
      <c r="E1076" s="7"/>
      <c r="F1076" s="7"/>
      <c r="G1076" s="7"/>
      <c r="H1076" s="7"/>
      <c r="I1076" s="7"/>
      <c r="J1076" s="7"/>
      <c r="K1076" s="7"/>
      <c r="L1076" s="7"/>
      <c r="M1076" s="7"/>
      <c r="N1076" s="7"/>
      <c r="O1076" s="7"/>
      <c r="P1076" s="7"/>
      <c r="Q1076" s="7"/>
      <c r="R1076" s="7"/>
      <c r="S1076" s="7"/>
      <c r="T1076" s="7"/>
    </row>
    <row r="1077" spans="2:20" x14ac:dyDescent="0.25">
      <c r="B1077" s="7"/>
      <c r="C1077" s="133"/>
      <c r="D1077" s="133"/>
      <c r="E1077" s="7"/>
      <c r="F1077" s="7"/>
      <c r="G1077" s="7"/>
      <c r="H1077" s="7"/>
      <c r="I1077" s="7"/>
      <c r="J1077" s="7"/>
      <c r="K1077" s="7"/>
      <c r="L1077" s="7"/>
      <c r="M1077" s="7"/>
      <c r="N1077" s="7"/>
      <c r="O1077" s="7"/>
      <c r="P1077" s="7"/>
      <c r="Q1077" s="7"/>
      <c r="R1077" s="7"/>
      <c r="S1077" s="7"/>
      <c r="T1077" s="7"/>
    </row>
    <row r="1078" spans="2:20" x14ac:dyDescent="0.25">
      <c r="B1078" s="7"/>
      <c r="C1078" s="133"/>
      <c r="D1078" s="133"/>
      <c r="E1078" s="7"/>
      <c r="F1078" s="7"/>
      <c r="G1078" s="7"/>
      <c r="H1078" s="7"/>
      <c r="I1078" s="7"/>
      <c r="J1078" s="7"/>
      <c r="K1078" s="7"/>
      <c r="L1078" s="7"/>
      <c r="M1078" s="7"/>
      <c r="N1078" s="7"/>
      <c r="O1078" s="7"/>
      <c r="P1078" s="7"/>
      <c r="Q1078" s="7"/>
      <c r="R1078" s="7"/>
      <c r="S1078" s="7"/>
      <c r="T1078" s="7"/>
    </row>
    <row r="1079" spans="2:20" x14ac:dyDescent="0.25">
      <c r="B1079" s="7"/>
      <c r="C1079" s="133"/>
      <c r="D1079" s="133"/>
      <c r="E1079" s="7"/>
      <c r="F1079" s="7"/>
      <c r="G1079" s="7"/>
      <c r="H1079" s="7"/>
      <c r="I1079" s="7"/>
      <c r="J1079" s="7"/>
      <c r="K1079" s="7"/>
      <c r="L1079" s="7"/>
      <c r="M1079" s="7"/>
      <c r="N1079" s="7"/>
      <c r="O1079" s="7"/>
      <c r="P1079" s="7"/>
      <c r="Q1079" s="7"/>
      <c r="R1079" s="7"/>
      <c r="S1079" s="7"/>
      <c r="T1079" s="7"/>
    </row>
    <row r="1080" spans="2:20" x14ac:dyDescent="0.25">
      <c r="B1080" s="7"/>
      <c r="C1080" s="133"/>
      <c r="D1080" s="133"/>
      <c r="E1080" s="7"/>
      <c r="F1080" s="7"/>
      <c r="G1080" s="7"/>
      <c r="H1080" s="7"/>
      <c r="I1080" s="7"/>
      <c r="J1080" s="7"/>
      <c r="K1080" s="7"/>
      <c r="L1080" s="7"/>
      <c r="M1080" s="7"/>
      <c r="N1080" s="7"/>
      <c r="O1080" s="7"/>
      <c r="P1080" s="7"/>
      <c r="Q1080" s="7"/>
      <c r="R1080" s="7"/>
      <c r="S1080" s="7"/>
      <c r="T1080" s="7"/>
    </row>
    <row r="1081" spans="2:20" x14ac:dyDescent="0.25">
      <c r="B1081" s="7"/>
      <c r="C1081" s="133"/>
      <c r="D1081" s="133"/>
      <c r="E1081" s="7"/>
      <c r="F1081" s="7"/>
      <c r="G1081" s="7"/>
      <c r="H1081" s="7"/>
      <c r="I1081" s="7"/>
      <c r="J1081" s="7"/>
      <c r="K1081" s="7"/>
      <c r="L1081" s="7"/>
      <c r="M1081" s="7"/>
      <c r="N1081" s="7"/>
      <c r="O1081" s="7"/>
      <c r="P1081" s="7"/>
      <c r="Q1081" s="7"/>
      <c r="R1081" s="7"/>
      <c r="S1081" s="7"/>
      <c r="T1081" s="7"/>
    </row>
    <row r="1082" spans="2:20" x14ac:dyDescent="0.25">
      <c r="B1082" s="7"/>
      <c r="C1082" s="133"/>
      <c r="D1082" s="133"/>
      <c r="E1082" s="7"/>
      <c r="F1082" s="7"/>
      <c r="G1082" s="7"/>
      <c r="H1082" s="7"/>
      <c r="I1082" s="7"/>
      <c r="J1082" s="7"/>
      <c r="K1082" s="7"/>
      <c r="L1082" s="7"/>
      <c r="M1082" s="7"/>
      <c r="N1082" s="7"/>
      <c r="O1082" s="7"/>
      <c r="P1082" s="7"/>
      <c r="Q1082" s="7"/>
      <c r="R1082" s="7"/>
      <c r="S1082" s="7"/>
      <c r="T1082" s="7"/>
    </row>
    <row r="1083" spans="2:20" x14ac:dyDescent="0.25">
      <c r="B1083" s="7"/>
      <c r="C1083" s="133"/>
      <c r="D1083" s="133"/>
      <c r="E1083" s="7"/>
      <c r="F1083" s="7"/>
      <c r="G1083" s="7"/>
      <c r="H1083" s="7"/>
      <c r="I1083" s="7"/>
      <c r="J1083" s="7"/>
      <c r="K1083" s="7"/>
      <c r="L1083" s="7"/>
      <c r="M1083" s="7"/>
      <c r="N1083" s="7"/>
      <c r="O1083" s="7"/>
      <c r="P1083" s="7"/>
      <c r="Q1083" s="7"/>
      <c r="R1083" s="7"/>
      <c r="S1083" s="7"/>
      <c r="T1083" s="7"/>
    </row>
    <row r="1084" spans="2:20" x14ac:dyDescent="0.25">
      <c r="B1084" s="7"/>
      <c r="C1084" s="133"/>
      <c r="D1084" s="133"/>
      <c r="E1084" s="7"/>
      <c r="F1084" s="7"/>
      <c r="G1084" s="7"/>
      <c r="H1084" s="7"/>
      <c r="I1084" s="7"/>
      <c r="J1084" s="7"/>
      <c r="K1084" s="7"/>
      <c r="L1084" s="7"/>
      <c r="M1084" s="7"/>
      <c r="N1084" s="7"/>
      <c r="O1084" s="7"/>
      <c r="P1084" s="7"/>
      <c r="Q1084" s="7"/>
      <c r="R1084" s="7"/>
      <c r="S1084" s="7"/>
      <c r="T1084" s="7"/>
    </row>
    <row r="1085" spans="2:20" x14ac:dyDescent="0.25">
      <c r="B1085" s="7"/>
      <c r="C1085" s="133"/>
      <c r="D1085" s="133"/>
      <c r="E1085" s="7"/>
      <c r="F1085" s="7"/>
      <c r="G1085" s="7"/>
      <c r="H1085" s="7"/>
      <c r="I1085" s="7"/>
      <c r="J1085" s="7"/>
      <c r="K1085" s="7"/>
      <c r="L1085" s="7"/>
      <c r="M1085" s="7"/>
      <c r="N1085" s="7"/>
      <c r="O1085" s="7"/>
      <c r="P1085" s="7"/>
      <c r="Q1085" s="7"/>
      <c r="R1085" s="7"/>
      <c r="S1085" s="7"/>
      <c r="T1085" s="7"/>
    </row>
    <row r="1086" spans="2:20" x14ac:dyDescent="0.25">
      <c r="B1086" s="7"/>
      <c r="C1086" s="133"/>
      <c r="D1086" s="133"/>
      <c r="E1086" s="7"/>
      <c r="F1086" s="7"/>
      <c r="G1086" s="7"/>
      <c r="H1086" s="7"/>
      <c r="I1086" s="7"/>
      <c r="J1086" s="7"/>
      <c r="K1086" s="7"/>
      <c r="L1086" s="7"/>
      <c r="M1086" s="7"/>
      <c r="N1086" s="7"/>
      <c r="O1086" s="7"/>
      <c r="P1086" s="7"/>
      <c r="Q1086" s="7"/>
      <c r="R1086" s="7"/>
      <c r="S1086" s="7"/>
      <c r="T1086" s="7"/>
    </row>
    <row r="1087" spans="2:20" x14ac:dyDescent="0.25">
      <c r="B1087" s="7"/>
      <c r="C1087" s="133"/>
      <c r="D1087" s="133"/>
      <c r="E1087" s="7"/>
      <c r="F1087" s="7"/>
      <c r="G1087" s="7"/>
      <c r="H1087" s="7"/>
      <c r="I1087" s="7"/>
      <c r="J1087" s="7"/>
      <c r="K1087" s="7"/>
      <c r="L1087" s="7"/>
      <c r="M1087" s="7"/>
      <c r="N1087" s="7"/>
      <c r="O1087" s="7"/>
      <c r="P1087" s="7"/>
      <c r="Q1087" s="7"/>
      <c r="R1087" s="7"/>
      <c r="S1087" s="7"/>
      <c r="T1087" s="7"/>
    </row>
    <row r="1088" spans="2:20" x14ac:dyDescent="0.25">
      <c r="B1088" s="7"/>
      <c r="C1088" s="133"/>
      <c r="D1088" s="133"/>
      <c r="E1088" s="7"/>
      <c r="F1088" s="7"/>
      <c r="G1088" s="7"/>
      <c r="H1088" s="7"/>
      <c r="I1088" s="7"/>
      <c r="J1088" s="7"/>
      <c r="K1088" s="7"/>
      <c r="L1088" s="7"/>
      <c r="M1088" s="7"/>
      <c r="N1088" s="7"/>
      <c r="O1088" s="7"/>
      <c r="P1088" s="7"/>
      <c r="Q1088" s="7"/>
      <c r="R1088" s="7"/>
      <c r="S1088" s="7"/>
      <c r="T1088" s="7"/>
    </row>
    <row r="1089" spans="2:20" x14ac:dyDescent="0.25">
      <c r="B1089" s="7"/>
      <c r="C1089" s="133"/>
      <c r="D1089" s="133"/>
      <c r="E1089" s="7"/>
      <c r="F1089" s="7"/>
      <c r="G1089" s="7"/>
      <c r="H1089" s="7"/>
      <c r="I1089" s="7"/>
      <c r="J1089" s="7"/>
      <c r="K1089" s="7"/>
      <c r="L1089" s="7"/>
      <c r="M1089" s="7"/>
      <c r="N1089" s="7"/>
      <c r="O1089" s="7"/>
      <c r="P1089" s="7"/>
      <c r="Q1089" s="7"/>
      <c r="R1089" s="7"/>
      <c r="S1089" s="7"/>
      <c r="T1089" s="7"/>
    </row>
    <row r="1090" spans="2:20" x14ac:dyDescent="0.25">
      <c r="B1090" s="7"/>
      <c r="C1090" s="133"/>
      <c r="D1090" s="133"/>
      <c r="E1090" s="7"/>
      <c r="F1090" s="7"/>
      <c r="G1090" s="7"/>
      <c r="H1090" s="7"/>
      <c r="I1090" s="7"/>
      <c r="J1090" s="7"/>
      <c r="K1090" s="7"/>
      <c r="L1090" s="7"/>
      <c r="M1090" s="7"/>
      <c r="N1090" s="7"/>
      <c r="O1090" s="7"/>
      <c r="P1090" s="7"/>
      <c r="Q1090" s="7"/>
      <c r="R1090" s="7"/>
      <c r="S1090" s="7"/>
      <c r="T1090" s="7"/>
    </row>
    <row r="1091" spans="2:20" x14ac:dyDescent="0.25">
      <c r="B1091" s="7"/>
      <c r="C1091" s="133"/>
      <c r="D1091" s="133"/>
      <c r="E1091" s="7"/>
      <c r="F1091" s="7"/>
      <c r="G1091" s="7"/>
      <c r="H1091" s="7"/>
      <c r="I1091" s="7"/>
      <c r="J1091" s="7"/>
      <c r="K1091" s="7"/>
      <c r="L1091" s="7"/>
      <c r="M1091" s="7"/>
      <c r="N1091" s="7"/>
      <c r="O1091" s="7"/>
      <c r="P1091" s="7"/>
      <c r="Q1091" s="7"/>
      <c r="R1091" s="7"/>
      <c r="S1091" s="7"/>
      <c r="T1091" s="7"/>
    </row>
    <row r="1092" spans="2:20" x14ac:dyDescent="0.25">
      <c r="B1092" s="7"/>
      <c r="C1092" s="133"/>
      <c r="D1092" s="133"/>
      <c r="E1092" s="7"/>
      <c r="F1092" s="7"/>
      <c r="G1092" s="7"/>
      <c r="H1092" s="7"/>
      <c r="I1092" s="7"/>
      <c r="J1092" s="7"/>
      <c r="K1092" s="7"/>
      <c r="L1092" s="7"/>
      <c r="M1092" s="7"/>
      <c r="N1092" s="7"/>
      <c r="O1092" s="7"/>
      <c r="P1092" s="7"/>
      <c r="Q1092" s="7"/>
      <c r="R1092" s="7"/>
      <c r="S1092" s="7"/>
      <c r="T1092" s="7"/>
    </row>
    <row r="1093" spans="2:20" x14ac:dyDescent="0.25">
      <c r="B1093" s="7"/>
      <c r="C1093" s="133"/>
      <c r="D1093" s="133"/>
      <c r="E1093" s="7"/>
      <c r="F1093" s="7"/>
      <c r="G1093" s="7"/>
      <c r="H1093" s="7"/>
      <c r="I1093" s="7"/>
      <c r="J1093" s="7"/>
      <c r="K1093" s="7"/>
      <c r="L1093" s="7"/>
      <c r="M1093" s="7"/>
      <c r="N1093" s="7"/>
      <c r="O1093" s="7"/>
      <c r="P1093" s="7"/>
      <c r="Q1093" s="7"/>
      <c r="R1093" s="7"/>
      <c r="S1093" s="7"/>
      <c r="T1093" s="7"/>
    </row>
    <row r="1094" spans="2:20" x14ac:dyDescent="0.25">
      <c r="B1094" s="7"/>
      <c r="C1094" s="133"/>
      <c r="D1094" s="133"/>
      <c r="E1094" s="7"/>
      <c r="F1094" s="7"/>
      <c r="G1094" s="7"/>
      <c r="H1094" s="7"/>
      <c r="I1094" s="7"/>
      <c r="J1094" s="7"/>
      <c r="K1094" s="7"/>
      <c r="L1094" s="7"/>
      <c r="M1094" s="7"/>
      <c r="N1094" s="7"/>
      <c r="O1094" s="7"/>
      <c r="P1094" s="7"/>
      <c r="Q1094" s="7"/>
      <c r="R1094" s="7"/>
      <c r="S1094" s="7"/>
      <c r="T1094" s="7"/>
    </row>
    <row r="1095" spans="2:20" x14ac:dyDescent="0.25">
      <c r="B1095" s="7"/>
      <c r="C1095" s="133"/>
      <c r="D1095" s="133"/>
      <c r="E1095" s="7"/>
      <c r="F1095" s="7"/>
      <c r="G1095" s="7"/>
      <c r="H1095" s="7"/>
      <c r="I1095" s="7"/>
      <c r="J1095" s="7"/>
      <c r="K1095" s="7"/>
      <c r="L1095" s="7"/>
      <c r="M1095" s="7"/>
      <c r="N1095" s="7"/>
      <c r="O1095" s="7"/>
      <c r="P1095" s="7"/>
      <c r="Q1095" s="7"/>
      <c r="R1095" s="7"/>
      <c r="S1095" s="7"/>
      <c r="T1095" s="7"/>
    </row>
    <row r="1096" spans="2:20" x14ac:dyDescent="0.25">
      <c r="B1096" s="7"/>
      <c r="C1096" s="133"/>
      <c r="D1096" s="133"/>
      <c r="E1096" s="7"/>
      <c r="F1096" s="7"/>
      <c r="G1096" s="7"/>
      <c r="H1096" s="7"/>
      <c r="I1096" s="7"/>
      <c r="J1096" s="7"/>
      <c r="K1096" s="7"/>
      <c r="L1096" s="7"/>
      <c r="M1096" s="7"/>
      <c r="N1096" s="7"/>
      <c r="O1096" s="7"/>
      <c r="P1096" s="7"/>
      <c r="Q1096" s="7"/>
      <c r="R1096" s="7"/>
      <c r="S1096" s="7"/>
      <c r="T1096" s="7"/>
    </row>
    <row r="1097" spans="2:20" x14ac:dyDescent="0.25">
      <c r="B1097" s="7"/>
      <c r="C1097" s="133"/>
      <c r="D1097" s="133"/>
      <c r="E1097" s="7"/>
      <c r="F1097" s="7"/>
      <c r="G1097" s="7"/>
      <c r="H1097" s="7"/>
      <c r="I1097" s="7"/>
      <c r="J1097" s="7"/>
      <c r="K1097" s="7"/>
      <c r="L1097" s="7"/>
      <c r="M1097" s="7"/>
      <c r="N1097" s="7"/>
      <c r="O1097" s="7"/>
      <c r="P1097" s="7"/>
      <c r="Q1097" s="7"/>
      <c r="R1097" s="7"/>
      <c r="S1097" s="7"/>
      <c r="T1097" s="7"/>
    </row>
    <row r="1098" spans="2:20" x14ac:dyDescent="0.25">
      <c r="B1098" s="7"/>
      <c r="C1098" s="133"/>
      <c r="D1098" s="133"/>
      <c r="E1098" s="7"/>
      <c r="F1098" s="7"/>
      <c r="G1098" s="7"/>
      <c r="H1098" s="7"/>
      <c r="I1098" s="7"/>
      <c r="J1098" s="7"/>
      <c r="K1098" s="7"/>
      <c r="L1098" s="7"/>
      <c r="M1098" s="7"/>
      <c r="N1098" s="7"/>
      <c r="O1098" s="7"/>
      <c r="P1098" s="7"/>
      <c r="Q1098" s="7"/>
      <c r="R1098" s="7"/>
      <c r="S1098" s="7"/>
      <c r="T1098" s="7"/>
    </row>
    <row r="1099" spans="2:20" x14ac:dyDescent="0.25">
      <c r="B1099" s="7"/>
      <c r="C1099" s="133"/>
      <c r="D1099" s="133"/>
      <c r="E1099" s="7"/>
      <c r="F1099" s="7"/>
      <c r="G1099" s="7"/>
      <c r="H1099" s="7"/>
      <c r="I1099" s="7"/>
      <c r="J1099" s="7"/>
      <c r="K1099" s="7"/>
      <c r="L1099" s="7"/>
      <c r="M1099" s="7"/>
      <c r="N1099" s="7"/>
      <c r="O1099" s="7"/>
      <c r="P1099" s="7"/>
      <c r="Q1099" s="7"/>
      <c r="R1099" s="7"/>
      <c r="S1099" s="7"/>
      <c r="T1099" s="7"/>
    </row>
    <row r="1100" spans="2:20" x14ac:dyDescent="0.25">
      <c r="B1100" s="7"/>
      <c r="C1100" s="133"/>
      <c r="D1100" s="133"/>
      <c r="E1100" s="7"/>
      <c r="F1100" s="7"/>
      <c r="G1100" s="7"/>
      <c r="H1100" s="7"/>
      <c r="I1100" s="7"/>
      <c r="J1100" s="7"/>
      <c r="K1100" s="7"/>
      <c r="L1100" s="7"/>
      <c r="M1100" s="7"/>
      <c r="N1100" s="7"/>
      <c r="O1100" s="7"/>
      <c r="P1100" s="7"/>
      <c r="Q1100" s="7"/>
      <c r="R1100" s="7"/>
      <c r="S1100" s="7"/>
      <c r="T1100" s="7"/>
    </row>
    <row r="1101" spans="2:20" x14ac:dyDescent="0.25">
      <c r="B1101" s="7"/>
      <c r="C1101" s="133"/>
      <c r="D1101" s="133"/>
      <c r="E1101" s="7"/>
      <c r="F1101" s="7"/>
      <c r="G1101" s="7"/>
      <c r="H1101" s="7"/>
      <c r="I1101" s="7"/>
      <c r="J1101" s="7"/>
      <c r="K1101" s="7"/>
      <c r="L1101" s="7"/>
      <c r="M1101" s="7"/>
      <c r="N1101" s="7"/>
      <c r="O1101" s="7"/>
      <c r="P1101" s="7"/>
      <c r="Q1101" s="7"/>
      <c r="R1101" s="7"/>
      <c r="S1101" s="7"/>
      <c r="T1101" s="7"/>
    </row>
    <row r="1102" spans="2:20" x14ac:dyDescent="0.25">
      <c r="B1102" s="7"/>
      <c r="C1102" s="133"/>
      <c r="D1102" s="133"/>
      <c r="E1102" s="7"/>
      <c r="F1102" s="7"/>
      <c r="G1102" s="7"/>
      <c r="H1102" s="7"/>
      <c r="I1102" s="7"/>
      <c r="J1102" s="7"/>
      <c r="K1102" s="7"/>
      <c r="L1102" s="7"/>
      <c r="M1102" s="7"/>
      <c r="N1102" s="7"/>
      <c r="O1102" s="7"/>
      <c r="P1102" s="7"/>
      <c r="Q1102" s="7"/>
      <c r="R1102" s="7"/>
      <c r="S1102" s="7"/>
      <c r="T1102" s="7"/>
    </row>
    <row r="1103" spans="2:20" x14ac:dyDescent="0.25">
      <c r="B1103" s="7"/>
      <c r="C1103" s="133"/>
      <c r="D1103" s="133"/>
      <c r="E1103" s="7"/>
      <c r="F1103" s="7"/>
      <c r="G1103" s="7"/>
      <c r="H1103" s="7"/>
      <c r="I1103" s="7"/>
      <c r="J1103" s="7"/>
      <c r="K1103" s="7"/>
      <c r="L1103" s="7"/>
      <c r="M1103" s="7"/>
      <c r="N1103" s="7"/>
      <c r="O1103" s="7"/>
      <c r="P1103" s="7"/>
      <c r="Q1103" s="7"/>
      <c r="R1103" s="7"/>
      <c r="S1103" s="7"/>
      <c r="T1103" s="7"/>
    </row>
    <row r="1104" spans="2:20" x14ac:dyDescent="0.25">
      <c r="B1104" s="7"/>
      <c r="C1104" s="133"/>
      <c r="D1104" s="133"/>
      <c r="E1104" s="7"/>
      <c r="F1104" s="7"/>
      <c r="G1104" s="7"/>
      <c r="H1104" s="7"/>
      <c r="I1104" s="7"/>
      <c r="J1104" s="7"/>
      <c r="K1104" s="7"/>
      <c r="L1104" s="7"/>
      <c r="M1104" s="7"/>
      <c r="N1104" s="7"/>
      <c r="O1104" s="7"/>
      <c r="P1104" s="7"/>
      <c r="Q1104" s="7"/>
      <c r="R1104" s="7"/>
      <c r="S1104" s="7"/>
      <c r="T1104" s="7"/>
    </row>
    <row r="1105" spans="2:20" x14ac:dyDescent="0.25">
      <c r="B1105" s="7"/>
      <c r="C1105" s="133"/>
      <c r="D1105" s="133"/>
      <c r="E1105" s="7"/>
      <c r="F1105" s="7"/>
      <c r="G1105" s="7"/>
      <c r="H1105" s="7"/>
      <c r="I1105" s="7"/>
      <c r="J1105" s="7"/>
      <c r="K1105" s="7"/>
      <c r="L1105" s="7"/>
      <c r="M1105" s="7"/>
      <c r="N1105" s="7"/>
      <c r="O1105" s="7"/>
      <c r="P1105" s="7"/>
      <c r="Q1105" s="7"/>
      <c r="R1105" s="7"/>
      <c r="S1105" s="7"/>
      <c r="T1105" s="7"/>
    </row>
    <row r="1106" spans="2:20" x14ac:dyDescent="0.25">
      <c r="B1106" s="7"/>
      <c r="C1106" s="133"/>
      <c r="D1106" s="133"/>
      <c r="E1106" s="7"/>
      <c r="F1106" s="7"/>
      <c r="G1106" s="7"/>
      <c r="H1106" s="7"/>
      <c r="I1106" s="7"/>
      <c r="J1106" s="7"/>
      <c r="K1106" s="7"/>
      <c r="L1106" s="7"/>
      <c r="M1106" s="7"/>
      <c r="N1106" s="7"/>
      <c r="O1106" s="7"/>
      <c r="P1106" s="7"/>
      <c r="Q1106" s="7"/>
      <c r="R1106" s="7"/>
      <c r="S1106" s="7"/>
      <c r="T1106" s="7"/>
    </row>
    <row r="1107" spans="2:20" x14ac:dyDescent="0.25">
      <c r="B1107" s="7"/>
      <c r="C1107" s="133"/>
      <c r="D1107" s="133"/>
      <c r="E1107" s="7"/>
      <c r="F1107" s="7"/>
      <c r="G1107" s="7"/>
      <c r="H1107" s="7"/>
      <c r="I1107" s="7"/>
      <c r="J1107" s="7"/>
      <c r="K1107" s="7"/>
      <c r="L1107" s="7"/>
      <c r="M1107" s="7"/>
      <c r="N1107" s="7"/>
      <c r="O1107" s="7"/>
      <c r="P1107" s="7"/>
      <c r="Q1107" s="7"/>
      <c r="R1107" s="7"/>
      <c r="S1107" s="7"/>
      <c r="T1107" s="7"/>
    </row>
    <row r="1108" spans="2:20" x14ac:dyDescent="0.25">
      <c r="B1108" s="7"/>
      <c r="C1108" s="133"/>
      <c r="D1108" s="133"/>
      <c r="E1108" s="7"/>
      <c r="F1108" s="7"/>
      <c r="G1108" s="7"/>
      <c r="H1108" s="7"/>
      <c r="I1108" s="7"/>
      <c r="J1108" s="7"/>
      <c r="K1108" s="7"/>
      <c r="L1108" s="7"/>
      <c r="M1108" s="7"/>
      <c r="N1108" s="7"/>
      <c r="O1108" s="7"/>
      <c r="P1108" s="7"/>
      <c r="Q1108" s="7"/>
      <c r="R1108" s="7"/>
      <c r="S1108" s="7"/>
      <c r="T1108" s="7"/>
    </row>
    <row r="1109" spans="2:20" x14ac:dyDescent="0.25">
      <c r="B1109" s="7"/>
      <c r="C1109" s="133"/>
      <c r="D1109" s="133"/>
      <c r="E1109" s="7"/>
      <c r="F1109" s="7"/>
      <c r="G1109" s="7"/>
      <c r="H1109" s="7"/>
      <c r="I1109" s="7"/>
      <c r="J1109" s="7"/>
      <c r="K1109" s="7"/>
      <c r="L1109" s="7"/>
      <c r="M1109" s="7"/>
      <c r="N1109" s="7"/>
      <c r="O1109" s="7"/>
      <c r="P1109" s="7"/>
      <c r="Q1109" s="7"/>
      <c r="R1109" s="7"/>
      <c r="S1109" s="7"/>
      <c r="T1109" s="7"/>
    </row>
    <row r="1110" spans="2:20" x14ac:dyDescent="0.25">
      <c r="B1110" s="7"/>
      <c r="C1110" s="133"/>
      <c r="D1110" s="133"/>
      <c r="E1110" s="7"/>
      <c r="F1110" s="7"/>
      <c r="G1110" s="7"/>
      <c r="H1110" s="7"/>
      <c r="I1110" s="7"/>
      <c r="J1110" s="7"/>
      <c r="K1110" s="7"/>
      <c r="L1110" s="7"/>
      <c r="M1110" s="7"/>
      <c r="N1110" s="7"/>
      <c r="O1110" s="7"/>
      <c r="P1110" s="7"/>
      <c r="Q1110" s="7"/>
      <c r="R1110" s="7"/>
      <c r="S1110" s="7"/>
      <c r="T1110" s="7"/>
    </row>
    <row r="1111" spans="2:20" x14ac:dyDescent="0.25">
      <c r="B1111" s="7"/>
      <c r="C1111" s="133"/>
      <c r="D1111" s="133"/>
      <c r="E1111" s="7"/>
      <c r="F1111" s="7"/>
      <c r="G1111" s="7"/>
      <c r="H1111" s="7"/>
      <c r="I1111" s="7"/>
      <c r="J1111" s="7"/>
      <c r="K1111" s="7"/>
      <c r="L1111" s="7"/>
      <c r="M1111" s="7"/>
      <c r="N1111" s="7"/>
      <c r="O1111" s="7"/>
      <c r="P1111" s="7"/>
      <c r="Q1111" s="7"/>
      <c r="R1111" s="7"/>
      <c r="S1111" s="7"/>
      <c r="T1111" s="7"/>
    </row>
    <row r="1112" spans="2:20" x14ac:dyDescent="0.25">
      <c r="B1112" s="7"/>
      <c r="C1112" s="133"/>
      <c r="D1112" s="133"/>
      <c r="E1112" s="7"/>
      <c r="F1112" s="7"/>
      <c r="G1112" s="7"/>
      <c r="H1112" s="7"/>
      <c r="I1112" s="7"/>
      <c r="J1112" s="7"/>
      <c r="K1112" s="7"/>
      <c r="L1112" s="7"/>
      <c r="M1112" s="7"/>
      <c r="N1112" s="7"/>
      <c r="O1112" s="7"/>
      <c r="P1112" s="7"/>
      <c r="Q1112" s="7"/>
      <c r="R1112" s="7"/>
      <c r="S1112" s="7"/>
      <c r="T1112" s="7"/>
    </row>
    <row r="1113" spans="2:20" x14ac:dyDescent="0.25">
      <c r="B1113" s="7"/>
      <c r="C1113" s="133"/>
      <c r="D1113" s="133"/>
      <c r="E1113" s="7"/>
      <c r="F1113" s="7"/>
      <c r="G1113" s="7"/>
      <c r="H1113" s="7"/>
      <c r="I1113" s="7"/>
      <c r="J1113" s="7"/>
      <c r="K1113" s="7"/>
      <c r="L1113" s="7"/>
      <c r="M1113" s="7"/>
      <c r="N1113" s="7"/>
      <c r="O1113" s="7"/>
      <c r="P1113" s="7"/>
      <c r="Q1113" s="7"/>
      <c r="R1113" s="7"/>
      <c r="S1113" s="7"/>
      <c r="T1113" s="7"/>
    </row>
    <row r="1114" spans="2:20" x14ac:dyDescent="0.25">
      <c r="B1114" s="7"/>
      <c r="C1114" s="133"/>
      <c r="D1114" s="133"/>
      <c r="E1114" s="7"/>
      <c r="F1114" s="7"/>
      <c r="G1114" s="7"/>
      <c r="H1114" s="7"/>
      <c r="I1114" s="7"/>
      <c r="J1114" s="7"/>
      <c r="K1114" s="7"/>
      <c r="L1114" s="7"/>
      <c r="M1114" s="7"/>
      <c r="N1114" s="7"/>
      <c r="O1114" s="7"/>
      <c r="P1114" s="7"/>
      <c r="Q1114" s="7"/>
      <c r="R1114" s="7"/>
      <c r="S1114" s="7"/>
      <c r="T1114" s="7"/>
    </row>
    <row r="1115" spans="2:20" x14ac:dyDescent="0.25">
      <c r="B1115" s="7"/>
      <c r="C1115" s="133"/>
      <c r="D1115" s="133"/>
      <c r="E1115" s="7"/>
      <c r="F1115" s="7"/>
      <c r="G1115" s="7"/>
      <c r="H1115" s="7"/>
      <c r="I1115" s="7"/>
      <c r="J1115" s="7"/>
      <c r="K1115" s="7"/>
      <c r="L1115" s="7"/>
      <c r="M1115" s="7"/>
      <c r="N1115" s="7"/>
      <c r="O1115" s="7"/>
      <c r="P1115" s="7"/>
      <c r="Q1115" s="7"/>
      <c r="R1115" s="7"/>
      <c r="S1115" s="7"/>
      <c r="T1115" s="7"/>
    </row>
    <row r="1116" spans="2:20" x14ac:dyDescent="0.25">
      <c r="B1116" s="7"/>
      <c r="C1116" s="133"/>
      <c r="D1116" s="133"/>
      <c r="E1116" s="7"/>
      <c r="F1116" s="7"/>
      <c r="G1116" s="7"/>
      <c r="H1116" s="7"/>
      <c r="I1116" s="7"/>
      <c r="J1116" s="7"/>
      <c r="K1116" s="7"/>
      <c r="L1116" s="7"/>
      <c r="M1116" s="7"/>
      <c r="N1116" s="7"/>
      <c r="O1116" s="7"/>
      <c r="P1116" s="7"/>
      <c r="Q1116" s="7"/>
      <c r="R1116" s="7"/>
      <c r="S1116" s="7"/>
      <c r="T1116" s="7"/>
    </row>
    <row r="1117" spans="2:20" x14ac:dyDescent="0.25">
      <c r="B1117" s="7"/>
      <c r="C1117" s="133"/>
      <c r="D1117" s="133"/>
      <c r="E1117" s="7"/>
      <c r="F1117" s="7"/>
      <c r="G1117" s="7"/>
      <c r="H1117" s="7"/>
      <c r="I1117" s="7"/>
      <c r="J1117" s="7"/>
      <c r="K1117" s="7"/>
      <c r="L1117" s="7"/>
      <c r="M1117" s="7"/>
      <c r="N1117" s="7"/>
      <c r="O1117" s="7"/>
      <c r="P1117" s="7"/>
      <c r="Q1117" s="7"/>
      <c r="R1117" s="7"/>
      <c r="S1117" s="7"/>
      <c r="T1117" s="7"/>
    </row>
    <row r="1118" spans="2:20" x14ac:dyDescent="0.25">
      <c r="B1118" s="7"/>
      <c r="C1118" s="133"/>
      <c r="D1118" s="133"/>
      <c r="E1118" s="7"/>
      <c r="F1118" s="7"/>
      <c r="G1118" s="7"/>
      <c r="H1118" s="7"/>
      <c r="I1118" s="7"/>
      <c r="J1118" s="7"/>
      <c r="K1118" s="7"/>
      <c r="L1118" s="7"/>
      <c r="M1118" s="7"/>
      <c r="N1118" s="7"/>
      <c r="O1118" s="7"/>
      <c r="P1118" s="7"/>
      <c r="Q1118" s="7"/>
      <c r="R1118" s="7"/>
      <c r="S1118" s="7"/>
      <c r="T1118" s="7"/>
    </row>
    <row r="1119" spans="2:20" x14ac:dyDescent="0.25">
      <c r="B1119" s="7"/>
      <c r="C1119" s="133"/>
      <c r="D1119" s="133"/>
      <c r="E1119" s="7"/>
      <c r="F1119" s="7"/>
      <c r="G1119" s="7"/>
      <c r="H1119" s="7"/>
      <c r="I1119" s="7"/>
      <c r="J1119" s="7"/>
      <c r="K1119" s="7"/>
      <c r="L1119" s="7"/>
      <c r="M1119" s="7"/>
      <c r="N1119" s="7"/>
      <c r="O1119" s="7"/>
      <c r="P1119" s="7"/>
      <c r="Q1119" s="7"/>
      <c r="R1119" s="7"/>
      <c r="S1119" s="7"/>
      <c r="T1119" s="7"/>
    </row>
    <row r="1120" spans="2:20" x14ac:dyDescent="0.25">
      <c r="B1120" s="7"/>
      <c r="C1120" s="133"/>
      <c r="D1120" s="133"/>
      <c r="E1120" s="7"/>
      <c r="F1120" s="7"/>
      <c r="G1120" s="7"/>
      <c r="H1120" s="7"/>
      <c r="I1120" s="7"/>
      <c r="J1120" s="7"/>
      <c r="K1120" s="7"/>
      <c r="L1120" s="7"/>
      <c r="M1120" s="7"/>
      <c r="N1120" s="7"/>
      <c r="O1120" s="7"/>
      <c r="P1120" s="7"/>
      <c r="Q1120" s="7"/>
      <c r="R1120" s="7"/>
      <c r="S1120" s="7"/>
      <c r="T1120" s="7"/>
    </row>
    <row r="1121" spans="2:20" x14ac:dyDescent="0.25">
      <c r="B1121" s="7"/>
      <c r="C1121" s="133"/>
      <c r="D1121" s="133"/>
      <c r="E1121" s="7"/>
      <c r="F1121" s="7"/>
      <c r="G1121" s="7"/>
      <c r="H1121" s="7"/>
      <c r="I1121" s="7"/>
      <c r="J1121" s="7"/>
      <c r="K1121" s="7"/>
      <c r="L1121" s="7"/>
      <c r="M1121" s="7"/>
      <c r="N1121" s="7"/>
      <c r="O1121" s="7"/>
      <c r="P1121" s="7"/>
      <c r="Q1121" s="7"/>
      <c r="R1121" s="7"/>
      <c r="S1121" s="7"/>
      <c r="T1121" s="7"/>
    </row>
    <row r="1122" spans="2:20" x14ac:dyDescent="0.25">
      <c r="B1122" s="7"/>
      <c r="C1122" s="133"/>
      <c r="D1122" s="133"/>
      <c r="E1122" s="7"/>
      <c r="F1122" s="7"/>
      <c r="G1122" s="7"/>
      <c r="H1122" s="7"/>
      <c r="I1122" s="7"/>
      <c r="J1122" s="7"/>
      <c r="K1122" s="7"/>
      <c r="L1122" s="7"/>
      <c r="M1122" s="7"/>
      <c r="N1122" s="7"/>
      <c r="O1122" s="7"/>
      <c r="P1122" s="7"/>
      <c r="Q1122" s="7"/>
      <c r="R1122" s="7"/>
      <c r="S1122" s="7"/>
      <c r="T1122" s="7"/>
    </row>
    <row r="1123" spans="2:20" x14ac:dyDescent="0.25">
      <c r="B1123" s="7"/>
      <c r="C1123" s="133"/>
      <c r="D1123" s="133"/>
      <c r="E1123" s="7"/>
      <c r="F1123" s="7"/>
      <c r="G1123" s="7"/>
      <c r="H1123" s="7"/>
      <c r="I1123" s="7"/>
      <c r="J1123" s="7"/>
      <c r="K1123" s="7"/>
      <c r="L1123" s="7"/>
      <c r="M1123" s="7"/>
      <c r="N1123" s="7"/>
      <c r="O1123" s="7"/>
      <c r="P1123" s="7"/>
      <c r="Q1123" s="7"/>
      <c r="R1123" s="7"/>
      <c r="S1123" s="7"/>
      <c r="T1123" s="7"/>
    </row>
    <row r="1124" spans="2:20" x14ac:dyDescent="0.25">
      <c r="B1124" s="7"/>
      <c r="C1124" s="133"/>
      <c r="D1124" s="133"/>
      <c r="E1124" s="7"/>
      <c r="F1124" s="7"/>
      <c r="G1124" s="7"/>
      <c r="H1124" s="7"/>
      <c r="I1124" s="7"/>
      <c r="J1124" s="7"/>
      <c r="K1124" s="7"/>
      <c r="L1124" s="7"/>
      <c r="M1124" s="7"/>
      <c r="N1124" s="7"/>
      <c r="O1124" s="7"/>
      <c r="P1124" s="7"/>
      <c r="Q1124" s="7"/>
      <c r="R1124" s="7"/>
      <c r="S1124" s="7"/>
      <c r="T1124" s="7"/>
    </row>
    <row r="1125" spans="2:20" x14ac:dyDescent="0.25">
      <c r="B1125" s="7"/>
      <c r="C1125" s="133"/>
      <c r="D1125" s="133"/>
      <c r="E1125" s="7"/>
      <c r="F1125" s="7"/>
      <c r="G1125" s="7"/>
      <c r="H1125" s="7"/>
      <c r="I1125" s="7"/>
      <c r="J1125" s="7"/>
      <c r="K1125" s="7"/>
      <c r="L1125" s="7"/>
      <c r="M1125" s="7"/>
      <c r="N1125" s="7"/>
      <c r="O1125" s="7"/>
      <c r="P1125" s="7"/>
      <c r="Q1125" s="7"/>
      <c r="R1125" s="7"/>
      <c r="S1125" s="7"/>
      <c r="T1125" s="7"/>
    </row>
    <row r="1126" spans="2:20" x14ac:dyDescent="0.25">
      <c r="B1126" s="7"/>
      <c r="C1126" s="133"/>
      <c r="D1126" s="133"/>
      <c r="E1126" s="7"/>
      <c r="F1126" s="7"/>
      <c r="G1126" s="7"/>
      <c r="H1126" s="7"/>
      <c r="I1126" s="7"/>
      <c r="J1126" s="7"/>
      <c r="K1126" s="7"/>
      <c r="L1126" s="7"/>
      <c r="M1126" s="7"/>
      <c r="N1126" s="7"/>
      <c r="O1126" s="7"/>
      <c r="P1126" s="7"/>
      <c r="Q1126" s="7"/>
      <c r="R1126" s="7"/>
      <c r="S1126" s="7"/>
      <c r="T1126" s="7"/>
    </row>
    <row r="1127" spans="2:20" x14ac:dyDescent="0.25">
      <c r="B1127" s="7"/>
      <c r="C1127" s="133"/>
      <c r="D1127" s="133"/>
      <c r="E1127" s="7"/>
      <c r="F1127" s="7"/>
      <c r="G1127" s="7"/>
      <c r="H1127" s="7"/>
      <c r="I1127" s="7"/>
      <c r="J1127" s="7"/>
      <c r="K1127" s="7"/>
      <c r="L1127" s="7"/>
      <c r="M1127" s="7"/>
      <c r="N1127" s="7"/>
      <c r="O1127" s="7"/>
      <c r="P1127" s="7"/>
      <c r="Q1127" s="7"/>
      <c r="R1127" s="7"/>
      <c r="S1127" s="7"/>
      <c r="T1127" s="7"/>
    </row>
    <row r="1128" spans="2:20" x14ac:dyDescent="0.25">
      <c r="B1128" s="7"/>
      <c r="C1128" s="133"/>
      <c r="D1128" s="133"/>
      <c r="E1128" s="7"/>
      <c r="F1128" s="7"/>
      <c r="G1128" s="7"/>
      <c r="H1128" s="7"/>
      <c r="I1128" s="7"/>
      <c r="J1128" s="7"/>
      <c r="K1128" s="7"/>
      <c r="L1128" s="7"/>
      <c r="M1128" s="7"/>
      <c r="N1128" s="7"/>
      <c r="O1128" s="7"/>
      <c r="P1128" s="7"/>
      <c r="Q1128" s="7"/>
      <c r="R1128" s="7"/>
      <c r="S1128" s="7"/>
      <c r="T1128" s="7"/>
    </row>
    <row r="1129" spans="2:20" x14ac:dyDescent="0.25">
      <c r="B1129" s="7"/>
      <c r="C1129" s="133"/>
      <c r="D1129" s="133"/>
      <c r="E1129" s="7"/>
      <c r="F1129" s="7"/>
      <c r="G1129" s="7"/>
      <c r="H1129" s="7"/>
      <c r="I1129" s="7"/>
      <c r="J1129" s="7"/>
      <c r="K1129" s="7"/>
      <c r="L1129" s="7"/>
      <c r="M1129" s="7"/>
      <c r="N1129" s="7"/>
      <c r="O1129" s="7"/>
      <c r="P1129" s="7"/>
      <c r="Q1129" s="7"/>
      <c r="R1129" s="7"/>
      <c r="S1129" s="7"/>
      <c r="T1129" s="7"/>
    </row>
    <row r="1130" spans="2:20" x14ac:dyDescent="0.25">
      <c r="B1130" s="7"/>
      <c r="C1130" s="133"/>
      <c r="D1130" s="133"/>
      <c r="E1130" s="7"/>
      <c r="F1130" s="7"/>
      <c r="G1130" s="7"/>
      <c r="H1130" s="7"/>
      <c r="I1130" s="7"/>
      <c r="J1130" s="7"/>
      <c r="K1130" s="7"/>
      <c r="L1130" s="7"/>
      <c r="M1130" s="7"/>
      <c r="N1130" s="7"/>
      <c r="O1130" s="7"/>
      <c r="P1130" s="7"/>
      <c r="Q1130" s="7"/>
      <c r="R1130" s="7"/>
      <c r="S1130" s="7"/>
      <c r="T1130" s="7"/>
    </row>
    <row r="1131" spans="2:20" x14ac:dyDescent="0.25">
      <c r="B1131" s="7"/>
      <c r="C1131" s="133"/>
      <c r="D1131" s="133"/>
      <c r="E1131" s="7"/>
      <c r="F1131" s="7"/>
      <c r="G1131" s="7"/>
      <c r="H1131" s="7"/>
      <c r="I1131" s="7"/>
      <c r="J1131" s="7"/>
      <c r="K1131" s="7"/>
      <c r="L1131" s="7"/>
      <c r="M1131" s="7"/>
      <c r="N1131" s="7"/>
      <c r="O1131" s="7"/>
      <c r="P1131" s="7"/>
      <c r="Q1131" s="7"/>
      <c r="R1131" s="7"/>
      <c r="S1131" s="7"/>
      <c r="T1131" s="7"/>
    </row>
    <row r="1132" spans="2:20" x14ac:dyDescent="0.25">
      <c r="B1132" s="7"/>
      <c r="C1132" s="133"/>
      <c r="D1132" s="133"/>
      <c r="E1132" s="7"/>
      <c r="F1132" s="7"/>
      <c r="G1132" s="7"/>
      <c r="H1132" s="7"/>
      <c r="I1132" s="7"/>
      <c r="J1132" s="7"/>
      <c r="K1132" s="7"/>
      <c r="L1132" s="7"/>
      <c r="M1132" s="7"/>
      <c r="N1132" s="7"/>
      <c r="O1132" s="7"/>
      <c r="P1132" s="7"/>
      <c r="Q1132" s="7"/>
      <c r="R1132" s="7"/>
      <c r="S1132" s="7"/>
      <c r="T1132" s="7"/>
    </row>
    <row r="1133" spans="2:20" x14ac:dyDescent="0.25">
      <c r="B1133" s="7"/>
      <c r="C1133" s="133"/>
      <c r="D1133" s="133"/>
      <c r="E1133" s="7"/>
      <c r="F1133" s="7"/>
      <c r="G1133" s="7"/>
      <c r="H1133" s="7"/>
      <c r="I1133" s="7"/>
      <c r="J1133" s="7"/>
      <c r="K1133" s="7"/>
      <c r="L1133" s="7"/>
      <c r="M1133" s="7"/>
      <c r="N1133" s="7"/>
      <c r="O1133" s="7"/>
      <c r="P1133" s="7"/>
      <c r="Q1133" s="7"/>
      <c r="R1133" s="7"/>
      <c r="S1133" s="7"/>
      <c r="T1133" s="7"/>
    </row>
    <row r="1134" spans="2:20" x14ac:dyDescent="0.25">
      <c r="B1134" s="7"/>
      <c r="C1134" s="133"/>
      <c r="D1134" s="133"/>
      <c r="E1134" s="7"/>
      <c r="F1134" s="7"/>
      <c r="G1134" s="7"/>
      <c r="H1134" s="7"/>
      <c r="I1134" s="7"/>
      <c r="J1134" s="7"/>
      <c r="K1134" s="7"/>
      <c r="L1134" s="7"/>
      <c r="M1134" s="7"/>
      <c r="N1134" s="7"/>
      <c r="O1134" s="7"/>
      <c r="P1134" s="7"/>
      <c r="Q1134" s="7"/>
      <c r="R1134" s="7"/>
      <c r="S1134" s="7"/>
      <c r="T1134" s="7"/>
    </row>
    <row r="1135" spans="2:20" x14ac:dyDescent="0.25">
      <c r="B1135" s="7"/>
      <c r="C1135" s="133"/>
      <c r="D1135" s="133"/>
      <c r="E1135" s="7"/>
      <c r="F1135" s="7"/>
      <c r="G1135" s="7"/>
      <c r="H1135" s="7"/>
      <c r="I1135" s="7"/>
      <c r="J1135" s="7"/>
      <c r="K1135" s="7"/>
      <c r="L1135" s="7"/>
      <c r="M1135" s="7"/>
      <c r="N1135" s="7"/>
      <c r="O1135" s="7"/>
      <c r="P1135" s="7"/>
      <c r="Q1135" s="7"/>
      <c r="R1135" s="7"/>
      <c r="S1135" s="7"/>
      <c r="T1135" s="7"/>
    </row>
    <row r="1136" spans="2:20" x14ac:dyDescent="0.25">
      <c r="B1136" s="7"/>
      <c r="C1136" s="133"/>
      <c r="D1136" s="133"/>
      <c r="E1136" s="7"/>
      <c r="F1136" s="7"/>
      <c r="G1136" s="7"/>
      <c r="H1136" s="7"/>
      <c r="I1136" s="7"/>
      <c r="J1136" s="7"/>
      <c r="K1136" s="7"/>
      <c r="L1136" s="7"/>
      <c r="M1136" s="7"/>
      <c r="N1136" s="7"/>
      <c r="O1136" s="7"/>
      <c r="P1136" s="7"/>
      <c r="Q1136" s="7"/>
      <c r="R1136" s="7"/>
      <c r="S1136" s="7"/>
      <c r="T1136" s="7"/>
    </row>
    <row r="1137" spans="2:20" x14ac:dyDescent="0.25">
      <c r="B1137" s="7"/>
      <c r="C1137" s="133"/>
      <c r="D1137" s="133"/>
      <c r="E1137" s="7"/>
      <c r="F1137" s="7"/>
      <c r="G1137" s="7"/>
      <c r="H1137" s="7"/>
      <c r="I1137" s="7"/>
      <c r="J1137" s="7"/>
      <c r="K1137" s="7"/>
      <c r="L1137" s="7"/>
      <c r="M1137" s="7"/>
      <c r="N1137" s="7"/>
      <c r="O1137" s="7"/>
      <c r="P1137" s="7"/>
      <c r="Q1137" s="7"/>
      <c r="R1137" s="7"/>
      <c r="S1137" s="7"/>
      <c r="T1137" s="7"/>
    </row>
    <row r="1138" spans="2:20" x14ac:dyDescent="0.25">
      <c r="B1138" s="7"/>
      <c r="C1138" s="133"/>
      <c r="D1138" s="133"/>
      <c r="E1138" s="7"/>
      <c r="F1138" s="7"/>
      <c r="G1138" s="7"/>
      <c r="H1138" s="7"/>
      <c r="I1138" s="7"/>
      <c r="J1138" s="7"/>
      <c r="K1138" s="7"/>
      <c r="L1138" s="7"/>
      <c r="M1138" s="7"/>
      <c r="N1138" s="7"/>
      <c r="O1138" s="7"/>
      <c r="P1138" s="7"/>
      <c r="Q1138" s="7"/>
      <c r="R1138" s="7"/>
      <c r="S1138" s="7"/>
      <c r="T1138" s="7"/>
    </row>
    <row r="1139" spans="2:20" x14ac:dyDescent="0.25">
      <c r="B1139" s="7"/>
      <c r="C1139" s="133"/>
      <c r="D1139" s="133"/>
      <c r="E1139" s="7"/>
      <c r="F1139" s="7"/>
      <c r="G1139" s="7"/>
      <c r="H1139" s="7"/>
      <c r="I1139" s="7"/>
      <c r="J1139" s="7"/>
      <c r="K1139" s="7"/>
      <c r="L1139" s="7"/>
      <c r="M1139" s="7"/>
      <c r="N1139" s="7"/>
      <c r="O1139" s="7"/>
      <c r="P1139" s="7"/>
      <c r="Q1139" s="7"/>
      <c r="R1139" s="7"/>
      <c r="S1139" s="7"/>
      <c r="T1139" s="7"/>
    </row>
    <row r="1140" spans="2:20" x14ac:dyDescent="0.25">
      <c r="B1140" s="7"/>
      <c r="C1140" s="133"/>
      <c r="D1140" s="133"/>
      <c r="E1140" s="7"/>
      <c r="F1140" s="7"/>
      <c r="G1140" s="7"/>
      <c r="H1140" s="7"/>
      <c r="I1140" s="7"/>
      <c r="J1140" s="7"/>
      <c r="K1140" s="7"/>
      <c r="L1140" s="7"/>
      <c r="M1140" s="7"/>
      <c r="N1140" s="7"/>
      <c r="O1140" s="7"/>
      <c r="P1140" s="7"/>
      <c r="Q1140" s="7"/>
      <c r="R1140" s="7"/>
      <c r="S1140" s="7"/>
      <c r="T1140" s="7"/>
    </row>
    <row r="1141" spans="2:20" x14ac:dyDescent="0.25">
      <c r="B1141" s="7"/>
      <c r="C1141" s="133"/>
      <c r="D1141" s="133"/>
      <c r="E1141" s="7"/>
      <c r="F1141" s="7"/>
      <c r="G1141" s="7"/>
      <c r="H1141" s="7"/>
      <c r="I1141" s="7"/>
      <c r="J1141" s="7"/>
      <c r="K1141" s="7"/>
      <c r="L1141" s="7"/>
      <c r="M1141" s="7"/>
      <c r="N1141" s="7"/>
      <c r="O1141" s="7"/>
      <c r="P1141" s="7"/>
      <c r="Q1141" s="7"/>
      <c r="R1141" s="7"/>
      <c r="S1141" s="7"/>
      <c r="T1141" s="7"/>
    </row>
    <row r="1142" spans="2:20" x14ac:dyDescent="0.25">
      <c r="B1142" s="7"/>
      <c r="C1142" s="133"/>
      <c r="D1142" s="133"/>
      <c r="E1142" s="7"/>
      <c r="F1142" s="7"/>
      <c r="G1142" s="7"/>
      <c r="H1142" s="7"/>
      <c r="I1142" s="7"/>
      <c r="J1142" s="7"/>
      <c r="K1142" s="7"/>
      <c r="L1142" s="7"/>
      <c r="M1142" s="7"/>
      <c r="N1142" s="7"/>
      <c r="O1142" s="7"/>
      <c r="P1142" s="7"/>
      <c r="Q1142" s="7"/>
      <c r="R1142" s="7"/>
      <c r="S1142" s="7"/>
      <c r="T1142" s="7"/>
    </row>
    <row r="1143" spans="2:20" x14ac:dyDescent="0.25">
      <c r="B1143" s="7"/>
      <c r="C1143" s="133"/>
      <c r="D1143" s="133"/>
      <c r="E1143" s="7"/>
      <c r="F1143" s="7"/>
      <c r="G1143" s="7"/>
      <c r="H1143" s="7"/>
      <c r="I1143" s="7"/>
      <c r="J1143" s="7"/>
      <c r="K1143" s="7"/>
      <c r="L1143" s="7"/>
      <c r="M1143" s="7"/>
      <c r="N1143" s="7"/>
      <c r="O1143" s="7"/>
      <c r="P1143" s="7"/>
      <c r="Q1143" s="7"/>
      <c r="R1143" s="7"/>
      <c r="S1143" s="7"/>
      <c r="T1143" s="7"/>
    </row>
    <row r="1144" spans="2:20" x14ac:dyDescent="0.25">
      <c r="B1144" s="7"/>
      <c r="C1144" s="133"/>
      <c r="D1144" s="133"/>
      <c r="E1144" s="7"/>
      <c r="F1144" s="7"/>
      <c r="G1144" s="7"/>
      <c r="H1144" s="7"/>
      <c r="I1144" s="7"/>
      <c r="J1144" s="7"/>
      <c r="K1144" s="7"/>
      <c r="L1144" s="7"/>
      <c r="M1144" s="7"/>
      <c r="N1144" s="7"/>
      <c r="O1144" s="7"/>
      <c r="P1144" s="7"/>
      <c r="Q1144" s="7"/>
      <c r="R1144" s="7"/>
      <c r="S1144" s="7"/>
      <c r="T1144" s="7"/>
    </row>
    <row r="1145" spans="2:20" x14ac:dyDescent="0.25">
      <c r="B1145" s="7"/>
      <c r="C1145" s="133"/>
      <c r="D1145" s="133"/>
      <c r="E1145" s="7"/>
      <c r="F1145" s="7"/>
      <c r="G1145" s="7"/>
      <c r="H1145" s="7"/>
      <c r="I1145" s="7"/>
      <c r="J1145" s="7"/>
      <c r="K1145" s="7"/>
      <c r="L1145" s="7"/>
      <c r="M1145" s="7"/>
      <c r="N1145" s="7"/>
      <c r="O1145" s="7"/>
      <c r="P1145" s="7"/>
      <c r="Q1145" s="7"/>
      <c r="R1145" s="7"/>
      <c r="S1145" s="7"/>
      <c r="T1145" s="7"/>
    </row>
    <row r="1146" spans="2:20" x14ac:dyDescent="0.25">
      <c r="B1146" s="7"/>
      <c r="C1146" s="133"/>
      <c r="D1146" s="133"/>
      <c r="E1146" s="7"/>
      <c r="F1146" s="7"/>
      <c r="G1146" s="7"/>
      <c r="H1146" s="7"/>
      <c r="I1146" s="7"/>
      <c r="J1146" s="7"/>
      <c r="K1146" s="7"/>
      <c r="L1146" s="7"/>
      <c r="M1146" s="7"/>
      <c r="N1146" s="7"/>
      <c r="O1146" s="7"/>
      <c r="P1146" s="7"/>
      <c r="Q1146" s="7"/>
      <c r="R1146" s="7"/>
      <c r="S1146" s="7"/>
      <c r="T1146" s="7"/>
    </row>
    <row r="1147" spans="2:20" x14ac:dyDescent="0.25">
      <c r="B1147" s="7"/>
      <c r="C1147" s="133"/>
      <c r="D1147" s="133"/>
      <c r="E1147" s="7"/>
      <c r="F1147" s="7"/>
      <c r="G1147" s="7"/>
      <c r="H1147" s="7"/>
      <c r="I1147" s="7"/>
      <c r="J1147" s="7"/>
      <c r="K1147" s="7"/>
      <c r="L1147" s="7"/>
      <c r="M1147" s="7"/>
      <c r="N1147" s="7"/>
      <c r="O1147" s="7"/>
      <c r="P1147" s="7"/>
      <c r="Q1147" s="7"/>
      <c r="R1147" s="7"/>
      <c r="S1147" s="7"/>
      <c r="T1147" s="7"/>
    </row>
    <row r="1148" spans="2:20" x14ac:dyDescent="0.25">
      <c r="B1148" s="7"/>
      <c r="C1148" s="133"/>
      <c r="D1148" s="133"/>
      <c r="E1148" s="7"/>
      <c r="F1148" s="7"/>
      <c r="G1148" s="7"/>
      <c r="H1148" s="7"/>
      <c r="I1148" s="7"/>
      <c r="J1148" s="7"/>
      <c r="K1148" s="7"/>
      <c r="L1148" s="7"/>
      <c r="M1148" s="7"/>
      <c r="N1148" s="7"/>
      <c r="O1148" s="7"/>
      <c r="P1148" s="7"/>
      <c r="Q1148" s="7"/>
      <c r="R1148" s="7"/>
      <c r="S1148" s="7"/>
      <c r="T1148" s="7"/>
    </row>
    <row r="1149" spans="2:20" x14ac:dyDescent="0.25">
      <c r="B1149" s="7"/>
      <c r="C1149" s="133"/>
      <c r="D1149" s="133"/>
      <c r="E1149" s="7"/>
      <c r="F1149" s="7"/>
      <c r="G1149" s="7"/>
      <c r="H1149" s="7"/>
      <c r="I1149" s="7"/>
      <c r="J1149" s="7"/>
      <c r="K1149" s="7"/>
      <c r="L1149" s="7"/>
      <c r="M1149" s="7"/>
      <c r="N1149" s="7"/>
      <c r="O1149" s="7"/>
      <c r="P1149" s="7"/>
      <c r="Q1149" s="7"/>
      <c r="R1149" s="7"/>
      <c r="S1149" s="7"/>
      <c r="T1149" s="7"/>
    </row>
    <row r="1150" spans="2:20" x14ac:dyDescent="0.25">
      <c r="B1150" s="7"/>
      <c r="C1150" s="133"/>
      <c r="D1150" s="133"/>
      <c r="E1150" s="7"/>
      <c r="F1150" s="7"/>
      <c r="G1150" s="7"/>
      <c r="H1150" s="7"/>
      <c r="I1150" s="7"/>
      <c r="J1150" s="7"/>
      <c r="K1150" s="7"/>
      <c r="L1150" s="7"/>
      <c r="M1150" s="7"/>
      <c r="N1150" s="7"/>
      <c r="O1150" s="7"/>
      <c r="P1150" s="7"/>
      <c r="Q1150" s="7"/>
      <c r="R1150" s="7"/>
      <c r="S1150" s="7"/>
      <c r="T1150" s="7"/>
    </row>
    <row r="1151" spans="2:20" x14ac:dyDescent="0.25">
      <c r="B1151" s="7"/>
      <c r="C1151" s="133"/>
      <c r="D1151" s="133"/>
      <c r="E1151" s="7"/>
      <c r="F1151" s="7"/>
      <c r="G1151" s="7"/>
      <c r="H1151" s="7"/>
      <c r="I1151" s="7"/>
      <c r="J1151" s="7"/>
      <c r="K1151" s="7"/>
      <c r="L1151" s="7"/>
      <c r="M1151" s="7"/>
      <c r="N1151" s="7"/>
      <c r="O1151" s="7"/>
      <c r="P1151" s="7"/>
      <c r="Q1151" s="7"/>
      <c r="R1151" s="7"/>
      <c r="S1151" s="7"/>
      <c r="T1151" s="7"/>
    </row>
    <row r="1152" spans="2:20" x14ac:dyDescent="0.25">
      <c r="B1152" s="7"/>
      <c r="C1152" s="133"/>
      <c r="D1152" s="133"/>
      <c r="E1152" s="7"/>
      <c r="F1152" s="7"/>
      <c r="G1152" s="7"/>
      <c r="H1152" s="7"/>
      <c r="I1152" s="7"/>
      <c r="J1152" s="7"/>
      <c r="K1152" s="7"/>
      <c r="L1152" s="7"/>
      <c r="M1152" s="7"/>
      <c r="N1152" s="7"/>
      <c r="O1152" s="7"/>
      <c r="P1152" s="7"/>
      <c r="Q1152" s="7"/>
      <c r="R1152" s="7"/>
      <c r="S1152" s="7"/>
      <c r="T1152" s="7"/>
    </row>
    <row r="1153" spans="2:20" x14ac:dyDescent="0.25">
      <c r="B1153" s="7"/>
      <c r="C1153" s="133"/>
      <c r="D1153" s="133"/>
      <c r="E1153" s="7"/>
      <c r="F1153" s="7"/>
      <c r="G1153" s="7"/>
      <c r="H1153" s="7"/>
      <c r="I1153" s="7"/>
      <c r="J1153" s="7"/>
      <c r="K1153" s="7"/>
      <c r="L1153" s="7"/>
      <c r="M1153" s="7"/>
      <c r="N1153" s="7"/>
      <c r="O1153" s="7"/>
      <c r="P1153" s="7"/>
      <c r="Q1153" s="7"/>
      <c r="R1153" s="7"/>
      <c r="S1153" s="7"/>
      <c r="T1153" s="7"/>
    </row>
    <row r="1154" spans="2:20" x14ac:dyDescent="0.25">
      <c r="B1154" s="7"/>
      <c r="C1154" s="133"/>
      <c r="D1154" s="133"/>
      <c r="E1154" s="7"/>
      <c r="F1154" s="7"/>
      <c r="G1154" s="7"/>
      <c r="H1154" s="7"/>
      <c r="I1154" s="7"/>
      <c r="J1154" s="7"/>
      <c r="K1154" s="7"/>
      <c r="L1154" s="7"/>
      <c r="M1154" s="7"/>
      <c r="N1154" s="7"/>
      <c r="O1154" s="7"/>
      <c r="P1154" s="7"/>
      <c r="Q1154" s="7"/>
      <c r="R1154" s="7"/>
      <c r="S1154" s="7"/>
      <c r="T1154" s="7"/>
    </row>
    <row r="1155" spans="2:20" x14ac:dyDescent="0.25">
      <c r="B1155" s="7"/>
      <c r="C1155" s="133"/>
      <c r="D1155" s="133"/>
      <c r="E1155" s="7"/>
      <c r="F1155" s="7"/>
      <c r="G1155" s="7"/>
      <c r="H1155" s="7"/>
      <c r="I1155" s="7"/>
      <c r="J1155" s="7"/>
      <c r="K1155" s="7"/>
      <c r="L1155" s="7"/>
      <c r="M1155" s="7"/>
      <c r="N1155" s="7"/>
      <c r="O1155" s="7"/>
      <c r="P1155" s="7"/>
      <c r="Q1155" s="7"/>
      <c r="R1155" s="7"/>
      <c r="S1155" s="7"/>
      <c r="T1155" s="7"/>
    </row>
    <row r="1156" spans="2:20" x14ac:dyDescent="0.25">
      <c r="B1156" s="7"/>
      <c r="C1156" s="133"/>
      <c r="D1156" s="133"/>
      <c r="E1156" s="7"/>
      <c r="F1156" s="7"/>
      <c r="G1156" s="7"/>
      <c r="H1156" s="7"/>
      <c r="I1156" s="7"/>
      <c r="J1156" s="7"/>
      <c r="K1156" s="7"/>
      <c r="L1156" s="7"/>
      <c r="M1156" s="7"/>
      <c r="N1156" s="7"/>
      <c r="O1156" s="7"/>
      <c r="P1156" s="7"/>
      <c r="Q1156" s="7"/>
      <c r="R1156" s="7"/>
      <c r="S1156" s="7"/>
      <c r="T1156" s="7"/>
    </row>
    <row r="1157" spans="2:20" x14ac:dyDescent="0.25">
      <c r="B1157" s="7"/>
      <c r="C1157" s="133"/>
      <c r="D1157" s="133"/>
      <c r="E1157" s="7"/>
      <c r="F1157" s="7"/>
      <c r="G1157" s="7"/>
      <c r="H1157" s="7"/>
      <c r="I1157" s="7"/>
      <c r="J1157" s="7"/>
      <c r="K1157" s="7"/>
      <c r="L1157" s="7"/>
      <c r="M1157" s="7"/>
      <c r="N1157" s="7"/>
      <c r="O1157" s="7"/>
      <c r="P1157" s="7"/>
      <c r="Q1157" s="7"/>
      <c r="R1157" s="7"/>
      <c r="S1157" s="7"/>
      <c r="T1157" s="7"/>
    </row>
    <row r="1158" spans="2:20" x14ac:dyDescent="0.25">
      <c r="B1158" s="7"/>
      <c r="C1158" s="133"/>
      <c r="D1158" s="133"/>
      <c r="E1158" s="7"/>
      <c r="F1158" s="7"/>
      <c r="G1158" s="7"/>
      <c r="H1158" s="7"/>
      <c r="I1158" s="7"/>
      <c r="J1158" s="7"/>
      <c r="K1158" s="7"/>
      <c r="L1158" s="7"/>
      <c r="M1158" s="7"/>
      <c r="N1158" s="7"/>
      <c r="O1158" s="7"/>
      <c r="P1158" s="7"/>
      <c r="Q1158" s="7"/>
      <c r="R1158" s="7"/>
      <c r="S1158" s="7"/>
      <c r="T1158" s="7"/>
    </row>
    <row r="1159" spans="2:20" x14ac:dyDescent="0.25">
      <c r="B1159" s="7"/>
      <c r="C1159" s="133"/>
      <c r="D1159" s="133"/>
      <c r="E1159" s="7"/>
      <c r="F1159" s="7"/>
      <c r="G1159" s="7"/>
      <c r="H1159" s="7"/>
      <c r="I1159" s="7"/>
      <c r="J1159" s="7"/>
      <c r="K1159" s="7"/>
      <c r="L1159" s="7"/>
      <c r="M1159" s="7"/>
      <c r="N1159" s="7"/>
      <c r="O1159" s="7"/>
      <c r="P1159" s="7"/>
      <c r="Q1159" s="7"/>
      <c r="R1159" s="7"/>
      <c r="S1159" s="7"/>
      <c r="T1159" s="7"/>
    </row>
    <row r="1160" spans="2:20" x14ac:dyDescent="0.25">
      <c r="B1160" s="7"/>
      <c r="C1160" s="133"/>
      <c r="D1160" s="133"/>
      <c r="E1160" s="7"/>
      <c r="F1160" s="7"/>
      <c r="G1160" s="7"/>
      <c r="H1160" s="7"/>
      <c r="I1160" s="7"/>
      <c r="J1160" s="7"/>
      <c r="K1160" s="7"/>
      <c r="L1160" s="7"/>
      <c r="M1160" s="7"/>
      <c r="N1160" s="7"/>
      <c r="O1160" s="7"/>
      <c r="P1160" s="7"/>
      <c r="Q1160" s="7"/>
      <c r="R1160" s="7"/>
      <c r="S1160" s="7"/>
      <c r="T1160" s="7"/>
    </row>
    <row r="1161" spans="2:20" x14ac:dyDescent="0.25">
      <c r="B1161" s="7"/>
      <c r="C1161" s="133"/>
      <c r="D1161" s="133"/>
      <c r="E1161" s="7"/>
      <c r="F1161" s="7"/>
      <c r="G1161" s="7"/>
      <c r="H1161" s="7"/>
      <c r="I1161" s="7"/>
      <c r="J1161" s="7"/>
      <c r="K1161" s="7"/>
      <c r="L1161" s="7"/>
      <c r="M1161" s="7"/>
      <c r="N1161" s="7"/>
      <c r="O1161" s="7"/>
      <c r="P1161" s="7"/>
      <c r="Q1161" s="7"/>
      <c r="R1161" s="7"/>
      <c r="S1161" s="7"/>
      <c r="T1161" s="7"/>
    </row>
    <row r="1162" spans="2:20" x14ac:dyDescent="0.25">
      <c r="B1162" s="7"/>
      <c r="C1162" s="133"/>
      <c r="D1162" s="133"/>
      <c r="E1162" s="7"/>
      <c r="F1162" s="7"/>
      <c r="G1162" s="7"/>
      <c r="H1162" s="7"/>
      <c r="I1162" s="7"/>
      <c r="J1162" s="7"/>
      <c r="K1162" s="7"/>
      <c r="L1162" s="7"/>
      <c r="M1162" s="7"/>
      <c r="N1162" s="7"/>
      <c r="O1162" s="7"/>
      <c r="P1162" s="7"/>
      <c r="Q1162" s="7"/>
      <c r="R1162" s="7"/>
      <c r="S1162" s="7"/>
      <c r="T1162" s="7"/>
    </row>
    <row r="1163" spans="2:20" x14ac:dyDescent="0.25">
      <c r="B1163" s="7"/>
      <c r="C1163" s="133"/>
      <c r="D1163" s="133"/>
      <c r="E1163" s="7"/>
      <c r="F1163" s="7"/>
      <c r="G1163" s="7"/>
      <c r="H1163" s="7"/>
      <c r="I1163" s="7"/>
      <c r="J1163" s="7"/>
      <c r="K1163" s="7"/>
      <c r="L1163" s="7"/>
      <c r="M1163" s="7"/>
      <c r="N1163" s="7"/>
      <c r="O1163" s="7"/>
      <c r="P1163" s="7"/>
      <c r="Q1163" s="7"/>
      <c r="R1163" s="7"/>
      <c r="S1163" s="7"/>
      <c r="T1163" s="7"/>
    </row>
    <row r="1164" spans="2:20" x14ac:dyDescent="0.25">
      <c r="B1164" s="7"/>
      <c r="C1164" s="133"/>
      <c r="D1164" s="133"/>
      <c r="E1164" s="7"/>
      <c r="F1164" s="7"/>
      <c r="G1164" s="7"/>
      <c r="H1164" s="7"/>
      <c r="I1164" s="7"/>
      <c r="J1164" s="7"/>
      <c r="K1164" s="7"/>
      <c r="L1164" s="7"/>
      <c r="M1164" s="7"/>
      <c r="N1164" s="7"/>
      <c r="O1164" s="7"/>
      <c r="P1164" s="7"/>
      <c r="Q1164" s="7"/>
      <c r="R1164" s="7"/>
      <c r="S1164" s="7"/>
      <c r="T1164" s="7"/>
    </row>
    <row r="1165" spans="2:20" x14ac:dyDescent="0.25">
      <c r="B1165" s="7"/>
      <c r="C1165" s="133"/>
      <c r="D1165" s="133"/>
      <c r="E1165" s="7"/>
      <c r="F1165" s="7"/>
      <c r="G1165" s="7"/>
      <c r="H1165" s="7"/>
      <c r="I1165" s="7"/>
      <c r="J1165" s="7"/>
      <c r="K1165" s="7"/>
      <c r="L1165" s="7"/>
      <c r="M1165" s="7"/>
      <c r="N1165" s="7"/>
      <c r="O1165" s="7"/>
      <c r="P1165" s="7"/>
      <c r="Q1165" s="7"/>
      <c r="R1165" s="7"/>
      <c r="S1165" s="7"/>
      <c r="T1165" s="7"/>
    </row>
    <row r="1166" spans="2:20" x14ac:dyDescent="0.25">
      <c r="B1166" s="7"/>
      <c r="C1166" s="133"/>
      <c r="D1166" s="133"/>
      <c r="E1166" s="7"/>
      <c r="F1166" s="7"/>
      <c r="G1166" s="7"/>
      <c r="H1166" s="7"/>
      <c r="I1166" s="7"/>
      <c r="J1166" s="7"/>
      <c r="K1166" s="7"/>
      <c r="L1166" s="7"/>
      <c r="M1166" s="7"/>
      <c r="N1166" s="7"/>
      <c r="O1166" s="7"/>
      <c r="P1166" s="7"/>
      <c r="Q1166" s="7"/>
      <c r="R1166" s="7"/>
      <c r="S1166" s="7"/>
      <c r="T1166" s="7"/>
    </row>
    <row r="1167" spans="2:20" x14ac:dyDescent="0.25">
      <c r="B1167" s="7"/>
      <c r="C1167" s="133"/>
      <c r="D1167" s="133"/>
      <c r="E1167" s="7"/>
      <c r="F1167" s="7"/>
      <c r="G1167" s="7"/>
      <c r="H1167" s="7"/>
      <c r="I1167" s="7"/>
      <c r="J1167" s="7"/>
      <c r="K1167" s="7"/>
      <c r="L1167" s="7"/>
      <c r="M1167" s="7"/>
      <c r="N1167" s="7"/>
      <c r="O1167" s="7"/>
      <c r="P1167" s="7"/>
      <c r="Q1167" s="7"/>
      <c r="R1167" s="7"/>
      <c r="S1167" s="7"/>
      <c r="T1167" s="7"/>
    </row>
    <row r="1168" spans="2:20" x14ac:dyDescent="0.25">
      <c r="B1168" s="7"/>
      <c r="C1168" s="133"/>
      <c r="D1168" s="133"/>
      <c r="E1168" s="7"/>
      <c r="F1168" s="7"/>
      <c r="G1168" s="7"/>
      <c r="H1168" s="7"/>
      <c r="I1168" s="7"/>
      <c r="J1168" s="7"/>
      <c r="K1168" s="7"/>
      <c r="L1168" s="7"/>
      <c r="M1168" s="7"/>
      <c r="N1168" s="7"/>
      <c r="O1168" s="7"/>
      <c r="P1168" s="7"/>
      <c r="Q1168" s="7"/>
      <c r="R1168" s="7"/>
      <c r="S1168" s="7"/>
      <c r="T1168" s="7"/>
    </row>
    <row r="1169" spans="2:20" x14ac:dyDescent="0.25">
      <c r="B1169" s="7"/>
      <c r="C1169" s="133"/>
      <c r="D1169" s="133"/>
      <c r="E1169" s="7"/>
      <c r="F1169" s="7"/>
      <c r="G1169" s="7"/>
      <c r="H1169" s="7"/>
      <c r="I1169" s="7"/>
      <c r="J1169" s="7"/>
      <c r="K1169" s="7"/>
      <c r="L1169" s="7"/>
      <c r="M1169" s="7"/>
      <c r="N1169" s="7"/>
      <c r="O1169" s="7"/>
      <c r="P1169" s="7"/>
      <c r="Q1169" s="7"/>
      <c r="R1169" s="7"/>
      <c r="S1169" s="7"/>
      <c r="T1169" s="7"/>
    </row>
    <row r="1170" spans="2:20" x14ac:dyDescent="0.25">
      <c r="B1170" s="7"/>
      <c r="C1170" s="133"/>
      <c r="D1170" s="133"/>
      <c r="E1170" s="7"/>
      <c r="F1170" s="7"/>
      <c r="G1170" s="7"/>
      <c r="H1170" s="7"/>
      <c r="I1170" s="7"/>
      <c r="J1170" s="7"/>
      <c r="K1170" s="7"/>
      <c r="L1170" s="7"/>
      <c r="M1170" s="7"/>
      <c r="N1170" s="7"/>
      <c r="O1170" s="7"/>
      <c r="P1170" s="7"/>
      <c r="Q1170" s="7"/>
      <c r="R1170" s="7"/>
      <c r="S1170" s="7"/>
      <c r="T1170" s="7"/>
    </row>
    <row r="1171" spans="2:20" x14ac:dyDescent="0.25">
      <c r="B1171" s="7"/>
      <c r="C1171" s="133"/>
      <c r="D1171" s="133"/>
      <c r="E1171" s="7"/>
      <c r="F1171" s="7"/>
      <c r="G1171" s="7"/>
      <c r="H1171" s="7"/>
      <c r="I1171" s="7"/>
      <c r="J1171" s="7"/>
      <c r="K1171" s="7"/>
      <c r="L1171" s="7"/>
      <c r="M1171" s="7"/>
      <c r="N1171" s="7"/>
      <c r="O1171" s="7"/>
      <c r="P1171" s="7"/>
      <c r="Q1171" s="7"/>
      <c r="R1171" s="7"/>
      <c r="S1171" s="7"/>
      <c r="T1171" s="7"/>
    </row>
    <row r="1172" spans="2:20" x14ac:dyDescent="0.25">
      <c r="B1172" s="7"/>
      <c r="C1172" s="133"/>
      <c r="D1172" s="133"/>
      <c r="E1172" s="7"/>
      <c r="F1172" s="7"/>
      <c r="G1172" s="7"/>
      <c r="H1172" s="7"/>
      <c r="I1172" s="7"/>
      <c r="J1172" s="7"/>
      <c r="K1172" s="7"/>
      <c r="L1172" s="7"/>
      <c r="M1172" s="7"/>
      <c r="N1172" s="7"/>
      <c r="O1172" s="7"/>
      <c r="P1172" s="7"/>
      <c r="Q1172" s="7"/>
      <c r="R1172" s="7"/>
      <c r="S1172" s="7"/>
      <c r="T1172" s="7"/>
    </row>
    <row r="1173" spans="2:20" x14ac:dyDescent="0.25">
      <c r="B1173" s="7"/>
      <c r="C1173" s="133"/>
      <c r="D1173" s="133"/>
      <c r="E1173" s="7"/>
      <c r="F1173" s="7"/>
      <c r="G1173" s="7"/>
      <c r="H1173" s="7"/>
      <c r="I1173" s="7"/>
      <c r="J1173" s="7"/>
      <c r="K1173" s="7"/>
      <c r="L1173" s="7"/>
      <c r="M1173" s="7"/>
      <c r="N1173" s="7"/>
      <c r="O1173" s="7"/>
      <c r="P1173" s="7"/>
      <c r="Q1173" s="7"/>
      <c r="R1173" s="7"/>
      <c r="S1173" s="7"/>
      <c r="T1173" s="7"/>
    </row>
    <row r="1174" spans="2:20" x14ac:dyDescent="0.25">
      <c r="B1174" s="7"/>
      <c r="C1174" s="133"/>
      <c r="D1174" s="133"/>
      <c r="E1174" s="7"/>
      <c r="F1174" s="7"/>
      <c r="G1174" s="7"/>
      <c r="H1174" s="7"/>
      <c r="I1174" s="7"/>
      <c r="J1174" s="7"/>
      <c r="K1174" s="7"/>
      <c r="L1174" s="7"/>
      <c r="M1174" s="7"/>
      <c r="N1174" s="7"/>
      <c r="O1174" s="7"/>
      <c r="P1174" s="7"/>
      <c r="Q1174" s="7"/>
      <c r="R1174" s="7"/>
      <c r="S1174" s="7"/>
      <c r="T1174" s="7"/>
    </row>
    <row r="1175" spans="2:20" x14ac:dyDescent="0.25">
      <c r="B1175" s="7"/>
      <c r="C1175" s="133"/>
      <c r="D1175" s="133"/>
      <c r="E1175" s="7"/>
      <c r="F1175" s="7"/>
      <c r="G1175" s="7"/>
      <c r="H1175" s="7"/>
      <c r="I1175" s="7"/>
      <c r="J1175" s="7"/>
      <c r="K1175" s="7"/>
      <c r="L1175" s="7"/>
      <c r="M1175" s="7"/>
      <c r="N1175" s="7"/>
      <c r="O1175" s="7"/>
      <c r="P1175" s="7"/>
      <c r="Q1175" s="7"/>
      <c r="R1175" s="7"/>
      <c r="S1175" s="7"/>
      <c r="T1175" s="7"/>
    </row>
    <row r="1176" spans="2:20" x14ac:dyDescent="0.25">
      <c r="B1176" s="7"/>
      <c r="C1176" s="133"/>
      <c r="D1176" s="133"/>
      <c r="E1176" s="7"/>
      <c r="F1176" s="7"/>
      <c r="G1176" s="7"/>
      <c r="H1176" s="7"/>
      <c r="I1176" s="7"/>
      <c r="J1176" s="7"/>
      <c r="K1176" s="7"/>
      <c r="L1176" s="7"/>
      <c r="M1176" s="7"/>
      <c r="N1176" s="7"/>
      <c r="O1176" s="7"/>
      <c r="P1176" s="7"/>
      <c r="Q1176" s="7"/>
      <c r="R1176" s="7"/>
      <c r="S1176" s="7"/>
      <c r="T1176" s="7"/>
    </row>
    <row r="1177" spans="2:20" x14ac:dyDescent="0.25">
      <c r="B1177" s="7"/>
      <c r="C1177" s="133"/>
      <c r="D1177" s="133"/>
      <c r="E1177" s="7"/>
      <c r="F1177" s="7"/>
      <c r="G1177" s="7"/>
      <c r="H1177" s="7"/>
      <c r="I1177" s="7"/>
      <c r="J1177" s="7"/>
      <c r="K1177" s="7"/>
      <c r="L1177" s="7"/>
      <c r="M1177" s="7"/>
      <c r="N1177" s="7"/>
      <c r="O1177" s="7"/>
      <c r="P1177" s="7"/>
      <c r="Q1177" s="7"/>
      <c r="R1177" s="7"/>
      <c r="S1177" s="7"/>
      <c r="T1177" s="7"/>
    </row>
    <row r="1178" spans="2:20" x14ac:dyDescent="0.25">
      <c r="B1178" s="7"/>
      <c r="C1178" s="133"/>
      <c r="D1178" s="133"/>
      <c r="E1178" s="7"/>
      <c r="F1178" s="7"/>
      <c r="G1178" s="7"/>
      <c r="H1178" s="7"/>
      <c r="I1178" s="7"/>
      <c r="J1178" s="7"/>
      <c r="K1178" s="7"/>
      <c r="L1178" s="7"/>
      <c r="M1178" s="7"/>
      <c r="N1178" s="7"/>
      <c r="O1178" s="7"/>
      <c r="P1178" s="7"/>
      <c r="Q1178" s="7"/>
      <c r="R1178" s="7"/>
      <c r="S1178" s="7"/>
      <c r="T1178" s="7"/>
    </row>
    <row r="1179" spans="2:20" x14ac:dyDescent="0.25">
      <c r="B1179" s="7"/>
      <c r="C1179" s="133"/>
      <c r="D1179" s="133"/>
      <c r="E1179" s="7"/>
      <c r="F1179" s="7"/>
      <c r="G1179" s="7"/>
      <c r="H1179" s="7"/>
      <c r="I1179" s="7"/>
      <c r="J1179" s="7"/>
      <c r="K1179" s="7"/>
      <c r="L1179" s="7"/>
      <c r="M1179" s="7"/>
      <c r="N1179" s="7"/>
      <c r="O1179" s="7"/>
      <c r="P1179" s="7"/>
      <c r="Q1179" s="7"/>
      <c r="R1179" s="7"/>
      <c r="S1179" s="7"/>
      <c r="T1179" s="7"/>
    </row>
    <row r="1180" spans="2:20" x14ac:dyDescent="0.25">
      <c r="B1180" s="7"/>
      <c r="C1180" s="133"/>
      <c r="D1180" s="133"/>
      <c r="E1180" s="7"/>
      <c r="F1180" s="7"/>
      <c r="G1180" s="7"/>
      <c r="H1180" s="7"/>
      <c r="I1180" s="7"/>
      <c r="J1180" s="7"/>
      <c r="K1180" s="7"/>
      <c r="L1180" s="7"/>
      <c r="M1180" s="7"/>
      <c r="N1180" s="7"/>
      <c r="O1180" s="7"/>
      <c r="P1180" s="7"/>
      <c r="Q1180" s="7"/>
      <c r="R1180" s="7"/>
      <c r="S1180" s="7"/>
      <c r="T1180" s="7"/>
    </row>
    <row r="1181" spans="2:20" x14ac:dyDescent="0.25">
      <c r="B1181" s="7"/>
      <c r="C1181" s="133"/>
      <c r="D1181" s="133"/>
      <c r="E1181" s="7"/>
      <c r="F1181" s="7"/>
      <c r="G1181" s="7"/>
      <c r="H1181" s="7"/>
      <c r="I1181" s="7"/>
      <c r="J1181" s="7"/>
      <c r="K1181" s="7"/>
      <c r="L1181" s="7"/>
      <c r="M1181" s="7"/>
      <c r="N1181" s="7"/>
      <c r="O1181" s="7"/>
      <c r="P1181" s="7"/>
      <c r="Q1181" s="7"/>
      <c r="R1181" s="7"/>
      <c r="S1181" s="7"/>
      <c r="T1181" s="7"/>
    </row>
    <row r="1182" spans="2:20" x14ac:dyDescent="0.25">
      <c r="B1182" s="7"/>
      <c r="C1182" s="133"/>
      <c r="D1182" s="133"/>
      <c r="E1182" s="7"/>
      <c r="F1182" s="7"/>
      <c r="G1182" s="7"/>
      <c r="H1182" s="7"/>
      <c r="I1182" s="7"/>
      <c r="J1182" s="7"/>
      <c r="K1182" s="7"/>
      <c r="L1182" s="7"/>
      <c r="M1182" s="7"/>
      <c r="N1182" s="7"/>
      <c r="O1182" s="7"/>
      <c r="P1182" s="7"/>
      <c r="Q1182" s="7"/>
      <c r="R1182" s="7"/>
      <c r="S1182" s="7"/>
      <c r="T1182" s="7"/>
    </row>
    <row r="1183" spans="2:20" x14ac:dyDescent="0.25">
      <c r="B1183" s="7"/>
      <c r="C1183" s="133"/>
      <c r="D1183" s="133"/>
      <c r="E1183" s="7"/>
      <c r="F1183" s="7"/>
      <c r="G1183" s="7"/>
      <c r="H1183" s="7"/>
      <c r="I1183" s="7"/>
      <c r="J1183" s="7"/>
      <c r="K1183" s="7"/>
      <c r="L1183" s="7"/>
      <c r="M1183" s="7"/>
      <c r="N1183" s="7"/>
      <c r="O1183" s="7"/>
      <c r="P1183" s="7"/>
      <c r="Q1183" s="7"/>
      <c r="R1183" s="7"/>
      <c r="S1183" s="7"/>
      <c r="T1183" s="7"/>
    </row>
    <row r="1184" spans="2:20" x14ac:dyDescent="0.25">
      <c r="B1184" s="7"/>
      <c r="C1184" s="133"/>
      <c r="D1184" s="133"/>
      <c r="E1184" s="7"/>
      <c r="F1184" s="7"/>
      <c r="G1184" s="7"/>
      <c r="H1184" s="7"/>
      <c r="I1184" s="7"/>
      <c r="J1184" s="7"/>
      <c r="K1184" s="7"/>
      <c r="L1184" s="7"/>
      <c r="M1184" s="7"/>
      <c r="N1184" s="7"/>
      <c r="O1184" s="7"/>
      <c r="P1184" s="7"/>
      <c r="Q1184" s="7"/>
      <c r="R1184" s="7"/>
      <c r="S1184" s="7"/>
      <c r="T1184" s="7"/>
    </row>
    <row r="1185" spans="2:20" x14ac:dyDescent="0.25">
      <c r="B1185" s="7"/>
      <c r="C1185" s="133"/>
      <c r="D1185" s="133"/>
      <c r="E1185" s="7"/>
      <c r="F1185" s="7"/>
      <c r="G1185" s="7"/>
      <c r="H1185" s="7"/>
      <c r="I1185" s="7"/>
      <c r="J1185" s="7"/>
      <c r="K1185" s="7"/>
      <c r="L1185" s="7"/>
      <c r="M1185" s="7"/>
      <c r="N1185" s="7"/>
      <c r="O1185" s="7"/>
      <c r="P1185" s="7"/>
      <c r="Q1185" s="7"/>
      <c r="R1185" s="7"/>
      <c r="S1185" s="7"/>
      <c r="T1185" s="7"/>
    </row>
    <row r="1186" spans="2:20" x14ac:dyDescent="0.25">
      <c r="B1186" s="7"/>
      <c r="C1186" s="133"/>
      <c r="D1186" s="133"/>
      <c r="E1186" s="7"/>
      <c r="F1186" s="7"/>
      <c r="G1186" s="7"/>
      <c r="H1186" s="7"/>
      <c r="I1186" s="7"/>
      <c r="J1186" s="7"/>
      <c r="K1186" s="7"/>
      <c r="L1186" s="7"/>
      <c r="M1186" s="7"/>
      <c r="N1186" s="7"/>
      <c r="O1186" s="7"/>
      <c r="P1186" s="7"/>
      <c r="Q1186" s="7"/>
      <c r="R1186" s="7"/>
      <c r="S1186" s="7"/>
      <c r="T1186" s="7"/>
    </row>
    <row r="1187" spans="2:20" x14ac:dyDescent="0.25">
      <c r="B1187" s="7"/>
      <c r="C1187" s="133"/>
      <c r="D1187" s="133"/>
      <c r="E1187" s="7"/>
      <c r="F1187" s="7"/>
      <c r="G1187" s="7"/>
      <c r="H1187" s="7"/>
      <c r="I1187" s="7"/>
      <c r="J1187" s="7"/>
      <c r="K1187" s="7"/>
      <c r="L1187" s="7"/>
      <c r="M1187" s="7"/>
      <c r="N1187" s="7"/>
      <c r="O1187" s="7"/>
      <c r="P1187" s="7"/>
      <c r="Q1187" s="7"/>
      <c r="R1187" s="7"/>
      <c r="S1187" s="7"/>
      <c r="T1187" s="7"/>
    </row>
    <row r="1188" spans="2:20" x14ac:dyDescent="0.25">
      <c r="B1188" s="7"/>
      <c r="C1188" s="133"/>
      <c r="D1188" s="133"/>
      <c r="E1188" s="7"/>
      <c r="F1188" s="7"/>
      <c r="G1188" s="7"/>
      <c r="H1188" s="7"/>
      <c r="I1188" s="7"/>
      <c r="J1188" s="7"/>
      <c r="K1188" s="7"/>
      <c r="L1188" s="7"/>
      <c r="M1188" s="7"/>
      <c r="N1188" s="7"/>
      <c r="O1188" s="7"/>
      <c r="P1188" s="7"/>
      <c r="Q1188" s="7"/>
      <c r="R1188" s="7"/>
      <c r="S1188" s="7"/>
      <c r="T1188" s="7"/>
    </row>
    <row r="1189" spans="2:20" x14ac:dyDescent="0.25">
      <c r="B1189" s="7"/>
      <c r="C1189" s="7"/>
      <c r="D1189" s="7"/>
      <c r="E1189" s="7"/>
      <c r="F1189" s="7"/>
      <c r="G1189" s="7"/>
      <c r="H1189" s="7"/>
      <c r="I1189" s="7"/>
      <c r="J1189" s="7"/>
      <c r="K1189" s="7"/>
      <c r="L1189" s="7"/>
      <c r="M1189" s="7"/>
      <c r="N1189" s="7"/>
      <c r="O1189" s="7"/>
      <c r="P1189" s="7"/>
      <c r="Q1189" s="7"/>
      <c r="R1189" s="7"/>
      <c r="S1189" s="7"/>
      <c r="T1189" s="7"/>
    </row>
    <row r="1190" spans="2:20" x14ac:dyDescent="0.25">
      <c r="B1190" s="7"/>
      <c r="C1190" s="7"/>
      <c r="D1190" s="7"/>
      <c r="E1190" s="7"/>
      <c r="F1190" s="7"/>
      <c r="G1190" s="7"/>
      <c r="H1190" s="7"/>
      <c r="I1190" s="7"/>
      <c r="J1190" s="7"/>
      <c r="K1190" s="7"/>
      <c r="L1190" s="7"/>
      <c r="M1190" s="7"/>
      <c r="N1190" s="7"/>
      <c r="O1190" s="7"/>
      <c r="P1190" s="7"/>
      <c r="Q1190" s="7"/>
      <c r="R1190" s="7"/>
      <c r="S1190" s="7"/>
      <c r="T1190" s="7"/>
    </row>
    <row r="1191" spans="2:20" x14ac:dyDescent="0.25">
      <c r="B1191" s="7"/>
      <c r="C1191" s="7"/>
      <c r="D1191" s="7"/>
      <c r="E1191" s="7"/>
      <c r="F1191" s="7"/>
      <c r="G1191" s="7"/>
      <c r="H1191" s="7"/>
      <c r="I1191" s="7"/>
      <c r="J1191" s="7"/>
      <c r="K1191" s="7"/>
      <c r="L1191" s="7"/>
      <c r="M1191" s="7"/>
      <c r="N1191" s="7"/>
      <c r="O1191" s="7"/>
      <c r="P1191" s="7"/>
      <c r="Q1191" s="7"/>
      <c r="R1191" s="7"/>
      <c r="S1191" s="7"/>
      <c r="T1191" s="7"/>
    </row>
    <row r="1192" spans="2:20" x14ac:dyDescent="0.25">
      <c r="B1192" s="7"/>
      <c r="C1192" s="7"/>
      <c r="D1192" s="7"/>
      <c r="E1192" s="7"/>
      <c r="F1192" s="7"/>
      <c r="G1192" s="7"/>
      <c r="H1192" s="7"/>
      <c r="I1192" s="7"/>
      <c r="J1192" s="7"/>
      <c r="K1192" s="7"/>
      <c r="L1192" s="7"/>
      <c r="M1192" s="7"/>
      <c r="N1192" s="7"/>
      <c r="O1192" s="7"/>
      <c r="P1192" s="7"/>
      <c r="Q1192" s="7"/>
      <c r="R1192" s="7"/>
      <c r="S1192" s="7"/>
      <c r="T1192" s="7"/>
    </row>
    <row r="1193" spans="2:20" x14ac:dyDescent="0.25">
      <c r="B1193" s="7"/>
      <c r="C1193" s="7"/>
      <c r="D1193" s="7"/>
      <c r="E1193" s="7"/>
      <c r="F1193" s="7"/>
      <c r="G1193" s="7"/>
      <c r="H1193" s="7"/>
      <c r="I1193" s="7"/>
      <c r="J1193" s="7"/>
      <c r="K1193" s="7"/>
      <c r="L1193" s="7"/>
      <c r="M1193" s="7"/>
      <c r="N1193" s="7"/>
      <c r="O1193" s="7"/>
      <c r="P1193" s="7"/>
      <c r="Q1193" s="7"/>
      <c r="R1193" s="7"/>
      <c r="S1193" s="7"/>
      <c r="T1193" s="7"/>
    </row>
    <row r="1194" spans="2:20" x14ac:dyDescent="0.25">
      <c r="B1194" s="7"/>
      <c r="C1194" s="7"/>
      <c r="D1194" s="7"/>
      <c r="E1194" s="7"/>
      <c r="F1194" s="7"/>
      <c r="G1194" s="7"/>
      <c r="H1194" s="7"/>
      <c r="I1194" s="7"/>
      <c r="J1194" s="7"/>
      <c r="K1194" s="7"/>
      <c r="L1194" s="7"/>
      <c r="M1194" s="7"/>
      <c r="N1194" s="7"/>
      <c r="O1194" s="7"/>
      <c r="P1194" s="7"/>
      <c r="Q1194" s="7"/>
      <c r="R1194" s="7"/>
      <c r="S1194" s="7"/>
      <c r="T1194" s="7"/>
    </row>
    <row r="1195" spans="2:20" x14ac:dyDescent="0.25">
      <c r="B1195" s="7"/>
      <c r="C1195" s="7"/>
      <c r="D1195" s="7"/>
      <c r="E1195" s="7"/>
      <c r="F1195" s="7"/>
      <c r="G1195" s="7"/>
      <c r="H1195" s="7"/>
      <c r="I1195" s="7"/>
      <c r="J1195" s="7"/>
      <c r="K1195" s="7"/>
      <c r="L1195" s="7"/>
      <c r="M1195" s="7"/>
      <c r="N1195" s="7"/>
      <c r="O1195" s="7"/>
      <c r="P1195" s="7"/>
      <c r="Q1195" s="7"/>
      <c r="R1195" s="7"/>
      <c r="S1195" s="7"/>
      <c r="T1195" s="7"/>
    </row>
    <row r="1196" spans="2:20" x14ac:dyDescent="0.25">
      <c r="B1196" s="7"/>
      <c r="C1196" s="7"/>
      <c r="D1196" s="7"/>
      <c r="E1196" s="7"/>
      <c r="F1196" s="7"/>
      <c r="G1196" s="7"/>
      <c r="H1196" s="7"/>
      <c r="I1196" s="7"/>
      <c r="J1196" s="7"/>
      <c r="K1196" s="7"/>
      <c r="L1196" s="7"/>
      <c r="M1196" s="7"/>
      <c r="N1196" s="7"/>
      <c r="O1196" s="7"/>
      <c r="P1196" s="7"/>
      <c r="Q1196" s="7"/>
      <c r="R1196" s="7"/>
      <c r="S1196" s="7"/>
      <c r="T1196" s="7"/>
    </row>
    <row r="1197" spans="2:20" x14ac:dyDescent="0.25">
      <c r="B1197" s="7"/>
      <c r="C1197" s="7"/>
      <c r="D1197" s="7"/>
      <c r="E1197" s="7"/>
      <c r="F1197" s="7"/>
      <c r="G1197" s="7"/>
      <c r="H1197" s="7"/>
      <c r="I1197" s="7"/>
      <c r="J1197" s="7"/>
      <c r="K1197" s="7"/>
      <c r="L1197" s="7"/>
      <c r="M1197" s="7"/>
      <c r="N1197" s="7"/>
      <c r="O1197" s="7"/>
      <c r="P1197" s="7"/>
      <c r="Q1197" s="7"/>
      <c r="R1197" s="7"/>
      <c r="S1197" s="7"/>
      <c r="T1197" s="7"/>
    </row>
    <row r="1198" spans="2:20" x14ac:dyDescent="0.25">
      <c r="B1198" s="7"/>
      <c r="C1198" s="7"/>
      <c r="D1198" s="7"/>
      <c r="E1198" s="7"/>
      <c r="F1198" s="7"/>
      <c r="G1198" s="7"/>
      <c r="H1198" s="7"/>
      <c r="I1198" s="7"/>
      <c r="J1198" s="7"/>
      <c r="K1198" s="7"/>
      <c r="L1198" s="7"/>
      <c r="M1198" s="7"/>
      <c r="N1198" s="7"/>
      <c r="O1198" s="7"/>
      <c r="P1198" s="7"/>
      <c r="Q1198" s="7"/>
      <c r="R1198" s="7"/>
      <c r="S1198" s="7"/>
      <c r="T1198" s="7"/>
    </row>
    <row r="1199" spans="2:20" x14ac:dyDescent="0.25">
      <c r="B1199" s="7"/>
      <c r="C1199" s="7"/>
      <c r="D1199" s="7"/>
      <c r="E1199" s="7"/>
      <c r="F1199" s="7"/>
      <c r="G1199" s="7"/>
      <c r="H1199" s="7"/>
      <c r="I1199" s="7"/>
      <c r="J1199" s="7"/>
      <c r="K1199" s="7"/>
      <c r="L1199" s="7"/>
      <c r="M1199" s="7"/>
      <c r="N1199" s="7"/>
      <c r="O1199" s="7"/>
      <c r="P1199" s="7"/>
      <c r="Q1199" s="7"/>
      <c r="R1199" s="7"/>
      <c r="S1199" s="7"/>
      <c r="T1199" s="7"/>
    </row>
    <row r="1200" spans="2:20" x14ac:dyDescent="0.25">
      <c r="B1200" s="7"/>
      <c r="C1200" s="7"/>
      <c r="D1200" s="7"/>
      <c r="E1200" s="7"/>
      <c r="F1200" s="7"/>
      <c r="G1200" s="7"/>
      <c r="H1200" s="7"/>
      <c r="I1200" s="7"/>
      <c r="J1200" s="7"/>
      <c r="K1200" s="7"/>
      <c r="L1200" s="7"/>
      <c r="M1200" s="7"/>
      <c r="N1200" s="7"/>
      <c r="O1200" s="7"/>
      <c r="P1200" s="7"/>
      <c r="Q1200" s="7"/>
      <c r="R1200" s="7"/>
      <c r="S1200" s="7"/>
      <c r="T1200" s="7"/>
    </row>
    <row r="1201" spans="2:20" x14ac:dyDescent="0.25">
      <c r="B1201" s="7"/>
      <c r="C1201" s="7"/>
      <c r="D1201" s="7"/>
      <c r="E1201" s="7"/>
      <c r="F1201" s="7"/>
      <c r="G1201" s="7"/>
      <c r="H1201" s="7"/>
      <c r="I1201" s="7"/>
      <c r="J1201" s="7"/>
      <c r="K1201" s="7"/>
      <c r="L1201" s="7"/>
      <c r="M1201" s="7"/>
      <c r="N1201" s="7"/>
      <c r="O1201" s="7"/>
      <c r="P1201" s="7"/>
      <c r="Q1201" s="7"/>
      <c r="R1201" s="7"/>
      <c r="S1201" s="7"/>
      <c r="T1201" s="7"/>
    </row>
    <row r="1202" spans="2:20" x14ac:dyDescent="0.25">
      <c r="B1202" s="7"/>
      <c r="C1202" s="7"/>
      <c r="D1202" s="7"/>
      <c r="E1202" s="7"/>
      <c r="F1202" s="7"/>
      <c r="G1202" s="7"/>
      <c r="H1202" s="7"/>
      <c r="I1202" s="7"/>
      <c r="J1202" s="7"/>
      <c r="K1202" s="7"/>
      <c r="L1202" s="7"/>
      <c r="M1202" s="7"/>
      <c r="N1202" s="7"/>
      <c r="O1202" s="7"/>
      <c r="P1202" s="7"/>
      <c r="Q1202" s="7"/>
      <c r="R1202" s="7"/>
      <c r="S1202" s="7"/>
      <c r="T1202" s="7"/>
    </row>
    <row r="1203" spans="2:20" x14ac:dyDescent="0.25">
      <c r="B1203" s="7"/>
      <c r="C1203" s="7"/>
      <c r="D1203" s="7"/>
      <c r="E1203" s="7"/>
      <c r="F1203" s="7"/>
      <c r="G1203" s="7"/>
      <c r="H1203" s="7"/>
      <c r="I1203" s="7"/>
      <c r="J1203" s="7"/>
      <c r="K1203" s="7"/>
      <c r="L1203" s="7"/>
      <c r="M1203" s="7"/>
      <c r="N1203" s="7"/>
      <c r="O1203" s="7"/>
      <c r="P1203" s="7"/>
      <c r="Q1203" s="7"/>
      <c r="R1203" s="7"/>
      <c r="S1203" s="7"/>
      <c r="T1203" s="7"/>
    </row>
    <row r="1204" spans="2:20" x14ac:dyDescent="0.25">
      <c r="B1204" s="7"/>
      <c r="C1204" s="7"/>
      <c r="D1204" s="7"/>
      <c r="E1204" s="7"/>
      <c r="F1204" s="7"/>
      <c r="G1204" s="7"/>
      <c r="H1204" s="7"/>
      <c r="I1204" s="7"/>
      <c r="J1204" s="7"/>
      <c r="K1204" s="7"/>
      <c r="L1204" s="7"/>
      <c r="M1204" s="7"/>
      <c r="N1204" s="7"/>
      <c r="O1204" s="7"/>
      <c r="P1204" s="7"/>
      <c r="Q1204" s="7"/>
      <c r="R1204" s="7"/>
      <c r="S1204" s="7"/>
      <c r="T1204" s="7"/>
    </row>
    <row r="1205" spans="2:20" x14ac:dyDescent="0.25">
      <c r="B1205" s="7"/>
      <c r="C1205" s="7"/>
      <c r="D1205" s="7"/>
      <c r="E1205" s="7"/>
      <c r="F1205" s="7"/>
      <c r="G1205" s="7"/>
      <c r="H1205" s="7"/>
      <c r="I1205" s="7"/>
      <c r="J1205" s="7"/>
      <c r="K1205" s="7"/>
      <c r="L1205" s="7"/>
      <c r="M1205" s="7"/>
      <c r="N1205" s="7"/>
      <c r="O1205" s="7"/>
      <c r="P1205" s="7"/>
      <c r="Q1205" s="7"/>
      <c r="R1205" s="7"/>
      <c r="S1205" s="7"/>
      <c r="T1205" s="7"/>
    </row>
    <row r="1206" spans="2:20" x14ac:dyDescent="0.25">
      <c r="B1206" s="7"/>
      <c r="C1206" s="7"/>
      <c r="D1206" s="7"/>
      <c r="E1206" s="7"/>
      <c r="F1206" s="7"/>
      <c r="G1206" s="7"/>
      <c r="H1206" s="7"/>
      <c r="I1206" s="7"/>
      <c r="J1206" s="7"/>
      <c r="K1206" s="7"/>
      <c r="L1206" s="7"/>
      <c r="M1206" s="7"/>
      <c r="N1206" s="7"/>
      <c r="O1206" s="7"/>
      <c r="P1206" s="7"/>
      <c r="Q1206" s="7"/>
      <c r="R1206" s="7"/>
      <c r="S1206" s="7"/>
      <c r="T1206" s="7"/>
    </row>
    <row r="1207" spans="2:20" x14ac:dyDescent="0.25">
      <c r="B1207" s="7"/>
      <c r="C1207" s="7"/>
      <c r="D1207" s="7"/>
      <c r="E1207" s="7"/>
      <c r="F1207" s="7"/>
      <c r="G1207" s="7"/>
      <c r="H1207" s="7"/>
      <c r="I1207" s="7"/>
      <c r="J1207" s="7"/>
      <c r="K1207" s="7"/>
      <c r="L1207" s="7"/>
      <c r="M1207" s="7"/>
      <c r="N1207" s="7"/>
      <c r="O1207" s="7"/>
      <c r="P1207" s="7"/>
      <c r="Q1207" s="7"/>
      <c r="R1207" s="7"/>
      <c r="S1207" s="7"/>
      <c r="T1207" s="7"/>
    </row>
    <row r="1208" spans="2:20" x14ac:dyDescent="0.25">
      <c r="B1208" s="7"/>
      <c r="C1208" s="7"/>
      <c r="D1208" s="7"/>
      <c r="E1208" s="7"/>
      <c r="F1208" s="7"/>
      <c r="G1208" s="7"/>
      <c r="H1208" s="7"/>
      <c r="I1208" s="7"/>
      <c r="J1208" s="7"/>
      <c r="K1208" s="7"/>
      <c r="L1208" s="7"/>
      <c r="M1208" s="7"/>
      <c r="N1208" s="7"/>
      <c r="O1208" s="7"/>
      <c r="P1208" s="7"/>
      <c r="Q1208" s="7"/>
      <c r="R1208" s="7"/>
      <c r="S1208" s="7"/>
      <c r="T1208" s="7"/>
    </row>
    <row r="1209" spans="2:20" x14ac:dyDescent="0.25">
      <c r="B1209" s="7"/>
      <c r="C1209" s="7"/>
      <c r="D1209" s="7"/>
      <c r="E1209" s="7"/>
      <c r="F1209" s="7"/>
      <c r="G1209" s="7"/>
      <c r="H1209" s="7"/>
      <c r="I1209" s="7"/>
      <c r="J1209" s="7"/>
      <c r="K1209" s="7"/>
      <c r="L1209" s="7"/>
      <c r="M1209" s="7"/>
      <c r="N1209" s="7"/>
      <c r="O1209" s="7"/>
      <c r="P1209" s="7"/>
      <c r="Q1209" s="7"/>
      <c r="R1209" s="7"/>
      <c r="S1209" s="7"/>
      <c r="T1209" s="7"/>
    </row>
    <row r="1210" spans="2:20" x14ac:dyDescent="0.25">
      <c r="B1210" s="7"/>
      <c r="C1210" s="7"/>
      <c r="D1210" s="7"/>
      <c r="E1210" s="7"/>
      <c r="F1210" s="7"/>
      <c r="G1210" s="7"/>
      <c r="H1210" s="7"/>
      <c r="I1210" s="7"/>
      <c r="J1210" s="7"/>
      <c r="K1210" s="7"/>
      <c r="L1210" s="7"/>
      <c r="M1210" s="7"/>
      <c r="N1210" s="7"/>
      <c r="O1210" s="7"/>
      <c r="P1210" s="7"/>
      <c r="Q1210" s="7"/>
      <c r="R1210" s="7"/>
      <c r="S1210" s="7"/>
      <c r="T1210" s="7"/>
    </row>
    <row r="1211" spans="2:20" x14ac:dyDescent="0.25">
      <c r="B1211" s="7"/>
      <c r="C1211" s="7"/>
      <c r="D1211" s="7"/>
      <c r="E1211" s="7"/>
      <c r="F1211" s="7"/>
      <c r="G1211" s="7"/>
      <c r="H1211" s="7"/>
      <c r="I1211" s="7"/>
      <c r="J1211" s="7"/>
      <c r="K1211" s="7"/>
      <c r="L1211" s="7"/>
      <c r="M1211" s="7"/>
      <c r="N1211" s="7"/>
      <c r="O1211" s="7"/>
      <c r="P1211" s="7"/>
      <c r="Q1211" s="7"/>
      <c r="R1211" s="7"/>
      <c r="S1211" s="7"/>
      <c r="T1211" s="7"/>
    </row>
    <row r="1212" spans="2:20" x14ac:dyDescent="0.25">
      <c r="B1212" s="7"/>
      <c r="C1212" s="7"/>
      <c r="D1212" s="7"/>
      <c r="E1212" s="7"/>
      <c r="F1212" s="7"/>
      <c r="G1212" s="7"/>
      <c r="H1212" s="7"/>
      <c r="I1212" s="7"/>
      <c r="J1212" s="7"/>
      <c r="K1212" s="7"/>
      <c r="L1212" s="7"/>
      <c r="M1212" s="7"/>
      <c r="N1212" s="7"/>
      <c r="O1212" s="7"/>
      <c r="P1212" s="7"/>
      <c r="Q1212" s="7"/>
      <c r="R1212" s="7"/>
      <c r="S1212" s="7"/>
      <c r="T1212" s="7"/>
    </row>
    <row r="1213" spans="2:20" x14ac:dyDescent="0.25">
      <c r="B1213" s="7"/>
      <c r="C1213" s="7"/>
      <c r="D1213" s="7"/>
      <c r="E1213" s="7"/>
      <c r="F1213" s="7"/>
      <c r="G1213" s="7"/>
      <c r="H1213" s="7"/>
      <c r="I1213" s="7"/>
      <c r="J1213" s="7"/>
      <c r="K1213" s="7"/>
      <c r="L1213" s="7"/>
      <c r="M1213" s="7"/>
      <c r="N1213" s="7"/>
      <c r="O1213" s="7"/>
      <c r="P1213" s="7"/>
      <c r="Q1213" s="7"/>
      <c r="R1213" s="7"/>
      <c r="S1213" s="7"/>
      <c r="T1213" s="7"/>
    </row>
    <row r="1214" spans="2:20" x14ac:dyDescent="0.25">
      <c r="B1214" s="7"/>
      <c r="C1214" s="7"/>
      <c r="D1214" s="7"/>
      <c r="E1214" s="7"/>
      <c r="F1214" s="7"/>
      <c r="G1214" s="7"/>
      <c r="H1214" s="7"/>
      <c r="I1214" s="7"/>
      <c r="J1214" s="7"/>
      <c r="K1214" s="7"/>
      <c r="L1214" s="7"/>
      <c r="M1214" s="7"/>
      <c r="N1214" s="7"/>
      <c r="O1214" s="7"/>
      <c r="P1214" s="7"/>
      <c r="Q1214" s="7"/>
      <c r="R1214" s="7"/>
      <c r="S1214" s="7"/>
      <c r="T1214" s="7"/>
    </row>
    <row r="1215" spans="2:20" x14ac:dyDescent="0.25">
      <c r="B1215" s="7"/>
      <c r="C1215" s="7"/>
      <c r="D1215" s="7"/>
      <c r="E1215" s="7"/>
      <c r="F1215" s="7"/>
      <c r="G1215" s="7"/>
      <c r="H1215" s="7"/>
      <c r="I1215" s="7"/>
      <c r="J1215" s="7"/>
      <c r="K1215" s="7"/>
      <c r="L1215" s="7"/>
      <c r="M1215" s="7"/>
      <c r="N1215" s="7"/>
      <c r="O1215" s="7"/>
      <c r="P1215" s="7"/>
      <c r="Q1215" s="7"/>
      <c r="R1215" s="7"/>
      <c r="S1215" s="7"/>
      <c r="T1215" s="7"/>
    </row>
    <row r="1216" spans="2:20" x14ac:dyDescent="0.25">
      <c r="B1216" s="7"/>
      <c r="C1216" s="7"/>
      <c r="D1216" s="7"/>
      <c r="E1216" s="7"/>
      <c r="F1216" s="7"/>
      <c r="G1216" s="7"/>
      <c r="H1216" s="7"/>
      <c r="I1216" s="7"/>
      <c r="J1216" s="7"/>
      <c r="K1216" s="7"/>
      <c r="L1216" s="7"/>
      <c r="M1216" s="7"/>
      <c r="N1216" s="7"/>
      <c r="O1216" s="7"/>
      <c r="P1216" s="7"/>
      <c r="Q1216" s="7"/>
      <c r="R1216" s="7"/>
      <c r="S1216" s="7"/>
      <c r="T1216" s="7"/>
    </row>
    <row r="1217" spans="2:20" x14ac:dyDescent="0.25">
      <c r="B1217" s="7"/>
      <c r="C1217" s="7"/>
      <c r="D1217" s="7"/>
      <c r="E1217" s="7"/>
      <c r="F1217" s="7"/>
      <c r="G1217" s="7"/>
      <c r="H1217" s="7"/>
      <c r="I1217" s="7"/>
      <c r="J1217" s="7"/>
      <c r="K1217" s="7"/>
      <c r="L1217" s="7"/>
      <c r="M1217" s="7"/>
      <c r="N1217" s="7"/>
      <c r="O1217" s="7"/>
      <c r="P1217" s="7"/>
      <c r="Q1217" s="7"/>
      <c r="R1217" s="7"/>
      <c r="S1217" s="7"/>
      <c r="T1217" s="7"/>
    </row>
    <row r="1218" spans="2:20" x14ac:dyDescent="0.25">
      <c r="B1218" s="7"/>
      <c r="C1218" s="7"/>
      <c r="D1218" s="7"/>
      <c r="E1218" s="7"/>
      <c r="F1218" s="7"/>
      <c r="G1218" s="7"/>
      <c r="H1218" s="7"/>
      <c r="I1218" s="7"/>
      <c r="J1218" s="7"/>
      <c r="K1218" s="7"/>
      <c r="L1218" s="7"/>
      <c r="M1218" s="7"/>
      <c r="N1218" s="7"/>
      <c r="O1218" s="7"/>
      <c r="P1218" s="7"/>
      <c r="Q1218" s="7"/>
      <c r="R1218" s="7"/>
      <c r="S1218" s="7"/>
      <c r="T1218" s="7"/>
    </row>
    <row r="1219" spans="2:20" x14ac:dyDescent="0.25">
      <c r="B1219" s="7"/>
      <c r="C1219" s="7"/>
      <c r="D1219" s="7"/>
      <c r="E1219" s="7"/>
      <c r="F1219" s="7"/>
      <c r="G1219" s="7"/>
      <c r="H1219" s="7"/>
      <c r="I1219" s="7"/>
      <c r="J1219" s="7"/>
      <c r="K1219" s="7"/>
      <c r="L1219" s="7"/>
      <c r="M1219" s="7"/>
      <c r="N1219" s="7"/>
      <c r="O1219" s="7"/>
      <c r="P1219" s="7"/>
      <c r="Q1219" s="7"/>
      <c r="R1219" s="7"/>
      <c r="S1219" s="7"/>
      <c r="T1219" s="7"/>
    </row>
    <row r="1220" spans="2:20" x14ac:dyDescent="0.25">
      <c r="B1220" s="7"/>
      <c r="C1220" s="7"/>
      <c r="D1220" s="7"/>
      <c r="E1220" s="7"/>
      <c r="F1220" s="7"/>
      <c r="G1220" s="7"/>
      <c r="H1220" s="7"/>
      <c r="I1220" s="7"/>
      <c r="J1220" s="7"/>
      <c r="K1220" s="7"/>
      <c r="L1220" s="7"/>
      <c r="M1220" s="7"/>
      <c r="N1220" s="7"/>
      <c r="O1220" s="7"/>
      <c r="P1220" s="7"/>
      <c r="Q1220" s="7"/>
      <c r="R1220" s="7"/>
      <c r="S1220" s="7"/>
      <c r="T1220" s="7"/>
    </row>
    <row r="1221" spans="2:20" x14ac:dyDescent="0.25">
      <c r="B1221" s="7"/>
      <c r="C1221" s="7"/>
      <c r="D1221" s="7"/>
      <c r="E1221" s="7"/>
      <c r="F1221" s="7"/>
      <c r="G1221" s="7"/>
      <c r="H1221" s="7"/>
      <c r="I1221" s="7"/>
      <c r="J1221" s="7"/>
      <c r="K1221" s="7"/>
      <c r="L1221" s="7"/>
      <c r="M1221" s="7"/>
      <c r="N1221" s="7"/>
      <c r="O1221" s="7"/>
      <c r="P1221" s="7"/>
      <c r="Q1221" s="7"/>
      <c r="R1221" s="7"/>
      <c r="S1221" s="7"/>
      <c r="T1221" s="7"/>
    </row>
    <row r="1222" spans="2:20" x14ac:dyDescent="0.25">
      <c r="B1222" s="7"/>
      <c r="C1222" s="7"/>
      <c r="D1222" s="7"/>
      <c r="E1222" s="7"/>
      <c r="F1222" s="7"/>
      <c r="G1222" s="7"/>
      <c r="H1222" s="7"/>
      <c r="I1222" s="7"/>
      <c r="J1222" s="7"/>
      <c r="K1222" s="7"/>
      <c r="L1222" s="7"/>
      <c r="M1222" s="7"/>
      <c r="N1222" s="7"/>
      <c r="O1222" s="7"/>
      <c r="P1222" s="7"/>
      <c r="Q1222" s="7"/>
      <c r="R1222" s="7"/>
      <c r="S1222" s="7"/>
      <c r="T1222" s="7"/>
    </row>
    <row r="1223" spans="2:20" x14ac:dyDescent="0.25">
      <c r="B1223" s="7"/>
      <c r="C1223" s="7"/>
      <c r="D1223" s="7"/>
      <c r="E1223" s="7"/>
      <c r="F1223" s="7"/>
      <c r="G1223" s="7"/>
      <c r="H1223" s="7"/>
      <c r="I1223" s="7"/>
      <c r="J1223" s="7"/>
      <c r="K1223" s="7"/>
      <c r="L1223" s="7"/>
      <c r="M1223" s="7"/>
      <c r="N1223" s="7"/>
      <c r="O1223" s="7"/>
      <c r="P1223" s="7"/>
      <c r="Q1223" s="7"/>
      <c r="R1223" s="7"/>
      <c r="S1223" s="7"/>
      <c r="T1223" s="7"/>
    </row>
    <row r="1224" spans="2:20" x14ac:dyDescent="0.25">
      <c r="B1224" s="7"/>
      <c r="C1224" s="7"/>
      <c r="D1224" s="7"/>
      <c r="E1224" s="7"/>
      <c r="F1224" s="7"/>
      <c r="G1224" s="7"/>
      <c r="H1224" s="7"/>
      <c r="I1224" s="7"/>
      <c r="J1224" s="7"/>
      <c r="K1224" s="7"/>
      <c r="L1224" s="7"/>
      <c r="M1224" s="7"/>
      <c r="N1224" s="7"/>
      <c r="O1224" s="7"/>
      <c r="P1224" s="7"/>
      <c r="Q1224" s="7"/>
      <c r="R1224" s="7"/>
      <c r="S1224" s="7"/>
      <c r="T1224" s="7"/>
    </row>
    <row r="1225" spans="2:20" x14ac:dyDescent="0.25">
      <c r="B1225" s="7"/>
      <c r="C1225" s="7"/>
      <c r="D1225" s="7"/>
      <c r="E1225" s="7"/>
      <c r="F1225" s="7"/>
      <c r="G1225" s="7"/>
      <c r="H1225" s="7"/>
      <c r="I1225" s="7"/>
      <c r="J1225" s="7"/>
      <c r="K1225" s="7"/>
      <c r="L1225" s="7"/>
      <c r="M1225" s="7"/>
      <c r="N1225" s="7"/>
      <c r="O1225" s="7"/>
      <c r="P1225" s="7"/>
      <c r="Q1225" s="7"/>
      <c r="R1225" s="7"/>
      <c r="S1225" s="7"/>
      <c r="T1225" s="7"/>
    </row>
    <row r="1226" spans="2:20" x14ac:dyDescent="0.25">
      <c r="B1226" s="7"/>
      <c r="C1226" s="7"/>
      <c r="D1226" s="7"/>
      <c r="E1226" s="7"/>
      <c r="F1226" s="7"/>
      <c r="G1226" s="7"/>
      <c r="H1226" s="7"/>
      <c r="I1226" s="7"/>
      <c r="J1226" s="7"/>
      <c r="K1226" s="7"/>
      <c r="L1226" s="7"/>
      <c r="M1226" s="7"/>
      <c r="N1226" s="7"/>
      <c r="O1226" s="7"/>
      <c r="P1226" s="7"/>
      <c r="Q1226" s="7"/>
      <c r="R1226" s="7"/>
      <c r="S1226" s="7"/>
      <c r="T1226" s="7"/>
    </row>
    <row r="1227" spans="2:20" x14ac:dyDescent="0.25">
      <c r="B1227" s="7"/>
      <c r="C1227" s="7"/>
      <c r="D1227" s="7"/>
      <c r="E1227" s="7"/>
      <c r="F1227" s="7"/>
      <c r="G1227" s="7"/>
      <c r="H1227" s="7"/>
      <c r="I1227" s="7"/>
      <c r="J1227" s="7"/>
      <c r="K1227" s="7"/>
      <c r="L1227" s="7"/>
      <c r="M1227" s="7"/>
      <c r="N1227" s="7"/>
      <c r="O1227" s="7"/>
      <c r="P1227" s="7"/>
      <c r="Q1227" s="7"/>
      <c r="R1227" s="7"/>
      <c r="S1227" s="7"/>
      <c r="T1227" s="7"/>
    </row>
    <row r="1228" spans="2:20" x14ac:dyDescent="0.25">
      <c r="B1228" s="7"/>
      <c r="C1228" s="7"/>
      <c r="D1228" s="7"/>
      <c r="E1228" s="7"/>
      <c r="F1228" s="7"/>
      <c r="G1228" s="7"/>
      <c r="H1228" s="7"/>
      <c r="I1228" s="7"/>
      <c r="J1228" s="7"/>
      <c r="K1228" s="7"/>
      <c r="L1228" s="7"/>
      <c r="M1228" s="7"/>
      <c r="N1228" s="7"/>
      <c r="O1228" s="7"/>
      <c r="P1228" s="7"/>
      <c r="Q1228" s="7"/>
      <c r="R1228" s="7"/>
      <c r="S1228" s="7"/>
      <c r="T1228" s="7"/>
    </row>
    <row r="1229" spans="2:20" x14ac:dyDescent="0.25">
      <c r="B1229" s="7"/>
      <c r="C1229" s="7"/>
      <c r="D1229" s="7"/>
      <c r="E1229" s="7"/>
      <c r="F1229" s="7"/>
      <c r="G1229" s="7"/>
      <c r="H1229" s="7"/>
      <c r="I1229" s="7"/>
      <c r="J1229" s="7"/>
      <c r="K1229" s="7"/>
      <c r="L1229" s="7"/>
      <c r="M1229" s="7"/>
      <c r="N1229" s="7"/>
      <c r="O1229" s="7"/>
      <c r="P1229" s="7"/>
      <c r="Q1229" s="7"/>
      <c r="R1229" s="7"/>
      <c r="S1229" s="7"/>
      <c r="T1229" s="7"/>
    </row>
    <row r="1230" spans="2:20" x14ac:dyDescent="0.25">
      <c r="B1230" s="7"/>
      <c r="C1230" s="7"/>
      <c r="D1230" s="7"/>
      <c r="E1230" s="7"/>
      <c r="F1230" s="7"/>
      <c r="G1230" s="7"/>
      <c r="H1230" s="7"/>
      <c r="I1230" s="7"/>
      <c r="J1230" s="7"/>
      <c r="K1230" s="7"/>
      <c r="L1230" s="7"/>
      <c r="M1230" s="7"/>
      <c r="N1230" s="7"/>
      <c r="O1230" s="7"/>
      <c r="P1230" s="7"/>
      <c r="Q1230" s="7"/>
      <c r="R1230" s="7"/>
      <c r="S1230" s="7"/>
      <c r="T1230" s="7"/>
    </row>
    <row r="1231" spans="2:20" x14ac:dyDescent="0.25">
      <c r="B1231" s="7"/>
      <c r="C1231" s="7"/>
      <c r="D1231" s="7"/>
      <c r="E1231" s="7"/>
      <c r="F1231" s="7"/>
      <c r="G1231" s="7"/>
      <c r="H1231" s="7"/>
      <c r="I1231" s="7"/>
      <c r="J1231" s="7"/>
      <c r="K1231" s="7"/>
      <c r="L1231" s="7"/>
      <c r="M1231" s="7"/>
      <c r="N1231" s="7"/>
      <c r="O1231" s="7"/>
      <c r="P1231" s="7"/>
      <c r="Q1231" s="7"/>
      <c r="R1231" s="7"/>
      <c r="S1231" s="7"/>
      <c r="T1231" s="7"/>
    </row>
    <row r="1232" spans="2:20" x14ac:dyDescent="0.25">
      <c r="B1232" s="7"/>
      <c r="C1232" s="7"/>
      <c r="D1232" s="7"/>
      <c r="E1232" s="7"/>
      <c r="F1232" s="7"/>
      <c r="G1232" s="7"/>
      <c r="H1232" s="7"/>
      <c r="I1232" s="7"/>
      <c r="J1232" s="7"/>
      <c r="K1232" s="7"/>
      <c r="L1232" s="7"/>
      <c r="M1232" s="7"/>
      <c r="N1232" s="7"/>
      <c r="O1232" s="7"/>
      <c r="P1232" s="7"/>
      <c r="Q1232" s="7"/>
      <c r="R1232" s="7"/>
      <c r="S1232" s="7"/>
      <c r="T1232" s="7"/>
    </row>
    <row r="1233" spans="2:20" x14ac:dyDescent="0.25">
      <c r="B1233" s="7"/>
      <c r="C1233" s="7"/>
      <c r="D1233" s="7"/>
      <c r="E1233" s="7"/>
      <c r="F1233" s="7"/>
      <c r="G1233" s="7"/>
      <c r="H1233" s="7"/>
      <c r="I1233" s="7"/>
      <c r="J1233" s="7"/>
      <c r="K1233" s="7"/>
      <c r="L1233" s="7"/>
      <c r="M1233" s="7"/>
      <c r="N1233" s="7"/>
      <c r="O1233" s="7"/>
      <c r="P1233" s="7"/>
      <c r="Q1233" s="7"/>
      <c r="R1233" s="7"/>
      <c r="S1233" s="7"/>
      <c r="T1233" s="7"/>
    </row>
    <row r="1234" spans="2:20" x14ac:dyDescent="0.25">
      <c r="B1234" s="7"/>
      <c r="C1234" s="7"/>
      <c r="D1234" s="7"/>
      <c r="E1234" s="7"/>
      <c r="F1234" s="7"/>
      <c r="G1234" s="7"/>
      <c r="H1234" s="7"/>
      <c r="I1234" s="7"/>
      <c r="J1234" s="7"/>
      <c r="K1234" s="7"/>
      <c r="L1234" s="7"/>
      <c r="M1234" s="7"/>
      <c r="N1234" s="7"/>
      <c r="O1234" s="7"/>
      <c r="P1234" s="7"/>
      <c r="Q1234" s="7"/>
      <c r="R1234" s="7"/>
      <c r="S1234" s="7"/>
      <c r="T1234" s="7"/>
    </row>
    <row r="1235" spans="2:20" x14ac:dyDescent="0.25">
      <c r="B1235" s="7"/>
      <c r="C1235" s="7"/>
      <c r="D1235" s="7"/>
      <c r="E1235" s="7"/>
      <c r="F1235" s="7"/>
      <c r="G1235" s="7"/>
      <c r="H1235" s="7"/>
      <c r="I1235" s="7"/>
      <c r="J1235" s="7"/>
      <c r="K1235" s="7"/>
      <c r="L1235" s="7"/>
      <c r="M1235" s="7"/>
      <c r="N1235" s="7"/>
      <c r="O1235" s="7"/>
      <c r="P1235" s="7"/>
      <c r="Q1235" s="7"/>
      <c r="R1235" s="7"/>
      <c r="S1235" s="7"/>
      <c r="T1235" s="7"/>
    </row>
    <row r="1236" spans="2:20" x14ac:dyDescent="0.25">
      <c r="B1236" s="7"/>
      <c r="C1236" s="7"/>
      <c r="D1236" s="7"/>
      <c r="E1236" s="7"/>
      <c r="F1236" s="7"/>
      <c r="G1236" s="7"/>
      <c r="H1236" s="7"/>
      <c r="I1236" s="7"/>
      <c r="J1236" s="7"/>
      <c r="K1236" s="7"/>
      <c r="L1236" s="7"/>
      <c r="M1236" s="7"/>
      <c r="N1236" s="7"/>
      <c r="O1236" s="7"/>
      <c r="P1236" s="7"/>
      <c r="Q1236" s="7"/>
      <c r="R1236" s="7"/>
      <c r="S1236" s="7"/>
      <c r="T1236" s="7"/>
    </row>
    <row r="1237" spans="2:20" x14ac:dyDescent="0.25">
      <c r="B1237" s="7"/>
      <c r="C1237" s="7"/>
      <c r="D1237" s="7"/>
      <c r="E1237" s="7"/>
      <c r="F1237" s="7"/>
      <c r="G1237" s="7"/>
      <c r="H1237" s="7"/>
      <c r="I1237" s="7"/>
      <c r="J1237" s="7"/>
      <c r="K1237" s="7"/>
      <c r="L1237" s="7"/>
      <c r="M1237" s="7"/>
      <c r="N1237" s="7"/>
      <c r="O1237" s="7"/>
      <c r="P1237" s="7"/>
      <c r="Q1237" s="7"/>
      <c r="R1237" s="7"/>
      <c r="S1237" s="7"/>
      <c r="T1237" s="7"/>
    </row>
    <row r="1238" spans="2:20" x14ac:dyDescent="0.25">
      <c r="B1238" s="7"/>
      <c r="C1238" s="7"/>
      <c r="D1238" s="7"/>
      <c r="E1238" s="7"/>
      <c r="F1238" s="7"/>
      <c r="G1238" s="7"/>
      <c r="H1238" s="7"/>
      <c r="I1238" s="7"/>
      <c r="J1238" s="7"/>
      <c r="K1238" s="7"/>
      <c r="L1238" s="7"/>
      <c r="M1238" s="7"/>
      <c r="N1238" s="7"/>
      <c r="O1238" s="7"/>
      <c r="P1238" s="7"/>
      <c r="Q1238" s="7"/>
      <c r="R1238" s="7"/>
      <c r="S1238" s="7"/>
      <c r="T1238" s="7"/>
    </row>
    <row r="1239" spans="2:20" x14ac:dyDescent="0.25">
      <c r="B1239" s="7"/>
      <c r="C1239" s="7"/>
      <c r="D1239" s="7"/>
      <c r="E1239" s="7"/>
      <c r="F1239" s="7"/>
      <c r="G1239" s="7"/>
      <c r="H1239" s="7"/>
      <c r="I1239" s="7"/>
      <c r="J1239" s="7"/>
      <c r="K1239" s="7"/>
      <c r="L1239" s="7"/>
      <c r="M1239" s="7"/>
      <c r="N1239" s="7"/>
      <c r="O1239" s="7"/>
      <c r="P1239" s="7"/>
      <c r="Q1239" s="7"/>
      <c r="R1239" s="7"/>
      <c r="S1239" s="7"/>
      <c r="T1239" s="7"/>
    </row>
    <row r="1240" spans="2:20" x14ac:dyDescent="0.25">
      <c r="B1240" s="7"/>
      <c r="C1240" s="7"/>
      <c r="D1240" s="7"/>
      <c r="E1240" s="7"/>
      <c r="F1240" s="7"/>
      <c r="G1240" s="7"/>
      <c r="H1240" s="7"/>
      <c r="I1240" s="7"/>
      <c r="J1240" s="7"/>
      <c r="K1240" s="7"/>
      <c r="L1240" s="7"/>
      <c r="M1240" s="7"/>
      <c r="N1240" s="7"/>
      <c r="O1240" s="7"/>
      <c r="P1240" s="7"/>
      <c r="Q1240" s="7"/>
      <c r="R1240" s="7"/>
      <c r="S1240" s="7"/>
      <c r="T1240" s="7"/>
    </row>
    <row r="1241" spans="2:20" x14ac:dyDescent="0.25">
      <c r="B1241" s="7"/>
      <c r="C1241" s="7"/>
      <c r="D1241" s="7"/>
      <c r="E1241" s="7"/>
      <c r="F1241" s="7"/>
      <c r="G1241" s="7"/>
      <c r="H1241" s="7"/>
      <c r="I1241" s="7"/>
      <c r="J1241" s="7"/>
      <c r="K1241" s="7"/>
      <c r="L1241" s="7"/>
      <c r="M1241" s="7"/>
      <c r="N1241" s="7"/>
      <c r="O1241" s="7"/>
      <c r="P1241" s="7"/>
      <c r="Q1241" s="7"/>
      <c r="R1241" s="7"/>
      <c r="S1241" s="7"/>
      <c r="T1241" s="7"/>
    </row>
    <row r="1242" spans="2:20" x14ac:dyDescent="0.25">
      <c r="B1242" s="7"/>
      <c r="C1242" s="7"/>
      <c r="D1242" s="7"/>
      <c r="E1242" s="7"/>
      <c r="F1242" s="7"/>
      <c r="G1242" s="7"/>
      <c r="H1242" s="7"/>
      <c r="I1242" s="7"/>
      <c r="J1242" s="7"/>
      <c r="K1242" s="7"/>
      <c r="L1242" s="7"/>
      <c r="M1242" s="7"/>
      <c r="N1242" s="7"/>
      <c r="O1242" s="7"/>
      <c r="P1242" s="7"/>
      <c r="Q1242" s="7"/>
      <c r="R1242" s="7"/>
      <c r="S1242" s="7"/>
      <c r="T1242" s="7"/>
    </row>
    <row r="1243" spans="2:20" x14ac:dyDescent="0.25">
      <c r="B1243" s="7"/>
      <c r="C1243" s="7"/>
      <c r="D1243" s="7"/>
      <c r="E1243" s="7"/>
      <c r="F1243" s="7"/>
      <c r="G1243" s="7"/>
      <c r="H1243" s="7"/>
      <c r="I1243" s="7"/>
      <c r="J1243" s="7"/>
      <c r="K1243" s="7"/>
      <c r="L1243" s="7"/>
      <c r="M1243" s="7"/>
      <c r="N1243" s="7"/>
      <c r="O1243" s="7"/>
      <c r="P1243" s="7"/>
      <c r="Q1243" s="7"/>
      <c r="R1243" s="7"/>
      <c r="S1243" s="7"/>
      <c r="T1243" s="7"/>
    </row>
    <row r="1244" spans="2:20" x14ac:dyDescent="0.25">
      <c r="B1244" s="7"/>
      <c r="C1244" s="7"/>
      <c r="D1244" s="7"/>
      <c r="E1244" s="7"/>
      <c r="F1244" s="7"/>
      <c r="G1244" s="7"/>
      <c r="H1244" s="7"/>
      <c r="I1244" s="7"/>
      <c r="J1244" s="7"/>
      <c r="K1244" s="7"/>
      <c r="L1244" s="7"/>
      <c r="M1244" s="7"/>
      <c r="N1244" s="7"/>
      <c r="O1244" s="7"/>
      <c r="P1244" s="7"/>
      <c r="Q1244" s="7"/>
      <c r="R1244" s="7"/>
      <c r="S1244" s="7"/>
      <c r="T1244" s="7"/>
    </row>
    <row r="1245" spans="2:20" x14ac:dyDescent="0.25">
      <c r="B1245" s="7"/>
      <c r="C1245" s="7"/>
      <c r="D1245" s="7"/>
      <c r="E1245" s="7"/>
      <c r="F1245" s="7"/>
      <c r="G1245" s="7"/>
      <c r="H1245" s="7"/>
      <c r="I1245" s="7"/>
      <c r="J1245" s="7"/>
      <c r="K1245" s="7"/>
      <c r="L1245" s="7"/>
      <c r="M1245" s="7"/>
      <c r="N1245" s="7"/>
      <c r="O1245" s="7"/>
      <c r="P1245" s="7"/>
      <c r="Q1245" s="7"/>
      <c r="R1245" s="7"/>
      <c r="S1245" s="7"/>
      <c r="T1245" s="7"/>
    </row>
    <row r="1246" spans="2:20" x14ac:dyDescent="0.25">
      <c r="B1246" s="7"/>
      <c r="C1246" s="7"/>
      <c r="D1246" s="7"/>
      <c r="E1246" s="7"/>
      <c r="F1246" s="7"/>
      <c r="G1246" s="7"/>
      <c r="H1246" s="7"/>
      <c r="I1246" s="7"/>
      <c r="J1246" s="7"/>
      <c r="K1246" s="7"/>
      <c r="L1246" s="7"/>
      <c r="M1246" s="7"/>
      <c r="N1246" s="7"/>
      <c r="O1246" s="7"/>
      <c r="P1246" s="7"/>
      <c r="Q1246" s="7"/>
      <c r="R1246" s="7"/>
      <c r="S1246" s="7"/>
      <c r="T1246" s="7"/>
    </row>
    <row r="1247" spans="2:20" x14ac:dyDescent="0.25">
      <c r="B1247" s="7"/>
      <c r="C1247" s="7"/>
      <c r="D1247" s="7"/>
      <c r="E1247" s="7"/>
      <c r="F1247" s="7"/>
      <c r="G1247" s="7"/>
      <c r="H1247" s="7"/>
      <c r="I1247" s="7"/>
      <c r="J1247" s="7"/>
      <c r="K1247" s="7"/>
      <c r="L1247" s="7"/>
      <c r="M1247" s="7"/>
      <c r="N1247" s="7"/>
      <c r="O1247" s="7"/>
      <c r="P1247" s="7"/>
      <c r="Q1247" s="7"/>
      <c r="R1247" s="7"/>
      <c r="S1247" s="7"/>
      <c r="T1247" s="7"/>
    </row>
    <row r="1248" spans="2:20" x14ac:dyDescent="0.25">
      <c r="B1248" s="7"/>
      <c r="C1248" s="7"/>
      <c r="D1248" s="7"/>
      <c r="E1248" s="7"/>
      <c r="F1248" s="7"/>
      <c r="G1248" s="7"/>
      <c r="H1248" s="7"/>
      <c r="I1248" s="7"/>
      <c r="J1248" s="7"/>
      <c r="K1248" s="7"/>
      <c r="L1248" s="7"/>
      <c r="M1248" s="7"/>
      <c r="N1248" s="7"/>
      <c r="O1248" s="7"/>
      <c r="P1248" s="7"/>
      <c r="Q1248" s="7"/>
      <c r="R1248" s="7"/>
      <c r="S1248" s="7"/>
      <c r="T1248" s="7"/>
    </row>
    <row r="1249" spans="2:20" x14ac:dyDescent="0.25">
      <c r="B1249" s="7"/>
      <c r="C1249" s="7"/>
      <c r="D1249" s="7"/>
      <c r="E1249" s="7"/>
      <c r="F1249" s="7"/>
      <c r="G1249" s="7"/>
      <c r="H1249" s="7"/>
      <c r="I1249" s="7"/>
      <c r="J1249" s="7"/>
      <c r="K1249" s="7"/>
      <c r="L1249" s="7"/>
      <c r="M1249" s="7"/>
      <c r="N1249" s="7"/>
      <c r="O1249" s="7"/>
      <c r="P1249" s="7"/>
      <c r="Q1249" s="7"/>
      <c r="R1249" s="7"/>
      <c r="S1249" s="7"/>
      <c r="T1249" s="7"/>
    </row>
    <row r="1250" spans="2:20" x14ac:dyDescent="0.25">
      <c r="B1250" s="7"/>
      <c r="C1250" s="7"/>
      <c r="D1250" s="7"/>
      <c r="E1250" s="7"/>
      <c r="F1250" s="7"/>
      <c r="G1250" s="7"/>
      <c r="H1250" s="7"/>
      <c r="I1250" s="7"/>
      <c r="J1250" s="7"/>
      <c r="K1250" s="7"/>
      <c r="L1250" s="7"/>
      <c r="M1250" s="7"/>
      <c r="N1250" s="7"/>
      <c r="O1250" s="7"/>
      <c r="P1250" s="7"/>
      <c r="Q1250" s="7"/>
      <c r="R1250" s="7"/>
      <c r="S1250" s="7"/>
      <c r="T1250" s="7"/>
    </row>
    <row r="1251" spans="2:20" x14ac:dyDescent="0.25">
      <c r="B1251" s="7"/>
      <c r="C1251" s="7"/>
      <c r="D1251" s="7"/>
      <c r="E1251" s="7"/>
      <c r="F1251" s="7"/>
      <c r="G1251" s="7"/>
      <c r="H1251" s="7"/>
      <c r="I1251" s="7"/>
      <c r="J1251" s="7"/>
      <c r="K1251" s="7"/>
      <c r="L1251" s="7"/>
      <c r="M1251" s="7"/>
      <c r="N1251" s="7"/>
      <c r="O1251" s="7"/>
      <c r="P1251" s="7"/>
      <c r="Q1251" s="7"/>
      <c r="R1251" s="7"/>
      <c r="S1251" s="7"/>
      <c r="T1251" s="7"/>
    </row>
    <row r="1252" spans="2:20" x14ac:dyDescent="0.25">
      <c r="B1252" s="7"/>
      <c r="C1252" s="7"/>
      <c r="D1252" s="7"/>
      <c r="E1252" s="7"/>
      <c r="F1252" s="7"/>
      <c r="G1252" s="7"/>
      <c r="H1252" s="7"/>
      <c r="I1252" s="7"/>
      <c r="J1252" s="7"/>
      <c r="K1252" s="7"/>
      <c r="L1252" s="7"/>
      <c r="M1252" s="7"/>
      <c r="N1252" s="7"/>
      <c r="O1252" s="7"/>
      <c r="P1252" s="7"/>
      <c r="Q1252" s="7"/>
      <c r="R1252" s="7"/>
      <c r="S1252" s="7"/>
      <c r="T1252" s="7"/>
    </row>
    <row r="1253" spans="2:20" x14ac:dyDescent="0.25">
      <c r="B1253" s="7"/>
      <c r="C1253" s="7"/>
      <c r="D1253" s="7"/>
      <c r="E1253" s="7"/>
      <c r="F1253" s="7"/>
      <c r="G1253" s="7"/>
      <c r="H1253" s="7"/>
      <c r="I1253" s="7"/>
      <c r="J1253" s="7"/>
      <c r="K1253" s="7"/>
      <c r="L1253" s="7"/>
      <c r="M1253" s="7"/>
      <c r="N1253" s="7"/>
      <c r="O1253" s="7"/>
      <c r="P1253" s="7"/>
      <c r="Q1253" s="7"/>
      <c r="R1253" s="7"/>
      <c r="S1253" s="7"/>
      <c r="T1253" s="7"/>
    </row>
    <row r="1254" spans="2:20" x14ac:dyDescent="0.25">
      <c r="B1254" s="7"/>
      <c r="C1254" s="7"/>
      <c r="D1254" s="7"/>
      <c r="E1254" s="7"/>
      <c r="F1254" s="7"/>
      <c r="G1254" s="7"/>
      <c r="H1254" s="7"/>
      <c r="I1254" s="7"/>
      <c r="J1254" s="7"/>
      <c r="K1254" s="7"/>
      <c r="L1254" s="7"/>
      <c r="M1254" s="7"/>
      <c r="N1254" s="7"/>
      <c r="O1254" s="7"/>
      <c r="P1254" s="7"/>
      <c r="Q1254" s="7"/>
      <c r="R1254" s="7"/>
      <c r="S1254" s="7"/>
      <c r="T1254" s="7"/>
    </row>
    <row r="1255" spans="2:20" x14ac:dyDescent="0.25">
      <c r="B1255" s="7"/>
      <c r="C1255" s="7"/>
      <c r="D1255" s="7"/>
      <c r="E1255" s="7"/>
      <c r="F1255" s="7"/>
      <c r="G1255" s="7"/>
      <c r="H1255" s="7"/>
      <c r="I1255" s="7"/>
      <c r="J1255" s="7"/>
      <c r="K1255" s="7"/>
      <c r="L1255" s="7"/>
      <c r="M1255" s="7"/>
      <c r="N1255" s="7"/>
      <c r="O1255" s="7"/>
      <c r="P1255" s="7"/>
      <c r="Q1255" s="7"/>
      <c r="R1255" s="7"/>
      <c r="S1255" s="7"/>
      <c r="T1255" s="7"/>
    </row>
    <row r="1256" spans="2:20" x14ac:dyDescent="0.25">
      <c r="B1256" s="7"/>
      <c r="C1256" s="7"/>
      <c r="D1256" s="7"/>
      <c r="E1256" s="7"/>
      <c r="F1256" s="7"/>
      <c r="G1256" s="7"/>
      <c r="H1256" s="7"/>
      <c r="I1256" s="7"/>
      <c r="J1256" s="7"/>
      <c r="K1256" s="7"/>
      <c r="L1256" s="7"/>
      <c r="M1256" s="7"/>
      <c r="N1256" s="7"/>
      <c r="O1256" s="7"/>
      <c r="P1256" s="7"/>
      <c r="Q1256" s="7"/>
      <c r="R1256" s="7"/>
      <c r="S1256" s="7"/>
      <c r="T1256" s="7"/>
    </row>
    <row r="1257" spans="2:20" x14ac:dyDescent="0.25">
      <c r="B1257" s="7"/>
      <c r="C1257" s="7"/>
      <c r="D1257" s="7"/>
      <c r="E1257" s="7"/>
      <c r="F1257" s="7"/>
      <c r="G1257" s="7"/>
      <c r="H1257" s="7"/>
      <c r="I1257" s="7"/>
      <c r="J1257" s="7"/>
      <c r="K1257" s="7"/>
      <c r="L1257" s="7"/>
      <c r="M1257" s="7"/>
      <c r="N1257" s="7"/>
      <c r="O1257" s="7"/>
      <c r="P1257" s="7"/>
      <c r="Q1257" s="7"/>
      <c r="R1257" s="7"/>
      <c r="S1257" s="7"/>
      <c r="T1257" s="7"/>
    </row>
    <row r="1258" spans="2:20" x14ac:dyDescent="0.25">
      <c r="B1258" s="7"/>
      <c r="C1258" s="7"/>
      <c r="D1258" s="7"/>
      <c r="E1258" s="7"/>
      <c r="F1258" s="7"/>
      <c r="G1258" s="7"/>
      <c r="H1258" s="7"/>
      <c r="I1258" s="7"/>
      <c r="J1258" s="7"/>
      <c r="K1258" s="7"/>
      <c r="L1258" s="7"/>
      <c r="M1258" s="7"/>
      <c r="N1258" s="7"/>
      <c r="O1258" s="7"/>
      <c r="P1258" s="7"/>
      <c r="Q1258" s="7"/>
      <c r="R1258" s="7"/>
      <c r="S1258" s="7"/>
      <c r="T1258" s="7"/>
    </row>
    <row r="1259" spans="2:20" x14ac:dyDescent="0.25">
      <c r="B1259" s="7"/>
      <c r="C1259" s="7"/>
      <c r="D1259" s="7"/>
      <c r="E1259" s="7"/>
      <c r="F1259" s="7"/>
      <c r="G1259" s="7"/>
      <c r="H1259" s="7"/>
      <c r="I1259" s="7"/>
      <c r="J1259" s="7"/>
      <c r="K1259" s="7"/>
      <c r="L1259" s="7"/>
      <c r="M1259" s="7"/>
      <c r="N1259" s="7"/>
      <c r="O1259" s="7"/>
      <c r="P1259" s="7"/>
      <c r="Q1259" s="7"/>
      <c r="R1259" s="7"/>
      <c r="S1259" s="7"/>
      <c r="T1259" s="7"/>
    </row>
    <row r="1260" spans="2:20" x14ac:dyDescent="0.25">
      <c r="B1260" s="7"/>
      <c r="C1260" s="7"/>
      <c r="D1260" s="7"/>
      <c r="E1260" s="7"/>
      <c r="F1260" s="7"/>
      <c r="G1260" s="7"/>
      <c r="H1260" s="7"/>
      <c r="I1260" s="7"/>
      <c r="J1260" s="7"/>
      <c r="K1260" s="7"/>
      <c r="L1260" s="7"/>
      <c r="M1260" s="7"/>
      <c r="N1260" s="7"/>
      <c r="O1260" s="7"/>
      <c r="P1260" s="7"/>
      <c r="Q1260" s="7"/>
      <c r="R1260" s="7"/>
      <c r="S1260" s="7"/>
      <c r="T1260" s="7"/>
    </row>
    <row r="1261" spans="2:20" x14ac:dyDescent="0.25">
      <c r="B1261" s="7"/>
      <c r="C1261" s="7"/>
      <c r="D1261" s="7"/>
      <c r="E1261" s="7"/>
      <c r="F1261" s="7"/>
      <c r="G1261" s="7"/>
      <c r="H1261" s="7"/>
      <c r="I1261" s="7"/>
      <c r="J1261" s="7"/>
      <c r="K1261" s="7"/>
      <c r="L1261" s="7"/>
      <c r="M1261" s="7"/>
      <c r="N1261" s="7"/>
      <c r="O1261" s="7"/>
      <c r="P1261" s="7"/>
      <c r="Q1261" s="7"/>
      <c r="R1261" s="7"/>
      <c r="S1261" s="7"/>
      <c r="T1261" s="7"/>
    </row>
    <row r="1262" spans="2:20" x14ac:dyDescent="0.25">
      <c r="B1262" s="7"/>
      <c r="C1262" s="7"/>
      <c r="D1262" s="7"/>
      <c r="E1262" s="7"/>
      <c r="F1262" s="7"/>
      <c r="G1262" s="7"/>
      <c r="H1262" s="7"/>
      <c r="I1262" s="7"/>
      <c r="J1262" s="7"/>
      <c r="K1262" s="7"/>
      <c r="L1262" s="7"/>
      <c r="M1262" s="7"/>
      <c r="N1262" s="7"/>
      <c r="O1262" s="7"/>
      <c r="P1262" s="7"/>
      <c r="Q1262" s="7"/>
      <c r="R1262" s="7"/>
      <c r="S1262" s="7"/>
      <c r="T1262" s="7"/>
    </row>
    <row r="1263" spans="2:20" x14ac:dyDescent="0.25">
      <c r="B1263" s="7"/>
      <c r="C1263" s="7"/>
      <c r="D1263" s="7"/>
      <c r="E1263" s="7"/>
      <c r="F1263" s="7"/>
      <c r="G1263" s="7"/>
      <c r="H1263" s="7"/>
      <c r="I1263" s="7"/>
      <c r="J1263" s="7"/>
      <c r="K1263" s="7"/>
      <c r="L1263" s="7"/>
      <c r="M1263" s="7"/>
      <c r="N1263" s="7"/>
      <c r="O1263" s="7"/>
      <c r="P1263" s="7"/>
      <c r="Q1263" s="7"/>
      <c r="R1263" s="7"/>
      <c r="S1263" s="7"/>
      <c r="T1263" s="7"/>
    </row>
    <row r="1264" spans="2:20" x14ac:dyDescent="0.25">
      <c r="B1264" s="7"/>
      <c r="C1264" s="7"/>
      <c r="D1264" s="7"/>
      <c r="E1264" s="7"/>
      <c r="F1264" s="7"/>
      <c r="G1264" s="7"/>
      <c r="H1264" s="7"/>
      <c r="I1264" s="7"/>
      <c r="J1264" s="7"/>
      <c r="K1264" s="7"/>
      <c r="L1264" s="7"/>
      <c r="M1264" s="7"/>
      <c r="N1264" s="7"/>
      <c r="O1264" s="7"/>
      <c r="P1264" s="7"/>
      <c r="Q1264" s="7"/>
      <c r="R1264" s="7"/>
      <c r="S1264" s="7"/>
      <c r="T1264" s="7"/>
    </row>
    <row r="1265" spans="2:20" x14ac:dyDescent="0.25">
      <c r="B1265" s="7"/>
      <c r="C1265" s="7"/>
      <c r="D1265" s="7"/>
      <c r="E1265" s="7"/>
      <c r="F1265" s="7"/>
      <c r="G1265" s="7"/>
      <c r="H1265" s="7"/>
      <c r="I1265" s="7"/>
      <c r="J1265" s="7"/>
      <c r="K1265" s="7"/>
      <c r="L1265" s="7"/>
      <c r="M1265" s="7"/>
      <c r="N1265" s="7"/>
      <c r="O1265" s="7"/>
      <c r="P1265" s="7"/>
      <c r="Q1265" s="7"/>
      <c r="R1265" s="7"/>
      <c r="S1265" s="7"/>
      <c r="T1265" s="7"/>
    </row>
    <row r="1266" spans="2:20" x14ac:dyDescent="0.25">
      <c r="B1266" s="7"/>
      <c r="C1266" s="7"/>
      <c r="D1266" s="7"/>
      <c r="E1266" s="7"/>
      <c r="F1266" s="7"/>
      <c r="G1266" s="7"/>
      <c r="H1266" s="7"/>
      <c r="I1266" s="7"/>
      <c r="J1266" s="7"/>
      <c r="K1266" s="7"/>
      <c r="L1266" s="7"/>
      <c r="M1266" s="7"/>
      <c r="N1266" s="7"/>
      <c r="O1266" s="7"/>
      <c r="P1266" s="7"/>
      <c r="Q1266" s="7"/>
      <c r="R1266" s="7"/>
      <c r="S1266" s="7"/>
      <c r="T1266" s="7"/>
    </row>
    <row r="1267" spans="2:20" x14ac:dyDescent="0.25">
      <c r="B1267" s="7"/>
      <c r="C1267" s="7"/>
      <c r="D1267" s="7"/>
      <c r="E1267" s="7"/>
      <c r="F1267" s="7"/>
      <c r="G1267" s="7"/>
      <c r="H1267" s="7"/>
      <c r="I1267" s="7"/>
      <c r="J1267" s="7"/>
      <c r="K1267" s="7"/>
      <c r="L1267" s="7"/>
      <c r="M1267" s="7"/>
      <c r="N1267" s="7"/>
      <c r="O1267" s="7"/>
      <c r="P1267" s="7"/>
      <c r="Q1267" s="7"/>
      <c r="R1267" s="7"/>
      <c r="S1267" s="7"/>
      <c r="T1267" s="7"/>
    </row>
    <row r="1268" spans="2:20" x14ac:dyDescent="0.25">
      <c r="B1268" s="7"/>
      <c r="C1268" s="7"/>
      <c r="D1268" s="7"/>
      <c r="E1268" s="7"/>
      <c r="F1268" s="7"/>
      <c r="G1268" s="7"/>
      <c r="H1268" s="7"/>
      <c r="I1268" s="7"/>
      <c r="J1268" s="7"/>
      <c r="K1268" s="7"/>
      <c r="L1268" s="7"/>
      <c r="M1268" s="7"/>
      <c r="N1268" s="7"/>
      <c r="O1268" s="7"/>
      <c r="P1268" s="7"/>
      <c r="Q1268" s="7"/>
      <c r="R1268" s="7"/>
      <c r="S1268" s="7"/>
      <c r="T1268" s="7"/>
    </row>
    <row r="1269" spans="2:20" x14ac:dyDescent="0.25">
      <c r="B1269" s="7"/>
      <c r="C1269" s="7"/>
      <c r="D1269" s="7"/>
      <c r="E1269" s="7"/>
      <c r="F1269" s="7"/>
      <c r="G1269" s="7"/>
      <c r="H1269" s="7"/>
      <c r="I1269" s="7"/>
      <c r="J1269" s="7"/>
      <c r="K1269" s="7"/>
      <c r="L1269" s="7"/>
      <c r="M1269" s="7"/>
      <c r="N1269" s="7"/>
      <c r="O1269" s="7"/>
      <c r="P1269" s="7"/>
      <c r="Q1269" s="7"/>
      <c r="R1269" s="7"/>
      <c r="S1269" s="7"/>
      <c r="T1269" s="7"/>
    </row>
    <row r="1270" spans="2:20" x14ac:dyDescent="0.25">
      <c r="B1270" s="7"/>
      <c r="C1270" s="7"/>
      <c r="D1270" s="7"/>
      <c r="E1270" s="7"/>
      <c r="F1270" s="7"/>
      <c r="G1270" s="7"/>
      <c r="H1270" s="7"/>
      <c r="I1270" s="7"/>
      <c r="J1270" s="7"/>
      <c r="K1270" s="7"/>
      <c r="L1270" s="7"/>
      <c r="M1270" s="7"/>
      <c r="N1270" s="7"/>
      <c r="O1270" s="7"/>
      <c r="P1270" s="7"/>
      <c r="Q1270" s="7"/>
      <c r="R1270" s="7"/>
      <c r="S1270" s="7"/>
      <c r="T1270" s="7"/>
    </row>
    <row r="1271" spans="2:20" x14ac:dyDescent="0.25">
      <c r="B1271" s="7"/>
      <c r="C1271" s="7"/>
      <c r="D1271" s="7"/>
      <c r="E1271" s="7"/>
      <c r="F1271" s="7"/>
      <c r="G1271" s="7"/>
      <c r="H1271" s="7"/>
      <c r="I1271" s="7"/>
      <c r="J1271" s="7"/>
      <c r="K1271" s="7"/>
      <c r="L1271" s="7"/>
      <c r="M1271" s="7"/>
      <c r="N1271" s="7"/>
      <c r="O1271" s="7"/>
      <c r="P1271" s="7"/>
      <c r="Q1271" s="7"/>
      <c r="R1271" s="7"/>
      <c r="S1271" s="7"/>
      <c r="T1271" s="7"/>
    </row>
    <row r="1272" spans="2:20" x14ac:dyDescent="0.25">
      <c r="B1272" s="7"/>
      <c r="C1272" s="7"/>
      <c r="D1272" s="7"/>
      <c r="E1272" s="7"/>
      <c r="F1272" s="7"/>
      <c r="G1272" s="7"/>
      <c r="H1272" s="7"/>
      <c r="I1272" s="7"/>
      <c r="J1272" s="7"/>
      <c r="K1272" s="7"/>
      <c r="L1272" s="7"/>
      <c r="M1272" s="7"/>
      <c r="N1272" s="7"/>
      <c r="O1272" s="7"/>
      <c r="P1272" s="7"/>
      <c r="Q1272" s="7"/>
      <c r="R1272" s="7"/>
      <c r="S1272" s="7"/>
      <c r="T1272" s="7"/>
    </row>
    <row r="1273" spans="2:20" x14ac:dyDescent="0.25">
      <c r="B1273" s="7"/>
      <c r="C1273" s="7"/>
      <c r="D1273" s="7"/>
      <c r="E1273" s="7"/>
      <c r="F1273" s="7"/>
      <c r="G1273" s="7"/>
      <c r="H1273" s="7"/>
      <c r="I1273" s="7"/>
      <c r="J1273" s="7"/>
      <c r="K1273" s="7"/>
      <c r="L1273" s="7"/>
      <c r="M1273" s="7"/>
      <c r="N1273" s="7"/>
      <c r="O1273" s="7"/>
      <c r="P1273" s="7"/>
      <c r="Q1273" s="7"/>
      <c r="R1273" s="7"/>
      <c r="S1273" s="7"/>
      <c r="T1273" s="7"/>
    </row>
    <row r="1274" spans="2:20" x14ac:dyDescent="0.25">
      <c r="B1274" s="7"/>
      <c r="C1274" s="7"/>
      <c r="D1274" s="7"/>
      <c r="E1274" s="7"/>
      <c r="F1274" s="7"/>
      <c r="G1274" s="7"/>
      <c r="H1274" s="7"/>
      <c r="I1274" s="7"/>
      <c r="J1274" s="7"/>
      <c r="K1274" s="7"/>
      <c r="L1274" s="7"/>
      <c r="M1274" s="7"/>
      <c r="N1274" s="7"/>
      <c r="O1274" s="7"/>
      <c r="P1274" s="7"/>
      <c r="Q1274" s="7"/>
      <c r="R1274" s="7"/>
      <c r="S1274" s="7"/>
      <c r="T1274" s="7"/>
    </row>
    <row r="1275" spans="2:20" x14ac:dyDescent="0.25">
      <c r="B1275" s="7"/>
      <c r="C1275" s="7"/>
      <c r="D1275" s="7"/>
      <c r="E1275" s="7"/>
      <c r="F1275" s="7"/>
      <c r="G1275" s="7"/>
      <c r="H1275" s="7"/>
      <c r="I1275" s="7"/>
      <c r="J1275" s="7"/>
      <c r="K1275" s="7"/>
      <c r="L1275" s="7"/>
      <c r="M1275" s="7"/>
      <c r="N1275" s="7"/>
      <c r="O1275" s="7"/>
      <c r="P1275" s="7"/>
      <c r="Q1275" s="7"/>
      <c r="R1275" s="7"/>
      <c r="S1275" s="7"/>
      <c r="T1275" s="7"/>
    </row>
    <row r="1276" spans="2:20" x14ac:dyDescent="0.25">
      <c r="B1276" s="7"/>
      <c r="C1276" s="7"/>
      <c r="D1276" s="7"/>
      <c r="E1276" s="7"/>
      <c r="F1276" s="7"/>
      <c r="G1276" s="7"/>
      <c r="H1276" s="7"/>
      <c r="I1276" s="7"/>
      <c r="J1276" s="7"/>
      <c r="K1276" s="7"/>
      <c r="L1276" s="7"/>
      <c r="M1276" s="7"/>
      <c r="N1276" s="7"/>
      <c r="O1276" s="7"/>
      <c r="P1276" s="7"/>
      <c r="Q1276" s="7"/>
      <c r="R1276" s="7"/>
      <c r="S1276" s="7"/>
      <c r="T1276" s="7"/>
    </row>
    <row r="1277" spans="2:20" x14ac:dyDescent="0.25">
      <c r="B1277" s="7"/>
      <c r="C1277" s="7"/>
      <c r="D1277" s="7"/>
      <c r="E1277" s="7"/>
      <c r="F1277" s="7"/>
      <c r="G1277" s="7"/>
      <c r="H1277" s="7"/>
      <c r="I1277" s="7"/>
      <c r="J1277" s="7"/>
      <c r="K1277" s="7"/>
      <c r="L1277" s="7"/>
      <c r="M1277" s="7"/>
      <c r="N1277" s="7"/>
      <c r="O1277" s="7"/>
      <c r="P1277" s="7"/>
      <c r="Q1277" s="7"/>
      <c r="R1277" s="7"/>
      <c r="S1277" s="7"/>
      <c r="T1277" s="7"/>
    </row>
    <row r="1278" spans="2:20" x14ac:dyDescent="0.25">
      <c r="B1278" s="7"/>
      <c r="C1278" s="7"/>
      <c r="D1278" s="7"/>
      <c r="E1278" s="7"/>
      <c r="F1278" s="7"/>
      <c r="G1278" s="7"/>
      <c r="H1278" s="7"/>
      <c r="I1278" s="7"/>
      <c r="J1278" s="7"/>
      <c r="K1278" s="7"/>
      <c r="L1278" s="7"/>
      <c r="M1278" s="7"/>
      <c r="N1278" s="7"/>
      <c r="O1278" s="7"/>
      <c r="P1278" s="7"/>
      <c r="Q1278" s="7"/>
      <c r="R1278" s="7"/>
      <c r="S1278" s="7"/>
      <c r="T1278" s="7"/>
    </row>
    <row r="1279" spans="2:20" x14ac:dyDescent="0.25">
      <c r="B1279" s="7"/>
      <c r="C1279" s="7"/>
      <c r="D1279" s="7"/>
      <c r="E1279" s="7"/>
      <c r="F1279" s="7"/>
      <c r="G1279" s="7"/>
      <c r="H1279" s="7"/>
      <c r="I1279" s="7"/>
      <c r="J1279" s="7"/>
      <c r="K1279" s="7"/>
      <c r="L1279" s="7"/>
      <c r="M1279" s="7"/>
      <c r="N1279" s="7"/>
      <c r="O1279" s="7"/>
      <c r="P1279" s="7"/>
      <c r="Q1279" s="7"/>
      <c r="R1279" s="7"/>
      <c r="S1279" s="7"/>
      <c r="T1279" s="7"/>
    </row>
    <row r="1280" spans="2:20" x14ac:dyDescent="0.25">
      <c r="B1280" s="7"/>
      <c r="C1280" s="7"/>
      <c r="D1280" s="7"/>
      <c r="E1280" s="7"/>
      <c r="F1280" s="7"/>
      <c r="G1280" s="7"/>
      <c r="H1280" s="7"/>
      <c r="I1280" s="7"/>
      <c r="J1280" s="7"/>
      <c r="K1280" s="7"/>
      <c r="L1280" s="7"/>
      <c r="M1280" s="7"/>
      <c r="N1280" s="7"/>
      <c r="O1280" s="7"/>
      <c r="P1280" s="7"/>
      <c r="Q1280" s="7"/>
      <c r="R1280" s="7"/>
      <c r="S1280" s="7"/>
      <c r="T1280" s="7"/>
    </row>
    <row r="1281" spans="2:20" x14ac:dyDescent="0.25">
      <c r="B1281" s="7"/>
      <c r="C1281" s="7"/>
      <c r="D1281" s="7"/>
      <c r="E1281" s="7"/>
      <c r="F1281" s="7"/>
      <c r="G1281" s="7"/>
      <c r="H1281" s="7"/>
      <c r="I1281" s="7"/>
      <c r="J1281" s="7"/>
      <c r="K1281" s="7"/>
      <c r="L1281" s="7"/>
      <c r="M1281" s="7"/>
      <c r="N1281" s="7"/>
      <c r="O1281" s="7"/>
      <c r="P1281" s="7"/>
      <c r="Q1281" s="7"/>
      <c r="R1281" s="7"/>
      <c r="S1281" s="7"/>
      <c r="T1281" s="7"/>
    </row>
    <row r="1282" spans="2:20" x14ac:dyDescent="0.25">
      <c r="B1282" s="7"/>
      <c r="C1282" s="7"/>
      <c r="D1282" s="7"/>
      <c r="E1282" s="7"/>
      <c r="F1282" s="7"/>
      <c r="G1282" s="7"/>
      <c r="H1282" s="7"/>
      <c r="I1282" s="7"/>
      <c r="J1282" s="7"/>
      <c r="K1282" s="7"/>
      <c r="L1282" s="7"/>
      <c r="M1282" s="7"/>
      <c r="N1282" s="7"/>
      <c r="O1282" s="7"/>
      <c r="P1282" s="7"/>
      <c r="Q1282" s="7"/>
      <c r="R1282" s="7"/>
      <c r="S1282" s="7"/>
      <c r="T1282" s="7"/>
    </row>
    <row r="1283" spans="2:20" x14ac:dyDescent="0.25">
      <c r="B1283" s="7"/>
      <c r="C1283" s="7"/>
      <c r="D1283" s="7"/>
      <c r="E1283" s="7"/>
      <c r="F1283" s="7"/>
      <c r="G1283" s="7"/>
      <c r="H1283" s="7"/>
      <c r="I1283" s="7"/>
      <c r="J1283" s="7"/>
      <c r="K1283" s="7"/>
      <c r="L1283" s="7"/>
      <c r="M1283" s="7"/>
      <c r="N1283" s="7"/>
      <c r="O1283" s="7"/>
      <c r="P1283" s="7"/>
      <c r="Q1283" s="7"/>
      <c r="R1283" s="7"/>
      <c r="S1283" s="7"/>
      <c r="T1283" s="7"/>
    </row>
    <row r="1284" spans="2:20" x14ac:dyDescent="0.25">
      <c r="B1284" s="7"/>
      <c r="C1284" s="7"/>
      <c r="D1284" s="7"/>
      <c r="E1284" s="7"/>
      <c r="F1284" s="7"/>
      <c r="G1284" s="7"/>
      <c r="H1284" s="7"/>
      <c r="I1284" s="7"/>
      <c r="J1284" s="7"/>
      <c r="K1284" s="7"/>
      <c r="L1284" s="7"/>
      <c r="M1284" s="7"/>
      <c r="N1284" s="7"/>
      <c r="O1284" s="7"/>
      <c r="P1284" s="7"/>
      <c r="Q1284" s="7"/>
      <c r="R1284" s="7"/>
      <c r="S1284" s="7"/>
      <c r="T1284" s="7"/>
    </row>
    <row r="1285" spans="2:20" x14ac:dyDescent="0.25">
      <c r="B1285" s="7"/>
      <c r="C1285" s="7"/>
      <c r="D1285" s="7"/>
      <c r="E1285" s="7"/>
      <c r="F1285" s="7"/>
      <c r="G1285" s="7"/>
      <c r="H1285" s="7"/>
      <c r="I1285" s="7"/>
      <c r="J1285" s="7"/>
      <c r="K1285" s="7"/>
      <c r="L1285" s="7"/>
      <c r="M1285" s="7"/>
      <c r="N1285" s="7"/>
      <c r="O1285" s="7"/>
      <c r="P1285" s="7"/>
      <c r="Q1285" s="7"/>
      <c r="R1285" s="7"/>
      <c r="S1285" s="7"/>
      <c r="T1285" s="7"/>
    </row>
    <row r="1286" spans="2:20" x14ac:dyDescent="0.25">
      <c r="B1286" s="7"/>
      <c r="C1286" s="7"/>
      <c r="D1286" s="7"/>
      <c r="E1286" s="7"/>
      <c r="F1286" s="7"/>
      <c r="G1286" s="7"/>
      <c r="H1286" s="7"/>
      <c r="I1286" s="7"/>
      <c r="J1286" s="7"/>
      <c r="K1286" s="7"/>
      <c r="L1286" s="7"/>
      <c r="M1286" s="7"/>
      <c r="N1286" s="7"/>
      <c r="O1286" s="7"/>
      <c r="P1286" s="7"/>
      <c r="Q1286" s="7"/>
      <c r="R1286" s="7"/>
      <c r="S1286" s="7"/>
      <c r="T1286" s="7"/>
    </row>
    <row r="1287" spans="2:20" x14ac:dyDescent="0.25">
      <c r="B1287" s="7"/>
      <c r="C1287" s="7"/>
      <c r="D1287" s="7"/>
      <c r="E1287" s="7"/>
      <c r="F1287" s="7"/>
      <c r="G1287" s="7"/>
      <c r="H1287" s="7"/>
      <c r="I1287" s="7"/>
      <c r="J1287" s="7"/>
      <c r="K1287" s="7"/>
      <c r="L1287" s="7"/>
      <c r="M1287" s="7"/>
      <c r="N1287" s="7"/>
      <c r="O1287" s="7"/>
      <c r="P1287" s="7"/>
      <c r="Q1287" s="7"/>
      <c r="R1287" s="7"/>
      <c r="S1287" s="7"/>
      <c r="T1287" s="7"/>
    </row>
    <row r="1288" spans="2:20" x14ac:dyDescent="0.25">
      <c r="B1288" s="7"/>
      <c r="C1288" s="7"/>
      <c r="D1288" s="7"/>
      <c r="E1288" s="7"/>
      <c r="F1288" s="7"/>
      <c r="G1288" s="7"/>
      <c r="H1288" s="7"/>
      <c r="I1288" s="7"/>
      <c r="J1288" s="7"/>
      <c r="K1288" s="7"/>
      <c r="L1288" s="7"/>
      <c r="M1288" s="7"/>
      <c r="N1288" s="7"/>
      <c r="O1288" s="7"/>
      <c r="P1288" s="7"/>
      <c r="Q1288" s="7"/>
      <c r="R1288" s="7"/>
      <c r="S1288" s="7"/>
      <c r="T1288" s="7"/>
    </row>
    <row r="1289" spans="2:20" x14ac:dyDescent="0.25">
      <c r="B1289" s="7"/>
      <c r="C1289" s="7"/>
      <c r="D1289" s="7"/>
      <c r="E1289" s="7"/>
      <c r="F1289" s="7"/>
      <c r="G1289" s="7"/>
      <c r="H1289" s="7"/>
      <c r="I1289" s="7"/>
      <c r="J1289" s="7"/>
      <c r="K1289" s="7"/>
      <c r="L1289" s="7"/>
      <c r="M1289" s="7"/>
      <c r="N1289" s="7"/>
      <c r="O1289" s="7"/>
      <c r="P1289" s="7"/>
      <c r="Q1289" s="7"/>
      <c r="R1289" s="7"/>
      <c r="S1289" s="7"/>
      <c r="T1289" s="7"/>
    </row>
    <row r="1290" spans="2:20" x14ac:dyDescent="0.25">
      <c r="B1290" s="7"/>
      <c r="C1290" s="7"/>
      <c r="D1290" s="7"/>
      <c r="E1290" s="7"/>
      <c r="F1290" s="7"/>
      <c r="G1290" s="7"/>
      <c r="H1290" s="7"/>
      <c r="I1290" s="7"/>
      <c r="J1290" s="7"/>
      <c r="K1290" s="7"/>
      <c r="L1290" s="7"/>
      <c r="M1290" s="7"/>
      <c r="N1290" s="7"/>
      <c r="O1290" s="7"/>
      <c r="P1290" s="7"/>
      <c r="Q1290" s="7"/>
      <c r="R1290" s="7"/>
      <c r="S1290" s="7"/>
      <c r="T1290" s="7"/>
    </row>
    <row r="1291" spans="2:20" x14ac:dyDescent="0.25">
      <c r="B1291" s="7"/>
      <c r="C1291" s="7"/>
      <c r="D1291" s="7"/>
      <c r="E1291" s="7"/>
      <c r="F1291" s="7"/>
      <c r="G1291" s="7"/>
      <c r="H1291" s="7"/>
      <c r="I1291" s="7"/>
      <c r="J1291" s="7"/>
      <c r="K1291" s="7"/>
      <c r="L1291" s="7"/>
      <c r="M1291" s="7"/>
      <c r="N1291" s="7"/>
      <c r="O1291" s="7"/>
      <c r="P1291" s="7"/>
      <c r="Q1291" s="7"/>
      <c r="R1291" s="7"/>
      <c r="S1291" s="7"/>
      <c r="T1291" s="7"/>
    </row>
    <row r="1292" spans="2:20" x14ac:dyDescent="0.25">
      <c r="B1292" s="7"/>
      <c r="C1292" s="7"/>
      <c r="D1292" s="7"/>
      <c r="E1292" s="7"/>
      <c r="F1292" s="7"/>
      <c r="G1292" s="7"/>
      <c r="H1292" s="7"/>
      <c r="I1292" s="7"/>
      <c r="J1292" s="7"/>
      <c r="K1292" s="7"/>
      <c r="L1292" s="7"/>
      <c r="M1292" s="7"/>
      <c r="N1292" s="7"/>
      <c r="O1292" s="7"/>
      <c r="P1292" s="7"/>
      <c r="Q1292" s="7"/>
      <c r="R1292" s="7"/>
      <c r="S1292" s="7"/>
      <c r="T1292" s="7"/>
    </row>
    <row r="1293" spans="2:20" x14ac:dyDescent="0.25">
      <c r="B1293" s="7"/>
      <c r="C1293" s="7"/>
      <c r="D1293" s="7"/>
      <c r="E1293" s="7"/>
      <c r="F1293" s="7"/>
      <c r="G1293" s="7"/>
      <c r="H1293" s="7"/>
      <c r="I1293" s="7"/>
      <c r="J1293" s="7"/>
      <c r="K1293" s="7"/>
      <c r="L1293" s="7"/>
      <c r="M1293" s="7"/>
      <c r="N1293" s="7"/>
      <c r="O1293" s="7"/>
      <c r="P1293" s="7"/>
      <c r="Q1293" s="7"/>
      <c r="R1293" s="7"/>
      <c r="S1293" s="7"/>
      <c r="T1293" s="7"/>
    </row>
    <row r="1294" spans="2:20" x14ac:dyDescent="0.25">
      <c r="B1294" s="7"/>
      <c r="C1294" s="7"/>
      <c r="D1294" s="7"/>
      <c r="E1294" s="7"/>
      <c r="F1294" s="7"/>
      <c r="G1294" s="7"/>
      <c r="H1294" s="7"/>
      <c r="I1294" s="7"/>
      <c r="J1294" s="7"/>
      <c r="K1294" s="7"/>
      <c r="L1294" s="7"/>
      <c r="M1294" s="7"/>
      <c r="N1294" s="7"/>
      <c r="O1294" s="7"/>
      <c r="P1294" s="7"/>
      <c r="Q1294" s="7"/>
      <c r="R1294" s="7"/>
      <c r="S1294" s="7"/>
      <c r="T1294" s="7"/>
    </row>
    <row r="1295" spans="2:20" x14ac:dyDescent="0.25">
      <c r="B1295" s="7"/>
      <c r="C1295" s="7"/>
      <c r="D1295" s="7"/>
      <c r="E1295" s="7"/>
      <c r="F1295" s="7"/>
      <c r="G1295" s="7"/>
      <c r="H1295" s="7"/>
      <c r="I1295" s="7"/>
      <c r="J1295" s="7"/>
      <c r="K1295" s="7"/>
      <c r="L1295" s="7"/>
      <c r="M1295" s="7"/>
      <c r="N1295" s="7"/>
      <c r="O1295" s="7"/>
      <c r="P1295" s="7"/>
      <c r="Q1295" s="7"/>
      <c r="R1295" s="7"/>
      <c r="S1295" s="7"/>
      <c r="T1295" s="7"/>
    </row>
    <row r="1296" spans="2:20" x14ac:dyDescent="0.25">
      <c r="B1296" s="7"/>
      <c r="C1296" s="7"/>
      <c r="D1296" s="7"/>
      <c r="E1296" s="7"/>
      <c r="F1296" s="7"/>
      <c r="G1296" s="7"/>
      <c r="H1296" s="7"/>
      <c r="I1296" s="7"/>
      <c r="J1296" s="7"/>
      <c r="K1296" s="7"/>
      <c r="L1296" s="7"/>
      <c r="M1296" s="7"/>
      <c r="N1296" s="7"/>
      <c r="O1296" s="7"/>
      <c r="P1296" s="7"/>
      <c r="Q1296" s="7"/>
      <c r="R1296" s="7"/>
      <c r="S1296" s="7"/>
      <c r="T1296" s="7"/>
    </row>
    <row r="1297" spans="2:20" x14ac:dyDescent="0.25">
      <c r="B1297" s="7"/>
      <c r="C1297" s="7"/>
      <c r="D1297" s="7"/>
      <c r="E1297" s="7"/>
      <c r="F1297" s="7"/>
      <c r="G1297" s="7"/>
      <c r="H1297" s="7"/>
      <c r="I1297" s="7"/>
      <c r="J1297" s="7"/>
      <c r="K1297" s="7"/>
      <c r="L1297" s="7"/>
      <c r="M1297" s="7"/>
      <c r="N1297" s="7"/>
      <c r="O1297" s="7"/>
      <c r="P1297" s="7"/>
      <c r="Q1297" s="7"/>
      <c r="R1297" s="7"/>
      <c r="S1297" s="7"/>
      <c r="T1297" s="7"/>
    </row>
    <row r="1298" spans="2:20" x14ac:dyDescent="0.25">
      <c r="B1298" s="7"/>
      <c r="C1298" s="7"/>
      <c r="D1298" s="7"/>
      <c r="E1298" s="7"/>
      <c r="F1298" s="7"/>
      <c r="G1298" s="7"/>
      <c r="H1298" s="7"/>
      <c r="I1298" s="7"/>
      <c r="J1298" s="7"/>
      <c r="K1298" s="7"/>
      <c r="L1298" s="7"/>
      <c r="M1298" s="7"/>
      <c r="N1298" s="7"/>
      <c r="O1298" s="7"/>
      <c r="P1298" s="7"/>
      <c r="Q1298" s="7"/>
      <c r="R1298" s="7"/>
      <c r="S1298" s="7"/>
      <c r="T1298" s="7"/>
    </row>
    <row r="1299" spans="2:20" x14ac:dyDescent="0.25">
      <c r="B1299" s="7"/>
      <c r="C1299" s="7"/>
      <c r="D1299" s="7"/>
      <c r="E1299" s="7"/>
      <c r="F1299" s="7"/>
      <c r="G1299" s="7"/>
      <c r="H1299" s="7"/>
      <c r="I1299" s="7"/>
      <c r="J1299" s="7"/>
      <c r="K1299" s="7"/>
      <c r="L1299" s="7"/>
      <c r="M1299" s="7"/>
      <c r="N1299" s="7"/>
      <c r="O1299" s="7"/>
      <c r="P1299" s="7"/>
      <c r="Q1299" s="7"/>
      <c r="R1299" s="7"/>
      <c r="S1299" s="7"/>
      <c r="T1299" s="7"/>
    </row>
    <row r="1300" spans="2:20" x14ac:dyDescent="0.25">
      <c r="B1300" s="7"/>
      <c r="C1300" s="7"/>
      <c r="D1300" s="7"/>
      <c r="E1300" s="7"/>
      <c r="F1300" s="7"/>
      <c r="G1300" s="7"/>
      <c r="H1300" s="7"/>
      <c r="I1300" s="7"/>
      <c r="J1300" s="7"/>
      <c r="K1300" s="7"/>
      <c r="L1300" s="7"/>
      <c r="M1300" s="7"/>
      <c r="N1300" s="7"/>
      <c r="O1300" s="7"/>
      <c r="P1300" s="7"/>
      <c r="Q1300" s="7"/>
      <c r="R1300" s="7"/>
      <c r="S1300" s="7"/>
      <c r="T1300" s="7"/>
    </row>
    <row r="1301" spans="2:20" x14ac:dyDescent="0.25">
      <c r="B1301" s="7"/>
      <c r="C1301" s="7"/>
      <c r="D1301" s="7"/>
      <c r="E1301" s="7"/>
      <c r="F1301" s="7"/>
      <c r="G1301" s="7"/>
      <c r="H1301" s="7"/>
      <c r="I1301" s="7"/>
      <c r="J1301" s="7"/>
      <c r="K1301" s="7"/>
      <c r="L1301" s="7"/>
      <c r="M1301" s="7"/>
      <c r="N1301" s="7"/>
      <c r="O1301" s="7"/>
      <c r="P1301" s="7"/>
      <c r="Q1301" s="7"/>
      <c r="R1301" s="7"/>
      <c r="S1301" s="7"/>
      <c r="T1301" s="7"/>
    </row>
    <row r="1302" spans="2:20" x14ac:dyDescent="0.25">
      <c r="B1302" s="7"/>
      <c r="C1302" s="7"/>
      <c r="D1302" s="7"/>
      <c r="E1302" s="7"/>
      <c r="F1302" s="7"/>
      <c r="G1302" s="7"/>
      <c r="H1302" s="7"/>
      <c r="I1302" s="7"/>
      <c r="J1302" s="7"/>
      <c r="K1302" s="7"/>
      <c r="L1302" s="7"/>
      <c r="M1302" s="7"/>
      <c r="N1302" s="7"/>
      <c r="O1302" s="7"/>
      <c r="P1302" s="7"/>
      <c r="Q1302" s="7"/>
      <c r="R1302" s="7"/>
      <c r="S1302" s="7"/>
      <c r="T1302" s="7"/>
    </row>
    <row r="1303" spans="2:20" x14ac:dyDescent="0.25">
      <c r="B1303" s="7"/>
      <c r="C1303" s="7"/>
      <c r="D1303" s="7"/>
      <c r="E1303" s="7"/>
      <c r="F1303" s="7"/>
      <c r="G1303" s="7"/>
      <c r="H1303" s="7"/>
      <c r="I1303" s="7"/>
      <c r="J1303" s="7"/>
      <c r="K1303" s="7"/>
      <c r="L1303" s="7"/>
      <c r="M1303" s="7"/>
      <c r="N1303" s="7"/>
      <c r="O1303" s="7"/>
      <c r="P1303" s="7"/>
      <c r="Q1303" s="7"/>
      <c r="R1303" s="7"/>
      <c r="S1303" s="7"/>
      <c r="T1303" s="7"/>
    </row>
    <row r="1304" spans="2:20" x14ac:dyDescent="0.25">
      <c r="B1304" s="7"/>
      <c r="C1304" s="7"/>
      <c r="D1304" s="7"/>
      <c r="E1304" s="7"/>
      <c r="F1304" s="7"/>
      <c r="G1304" s="7"/>
      <c r="H1304" s="7"/>
      <c r="I1304" s="7"/>
      <c r="J1304" s="7"/>
      <c r="K1304" s="7"/>
      <c r="L1304" s="7"/>
      <c r="M1304" s="7"/>
      <c r="N1304" s="7"/>
      <c r="O1304" s="7"/>
      <c r="P1304" s="7"/>
      <c r="Q1304" s="7"/>
      <c r="R1304" s="7"/>
      <c r="S1304" s="7"/>
      <c r="T1304" s="7"/>
    </row>
    <row r="1305" spans="2:20" x14ac:dyDescent="0.25">
      <c r="B1305" s="7"/>
      <c r="C1305" s="7"/>
      <c r="D1305" s="7"/>
      <c r="E1305" s="7"/>
      <c r="F1305" s="7"/>
      <c r="G1305" s="7"/>
      <c r="H1305" s="7"/>
      <c r="I1305" s="7"/>
      <c r="J1305" s="7"/>
      <c r="K1305" s="7"/>
      <c r="L1305" s="7"/>
      <c r="M1305" s="7"/>
      <c r="N1305" s="7"/>
      <c r="O1305" s="7"/>
      <c r="P1305" s="7"/>
      <c r="Q1305" s="7"/>
      <c r="R1305" s="7"/>
      <c r="S1305" s="7"/>
      <c r="T1305" s="7"/>
    </row>
    <row r="1306" spans="2:20" x14ac:dyDescent="0.25">
      <c r="B1306" s="7"/>
      <c r="C1306" s="7"/>
      <c r="D1306" s="7"/>
      <c r="E1306" s="7"/>
      <c r="F1306" s="7"/>
      <c r="G1306" s="7"/>
      <c r="H1306" s="7"/>
      <c r="I1306" s="7"/>
      <c r="J1306" s="7"/>
      <c r="K1306" s="7"/>
      <c r="L1306" s="7"/>
      <c r="M1306" s="7"/>
      <c r="N1306" s="7"/>
      <c r="O1306" s="7"/>
      <c r="P1306" s="7"/>
      <c r="Q1306" s="7"/>
      <c r="R1306" s="7"/>
      <c r="S1306" s="7"/>
      <c r="T1306" s="7"/>
    </row>
    <row r="1307" spans="2:20" x14ac:dyDescent="0.25">
      <c r="B1307" s="7"/>
      <c r="C1307" s="7"/>
      <c r="D1307" s="7"/>
      <c r="E1307" s="7"/>
      <c r="F1307" s="7"/>
      <c r="G1307" s="7"/>
      <c r="H1307" s="7"/>
      <c r="I1307" s="7"/>
      <c r="J1307" s="7"/>
      <c r="K1307" s="7"/>
      <c r="L1307" s="7"/>
      <c r="M1307" s="7"/>
      <c r="N1307" s="7"/>
      <c r="O1307" s="7"/>
      <c r="P1307" s="7"/>
      <c r="Q1307" s="7"/>
      <c r="R1307" s="7"/>
      <c r="S1307" s="7"/>
      <c r="T1307" s="7"/>
    </row>
    <row r="1308" spans="2:20" x14ac:dyDescent="0.25">
      <c r="B1308" s="7"/>
      <c r="C1308" s="7"/>
      <c r="D1308" s="7"/>
      <c r="E1308" s="7"/>
      <c r="F1308" s="7"/>
      <c r="G1308" s="7"/>
      <c r="H1308" s="7"/>
      <c r="I1308" s="7"/>
      <c r="J1308" s="7"/>
      <c r="K1308" s="7"/>
      <c r="L1308" s="7"/>
      <c r="M1308" s="7"/>
      <c r="N1308" s="7"/>
      <c r="O1308" s="7"/>
      <c r="P1308" s="7"/>
      <c r="Q1308" s="7"/>
      <c r="R1308" s="7"/>
      <c r="S1308" s="7"/>
      <c r="T1308" s="7"/>
    </row>
    <row r="1309" spans="2:20" x14ac:dyDescent="0.25">
      <c r="B1309" s="7"/>
      <c r="C1309" s="7"/>
      <c r="D1309" s="7"/>
      <c r="E1309" s="7"/>
      <c r="F1309" s="7"/>
      <c r="G1309" s="7"/>
      <c r="H1309" s="7"/>
      <c r="I1309" s="7"/>
      <c r="J1309" s="7"/>
      <c r="K1309" s="7"/>
      <c r="L1309" s="7"/>
      <c r="M1309" s="7"/>
      <c r="N1309" s="7"/>
      <c r="O1309" s="7"/>
      <c r="P1309" s="7"/>
      <c r="Q1309" s="7"/>
      <c r="R1309" s="7"/>
      <c r="S1309" s="7"/>
      <c r="T1309" s="7"/>
    </row>
    <row r="1310" spans="2:20" x14ac:dyDescent="0.25">
      <c r="B1310" s="7"/>
      <c r="C1310" s="7"/>
      <c r="D1310" s="7"/>
      <c r="E1310" s="7"/>
      <c r="F1310" s="7"/>
      <c r="G1310" s="7"/>
      <c r="H1310" s="7"/>
      <c r="I1310" s="7"/>
      <c r="J1310" s="7"/>
      <c r="K1310" s="7"/>
      <c r="L1310" s="7"/>
      <c r="M1310" s="7"/>
      <c r="N1310" s="7"/>
      <c r="O1310" s="7"/>
      <c r="P1310" s="7"/>
      <c r="Q1310" s="7"/>
      <c r="R1310" s="7"/>
      <c r="S1310" s="7"/>
      <c r="T1310" s="7"/>
    </row>
    <row r="1311" spans="2:20" x14ac:dyDescent="0.25">
      <c r="B1311" s="7"/>
      <c r="C1311" s="7"/>
      <c r="D1311" s="7"/>
      <c r="E1311" s="7"/>
      <c r="F1311" s="7"/>
      <c r="G1311" s="7"/>
      <c r="H1311" s="7"/>
      <c r="I1311" s="7"/>
      <c r="J1311" s="7"/>
      <c r="K1311" s="7"/>
      <c r="L1311" s="7"/>
      <c r="M1311" s="7"/>
      <c r="N1311" s="7"/>
      <c r="O1311" s="7"/>
      <c r="P1311" s="7"/>
      <c r="Q1311" s="7"/>
      <c r="R1311" s="7"/>
      <c r="S1311" s="7"/>
      <c r="T1311" s="7"/>
    </row>
    <row r="1312" spans="2:20" x14ac:dyDescent="0.25">
      <c r="B1312" s="7"/>
      <c r="C1312" s="7"/>
      <c r="D1312" s="7"/>
      <c r="E1312" s="7"/>
      <c r="F1312" s="7"/>
      <c r="G1312" s="7"/>
      <c r="H1312" s="7"/>
      <c r="I1312" s="7"/>
      <c r="J1312" s="7"/>
      <c r="K1312" s="7"/>
      <c r="L1312" s="7"/>
      <c r="M1312" s="7"/>
      <c r="N1312" s="7"/>
      <c r="O1312" s="7"/>
      <c r="P1312" s="7"/>
      <c r="Q1312" s="7"/>
      <c r="R1312" s="7"/>
      <c r="S1312" s="7"/>
      <c r="T1312" s="7"/>
    </row>
    <row r="1313" spans="2:20" x14ac:dyDescent="0.25">
      <c r="B1313" s="7"/>
      <c r="C1313" s="7"/>
      <c r="D1313" s="7"/>
      <c r="E1313" s="7"/>
      <c r="F1313" s="7"/>
      <c r="G1313" s="7"/>
      <c r="H1313" s="7"/>
      <c r="I1313" s="7"/>
      <c r="J1313" s="7"/>
      <c r="K1313" s="7"/>
      <c r="L1313" s="7"/>
      <c r="M1313" s="7"/>
      <c r="N1313" s="7"/>
      <c r="O1313" s="7"/>
      <c r="P1313" s="7"/>
      <c r="Q1313" s="7"/>
      <c r="R1313" s="7"/>
      <c r="S1313" s="7"/>
      <c r="T1313" s="7"/>
    </row>
    <row r="1314" spans="2:20" x14ac:dyDescent="0.25">
      <c r="B1314" s="7"/>
      <c r="C1314" s="7"/>
      <c r="D1314" s="7"/>
      <c r="E1314" s="7"/>
      <c r="F1314" s="7"/>
      <c r="G1314" s="7"/>
      <c r="H1314" s="7"/>
      <c r="I1314" s="7"/>
      <c r="J1314" s="7"/>
      <c r="K1314" s="7"/>
      <c r="L1314" s="7"/>
      <c r="M1314" s="7"/>
      <c r="N1314" s="7"/>
      <c r="O1314" s="7"/>
      <c r="P1314" s="7"/>
      <c r="Q1314" s="7"/>
      <c r="R1314" s="7"/>
      <c r="S1314" s="7"/>
      <c r="T1314" s="7"/>
    </row>
    <row r="1315" spans="2:20" x14ac:dyDescent="0.25">
      <c r="B1315" s="7"/>
      <c r="C1315" s="7"/>
      <c r="D1315" s="7"/>
      <c r="E1315" s="7"/>
      <c r="F1315" s="7"/>
      <c r="G1315" s="7"/>
      <c r="H1315" s="7"/>
      <c r="I1315" s="7"/>
      <c r="J1315" s="7"/>
      <c r="K1315" s="7"/>
      <c r="L1315" s="7"/>
      <c r="M1315" s="7"/>
      <c r="N1315" s="7"/>
      <c r="O1315" s="7"/>
      <c r="P1315" s="7"/>
      <c r="Q1315" s="7"/>
      <c r="R1315" s="7"/>
      <c r="S1315" s="7"/>
      <c r="T1315" s="7"/>
    </row>
    <row r="1316" spans="2:20" x14ac:dyDescent="0.25">
      <c r="B1316" s="7"/>
      <c r="C1316" s="7"/>
      <c r="D1316" s="7"/>
      <c r="E1316" s="7"/>
      <c r="F1316" s="7"/>
      <c r="G1316" s="7"/>
      <c r="H1316" s="7"/>
      <c r="I1316" s="7"/>
      <c r="J1316" s="7"/>
      <c r="K1316" s="7"/>
      <c r="L1316" s="7"/>
      <c r="M1316" s="7"/>
      <c r="N1316" s="7"/>
      <c r="O1316" s="7"/>
      <c r="P1316" s="7"/>
      <c r="Q1316" s="7"/>
      <c r="R1316" s="7"/>
      <c r="S1316" s="7"/>
      <c r="T1316" s="7"/>
    </row>
    <row r="1317" spans="2:20" x14ac:dyDescent="0.25">
      <c r="B1317" s="7"/>
      <c r="C1317" s="7"/>
      <c r="D1317" s="7"/>
      <c r="E1317" s="7"/>
      <c r="F1317" s="7"/>
      <c r="G1317" s="7"/>
      <c r="H1317" s="7"/>
      <c r="I1317" s="7"/>
      <c r="J1317" s="7"/>
      <c r="K1317" s="7"/>
      <c r="L1317" s="7"/>
      <c r="M1317" s="7"/>
      <c r="N1317" s="7"/>
      <c r="O1317" s="7"/>
      <c r="P1317" s="7"/>
      <c r="Q1317" s="7"/>
      <c r="R1317" s="7"/>
      <c r="S1317" s="7"/>
      <c r="T1317" s="7"/>
    </row>
    <row r="1318" spans="2:20" x14ac:dyDescent="0.25">
      <c r="B1318" s="7"/>
      <c r="C1318" s="7"/>
      <c r="D1318" s="7"/>
      <c r="E1318" s="7"/>
      <c r="F1318" s="7"/>
      <c r="G1318" s="7"/>
      <c r="H1318" s="7"/>
      <c r="I1318" s="7"/>
      <c r="J1318" s="7"/>
      <c r="K1318" s="7"/>
      <c r="L1318" s="7"/>
      <c r="M1318" s="7"/>
      <c r="N1318" s="7"/>
      <c r="O1318" s="7"/>
      <c r="P1318" s="7"/>
      <c r="Q1318" s="7"/>
      <c r="R1318" s="7"/>
      <c r="S1318" s="7"/>
      <c r="T1318" s="7"/>
    </row>
    <row r="1319" spans="2:20" x14ac:dyDescent="0.25">
      <c r="B1319" s="7"/>
      <c r="C1319" s="7"/>
      <c r="D1319" s="7"/>
      <c r="E1319" s="7"/>
      <c r="F1319" s="7"/>
      <c r="G1319" s="7"/>
      <c r="H1319" s="7"/>
      <c r="I1319" s="7"/>
      <c r="J1319" s="7"/>
      <c r="K1319" s="7"/>
      <c r="L1319" s="7"/>
      <c r="M1319" s="7"/>
      <c r="N1319" s="7"/>
      <c r="O1319" s="7"/>
      <c r="P1319" s="7"/>
      <c r="Q1319" s="7"/>
      <c r="R1319" s="7"/>
      <c r="S1319" s="7"/>
      <c r="T1319" s="7"/>
    </row>
    <row r="1320" spans="2:20" x14ac:dyDescent="0.25">
      <c r="B1320" s="7"/>
      <c r="C1320" s="7"/>
      <c r="D1320" s="7"/>
      <c r="E1320" s="7"/>
      <c r="F1320" s="7"/>
      <c r="G1320" s="7"/>
      <c r="H1320" s="7"/>
      <c r="I1320" s="7"/>
      <c r="J1320" s="7"/>
      <c r="K1320" s="7"/>
      <c r="L1320" s="7"/>
      <c r="M1320" s="7"/>
      <c r="N1320" s="7"/>
      <c r="O1320" s="7"/>
      <c r="P1320" s="7"/>
      <c r="Q1320" s="7"/>
      <c r="R1320" s="7"/>
      <c r="S1320" s="7"/>
      <c r="T1320" s="7"/>
    </row>
    <row r="1321" spans="2:20" x14ac:dyDescent="0.25">
      <c r="B1321" s="7"/>
      <c r="C1321" s="7"/>
      <c r="D1321" s="7"/>
      <c r="E1321" s="7"/>
      <c r="F1321" s="7"/>
      <c r="G1321" s="7"/>
      <c r="H1321" s="7"/>
      <c r="I1321" s="7"/>
      <c r="J1321" s="7"/>
      <c r="K1321" s="7"/>
      <c r="L1321" s="7"/>
      <c r="M1321" s="7"/>
      <c r="N1321" s="7"/>
      <c r="O1321" s="7"/>
      <c r="P1321" s="7"/>
      <c r="Q1321" s="7"/>
      <c r="R1321" s="7"/>
      <c r="S1321" s="7"/>
      <c r="T1321" s="7"/>
    </row>
    <row r="1322" spans="2:20" x14ac:dyDescent="0.25">
      <c r="B1322" s="7"/>
      <c r="C1322" s="7"/>
      <c r="D1322" s="7"/>
      <c r="E1322" s="7"/>
      <c r="F1322" s="7"/>
      <c r="G1322" s="7"/>
      <c r="H1322" s="7"/>
      <c r="I1322" s="7"/>
      <c r="J1322" s="7"/>
      <c r="K1322" s="7"/>
      <c r="L1322" s="7"/>
      <c r="M1322" s="7"/>
      <c r="N1322" s="7"/>
      <c r="O1322" s="7"/>
      <c r="P1322" s="7"/>
      <c r="Q1322" s="7"/>
      <c r="R1322" s="7"/>
      <c r="S1322" s="7"/>
      <c r="T1322" s="7"/>
    </row>
    <row r="1323" spans="2:20" x14ac:dyDescent="0.25">
      <c r="B1323" s="7"/>
      <c r="C1323" s="7"/>
      <c r="D1323" s="7"/>
      <c r="E1323" s="7"/>
      <c r="F1323" s="7"/>
      <c r="G1323" s="7"/>
      <c r="H1323" s="7"/>
      <c r="I1323" s="7"/>
      <c r="J1323" s="7"/>
      <c r="K1323" s="7"/>
      <c r="L1323" s="7"/>
      <c r="M1323" s="7"/>
      <c r="N1323" s="7"/>
      <c r="O1323" s="7"/>
      <c r="P1323" s="7"/>
      <c r="Q1323" s="7"/>
      <c r="R1323" s="7"/>
      <c r="S1323" s="7"/>
      <c r="T1323" s="7"/>
    </row>
    <row r="1324" spans="2:20" x14ac:dyDescent="0.25">
      <c r="B1324" s="7"/>
      <c r="C1324" s="7"/>
      <c r="D1324" s="7"/>
      <c r="E1324" s="7"/>
      <c r="F1324" s="7"/>
      <c r="G1324" s="7"/>
      <c r="H1324" s="7"/>
      <c r="I1324" s="7"/>
      <c r="J1324" s="7"/>
      <c r="K1324" s="7"/>
      <c r="L1324" s="7"/>
      <c r="M1324" s="7"/>
      <c r="N1324" s="7"/>
      <c r="O1324" s="7"/>
      <c r="P1324" s="7"/>
      <c r="Q1324" s="7"/>
      <c r="R1324" s="7"/>
      <c r="S1324" s="7"/>
      <c r="T1324" s="7"/>
    </row>
    <row r="1325" spans="2:20" x14ac:dyDescent="0.25">
      <c r="B1325" s="7"/>
      <c r="C1325" s="7"/>
      <c r="D1325" s="7"/>
      <c r="E1325" s="7"/>
      <c r="F1325" s="7"/>
      <c r="G1325" s="7"/>
      <c r="H1325" s="7"/>
      <c r="I1325" s="7"/>
      <c r="J1325" s="7"/>
      <c r="K1325" s="7"/>
      <c r="L1325" s="7"/>
      <c r="M1325" s="7"/>
      <c r="N1325" s="7"/>
      <c r="O1325" s="7"/>
      <c r="P1325" s="7"/>
      <c r="Q1325" s="7"/>
      <c r="R1325" s="7"/>
      <c r="S1325" s="7"/>
      <c r="T1325" s="7"/>
    </row>
    <row r="1326" spans="2:20" x14ac:dyDescent="0.25">
      <c r="B1326" s="7"/>
      <c r="C1326" s="7"/>
      <c r="D1326" s="7"/>
      <c r="E1326" s="7"/>
      <c r="F1326" s="7"/>
      <c r="G1326" s="7"/>
      <c r="H1326" s="7"/>
      <c r="I1326" s="7"/>
      <c r="J1326" s="7"/>
      <c r="K1326" s="7"/>
      <c r="L1326" s="7"/>
      <c r="M1326" s="7"/>
      <c r="N1326" s="7"/>
      <c r="O1326" s="7"/>
      <c r="P1326" s="7"/>
      <c r="Q1326" s="7"/>
      <c r="R1326" s="7"/>
      <c r="S1326" s="7"/>
      <c r="T1326" s="7"/>
    </row>
    <row r="1327" spans="2:20" x14ac:dyDescent="0.25">
      <c r="B1327" s="7"/>
      <c r="C1327" s="7"/>
      <c r="D1327" s="7"/>
      <c r="E1327" s="7"/>
      <c r="F1327" s="7"/>
      <c r="G1327" s="7"/>
      <c r="H1327" s="7"/>
      <c r="I1327" s="7"/>
      <c r="J1327" s="7"/>
      <c r="K1327" s="7"/>
      <c r="L1327" s="7"/>
      <c r="M1327" s="7"/>
      <c r="N1327" s="7"/>
      <c r="O1327" s="7"/>
      <c r="P1327" s="7"/>
      <c r="Q1327" s="7"/>
      <c r="R1327" s="7"/>
      <c r="S1327" s="7"/>
      <c r="T1327" s="7"/>
    </row>
    <row r="1328" spans="2:20" x14ac:dyDescent="0.25">
      <c r="B1328" s="7"/>
      <c r="C1328" s="7"/>
      <c r="D1328" s="7"/>
      <c r="E1328" s="7"/>
      <c r="F1328" s="7"/>
      <c r="G1328" s="7"/>
      <c r="H1328" s="7"/>
      <c r="I1328" s="7"/>
      <c r="J1328" s="7"/>
      <c r="K1328" s="7"/>
      <c r="L1328" s="7"/>
      <c r="M1328" s="7"/>
      <c r="N1328" s="7"/>
      <c r="O1328" s="7"/>
      <c r="P1328" s="7"/>
      <c r="Q1328" s="7"/>
      <c r="R1328" s="7"/>
      <c r="S1328" s="7"/>
      <c r="T1328" s="7"/>
    </row>
    <row r="1329" spans="2:20" x14ac:dyDescent="0.25">
      <c r="B1329" s="7"/>
      <c r="C1329" s="7"/>
      <c r="D1329" s="7"/>
      <c r="E1329" s="7"/>
      <c r="F1329" s="7"/>
      <c r="G1329" s="7"/>
      <c r="H1329" s="7"/>
      <c r="I1329" s="7"/>
      <c r="J1329" s="7"/>
      <c r="K1329" s="7"/>
      <c r="L1329" s="7"/>
      <c r="M1329" s="7"/>
      <c r="N1329" s="7"/>
      <c r="O1329" s="7"/>
      <c r="P1329" s="7"/>
      <c r="Q1329" s="7"/>
      <c r="R1329" s="7"/>
      <c r="S1329" s="7"/>
      <c r="T1329" s="7"/>
    </row>
    <row r="1330" spans="2:20" x14ac:dyDescent="0.25">
      <c r="B1330" s="7"/>
      <c r="C1330" s="7"/>
      <c r="D1330" s="7"/>
      <c r="E1330" s="7"/>
      <c r="F1330" s="7"/>
      <c r="G1330" s="7"/>
      <c r="H1330" s="7"/>
      <c r="I1330" s="7"/>
      <c r="J1330" s="7"/>
      <c r="K1330" s="7"/>
      <c r="L1330" s="7"/>
      <c r="M1330" s="7"/>
      <c r="N1330" s="7"/>
      <c r="O1330" s="7"/>
      <c r="P1330" s="7"/>
      <c r="Q1330" s="7"/>
      <c r="R1330" s="7"/>
      <c r="S1330" s="7"/>
      <c r="T1330" s="7"/>
    </row>
    <row r="1331" spans="2:20" x14ac:dyDescent="0.25">
      <c r="B1331" s="7"/>
      <c r="C1331" s="7"/>
      <c r="D1331" s="7"/>
      <c r="E1331" s="7"/>
      <c r="F1331" s="7"/>
      <c r="G1331" s="7"/>
      <c r="H1331" s="7"/>
      <c r="I1331" s="7"/>
      <c r="J1331" s="7"/>
      <c r="K1331" s="7"/>
      <c r="L1331" s="7"/>
      <c r="M1331" s="7"/>
      <c r="N1331" s="7"/>
      <c r="O1331" s="7"/>
      <c r="P1331" s="7"/>
      <c r="Q1331" s="7"/>
      <c r="R1331" s="7"/>
      <c r="S1331" s="7"/>
      <c r="T1331" s="7"/>
    </row>
    <row r="1332" spans="2:20" x14ac:dyDescent="0.25">
      <c r="B1332" s="7"/>
      <c r="C1332" s="7"/>
      <c r="D1332" s="7"/>
      <c r="E1332" s="7"/>
      <c r="F1332" s="7"/>
      <c r="G1332" s="7"/>
      <c r="H1332" s="7"/>
      <c r="I1332" s="7"/>
      <c r="J1332" s="7"/>
      <c r="K1332" s="7"/>
      <c r="L1332" s="7"/>
      <c r="M1332" s="7"/>
      <c r="N1332" s="7"/>
      <c r="O1332" s="7"/>
      <c r="P1332" s="7"/>
      <c r="Q1332" s="7"/>
      <c r="R1332" s="7"/>
      <c r="S1332" s="7"/>
      <c r="T1332" s="7"/>
    </row>
    <row r="1333" spans="2:20" x14ac:dyDescent="0.25">
      <c r="B1333" s="7"/>
      <c r="C1333" s="7"/>
      <c r="D1333" s="7"/>
      <c r="E1333" s="7"/>
      <c r="F1333" s="7"/>
      <c r="G1333" s="7"/>
      <c r="H1333" s="7"/>
      <c r="I1333" s="7"/>
      <c r="J1333" s="7"/>
      <c r="K1333" s="7"/>
      <c r="L1333" s="7"/>
      <c r="M1333" s="7"/>
      <c r="N1333" s="7"/>
      <c r="O1333" s="7"/>
      <c r="P1333" s="7"/>
      <c r="Q1333" s="7"/>
      <c r="R1333" s="7"/>
      <c r="S1333" s="7"/>
      <c r="T1333" s="7"/>
    </row>
    <row r="1334" spans="2:20" x14ac:dyDescent="0.25">
      <c r="B1334" s="7"/>
      <c r="C1334" s="7"/>
      <c r="D1334" s="7"/>
      <c r="E1334" s="7"/>
      <c r="F1334" s="7"/>
      <c r="G1334" s="7"/>
      <c r="H1334" s="7"/>
      <c r="I1334" s="7"/>
      <c r="J1334" s="7"/>
      <c r="K1334" s="7"/>
      <c r="L1334" s="7"/>
      <c r="M1334" s="7"/>
      <c r="N1334" s="7"/>
      <c r="O1334" s="7"/>
      <c r="P1334" s="7"/>
      <c r="Q1334" s="7"/>
      <c r="R1334" s="7"/>
      <c r="S1334" s="7"/>
      <c r="T1334" s="7"/>
    </row>
    <row r="1335" spans="2:20" x14ac:dyDescent="0.25">
      <c r="B1335" s="7"/>
      <c r="C1335" s="7"/>
      <c r="D1335" s="7"/>
      <c r="E1335" s="7"/>
      <c r="F1335" s="7"/>
      <c r="G1335" s="7"/>
      <c r="H1335" s="7"/>
      <c r="I1335" s="7"/>
      <c r="J1335" s="7"/>
      <c r="K1335" s="7"/>
      <c r="L1335" s="7"/>
      <c r="M1335" s="7"/>
      <c r="N1335" s="7"/>
      <c r="O1335" s="7"/>
      <c r="P1335" s="7"/>
      <c r="Q1335" s="7"/>
      <c r="R1335" s="7"/>
      <c r="S1335" s="7"/>
      <c r="T1335" s="7"/>
    </row>
    <row r="1336" spans="2:20" x14ac:dyDescent="0.25">
      <c r="B1336" s="7"/>
      <c r="C1336" s="7"/>
      <c r="D1336" s="7"/>
      <c r="E1336" s="7"/>
      <c r="F1336" s="7"/>
      <c r="G1336" s="7"/>
      <c r="H1336" s="7"/>
      <c r="I1336" s="7"/>
      <c r="J1336" s="7"/>
      <c r="K1336" s="7"/>
      <c r="L1336" s="7"/>
      <c r="M1336" s="7"/>
      <c r="N1336" s="7"/>
      <c r="O1336" s="7"/>
      <c r="P1336" s="7"/>
      <c r="Q1336" s="7"/>
      <c r="R1336" s="7"/>
      <c r="S1336" s="7"/>
      <c r="T1336" s="7"/>
    </row>
    <row r="1337" spans="2:20" x14ac:dyDescent="0.25">
      <c r="B1337" s="7"/>
      <c r="C1337" s="7"/>
      <c r="D1337" s="7"/>
      <c r="E1337" s="7"/>
      <c r="F1337" s="7"/>
      <c r="G1337" s="7"/>
      <c r="H1337" s="7"/>
      <c r="I1337" s="7"/>
      <c r="J1337" s="7"/>
      <c r="K1337" s="7"/>
      <c r="L1337" s="7"/>
      <c r="M1337" s="7"/>
      <c r="N1337" s="7"/>
      <c r="O1337" s="7"/>
      <c r="P1337" s="7"/>
      <c r="Q1337" s="7"/>
      <c r="R1337" s="7"/>
      <c r="S1337" s="7"/>
      <c r="T1337" s="7"/>
    </row>
    <row r="1338" spans="2:20" x14ac:dyDescent="0.25">
      <c r="B1338" s="7"/>
      <c r="C1338" s="7"/>
      <c r="D1338" s="7"/>
      <c r="E1338" s="7"/>
      <c r="F1338" s="7"/>
      <c r="G1338" s="7"/>
      <c r="H1338" s="7"/>
      <c r="I1338" s="7"/>
      <c r="J1338" s="7"/>
      <c r="K1338" s="7"/>
      <c r="L1338" s="7"/>
      <c r="M1338" s="7"/>
      <c r="N1338" s="7"/>
      <c r="O1338" s="7"/>
      <c r="P1338" s="7"/>
      <c r="Q1338" s="7"/>
      <c r="R1338" s="7"/>
      <c r="S1338" s="7"/>
      <c r="T1338" s="7"/>
    </row>
    <row r="1339" spans="2:20" x14ac:dyDescent="0.25">
      <c r="B1339" s="7"/>
      <c r="C1339" s="7"/>
      <c r="D1339" s="7"/>
      <c r="E1339" s="7"/>
      <c r="F1339" s="7"/>
      <c r="G1339" s="7"/>
      <c r="H1339" s="7"/>
      <c r="I1339" s="7"/>
      <c r="J1339" s="7"/>
      <c r="K1339" s="7"/>
      <c r="L1339" s="7"/>
      <c r="M1339" s="7"/>
      <c r="N1339" s="7"/>
      <c r="O1339" s="7"/>
      <c r="P1339" s="7"/>
      <c r="Q1339" s="7"/>
      <c r="R1339" s="7"/>
      <c r="S1339" s="7"/>
      <c r="T1339" s="7"/>
    </row>
    <row r="1340" spans="2:20" x14ac:dyDescent="0.25">
      <c r="B1340" s="7"/>
      <c r="C1340" s="7"/>
      <c r="D1340" s="7"/>
      <c r="E1340" s="7"/>
      <c r="F1340" s="7"/>
      <c r="G1340" s="7"/>
      <c r="H1340" s="7"/>
      <c r="I1340" s="7"/>
      <c r="J1340" s="7"/>
      <c r="K1340" s="7"/>
      <c r="L1340" s="7"/>
      <c r="M1340" s="7"/>
      <c r="N1340" s="7"/>
      <c r="O1340" s="7"/>
      <c r="P1340" s="7"/>
      <c r="Q1340" s="7"/>
      <c r="R1340" s="7"/>
      <c r="S1340" s="7"/>
      <c r="T1340" s="7"/>
    </row>
    <row r="1341" spans="2:20" x14ac:dyDescent="0.25">
      <c r="B1341" s="7"/>
      <c r="C1341" s="7"/>
      <c r="D1341" s="7"/>
      <c r="E1341" s="7"/>
      <c r="F1341" s="7"/>
      <c r="G1341" s="7"/>
      <c r="H1341" s="7"/>
      <c r="I1341" s="7"/>
      <c r="J1341" s="7"/>
      <c r="K1341" s="7"/>
      <c r="L1341" s="7"/>
      <c r="M1341" s="7"/>
      <c r="N1341" s="7"/>
      <c r="O1341" s="7"/>
      <c r="P1341" s="7"/>
      <c r="Q1341" s="7"/>
      <c r="R1341" s="7"/>
      <c r="S1341" s="7"/>
      <c r="T1341" s="7"/>
    </row>
    <row r="1342" spans="2:20" x14ac:dyDescent="0.25">
      <c r="B1342" s="7"/>
      <c r="C1342" s="7"/>
      <c r="D1342" s="7"/>
      <c r="E1342" s="7"/>
      <c r="F1342" s="7"/>
      <c r="G1342" s="7"/>
      <c r="H1342" s="7"/>
      <c r="I1342" s="7"/>
      <c r="J1342" s="7"/>
      <c r="K1342" s="7"/>
      <c r="L1342" s="7"/>
      <c r="M1342" s="7"/>
      <c r="N1342" s="7"/>
      <c r="O1342" s="7"/>
      <c r="P1342" s="7"/>
      <c r="Q1342" s="7"/>
      <c r="R1342" s="7"/>
      <c r="S1342" s="7"/>
      <c r="T1342" s="7"/>
    </row>
    <row r="1343" spans="2:20" x14ac:dyDescent="0.25">
      <c r="B1343" s="7"/>
      <c r="C1343" s="7"/>
      <c r="D1343" s="7"/>
      <c r="E1343" s="7"/>
      <c r="F1343" s="7"/>
      <c r="G1343" s="7"/>
      <c r="H1343" s="7"/>
      <c r="I1343" s="7"/>
      <c r="J1343" s="7"/>
      <c r="K1343" s="7"/>
      <c r="L1343" s="7"/>
      <c r="M1343" s="7"/>
      <c r="N1343" s="7"/>
      <c r="O1343" s="7"/>
      <c r="P1343" s="7"/>
      <c r="Q1343" s="7"/>
      <c r="R1343" s="7"/>
      <c r="S1343" s="7"/>
      <c r="T1343" s="7"/>
    </row>
    <row r="1344" spans="2:20" x14ac:dyDescent="0.25">
      <c r="B1344" s="7"/>
      <c r="C1344" s="7"/>
      <c r="D1344" s="7"/>
      <c r="E1344" s="7"/>
      <c r="F1344" s="7"/>
      <c r="G1344" s="7"/>
      <c r="H1344" s="7"/>
      <c r="I1344" s="7"/>
      <c r="J1344" s="7"/>
      <c r="K1344" s="7"/>
      <c r="L1344" s="7"/>
      <c r="M1344" s="7"/>
      <c r="N1344" s="7"/>
      <c r="O1344" s="7"/>
      <c r="P1344" s="7"/>
      <c r="Q1344" s="7"/>
      <c r="R1344" s="7"/>
      <c r="S1344" s="7"/>
      <c r="T1344" s="7"/>
    </row>
    <row r="1345" spans="2:20" x14ac:dyDescent="0.25">
      <c r="B1345" s="7"/>
      <c r="C1345" s="7"/>
      <c r="D1345" s="7"/>
      <c r="E1345" s="7"/>
      <c r="F1345" s="7"/>
      <c r="G1345" s="7"/>
      <c r="H1345" s="7"/>
      <c r="I1345" s="7"/>
      <c r="J1345" s="7"/>
      <c r="K1345" s="7"/>
      <c r="L1345" s="7"/>
      <c r="M1345" s="7"/>
      <c r="N1345" s="7"/>
      <c r="O1345" s="7"/>
      <c r="P1345" s="7"/>
      <c r="Q1345" s="7"/>
      <c r="R1345" s="7"/>
      <c r="S1345" s="7"/>
      <c r="T1345" s="7"/>
    </row>
    <row r="1346" spans="2:20" x14ac:dyDescent="0.25">
      <c r="B1346" s="7"/>
      <c r="C1346" s="7"/>
      <c r="D1346" s="7"/>
      <c r="E1346" s="7"/>
      <c r="F1346" s="7"/>
      <c r="G1346" s="7"/>
      <c r="H1346" s="7"/>
      <c r="I1346" s="7"/>
      <c r="J1346" s="7"/>
      <c r="K1346" s="7"/>
      <c r="L1346" s="7"/>
      <c r="M1346" s="7"/>
      <c r="N1346" s="7"/>
      <c r="O1346" s="7"/>
      <c r="P1346" s="7"/>
      <c r="Q1346" s="7"/>
      <c r="R1346" s="7"/>
      <c r="S1346" s="7"/>
      <c r="T1346" s="7"/>
    </row>
    <row r="1347" spans="2:20" x14ac:dyDescent="0.25">
      <c r="C1347" s="7"/>
      <c r="D1347" s="7"/>
      <c r="E1347" s="7"/>
      <c r="T1347" s="7"/>
    </row>
    <row r="1348" spans="2:20" x14ac:dyDescent="0.25">
      <c r="C1348" s="7"/>
      <c r="D1348" s="7"/>
      <c r="E1348" s="7"/>
      <c r="T1348" s="7"/>
    </row>
    <row r="1349" spans="2:20" x14ac:dyDescent="0.25">
      <c r="C1349" s="7"/>
      <c r="D1349" s="7"/>
      <c r="E1349" s="7"/>
      <c r="T1349" s="7"/>
    </row>
    <row r="1350" spans="2:20" x14ac:dyDescent="0.25">
      <c r="C1350" s="7"/>
      <c r="D1350" s="7"/>
      <c r="E1350" s="7"/>
      <c r="T1350" s="7"/>
    </row>
    <row r="1351" spans="2:20" x14ac:dyDescent="0.25">
      <c r="C1351" s="7"/>
      <c r="D1351" s="7"/>
      <c r="E1351" s="7"/>
      <c r="T1351" s="7"/>
    </row>
    <row r="1352" spans="2:20" x14ac:dyDescent="0.25">
      <c r="C1352" s="7"/>
      <c r="D1352" s="7"/>
      <c r="E1352" s="7"/>
      <c r="T1352" s="7"/>
    </row>
    <row r="1353" spans="2:20" x14ac:dyDescent="0.25">
      <c r="C1353" s="7"/>
      <c r="D1353" s="7"/>
      <c r="E1353" s="7"/>
      <c r="T1353" s="7"/>
    </row>
    <row r="1354" spans="2:20" x14ac:dyDescent="0.25">
      <c r="C1354" s="7"/>
      <c r="D1354" s="7"/>
      <c r="E1354" s="7"/>
      <c r="T1354" s="7"/>
    </row>
    <row r="1355" spans="2:20" x14ac:dyDescent="0.25">
      <c r="C1355" s="7"/>
      <c r="D1355" s="7"/>
      <c r="E1355" s="7"/>
      <c r="T1355" s="7"/>
    </row>
    <row r="1356" spans="2:20" x14ac:dyDescent="0.25">
      <c r="C1356" s="7"/>
      <c r="D1356" s="7"/>
      <c r="E1356" s="7"/>
      <c r="T1356" s="7"/>
    </row>
    <row r="1357" spans="2:20" x14ac:dyDescent="0.25">
      <c r="C1357" s="7"/>
      <c r="D1357" s="7"/>
      <c r="E1357" s="7"/>
      <c r="T1357" s="7"/>
    </row>
    <row r="1358" spans="2:20" x14ac:dyDescent="0.25">
      <c r="C1358" s="7"/>
      <c r="D1358" s="7"/>
      <c r="E1358" s="7"/>
      <c r="T1358" s="7"/>
    </row>
    <row r="1359" spans="2:20" x14ac:dyDescent="0.25">
      <c r="C1359" s="7"/>
      <c r="D1359" s="7"/>
      <c r="E1359" s="7"/>
      <c r="T1359" s="7"/>
    </row>
    <row r="1360" spans="2:20" x14ac:dyDescent="0.25">
      <c r="C1360" s="7"/>
      <c r="D1360" s="7"/>
      <c r="E1360" s="7"/>
      <c r="T1360" s="7"/>
    </row>
    <row r="1361" spans="3:20" x14ac:dyDescent="0.25">
      <c r="C1361" s="7"/>
      <c r="D1361" s="7"/>
      <c r="E1361" s="7"/>
      <c r="T1361" s="7"/>
    </row>
    <row r="1362" spans="3:20" x14ac:dyDescent="0.25">
      <c r="C1362" s="7"/>
      <c r="D1362" s="7"/>
      <c r="E1362" s="7"/>
      <c r="T1362" s="7"/>
    </row>
    <row r="1363" spans="3:20" x14ac:dyDescent="0.25">
      <c r="C1363" s="7"/>
      <c r="D1363" s="7"/>
      <c r="E1363" s="7"/>
      <c r="T1363" s="7"/>
    </row>
    <row r="1364" spans="3:20" x14ac:dyDescent="0.25">
      <c r="C1364" s="7"/>
      <c r="D1364" s="7"/>
      <c r="E1364" s="7"/>
      <c r="T1364" s="7"/>
    </row>
    <row r="1365" spans="3:20" x14ac:dyDescent="0.25">
      <c r="C1365" s="7"/>
      <c r="D1365" s="7"/>
      <c r="E1365" s="7"/>
      <c r="T1365" s="7"/>
    </row>
    <row r="1366" spans="3:20" x14ac:dyDescent="0.25">
      <c r="C1366" s="7"/>
      <c r="D1366" s="7"/>
      <c r="E1366" s="7"/>
      <c r="T1366" s="7"/>
    </row>
    <row r="1367" spans="3:20" x14ac:dyDescent="0.25">
      <c r="C1367" s="7"/>
      <c r="D1367" s="7"/>
      <c r="E1367" s="7"/>
      <c r="T1367" s="7"/>
    </row>
    <row r="1368" spans="3:20" x14ac:dyDescent="0.25">
      <c r="C1368" s="7"/>
      <c r="D1368" s="7"/>
      <c r="E1368" s="7"/>
      <c r="T1368" s="7"/>
    </row>
    <row r="1369" spans="3:20" x14ac:dyDescent="0.25">
      <c r="C1369" s="7"/>
      <c r="D1369" s="7"/>
      <c r="E1369" s="7"/>
      <c r="T1369" s="7"/>
    </row>
    <row r="1370" spans="3:20" x14ac:dyDescent="0.25">
      <c r="C1370" s="7"/>
      <c r="D1370" s="7"/>
      <c r="E1370" s="7"/>
      <c r="T1370" s="7"/>
    </row>
    <row r="1371" spans="3:20" x14ac:dyDescent="0.25">
      <c r="C1371" s="7"/>
      <c r="D1371" s="7"/>
      <c r="E1371" s="7"/>
      <c r="T1371" s="7"/>
    </row>
    <row r="1372" spans="3:20" x14ac:dyDescent="0.25">
      <c r="C1372" s="7"/>
      <c r="D1372" s="7"/>
      <c r="E1372" s="7"/>
      <c r="T1372" s="7"/>
    </row>
    <row r="1373" spans="3:20" x14ac:dyDescent="0.25">
      <c r="C1373" s="7"/>
      <c r="D1373" s="7"/>
      <c r="E1373" s="7"/>
      <c r="T1373" s="7"/>
    </row>
    <row r="1374" spans="3:20" x14ac:dyDescent="0.25">
      <c r="C1374" s="7"/>
      <c r="D1374" s="7"/>
      <c r="E1374" s="7"/>
      <c r="T1374" s="7"/>
    </row>
    <row r="1375" spans="3:20" x14ac:dyDescent="0.25">
      <c r="C1375" s="7"/>
      <c r="D1375" s="7"/>
      <c r="E1375" s="7"/>
      <c r="T1375" s="7"/>
    </row>
    <row r="1376" spans="3:20" x14ac:dyDescent="0.25">
      <c r="C1376" s="7"/>
      <c r="D1376" s="7"/>
      <c r="E1376" s="7"/>
      <c r="T1376" s="7"/>
    </row>
    <row r="1377" spans="3:20" x14ac:dyDescent="0.25">
      <c r="C1377" s="7"/>
      <c r="D1377" s="7"/>
      <c r="E1377" s="7"/>
      <c r="T1377" s="7"/>
    </row>
    <row r="1378" spans="3:20" x14ac:dyDescent="0.25">
      <c r="C1378" s="7"/>
      <c r="D1378" s="7"/>
      <c r="E1378" s="7"/>
      <c r="T1378" s="7"/>
    </row>
    <row r="1379" spans="3:20" x14ac:dyDescent="0.25">
      <c r="C1379" s="7"/>
      <c r="D1379" s="7"/>
      <c r="E1379" s="7"/>
      <c r="T1379" s="7"/>
    </row>
    <row r="1380" spans="3:20" x14ac:dyDescent="0.25">
      <c r="C1380" s="7"/>
      <c r="D1380" s="7"/>
      <c r="E1380" s="7"/>
      <c r="T1380" s="7"/>
    </row>
    <row r="1381" spans="3:20" x14ac:dyDescent="0.25">
      <c r="C1381" s="7"/>
      <c r="D1381" s="7"/>
      <c r="E1381" s="7"/>
      <c r="T1381" s="7"/>
    </row>
    <row r="1382" spans="3:20" x14ac:dyDescent="0.25">
      <c r="C1382" s="7"/>
      <c r="D1382" s="7"/>
      <c r="E1382" s="7"/>
      <c r="T1382" s="7"/>
    </row>
    <row r="1383" spans="3:20" x14ac:dyDescent="0.25">
      <c r="C1383" s="7"/>
      <c r="D1383" s="7"/>
      <c r="E1383" s="7"/>
      <c r="T1383" s="7"/>
    </row>
    <row r="1384" spans="3:20" x14ac:dyDescent="0.25">
      <c r="C1384" s="7"/>
      <c r="D1384" s="7"/>
      <c r="E1384" s="7"/>
      <c r="T1384" s="7"/>
    </row>
    <row r="1385" spans="3:20" x14ac:dyDescent="0.25">
      <c r="C1385" s="7"/>
      <c r="D1385" s="7"/>
      <c r="E1385" s="7"/>
      <c r="T1385" s="7"/>
    </row>
    <row r="1386" spans="3:20" x14ac:dyDescent="0.25">
      <c r="C1386" s="7"/>
      <c r="D1386" s="7"/>
      <c r="E1386" s="7"/>
      <c r="T1386" s="7"/>
    </row>
    <row r="1387" spans="3:20" x14ac:dyDescent="0.25">
      <c r="C1387" s="7"/>
      <c r="D1387" s="7"/>
      <c r="E1387" s="7"/>
      <c r="T1387" s="7"/>
    </row>
    <row r="1388" spans="3:20" x14ac:dyDescent="0.25">
      <c r="C1388" s="7"/>
      <c r="D1388" s="7"/>
      <c r="E1388" s="7"/>
      <c r="T1388" s="7"/>
    </row>
    <row r="1389" spans="3:20" x14ac:dyDescent="0.25">
      <c r="C1389" s="7"/>
      <c r="D1389" s="7"/>
      <c r="E1389" s="7"/>
      <c r="T1389" s="7"/>
    </row>
    <row r="1390" spans="3:20" x14ac:dyDescent="0.25">
      <c r="C1390" s="7"/>
      <c r="D1390" s="7"/>
      <c r="E1390" s="7"/>
      <c r="T1390" s="7"/>
    </row>
    <row r="1391" spans="3:20" x14ac:dyDescent="0.25">
      <c r="C1391" s="7"/>
      <c r="D1391" s="7"/>
      <c r="E1391" s="7"/>
      <c r="T1391" s="7"/>
    </row>
    <row r="1392" spans="3:20" x14ac:dyDescent="0.25">
      <c r="C1392" s="7"/>
      <c r="D1392" s="7"/>
      <c r="E1392" s="7"/>
      <c r="T1392" s="7"/>
    </row>
    <row r="1393" spans="3:20" x14ac:dyDescent="0.25">
      <c r="C1393" s="7"/>
      <c r="D1393" s="7"/>
      <c r="E1393" s="7"/>
      <c r="T1393" s="7"/>
    </row>
    <row r="1394" spans="3:20" x14ac:dyDescent="0.25">
      <c r="C1394" s="7"/>
      <c r="D1394" s="7"/>
      <c r="E1394" s="7"/>
      <c r="T1394" s="7"/>
    </row>
    <row r="1395" spans="3:20" x14ac:dyDescent="0.25">
      <c r="C1395" s="7"/>
      <c r="D1395" s="7"/>
      <c r="E1395" s="7"/>
      <c r="T1395" s="7"/>
    </row>
    <row r="1396" spans="3:20" x14ac:dyDescent="0.25">
      <c r="C1396" s="7"/>
      <c r="D1396" s="7"/>
      <c r="E1396" s="7"/>
      <c r="T1396" s="7"/>
    </row>
    <row r="1397" spans="3:20" x14ac:dyDescent="0.25">
      <c r="C1397" s="7"/>
      <c r="D1397" s="7"/>
      <c r="E1397" s="7"/>
      <c r="T1397" s="7"/>
    </row>
    <row r="1398" spans="3:20" x14ac:dyDescent="0.25">
      <c r="C1398" s="7"/>
      <c r="D1398" s="7"/>
      <c r="E1398" s="7"/>
      <c r="T1398" s="7"/>
    </row>
    <row r="1399" spans="3:20" x14ac:dyDescent="0.25">
      <c r="C1399" s="7"/>
      <c r="D1399" s="7"/>
      <c r="E1399" s="7"/>
      <c r="T1399" s="7"/>
    </row>
    <row r="1400" spans="3:20" x14ac:dyDescent="0.25">
      <c r="C1400" s="7"/>
      <c r="D1400" s="7"/>
      <c r="E1400" s="7"/>
      <c r="T1400" s="7"/>
    </row>
    <row r="1401" spans="3:20" x14ac:dyDescent="0.25">
      <c r="C1401" s="7"/>
      <c r="D1401" s="7"/>
      <c r="E1401" s="7"/>
      <c r="T1401" s="7"/>
    </row>
    <row r="1402" spans="3:20" x14ac:dyDescent="0.25">
      <c r="C1402" s="7"/>
      <c r="D1402" s="7"/>
      <c r="E1402" s="7"/>
      <c r="T1402" s="7"/>
    </row>
    <row r="1403" spans="3:20" x14ac:dyDescent="0.25">
      <c r="C1403" s="7"/>
      <c r="D1403" s="7"/>
      <c r="E1403" s="7"/>
      <c r="T1403" s="7"/>
    </row>
    <row r="1404" spans="3:20" x14ac:dyDescent="0.25">
      <c r="C1404" s="7"/>
      <c r="D1404" s="7"/>
      <c r="E1404" s="7"/>
      <c r="T1404" s="7"/>
    </row>
    <row r="1405" spans="3:20" x14ac:dyDescent="0.25">
      <c r="C1405" s="7"/>
      <c r="D1405" s="7"/>
      <c r="E1405" s="7"/>
      <c r="T1405" s="7"/>
    </row>
    <row r="1406" spans="3:20" x14ac:dyDescent="0.25">
      <c r="C1406" s="7"/>
      <c r="D1406" s="7"/>
      <c r="E1406" s="7"/>
      <c r="T1406" s="7"/>
    </row>
    <row r="1407" spans="3:20" x14ac:dyDescent="0.25">
      <c r="C1407" s="7"/>
      <c r="D1407" s="7"/>
      <c r="E1407" s="7"/>
      <c r="T1407" s="7"/>
    </row>
    <row r="1408" spans="3:20" x14ac:dyDescent="0.25">
      <c r="C1408" s="7"/>
      <c r="D1408" s="7"/>
      <c r="E1408" s="7"/>
      <c r="T1408" s="7"/>
    </row>
    <row r="1409" spans="3:20" x14ac:dyDescent="0.25">
      <c r="C1409" s="7"/>
      <c r="D1409" s="7"/>
      <c r="E1409" s="7"/>
      <c r="T1409" s="7"/>
    </row>
    <row r="1410" spans="3:20" x14ac:dyDescent="0.25">
      <c r="C1410" s="7"/>
      <c r="D1410" s="7"/>
      <c r="E1410" s="7"/>
      <c r="T1410" s="7"/>
    </row>
    <row r="1411" spans="3:20" x14ac:dyDescent="0.25">
      <c r="C1411" s="7"/>
      <c r="D1411" s="7"/>
      <c r="E1411" s="7"/>
      <c r="T1411" s="7"/>
    </row>
    <row r="1412" spans="3:20" x14ac:dyDescent="0.25">
      <c r="C1412" s="7"/>
      <c r="D1412" s="7"/>
      <c r="E1412" s="7"/>
      <c r="T1412" s="7"/>
    </row>
    <row r="1413" spans="3:20" x14ac:dyDescent="0.25">
      <c r="C1413" s="7"/>
      <c r="D1413" s="7"/>
      <c r="E1413" s="7"/>
      <c r="T1413" s="7"/>
    </row>
    <row r="1414" spans="3:20" x14ac:dyDescent="0.25">
      <c r="C1414" s="7"/>
      <c r="D1414" s="7"/>
      <c r="E1414" s="7"/>
      <c r="T1414" s="7"/>
    </row>
    <row r="1415" spans="3:20" x14ac:dyDescent="0.25">
      <c r="C1415" s="7"/>
      <c r="D1415" s="7"/>
      <c r="E1415" s="7"/>
      <c r="T1415" s="7"/>
    </row>
    <row r="1416" spans="3:20" x14ac:dyDescent="0.25">
      <c r="C1416" s="7"/>
      <c r="D1416" s="7"/>
      <c r="E1416" s="7"/>
      <c r="T1416" s="7"/>
    </row>
    <row r="1417" spans="3:20" x14ac:dyDescent="0.25">
      <c r="C1417" s="7"/>
      <c r="D1417" s="7"/>
      <c r="E1417" s="7"/>
      <c r="T1417" s="7"/>
    </row>
    <row r="1418" spans="3:20" x14ac:dyDescent="0.25">
      <c r="C1418" s="7"/>
      <c r="D1418" s="7"/>
      <c r="E1418" s="7"/>
      <c r="T1418" s="7"/>
    </row>
    <row r="1419" spans="3:20" x14ac:dyDescent="0.25">
      <c r="C1419" s="7"/>
      <c r="D1419" s="7"/>
      <c r="E1419" s="7"/>
      <c r="T1419" s="7"/>
    </row>
    <row r="1420" spans="3:20" x14ac:dyDescent="0.25">
      <c r="C1420" s="7"/>
      <c r="D1420" s="7"/>
      <c r="E1420" s="7"/>
      <c r="T1420" s="7"/>
    </row>
    <row r="1421" spans="3:20" x14ac:dyDescent="0.25">
      <c r="C1421" s="7"/>
      <c r="D1421" s="7"/>
      <c r="E1421" s="7"/>
      <c r="T1421" s="7"/>
    </row>
    <row r="1422" spans="3:20" x14ac:dyDescent="0.25">
      <c r="C1422" s="7"/>
      <c r="D1422" s="7"/>
      <c r="E1422" s="7"/>
      <c r="T1422" s="7"/>
    </row>
    <row r="1423" spans="3:20" x14ac:dyDescent="0.25">
      <c r="C1423" s="7"/>
      <c r="D1423" s="7"/>
      <c r="E1423" s="7"/>
      <c r="T1423" s="7"/>
    </row>
    <row r="1424" spans="3:20" x14ac:dyDescent="0.25">
      <c r="C1424" s="7"/>
      <c r="D1424" s="7"/>
      <c r="E1424" s="7"/>
      <c r="T1424" s="7"/>
    </row>
    <row r="1425" spans="3:20" x14ac:dyDescent="0.25">
      <c r="C1425" s="7"/>
      <c r="D1425" s="7"/>
      <c r="E1425" s="7"/>
      <c r="T1425" s="7"/>
    </row>
    <row r="1426" spans="3:20" x14ac:dyDescent="0.25">
      <c r="C1426" s="7"/>
      <c r="D1426" s="7"/>
      <c r="E1426" s="7"/>
      <c r="T1426" s="7"/>
    </row>
    <row r="1427" spans="3:20" x14ac:dyDescent="0.25">
      <c r="C1427" s="7"/>
      <c r="D1427" s="7"/>
      <c r="E1427" s="7"/>
      <c r="T1427" s="7"/>
    </row>
    <row r="1428" spans="3:20" x14ac:dyDescent="0.25">
      <c r="C1428" s="7"/>
      <c r="D1428" s="7"/>
      <c r="E1428" s="7"/>
      <c r="T1428" s="7"/>
    </row>
    <row r="1429" spans="3:20" x14ac:dyDescent="0.25">
      <c r="C1429" s="7"/>
      <c r="D1429" s="7"/>
      <c r="E1429" s="7"/>
      <c r="T1429" s="7"/>
    </row>
    <row r="1430" spans="3:20" x14ac:dyDescent="0.25">
      <c r="C1430" s="7"/>
      <c r="D1430" s="7"/>
      <c r="E1430" s="7"/>
      <c r="T1430" s="7"/>
    </row>
    <row r="1431" spans="3:20" x14ac:dyDescent="0.25">
      <c r="C1431" s="7"/>
      <c r="D1431" s="7"/>
      <c r="E1431" s="7"/>
      <c r="T1431" s="7"/>
    </row>
    <row r="1432" spans="3:20" x14ac:dyDescent="0.25">
      <c r="C1432" s="7"/>
      <c r="D1432" s="7"/>
      <c r="E1432" s="7"/>
      <c r="T1432" s="7"/>
    </row>
    <row r="1433" spans="3:20" x14ac:dyDescent="0.25">
      <c r="C1433" s="7"/>
      <c r="D1433" s="7"/>
      <c r="E1433" s="7"/>
      <c r="T1433" s="7"/>
    </row>
    <row r="1434" spans="3:20" x14ac:dyDescent="0.25">
      <c r="C1434" s="7"/>
      <c r="D1434" s="7"/>
      <c r="E1434" s="7"/>
      <c r="T1434" s="7"/>
    </row>
    <row r="1435" spans="3:20" x14ac:dyDescent="0.25">
      <c r="C1435" s="7"/>
      <c r="D1435" s="7"/>
      <c r="E1435" s="7"/>
      <c r="T1435" s="7"/>
    </row>
    <row r="1436" spans="3:20" x14ac:dyDescent="0.25">
      <c r="C1436" s="7"/>
      <c r="D1436" s="7"/>
      <c r="E1436" s="7"/>
      <c r="T1436" s="7"/>
    </row>
    <row r="1437" spans="3:20" x14ac:dyDescent="0.25">
      <c r="C1437" s="7"/>
      <c r="D1437" s="7"/>
      <c r="E1437" s="7"/>
      <c r="T1437" s="7"/>
    </row>
    <row r="1438" spans="3:20" x14ac:dyDescent="0.25">
      <c r="C1438" s="7"/>
      <c r="D1438" s="7"/>
      <c r="E1438" s="7"/>
      <c r="T1438" s="7"/>
    </row>
    <row r="1439" spans="3:20" x14ac:dyDescent="0.25">
      <c r="C1439" s="7"/>
      <c r="D1439" s="7"/>
      <c r="E1439" s="7"/>
      <c r="T1439" s="7"/>
    </row>
    <row r="1440" spans="3:20" x14ac:dyDescent="0.25">
      <c r="C1440" s="7"/>
      <c r="D1440" s="7"/>
      <c r="E1440" s="7"/>
      <c r="T1440" s="7"/>
    </row>
    <row r="1441" spans="3:20" x14ac:dyDescent="0.25">
      <c r="C1441" s="7"/>
      <c r="D1441" s="7"/>
      <c r="E1441" s="7"/>
      <c r="T1441" s="7"/>
    </row>
    <row r="1442" spans="3:20" x14ac:dyDescent="0.25">
      <c r="C1442" s="7"/>
      <c r="D1442" s="7"/>
      <c r="E1442" s="7"/>
      <c r="T1442" s="7"/>
    </row>
    <row r="1443" spans="3:20" x14ac:dyDescent="0.25">
      <c r="C1443" s="7"/>
      <c r="D1443" s="7"/>
      <c r="E1443" s="7"/>
      <c r="T1443" s="7"/>
    </row>
    <row r="1444" spans="3:20" x14ac:dyDescent="0.25">
      <c r="C1444" s="7"/>
      <c r="D1444" s="7"/>
      <c r="E1444" s="7"/>
      <c r="T1444" s="7"/>
    </row>
    <row r="1445" spans="3:20" x14ac:dyDescent="0.25">
      <c r="C1445" s="7"/>
      <c r="D1445" s="7"/>
      <c r="E1445" s="7"/>
      <c r="T1445" s="7"/>
    </row>
    <row r="1446" spans="3:20" x14ac:dyDescent="0.25">
      <c r="C1446" s="7"/>
      <c r="D1446" s="7"/>
      <c r="E1446" s="7"/>
      <c r="T1446" s="7"/>
    </row>
    <row r="1447" spans="3:20" x14ac:dyDescent="0.25">
      <c r="C1447" s="7"/>
      <c r="D1447" s="7"/>
      <c r="E1447" s="7"/>
      <c r="T1447" s="7"/>
    </row>
    <row r="1448" spans="3:20" x14ac:dyDescent="0.25">
      <c r="C1448" s="7"/>
      <c r="D1448" s="7"/>
      <c r="E1448" s="7"/>
      <c r="T1448" s="7"/>
    </row>
    <row r="1449" spans="3:20" x14ac:dyDescent="0.25">
      <c r="C1449" s="7"/>
      <c r="D1449" s="7"/>
      <c r="E1449" s="7"/>
      <c r="T1449" s="7"/>
    </row>
    <row r="1450" spans="3:20" x14ac:dyDescent="0.25">
      <c r="C1450" s="7"/>
      <c r="D1450" s="7"/>
      <c r="E1450" s="7"/>
      <c r="T1450" s="7"/>
    </row>
    <row r="1451" spans="3:20" x14ac:dyDescent="0.25">
      <c r="C1451" s="7"/>
      <c r="D1451" s="7"/>
      <c r="E1451" s="7"/>
      <c r="T1451" s="7"/>
    </row>
    <row r="1452" spans="3:20" x14ac:dyDescent="0.25">
      <c r="C1452" s="7"/>
      <c r="D1452" s="7"/>
      <c r="E1452" s="7"/>
      <c r="T1452" s="7"/>
    </row>
    <row r="1453" spans="3:20" x14ac:dyDescent="0.25">
      <c r="C1453" s="7"/>
      <c r="D1453" s="7"/>
      <c r="E1453" s="7"/>
      <c r="T1453" s="7"/>
    </row>
    <row r="1454" spans="3:20" x14ac:dyDescent="0.25">
      <c r="C1454" s="7"/>
      <c r="D1454" s="7"/>
      <c r="E1454" s="7"/>
      <c r="T1454" s="7"/>
    </row>
    <row r="1455" spans="3:20" x14ac:dyDescent="0.25">
      <c r="C1455" s="7"/>
      <c r="D1455" s="7"/>
      <c r="E1455" s="7"/>
      <c r="T1455" s="7"/>
    </row>
    <row r="1456" spans="3:20" x14ac:dyDescent="0.25">
      <c r="C1456" s="7"/>
      <c r="D1456" s="7"/>
      <c r="E1456" s="7"/>
      <c r="T1456" s="7"/>
    </row>
    <row r="1457" spans="3:20" x14ac:dyDescent="0.25">
      <c r="C1457" s="7"/>
      <c r="D1457" s="7"/>
      <c r="E1457" s="7"/>
      <c r="T1457" s="7"/>
    </row>
    <row r="1458" spans="3:20" x14ac:dyDescent="0.25">
      <c r="C1458" s="7"/>
      <c r="D1458" s="7"/>
      <c r="E1458" s="7"/>
      <c r="T1458" s="7"/>
    </row>
    <row r="1459" spans="3:20" x14ac:dyDescent="0.25">
      <c r="C1459" s="7"/>
      <c r="D1459" s="7"/>
      <c r="E1459" s="7"/>
      <c r="T1459" s="7"/>
    </row>
    <row r="1460" spans="3:20" x14ac:dyDescent="0.25">
      <c r="C1460" s="7"/>
      <c r="D1460" s="7"/>
      <c r="E1460" s="7"/>
      <c r="T1460" s="7"/>
    </row>
    <row r="1461" spans="3:20" x14ac:dyDescent="0.25">
      <c r="C1461" s="7"/>
      <c r="D1461" s="7"/>
      <c r="E1461" s="7"/>
      <c r="T1461" s="7"/>
    </row>
    <row r="1462" spans="3:20" x14ac:dyDescent="0.25">
      <c r="C1462" s="7"/>
      <c r="D1462" s="7"/>
      <c r="E1462" s="7"/>
      <c r="T1462" s="7"/>
    </row>
    <row r="1463" spans="3:20" x14ac:dyDescent="0.25">
      <c r="C1463" s="7"/>
      <c r="D1463" s="7"/>
      <c r="E1463" s="7"/>
      <c r="T1463" s="7"/>
    </row>
    <row r="1464" spans="3:20" x14ac:dyDescent="0.25">
      <c r="C1464" s="7"/>
      <c r="D1464" s="7"/>
      <c r="E1464" s="7"/>
      <c r="T1464" s="7"/>
    </row>
    <row r="1465" spans="3:20" x14ac:dyDescent="0.25">
      <c r="C1465" s="7"/>
      <c r="D1465" s="7"/>
      <c r="E1465" s="7"/>
      <c r="T1465" s="7"/>
    </row>
    <row r="1466" spans="3:20" x14ac:dyDescent="0.25">
      <c r="C1466" s="7"/>
      <c r="D1466" s="7"/>
      <c r="E1466" s="7"/>
      <c r="T1466" s="7"/>
    </row>
    <row r="1467" spans="3:20" x14ac:dyDescent="0.25">
      <c r="C1467" s="7"/>
      <c r="D1467" s="7"/>
      <c r="E1467" s="7"/>
      <c r="T1467" s="7"/>
    </row>
    <row r="1468" spans="3:20" x14ac:dyDescent="0.25">
      <c r="C1468" s="7"/>
      <c r="D1468" s="7"/>
      <c r="E1468" s="7"/>
      <c r="T1468" s="7"/>
    </row>
    <row r="1469" spans="3:20" x14ac:dyDescent="0.25">
      <c r="C1469" s="7"/>
      <c r="D1469" s="7"/>
      <c r="E1469" s="7"/>
      <c r="T1469" s="7"/>
    </row>
    <row r="1470" spans="3:20" x14ac:dyDescent="0.25">
      <c r="C1470" s="7"/>
      <c r="D1470" s="7"/>
      <c r="E1470" s="7"/>
      <c r="T1470" s="7"/>
    </row>
    <row r="1471" spans="3:20" x14ac:dyDescent="0.25">
      <c r="C1471" s="7"/>
      <c r="D1471" s="7"/>
      <c r="E1471" s="7"/>
      <c r="T1471" s="7"/>
    </row>
    <row r="1472" spans="3:20" x14ac:dyDescent="0.25">
      <c r="C1472" s="7"/>
      <c r="D1472" s="7"/>
      <c r="E1472" s="7"/>
      <c r="T1472" s="7"/>
    </row>
    <row r="1473" spans="3:20" x14ac:dyDescent="0.25">
      <c r="C1473" s="7"/>
      <c r="D1473" s="7"/>
      <c r="E1473" s="7"/>
      <c r="T1473" s="7"/>
    </row>
    <row r="1474" spans="3:20" x14ac:dyDescent="0.25">
      <c r="C1474" s="7"/>
      <c r="D1474" s="7"/>
      <c r="E1474" s="7"/>
      <c r="T1474" s="7"/>
    </row>
    <row r="1475" spans="3:20" x14ac:dyDescent="0.25">
      <c r="C1475" s="7"/>
      <c r="D1475" s="7"/>
      <c r="E1475" s="7"/>
      <c r="T1475" s="7"/>
    </row>
    <row r="1476" spans="3:20" x14ac:dyDescent="0.25">
      <c r="C1476" s="7"/>
      <c r="D1476" s="7"/>
      <c r="E1476" s="7"/>
      <c r="T1476" s="7"/>
    </row>
    <row r="1477" spans="3:20" x14ac:dyDescent="0.25">
      <c r="C1477" s="7"/>
      <c r="D1477" s="7"/>
      <c r="E1477" s="7"/>
      <c r="T1477" s="7"/>
    </row>
    <row r="1478" spans="3:20" x14ac:dyDescent="0.25">
      <c r="C1478" s="7"/>
      <c r="D1478" s="7"/>
      <c r="E1478" s="7"/>
      <c r="T1478" s="7"/>
    </row>
    <row r="1479" spans="3:20" x14ac:dyDescent="0.25">
      <c r="C1479" s="7"/>
      <c r="D1479" s="7"/>
      <c r="E1479" s="7"/>
      <c r="T1479" s="7"/>
    </row>
    <row r="1480" spans="3:20" x14ac:dyDescent="0.25">
      <c r="C1480" s="7"/>
      <c r="D1480" s="7"/>
      <c r="E1480" s="7"/>
      <c r="T1480" s="7"/>
    </row>
    <row r="1481" spans="3:20" x14ac:dyDescent="0.25">
      <c r="C1481" s="7"/>
      <c r="D1481" s="7"/>
      <c r="E1481" s="7"/>
      <c r="T1481" s="7"/>
    </row>
    <row r="1482" spans="3:20" x14ac:dyDescent="0.25">
      <c r="C1482" s="7"/>
      <c r="D1482" s="7"/>
      <c r="E1482" s="7"/>
      <c r="T1482" s="7"/>
    </row>
    <row r="1483" spans="3:20" x14ac:dyDescent="0.25">
      <c r="C1483" s="7"/>
      <c r="D1483" s="7"/>
      <c r="E1483" s="7"/>
      <c r="T1483" s="7"/>
    </row>
    <row r="1484" spans="3:20" x14ac:dyDescent="0.25">
      <c r="C1484" s="7"/>
      <c r="D1484" s="7"/>
      <c r="E1484" s="7"/>
      <c r="T1484" s="7"/>
    </row>
    <row r="1485" spans="3:20" x14ac:dyDescent="0.25">
      <c r="C1485" s="7"/>
      <c r="D1485" s="7"/>
      <c r="E1485" s="7"/>
      <c r="T1485" s="7"/>
    </row>
    <row r="1486" spans="3:20" x14ac:dyDescent="0.25">
      <c r="C1486" s="7"/>
      <c r="D1486" s="7"/>
      <c r="E1486" s="7"/>
      <c r="T1486" s="7"/>
    </row>
    <row r="1487" spans="3:20" x14ac:dyDescent="0.25">
      <c r="C1487" s="7"/>
      <c r="D1487" s="7"/>
      <c r="E1487" s="7"/>
      <c r="T1487" s="7"/>
    </row>
    <row r="1488" spans="3:20" x14ac:dyDescent="0.25">
      <c r="C1488" s="7"/>
      <c r="D1488" s="7"/>
      <c r="E1488" s="7"/>
      <c r="T1488" s="7"/>
    </row>
    <row r="1489" spans="3:20" x14ac:dyDescent="0.25">
      <c r="C1489" s="7"/>
      <c r="D1489" s="7"/>
      <c r="E1489" s="7"/>
      <c r="T1489" s="7"/>
    </row>
    <row r="1490" spans="3:20" x14ac:dyDescent="0.25">
      <c r="C1490" s="7"/>
      <c r="D1490" s="7"/>
      <c r="E1490" s="7"/>
      <c r="T1490" s="7"/>
    </row>
    <row r="1491" spans="3:20" x14ac:dyDescent="0.25">
      <c r="C1491" s="7"/>
      <c r="D1491" s="7"/>
      <c r="E1491" s="7"/>
      <c r="T1491" s="7"/>
    </row>
    <row r="1492" spans="3:20" x14ac:dyDescent="0.25">
      <c r="C1492" s="7"/>
      <c r="D1492" s="7"/>
      <c r="E1492" s="7"/>
      <c r="T1492" s="7"/>
    </row>
    <row r="1493" spans="3:20" x14ac:dyDescent="0.25">
      <c r="C1493" s="7"/>
      <c r="D1493" s="7"/>
      <c r="E1493" s="7"/>
      <c r="T1493" s="7"/>
    </row>
    <row r="1494" spans="3:20" x14ac:dyDescent="0.25">
      <c r="C1494" s="7"/>
      <c r="D1494" s="7"/>
      <c r="E1494" s="7"/>
      <c r="T1494" s="7"/>
    </row>
    <row r="1495" spans="3:20" x14ac:dyDescent="0.25">
      <c r="C1495" s="7"/>
      <c r="D1495" s="7"/>
      <c r="E1495" s="7"/>
      <c r="T1495" s="7"/>
    </row>
    <row r="1496" spans="3:20" x14ac:dyDescent="0.25">
      <c r="C1496" s="7"/>
      <c r="D1496" s="7"/>
      <c r="E1496" s="7"/>
      <c r="T1496" s="7"/>
    </row>
    <row r="1497" spans="3:20" x14ac:dyDescent="0.25">
      <c r="C1497" s="7"/>
      <c r="D1497" s="7"/>
      <c r="E1497" s="7"/>
      <c r="T1497" s="7"/>
    </row>
    <row r="1498" spans="3:20" x14ac:dyDescent="0.25">
      <c r="C1498" s="7"/>
      <c r="D1498" s="7"/>
      <c r="E1498" s="7"/>
      <c r="T1498" s="7"/>
    </row>
    <row r="1499" spans="3:20" x14ac:dyDescent="0.25">
      <c r="C1499" s="7"/>
      <c r="D1499" s="7"/>
      <c r="E1499" s="7"/>
      <c r="T1499" s="7"/>
    </row>
    <row r="1500" spans="3:20" x14ac:dyDescent="0.25">
      <c r="C1500" s="7"/>
      <c r="D1500" s="7"/>
      <c r="E1500" s="7"/>
      <c r="T1500" s="7"/>
    </row>
    <row r="1501" spans="3:20" x14ac:dyDescent="0.25">
      <c r="C1501" s="7"/>
      <c r="D1501" s="7"/>
      <c r="E1501" s="7"/>
      <c r="T1501" s="7"/>
    </row>
    <row r="1502" spans="3:20" x14ac:dyDescent="0.25">
      <c r="C1502" s="7"/>
      <c r="D1502" s="7"/>
      <c r="E1502" s="7"/>
      <c r="T1502" s="7"/>
    </row>
    <row r="1503" spans="3:20" x14ac:dyDescent="0.25">
      <c r="C1503" s="7"/>
      <c r="D1503" s="7"/>
      <c r="E1503" s="7"/>
      <c r="T1503" s="7"/>
    </row>
    <row r="1504" spans="3:20" x14ac:dyDescent="0.25">
      <c r="C1504" s="7"/>
      <c r="D1504" s="7"/>
      <c r="E1504" s="7"/>
      <c r="T1504" s="7"/>
    </row>
    <row r="1505" spans="3:20" x14ac:dyDescent="0.25">
      <c r="C1505" s="7"/>
      <c r="D1505" s="7"/>
      <c r="E1505" s="7"/>
      <c r="T1505" s="7"/>
    </row>
    <row r="1506" spans="3:20" x14ac:dyDescent="0.25">
      <c r="C1506" s="7"/>
      <c r="D1506" s="7"/>
      <c r="E1506" s="7"/>
      <c r="T1506" s="7"/>
    </row>
    <row r="1507" spans="3:20" x14ac:dyDescent="0.25">
      <c r="C1507" s="7"/>
      <c r="D1507" s="7"/>
      <c r="E1507" s="7"/>
      <c r="T1507" s="7"/>
    </row>
    <row r="1508" spans="3:20" x14ac:dyDescent="0.25">
      <c r="C1508" s="7"/>
      <c r="D1508" s="7"/>
      <c r="E1508" s="7"/>
      <c r="T1508" s="7"/>
    </row>
    <row r="1509" spans="3:20" x14ac:dyDescent="0.25">
      <c r="C1509" s="7"/>
      <c r="D1509" s="7"/>
      <c r="E1509" s="7"/>
      <c r="T1509" s="7"/>
    </row>
    <row r="1510" spans="3:20" x14ac:dyDescent="0.25">
      <c r="C1510" s="7"/>
      <c r="D1510" s="7"/>
      <c r="E1510" s="7"/>
      <c r="T1510" s="7"/>
    </row>
    <row r="1511" spans="3:20" x14ac:dyDescent="0.25">
      <c r="C1511" s="7"/>
      <c r="D1511" s="7"/>
      <c r="E1511" s="7"/>
      <c r="T1511" s="7"/>
    </row>
    <row r="1512" spans="3:20" x14ac:dyDescent="0.25">
      <c r="C1512" s="7"/>
      <c r="D1512" s="7"/>
      <c r="E1512" s="7"/>
      <c r="T1512" s="7"/>
    </row>
    <row r="1513" spans="3:20" x14ac:dyDescent="0.25">
      <c r="C1513" s="7"/>
      <c r="D1513" s="7"/>
      <c r="E1513" s="7"/>
      <c r="T1513" s="7"/>
    </row>
    <row r="1514" spans="3:20" x14ac:dyDescent="0.25">
      <c r="C1514" s="7"/>
      <c r="D1514" s="7"/>
      <c r="E1514" s="7"/>
      <c r="T1514" s="7"/>
    </row>
    <row r="1515" spans="3:20" x14ac:dyDescent="0.25">
      <c r="C1515" s="7"/>
      <c r="D1515" s="7"/>
      <c r="E1515" s="7"/>
      <c r="T1515" s="7"/>
    </row>
    <row r="1516" spans="3:20" x14ac:dyDescent="0.25">
      <c r="C1516" s="7"/>
      <c r="D1516" s="7"/>
      <c r="E1516" s="7"/>
      <c r="T1516" s="7"/>
    </row>
    <row r="1517" spans="3:20" x14ac:dyDescent="0.25">
      <c r="C1517" s="7"/>
      <c r="D1517" s="7"/>
      <c r="E1517" s="7"/>
      <c r="T1517" s="7"/>
    </row>
    <row r="1518" spans="3:20" x14ac:dyDescent="0.25">
      <c r="C1518" s="7"/>
      <c r="D1518" s="7"/>
      <c r="E1518" s="7"/>
      <c r="T1518" s="7"/>
    </row>
    <row r="1519" spans="3:20" x14ac:dyDescent="0.25">
      <c r="C1519" s="7"/>
      <c r="D1519" s="7"/>
      <c r="E1519" s="7"/>
      <c r="T1519" s="7"/>
    </row>
    <row r="1520" spans="3:20" x14ac:dyDescent="0.25">
      <c r="C1520" s="7"/>
      <c r="D1520" s="7"/>
      <c r="E1520" s="7"/>
      <c r="T1520" s="7"/>
    </row>
    <row r="1521" spans="3:20" x14ac:dyDescent="0.25">
      <c r="C1521" s="7"/>
      <c r="D1521" s="7"/>
      <c r="E1521" s="7"/>
      <c r="T1521" s="7"/>
    </row>
    <row r="1522" spans="3:20" x14ac:dyDescent="0.25">
      <c r="C1522" s="7"/>
      <c r="D1522" s="7"/>
      <c r="E1522" s="7"/>
      <c r="T1522" s="7"/>
    </row>
    <row r="1523" spans="3:20" x14ac:dyDescent="0.25">
      <c r="C1523" s="7"/>
      <c r="D1523" s="7"/>
      <c r="E1523" s="7"/>
      <c r="T1523" s="7"/>
    </row>
    <row r="1524" spans="3:20" x14ac:dyDescent="0.25">
      <c r="C1524" s="7"/>
      <c r="D1524" s="7"/>
      <c r="E1524" s="7"/>
      <c r="T1524" s="7"/>
    </row>
    <row r="1525" spans="3:20" x14ac:dyDescent="0.25">
      <c r="C1525" s="7"/>
      <c r="D1525" s="7"/>
      <c r="E1525" s="7"/>
      <c r="T1525" s="7"/>
    </row>
    <row r="1526" spans="3:20" x14ac:dyDescent="0.25">
      <c r="C1526" s="7"/>
      <c r="D1526" s="7"/>
      <c r="E1526" s="7"/>
      <c r="T1526" s="7"/>
    </row>
    <row r="1527" spans="3:20" x14ac:dyDescent="0.25">
      <c r="C1527" s="7"/>
      <c r="D1527" s="7"/>
      <c r="E1527" s="7"/>
      <c r="T1527" s="7"/>
    </row>
    <row r="1528" spans="3:20" x14ac:dyDescent="0.25">
      <c r="C1528" s="7"/>
      <c r="D1528" s="7"/>
      <c r="E1528" s="7"/>
      <c r="T1528" s="7"/>
    </row>
    <row r="1529" spans="3:20" x14ac:dyDescent="0.25">
      <c r="C1529" s="7"/>
      <c r="D1529" s="7"/>
      <c r="E1529" s="7"/>
      <c r="T1529" s="7"/>
    </row>
    <row r="1530" spans="3:20" x14ac:dyDescent="0.25">
      <c r="C1530" s="7"/>
      <c r="D1530" s="7"/>
      <c r="E1530" s="7"/>
      <c r="T1530" s="7"/>
    </row>
    <row r="1531" spans="3:20" x14ac:dyDescent="0.25">
      <c r="C1531" s="7"/>
      <c r="D1531" s="7"/>
      <c r="E1531" s="7"/>
      <c r="T1531" s="7"/>
    </row>
    <row r="1532" spans="3:20" x14ac:dyDescent="0.25">
      <c r="C1532" s="7"/>
      <c r="D1532" s="7"/>
      <c r="E1532" s="7"/>
      <c r="T1532" s="7"/>
    </row>
    <row r="1533" spans="3:20" x14ac:dyDescent="0.25">
      <c r="C1533" s="7"/>
      <c r="D1533" s="7"/>
      <c r="E1533" s="7"/>
      <c r="T1533" s="7"/>
    </row>
    <row r="1534" spans="3:20" x14ac:dyDescent="0.25">
      <c r="C1534" s="7"/>
      <c r="D1534" s="7"/>
      <c r="E1534" s="7"/>
      <c r="T1534" s="7"/>
    </row>
    <row r="1535" spans="3:20" x14ac:dyDescent="0.25">
      <c r="C1535" s="7"/>
      <c r="D1535" s="7"/>
      <c r="E1535" s="7"/>
      <c r="T1535" s="7"/>
    </row>
    <row r="1536" spans="3:20" x14ac:dyDescent="0.25">
      <c r="C1536" s="7"/>
      <c r="D1536" s="7"/>
      <c r="E1536" s="7"/>
      <c r="T1536" s="7"/>
    </row>
    <row r="1537" spans="3:20" x14ac:dyDescent="0.25">
      <c r="C1537" s="7"/>
      <c r="D1537" s="7"/>
      <c r="E1537" s="7"/>
      <c r="T1537" s="7"/>
    </row>
    <row r="1538" spans="3:20" x14ac:dyDescent="0.25">
      <c r="C1538" s="7"/>
      <c r="D1538" s="7"/>
      <c r="E1538" s="7"/>
      <c r="T1538" s="7"/>
    </row>
    <row r="1539" spans="3:20" x14ac:dyDescent="0.25">
      <c r="C1539" s="7"/>
      <c r="D1539" s="7"/>
      <c r="E1539" s="7"/>
      <c r="T1539" s="7"/>
    </row>
    <row r="1540" spans="3:20" x14ac:dyDescent="0.25">
      <c r="C1540" s="7"/>
      <c r="D1540" s="7"/>
      <c r="E1540" s="7"/>
      <c r="T1540" s="7"/>
    </row>
    <row r="1541" spans="3:20" x14ac:dyDescent="0.25">
      <c r="C1541" s="7"/>
      <c r="D1541" s="7"/>
      <c r="E1541" s="7"/>
      <c r="T1541" s="7"/>
    </row>
    <row r="1542" spans="3:20" x14ac:dyDescent="0.25">
      <c r="C1542" s="7"/>
      <c r="D1542" s="7"/>
      <c r="E1542" s="7"/>
      <c r="T1542" s="7"/>
    </row>
    <row r="1543" spans="3:20" x14ac:dyDescent="0.25">
      <c r="C1543" s="7"/>
      <c r="D1543" s="7"/>
      <c r="E1543" s="7"/>
      <c r="T1543" s="7"/>
    </row>
    <row r="1544" spans="3:20" x14ac:dyDescent="0.25">
      <c r="C1544" s="7"/>
      <c r="D1544" s="7"/>
      <c r="E1544" s="7"/>
      <c r="T1544" s="7"/>
    </row>
    <row r="1545" spans="3:20" x14ac:dyDescent="0.25">
      <c r="C1545" s="7"/>
      <c r="D1545" s="7"/>
      <c r="E1545" s="7"/>
      <c r="T1545" s="7"/>
    </row>
    <row r="1546" spans="3:20" x14ac:dyDescent="0.25">
      <c r="C1546" s="7"/>
      <c r="D1546" s="7"/>
      <c r="E1546" s="7"/>
      <c r="T1546" s="7"/>
    </row>
    <row r="1547" spans="3:20" x14ac:dyDescent="0.25">
      <c r="C1547" s="7"/>
      <c r="D1547" s="7"/>
      <c r="E1547" s="7"/>
      <c r="T1547" s="7"/>
    </row>
    <row r="1548" spans="3:20" x14ac:dyDescent="0.25">
      <c r="C1548" s="7"/>
      <c r="D1548" s="7"/>
      <c r="E1548" s="7"/>
      <c r="T1548" s="7"/>
    </row>
    <row r="1549" spans="3:20" x14ac:dyDescent="0.25">
      <c r="C1549" s="7"/>
      <c r="D1549" s="7"/>
      <c r="E1549" s="7"/>
      <c r="T1549" s="7"/>
    </row>
    <row r="1550" spans="3:20" x14ac:dyDescent="0.25">
      <c r="T1550" s="7"/>
    </row>
    <row r="1551" spans="3:20" x14ac:dyDescent="0.25">
      <c r="T1551" s="7"/>
    </row>
    <row r="1552" spans="3:20" x14ac:dyDescent="0.25">
      <c r="T1552" s="7"/>
    </row>
    <row r="1553" spans="20:20" x14ac:dyDescent="0.25">
      <c r="T1553" s="7"/>
    </row>
    <row r="1554" spans="20:20" x14ac:dyDescent="0.25">
      <c r="T1554" s="7"/>
    </row>
    <row r="1555" spans="20:20" x14ac:dyDescent="0.25">
      <c r="T1555" s="7"/>
    </row>
    <row r="1556" spans="20:20" x14ac:dyDescent="0.25">
      <c r="T1556" s="7"/>
    </row>
    <row r="1557" spans="20:20" x14ac:dyDescent="0.25">
      <c r="T1557" s="7"/>
    </row>
    <row r="1558" spans="20:20" x14ac:dyDescent="0.25">
      <c r="T1558" s="7"/>
    </row>
    <row r="1559" spans="20:20" x14ac:dyDescent="0.25">
      <c r="T1559" s="7"/>
    </row>
    <row r="1560" spans="20:20" x14ac:dyDescent="0.25">
      <c r="T1560" s="7"/>
    </row>
    <row r="1561" spans="20:20" x14ac:dyDescent="0.25">
      <c r="T1561" s="7"/>
    </row>
    <row r="1562" spans="20:20" x14ac:dyDescent="0.25">
      <c r="T1562" s="7"/>
    </row>
    <row r="1563" spans="20:20" x14ac:dyDescent="0.25">
      <c r="T1563" s="7"/>
    </row>
    <row r="1564" spans="20:20" x14ac:dyDescent="0.25">
      <c r="T1564" s="7"/>
    </row>
    <row r="1565" spans="20:20" x14ac:dyDescent="0.25">
      <c r="T1565" s="7"/>
    </row>
    <row r="1566" spans="20:20" x14ac:dyDescent="0.25">
      <c r="T1566" s="7"/>
    </row>
    <row r="1567" spans="20:20" x14ac:dyDescent="0.25">
      <c r="T1567" s="7"/>
    </row>
    <row r="1568" spans="20:20" x14ac:dyDescent="0.25">
      <c r="T1568" s="7"/>
    </row>
    <row r="1569" spans="20:20" x14ac:dyDescent="0.25">
      <c r="T1569" s="7"/>
    </row>
    <row r="1570" spans="20:20" x14ac:dyDescent="0.25">
      <c r="T1570" s="7"/>
    </row>
    <row r="1571" spans="20:20" x14ac:dyDescent="0.25">
      <c r="T1571" s="7"/>
    </row>
    <row r="1572" spans="20:20" x14ac:dyDescent="0.25">
      <c r="T1572" s="7"/>
    </row>
    <row r="1573" spans="20:20" x14ac:dyDescent="0.25">
      <c r="T1573" s="7"/>
    </row>
    <row r="1574" spans="20:20" x14ac:dyDescent="0.25">
      <c r="T1574" s="7"/>
    </row>
    <row r="1575" spans="20:20" x14ac:dyDescent="0.25">
      <c r="T1575" s="7"/>
    </row>
    <row r="1576" spans="20:20" x14ac:dyDescent="0.25">
      <c r="T1576" s="7"/>
    </row>
    <row r="1577" spans="20:20" x14ac:dyDescent="0.25">
      <c r="T1577" s="7"/>
    </row>
    <row r="1578" spans="20:20" x14ac:dyDescent="0.25">
      <c r="T1578" s="7"/>
    </row>
    <row r="1579" spans="20:20" x14ac:dyDescent="0.25">
      <c r="T1579" s="7"/>
    </row>
    <row r="1580" spans="20:20" x14ac:dyDescent="0.25">
      <c r="T1580" s="7"/>
    </row>
    <row r="1581" spans="20:20" x14ac:dyDescent="0.25">
      <c r="T1581" s="7"/>
    </row>
    <row r="1582" spans="20:20" x14ac:dyDescent="0.25">
      <c r="T1582" s="7"/>
    </row>
    <row r="1583" spans="20:20" x14ac:dyDescent="0.25">
      <c r="T1583" s="7"/>
    </row>
    <row r="1584" spans="20:20" x14ac:dyDescent="0.25">
      <c r="T1584" s="7"/>
    </row>
    <row r="1585" spans="20:20" x14ac:dyDescent="0.25">
      <c r="T1585" s="7"/>
    </row>
    <row r="1586" spans="20:20" x14ac:dyDescent="0.25">
      <c r="T1586" s="7"/>
    </row>
    <row r="1587" spans="20:20" x14ac:dyDescent="0.25">
      <c r="T1587" s="7"/>
    </row>
    <row r="1588" spans="20:20" x14ac:dyDescent="0.25">
      <c r="T1588" s="7"/>
    </row>
    <row r="1589" spans="20:20" x14ac:dyDescent="0.25">
      <c r="T1589" s="7"/>
    </row>
    <row r="1590" spans="20:20" x14ac:dyDescent="0.25">
      <c r="T1590" s="7"/>
    </row>
    <row r="1591" spans="20:20" x14ac:dyDescent="0.25">
      <c r="T1591" s="7"/>
    </row>
    <row r="1592" spans="20:20" x14ac:dyDescent="0.25">
      <c r="T1592" s="7"/>
    </row>
    <row r="1593" spans="20:20" x14ac:dyDescent="0.25">
      <c r="T1593" s="7"/>
    </row>
    <row r="1594" spans="20:20" x14ac:dyDescent="0.25">
      <c r="T1594" s="7"/>
    </row>
    <row r="1595" spans="20:20" x14ac:dyDescent="0.25">
      <c r="T1595" s="7"/>
    </row>
    <row r="1596" spans="20:20" x14ac:dyDescent="0.25">
      <c r="T1596" s="7"/>
    </row>
    <row r="1597" spans="20:20" x14ac:dyDescent="0.25">
      <c r="T1597" s="7"/>
    </row>
    <row r="1598" spans="20:20" x14ac:dyDescent="0.25">
      <c r="T1598" s="7"/>
    </row>
    <row r="1599" spans="20:20" x14ac:dyDescent="0.25">
      <c r="T1599" s="7"/>
    </row>
    <row r="1600" spans="20:20" x14ac:dyDescent="0.25">
      <c r="T1600" s="7"/>
    </row>
    <row r="1601" spans="20:20" x14ac:dyDescent="0.25">
      <c r="T1601" s="7"/>
    </row>
    <row r="1602" spans="20:20" x14ac:dyDescent="0.25">
      <c r="T1602" s="7"/>
    </row>
    <row r="1603" spans="20:20" x14ac:dyDescent="0.25">
      <c r="T1603" s="7"/>
    </row>
    <row r="1604" spans="20:20" x14ac:dyDescent="0.25">
      <c r="T1604" s="7"/>
    </row>
    <row r="1605" spans="20:20" x14ac:dyDescent="0.25">
      <c r="T1605" s="7"/>
    </row>
    <row r="1606" spans="20:20" x14ac:dyDescent="0.25">
      <c r="T1606" s="7"/>
    </row>
    <row r="1607" spans="20:20" x14ac:dyDescent="0.25">
      <c r="T1607" s="7"/>
    </row>
    <row r="1608" spans="20:20" x14ac:dyDescent="0.25">
      <c r="T1608" s="7"/>
    </row>
    <row r="1609" spans="20:20" x14ac:dyDescent="0.25">
      <c r="T1609" s="7"/>
    </row>
    <row r="1610" spans="20:20" x14ac:dyDescent="0.25">
      <c r="T1610" s="7"/>
    </row>
    <row r="1611" spans="20:20" x14ac:dyDescent="0.25">
      <c r="T1611" s="7"/>
    </row>
    <row r="1612" spans="20:20" x14ac:dyDescent="0.25">
      <c r="T1612" s="7"/>
    </row>
    <row r="1613" spans="20:20" x14ac:dyDescent="0.25">
      <c r="T1613" s="7"/>
    </row>
    <row r="1614" spans="20:20" x14ac:dyDescent="0.25">
      <c r="T1614" s="7"/>
    </row>
    <row r="1615" spans="20:20" x14ac:dyDescent="0.25">
      <c r="T1615" s="7"/>
    </row>
    <row r="1616" spans="20:20" x14ac:dyDescent="0.25">
      <c r="T1616" s="7"/>
    </row>
    <row r="1617" spans="20:20" x14ac:dyDescent="0.25">
      <c r="T1617" s="7"/>
    </row>
    <row r="1618" spans="20:20" x14ac:dyDescent="0.25">
      <c r="T1618" s="7"/>
    </row>
    <row r="1619" spans="20:20" x14ac:dyDescent="0.25">
      <c r="T1619" s="7"/>
    </row>
    <row r="1620" spans="20:20" x14ac:dyDescent="0.25">
      <c r="T1620" s="7"/>
    </row>
    <row r="1621" spans="20:20" x14ac:dyDescent="0.25">
      <c r="T1621" s="7"/>
    </row>
    <row r="1622" spans="20:20" x14ac:dyDescent="0.25">
      <c r="T1622" s="7"/>
    </row>
    <row r="1623" spans="20:20" x14ac:dyDescent="0.25">
      <c r="T1623" s="7"/>
    </row>
    <row r="1624" spans="20:20" x14ac:dyDescent="0.25">
      <c r="T1624" s="7"/>
    </row>
    <row r="1625" spans="20:20" x14ac:dyDescent="0.25">
      <c r="T1625" s="7"/>
    </row>
    <row r="1626" spans="20:20" x14ac:dyDescent="0.25">
      <c r="T1626" s="7"/>
    </row>
    <row r="1627" spans="20:20" x14ac:dyDescent="0.25">
      <c r="T1627" s="7"/>
    </row>
    <row r="1628" spans="20:20" x14ac:dyDescent="0.25">
      <c r="T1628" s="7"/>
    </row>
    <row r="1629" spans="20:20" x14ac:dyDescent="0.25">
      <c r="T1629" s="7"/>
    </row>
    <row r="1630" spans="20:20" x14ac:dyDescent="0.25">
      <c r="T1630" s="7"/>
    </row>
    <row r="1631" spans="20:20" x14ac:dyDescent="0.25">
      <c r="T1631" s="7"/>
    </row>
    <row r="1632" spans="20:20" x14ac:dyDescent="0.25">
      <c r="T1632" s="7"/>
    </row>
    <row r="1633" spans="20:20" x14ac:dyDescent="0.25">
      <c r="T1633" s="7"/>
    </row>
    <row r="1634" spans="20:20" x14ac:dyDescent="0.25">
      <c r="T1634" s="7"/>
    </row>
    <row r="1635" spans="20:20" x14ac:dyDescent="0.25">
      <c r="T1635" s="7"/>
    </row>
    <row r="1636" spans="20:20" x14ac:dyDescent="0.25">
      <c r="T1636" s="7"/>
    </row>
    <row r="1637" spans="20:20" x14ac:dyDescent="0.25">
      <c r="T1637" s="7"/>
    </row>
    <row r="1638" spans="20:20" x14ac:dyDescent="0.25">
      <c r="T1638" s="7"/>
    </row>
    <row r="1639" spans="20:20" x14ac:dyDescent="0.25">
      <c r="T1639" s="7"/>
    </row>
    <row r="1640" spans="20:20" x14ac:dyDescent="0.25">
      <c r="T1640" s="7"/>
    </row>
    <row r="1641" spans="20:20" x14ac:dyDescent="0.25">
      <c r="T1641" s="7"/>
    </row>
    <row r="1642" spans="20:20" x14ac:dyDescent="0.25">
      <c r="T1642" s="7"/>
    </row>
    <row r="1643" spans="20:20" x14ac:dyDescent="0.25">
      <c r="T1643" s="7"/>
    </row>
    <row r="1644" spans="20:20" x14ac:dyDescent="0.25">
      <c r="T1644" s="7"/>
    </row>
    <row r="1645" spans="20:20" x14ac:dyDescent="0.25">
      <c r="T1645" s="7"/>
    </row>
    <row r="1646" spans="20:20" x14ac:dyDescent="0.25">
      <c r="T1646" s="7"/>
    </row>
    <row r="1647" spans="20:20" x14ac:dyDescent="0.25">
      <c r="T1647" s="7"/>
    </row>
    <row r="1648" spans="20:20" x14ac:dyDescent="0.25">
      <c r="T1648" s="7"/>
    </row>
    <row r="1649" spans="20:20" x14ac:dyDescent="0.25">
      <c r="T1649" s="7"/>
    </row>
    <row r="1650" spans="20:20" x14ac:dyDescent="0.25">
      <c r="T1650" s="7"/>
    </row>
    <row r="1651" spans="20:20" x14ac:dyDescent="0.25">
      <c r="T1651" s="7"/>
    </row>
    <row r="1652" spans="20:20" x14ac:dyDescent="0.25">
      <c r="T1652" s="7"/>
    </row>
    <row r="1653" spans="20:20" x14ac:dyDescent="0.25">
      <c r="T1653" s="7"/>
    </row>
    <row r="1654" spans="20:20" x14ac:dyDescent="0.25">
      <c r="T1654" s="7"/>
    </row>
    <row r="1655" spans="20:20" x14ac:dyDescent="0.25">
      <c r="T1655" s="7"/>
    </row>
    <row r="1656" spans="20:20" x14ac:dyDescent="0.25">
      <c r="T1656" s="7"/>
    </row>
    <row r="1657" spans="20:20" x14ac:dyDescent="0.25">
      <c r="T1657" s="7"/>
    </row>
    <row r="1658" spans="20:20" x14ac:dyDescent="0.25">
      <c r="T1658" s="7"/>
    </row>
    <row r="1659" spans="20:20" x14ac:dyDescent="0.25">
      <c r="T1659" s="7"/>
    </row>
    <row r="1660" spans="20:20" x14ac:dyDescent="0.25">
      <c r="T1660" s="7"/>
    </row>
    <row r="1661" spans="20:20" x14ac:dyDescent="0.25">
      <c r="T1661" s="7"/>
    </row>
    <row r="1662" spans="20:20" x14ac:dyDescent="0.25">
      <c r="T1662" s="7"/>
    </row>
    <row r="1663" spans="20:20" x14ac:dyDescent="0.25">
      <c r="T1663" s="7"/>
    </row>
    <row r="1664" spans="20:20" x14ac:dyDescent="0.25">
      <c r="T1664" s="7"/>
    </row>
    <row r="1665" spans="20:20" x14ac:dyDescent="0.25">
      <c r="T1665" s="7"/>
    </row>
    <row r="1666" spans="20:20" x14ac:dyDescent="0.25">
      <c r="T1666" s="7"/>
    </row>
    <row r="1667" spans="20:20" x14ac:dyDescent="0.25">
      <c r="T1667" s="7"/>
    </row>
    <row r="1668" spans="20:20" x14ac:dyDescent="0.25">
      <c r="T1668" s="7"/>
    </row>
    <row r="1669" spans="20:20" x14ac:dyDescent="0.25">
      <c r="T1669" s="7"/>
    </row>
    <row r="1670" spans="20:20" x14ac:dyDescent="0.25">
      <c r="T1670" s="7"/>
    </row>
    <row r="1671" spans="20:20" x14ac:dyDescent="0.25">
      <c r="T1671" s="7"/>
    </row>
    <row r="1672" spans="20:20" x14ac:dyDescent="0.25">
      <c r="T1672" s="7"/>
    </row>
    <row r="1673" spans="20:20" x14ac:dyDescent="0.25">
      <c r="T1673" s="7"/>
    </row>
    <row r="1674" spans="20:20" x14ac:dyDescent="0.25">
      <c r="T1674" s="7"/>
    </row>
    <row r="1675" spans="20:20" x14ac:dyDescent="0.25">
      <c r="T1675" s="7"/>
    </row>
    <row r="1676" spans="20:20" x14ac:dyDescent="0.25">
      <c r="T1676" s="7"/>
    </row>
    <row r="1677" spans="20:20" x14ac:dyDescent="0.25">
      <c r="T1677" s="7"/>
    </row>
    <row r="1678" spans="20:20" x14ac:dyDescent="0.25">
      <c r="T1678" s="7"/>
    </row>
    <row r="1679" spans="20:20" x14ac:dyDescent="0.25">
      <c r="T1679" s="7"/>
    </row>
    <row r="1680" spans="20:20" x14ac:dyDescent="0.25">
      <c r="T1680" s="7"/>
    </row>
    <row r="1681" spans="20:20" x14ac:dyDescent="0.25">
      <c r="T1681" s="7"/>
    </row>
    <row r="1682" spans="20:20" x14ac:dyDescent="0.25">
      <c r="T1682" s="7"/>
    </row>
    <row r="1683" spans="20:20" x14ac:dyDescent="0.25">
      <c r="T1683" s="7"/>
    </row>
    <row r="1684" spans="20:20" x14ac:dyDescent="0.25">
      <c r="T1684" s="7"/>
    </row>
    <row r="1685" spans="20:20" x14ac:dyDescent="0.25">
      <c r="T1685" s="7"/>
    </row>
    <row r="1686" spans="20:20" x14ac:dyDescent="0.25">
      <c r="T1686" s="7"/>
    </row>
    <row r="1687" spans="20:20" x14ac:dyDescent="0.25">
      <c r="T1687" s="7"/>
    </row>
    <row r="1688" spans="20:20" x14ac:dyDescent="0.25">
      <c r="T1688" s="7"/>
    </row>
    <row r="1689" spans="20:20" x14ac:dyDescent="0.25">
      <c r="T1689" s="7"/>
    </row>
    <row r="1690" spans="20:20" x14ac:dyDescent="0.25">
      <c r="T1690" s="7"/>
    </row>
    <row r="1691" spans="20:20" x14ac:dyDescent="0.25">
      <c r="T1691" s="7"/>
    </row>
    <row r="1692" spans="20:20" x14ac:dyDescent="0.25">
      <c r="T1692" s="7"/>
    </row>
    <row r="1693" spans="20:20" x14ac:dyDescent="0.25">
      <c r="T1693" s="7"/>
    </row>
    <row r="1694" spans="20:20" x14ac:dyDescent="0.25">
      <c r="T1694" s="7"/>
    </row>
    <row r="1695" spans="20:20" x14ac:dyDescent="0.25">
      <c r="T1695" s="7"/>
    </row>
    <row r="1696" spans="20:20" x14ac:dyDescent="0.25">
      <c r="T1696" s="7"/>
    </row>
    <row r="1697" spans="20:20" x14ac:dyDescent="0.25">
      <c r="T1697" s="7"/>
    </row>
    <row r="1698" spans="20:20" x14ac:dyDescent="0.25">
      <c r="T1698" s="7"/>
    </row>
    <row r="1699" spans="20:20" x14ac:dyDescent="0.25">
      <c r="T1699" s="7"/>
    </row>
    <row r="1700" spans="20:20" x14ac:dyDescent="0.25">
      <c r="T1700" s="7"/>
    </row>
    <row r="1701" spans="20:20" x14ac:dyDescent="0.25">
      <c r="T1701" s="7"/>
    </row>
    <row r="1702" spans="20:20" x14ac:dyDescent="0.25">
      <c r="T1702" s="7"/>
    </row>
    <row r="1703" spans="20:20" x14ac:dyDescent="0.25">
      <c r="T1703" s="7"/>
    </row>
    <row r="1704" spans="20:20" x14ac:dyDescent="0.25">
      <c r="T1704" s="7"/>
    </row>
    <row r="1705" spans="20:20" x14ac:dyDescent="0.25">
      <c r="T1705" s="7"/>
    </row>
    <row r="1706" spans="20:20" x14ac:dyDescent="0.25">
      <c r="T1706" s="7"/>
    </row>
    <row r="1707" spans="20:20" x14ac:dyDescent="0.25">
      <c r="T1707" s="7"/>
    </row>
    <row r="1708" spans="20:20" x14ac:dyDescent="0.25">
      <c r="T1708" s="7"/>
    </row>
    <row r="1709" spans="20:20" x14ac:dyDescent="0.25">
      <c r="T1709" s="7"/>
    </row>
    <row r="1710" spans="20:20" x14ac:dyDescent="0.25">
      <c r="T1710" s="7"/>
    </row>
    <row r="1711" spans="20:20" x14ac:dyDescent="0.25">
      <c r="T1711" s="7"/>
    </row>
    <row r="1712" spans="20:20" x14ac:dyDescent="0.25">
      <c r="T1712" s="7"/>
    </row>
    <row r="1713" spans="20:20" x14ac:dyDescent="0.25">
      <c r="T1713" s="7"/>
    </row>
    <row r="1714" spans="20:20" x14ac:dyDescent="0.25">
      <c r="T1714" s="7"/>
    </row>
    <row r="1715" spans="20:20" x14ac:dyDescent="0.25">
      <c r="T1715" s="7"/>
    </row>
    <row r="1716" spans="20:20" x14ac:dyDescent="0.25">
      <c r="T1716" s="7"/>
    </row>
    <row r="1717" spans="20:20" x14ac:dyDescent="0.25">
      <c r="T1717" s="7"/>
    </row>
    <row r="1718" spans="20:20" x14ac:dyDescent="0.25">
      <c r="T1718" s="7"/>
    </row>
    <row r="1719" spans="20:20" x14ac:dyDescent="0.25">
      <c r="T1719" s="7"/>
    </row>
    <row r="1720" spans="20:20" x14ac:dyDescent="0.25">
      <c r="T1720" s="7"/>
    </row>
    <row r="1721" spans="20:20" x14ac:dyDescent="0.25">
      <c r="T1721" s="7"/>
    </row>
    <row r="1722" spans="20:20" x14ac:dyDescent="0.25">
      <c r="T1722" s="7"/>
    </row>
    <row r="1723" spans="20:20" x14ac:dyDescent="0.25">
      <c r="T1723" s="7"/>
    </row>
    <row r="1724" spans="20:20" x14ac:dyDescent="0.25">
      <c r="T1724" s="7"/>
    </row>
    <row r="1725" spans="20:20" x14ac:dyDescent="0.25">
      <c r="T1725" s="7"/>
    </row>
    <row r="1726" spans="20:20" x14ac:dyDescent="0.25">
      <c r="T1726" s="7"/>
    </row>
    <row r="1727" spans="20:20" x14ac:dyDescent="0.25">
      <c r="T1727" s="7"/>
    </row>
    <row r="1728" spans="20:20" x14ac:dyDescent="0.25">
      <c r="T1728" s="7"/>
    </row>
    <row r="1729" spans="20:20" x14ac:dyDescent="0.25">
      <c r="T1729" s="7"/>
    </row>
    <row r="1730" spans="20:20" x14ac:dyDescent="0.25">
      <c r="T1730" s="7"/>
    </row>
    <row r="1731" spans="20:20" x14ac:dyDescent="0.25">
      <c r="T1731" s="7"/>
    </row>
    <row r="1732" spans="20:20" x14ac:dyDescent="0.25">
      <c r="T1732" s="7"/>
    </row>
    <row r="1733" spans="20:20" x14ac:dyDescent="0.25">
      <c r="T1733" s="7"/>
    </row>
    <row r="1734" spans="20:20" x14ac:dyDescent="0.25">
      <c r="T1734" s="7"/>
    </row>
    <row r="1735" spans="20:20" x14ac:dyDescent="0.25">
      <c r="T1735" s="7"/>
    </row>
    <row r="1736" spans="20:20" x14ac:dyDescent="0.25">
      <c r="T1736" s="7"/>
    </row>
    <row r="1737" spans="20:20" x14ac:dyDescent="0.25">
      <c r="T1737" s="7"/>
    </row>
    <row r="1738" spans="20:20" x14ac:dyDescent="0.25">
      <c r="T1738" s="7"/>
    </row>
    <row r="1739" spans="20:20" x14ac:dyDescent="0.25">
      <c r="T1739" s="7"/>
    </row>
    <row r="1740" spans="20:20" x14ac:dyDescent="0.25">
      <c r="T1740" s="7"/>
    </row>
    <row r="1741" spans="20:20" x14ac:dyDescent="0.25">
      <c r="T1741" s="7"/>
    </row>
    <row r="1742" spans="20:20" x14ac:dyDescent="0.25">
      <c r="T1742" s="7"/>
    </row>
    <row r="1743" spans="20:20" x14ac:dyDescent="0.25">
      <c r="T1743" s="7"/>
    </row>
    <row r="1744" spans="20:20" x14ac:dyDescent="0.25">
      <c r="T1744" s="7"/>
    </row>
    <row r="1745" spans="20:20" x14ac:dyDescent="0.25">
      <c r="T1745" s="7"/>
    </row>
    <row r="1746" spans="20:20" x14ac:dyDescent="0.25">
      <c r="T1746" s="7"/>
    </row>
    <row r="1747" spans="20:20" x14ac:dyDescent="0.25">
      <c r="T1747" s="7"/>
    </row>
    <row r="1748" spans="20:20" x14ac:dyDescent="0.25">
      <c r="T1748" s="7"/>
    </row>
    <row r="1749" spans="20:20" x14ac:dyDescent="0.25">
      <c r="T1749" s="7"/>
    </row>
    <row r="1750" spans="20:20" x14ac:dyDescent="0.25">
      <c r="T1750" s="7"/>
    </row>
    <row r="1751" spans="20:20" x14ac:dyDescent="0.25">
      <c r="T1751" s="7"/>
    </row>
    <row r="1752" spans="20:20" x14ac:dyDescent="0.25">
      <c r="T1752" s="7"/>
    </row>
    <row r="1753" spans="20:20" x14ac:dyDescent="0.25">
      <c r="T1753" s="7"/>
    </row>
    <row r="1754" spans="20:20" x14ac:dyDescent="0.25">
      <c r="T1754" s="7"/>
    </row>
    <row r="1755" spans="20:20" x14ac:dyDescent="0.25">
      <c r="T1755" s="7"/>
    </row>
    <row r="1756" spans="20:20" x14ac:dyDescent="0.25">
      <c r="T1756" s="7"/>
    </row>
    <row r="1757" spans="20:20" x14ac:dyDescent="0.25">
      <c r="T1757" s="7"/>
    </row>
    <row r="1758" spans="20:20" x14ac:dyDescent="0.25">
      <c r="T1758" s="7"/>
    </row>
    <row r="1759" spans="20:20" x14ac:dyDescent="0.25">
      <c r="T1759" s="7"/>
    </row>
    <row r="1760" spans="20:20" x14ac:dyDescent="0.25">
      <c r="T1760" s="7"/>
    </row>
    <row r="1761" spans="20:20" x14ac:dyDescent="0.25">
      <c r="T1761" s="7"/>
    </row>
    <row r="1762" spans="20:20" x14ac:dyDescent="0.25">
      <c r="T1762" s="7"/>
    </row>
    <row r="1763" spans="20:20" x14ac:dyDescent="0.25">
      <c r="T1763" s="7"/>
    </row>
    <row r="1764" spans="20:20" x14ac:dyDescent="0.25">
      <c r="T1764" s="7"/>
    </row>
    <row r="1765" spans="20:20" x14ac:dyDescent="0.25">
      <c r="T1765" s="7"/>
    </row>
    <row r="1766" spans="20:20" x14ac:dyDescent="0.25">
      <c r="T1766" s="7"/>
    </row>
    <row r="1767" spans="20:20" x14ac:dyDescent="0.25">
      <c r="T1767" s="7"/>
    </row>
    <row r="1768" spans="20:20" x14ac:dyDescent="0.25">
      <c r="T1768" s="7"/>
    </row>
    <row r="1769" spans="20:20" x14ac:dyDescent="0.25">
      <c r="T1769" s="7"/>
    </row>
    <row r="1770" spans="20:20" x14ac:dyDescent="0.25">
      <c r="T1770" s="7"/>
    </row>
    <row r="1771" spans="20:20" x14ac:dyDescent="0.25">
      <c r="T1771" s="7"/>
    </row>
    <row r="1772" spans="20:20" x14ac:dyDescent="0.25">
      <c r="T1772" s="7"/>
    </row>
    <row r="1773" spans="20:20" x14ac:dyDescent="0.25">
      <c r="T1773" s="7"/>
    </row>
    <row r="1774" spans="20:20" x14ac:dyDescent="0.25">
      <c r="T1774" s="7"/>
    </row>
    <row r="1775" spans="20:20" x14ac:dyDescent="0.25">
      <c r="T1775" s="7"/>
    </row>
    <row r="1776" spans="20:20" x14ac:dyDescent="0.25">
      <c r="T1776" s="7"/>
    </row>
    <row r="1777" spans="20:20" x14ac:dyDescent="0.25">
      <c r="T1777" s="7"/>
    </row>
    <row r="1778" spans="20:20" x14ac:dyDescent="0.25">
      <c r="T1778" s="7"/>
    </row>
    <row r="1779" spans="20:20" x14ac:dyDescent="0.25">
      <c r="T1779" s="7"/>
    </row>
    <row r="1780" spans="20:20" x14ac:dyDescent="0.25">
      <c r="T1780" s="7"/>
    </row>
    <row r="1781" spans="20:20" x14ac:dyDescent="0.25">
      <c r="T1781" s="7"/>
    </row>
    <row r="1782" spans="20:20" x14ac:dyDescent="0.25">
      <c r="T1782" s="7"/>
    </row>
    <row r="1783" spans="20:20" x14ac:dyDescent="0.25">
      <c r="T1783" s="7"/>
    </row>
    <row r="1784" spans="20:20" x14ac:dyDescent="0.25">
      <c r="T1784" s="7"/>
    </row>
    <row r="1785" spans="20:20" x14ac:dyDescent="0.25">
      <c r="T1785" s="7"/>
    </row>
    <row r="1786" spans="20:20" x14ac:dyDescent="0.25">
      <c r="T1786" s="7"/>
    </row>
    <row r="1787" spans="20:20" x14ac:dyDescent="0.25">
      <c r="T1787" s="7"/>
    </row>
    <row r="1788" spans="20:20" x14ac:dyDescent="0.25">
      <c r="T1788" s="7"/>
    </row>
    <row r="1789" spans="20:20" x14ac:dyDescent="0.25">
      <c r="T1789" s="7"/>
    </row>
    <row r="1790" spans="20:20" x14ac:dyDescent="0.25">
      <c r="T1790" s="7"/>
    </row>
    <row r="1791" spans="20:20" x14ac:dyDescent="0.25">
      <c r="T1791" s="7"/>
    </row>
    <row r="1792" spans="20:20" x14ac:dyDescent="0.25">
      <c r="T1792" s="7"/>
    </row>
    <row r="1793" spans="20:20" x14ac:dyDescent="0.25">
      <c r="T1793" s="7"/>
    </row>
    <row r="1794" spans="20:20" x14ac:dyDescent="0.25">
      <c r="T1794" s="7"/>
    </row>
    <row r="1795" spans="20:20" x14ac:dyDescent="0.25">
      <c r="T1795" s="7"/>
    </row>
    <row r="1796" spans="20:20" x14ac:dyDescent="0.25">
      <c r="T1796" s="7"/>
    </row>
    <row r="1797" spans="20:20" x14ac:dyDescent="0.25">
      <c r="T1797" s="7"/>
    </row>
    <row r="1798" spans="20:20" x14ac:dyDescent="0.25">
      <c r="T1798" s="7"/>
    </row>
    <row r="1799" spans="20:20" x14ac:dyDescent="0.25">
      <c r="T1799" s="7"/>
    </row>
    <row r="1800" spans="20:20" x14ac:dyDescent="0.25">
      <c r="T1800" s="7"/>
    </row>
    <row r="1801" spans="20:20" x14ac:dyDescent="0.25">
      <c r="T1801" s="7"/>
    </row>
    <row r="1802" spans="20:20" x14ac:dyDescent="0.25">
      <c r="T1802" s="7"/>
    </row>
    <row r="1803" spans="20:20" x14ac:dyDescent="0.25">
      <c r="T1803" s="7"/>
    </row>
    <row r="1804" spans="20:20" x14ac:dyDescent="0.25">
      <c r="T1804" s="7"/>
    </row>
    <row r="1805" spans="20:20" x14ac:dyDescent="0.25">
      <c r="T1805" s="7"/>
    </row>
    <row r="1806" spans="20:20" x14ac:dyDescent="0.25">
      <c r="T1806" s="7"/>
    </row>
    <row r="1807" spans="20:20" x14ac:dyDescent="0.25">
      <c r="T1807" s="7"/>
    </row>
    <row r="1808" spans="20:20" x14ac:dyDescent="0.25">
      <c r="T1808" s="7"/>
    </row>
    <row r="1809" spans="20:20" x14ac:dyDescent="0.25">
      <c r="T1809" s="7"/>
    </row>
    <row r="1810" spans="20:20" x14ac:dyDescent="0.25">
      <c r="T1810" s="7"/>
    </row>
    <row r="1811" spans="20:20" x14ac:dyDescent="0.25">
      <c r="T1811" s="7"/>
    </row>
    <row r="1812" spans="20:20" x14ac:dyDescent="0.25">
      <c r="T1812" s="7"/>
    </row>
    <row r="1813" spans="20:20" x14ac:dyDescent="0.25">
      <c r="T1813" s="7"/>
    </row>
    <row r="1814" spans="20:20" x14ac:dyDescent="0.25">
      <c r="T1814" s="7"/>
    </row>
    <row r="1815" spans="20:20" x14ac:dyDescent="0.25">
      <c r="T1815" s="7"/>
    </row>
    <row r="1816" spans="20:20" x14ac:dyDescent="0.25">
      <c r="T1816" s="7"/>
    </row>
    <row r="1817" spans="20:20" x14ac:dyDescent="0.25">
      <c r="T1817" s="7"/>
    </row>
    <row r="1818" spans="20:20" x14ac:dyDescent="0.25">
      <c r="T1818" s="7"/>
    </row>
    <row r="1819" spans="20:20" x14ac:dyDescent="0.25">
      <c r="T1819" s="7"/>
    </row>
    <row r="1820" spans="20:20" x14ac:dyDescent="0.25">
      <c r="T1820" s="7"/>
    </row>
    <row r="1821" spans="20:20" x14ac:dyDescent="0.25">
      <c r="T1821" s="7"/>
    </row>
    <row r="1822" spans="20:20" x14ac:dyDescent="0.25">
      <c r="T1822" s="7"/>
    </row>
    <row r="1823" spans="20:20" x14ac:dyDescent="0.25">
      <c r="T1823" s="7"/>
    </row>
    <row r="1824" spans="20:20" x14ac:dyDescent="0.25">
      <c r="T1824" s="7"/>
    </row>
    <row r="1825" spans="20:20" x14ac:dyDescent="0.25">
      <c r="T1825" s="7"/>
    </row>
    <row r="1826" spans="20:20" x14ac:dyDescent="0.25">
      <c r="T1826" s="7"/>
    </row>
    <row r="1827" spans="20:20" x14ac:dyDescent="0.25">
      <c r="T1827" s="7"/>
    </row>
    <row r="1828" spans="20:20" x14ac:dyDescent="0.25">
      <c r="T1828" s="7"/>
    </row>
    <row r="1829" spans="20:20" x14ac:dyDescent="0.25">
      <c r="T1829" s="7"/>
    </row>
    <row r="1830" spans="20:20" x14ac:dyDescent="0.25">
      <c r="T1830" s="7"/>
    </row>
    <row r="1831" spans="20:20" x14ac:dyDescent="0.25">
      <c r="T1831" s="7"/>
    </row>
    <row r="1832" spans="20:20" x14ac:dyDescent="0.25">
      <c r="T1832" s="7"/>
    </row>
    <row r="1833" spans="20:20" x14ac:dyDescent="0.25">
      <c r="T1833" s="7"/>
    </row>
    <row r="1834" spans="20:20" x14ac:dyDescent="0.25">
      <c r="T1834" s="7"/>
    </row>
    <row r="1835" spans="20:20" x14ac:dyDescent="0.25">
      <c r="T1835" s="7"/>
    </row>
    <row r="1836" spans="20:20" x14ac:dyDescent="0.25">
      <c r="T1836" s="7"/>
    </row>
    <row r="1837" spans="20:20" x14ac:dyDescent="0.25">
      <c r="T1837" s="7"/>
    </row>
    <row r="1838" spans="20:20" x14ac:dyDescent="0.25">
      <c r="T1838" s="7"/>
    </row>
    <row r="1839" spans="20:20" x14ac:dyDescent="0.25">
      <c r="T1839" s="7"/>
    </row>
    <row r="1840" spans="20:20" x14ac:dyDescent="0.25">
      <c r="T1840" s="7"/>
    </row>
    <row r="1841" spans="20:20" x14ac:dyDescent="0.25">
      <c r="T1841" s="7"/>
    </row>
    <row r="1842" spans="20:20" x14ac:dyDescent="0.25">
      <c r="T1842" s="7"/>
    </row>
    <row r="1843" spans="20:20" x14ac:dyDescent="0.25">
      <c r="T1843" s="7"/>
    </row>
    <row r="1844" spans="20:20" x14ac:dyDescent="0.25">
      <c r="T1844" s="7"/>
    </row>
    <row r="1845" spans="20:20" x14ac:dyDescent="0.25">
      <c r="T1845" s="7"/>
    </row>
    <row r="1846" spans="20:20" x14ac:dyDescent="0.25">
      <c r="T1846" s="7"/>
    </row>
    <row r="1847" spans="20:20" x14ac:dyDescent="0.25">
      <c r="T1847" s="7"/>
    </row>
    <row r="1848" spans="20:20" x14ac:dyDescent="0.25">
      <c r="T1848" s="7"/>
    </row>
    <row r="1849" spans="20:20" x14ac:dyDescent="0.25">
      <c r="T1849" s="7"/>
    </row>
    <row r="1850" spans="20:20" x14ac:dyDescent="0.25">
      <c r="T1850" s="7"/>
    </row>
    <row r="1851" spans="20:20" x14ac:dyDescent="0.25">
      <c r="T1851" s="7"/>
    </row>
    <row r="1852" spans="20:20" x14ac:dyDescent="0.25">
      <c r="T1852" s="7"/>
    </row>
    <row r="1853" spans="20:20" x14ac:dyDescent="0.25">
      <c r="T1853" s="7"/>
    </row>
    <row r="1854" spans="20:20" x14ac:dyDescent="0.25">
      <c r="T1854" s="7"/>
    </row>
    <row r="1855" spans="20:20" x14ac:dyDescent="0.25">
      <c r="T1855" s="7"/>
    </row>
    <row r="1856" spans="20:20" x14ac:dyDescent="0.25">
      <c r="T1856" s="7"/>
    </row>
    <row r="1857" spans="20:20" x14ac:dyDescent="0.25">
      <c r="T1857" s="7"/>
    </row>
    <row r="1858" spans="20:20" x14ac:dyDescent="0.25">
      <c r="T1858" s="7"/>
    </row>
    <row r="1859" spans="20:20" x14ac:dyDescent="0.25">
      <c r="T1859" s="7"/>
    </row>
    <row r="1860" spans="20:20" x14ac:dyDescent="0.25">
      <c r="T1860" s="7"/>
    </row>
    <row r="1861" spans="20:20" x14ac:dyDescent="0.25">
      <c r="T1861" s="7"/>
    </row>
    <row r="1862" spans="20:20" x14ac:dyDescent="0.25">
      <c r="T1862" s="7"/>
    </row>
    <row r="1863" spans="20:20" x14ac:dyDescent="0.25">
      <c r="T1863" s="7"/>
    </row>
    <row r="1864" spans="20:20" x14ac:dyDescent="0.25">
      <c r="T1864" s="7"/>
    </row>
    <row r="1865" spans="20:20" x14ac:dyDescent="0.25">
      <c r="T1865" s="7"/>
    </row>
    <row r="1866" spans="20:20" x14ac:dyDescent="0.25">
      <c r="T1866" s="7"/>
    </row>
    <row r="1867" spans="20:20" x14ac:dyDescent="0.25">
      <c r="T1867" s="7"/>
    </row>
    <row r="1868" spans="20:20" x14ac:dyDescent="0.25">
      <c r="T1868" s="7"/>
    </row>
    <row r="1869" spans="20:20" x14ac:dyDescent="0.25">
      <c r="T1869" s="7"/>
    </row>
    <row r="1870" spans="20:20" x14ac:dyDescent="0.25">
      <c r="T1870" s="7"/>
    </row>
    <row r="1871" spans="20:20" x14ac:dyDescent="0.25">
      <c r="T1871" s="7"/>
    </row>
    <row r="1872" spans="20:20" x14ac:dyDescent="0.25">
      <c r="T1872" s="7"/>
    </row>
    <row r="1873" spans="20:20" x14ac:dyDescent="0.25">
      <c r="T1873" s="7"/>
    </row>
    <row r="1874" spans="20:20" x14ac:dyDescent="0.25">
      <c r="T1874" s="7"/>
    </row>
    <row r="1875" spans="20:20" x14ac:dyDescent="0.25">
      <c r="T1875" s="7"/>
    </row>
    <row r="1876" spans="20:20" x14ac:dyDescent="0.25">
      <c r="T1876" s="7"/>
    </row>
    <row r="1877" spans="20:20" x14ac:dyDescent="0.25">
      <c r="T1877" s="7"/>
    </row>
    <row r="1878" spans="20:20" x14ac:dyDescent="0.25">
      <c r="T1878" s="7"/>
    </row>
    <row r="1879" spans="20:20" x14ac:dyDescent="0.25">
      <c r="T1879" s="7"/>
    </row>
    <row r="1880" spans="20:20" x14ac:dyDescent="0.25">
      <c r="T1880" s="7"/>
    </row>
    <row r="1881" spans="20:20" x14ac:dyDescent="0.25">
      <c r="T1881" s="7"/>
    </row>
    <row r="1882" spans="20:20" x14ac:dyDescent="0.25">
      <c r="T1882" s="7"/>
    </row>
    <row r="1883" spans="20:20" x14ac:dyDescent="0.25">
      <c r="T1883" s="7"/>
    </row>
    <row r="1884" spans="20:20" x14ac:dyDescent="0.25">
      <c r="T1884" s="7"/>
    </row>
    <row r="1885" spans="20:20" x14ac:dyDescent="0.25">
      <c r="T1885" s="7"/>
    </row>
    <row r="1886" spans="20:20" x14ac:dyDescent="0.25">
      <c r="T1886" s="7"/>
    </row>
    <row r="1887" spans="20:20" x14ac:dyDescent="0.25">
      <c r="T1887" s="7"/>
    </row>
    <row r="1888" spans="20:20" x14ac:dyDescent="0.25">
      <c r="T1888" s="7"/>
    </row>
    <row r="1889" spans="20:20" x14ac:dyDescent="0.25">
      <c r="T1889" s="7"/>
    </row>
    <row r="1890" spans="20:20" x14ac:dyDescent="0.25">
      <c r="T1890" s="7"/>
    </row>
    <row r="1891" spans="20:20" x14ac:dyDescent="0.25">
      <c r="T1891" s="7"/>
    </row>
    <row r="1892" spans="20:20" x14ac:dyDescent="0.25">
      <c r="T1892" s="7"/>
    </row>
    <row r="1893" spans="20:20" x14ac:dyDescent="0.25">
      <c r="T1893" s="7"/>
    </row>
    <row r="1894" spans="20:20" x14ac:dyDescent="0.25">
      <c r="T1894" s="7"/>
    </row>
    <row r="1895" spans="20:20" x14ac:dyDescent="0.25">
      <c r="T1895" s="7"/>
    </row>
    <row r="1896" spans="20:20" x14ac:dyDescent="0.25">
      <c r="T1896" s="7"/>
    </row>
    <row r="1897" spans="20:20" x14ac:dyDescent="0.25">
      <c r="T1897" s="7"/>
    </row>
    <row r="1898" spans="20:20" x14ac:dyDescent="0.25">
      <c r="T1898" s="7"/>
    </row>
    <row r="1899" spans="20:20" x14ac:dyDescent="0.25">
      <c r="T1899" s="7"/>
    </row>
    <row r="1900" spans="20:20" x14ac:dyDescent="0.25">
      <c r="T1900" s="7"/>
    </row>
    <row r="1901" spans="20:20" x14ac:dyDescent="0.25">
      <c r="T1901" s="7"/>
    </row>
    <row r="1902" spans="20:20" x14ac:dyDescent="0.25">
      <c r="T1902" s="7"/>
    </row>
    <row r="1903" spans="20:20" x14ac:dyDescent="0.25">
      <c r="T1903" s="7"/>
    </row>
    <row r="1904" spans="20:20" x14ac:dyDescent="0.25">
      <c r="T1904" s="7"/>
    </row>
    <row r="1905" spans="20:20" x14ac:dyDescent="0.25">
      <c r="T1905" s="7"/>
    </row>
    <row r="1906" spans="20:20" x14ac:dyDescent="0.25">
      <c r="T1906" s="7"/>
    </row>
    <row r="1907" spans="20:20" x14ac:dyDescent="0.25">
      <c r="T1907" s="7"/>
    </row>
    <row r="1908" spans="20:20" x14ac:dyDescent="0.25">
      <c r="T1908" s="7"/>
    </row>
    <row r="1909" spans="20:20" x14ac:dyDescent="0.25">
      <c r="T1909" s="7"/>
    </row>
    <row r="1910" spans="20:20" x14ac:dyDescent="0.25">
      <c r="T1910" s="7"/>
    </row>
    <row r="1911" spans="20:20" x14ac:dyDescent="0.25">
      <c r="T1911" s="7"/>
    </row>
    <row r="1912" spans="20:20" x14ac:dyDescent="0.25">
      <c r="T1912" s="7"/>
    </row>
    <row r="1913" spans="20:20" x14ac:dyDescent="0.25">
      <c r="T1913" s="7"/>
    </row>
    <row r="1914" spans="20:20" x14ac:dyDescent="0.25">
      <c r="T1914" s="7"/>
    </row>
    <row r="1915" spans="20:20" x14ac:dyDescent="0.25">
      <c r="T1915" s="7"/>
    </row>
    <row r="1916" spans="20:20" x14ac:dyDescent="0.25">
      <c r="T1916" s="7"/>
    </row>
    <row r="1917" spans="20:20" x14ac:dyDescent="0.25">
      <c r="T1917" s="7"/>
    </row>
    <row r="1918" spans="20:20" x14ac:dyDescent="0.25">
      <c r="T1918" s="7"/>
    </row>
    <row r="1919" spans="20:20" x14ac:dyDescent="0.25">
      <c r="T1919" s="7"/>
    </row>
    <row r="1920" spans="20:20" x14ac:dyDescent="0.25">
      <c r="T1920" s="7"/>
    </row>
    <row r="1921" spans="20:20" x14ac:dyDescent="0.25">
      <c r="T1921" s="7"/>
    </row>
    <row r="1922" spans="20:20" x14ac:dyDescent="0.25">
      <c r="T1922" s="7"/>
    </row>
    <row r="1923" spans="20:20" x14ac:dyDescent="0.25">
      <c r="T1923" s="7"/>
    </row>
    <row r="1924" spans="20:20" x14ac:dyDescent="0.25">
      <c r="T1924" s="7"/>
    </row>
    <row r="1925" spans="20:20" x14ac:dyDescent="0.25">
      <c r="T1925" s="7"/>
    </row>
    <row r="1926" spans="20:20" x14ac:dyDescent="0.25">
      <c r="T1926" s="7"/>
    </row>
    <row r="1927" spans="20:20" x14ac:dyDescent="0.25">
      <c r="T1927" s="7"/>
    </row>
    <row r="1928" spans="20:20" x14ac:dyDescent="0.25">
      <c r="T1928" s="7"/>
    </row>
    <row r="1929" spans="20:20" x14ac:dyDescent="0.25">
      <c r="T1929" s="7"/>
    </row>
    <row r="1930" spans="20:20" x14ac:dyDescent="0.25">
      <c r="T1930" s="7"/>
    </row>
    <row r="1931" spans="20:20" x14ac:dyDescent="0.25">
      <c r="T1931" s="7"/>
    </row>
    <row r="1932" spans="20:20" x14ac:dyDescent="0.25">
      <c r="T1932" s="7"/>
    </row>
    <row r="1933" spans="20:20" x14ac:dyDescent="0.25">
      <c r="T1933" s="7"/>
    </row>
    <row r="1934" spans="20:20" x14ac:dyDescent="0.25">
      <c r="T1934" s="7"/>
    </row>
    <row r="1935" spans="20:20" x14ac:dyDescent="0.25">
      <c r="T1935" s="7"/>
    </row>
    <row r="1936" spans="20:20" x14ac:dyDescent="0.25">
      <c r="T1936" s="7"/>
    </row>
    <row r="1937" spans="20:20" x14ac:dyDescent="0.25">
      <c r="T1937" s="7"/>
    </row>
    <row r="1938" spans="20:20" x14ac:dyDescent="0.25">
      <c r="T1938" s="7"/>
    </row>
    <row r="1939" spans="20:20" x14ac:dyDescent="0.25">
      <c r="T1939" s="7"/>
    </row>
    <row r="1940" spans="20:20" x14ac:dyDescent="0.25">
      <c r="T1940" s="7"/>
    </row>
    <row r="1941" spans="20:20" x14ac:dyDescent="0.25">
      <c r="T1941" s="7"/>
    </row>
    <row r="1942" spans="20:20" x14ac:dyDescent="0.25">
      <c r="T1942" s="7"/>
    </row>
    <row r="1943" spans="20:20" x14ac:dyDescent="0.25">
      <c r="T1943" s="7"/>
    </row>
    <row r="1944" spans="20:20" x14ac:dyDescent="0.25">
      <c r="T1944" s="7"/>
    </row>
    <row r="1945" spans="20:20" x14ac:dyDescent="0.25">
      <c r="T1945" s="7"/>
    </row>
    <row r="1946" spans="20:20" x14ac:dyDescent="0.25">
      <c r="T1946" s="7"/>
    </row>
    <row r="1947" spans="20:20" x14ac:dyDescent="0.25">
      <c r="T1947" s="7"/>
    </row>
    <row r="1948" spans="20:20" x14ac:dyDescent="0.25">
      <c r="T1948" s="7"/>
    </row>
    <row r="1949" spans="20:20" x14ac:dyDescent="0.25">
      <c r="T1949" s="7"/>
    </row>
    <row r="1950" spans="20:20" x14ac:dyDescent="0.25">
      <c r="T1950" s="7"/>
    </row>
    <row r="1951" spans="20:20" x14ac:dyDescent="0.25">
      <c r="T1951" s="7"/>
    </row>
    <row r="1952" spans="20:20" x14ac:dyDescent="0.25">
      <c r="T1952" s="7"/>
    </row>
    <row r="1953" spans="20:20" x14ac:dyDescent="0.25">
      <c r="T1953" s="7"/>
    </row>
    <row r="1954" spans="20:20" x14ac:dyDescent="0.25">
      <c r="T1954" s="7"/>
    </row>
    <row r="1955" spans="20:20" x14ac:dyDescent="0.25">
      <c r="T1955" s="7"/>
    </row>
    <row r="1956" spans="20:20" x14ac:dyDescent="0.25">
      <c r="T1956" s="7"/>
    </row>
    <row r="1957" spans="20:20" x14ac:dyDescent="0.25">
      <c r="T1957" s="7"/>
    </row>
    <row r="1958" spans="20:20" x14ac:dyDescent="0.25">
      <c r="T1958" s="7"/>
    </row>
    <row r="1959" spans="20:20" x14ac:dyDescent="0.25">
      <c r="T1959" s="7"/>
    </row>
    <row r="1960" spans="20:20" x14ac:dyDescent="0.25">
      <c r="T1960" s="7"/>
    </row>
    <row r="1961" spans="20:20" x14ac:dyDescent="0.25">
      <c r="T1961" s="7"/>
    </row>
    <row r="1962" spans="20:20" x14ac:dyDescent="0.25">
      <c r="T1962" s="7"/>
    </row>
    <row r="1963" spans="20:20" x14ac:dyDescent="0.25">
      <c r="T1963" s="7"/>
    </row>
    <row r="1964" spans="20:20" x14ac:dyDescent="0.25">
      <c r="T1964" s="7"/>
    </row>
    <row r="1965" spans="20:20" x14ac:dyDescent="0.25">
      <c r="T1965" s="7"/>
    </row>
    <row r="1966" spans="20:20" x14ac:dyDescent="0.25">
      <c r="T1966" s="7"/>
    </row>
    <row r="1967" spans="20:20" x14ac:dyDescent="0.25">
      <c r="T1967" s="7"/>
    </row>
    <row r="1968" spans="20:20" x14ac:dyDescent="0.25">
      <c r="T1968" s="7"/>
    </row>
    <row r="1969" spans="20:20" x14ac:dyDescent="0.25">
      <c r="T1969" s="7"/>
    </row>
    <row r="1970" spans="20:20" x14ac:dyDescent="0.25">
      <c r="T1970" s="7"/>
    </row>
    <row r="1971" spans="20:20" x14ac:dyDescent="0.25">
      <c r="T1971" s="7"/>
    </row>
    <row r="1972" spans="20:20" x14ac:dyDescent="0.25">
      <c r="T1972" s="7"/>
    </row>
    <row r="1973" spans="20:20" x14ac:dyDescent="0.25">
      <c r="T1973" s="7"/>
    </row>
    <row r="1974" spans="20:20" x14ac:dyDescent="0.25">
      <c r="T1974" s="7"/>
    </row>
    <row r="1975" spans="20:20" x14ac:dyDescent="0.25">
      <c r="T1975" s="7"/>
    </row>
    <row r="1976" spans="20:20" x14ac:dyDescent="0.25">
      <c r="T1976" s="7"/>
    </row>
    <row r="1977" spans="20:20" x14ac:dyDescent="0.25">
      <c r="T1977" s="7"/>
    </row>
    <row r="1978" spans="20:20" x14ac:dyDescent="0.25">
      <c r="T1978" s="7"/>
    </row>
    <row r="1979" spans="20:20" x14ac:dyDescent="0.25">
      <c r="T1979" s="7"/>
    </row>
    <row r="1980" spans="20:20" x14ac:dyDescent="0.25">
      <c r="T1980" s="7"/>
    </row>
    <row r="1981" spans="20:20" x14ac:dyDescent="0.25">
      <c r="T1981" s="7"/>
    </row>
    <row r="1982" spans="20:20" x14ac:dyDescent="0.25">
      <c r="T1982" s="7"/>
    </row>
    <row r="1983" spans="20:20" x14ac:dyDescent="0.25">
      <c r="T1983" s="7"/>
    </row>
    <row r="1984" spans="20:20" x14ac:dyDescent="0.25">
      <c r="T1984" s="7"/>
    </row>
    <row r="1985" spans="20:20" x14ac:dyDescent="0.25">
      <c r="T1985" s="7"/>
    </row>
    <row r="1986" spans="20:20" x14ac:dyDescent="0.25">
      <c r="T1986" s="7"/>
    </row>
    <row r="1987" spans="20:20" x14ac:dyDescent="0.25">
      <c r="T1987" s="7"/>
    </row>
    <row r="1988" spans="20:20" x14ac:dyDescent="0.25">
      <c r="T1988" s="7"/>
    </row>
    <row r="1989" spans="20:20" x14ac:dyDescent="0.25">
      <c r="T1989" s="7"/>
    </row>
    <row r="1990" spans="20:20" x14ac:dyDescent="0.25">
      <c r="T1990" s="7"/>
    </row>
    <row r="1991" spans="20:20" x14ac:dyDescent="0.25">
      <c r="T1991" s="7"/>
    </row>
    <row r="1992" spans="20:20" x14ac:dyDescent="0.25">
      <c r="T1992" s="7"/>
    </row>
    <row r="1993" spans="20:20" x14ac:dyDescent="0.25">
      <c r="T1993" s="7"/>
    </row>
    <row r="1994" spans="20:20" x14ac:dyDescent="0.25">
      <c r="T1994" s="7"/>
    </row>
    <row r="1995" spans="20:20" x14ac:dyDescent="0.25">
      <c r="T1995" s="7"/>
    </row>
    <row r="1996" spans="20:20" x14ac:dyDescent="0.25">
      <c r="T1996" s="7"/>
    </row>
    <row r="1997" spans="20:20" x14ac:dyDescent="0.25">
      <c r="T1997" s="7"/>
    </row>
    <row r="1998" spans="20:20" x14ac:dyDescent="0.25">
      <c r="T1998" s="7"/>
    </row>
    <row r="1999" spans="20:20" x14ac:dyDescent="0.25">
      <c r="T1999" s="7"/>
    </row>
    <row r="2000" spans="20:20" x14ac:dyDescent="0.25">
      <c r="T2000" s="7"/>
    </row>
    <row r="2001" spans="20:20" x14ac:dyDescent="0.25">
      <c r="T2001" s="7"/>
    </row>
    <row r="2002" spans="20:20" x14ac:dyDescent="0.25">
      <c r="T2002" s="7"/>
    </row>
    <row r="2003" spans="20:20" x14ac:dyDescent="0.25">
      <c r="T2003" s="7"/>
    </row>
    <row r="2004" spans="20:20" x14ac:dyDescent="0.25">
      <c r="T2004" s="7"/>
    </row>
    <row r="2005" spans="20:20" x14ac:dyDescent="0.25">
      <c r="T2005" s="7"/>
    </row>
    <row r="2006" spans="20:20" x14ac:dyDescent="0.25">
      <c r="T2006" s="7"/>
    </row>
    <row r="2007" spans="20:20" x14ac:dyDescent="0.25">
      <c r="T2007" s="7"/>
    </row>
    <row r="2008" spans="20:20" x14ac:dyDescent="0.25">
      <c r="T2008" s="7"/>
    </row>
    <row r="2009" spans="20:20" x14ac:dyDescent="0.25">
      <c r="T2009" s="7"/>
    </row>
    <row r="2010" spans="20:20" x14ac:dyDescent="0.25">
      <c r="T2010" s="7"/>
    </row>
    <row r="2011" spans="20:20" x14ac:dyDescent="0.25">
      <c r="T2011" s="7"/>
    </row>
    <row r="2012" spans="20:20" x14ac:dyDescent="0.25">
      <c r="T2012" s="7"/>
    </row>
    <row r="2013" spans="20:20" x14ac:dyDescent="0.25">
      <c r="T2013" s="7"/>
    </row>
    <row r="2014" spans="20:20" x14ac:dyDescent="0.25">
      <c r="T2014" s="7"/>
    </row>
    <row r="2015" spans="20:20" x14ac:dyDescent="0.25">
      <c r="T2015" s="7"/>
    </row>
    <row r="2016" spans="20:20" x14ac:dyDescent="0.25">
      <c r="T2016" s="7"/>
    </row>
    <row r="2017" spans="20:20" x14ac:dyDescent="0.25">
      <c r="T2017" s="7"/>
    </row>
    <row r="2018" spans="20:20" x14ac:dyDescent="0.25">
      <c r="T2018" s="7"/>
    </row>
    <row r="2019" spans="20:20" x14ac:dyDescent="0.25">
      <c r="T2019" s="7"/>
    </row>
    <row r="2020" spans="20:20" x14ac:dyDescent="0.25">
      <c r="T2020" s="7"/>
    </row>
    <row r="2021" spans="20:20" x14ac:dyDescent="0.25">
      <c r="T2021" s="7"/>
    </row>
    <row r="2022" spans="20:20" x14ac:dyDescent="0.25">
      <c r="T2022" s="7"/>
    </row>
    <row r="2023" spans="20:20" x14ac:dyDescent="0.25">
      <c r="T2023" s="7"/>
    </row>
    <row r="2024" spans="20:20" x14ac:dyDescent="0.25">
      <c r="T2024" s="7"/>
    </row>
    <row r="2025" spans="20:20" x14ac:dyDescent="0.25">
      <c r="T2025" s="7"/>
    </row>
    <row r="2026" spans="20:20" x14ac:dyDescent="0.25">
      <c r="T2026" s="7"/>
    </row>
    <row r="2027" spans="20:20" x14ac:dyDescent="0.25">
      <c r="T2027" s="7"/>
    </row>
    <row r="2028" spans="20:20" x14ac:dyDescent="0.25">
      <c r="T2028" s="7"/>
    </row>
    <row r="2029" spans="20:20" x14ac:dyDescent="0.25">
      <c r="T2029" s="7"/>
    </row>
    <row r="2030" spans="20:20" x14ac:dyDescent="0.25">
      <c r="T2030" s="7"/>
    </row>
    <row r="2031" spans="20:20" x14ac:dyDescent="0.25">
      <c r="T2031" s="7"/>
    </row>
    <row r="2032" spans="20:20" x14ac:dyDescent="0.25">
      <c r="T2032" s="7"/>
    </row>
    <row r="2033" spans="20:20" x14ac:dyDescent="0.25">
      <c r="T2033" s="7"/>
    </row>
    <row r="2034" spans="20:20" x14ac:dyDescent="0.25">
      <c r="T2034" s="7"/>
    </row>
    <row r="2035" spans="20:20" x14ac:dyDescent="0.25">
      <c r="T2035" s="7"/>
    </row>
    <row r="2036" spans="20:20" x14ac:dyDescent="0.25">
      <c r="T2036" s="7"/>
    </row>
    <row r="2037" spans="20:20" x14ac:dyDescent="0.25">
      <c r="T2037" s="7"/>
    </row>
    <row r="2038" spans="20:20" x14ac:dyDescent="0.25">
      <c r="T2038" s="7"/>
    </row>
    <row r="2039" spans="20:20" x14ac:dyDescent="0.25">
      <c r="T2039" s="7"/>
    </row>
    <row r="2040" spans="20:20" x14ac:dyDescent="0.25">
      <c r="T2040" s="7"/>
    </row>
    <row r="2041" spans="20:20" x14ac:dyDescent="0.25">
      <c r="T2041" s="7"/>
    </row>
    <row r="2042" spans="20:20" x14ac:dyDescent="0.25">
      <c r="T2042" s="7"/>
    </row>
    <row r="2043" spans="20:20" x14ac:dyDescent="0.25">
      <c r="T2043" s="7"/>
    </row>
    <row r="2044" spans="20:20" x14ac:dyDescent="0.25">
      <c r="T2044" s="7"/>
    </row>
    <row r="2045" spans="20:20" x14ac:dyDescent="0.25">
      <c r="T2045" s="7"/>
    </row>
    <row r="2046" spans="20:20" x14ac:dyDescent="0.25">
      <c r="T2046" s="7"/>
    </row>
    <row r="2047" spans="20:20" x14ac:dyDescent="0.25">
      <c r="T2047" s="7"/>
    </row>
    <row r="2048" spans="20:20" x14ac:dyDescent="0.25">
      <c r="T2048" s="7"/>
    </row>
    <row r="2049" spans="20:20" x14ac:dyDescent="0.25">
      <c r="T2049" s="7"/>
    </row>
    <row r="2050" spans="20:20" x14ac:dyDescent="0.25">
      <c r="T2050" s="7"/>
    </row>
    <row r="2051" spans="20:20" x14ac:dyDescent="0.25">
      <c r="T2051" s="7"/>
    </row>
    <row r="2052" spans="20:20" x14ac:dyDescent="0.25">
      <c r="T2052" s="7"/>
    </row>
    <row r="2053" spans="20:20" x14ac:dyDescent="0.25">
      <c r="T2053" s="7"/>
    </row>
    <row r="2054" spans="20:20" x14ac:dyDescent="0.25">
      <c r="T2054" s="7"/>
    </row>
    <row r="2055" spans="20:20" x14ac:dyDescent="0.25">
      <c r="T2055" s="7"/>
    </row>
    <row r="2056" spans="20:20" x14ac:dyDescent="0.25">
      <c r="T2056" s="7"/>
    </row>
    <row r="2057" spans="20:20" x14ac:dyDescent="0.25">
      <c r="T2057" s="7"/>
    </row>
    <row r="2058" spans="20:20" x14ac:dyDescent="0.25">
      <c r="T2058" s="7"/>
    </row>
    <row r="2059" spans="20:20" x14ac:dyDescent="0.25">
      <c r="T2059" s="7"/>
    </row>
    <row r="2060" spans="20:20" x14ac:dyDescent="0.25">
      <c r="T2060" s="7"/>
    </row>
    <row r="2061" spans="20:20" x14ac:dyDescent="0.25">
      <c r="T2061" s="7"/>
    </row>
    <row r="2062" spans="20:20" x14ac:dyDescent="0.25">
      <c r="T2062" s="7"/>
    </row>
    <row r="2063" spans="20:20" x14ac:dyDescent="0.25">
      <c r="T2063" s="7"/>
    </row>
    <row r="2064" spans="20:20" x14ac:dyDescent="0.25">
      <c r="T2064" s="7"/>
    </row>
    <row r="2065" spans="20:20" x14ac:dyDescent="0.25">
      <c r="T2065" s="7"/>
    </row>
    <row r="2066" spans="20:20" x14ac:dyDescent="0.25">
      <c r="T2066" s="7"/>
    </row>
    <row r="2067" spans="20:20" x14ac:dyDescent="0.25">
      <c r="T2067" s="7"/>
    </row>
    <row r="2068" spans="20:20" x14ac:dyDescent="0.25">
      <c r="T2068" s="7"/>
    </row>
    <row r="2069" spans="20:20" x14ac:dyDescent="0.25">
      <c r="T2069" s="7"/>
    </row>
    <row r="2070" spans="20:20" x14ac:dyDescent="0.25">
      <c r="T2070" s="7"/>
    </row>
    <row r="2071" spans="20:20" x14ac:dyDescent="0.25">
      <c r="T2071" s="7"/>
    </row>
    <row r="2072" spans="20:20" x14ac:dyDescent="0.25">
      <c r="T2072" s="7"/>
    </row>
    <row r="2073" spans="20:20" x14ac:dyDescent="0.25">
      <c r="T2073" s="7"/>
    </row>
    <row r="2074" spans="20:20" x14ac:dyDescent="0.25">
      <c r="T2074" s="7"/>
    </row>
    <row r="2075" spans="20:20" x14ac:dyDescent="0.25">
      <c r="T2075" s="7"/>
    </row>
    <row r="2076" spans="20:20" x14ac:dyDescent="0.25">
      <c r="T2076" s="7"/>
    </row>
    <row r="2077" spans="20:20" x14ac:dyDescent="0.25">
      <c r="T2077" s="7"/>
    </row>
    <row r="2078" spans="20:20" x14ac:dyDescent="0.25">
      <c r="T2078" s="7"/>
    </row>
    <row r="2079" spans="20:20" x14ac:dyDescent="0.25">
      <c r="T2079" s="7"/>
    </row>
    <row r="2080" spans="20:20" x14ac:dyDescent="0.25">
      <c r="T2080" s="7"/>
    </row>
    <row r="2081" spans="20:20" x14ac:dyDescent="0.25">
      <c r="T2081" s="7"/>
    </row>
    <row r="2082" spans="20:20" x14ac:dyDescent="0.25">
      <c r="T2082" s="7"/>
    </row>
    <row r="2083" spans="20:20" x14ac:dyDescent="0.25">
      <c r="T2083" s="7"/>
    </row>
    <row r="2084" spans="20:20" x14ac:dyDescent="0.25">
      <c r="T2084" s="7"/>
    </row>
    <row r="2085" spans="20:20" x14ac:dyDescent="0.25">
      <c r="T2085" s="7"/>
    </row>
    <row r="2086" spans="20:20" x14ac:dyDescent="0.25">
      <c r="T2086" s="7"/>
    </row>
    <row r="2087" spans="20:20" x14ac:dyDescent="0.25">
      <c r="T2087" s="7"/>
    </row>
    <row r="2088" spans="20:20" x14ac:dyDescent="0.25">
      <c r="T2088" s="7"/>
    </row>
    <row r="2089" spans="20:20" x14ac:dyDescent="0.25">
      <c r="T2089" s="7"/>
    </row>
    <row r="2090" spans="20:20" x14ac:dyDescent="0.25">
      <c r="T2090" s="7"/>
    </row>
    <row r="2091" spans="20:20" x14ac:dyDescent="0.25">
      <c r="T2091" s="7"/>
    </row>
    <row r="2092" spans="20:20" x14ac:dyDescent="0.25">
      <c r="T2092" s="7"/>
    </row>
    <row r="2093" spans="20:20" x14ac:dyDescent="0.25">
      <c r="T2093" s="7"/>
    </row>
    <row r="2094" spans="20:20" x14ac:dyDescent="0.25">
      <c r="T2094" s="7"/>
    </row>
    <row r="2095" spans="20:20" x14ac:dyDescent="0.25">
      <c r="T2095" s="7"/>
    </row>
    <row r="2096" spans="20:20" x14ac:dyDescent="0.25">
      <c r="T2096" s="7"/>
    </row>
    <row r="2097" spans="20:20" x14ac:dyDescent="0.25">
      <c r="T2097" s="7"/>
    </row>
    <row r="2098" spans="20:20" x14ac:dyDescent="0.25">
      <c r="T2098" s="7"/>
    </row>
    <row r="2099" spans="20:20" x14ac:dyDescent="0.25">
      <c r="T2099" s="7"/>
    </row>
    <row r="2100" spans="20:20" x14ac:dyDescent="0.25">
      <c r="T2100" s="7"/>
    </row>
    <row r="2101" spans="20:20" x14ac:dyDescent="0.25">
      <c r="T2101" s="7"/>
    </row>
    <row r="2102" spans="20:20" x14ac:dyDescent="0.25">
      <c r="T2102" s="7"/>
    </row>
    <row r="2103" spans="20:20" x14ac:dyDescent="0.25">
      <c r="T2103" s="7"/>
    </row>
    <row r="2104" spans="20:20" x14ac:dyDescent="0.25">
      <c r="T2104" s="7"/>
    </row>
    <row r="2105" spans="20:20" x14ac:dyDescent="0.25">
      <c r="T2105" s="7"/>
    </row>
    <row r="2106" spans="20:20" x14ac:dyDescent="0.25">
      <c r="T2106" s="7"/>
    </row>
    <row r="2107" spans="20:20" x14ac:dyDescent="0.25">
      <c r="T2107" s="7"/>
    </row>
    <row r="2108" spans="20:20" x14ac:dyDescent="0.25">
      <c r="T2108" s="7"/>
    </row>
    <row r="2109" spans="20:20" x14ac:dyDescent="0.25">
      <c r="T2109" s="7"/>
    </row>
    <row r="2110" spans="20:20" x14ac:dyDescent="0.25">
      <c r="T2110" s="7"/>
    </row>
    <row r="2111" spans="20:20" x14ac:dyDescent="0.25">
      <c r="T2111" s="7"/>
    </row>
    <row r="2112" spans="20:20" x14ac:dyDescent="0.25">
      <c r="T2112" s="7"/>
    </row>
    <row r="2113" spans="20:20" x14ac:dyDescent="0.25">
      <c r="T2113" s="7"/>
    </row>
    <row r="2114" spans="20:20" x14ac:dyDescent="0.25">
      <c r="T2114" s="7"/>
    </row>
    <row r="2115" spans="20:20" x14ac:dyDescent="0.25">
      <c r="T2115" s="7"/>
    </row>
    <row r="2116" spans="20:20" x14ac:dyDescent="0.25">
      <c r="T2116" s="7"/>
    </row>
    <row r="2117" spans="20:20" x14ac:dyDescent="0.25">
      <c r="T2117" s="7"/>
    </row>
    <row r="2118" spans="20:20" x14ac:dyDescent="0.25">
      <c r="T2118" s="7"/>
    </row>
    <row r="2119" spans="20:20" x14ac:dyDescent="0.25">
      <c r="T2119" s="7"/>
    </row>
    <row r="2120" spans="20:20" x14ac:dyDescent="0.25">
      <c r="T2120" s="7"/>
    </row>
    <row r="2121" spans="20:20" x14ac:dyDescent="0.25">
      <c r="T2121" s="7"/>
    </row>
    <row r="2122" spans="20:20" x14ac:dyDescent="0.25">
      <c r="T2122" s="7"/>
    </row>
    <row r="2123" spans="20:20" x14ac:dyDescent="0.25">
      <c r="T2123" s="7"/>
    </row>
    <row r="2124" spans="20:20" x14ac:dyDescent="0.25">
      <c r="T2124" s="7"/>
    </row>
    <row r="2125" spans="20:20" x14ac:dyDescent="0.25">
      <c r="T2125" s="7"/>
    </row>
    <row r="2126" spans="20:20" x14ac:dyDescent="0.25">
      <c r="T2126" s="7"/>
    </row>
    <row r="2127" spans="20:20" x14ac:dyDescent="0.25">
      <c r="T2127" s="7"/>
    </row>
    <row r="2128" spans="20:20" x14ac:dyDescent="0.25">
      <c r="T2128" s="7"/>
    </row>
    <row r="2129" spans="20:20" x14ac:dyDescent="0.25">
      <c r="T2129" s="7"/>
    </row>
    <row r="2130" spans="20:20" x14ac:dyDescent="0.25">
      <c r="T2130" s="7"/>
    </row>
    <row r="2131" spans="20:20" x14ac:dyDescent="0.25">
      <c r="T2131" s="7"/>
    </row>
    <row r="2132" spans="20:20" x14ac:dyDescent="0.25">
      <c r="T2132" s="7"/>
    </row>
    <row r="2133" spans="20:20" x14ac:dyDescent="0.25">
      <c r="T2133" s="7"/>
    </row>
    <row r="2134" spans="20:20" x14ac:dyDescent="0.25">
      <c r="T2134" s="7"/>
    </row>
    <row r="2135" spans="20:20" x14ac:dyDescent="0.25">
      <c r="T2135" s="7"/>
    </row>
    <row r="2136" spans="20:20" x14ac:dyDescent="0.25">
      <c r="T2136" s="7"/>
    </row>
    <row r="2137" spans="20:20" x14ac:dyDescent="0.25">
      <c r="T2137" s="7"/>
    </row>
    <row r="2138" spans="20:20" x14ac:dyDescent="0.25">
      <c r="T2138" s="7"/>
    </row>
    <row r="2139" spans="20:20" x14ac:dyDescent="0.25">
      <c r="T2139" s="7"/>
    </row>
    <row r="2140" spans="20:20" x14ac:dyDescent="0.25">
      <c r="T2140" s="7"/>
    </row>
    <row r="2141" spans="20:20" x14ac:dyDescent="0.25">
      <c r="T2141" s="7"/>
    </row>
    <row r="2142" spans="20:20" x14ac:dyDescent="0.25">
      <c r="T2142" s="7"/>
    </row>
    <row r="2143" spans="20:20" x14ac:dyDescent="0.25">
      <c r="T2143" s="7"/>
    </row>
    <row r="2144" spans="20:20" x14ac:dyDescent="0.25">
      <c r="T2144" s="7"/>
    </row>
    <row r="2145" spans="20:20" x14ac:dyDescent="0.25">
      <c r="T2145" s="7"/>
    </row>
    <row r="2146" spans="20:20" x14ac:dyDescent="0.25">
      <c r="T2146" s="7"/>
    </row>
    <row r="2147" spans="20:20" x14ac:dyDescent="0.25">
      <c r="T2147" s="7"/>
    </row>
    <row r="2148" spans="20:20" x14ac:dyDescent="0.25">
      <c r="T2148" s="7"/>
    </row>
    <row r="2149" spans="20:20" x14ac:dyDescent="0.25">
      <c r="T2149" s="7"/>
    </row>
    <row r="2150" spans="20:20" x14ac:dyDescent="0.25">
      <c r="T2150" s="7"/>
    </row>
    <row r="2151" spans="20:20" x14ac:dyDescent="0.25">
      <c r="T2151" s="7"/>
    </row>
    <row r="2152" spans="20:20" x14ac:dyDescent="0.25">
      <c r="T2152" s="7"/>
    </row>
    <row r="2153" spans="20:20" x14ac:dyDescent="0.25">
      <c r="T2153" s="7"/>
    </row>
    <row r="2154" spans="20:20" x14ac:dyDescent="0.25">
      <c r="T2154" s="7"/>
    </row>
    <row r="2155" spans="20:20" x14ac:dyDescent="0.25">
      <c r="T2155" s="7"/>
    </row>
    <row r="2156" spans="20:20" x14ac:dyDescent="0.25">
      <c r="T2156" s="7"/>
    </row>
    <row r="2157" spans="20:20" x14ac:dyDescent="0.25">
      <c r="T2157" s="7"/>
    </row>
    <row r="2158" spans="20:20" x14ac:dyDescent="0.25">
      <c r="T2158" s="7"/>
    </row>
    <row r="2159" spans="20:20" x14ac:dyDescent="0.25">
      <c r="T2159" s="7"/>
    </row>
    <row r="2160" spans="20:20" x14ac:dyDescent="0.25">
      <c r="T2160" s="7"/>
    </row>
    <row r="2161" spans="20:20" x14ac:dyDescent="0.25">
      <c r="T2161" s="7"/>
    </row>
    <row r="2162" spans="20:20" x14ac:dyDescent="0.25">
      <c r="T2162" s="7"/>
    </row>
    <row r="2163" spans="20:20" x14ac:dyDescent="0.25">
      <c r="T2163" s="7"/>
    </row>
    <row r="2164" spans="20:20" x14ac:dyDescent="0.25">
      <c r="T2164" s="7"/>
    </row>
    <row r="2165" spans="20:20" x14ac:dyDescent="0.25">
      <c r="T2165" s="7"/>
    </row>
    <row r="2166" spans="20:20" x14ac:dyDescent="0.25">
      <c r="T2166" s="7"/>
    </row>
    <row r="2167" spans="20:20" x14ac:dyDescent="0.25">
      <c r="T2167" s="7"/>
    </row>
    <row r="2168" spans="20:20" x14ac:dyDescent="0.25">
      <c r="T2168" s="7"/>
    </row>
    <row r="2169" spans="20:20" x14ac:dyDescent="0.25">
      <c r="T2169" s="7"/>
    </row>
    <row r="2170" spans="20:20" x14ac:dyDescent="0.25">
      <c r="T2170" s="7"/>
    </row>
    <row r="2171" spans="20:20" x14ac:dyDescent="0.25">
      <c r="T2171" s="7"/>
    </row>
    <row r="2172" spans="20:20" x14ac:dyDescent="0.25">
      <c r="T2172" s="7"/>
    </row>
    <row r="2173" spans="20:20" x14ac:dyDescent="0.25">
      <c r="T2173" s="7"/>
    </row>
    <row r="2174" spans="20:20" x14ac:dyDescent="0.25">
      <c r="T2174" s="7"/>
    </row>
    <row r="2175" spans="20:20" x14ac:dyDescent="0.25">
      <c r="T2175" s="7"/>
    </row>
    <row r="2176" spans="20:20" x14ac:dyDescent="0.25">
      <c r="T2176" s="7"/>
    </row>
    <row r="2177" spans="20:20" x14ac:dyDescent="0.25">
      <c r="T2177" s="7"/>
    </row>
    <row r="2178" spans="20:20" x14ac:dyDescent="0.25">
      <c r="T2178" s="7"/>
    </row>
    <row r="2179" spans="20:20" x14ac:dyDescent="0.25">
      <c r="T2179" s="7"/>
    </row>
    <row r="2180" spans="20:20" x14ac:dyDescent="0.25">
      <c r="T2180" s="7"/>
    </row>
    <row r="2181" spans="20:20" x14ac:dyDescent="0.25">
      <c r="T2181" s="7"/>
    </row>
    <row r="2182" spans="20:20" x14ac:dyDescent="0.25">
      <c r="T2182" s="7"/>
    </row>
    <row r="2183" spans="20:20" x14ac:dyDescent="0.25">
      <c r="T2183" s="7"/>
    </row>
    <row r="2184" spans="20:20" x14ac:dyDescent="0.25">
      <c r="T2184" s="7"/>
    </row>
    <row r="2185" spans="20:20" x14ac:dyDescent="0.25">
      <c r="T2185" s="7"/>
    </row>
    <row r="2186" spans="20:20" x14ac:dyDescent="0.25">
      <c r="T2186" s="7"/>
    </row>
    <row r="2187" spans="20:20" x14ac:dyDescent="0.25">
      <c r="T2187" s="7"/>
    </row>
    <row r="2188" spans="20:20" x14ac:dyDescent="0.25">
      <c r="T2188" s="7"/>
    </row>
    <row r="2189" spans="20:20" x14ac:dyDescent="0.25">
      <c r="T2189" s="7"/>
    </row>
    <row r="2190" spans="20:20" x14ac:dyDescent="0.25">
      <c r="T2190" s="7"/>
    </row>
    <row r="2191" spans="20:20" x14ac:dyDescent="0.25">
      <c r="T2191" s="7"/>
    </row>
    <row r="2192" spans="20:20" x14ac:dyDescent="0.25">
      <c r="T2192" s="7"/>
    </row>
    <row r="2193" spans="20:20" x14ac:dyDescent="0.25">
      <c r="T2193" s="7"/>
    </row>
    <row r="2194" spans="20:20" x14ac:dyDescent="0.25">
      <c r="T2194" s="7"/>
    </row>
    <row r="2195" spans="20:20" x14ac:dyDescent="0.25">
      <c r="T2195" s="7"/>
    </row>
    <row r="2196" spans="20:20" x14ac:dyDescent="0.25">
      <c r="T2196" s="7"/>
    </row>
    <row r="2197" spans="20:20" x14ac:dyDescent="0.25">
      <c r="T2197" s="7"/>
    </row>
    <row r="2198" spans="20:20" x14ac:dyDescent="0.25">
      <c r="T2198" s="7"/>
    </row>
    <row r="2199" spans="20:20" x14ac:dyDescent="0.25">
      <c r="T2199" s="7"/>
    </row>
    <row r="2200" spans="20:20" x14ac:dyDescent="0.25">
      <c r="T2200" s="7"/>
    </row>
    <row r="2201" spans="20:20" x14ac:dyDescent="0.25">
      <c r="T2201" s="7"/>
    </row>
    <row r="2202" spans="20:20" x14ac:dyDescent="0.25">
      <c r="T2202" s="7"/>
    </row>
    <row r="2203" spans="20:20" x14ac:dyDescent="0.25">
      <c r="T2203" s="7"/>
    </row>
    <row r="2204" spans="20:20" x14ac:dyDescent="0.25">
      <c r="T2204" s="7"/>
    </row>
    <row r="2205" spans="20:20" x14ac:dyDescent="0.25">
      <c r="T2205" s="7"/>
    </row>
    <row r="2206" spans="20:20" x14ac:dyDescent="0.25">
      <c r="T2206" s="7"/>
    </row>
    <row r="2207" spans="20:20" x14ac:dyDescent="0.25">
      <c r="T2207" s="7"/>
    </row>
    <row r="2208" spans="20:20" x14ac:dyDescent="0.25">
      <c r="T2208" s="7"/>
    </row>
    <row r="2209" spans="20:20" x14ac:dyDescent="0.25">
      <c r="T2209" s="7"/>
    </row>
    <row r="2210" spans="20:20" x14ac:dyDescent="0.25">
      <c r="T2210" s="7"/>
    </row>
    <row r="2211" spans="20:20" x14ac:dyDescent="0.25">
      <c r="T2211" s="7"/>
    </row>
    <row r="2212" spans="20:20" x14ac:dyDescent="0.25">
      <c r="T2212" s="7"/>
    </row>
    <row r="2213" spans="20:20" x14ac:dyDescent="0.25">
      <c r="T2213" s="7"/>
    </row>
    <row r="2214" spans="20:20" x14ac:dyDescent="0.25">
      <c r="T2214" s="7"/>
    </row>
    <row r="2215" spans="20:20" x14ac:dyDescent="0.25">
      <c r="T2215" s="7"/>
    </row>
    <row r="2216" spans="20:20" x14ac:dyDescent="0.25">
      <c r="T2216" s="7"/>
    </row>
    <row r="2217" spans="20:20" x14ac:dyDescent="0.25">
      <c r="T2217" s="7"/>
    </row>
    <row r="2218" spans="20:20" x14ac:dyDescent="0.25">
      <c r="T2218" s="7"/>
    </row>
    <row r="2219" spans="20:20" x14ac:dyDescent="0.25">
      <c r="T2219" s="7"/>
    </row>
    <row r="2220" spans="20:20" x14ac:dyDescent="0.25">
      <c r="T2220" s="7"/>
    </row>
    <row r="2221" spans="20:20" x14ac:dyDescent="0.25">
      <c r="T2221" s="7"/>
    </row>
    <row r="2222" spans="20:20" x14ac:dyDescent="0.25">
      <c r="T2222" s="7"/>
    </row>
    <row r="2223" spans="20:20" x14ac:dyDescent="0.25">
      <c r="T2223" s="7"/>
    </row>
    <row r="2224" spans="20:20" x14ac:dyDescent="0.25">
      <c r="T2224" s="7"/>
    </row>
    <row r="2225" spans="20:20" x14ac:dyDescent="0.25">
      <c r="T2225" s="7"/>
    </row>
    <row r="2226" spans="20:20" x14ac:dyDescent="0.25">
      <c r="T2226" s="7"/>
    </row>
    <row r="2227" spans="20:20" x14ac:dyDescent="0.25">
      <c r="T2227" s="7"/>
    </row>
    <row r="2228" spans="20:20" x14ac:dyDescent="0.25">
      <c r="T2228" s="7"/>
    </row>
    <row r="2229" spans="20:20" x14ac:dyDescent="0.25">
      <c r="T2229" s="7"/>
    </row>
    <row r="2230" spans="20:20" x14ac:dyDescent="0.25">
      <c r="T2230" s="7"/>
    </row>
    <row r="2231" spans="20:20" x14ac:dyDescent="0.25">
      <c r="T2231" s="7"/>
    </row>
    <row r="2232" spans="20:20" x14ac:dyDescent="0.25">
      <c r="T2232" s="7"/>
    </row>
    <row r="2233" spans="20:20" x14ac:dyDescent="0.25">
      <c r="T2233" s="7"/>
    </row>
    <row r="2234" spans="20:20" x14ac:dyDescent="0.25">
      <c r="T2234" s="7"/>
    </row>
    <row r="2235" spans="20:20" x14ac:dyDescent="0.25">
      <c r="T2235" s="7"/>
    </row>
    <row r="2236" spans="20:20" x14ac:dyDescent="0.25">
      <c r="T2236" s="7"/>
    </row>
    <row r="2237" spans="20:20" x14ac:dyDescent="0.25">
      <c r="T2237" s="7"/>
    </row>
    <row r="2238" spans="20:20" x14ac:dyDescent="0.25">
      <c r="T2238" s="7"/>
    </row>
    <row r="2239" spans="20:20" x14ac:dyDescent="0.25">
      <c r="T2239" s="7"/>
    </row>
    <row r="2240" spans="20:20" x14ac:dyDescent="0.25">
      <c r="T2240" s="7"/>
    </row>
    <row r="2241" spans="20:20" x14ac:dyDescent="0.25">
      <c r="T2241" s="7"/>
    </row>
    <row r="2242" spans="20:20" x14ac:dyDescent="0.25">
      <c r="T2242" s="7"/>
    </row>
    <row r="2243" spans="20:20" x14ac:dyDescent="0.25">
      <c r="T2243" s="7"/>
    </row>
    <row r="2244" spans="20:20" x14ac:dyDescent="0.25">
      <c r="T2244" s="7"/>
    </row>
    <row r="2245" spans="20:20" x14ac:dyDescent="0.25">
      <c r="T2245" s="7"/>
    </row>
    <row r="2246" spans="20:20" x14ac:dyDescent="0.25">
      <c r="T2246" s="7"/>
    </row>
    <row r="2247" spans="20:20" x14ac:dyDescent="0.25">
      <c r="T2247" s="7"/>
    </row>
    <row r="2248" spans="20:20" x14ac:dyDescent="0.25">
      <c r="T2248" s="7"/>
    </row>
    <row r="2249" spans="20:20" x14ac:dyDescent="0.25">
      <c r="T2249" s="7"/>
    </row>
    <row r="2250" spans="20:20" x14ac:dyDescent="0.25">
      <c r="T2250" s="7"/>
    </row>
    <row r="2251" spans="20:20" x14ac:dyDescent="0.25">
      <c r="T2251" s="7"/>
    </row>
    <row r="2252" spans="20:20" x14ac:dyDescent="0.25">
      <c r="T2252" s="7"/>
    </row>
    <row r="2253" spans="20:20" x14ac:dyDescent="0.25">
      <c r="T2253" s="7"/>
    </row>
    <row r="2254" spans="20:20" x14ac:dyDescent="0.25">
      <c r="T2254" s="7"/>
    </row>
    <row r="2255" spans="20:20" x14ac:dyDescent="0.25">
      <c r="T2255" s="7"/>
    </row>
    <row r="2256" spans="20:20" x14ac:dyDescent="0.25">
      <c r="T2256" s="7"/>
    </row>
    <row r="2257" spans="20:20" x14ac:dyDescent="0.25">
      <c r="T2257" s="7"/>
    </row>
    <row r="2258" spans="20:20" x14ac:dyDescent="0.25">
      <c r="T2258" s="7"/>
    </row>
    <row r="2259" spans="20:20" x14ac:dyDescent="0.25">
      <c r="T2259" s="7"/>
    </row>
    <row r="2260" spans="20:20" x14ac:dyDescent="0.25">
      <c r="T2260" s="7"/>
    </row>
    <row r="2261" spans="20:20" x14ac:dyDescent="0.25">
      <c r="T2261" s="7"/>
    </row>
    <row r="2262" spans="20:20" x14ac:dyDescent="0.25">
      <c r="T2262" s="7"/>
    </row>
    <row r="2263" spans="20:20" x14ac:dyDescent="0.25">
      <c r="T2263" s="7"/>
    </row>
    <row r="2264" spans="20:20" x14ac:dyDescent="0.25">
      <c r="T2264" s="7"/>
    </row>
    <row r="2265" spans="20:20" x14ac:dyDescent="0.25">
      <c r="T2265" s="7"/>
    </row>
    <row r="2266" spans="20:20" x14ac:dyDescent="0.25">
      <c r="T2266" s="7"/>
    </row>
    <row r="2267" spans="20:20" x14ac:dyDescent="0.25">
      <c r="T2267" s="7"/>
    </row>
    <row r="2268" spans="20:20" x14ac:dyDescent="0.25">
      <c r="T2268" s="7"/>
    </row>
    <row r="2269" spans="20:20" x14ac:dyDescent="0.25">
      <c r="T2269" s="7"/>
    </row>
    <row r="2270" spans="20:20" x14ac:dyDescent="0.25">
      <c r="T2270" s="7"/>
    </row>
    <row r="2271" spans="20:20" x14ac:dyDescent="0.25">
      <c r="T2271" s="7"/>
    </row>
    <row r="2272" spans="20:20" x14ac:dyDescent="0.25">
      <c r="T2272" s="7"/>
    </row>
    <row r="2273" spans="20:20" x14ac:dyDescent="0.25">
      <c r="T2273" s="7"/>
    </row>
    <row r="2274" spans="20:20" x14ac:dyDescent="0.25">
      <c r="T2274" s="7"/>
    </row>
    <row r="2275" spans="20:20" x14ac:dyDescent="0.25">
      <c r="T2275" s="7"/>
    </row>
    <row r="2276" spans="20:20" x14ac:dyDescent="0.25">
      <c r="T2276" s="7"/>
    </row>
    <row r="2277" spans="20:20" x14ac:dyDescent="0.25">
      <c r="T2277" s="7"/>
    </row>
    <row r="2278" spans="20:20" x14ac:dyDescent="0.25">
      <c r="T2278" s="7"/>
    </row>
    <row r="2279" spans="20:20" x14ac:dyDescent="0.25">
      <c r="T2279" s="7"/>
    </row>
    <row r="2280" spans="20:20" x14ac:dyDescent="0.25">
      <c r="T2280" s="7"/>
    </row>
    <row r="2281" spans="20:20" x14ac:dyDescent="0.25">
      <c r="T2281" s="7"/>
    </row>
    <row r="2282" spans="20:20" x14ac:dyDescent="0.25">
      <c r="T2282" s="7"/>
    </row>
    <row r="2283" spans="20:20" x14ac:dyDescent="0.25">
      <c r="T2283" s="7"/>
    </row>
    <row r="2284" spans="20:20" x14ac:dyDescent="0.25">
      <c r="T2284" s="7"/>
    </row>
    <row r="2285" spans="20:20" x14ac:dyDescent="0.25">
      <c r="T2285" s="7"/>
    </row>
    <row r="2286" spans="20:20" x14ac:dyDescent="0.25">
      <c r="T2286" s="7"/>
    </row>
    <row r="2287" spans="20:20" x14ac:dyDescent="0.25">
      <c r="T2287" s="7"/>
    </row>
    <row r="2288" spans="20:20" x14ac:dyDescent="0.25">
      <c r="T2288" s="7"/>
    </row>
    <row r="2289" spans="20:20" x14ac:dyDescent="0.25">
      <c r="T2289" s="7"/>
    </row>
    <row r="2290" spans="20:20" x14ac:dyDescent="0.25">
      <c r="T2290" s="7"/>
    </row>
    <row r="2291" spans="20:20" x14ac:dyDescent="0.25">
      <c r="T2291" s="7"/>
    </row>
    <row r="2292" spans="20:20" x14ac:dyDescent="0.25">
      <c r="T2292" s="7"/>
    </row>
    <row r="2293" spans="20:20" x14ac:dyDescent="0.25">
      <c r="T2293" s="7"/>
    </row>
    <row r="2294" spans="20:20" x14ac:dyDescent="0.25">
      <c r="T2294" s="7"/>
    </row>
    <row r="2295" spans="20:20" x14ac:dyDescent="0.25">
      <c r="T2295" s="7"/>
    </row>
    <row r="2296" spans="20:20" x14ac:dyDescent="0.25">
      <c r="T2296" s="7"/>
    </row>
    <row r="2297" spans="20:20" x14ac:dyDescent="0.25">
      <c r="T2297" s="7"/>
    </row>
    <row r="2298" spans="20:20" x14ac:dyDescent="0.25">
      <c r="T2298" s="7"/>
    </row>
    <row r="2299" spans="20:20" x14ac:dyDescent="0.25">
      <c r="T2299" s="7"/>
    </row>
    <row r="2300" spans="20:20" x14ac:dyDescent="0.25">
      <c r="T2300" s="7"/>
    </row>
    <row r="2301" spans="20:20" x14ac:dyDescent="0.25">
      <c r="T2301" s="7"/>
    </row>
    <row r="2302" spans="20:20" x14ac:dyDescent="0.25">
      <c r="T2302" s="7"/>
    </row>
    <row r="2303" spans="20:20" x14ac:dyDescent="0.25">
      <c r="T2303" s="7"/>
    </row>
    <row r="2304" spans="20:20" x14ac:dyDescent="0.25">
      <c r="T2304" s="7"/>
    </row>
    <row r="2305" spans="20:20" x14ac:dyDescent="0.25">
      <c r="T2305" s="7"/>
    </row>
    <row r="2306" spans="20:20" x14ac:dyDescent="0.25">
      <c r="T2306" s="7"/>
    </row>
    <row r="2307" spans="20:20" x14ac:dyDescent="0.25">
      <c r="T2307" s="7"/>
    </row>
    <row r="2308" spans="20:20" x14ac:dyDescent="0.25">
      <c r="T2308" s="7"/>
    </row>
    <row r="2309" spans="20:20" x14ac:dyDescent="0.25">
      <c r="T2309" s="7"/>
    </row>
    <row r="2310" spans="20:20" x14ac:dyDescent="0.25">
      <c r="T2310" s="7"/>
    </row>
    <row r="2311" spans="20:20" x14ac:dyDescent="0.25">
      <c r="T2311" s="7"/>
    </row>
    <row r="2312" spans="20:20" x14ac:dyDescent="0.25">
      <c r="T2312" s="7"/>
    </row>
    <row r="2313" spans="20:20" x14ac:dyDescent="0.25">
      <c r="T2313" s="7"/>
    </row>
    <row r="2314" spans="20:20" x14ac:dyDescent="0.25">
      <c r="T2314" s="7"/>
    </row>
    <row r="2315" spans="20:20" x14ac:dyDescent="0.25">
      <c r="T2315" s="7"/>
    </row>
    <row r="2316" spans="20:20" x14ac:dyDescent="0.25">
      <c r="T2316" s="7"/>
    </row>
    <row r="2317" spans="20:20" x14ac:dyDescent="0.25">
      <c r="T2317" s="7"/>
    </row>
    <row r="2318" spans="20:20" x14ac:dyDescent="0.25">
      <c r="T2318" s="7"/>
    </row>
    <row r="2319" spans="20:20" x14ac:dyDescent="0.25">
      <c r="T2319" s="7"/>
    </row>
    <row r="2320" spans="20:20" x14ac:dyDescent="0.25">
      <c r="T2320" s="7"/>
    </row>
    <row r="2321" spans="20:20" x14ac:dyDescent="0.25">
      <c r="T2321" s="7"/>
    </row>
    <row r="2322" spans="20:20" x14ac:dyDescent="0.25">
      <c r="T2322" s="7"/>
    </row>
    <row r="2323" spans="20:20" x14ac:dyDescent="0.25">
      <c r="T2323" s="7"/>
    </row>
    <row r="2324" spans="20:20" x14ac:dyDescent="0.25">
      <c r="T2324" s="7"/>
    </row>
    <row r="2325" spans="20:20" x14ac:dyDescent="0.25">
      <c r="T2325" s="7"/>
    </row>
    <row r="2326" spans="20:20" x14ac:dyDescent="0.25">
      <c r="T2326" s="7"/>
    </row>
    <row r="2327" spans="20:20" x14ac:dyDescent="0.25">
      <c r="T2327" s="7"/>
    </row>
    <row r="2328" spans="20:20" x14ac:dyDescent="0.25">
      <c r="T2328" s="7"/>
    </row>
    <row r="2329" spans="20:20" x14ac:dyDescent="0.25">
      <c r="T2329" s="7"/>
    </row>
    <row r="2330" spans="20:20" x14ac:dyDescent="0.25">
      <c r="T2330" s="7"/>
    </row>
    <row r="2331" spans="20:20" x14ac:dyDescent="0.25">
      <c r="T2331" s="7"/>
    </row>
    <row r="2332" spans="20:20" x14ac:dyDescent="0.25">
      <c r="T2332" s="7"/>
    </row>
    <row r="2333" spans="20:20" x14ac:dyDescent="0.25">
      <c r="T2333" s="7"/>
    </row>
    <row r="2334" spans="20:20" x14ac:dyDescent="0.25">
      <c r="T2334" s="7"/>
    </row>
    <row r="2335" spans="20:20" x14ac:dyDescent="0.25">
      <c r="T2335" s="7"/>
    </row>
    <row r="2336" spans="20:20" x14ac:dyDescent="0.25">
      <c r="T2336" s="7"/>
    </row>
    <row r="2337" spans="20:20" x14ac:dyDescent="0.25">
      <c r="T2337" s="7"/>
    </row>
    <row r="2338" spans="20:20" x14ac:dyDescent="0.25">
      <c r="T2338" s="7"/>
    </row>
    <row r="2339" spans="20:20" x14ac:dyDescent="0.25">
      <c r="T2339" s="7"/>
    </row>
    <row r="2340" spans="20:20" x14ac:dyDescent="0.25">
      <c r="T2340" s="7"/>
    </row>
    <row r="2341" spans="20:20" x14ac:dyDescent="0.25">
      <c r="T2341" s="7"/>
    </row>
    <row r="2342" spans="20:20" x14ac:dyDescent="0.25">
      <c r="T2342" s="7"/>
    </row>
    <row r="2343" spans="20:20" x14ac:dyDescent="0.25">
      <c r="T2343" s="7"/>
    </row>
    <row r="2344" spans="20:20" x14ac:dyDescent="0.25">
      <c r="T2344" s="7"/>
    </row>
    <row r="2345" spans="20:20" x14ac:dyDescent="0.25">
      <c r="T2345" s="7"/>
    </row>
    <row r="2346" spans="20:20" x14ac:dyDescent="0.25">
      <c r="T2346" s="7"/>
    </row>
    <row r="2347" spans="20:20" x14ac:dyDescent="0.25">
      <c r="T2347" s="7"/>
    </row>
    <row r="2348" spans="20:20" x14ac:dyDescent="0.25">
      <c r="T2348" s="7"/>
    </row>
    <row r="2349" spans="20:20" x14ac:dyDescent="0.25">
      <c r="T2349" s="7"/>
    </row>
    <row r="2350" spans="20:20" x14ac:dyDescent="0.25">
      <c r="T2350" s="7"/>
    </row>
    <row r="2351" spans="20:20" x14ac:dyDescent="0.25">
      <c r="T2351" s="7"/>
    </row>
    <row r="2352" spans="20:20" x14ac:dyDescent="0.25">
      <c r="T2352" s="7"/>
    </row>
    <row r="2353" spans="20:20" x14ac:dyDescent="0.25">
      <c r="T2353" s="7"/>
    </row>
    <row r="2354" spans="20:20" x14ac:dyDescent="0.25">
      <c r="T2354" s="7"/>
    </row>
    <row r="2355" spans="20:20" x14ac:dyDescent="0.25">
      <c r="T2355" s="7"/>
    </row>
    <row r="2356" spans="20:20" x14ac:dyDescent="0.25">
      <c r="T2356" s="7"/>
    </row>
    <row r="2357" spans="20:20" x14ac:dyDescent="0.25">
      <c r="T2357" s="7"/>
    </row>
    <row r="2358" spans="20:20" x14ac:dyDescent="0.25">
      <c r="T2358" s="7"/>
    </row>
    <row r="2359" spans="20:20" x14ac:dyDescent="0.25">
      <c r="T2359" s="7"/>
    </row>
    <row r="2360" spans="20:20" x14ac:dyDescent="0.25">
      <c r="T2360" s="7"/>
    </row>
    <row r="2361" spans="20:20" x14ac:dyDescent="0.25">
      <c r="T2361" s="7"/>
    </row>
    <row r="2362" spans="20:20" x14ac:dyDescent="0.25">
      <c r="T2362" s="7"/>
    </row>
    <row r="2363" spans="20:20" x14ac:dyDescent="0.25">
      <c r="T2363" s="7"/>
    </row>
    <row r="2364" spans="20:20" x14ac:dyDescent="0.25">
      <c r="T2364" s="7"/>
    </row>
    <row r="2365" spans="20:20" x14ac:dyDescent="0.25">
      <c r="T2365" s="7"/>
    </row>
    <row r="2366" spans="20:20" x14ac:dyDescent="0.25">
      <c r="T2366" s="7"/>
    </row>
    <row r="2367" spans="20:20" x14ac:dyDescent="0.25">
      <c r="T2367" s="7"/>
    </row>
    <row r="2368" spans="20:20" x14ac:dyDescent="0.25">
      <c r="T2368" s="7"/>
    </row>
    <row r="2369" spans="20:20" x14ac:dyDescent="0.25">
      <c r="T2369" s="7"/>
    </row>
    <row r="2370" spans="20:20" x14ac:dyDescent="0.25">
      <c r="T2370" s="7"/>
    </row>
    <row r="2371" spans="20:20" x14ac:dyDescent="0.25">
      <c r="T2371" s="7"/>
    </row>
    <row r="2372" spans="20:20" x14ac:dyDescent="0.25">
      <c r="T2372" s="7"/>
    </row>
    <row r="2373" spans="20:20" x14ac:dyDescent="0.25">
      <c r="T2373" s="7"/>
    </row>
    <row r="2374" spans="20:20" x14ac:dyDescent="0.25">
      <c r="T2374" s="7"/>
    </row>
    <row r="2375" spans="20:20" x14ac:dyDescent="0.25">
      <c r="T2375" s="7"/>
    </row>
    <row r="2376" spans="20:20" x14ac:dyDescent="0.25">
      <c r="T2376" s="7"/>
    </row>
    <row r="2377" spans="20:20" x14ac:dyDescent="0.25">
      <c r="T2377" s="7"/>
    </row>
    <row r="2378" spans="20:20" x14ac:dyDescent="0.25">
      <c r="T2378" s="7"/>
    </row>
    <row r="2379" spans="20:20" x14ac:dyDescent="0.25">
      <c r="T2379" s="7"/>
    </row>
    <row r="2380" spans="20:20" x14ac:dyDescent="0.25">
      <c r="T2380" s="7"/>
    </row>
    <row r="2381" spans="20:20" x14ac:dyDescent="0.25">
      <c r="T2381" s="7"/>
    </row>
    <row r="2382" spans="20:20" x14ac:dyDescent="0.25">
      <c r="T2382" s="7"/>
    </row>
    <row r="2383" spans="20:20" x14ac:dyDescent="0.25">
      <c r="T2383" s="7"/>
    </row>
    <row r="2384" spans="20:20" x14ac:dyDescent="0.25">
      <c r="T2384" s="7"/>
    </row>
    <row r="2385" spans="20:20" x14ac:dyDescent="0.25">
      <c r="T2385" s="7"/>
    </row>
    <row r="2386" spans="20:20" x14ac:dyDescent="0.25">
      <c r="T2386" s="7"/>
    </row>
    <row r="2387" spans="20:20" x14ac:dyDescent="0.25">
      <c r="T2387" s="7"/>
    </row>
    <row r="2388" spans="20:20" x14ac:dyDescent="0.25">
      <c r="T2388" s="7"/>
    </row>
    <row r="2389" spans="20:20" x14ac:dyDescent="0.25">
      <c r="T2389" s="7"/>
    </row>
    <row r="2390" spans="20:20" x14ac:dyDescent="0.25">
      <c r="T2390" s="7"/>
    </row>
    <row r="2391" spans="20:20" x14ac:dyDescent="0.25">
      <c r="T2391" s="7"/>
    </row>
    <row r="2392" spans="20:20" x14ac:dyDescent="0.25">
      <c r="T2392" s="7"/>
    </row>
    <row r="2393" spans="20:20" x14ac:dyDescent="0.25">
      <c r="T2393" s="7"/>
    </row>
    <row r="2394" spans="20:20" x14ac:dyDescent="0.25">
      <c r="T2394" s="7"/>
    </row>
    <row r="2395" spans="20:20" x14ac:dyDescent="0.25">
      <c r="T2395" s="7"/>
    </row>
    <row r="2396" spans="20:20" x14ac:dyDescent="0.25">
      <c r="T2396" s="7"/>
    </row>
    <row r="2397" spans="20:20" x14ac:dyDescent="0.25">
      <c r="T2397" s="7"/>
    </row>
    <row r="2398" spans="20:20" x14ac:dyDescent="0.25">
      <c r="T2398" s="7"/>
    </row>
    <row r="2399" spans="20:20" x14ac:dyDescent="0.25">
      <c r="T2399" s="7"/>
    </row>
    <row r="2400" spans="20:20" x14ac:dyDescent="0.25">
      <c r="T2400" s="7"/>
    </row>
    <row r="2401" spans="20:20" x14ac:dyDescent="0.25">
      <c r="T2401" s="7"/>
    </row>
    <row r="2402" spans="20:20" x14ac:dyDescent="0.25">
      <c r="T2402" s="7"/>
    </row>
    <row r="2403" spans="20:20" x14ac:dyDescent="0.25">
      <c r="T2403" s="7"/>
    </row>
  </sheetData>
  <mergeCells count="48">
    <mergeCell ref="F2:F3"/>
    <mergeCell ref="Z2:Z3"/>
    <mergeCell ref="U33:U34"/>
    <mergeCell ref="V33:V34"/>
    <mergeCell ref="W33:W34"/>
    <mergeCell ref="X33:X34"/>
    <mergeCell ref="Y33:Y34"/>
    <mergeCell ref="Z33:Z34"/>
    <mergeCell ref="W2:W3"/>
    <mergeCell ref="X2:X3"/>
    <mergeCell ref="Y2:Y3"/>
    <mergeCell ref="V2:V3"/>
    <mergeCell ref="U2:U3"/>
    <mergeCell ref="K33:K34"/>
    <mergeCell ref="M2:M3"/>
    <mergeCell ref="N2:Q2"/>
    <mergeCell ref="A2:A3"/>
    <mergeCell ref="B2:B3"/>
    <mergeCell ref="C2:C3"/>
    <mergeCell ref="D2:D3"/>
    <mergeCell ref="E2:E3"/>
    <mergeCell ref="A33:A34"/>
    <mergeCell ref="B33:B34"/>
    <mergeCell ref="C33:C34"/>
    <mergeCell ref="D33:D34"/>
    <mergeCell ref="E33:E34"/>
    <mergeCell ref="G2:G3"/>
    <mergeCell ref="H2:H3"/>
    <mergeCell ref="I2:I3"/>
    <mergeCell ref="J2:J3"/>
    <mergeCell ref="K2:K3"/>
    <mergeCell ref="F33:F34"/>
    <mergeCell ref="G33:G34"/>
    <mergeCell ref="H33:H34"/>
    <mergeCell ref="I33:I34"/>
    <mergeCell ref="J33:J34"/>
    <mergeCell ref="AA2:AA3"/>
    <mergeCell ref="AA33:AA34"/>
    <mergeCell ref="L33:L34"/>
    <mergeCell ref="M33:M34"/>
    <mergeCell ref="N33:Q33"/>
    <mergeCell ref="S33:S34"/>
    <mergeCell ref="T33:T34"/>
    <mergeCell ref="R33:R34"/>
    <mergeCell ref="R2:R3"/>
    <mergeCell ref="T2:T3"/>
    <mergeCell ref="S2:S3"/>
    <mergeCell ref="L2:L3"/>
  </mergeCells>
  <conditionalFormatting sqref="U4:U32">
    <cfRule type="cellIs" dxfId="45" priority="5" operator="greaterThan">
      <formula>AA4</formula>
    </cfRule>
    <cfRule type="cellIs" dxfId="44" priority="6" operator="lessThan">
      <formula>AA4</formula>
    </cfRule>
  </conditionalFormatting>
  <conditionalFormatting sqref="U4:U32">
    <cfRule type="cellIs" dxfId="43" priority="4" operator="equal">
      <formula>AA4</formula>
    </cfRule>
  </conditionalFormatting>
  <conditionalFormatting sqref="U35:U63">
    <cfRule type="cellIs" dxfId="42" priority="2" operator="greaterThan">
      <formula>AA35</formula>
    </cfRule>
    <cfRule type="cellIs" dxfId="41" priority="3" operator="lessThan">
      <formula>AA35</formula>
    </cfRule>
  </conditionalFormatting>
  <conditionalFormatting sqref="U35:U63">
    <cfRule type="cellIs" dxfId="40" priority="1" operator="equal">
      <formula>AA35</formula>
    </cfRule>
  </conditionalFormatting>
  <printOptions horizontalCentered="1" verticalCentered="1"/>
  <pageMargins left="0.23622047244094491" right="0.23622047244094491" top="0.74803149606299213" bottom="0.74803149606299213" header="0.31496062992125984" footer="0.31496062992125984"/>
  <pageSetup paperSize="9" scale="52" orientation="landscape" r:id="rId1"/>
  <rowBreaks count="1" manualBreakCount="1">
    <brk id="32"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2402"/>
  <sheetViews>
    <sheetView view="pageBreakPreview" zoomScale="70" zoomScaleNormal="100" zoomScaleSheetLayoutView="70" workbookViewId="0">
      <selection activeCell="W6" sqref="W6"/>
    </sheetView>
  </sheetViews>
  <sheetFormatPr baseColWidth="10" defaultRowHeight="15.75" x14ac:dyDescent="0.25"/>
  <cols>
    <col min="1" max="1" width="5" customWidth="1"/>
    <col min="2" max="2" width="9.85546875" customWidth="1"/>
    <col min="3" max="3" width="14.7109375" customWidth="1"/>
    <col min="4" max="4" width="25.5703125" customWidth="1"/>
    <col min="5" max="5" width="41.140625" customWidth="1"/>
    <col min="6" max="6" width="8" customWidth="1"/>
    <col min="7" max="16" width="5.42578125" customWidth="1"/>
    <col min="17" max="17" width="6.28515625" customWidth="1"/>
    <col min="18" max="18" width="29.28515625" customWidth="1"/>
    <col min="19" max="19" width="6.28515625" style="2" customWidth="1"/>
    <col min="20" max="20" width="26.140625" style="1" customWidth="1"/>
    <col min="21" max="21" width="8.85546875" style="7" customWidth="1"/>
    <col min="22" max="26" width="7.7109375" style="1" customWidth="1"/>
    <col min="27" max="27" width="9.7109375" style="1" customWidth="1"/>
    <col min="28" max="28" width="14.5703125" bestFit="1" customWidth="1"/>
    <col min="30" max="30" width="15.140625" customWidth="1"/>
    <col min="32" max="16384" width="11.42578125" style="39"/>
  </cols>
  <sheetData>
    <row r="1" spans="1:31" x14ac:dyDescent="0.25">
      <c r="B1" t="s">
        <v>25548</v>
      </c>
      <c r="C1" s="166">
        <v>45219</v>
      </c>
      <c r="S1" s="165"/>
    </row>
    <row r="2" spans="1:31" ht="15.75" customHeight="1" x14ac:dyDescent="0.25">
      <c r="A2" s="199" t="s">
        <v>39</v>
      </c>
      <c r="B2" s="199" t="s">
        <v>10</v>
      </c>
      <c r="C2" s="199" t="s">
        <v>0</v>
      </c>
      <c r="D2" s="199" t="s">
        <v>1</v>
      </c>
      <c r="E2" s="199" t="s">
        <v>2</v>
      </c>
      <c r="F2" s="196" t="s">
        <v>3</v>
      </c>
      <c r="G2" s="196" t="s">
        <v>4</v>
      </c>
      <c r="H2" s="196" t="s">
        <v>5</v>
      </c>
      <c r="I2" s="196" t="s">
        <v>6</v>
      </c>
      <c r="J2" s="196" t="s">
        <v>31</v>
      </c>
      <c r="K2" s="196" t="s">
        <v>32</v>
      </c>
      <c r="L2" s="196" t="s">
        <v>25430</v>
      </c>
      <c r="M2" s="196" t="s">
        <v>33</v>
      </c>
      <c r="N2" s="203" t="s">
        <v>36</v>
      </c>
      <c r="O2" s="203"/>
      <c r="P2" s="203"/>
      <c r="Q2" s="203"/>
      <c r="R2" s="199" t="s">
        <v>7</v>
      </c>
      <c r="S2" s="196" t="s">
        <v>8</v>
      </c>
      <c r="T2" s="199" t="s">
        <v>9</v>
      </c>
      <c r="U2" s="203" t="s">
        <v>3</v>
      </c>
      <c r="V2" s="207" t="s">
        <v>117</v>
      </c>
      <c r="W2" s="204" t="s">
        <v>152</v>
      </c>
      <c r="X2" s="204" t="s">
        <v>170</v>
      </c>
      <c r="Y2" s="204" t="s">
        <v>212</v>
      </c>
      <c r="Z2" s="204" t="s">
        <v>218</v>
      </c>
      <c r="AA2" s="196" t="s">
        <v>25612</v>
      </c>
    </row>
    <row r="3" spans="1:31" s="41" customFormat="1" ht="85.5" customHeight="1" x14ac:dyDescent="0.25">
      <c r="A3" s="200"/>
      <c r="B3" s="200"/>
      <c r="C3" s="200"/>
      <c r="D3" s="200"/>
      <c r="E3" s="200"/>
      <c r="F3" s="197"/>
      <c r="G3" s="197"/>
      <c r="H3" s="197"/>
      <c r="I3" s="197"/>
      <c r="J3" s="197"/>
      <c r="K3" s="197"/>
      <c r="L3" s="197"/>
      <c r="M3" s="198"/>
      <c r="N3" s="130" t="s">
        <v>34</v>
      </c>
      <c r="O3" s="130" t="s">
        <v>35</v>
      </c>
      <c r="P3" s="130" t="s">
        <v>25423</v>
      </c>
      <c r="Q3" s="130" t="s">
        <v>25422</v>
      </c>
      <c r="R3" s="200"/>
      <c r="S3" s="197"/>
      <c r="T3" s="200"/>
      <c r="U3" s="203"/>
      <c r="V3" s="207"/>
      <c r="W3" s="204"/>
      <c r="X3" s="204"/>
      <c r="Y3" s="204"/>
      <c r="Z3" s="204"/>
      <c r="AA3" s="197"/>
      <c r="AB3"/>
      <c r="AC3"/>
    </row>
    <row r="4" spans="1:31" s="41" customFormat="1" ht="28.5" customHeight="1" x14ac:dyDescent="0.25">
      <c r="A4" s="20">
        <v>1</v>
      </c>
      <c r="B4" s="189" t="s">
        <v>25641</v>
      </c>
      <c r="C4" s="189">
        <v>1018280900</v>
      </c>
      <c r="D4" s="189" t="s">
        <v>25613</v>
      </c>
      <c r="E4" s="189" t="s">
        <v>60</v>
      </c>
      <c r="F4" s="190">
        <v>210</v>
      </c>
      <c r="G4" s="189" t="s">
        <v>11</v>
      </c>
      <c r="H4" s="190">
        <v>6</v>
      </c>
      <c r="I4" s="189" t="s">
        <v>12</v>
      </c>
      <c r="J4" s="20"/>
      <c r="K4" s="20"/>
      <c r="L4" s="20"/>
      <c r="M4" s="20"/>
      <c r="N4" s="20"/>
      <c r="O4" s="20"/>
      <c r="P4" s="20"/>
      <c r="Q4" s="28"/>
      <c r="R4" s="26"/>
      <c r="S4" s="189" t="s">
        <v>20</v>
      </c>
      <c r="T4" s="189" t="s">
        <v>21</v>
      </c>
      <c r="U4" s="31">
        <f>+V4*(W4+X4+Y4+Z4)</f>
        <v>830.00000000000011</v>
      </c>
      <c r="V4" s="178">
        <v>8.3000000000000007</v>
      </c>
      <c r="W4" s="30">
        <f>IFERROR(VLOOKUP(VLOOKUP(E4,'Dosis Mx'!$R$1:$X$19,1,FALSE),'Dosis Mx'!$R$1:$X$19,6,FALSE),0)</f>
        <v>0</v>
      </c>
      <c r="X4" s="30">
        <f>IFERROR(VLOOKUP(VLOOKUP(E4,'Dosis Mx'!$R$20:$X$36,1,FALSE),'Dosis Mx'!$R$20:$X$36,6,FALSE),0)</f>
        <v>100</v>
      </c>
      <c r="Y4" s="30">
        <f>IFERROR(VLOOKUP(VLOOKUP(E4,'Dosis Mx'!$R$37:$X$54,1,FALSE),'Dosis Mx'!$R$37:$X$54,6,FALSE),0)</f>
        <v>0</v>
      </c>
      <c r="Z4" s="30">
        <f>IFERROR(VLOOKUP(VLOOKUP(E4,'Dosis Mx'!$R$55:$X$78,1,FALSE),'Dosis Mx'!$R$55:$X$78,6,FALSE),0)</f>
        <v>0</v>
      </c>
      <c r="AA4" s="30">
        <f>+F4*(24/H4)</f>
        <v>840</v>
      </c>
      <c r="AB4" s="119">
        <v>5</v>
      </c>
      <c r="AC4" s="114"/>
    </row>
    <row r="5" spans="1:31" s="41" customFormat="1" ht="28.5" customHeight="1" x14ac:dyDescent="0.25">
      <c r="A5" s="20">
        <v>2</v>
      </c>
      <c r="B5" s="189" t="s">
        <v>25642</v>
      </c>
      <c r="C5" s="189">
        <v>1013359409</v>
      </c>
      <c r="D5" s="189" t="s">
        <v>25614</v>
      </c>
      <c r="E5" s="189" t="s">
        <v>27</v>
      </c>
      <c r="F5" s="190">
        <v>215</v>
      </c>
      <c r="G5" s="189" t="s">
        <v>11</v>
      </c>
      <c r="H5" s="190">
        <v>6</v>
      </c>
      <c r="I5" s="189" t="s">
        <v>12</v>
      </c>
      <c r="J5" s="20"/>
      <c r="K5" s="20"/>
      <c r="L5" s="20"/>
      <c r="M5" s="20"/>
      <c r="N5" s="20"/>
      <c r="O5" s="20"/>
      <c r="P5" s="20"/>
      <c r="Q5" s="28"/>
      <c r="R5" s="26"/>
      <c r="S5" s="189" t="s">
        <v>48</v>
      </c>
      <c r="T5" s="189" t="s">
        <v>41</v>
      </c>
      <c r="U5" s="31">
        <f t="shared" ref="U5:U31" si="0">+V5*(W5+X5+Y5+Z5)</f>
        <v>967.5</v>
      </c>
      <c r="V5" s="179">
        <v>21.5</v>
      </c>
      <c r="W5" s="30">
        <f>IFERROR(VLOOKUP(VLOOKUP(E5,'Dosis Mx'!$R$1:$X$19,1,FALSE),'Dosis Mx'!$R$1:$X$19,6,FALSE),0)</f>
        <v>0</v>
      </c>
      <c r="X5" s="30">
        <f>IFERROR(VLOOKUP(VLOOKUP(E5,'Dosis Mx'!$R$20:$X$36,1,FALSE),'Dosis Mx'!$R$20:$X$36,6,FALSE),0)</f>
        <v>10</v>
      </c>
      <c r="Y5" s="30">
        <f>IFERROR(VLOOKUP(VLOOKUP(E5,'Dosis Mx'!$R$37:$X$54,1,FALSE),'Dosis Mx'!$R$37:$X$54,6,FALSE),0)</f>
        <v>35</v>
      </c>
      <c r="Z5" s="30">
        <f>IFERROR(VLOOKUP(VLOOKUP(E5,'Dosis Mx'!$R$55:$X$78,1,FALSE),'Dosis Mx'!$R$55:$X$78,6,FALSE),0)</f>
        <v>0</v>
      </c>
      <c r="AA5" s="30">
        <f t="shared" ref="AA5:AA31" si="1">+F5*(24/H5)</f>
        <v>860</v>
      </c>
      <c r="AB5" s="109">
        <v>6</v>
      </c>
      <c r="AC5" s="2"/>
    </row>
    <row r="6" spans="1:31" s="41" customFormat="1" ht="28.5" customHeight="1" x14ac:dyDescent="0.25">
      <c r="A6" s="20">
        <v>3</v>
      </c>
      <c r="B6" s="189" t="s">
        <v>25643</v>
      </c>
      <c r="C6" s="189">
        <v>1018272646</v>
      </c>
      <c r="D6" s="189" t="s">
        <v>25615</v>
      </c>
      <c r="E6" s="189" t="s">
        <v>22</v>
      </c>
      <c r="F6" s="190">
        <v>234</v>
      </c>
      <c r="G6" s="189" t="s">
        <v>11</v>
      </c>
      <c r="H6" s="190">
        <v>24</v>
      </c>
      <c r="I6" s="189" t="s">
        <v>12</v>
      </c>
      <c r="J6" s="20"/>
      <c r="K6" s="20"/>
      <c r="L6" s="20"/>
      <c r="M6" s="20"/>
      <c r="N6" s="20"/>
      <c r="O6" s="20"/>
      <c r="P6" s="20"/>
      <c r="Q6" s="28"/>
      <c r="R6" s="26"/>
      <c r="S6" s="189" t="s">
        <v>20</v>
      </c>
      <c r="T6" s="189" t="s">
        <v>21</v>
      </c>
      <c r="U6" s="31">
        <f t="shared" si="0"/>
        <v>507</v>
      </c>
      <c r="V6" s="178">
        <v>15.6</v>
      </c>
      <c r="W6" s="30">
        <f>IFERROR(VLOOKUP(VLOOKUP(E6,'Dosis Mx'!$R$1:$X$19,1,FALSE),'Dosis Mx'!$R$1:$X$19,6,FALSE),0)</f>
        <v>15</v>
      </c>
      <c r="X6" s="30">
        <f>IFERROR(VLOOKUP(VLOOKUP(E6,'Dosis Mx'!$R$20:$X$36,1,FALSE),'Dosis Mx'!$R$20:$X$36,6,FALSE),0)</f>
        <v>0</v>
      </c>
      <c r="Y6" s="30">
        <f>IFERROR(VLOOKUP(VLOOKUP(E6,'Dosis Mx'!$R$37:$X$54,1,FALSE),'Dosis Mx'!$R$37:$X$54,6,FALSE),0)</f>
        <v>0</v>
      </c>
      <c r="Z6" s="30">
        <f>IFERROR(VLOOKUP(VLOOKUP(E6,'Dosis Mx'!$R$55:$X$78,1,FALSE),'Dosis Mx'!$R$55:$X$78,6,FALSE),0)</f>
        <v>17.5</v>
      </c>
      <c r="AA6" s="30">
        <f t="shared" si="1"/>
        <v>234</v>
      </c>
      <c r="AB6" s="119">
        <v>7</v>
      </c>
      <c r="AC6" s="114"/>
    </row>
    <row r="7" spans="1:31" s="41" customFormat="1" ht="28.5" customHeight="1" x14ac:dyDescent="0.25">
      <c r="A7" s="20">
        <v>4</v>
      </c>
      <c r="B7" s="189" t="s">
        <v>25545</v>
      </c>
      <c r="C7" s="189">
        <v>1025777037</v>
      </c>
      <c r="D7" s="189" t="s">
        <v>25616</v>
      </c>
      <c r="E7" s="189" t="s">
        <v>22</v>
      </c>
      <c r="F7" s="190">
        <v>75</v>
      </c>
      <c r="G7" s="189" t="s">
        <v>11</v>
      </c>
      <c r="H7" s="190">
        <v>24</v>
      </c>
      <c r="I7" s="189" t="s">
        <v>12</v>
      </c>
      <c r="J7" s="20"/>
      <c r="K7" s="20"/>
      <c r="L7" s="20"/>
      <c r="M7" s="20"/>
      <c r="N7" s="20"/>
      <c r="O7" s="20"/>
      <c r="P7" s="20"/>
      <c r="Q7" s="28"/>
      <c r="R7" s="26"/>
      <c r="S7" s="189" t="s">
        <v>71</v>
      </c>
      <c r="T7" s="189" t="s">
        <v>72</v>
      </c>
      <c r="U7" s="31">
        <f t="shared" si="0"/>
        <v>159.25</v>
      </c>
      <c r="V7" s="179">
        <v>4.9000000000000004</v>
      </c>
      <c r="W7" s="30">
        <f>IFERROR(VLOOKUP(VLOOKUP(E7,'Dosis Mx'!$R$1:$X$19,1,FALSE),'Dosis Mx'!$R$1:$X$19,6,FALSE),0)</f>
        <v>15</v>
      </c>
      <c r="X7" s="30">
        <f>IFERROR(VLOOKUP(VLOOKUP(E7,'Dosis Mx'!$R$20:$X$36,1,FALSE),'Dosis Mx'!$R$20:$X$36,6,FALSE),0)</f>
        <v>0</v>
      </c>
      <c r="Y7" s="30">
        <f>IFERROR(VLOOKUP(VLOOKUP(E7,'Dosis Mx'!$R$37:$X$54,1,FALSE),'Dosis Mx'!$R$37:$X$54,6,FALSE),0)</f>
        <v>0</v>
      </c>
      <c r="Z7" s="30">
        <f>IFERROR(VLOOKUP(VLOOKUP(E7,'Dosis Mx'!$R$55:$X$78,1,FALSE),'Dosis Mx'!$R$55:$X$78,6,FALSE),0)</f>
        <v>17.5</v>
      </c>
      <c r="AA7" s="30">
        <f t="shared" si="1"/>
        <v>75</v>
      </c>
      <c r="AB7" s="119" t="s">
        <v>272</v>
      </c>
      <c r="AC7" s="114"/>
    </row>
    <row r="8" spans="1:31" s="41" customFormat="1" ht="28.5" customHeight="1" x14ac:dyDescent="0.25">
      <c r="A8" s="20">
        <v>5</v>
      </c>
      <c r="B8" s="189" t="s">
        <v>25644</v>
      </c>
      <c r="C8" s="189">
        <v>1013380007</v>
      </c>
      <c r="D8" s="189" t="s">
        <v>25617</v>
      </c>
      <c r="E8" s="189" t="s">
        <v>22</v>
      </c>
      <c r="F8" s="190">
        <v>195</v>
      </c>
      <c r="G8" s="189" t="s">
        <v>11</v>
      </c>
      <c r="H8" s="190">
        <v>24</v>
      </c>
      <c r="I8" s="189" t="s">
        <v>12</v>
      </c>
      <c r="J8" s="20"/>
      <c r="K8" s="20"/>
      <c r="L8" s="20"/>
      <c r="M8" s="20"/>
      <c r="N8" s="20"/>
      <c r="O8" s="20"/>
      <c r="P8" s="20"/>
      <c r="Q8" s="28"/>
      <c r="R8" s="26"/>
      <c r="S8" s="189" t="s">
        <v>20</v>
      </c>
      <c r="T8" s="189" t="s">
        <v>21</v>
      </c>
      <c r="U8" s="31">
        <f t="shared" si="0"/>
        <v>422.5</v>
      </c>
      <c r="V8" s="178">
        <v>13</v>
      </c>
      <c r="W8" s="30">
        <f>IFERROR(VLOOKUP(VLOOKUP(E8,'Dosis Mx'!$R$1:$X$19,1,FALSE),'Dosis Mx'!$R$1:$X$19,6,FALSE),0)</f>
        <v>15</v>
      </c>
      <c r="X8" s="30">
        <f>IFERROR(VLOOKUP(VLOOKUP(E8,'Dosis Mx'!$R$20:$X$36,1,FALSE),'Dosis Mx'!$R$20:$X$36,6,FALSE),0)</f>
        <v>0</v>
      </c>
      <c r="Y8" s="30">
        <f>IFERROR(VLOOKUP(VLOOKUP(E8,'Dosis Mx'!$R$37:$X$54,1,FALSE),'Dosis Mx'!$R$37:$X$54,6,FALSE),0)</f>
        <v>0</v>
      </c>
      <c r="Z8" s="30">
        <f>IFERROR(VLOOKUP(VLOOKUP(E8,'Dosis Mx'!$R$55:$X$78,1,FALSE),'Dosis Mx'!$R$55:$X$78,6,FALSE),0)</f>
        <v>17.5</v>
      </c>
      <c r="AA8" s="30">
        <f t="shared" si="1"/>
        <v>195</v>
      </c>
      <c r="AB8" s="119" t="s">
        <v>317</v>
      </c>
      <c r="AC8" s="114"/>
      <c r="AE8"/>
    </row>
    <row r="9" spans="1:31" s="41" customFormat="1" ht="28.5" customHeight="1" x14ac:dyDescent="0.25">
      <c r="A9" s="20">
        <v>6</v>
      </c>
      <c r="B9" s="189" t="s">
        <v>25537</v>
      </c>
      <c r="C9" s="189">
        <v>1018280799</v>
      </c>
      <c r="D9" s="189" t="s">
        <v>25618</v>
      </c>
      <c r="E9" s="189" t="s">
        <v>22</v>
      </c>
      <c r="F9" s="190">
        <v>140</v>
      </c>
      <c r="G9" s="189" t="s">
        <v>11</v>
      </c>
      <c r="H9" s="190">
        <v>24</v>
      </c>
      <c r="I9" s="189" t="s">
        <v>12</v>
      </c>
      <c r="J9" s="20"/>
      <c r="K9" s="20"/>
      <c r="L9" s="20"/>
      <c r="M9" s="20"/>
      <c r="N9" s="20"/>
      <c r="O9" s="20"/>
      <c r="P9" s="20"/>
      <c r="Q9" s="28"/>
      <c r="R9" s="26"/>
      <c r="S9" s="189" t="s">
        <v>20</v>
      </c>
      <c r="T9" s="189" t="s">
        <v>21</v>
      </c>
      <c r="U9" s="31">
        <f t="shared" si="0"/>
        <v>305.5</v>
      </c>
      <c r="V9" s="179">
        <v>9.4</v>
      </c>
      <c r="W9" s="30">
        <f>IFERROR(VLOOKUP(VLOOKUP(E9,'Dosis Mx'!$R$1:$X$19,1,FALSE),'Dosis Mx'!$R$1:$X$19,6,FALSE),0)</f>
        <v>15</v>
      </c>
      <c r="X9" s="30">
        <f>IFERROR(VLOOKUP(VLOOKUP(E9,'Dosis Mx'!$R$20:$X$36,1,FALSE),'Dosis Mx'!$R$20:$X$36,6,FALSE),0)</f>
        <v>0</v>
      </c>
      <c r="Y9" s="30">
        <f>IFERROR(VLOOKUP(VLOOKUP(E9,'Dosis Mx'!$R$37:$X$54,1,FALSE),'Dosis Mx'!$R$37:$X$54,6,FALSE),0)</f>
        <v>0</v>
      </c>
      <c r="Z9" s="30">
        <f>IFERROR(VLOOKUP(VLOOKUP(E9,'Dosis Mx'!$R$55:$X$78,1,FALSE),'Dosis Mx'!$R$55:$X$78,6,FALSE),0)</f>
        <v>17.5</v>
      </c>
      <c r="AA9" s="30">
        <f t="shared" si="1"/>
        <v>140</v>
      </c>
      <c r="AB9"/>
      <c r="AC9"/>
      <c r="AD9"/>
      <c r="AE9"/>
    </row>
    <row r="10" spans="1:31" s="52" customFormat="1" ht="28.5" customHeight="1" x14ac:dyDescent="0.25">
      <c r="A10" s="20">
        <v>7</v>
      </c>
      <c r="B10" s="189" t="s">
        <v>25645</v>
      </c>
      <c r="C10" s="189">
        <v>1040759862</v>
      </c>
      <c r="D10" s="189" t="s">
        <v>25619</v>
      </c>
      <c r="E10" s="189" t="s">
        <v>14</v>
      </c>
      <c r="F10" s="190">
        <v>255</v>
      </c>
      <c r="G10" s="189" t="s">
        <v>11</v>
      </c>
      <c r="H10" s="190">
        <v>24</v>
      </c>
      <c r="I10" s="189" t="s">
        <v>12</v>
      </c>
      <c r="J10" s="20"/>
      <c r="K10" s="20"/>
      <c r="L10" s="20"/>
      <c r="M10" s="20"/>
      <c r="N10" s="20"/>
      <c r="O10" s="20"/>
      <c r="P10" s="20"/>
      <c r="Q10" s="28"/>
      <c r="R10" s="26"/>
      <c r="S10" s="189" t="s">
        <v>20</v>
      </c>
      <c r="T10" s="189" t="s">
        <v>21</v>
      </c>
      <c r="U10" s="31">
        <f t="shared" si="0"/>
        <v>552.5</v>
      </c>
      <c r="V10" s="178">
        <v>17</v>
      </c>
      <c r="W10" s="30">
        <f>IFERROR(VLOOKUP(VLOOKUP(E10,'Dosis Mx'!$R$1:$X$19,1,FALSE),'Dosis Mx'!$R$1:$X$19,6,FALSE),0)</f>
        <v>15</v>
      </c>
      <c r="X10" s="30">
        <f>IFERROR(VLOOKUP(VLOOKUP(E10,'Dosis Mx'!$R$20:$X$36,1,FALSE),'Dosis Mx'!$R$20:$X$36,6,FALSE),0)</f>
        <v>0</v>
      </c>
      <c r="Y10" s="30">
        <f>IFERROR(VLOOKUP(VLOOKUP(E10,'Dosis Mx'!$R$37:$X$54,1,FALSE),'Dosis Mx'!$R$37:$X$54,6,FALSE),0)</f>
        <v>0</v>
      </c>
      <c r="Z10" s="30">
        <f>IFERROR(VLOOKUP(VLOOKUP(E10,'Dosis Mx'!$R$55:$X$78,1,FALSE),'Dosis Mx'!$R$55:$X$78,6,FALSE),0)</f>
        <v>17.5</v>
      </c>
      <c r="AA10" s="30">
        <f t="shared" si="1"/>
        <v>255</v>
      </c>
      <c r="AB10"/>
      <c r="AC10"/>
      <c r="AD10"/>
      <c r="AE10"/>
    </row>
    <row r="11" spans="1:31" s="41" customFormat="1" ht="28.5" customHeight="1" x14ac:dyDescent="0.25">
      <c r="A11" s="20">
        <v>8</v>
      </c>
      <c r="B11" s="189" t="s">
        <v>25646</v>
      </c>
      <c r="C11" s="189">
        <v>1033204873</v>
      </c>
      <c r="D11" s="189" t="s">
        <v>25620</v>
      </c>
      <c r="E11" s="189" t="s">
        <v>18</v>
      </c>
      <c r="F11" s="190">
        <v>825</v>
      </c>
      <c r="G11" s="189" t="s">
        <v>11</v>
      </c>
      <c r="H11" s="190">
        <v>6</v>
      </c>
      <c r="I11" s="189" t="s">
        <v>12</v>
      </c>
      <c r="J11" s="20"/>
      <c r="K11" s="20"/>
      <c r="L11" s="20"/>
      <c r="M11" s="20"/>
      <c r="N11" s="20"/>
      <c r="O11" s="20"/>
      <c r="P11" s="20"/>
      <c r="Q11" s="28"/>
      <c r="R11" s="26"/>
      <c r="S11" s="189" t="s">
        <v>101</v>
      </c>
      <c r="T11" s="189" t="s">
        <v>102</v>
      </c>
      <c r="U11" s="31">
        <f t="shared" si="0"/>
        <v>3300</v>
      </c>
      <c r="V11" s="178">
        <v>16.5</v>
      </c>
      <c r="W11" s="30">
        <f>IFERROR(VLOOKUP(VLOOKUP(E11,'Dosis Mx'!$R$1:$X$19,1,FALSE),'Dosis Mx'!$R$1:$X$19,6,FALSE),0)</f>
        <v>0</v>
      </c>
      <c r="X11" s="30">
        <f>IFERROR(VLOOKUP(VLOOKUP(E11,'Dosis Mx'!$R$20:$X$36,1,FALSE),'Dosis Mx'!$R$20:$X$36,6,FALSE),0)</f>
        <v>0</v>
      </c>
      <c r="Y11" s="30">
        <f>IFERROR(VLOOKUP(VLOOKUP(E11,'Dosis Mx'!$R$37:$X$54,1,FALSE),'Dosis Mx'!$R$37:$X$54,6,FALSE),0)</f>
        <v>200</v>
      </c>
      <c r="Z11" s="30">
        <f>IFERROR(VLOOKUP(VLOOKUP(E11,'Dosis Mx'!$R$55:$X$78,1,FALSE),'Dosis Mx'!$R$55:$X$78,6,FALSE),0)</f>
        <v>0</v>
      </c>
      <c r="AA11" s="30">
        <f t="shared" si="1"/>
        <v>3300</v>
      </c>
      <c r="AB11"/>
      <c r="AC11"/>
      <c r="AD11"/>
      <c r="AE11"/>
    </row>
    <row r="12" spans="1:31" s="41" customFormat="1" ht="28.5" customHeight="1" x14ac:dyDescent="0.25">
      <c r="A12" s="20">
        <v>9</v>
      </c>
      <c r="B12" s="189" t="s">
        <v>25647</v>
      </c>
      <c r="C12" s="189">
        <v>1214749112</v>
      </c>
      <c r="D12" s="189" t="s">
        <v>25621</v>
      </c>
      <c r="E12" s="189" t="s">
        <v>14</v>
      </c>
      <c r="F12" s="190">
        <v>135</v>
      </c>
      <c r="G12" s="189" t="s">
        <v>11</v>
      </c>
      <c r="H12" s="190">
        <v>24</v>
      </c>
      <c r="I12" s="189" t="s">
        <v>12</v>
      </c>
      <c r="J12" s="20"/>
      <c r="K12" s="20"/>
      <c r="L12" s="20"/>
      <c r="M12" s="20"/>
      <c r="N12" s="20"/>
      <c r="O12" s="20"/>
      <c r="P12" s="20"/>
      <c r="Q12" s="28"/>
      <c r="R12" s="26"/>
      <c r="S12" s="189" t="s">
        <v>20</v>
      </c>
      <c r="T12" s="189" t="s">
        <v>21</v>
      </c>
      <c r="U12" s="31">
        <f t="shared" si="0"/>
        <v>292.5</v>
      </c>
      <c r="V12" s="178">
        <v>9</v>
      </c>
      <c r="W12" s="30">
        <f>IFERROR(VLOOKUP(VLOOKUP(E12,'Dosis Mx'!$R$1:$X$19,1,FALSE),'Dosis Mx'!$R$1:$X$19,6,FALSE),0)</f>
        <v>15</v>
      </c>
      <c r="X12" s="30">
        <f>IFERROR(VLOOKUP(VLOOKUP(E12,'Dosis Mx'!$R$20:$X$36,1,FALSE),'Dosis Mx'!$R$20:$X$36,6,FALSE),0)</f>
        <v>0</v>
      </c>
      <c r="Y12" s="30">
        <f>IFERROR(VLOOKUP(VLOOKUP(E12,'Dosis Mx'!$R$37:$X$54,1,FALSE),'Dosis Mx'!$R$37:$X$54,6,FALSE),0)</f>
        <v>0</v>
      </c>
      <c r="Z12" s="30">
        <f>IFERROR(VLOOKUP(VLOOKUP(E12,'Dosis Mx'!$R$55:$X$78,1,FALSE),'Dosis Mx'!$R$55:$X$78,6,FALSE),0)</f>
        <v>17.5</v>
      </c>
      <c r="AA12" s="30">
        <f t="shared" si="1"/>
        <v>135</v>
      </c>
      <c r="AB12"/>
      <c r="AC12"/>
      <c r="AD12"/>
      <c r="AE12"/>
    </row>
    <row r="13" spans="1:31" s="41" customFormat="1" ht="28.5" customHeight="1" x14ac:dyDescent="0.25">
      <c r="A13" s="20">
        <v>10</v>
      </c>
      <c r="B13" s="189" t="s">
        <v>25648</v>
      </c>
      <c r="C13" s="189">
        <v>1023663330</v>
      </c>
      <c r="D13" s="189" t="s">
        <v>25622</v>
      </c>
      <c r="E13" s="189" t="s">
        <v>18</v>
      </c>
      <c r="F13" s="190">
        <v>500</v>
      </c>
      <c r="G13" s="189" t="s">
        <v>11</v>
      </c>
      <c r="H13" s="190">
        <v>6</v>
      </c>
      <c r="I13" s="189" t="s">
        <v>12</v>
      </c>
      <c r="J13" s="20"/>
      <c r="K13" s="20"/>
      <c r="L13" s="20"/>
      <c r="M13" s="20"/>
      <c r="N13" s="20"/>
      <c r="O13" s="20"/>
      <c r="P13" s="20"/>
      <c r="Q13" s="28"/>
      <c r="R13" s="26"/>
      <c r="S13" s="189" t="s">
        <v>71</v>
      </c>
      <c r="T13" s="189" t="s">
        <v>72</v>
      </c>
      <c r="U13" s="31">
        <f t="shared" si="0"/>
        <v>2000</v>
      </c>
      <c r="V13" s="178">
        <v>10</v>
      </c>
      <c r="W13" s="30">
        <f>IFERROR(VLOOKUP(VLOOKUP(E13,'Dosis Mx'!$R$1:$X$19,1,FALSE),'Dosis Mx'!$R$1:$X$19,6,FALSE),0)</f>
        <v>0</v>
      </c>
      <c r="X13" s="30">
        <f>IFERROR(VLOOKUP(VLOOKUP(E13,'Dosis Mx'!$R$20:$X$36,1,FALSE),'Dosis Mx'!$R$20:$X$36,6,FALSE),0)</f>
        <v>0</v>
      </c>
      <c r="Y13" s="30">
        <f>IFERROR(VLOOKUP(VLOOKUP(E13,'Dosis Mx'!$R$37:$X$54,1,FALSE),'Dosis Mx'!$R$37:$X$54,6,FALSE),0)</f>
        <v>200</v>
      </c>
      <c r="Z13" s="30">
        <f>IFERROR(VLOOKUP(VLOOKUP(E13,'Dosis Mx'!$R$55:$X$78,1,FALSE),'Dosis Mx'!$R$55:$X$78,6,FALSE),0)</f>
        <v>0</v>
      </c>
      <c r="AA13" s="30">
        <f t="shared" si="1"/>
        <v>2000</v>
      </c>
      <c r="AB13"/>
      <c r="AC13"/>
      <c r="AD13"/>
      <c r="AE13"/>
    </row>
    <row r="14" spans="1:31" s="41" customFormat="1" ht="28.5" customHeight="1" x14ac:dyDescent="0.25">
      <c r="A14" s="20">
        <v>11</v>
      </c>
      <c r="B14" s="189" t="s">
        <v>25649</v>
      </c>
      <c r="C14" s="189">
        <v>1036692900</v>
      </c>
      <c r="D14" s="189" t="s">
        <v>25623</v>
      </c>
      <c r="E14" s="189" t="s">
        <v>22</v>
      </c>
      <c r="F14" s="190">
        <v>150</v>
      </c>
      <c r="G14" s="189" t="s">
        <v>11</v>
      </c>
      <c r="H14" s="190">
        <v>24</v>
      </c>
      <c r="I14" s="189" t="s">
        <v>12</v>
      </c>
      <c r="J14" s="20"/>
      <c r="K14" s="20"/>
      <c r="L14" s="20"/>
      <c r="M14" s="20"/>
      <c r="N14" s="20"/>
      <c r="O14" s="20"/>
      <c r="P14" s="20"/>
      <c r="Q14" s="28"/>
      <c r="R14" s="26"/>
      <c r="S14" s="189" t="s">
        <v>20</v>
      </c>
      <c r="T14" s="189" t="s">
        <v>21</v>
      </c>
      <c r="U14" s="31">
        <f t="shared" si="0"/>
        <v>325</v>
      </c>
      <c r="V14" s="178">
        <v>10</v>
      </c>
      <c r="W14" s="30">
        <f>IFERROR(VLOOKUP(VLOOKUP(E14,'Dosis Mx'!$R$1:$X$19,1,FALSE),'Dosis Mx'!$R$1:$X$19,6,FALSE),0)</f>
        <v>15</v>
      </c>
      <c r="X14" s="30">
        <f>IFERROR(VLOOKUP(VLOOKUP(E14,'Dosis Mx'!$R$20:$X$36,1,FALSE),'Dosis Mx'!$R$20:$X$36,6,FALSE),0)</f>
        <v>0</v>
      </c>
      <c r="Y14" s="30">
        <f>IFERROR(VLOOKUP(VLOOKUP(E14,'Dosis Mx'!$R$37:$X$54,1,FALSE),'Dosis Mx'!$R$37:$X$54,6,FALSE),0)</f>
        <v>0</v>
      </c>
      <c r="Z14" s="30">
        <f>IFERROR(VLOOKUP(VLOOKUP(E14,'Dosis Mx'!$R$55:$X$78,1,FALSE),'Dosis Mx'!$R$55:$X$78,6,FALSE),0)</f>
        <v>17.5</v>
      </c>
      <c r="AA14" s="30">
        <f t="shared" si="1"/>
        <v>150</v>
      </c>
      <c r="AB14" s="8"/>
      <c r="AC14" s="8"/>
      <c r="AD14" s="8"/>
      <c r="AE14" s="8"/>
    </row>
    <row r="15" spans="1:31" s="41" customFormat="1" ht="28.5" customHeight="1" x14ac:dyDescent="0.25">
      <c r="A15" s="20">
        <v>12</v>
      </c>
      <c r="B15" s="189" t="s">
        <v>25650</v>
      </c>
      <c r="C15" s="189">
        <v>1037505012</v>
      </c>
      <c r="D15" s="189" t="s">
        <v>25624</v>
      </c>
      <c r="E15" s="189" t="s">
        <v>60</v>
      </c>
      <c r="F15" s="190">
        <v>600</v>
      </c>
      <c r="G15" s="189" t="s">
        <v>11</v>
      </c>
      <c r="H15" s="190">
        <v>8</v>
      </c>
      <c r="I15" s="189" t="s">
        <v>12</v>
      </c>
      <c r="J15" s="20"/>
      <c r="K15" s="20"/>
      <c r="L15" s="20"/>
      <c r="M15" s="20"/>
      <c r="N15" s="20"/>
      <c r="O15" s="20"/>
      <c r="P15" s="20"/>
      <c r="Q15" s="28"/>
      <c r="R15" s="26"/>
      <c r="S15" s="189" t="s">
        <v>13669</v>
      </c>
      <c r="T15" s="189" t="s">
        <v>13670</v>
      </c>
      <c r="U15" s="31">
        <f t="shared" si="0"/>
        <v>1800</v>
      </c>
      <c r="V15" s="178">
        <v>18</v>
      </c>
      <c r="W15" s="30">
        <f>IFERROR(VLOOKUP(VLOOKUP(E15,'Dosis Mx'!$R$1:$X$19,1,FALSE),'Dosis Mx'!$R$1:$X$19,6,FALSE),0)</f>
        <v>0</v>
      </c>
      <c r="X15" s="30">
        <f>IFERROR(VLOOKUP(VLOOKUP(E15,'Dosis Mx'!$R$20:$X$36,1,FALSE),'Dosis Mx'!$R$20:$X$36,6,FALSE),0)</f>
        <v>100</v>
      </c>
      <c r="Y15" s="30">
        <f>IFERROR(VLOOKUP(VLOOKUP(E15,'Dosis Mx'!$R$37:$X$54,1,FALSE),'Dosis Mx'!$R$37:$X$54,6,FALSE),0)</f>
        <v>0</v>
      </c>
      <c r="Z15" s="30">
        <f>IFERROR(VLOOKUP(VLOOKUP(E15,'Dosis Mx'!$R$55:$X$78,1,FALSE),'Dosis Mx'!$R$55:$X$78,6,FALSE),0)</f>
        <v>0</v>
      </c>
      <c r="AA15" s="30">
        <f t="shared" si="1"/>
        <v>1800</v>
      </c>
      <c r="AB15" s="8"/>
      <c r="AC15" s="8"/>
      <c r="AD15" s="8"/>
      <c r="AE15" s="8"/>
    </row>
    <row r="16" spans="1:31" s="41" customFormat="1" ht="28.5" customHeight="1" x14ac:dyDescent="0.25">
      <c r="A16" s="20">
        <v>13</v>
      </c>
      <c r="B16" s="189" t="s">
        <v>25651</v>
      </c>
      <c r="C16" s="189">
        <v>1023661575</v>
      </c>
      <c r="D16" s="189" t="s">
        <v>25625</v>
      </c>
      <c r="E16" s="189" t="s">
        <v>27</v>
      </c>
      <c r="F16" s="190">
        <v>110</v>
      </c>
      <c r="G16" s="189" t="s">
        <v>11</v>
      </c>
      <c r="H16" s="190">
        <v>6</v>
      </c>
      <c r="I16" s="189" t="s">
        <v>12</v>
      </c>
      <c r="J16" s="20"/>
      <c r="K16" s="20"/>
      <c r="L16" s="20"/>
      <c r="M16" s="20"/>
      <c r="N16" s="20"/>
      <c r="O16" s="20"/>
      <c r="P16" s="20"/>
      <c r="Q16" s="28"/>
      <c r="R16" s="26"/>
      <c r="S16" s="189" t="s">
        <v>63</v>
      </c>
      <c r="T16" s="189" t="s">
        <v>64</v>
      </c>
      <c r="U16" s="31">
        <f t="shared" si="0"/>
        <v>495</v>
      </c>
      <c r="V16" s="178">
        <v>11</v>
      </c>
      <c r="W16" s="30">
        <f>IFERROR(VLOOKUP(VLOOKUP(E16,'Dosis Mx'!$R$1:$X$19,1,FALSE),'Dosis Mx'!$R$1:$X$19,6,FALSE),0)</f>
        <v>0</v>
      </c>
      <c r="X16" s="30">
        <f>IFERROR(VLOOKUP(VLOOKUP(E16,'Dosis Mx'!$R$20:$X$36,1,FALSE),'Dosis Mx'!$R$20:$X$36,6,FALSE),0)</f>
        <v>10</v>
      </c>
      <c r="Y16" s="30">
        <f>IFERROR(VLOOKUP(VLOOKUP(E16,'Dosis Mx'!$R$37:$X$54,1,FALSE),'Dosis Mx'!$R$37:$X$54,6,FALSE),0)</f>
        <v>35</v>
      </c>
      <c r="Z16" s="30">
        <f>IFERROR(VLOOKUP(VLOOKUP(E16,'Dosis Mx'!$R$55:$X$78,1,FALSE),'Dosis Mx'!$R$55:$X$78,6,FALSE),0)</f>
        <v>0</v>
      </c>
      <c r="AA16" s="30">
        <f t="shared" si="1"/>
        <v>440</v>
      </c>
      <c r="AB16"/>
      <c r="AC16"/>
      <c r="AD16"/>
      <c r="AE16"/>
    </row>
    <row r="17" spans="1:31" s="41" customFormat="1" ht="28.5" customHeight="1" x14ac:dyDescent="0.25">
      <c r="A17" s="20">
        <v>14</v>
      </c>
      <c r="B17" s="189" t="s">
        <v>25652</v>
      </c>
      <c r="C17" s="189">
        <v>1033207603</v>
      </c>
      <c r="D17" s="189" t="s">
        <v>25626</v>
      </c>
      <c r="E17" s="189" t="s">
        <v>22</v>
      </c>
      <c r="F17" s="190">
        <v>81</v>
      </c>
      <c r="G17" s="189" t="s">
        <v>11</v>
      </c>
      <c r="H17" s="190">
        <v>24</v>
      </c>
      <c r="I17" s="189" t="s">
        <v>12</v>
      </c>
      <c r="J17" s="20"/>
      <c r="K17" s="20"/>
      <c r="L17" s="20"/>
      <c r="M17" s="20"/>
      <c r="N17" s="20"/>
      <c r="O17" s="20"/>
      <c r="P17" s="20"/>
      <c r="Q17" s="28"/>
      <c r="R17" s="26"/>
      <c r="S17" s="189" t="s">
        <v>20</v>
      </c>
      <c r="T17" s="189" t="s">
        <v>21</v>
      </c>
      <c r="U17" s="31">
        <f t="shared" si="0"/>
        <v>175.5</v>
      </c>
      <c r="V17" s="178">
        <v>5.4</v>
      </c>
      <c r="W17" s="30">
        <f>IFERROR(VLOOKUP(VLOOKUP(E17,'Dosis Mx'!$R$1:$X$19,1,FALSE),'Dosis Mx'!$R$1:$X$19,6,FALSE),0)</f>
        <v>15</v>
      </c>
      <c r="X17" s="30">
        <f>IFERROR(VLOOKUP(VLOOKUP(E17,'Dosis Mx'!$R$20:$X$36,1,FALSE),'Dosis Mx'!$R$20:$X$36,6,FALSE),0)</f>
        <v>0</v>
      </c>
      <c r="Y17" s="30">
        <f>IFERROR(VLOOKUP(VLOOKUP(E17,'Dosis Mx'!$R$37:$X$54,1,FALSE),'Dosis Mx'!$R$37:$X$54,6,FALSE),0)</f>
        <v>0</v>
      </c>
      <c r="Z17" s="30">
        <f>IFERROR(VLOOKUP(VLOOKUP(E17,'Dosis Mx'!$R$55:$X$78,1,FALSE),'Dosis Mx'!$R$55:$X$78,6,FALSE),0)</f>
        <v>17.5</v>
      </c>
      <c r="AA17" s="30">
        <f t="shared" si="1"/>
        <v>81</v>
      </c>
      <c r="AB17"/>
      <c r="AC17"/>
      <c r="AD17"/>
      <c r="AE17"/>
    </row>
    <row r="18" spans="1:31" s="41" customFormat="1" ht="28.5" customHeight="1" x14ac:dyDescent="0.25">
      <c r="A18" s="20">
        <v>15</v>
      </c>
      <c r="B18" s="189" t="s">
        <v>25653</v>
      </c>
      <c r="C18" s="189">
        <v>1029300592</v>
      </c>
      <c r="D18" s="189" t="s">
        <v>25627</v>
      </c>
      <c r="E18" s="189" t="s">
        <v>60</v>
      </c>
      <c r="F18" s="190">
        <v>1000</v>
      </c>
      <c r="G18" s="189" t="s">
        <v>11</v>
      </c>
      <c r="H18" s="190">
        <v>1</v>
      </c>
      <c r="I18" s="189" t="s">
        <v>25639</v>
      </c>
      <c r="J18" s="20"/>
      <c r="K18" s="20"/>
      <c r="L18" s="20"/>
      <c r="M18" s="20"/>
      <c r="N18" s="20"/>
      <c r="O18" s="20"/>
      <c r="P18" s="20"/>
      <c r="Q18" s="28"/>
      <c r="R18" s="26"/>
      <c r="S18" s="189" t="s">
        <v>8353</v>
      </c>
      <c r="T18" s="189" t="s">
        <v>8354</v>
      </c>
      <c r="U18" s="31">
        <f t="shared" si="0"/>
        <v>2400</v>
      </c>
      <c r="V18" s="179">
        <v>24</v>
      </c>
      <c r="W18" s="30">
        <f>IFERROR(VLOOKUP(VLOOKUP(E18,'Dosis Mx'!$R$1:$X$19,1,FALSE),'Dosis Mx'!$R$1:$X$19,6,FALSE),0)</f>
        <v>0</v>
      </c>
      <c r="X18" s="30">
        <f>IFERROR(VLOOKUP(VLOOKUP(E18,'Dosis Mx'!$R$20:$X$36,1,FALSE),'Dosis Mx'!$R$20:$X$36,6,FALSE),0)</f>
        <v>100</v>
      </c>
      <c r="Y18" s="30">
        <f>IFERROR(VLOOKUP(VLOOKUP(E18,'Dosis Mx'!$R$37:$X$54,1,FALSE),'Dosis Mx'!$R$37:$X$54,6,FALSE),0)</f>
        <v>0</v>
      </c>
      <c r="Z18" s="30">
        <f>IFERROR(VLOOKUP(VLOOKUP(E18,'Dosis Mx'!$R$55:$X$78,1,FALSE),'Dosis Mx'!$R$55:$X$78,6,FALSE),0)</f>
        <v>0</v>
      </c>
      <c r="AA18" s="30">
        <f t="shared" si="1"/>
        <v>24000</v>
      </c>
      <c r="AB18" s="8"/>
      <c r="AC18" s="8"/>
      <c r="AD18" s="8"/>
      <c r="AE18" s="8"/>
    </row>
    <row r="19" spans="1:31" s="41" customFormat="1" ht="28.5" customHeight="1" x14ac:dyDescent="0.25">
      <c r="A19" s="20">
        <v>16</v>
      </c>
      <c r="B19" s="189" t="s">
        <v>25534</v>
      </c>
      <c r="C19" s="189">
        <v>1025679188</v>
      </c>
      <c r="D19" s="189" t="s">
        <v>25628</v>
      </c>
      <c r="E19" s="189" t="s">
        <v>22</v>
      </c>
      <c r="F19" s="190">
        <v>63</v>
      </c>
      <c r="G19" s="189" t="s">
        <v>11</v>
      </c>
      <c r="H19" s="190">
        <v>24</v>
      </c>
      <c r="I19" s="189" t="s">
        <v>12</v>
      </c>
      <c r="J19" s="20"/>
      <c r="K19" s="20"/>
      <c r="L19" s="20"/>
      <c r="M19" s="20"/>
      <c r="N19" s="20"/>
      <c r="O19" s="20"/>
      <c r="P19" s="20"/>
      <c r="Q19" s="28"/>
      <c r="R19" s="26"/>
      <c r="S19" s="189" t="s">
        <v>20</v>
      </c>
      <c r="T19" s="189" t="s">
        <v>21</v>
      </c>
      <c r="U19" s="31">
        <f t="shared" si="0"/>
        <v>143</v>
      </c>
      <c r="V19" s="178">
        <v>4.4000000000000004</v>
      </c>
      <c r="W19" s="30">
        <f>IFERROR(VLOOKUP(VLOOKUP(E19,'Dosis Mx'!$R$1:$X$19,1,FALSE),'Dosis Mx'!$R$1:$X$19,6,FALSE),0)</f>
        <v>15</v>
      </c>
      <c r="X19" s="30">
        <f>IFERROR(VLOOKUP(VLOOKUP(E19,'Dosis Mx'!$R$20:$X$36,1,FALSE),'Dosis Mx'!$R$20:$X$36,6,FALSE),0)</f>
        <v>0</v>
      </c>
      <c r="Y19" s="30">
        <f>IFERROR(VLOOKUP(VLOOKUP(E19,'Dosis Mx'!$R$37:$X$54,1,FALSE),'Dosis Mx'!$R$37:$X$54,6,FALSE),0)</f>
        <v>0</v>
      </c>
      <c r="Z19" s="30">
        <f>IFERROR(VLOOKUP(VLOOKUP(E19,'Dosis Mx'!$R$55:$X$78,1,FALSE),'Dosis Mx'!$R$55:$X$78,6,FALSE),0)</f>
        <v>17.5</v>
      </c>
      <c r="AA19" s="30">
        <f t="shared" si="1"/>
        <v>63</v>
      </c>
      <c r="AB19"/>
      <c r="AC19"/>
      <c r="AD19"/>
      <c r="AE19"/>
    </row>
    <row r="20" spans="1:31" s="41" customFormat="1" ht="28.5" customHeight="1" x14ac:dyDescent="0.25">
      <c r="A20" s="20">
        <v>17</v>
      </c>
      <c r="B20" s="189" t="s">
        <v>25538</v>
      </c>
      <c r="C20" s="189">
        <v>1040262325</v>
      </c>
      <c r="D20" s="189" t="s">
        <v>25503</v>
      </c>
      <c r="E20" s="189" t="s">
        <v>25524</v>
      </c>
      <c r="F20" s="190">
        <v>85</v>
      </c>
      <c r="G20" s="189" t="s">
        <v>11</v>
      </c>
      <c r="H20" s="190">
        <v>24</v>
      </c>
      <c r="I20" s="189" t="s">
        <v>12</v>
      </c>
      <c r="J20" s="20"/>
      <c r="K20" s="20"/>
      <c r="L20" s="20"/>
      <c r="M20" s="20"/>
      <c r="N20" s="20"/>
      <c r="O20" s="20"/>
      <c r="P20" s="20"/>
      <c r="Q20" s="28"/>
      <c r="R20" s="26"/>
      <c r="S20" s="189" t="s">
        <v>8895</v>
      </c>
      <c r="T20" s="189" t="s">
        <v>8896</v>
      </c>
      <c r="U20" s="31">
        <f t="shared" si="0"/>
        <v>0</v>
      </c>
      <c r="V20" s="179">
        <v>6.55</v>
      </c>
      <c r="W20" s="30">
        <f>IFERROR(VLOOKUP(VLOOKUP(E20,'Dosis Mx'!$R$1:$X$19,1,FALSE),'Dosis Mx'!$R$1:$X$19,6,FALSE),0)</f>
        <v>0</v>
      </c>
      <c r="X20" s="30">
        <f>IFERROR(VLOOKUP(VLOOKUP(E20,'Dosis Mx'!$R$20:$X$36,1,FALSE),'Dosis Mx'!$R$20:$X$36,6,FALSE),0)</f>
        <v>0</v>
      </c>
      <c r="Y20" s="30">
        <f>IFERROR(VLOOKUP(VLOOKUP(E20,'Dosis Mx'!$R$37:$X$54,1,FALSE),'Dosis Mx'!$R$37:$X$54,6,FALSE),0)</f>
        <v>0</v>
      </c>
      <c r="Z20" s="30">
        <f>IFERROR(VLOOKUP(VLOOKUP(E20,'Dosis Mx'!$R$55:$X$78,1,FALSE),'Dosis Mx'!$R$55:$X$78,6,FALSE),0)</f>
        <v>0</v>
      </c>
      <c r="AA20" s="30">
        <f t="shared" si="1"/>
        <v>85</v>
      </c>
      <c r="AB20" s="9"/>
      <c r="AC20" s="9"/>
      <c r="AD20" s="9"/>
      <c r="AE20" s="9"/>
    </row>
    <row r="21" spans="1:31" s="41" customFormat="1" ht="28.5" customHeight="1" x14ac:dyDescent="0.25">
      <c r="A21" s="20">
        <v>18</v>
      </c>
      <c r="B21" s="189" t="s">
        <v>25538</v>
      </c>
      <c r="C21" s="189">
        <v>1040262325</v>
      </c>
      <c r="D21" s="189" t="s">
        <v>25503</v>
      </c>
      <c r="E21" s="189" t="s">
        <v>25638</v>
      </c>
      <c r="F21" s="190">
        <v>1</v>
      </c>
      <c r="G21" s="189" t="s">
        <v>25640</v>
      </c>
      <c r="H21" s="190">
        <v>24</v>
      </c>
      <c r="I21" s="189" t="s">
        <v>12</v>
      </c>
      <c r="J21" s="20"/>
      <c r="K21" s="20"/>
      <c r="L21" s="20"/>
      <c r="M21" s="20"/>
      <c r="N21" s="20"/>
      <c r="O21" s="20"/>
      <c r="P21" s="20"/>
      <c r="Q21" s="28"/>
      <c r="R21" s="26"/>
      <c r="S21" s="189" t="s">
        <v>8895</v>
      </c>
      <c r="T21" s="189" t="s">
        <v>8896</v>
      </c>
      <c r="U21" s="31">
        <f t="shared" si="0"/>
        <v>0</v>
      </c>
      <c r="V21" s="178">
        <v>6.55</v>
      </c>
      <c r="W21" s="30">
        <f>IFERROR(VLOOKUP(VLOOKUP(E21,'Dosis Mx'!$R$1:$X$19,1,FALSE),'Dosis Mx'!$R$1:$X$19,6,FALSE),0)</f>
        <v>0</v>
      </c>
      <c r="X21" s="30">
        <f>IFERROR(VLOOKUP(VLOOKUP(E21,'Dosis Mx'!$R$20:$X$36,1,FALSE),'Dosis Mx'!$R$20:$X$36,6,FALSE),0)</f>
        <v>0</v>
      </c>
      <c r="Y21" s="30">
        <f>IFERROR(VLOOKUP(VLOOKUP(E21,'Dosis Mx'!$R$37:$X$54,1,FALSE),'Dosis Mx'!$R$37:$X$54,6,FALSE),0)</f>
        <v>0</v>
      </c>
      <c r="Z21" s="30">
        <f>IFERROR(VLOOKUP(VLOOKUP(E21,'Dosis Mx'!$R$55:$X$78,1,FALSE),'Dosis Mx'!$R$55:$X$78,6,FALSE),0)</f>
        <v>0</v>
      </c>
      <c r="AA21" s="30">
        <f t="shared" si="1"/>
        <v>1</v>
      </c>
      <c r="AB21"/>
      <c r="AC21"/>
      <c r="AD21"/>
      <c r="AE21"/>
    </row>
    <row r="22" spans="1:31" s="41" customFormat="1" ht="28.5" customHeight="1" x14ac:dyDescent="0.25">
      <c r="A22" s="20">
        <v>19</v>
      </c>
      <c r="B22" s="189" t="s">
        <v>25536</v>
      </c>
      <c r="C22" s="189">
        <v>1216731503</v>
      </c>
      <c r="D22" s="189" t="s">
        <v>25629</v>
      </c>
      <c r="E22" s="189" t="s">
        <v>22</v>
      </c>
      <c r="F22" s="190">
        <v>120</v>
      </c>
      <c r="G22" s="189" t="s">
        <v>11</v>
      </c>
      <c r="H22" s="190">
        <v>24</v>
      </c>
      <c r="I22" s="189" t="s">
        <v>12</v>
      </c>
      <c r="J22" s="20"/>
      <c r="K22" s="20"/>
      <c r="L22" s="20"/>
      <c r="M22" s="20"/>
      <c r="N22" s="20"/>
      <c r="O22" s="20"/>
      <c r="P22" s="20"/>
      <c r="Q22" s="28"/>
      <c r="R22" s="26"/>
      <c r="S22" s="189" t="s">
        <v>20</v>
      </c>
      <c r="T22" s="189" t="s">
        <v>21</v>
      </c>
      <c r="U22" s="31">
        <f t="shared" si="0"/>
        <v>97.5</v>
      </c>
      <c r="V22" s="178">
        <v>3</v>
      </c>
      <c r="W22" s="30">
        <f>IFERROR(VLOOKUP(VLOOKUP(E22,'Dosis Mx'!$R$1:$X$19,1,FALSE),'Dosis Mx'!$R$1:$X$19,6,FALSE),0)</f>
        <v>15</v>
      </c>
      <c r="X22" s="30">
        <f>IFERROR(VLOOKUP(VLOOKUP(E22,'Dosis Mx'!$R$20:$X$36,1,FALSE),'Dosis Mx'!$R$20:$X$36,6,FALSE),0)</f>
        <v>0</v>
      </c>
      <c r="Y22" s="30">
        <f>IFERROR(VLOOKUP(VLOOKUP(E22,'Dosis Mx'!$R$37:$X$54,1,FALSE),'Dosis Mx'!$R$37:$X$54,6,FALSE),0)</f>
        <v>0</v>
      </c>
      <c r="Z22" s="30">
        <f>IFERROR(VLOOKUP(VLOOKUP(E22,'Dosis Mx'!$R$55:$X$78,1,FALSE),'Dosis Mx'!$R$55:$X$78,6,FALSE),0)</f>
        <v>17.5</v>
      </c>
      <c r="AA22" s="30">
        <f t="shared" si="1"/>
        <v>120</v>
      </c>
      <c r="AB22"/>
      <c r="AC22"/>
      <c r="AD22"/>
      <c r="AE22"/>
    </row>
    <row r="23" spans="1:31" s="41" customFormat="1" ht="28.5" customHeight="1" x14ac:dyDescent="0.25">
      <c r="A23" s="20">
        <v>21</v>
      </c>
      <c r="B23" s="189" t="s">
        <v>25654</v>
      </c>
      <c r="C23" s="189">
        <v>1031949712</v>
      </c>
      <c r="D23" s="189" t="s">
        <v>25630</v>
      </c>
      <c r="E23" s="189" t="s">
        <v>27</v>
      </c>
      <c r="F23" s="190">
        <v>80</v>
      </c>
      <c r="G23" s="189" t="s">
        <v>11</v>
      </c>
      <c r="H23" s="190">
        <v>6</v>
      </c>
      <c r="I23" s="189" t="s">
        <v>12</v>
      </c>
      <c r="J23" s="20"/>
      <c r="K23" s="20"/>
      <c r="L23" s="20"/>
      <c r="M23" s="20"/>
      <c r="N23" s="20"/>
      <c r="O23" s="20"/>
      <c r="P23" s="20"/>
      <c r="Q23" s="28"/>
      <c r="R23" s="26"/>
      <c r="S23" s="189" t="s">
        <v>8873</v>
      </c>
      <c r="T23" s="189" t="s">
        <v>8874</v>
      </c>
      <c r="U23" s="31">
        <f t="shared" si="0"/>
        <v>391.49999999999994</v>
      </c>
      <c r="V23" s="179">
        <v>8.6999999999999993</v>
      </c>
      <c r="W23" s="30">
        <f>IFERROR(VLOOKUP(VLOOKUP(E23,'Dosis Mx'!$R$1:$X$19,1,FALSE),'Dosis Mx'!$R$1:$X$19,6,FALSE),0)</f>
        <v>0</v>
      </c>
      <c r="X23" s="30">
        <f>IFERROR(VLOOKUP(VLOOKUP(E23,'Dosis Mx'!$R$20:$X$36,1,FALSE),'Dosis Mx'!$R$20:$X$36,6,FALSE),0)</f>
        <v>10</v>
      </c>
      <c r="Y23" s="30">
        <f>IFERROR(VLOOKUP(VLOOKUP(E23,'Dosis Mx'!$R$37:$X$54,1,FALSE),'Dosis Mx'!$R$37:$X$54,6,FALSE),0)</f>
        <v>35</v>
      </c>
      <c r="Z23" s="30">
        <f>IFERROR(VLOOKUP(VLOOKUP(E23,'Dosis Mx'!$R$55:$X$78,1,FALSE),'Dosis Mx'!$R$55:$X$78,6,FALSE),0)</f>
        <v>0</v>
      </c>
      <c r="AA23" s="30">
        <f t="shared" si="1"/>
        <v>320</v>
      </c>
      <c r="AB23"/>
      <c r="AC23"/>
      <c r="AD23"/>
      <c r="AE23"/>
    </row>
    <row r="24" spans="1:31" s="41" customFormat="1" ht="28.5" customHeight="1" x14ac:dyDescent="0.25">
      <c r="A24" s="20">
        <v>22</v>
      </c>
      <c r="B24" s="189" t="s">
        <v>25655</v>
      </c>
      <c r="C24" s="189">
        <v>1023565841</v>
      </c>
      <c r="D24" s="189" t="s">
        <v>25631</v>
      </c>
      <c r="E24" s="189" t="s">
        <v>14</v>
      </c>
      <c r="F24" s="190">
        <v>150</v>
      </c>
      <c r="G24" s="189" t="s">
        <v>11</v>
      </c>
      <c r="H24" s="190">
        <v>24</v>
      </c>
      <c r="I24" s="189" t="s">
        <v>12</v>
      </c>
      <c r="J24" s="20"/>
      <c r="K24" s="20"/>
      <c r="L24" s="20"/>
      <c r="M24" s="20"/>
      <c r="N24" s="20"/>
      <c r="O24" s="20"/>
      <c r="P24" s="20"/>
      <c r="Q24" s="28"/>
      <c r="R24" s="26"/>
      <c r="S24" s="189" t="s">
        <v>20</v>
      </c>
      <c r="T24" s="189" t="s">
        <v>21</v>
      </c>
      <c r="U24" s="31">
        <f t="shared" si="0"/>
        <v>325</v>
      </c>
      <c r="V24" s="178">
        <v>10</v>
      </c>
      <c r="W24" s="30">
        <f>IFERROR(VLOOKUP(VLOOKUP(E24,'Dosis Mx'!$R$1:$X$19,1,FALSE),'Dosis Mx'!$R$1:$X$19,6,FALSE),0)</f>
        <v>15</v>
      </c>
      <c r="X24" s="30">
        <f>IFERROR(VLOOKUP(VLOOKUP(E24,'Dosis Mx'!$R$20:$X$36,1,FALSE),'Dosis Mx'!$R$20:$X$36,6,FALSE),0)</f>
        <v>0</v>
      </c>
      <c r="Y24" s="30">
        <f>IFERROR(VLOOKUP(VLOOKUP(E24,'Dosis Mx'!$R$37:$X$54,1,FALSE),'Dosis Mx'!$R$37:$X$54,6,FALSE),0)</f>
        <v>0</v>
      </c>
      <c r="Z24" s="30">
        <f>IFERROR(VLOOKUP(VLOOKUP(E24,'Dosis Mx'!$R$55:$X$78,1,FALSE),'Dosis Mx'!$R$55:$X$78,6,FALSE),0)</f>
        <v>17.5</v>
      </c>
      <c r="AA24" s="30">
        <f t="shared" si="1"/>
        <v>150</v>
      </c>
      <c r="AB24" s="8"/>
      <c r="AC24" s="8"/>
      <c r="AD24" s="8"/>
      <c r="AE24" s="8"/>
    </row>
    <row r="25" spans="1:31" ht="26.25" customHeight="1" x14ac:dyDescent="0.25">
      <c r="A25" s="20">
        <v>23</v>
      </c>
      <c r="B25" s="189" t="s">
        <v>25656</v>
      </c>
      <c r="C25" s="189">
        <v>1039761995</v>
      </c>
      <c r="D25" s="189" t="s">
        <v>25632</v>
      </c>
      <c r="E25" s="189" t="s">
        <v>14</v>
      </c>
      <c r="F25" s="190">
        <v>308</v>
      </c>
      <c r="G25" s="189" t="s">
        <v>11</v>
      </c>
      <c r="H25" s="190">
        <v>24</v>
      </c>
      <c r="I25" s="189" t="s">
        <v>12</v>
      </c>
      <c r="J25" s="2"/>
      <c r="K25" s="2"/>
      <c r="L25" s="2"/>
      <c r="M25" s="2"/>
      <c r="N25" s="2"/>
      <c r="O25" s="2"/>
      <c r="P25" s="2"/>
      <c r="Q25" s="2"/>
      <c r="R25" s="2"/>
      <c r="S25" s="189" t="s">
        <v>20</v>
      </c>
      <c r="T25" s="189" t="s">
        <v>21</v>
      </c>
      <c r="U25" s="31">
        <f t="shared" si="0"/>
        <v>666.25</v>
      </c>
      <c r="V25" s="179">
        <v>20.5</v>
      </c>
      <c r="W25" s="30">
        <f>IFERROR(VLOOKUP(VLOOKUP(E25,'Dosis Mx'!$R$1:$X$19,1,FALSE),'Dosis Mx'!$R$1:$X$19,6,FALSE),0)</f>
        <v>15</v>
      </c>
      <c r="X25" s="30">
        <f>IFERROR(VLOOKUP(VLOOKUP(E25,'Dosis Mx'!$R$20:$X$36,1,FALSE),'Dosis Mx'!$R$20:$X$36,6,FALSE),0)</f>
        <v>0</v>
      </c>
      <c r="Y25" s="30">
        <f>IFERROR(VLOOKUP(VLOOKUP(E25,'Dosis Mx'!$R$37:$X$54,1,FALSE),'Dosis Mx'!$R$37:$X$54,6,FALSE),0)</f>
        <v>0</v>
      </c>
      <c r="Z25" s="30">
        <f>IFERROR(VLOOKUP(VLOOKUP(E25,'Dosis Mx'!$R$55:$X$78,1,FALSE),'Dosis Mx'!$R$55:$X$78,6,FALSE),0)</f>
        <v>17.5</v>
      </c>
      <c r="AA25" s="30">
        <f t="shared" si="1"/>
        <v>308</v>
      </c>
    </row>
    <row r="26" spans="1:31" ht="30" customHeight="1" x14ac:dyDescent="0.25">
      <c r="A26" s="20">
        <v>24</v>
      </c>
      <c r="B26" s="189" t="s">
        <v>25532</v>
      </c>
      <c r="C26" s="189">
        <v>1020243085</v>
      </c>
      <c r="D26" s="189" t="s">
        <v>25633</v>
      </c>
      <c r="E26" s="189" t="s">
        <v>22</v>
      </c>
      <c r="F26" s="190">
        <v>120</v>
      </c>
      <c r="G26" s="189" t="s">
        <v>11</v>
      </c>
      <c r="H26" s="190">
        <v>24</v>
      </c>
      <c r="I26" s="189" t="s">
        <v>12</v>
      </c>
      <c r="J26" s="2"/>
      <c r="K26" s="2"/>
      <c r="L26" s="2"/>
      <c r="M26" s="2"/>
      <c r="N26" s="2"/>
      <c r="O26" s="2"/>
      <c r="P26" s="2"/>
      <c r="Q26" s="2"/>
      <c r="R26" s="2"/>
      <c r="S26" s="189" t="s">
        <v>20</v>
      </c>
      <c r="T26" s="189" t="s">
        <v>21</v>
      </c>
      <c r="U26" s="31">
        <f t="shared" si="0"/>
        <v>260</v>
      </c>
      <c r="V26" s="179">
        <v>8</v>
      </c>
      <c r="W26" s="30">
        <f>IFERROR(VLOOKUP(VLOOKUP(E26,'Dosis Mx'!$R$1:$X$19,1,FALSE),'Dosis Mx'!$R$1:$X$19,6,FALSE),0)</f>
        <v>15</v>
      </c>
      <c r="X26" s="30">
        <f>IFERROR(VLOOKUP(VLOOKUP(E26,'Dosis Mx'!$R$20:$X$36,1,FALSE),'Dosis Mx'!$R$20:$X$36,6,FALSE),0)</f>
        <v>0</v>
      </c>
      <c r="Y26" s="30">
        <f>IFERROR(VLOOKUP(VLOOKUP(E26,'Dosis Mx'!$R$37:$X$54,1,FALSE),'Dosis Mx'!$R$37:$X$54,6,FALSE),0)</f>
        <v>0</v>
      </c>
      <c r="Z26" s="30">
        <f>IFERROR(VLOOKUP(VLOOKUP(E26,'Dosis Mx'!$R$55:$X$78,1,FALSE),'Dosis Mx'!$R$55:$X$78,6,FALSE),0)</f>
        <v>17.5</v>
      </c>
      <c r="AA26" s="30">
        <f t="shared" si="1"/>
        <v>120</v>
      </c>
    </row>
    <row r="27" spans="1:31" s="41" customFormat="1" ht="28.5" customHeight="1" x14ac:dyDescent="0.25">
      <c r="A27" s="20">
        <v>25</v>
      </c>
      <c r="B27" s="189" t="s">
        <v>25657</v>
      </c>
      <c r="C27" s="189">
        <v>1027665318</v>
      </c>
      <c r="D27" s="189" t="s">
        <v>25634</v>
      </c>
      <c r="E27" s="189" t="s">
        <v>22</v>
      </c>
      <c r="F27" s="190">
        <v>195</v>
      </c>
      <c r="G27" s="189" t="s">
        <v>11</v>
      </c>
      <c r="H27" s="190">
        <v>24</v>
      </c>
      <c r="I27" s="189" t="s">
        <v>12</v>
      </c>
      <c r="J27" s="20"/>
      <c r="K27" s="20"/>
      <c r="L27" s="20"/>
      <c r="M27" s="20"/>
      <c r="N27" s="20"/>
      <c r="O27" s="20"/>
      <c r="P27" s="20"/>
      <c r="Q27" s="28"/>
      <c r="R27" s="26"/>
      <c r="S27" s="189" t="s">
        <v>20</v>
      </c>
      <c r="T27" s="189" t="s">
        <v>21</v>
      </c>
      <c r="U27" s="31">
        <f t="shared" si="0"/>
        <v>422.5</v>
      </c>
      <c r="V27" s="179">
        <v>13</v>
      </c>
      <c r="W27" s="30">
        <f>IFERROR(VLOOKUP(VLOOKUP(E27,'Dosis Mx'!$R$1:$X$19,1,FALSE),'Dosis Mx'!$R$1:$X$19,6,FALSE),0)</f>
        <v>15</v>
      </c>
      <c r="X27" s="30">
        <f>IFERROR(VLOOKUP(VLOOKUP(E27,'Dosis Mx'!$R$20:$X$36,1,FALSE),'Dosis Mx'!$R$20:$X$36,6,FALSE),0)</f>
        <v>0</v>
      </c>
      <c r="Y27" s="30">
        <f>IFERROR(VLOOKUP(VLOOKUP(E27,'Dosis Mx'!$R$37:$X$54,1,FALSE),'Dosis Mx'!$R$37:$X$54,6,FALSE),0)</f>
        <v>0</v>
      </c>
      <c r="Z27" s="30">
        <f>IFERROR(VLOOKUP(VLOOKUP(E27,'Dosis Mx'!$R$55:$X$78,1,FALSE),'Dosis Mx'!$R$55:$X$78,6,FALSE),0)</f>
        <v>17.5</v>
      </c>
      <c r="AA27" s="30">
        <f t="shared" si="1"/>
        <v>195</v>
      </c>
      <c r="AB27"/>
      <c r="AC27"/>
      <c r="AD27"/>
      <c r="AE27"/>
    </row>
    <row r="28" spans="1:31" s="41" customFormat="1" ht="28.5" customHeight="1" x14ac:dyDescent="0.25">
      <c r="A28" s="20">
        <v>26</v>
      </c>
      <c r="B28" s="189" t="s">
        <v>25530</v>
      </c>
      <c r="C28" s="189">
        <v>1037138346</v>
      </c>
      <c r="D28" s="189" t="s">
        <v>25595</v>
      </c>
      <c r="E28" s="189" t="s">
        <v>38</v>
      </c>
      <c r="F28" s="190">
        <v>150</v>
      </c>
      <c r="G28" s="189" t="s">
        <v>11</v>
      </c>
      <c r="H28" s="190">
        <v>8</v>
      </c>
      <c r="I28" s="189" t="s">
        <v>12</v>
      </c>
      <c r="J28" s="20"/>
      <c r="K28" s="20"/>
      <c r="L28" s="20"/>
      <c r="M28" s="20"/>
      <c r="N28" s="20"/>
      <c r="O28" s="20"/>
      <c r="P28" s="20"/>
      <c r="Q28" s="28"/>
      <c r="R28" s="26"/>
      <c r="S28" s="189" t="s">
        <v>15</v>
      </c>
      <c r="T28" s="189" t="s">
        <v>16</v>
      </c>
      <c r="U28" s="31">
        <f t="shared" si="0"/>
        <v>792</v>
      </c>
      <c r="V28" s="179">
        <v>3.3</v>
      </c>
      <c r="W28" s="30">
        <f>IFERROR(VLOOKUP(VLOOKUP(E28,'Dosis Mx'!$R$1:$X$19,1,FALSE),'Dosis Mx'!$R$1:$X$19,6,FALSE),0)</f>
        <v>90</v>
      </c>
      <c r="X28" s="30">
        <f>IFERROR(VLOOKUP(VLOOKUP(E28,'Dosis Mx'!$R$20:$X$36,1,FALSE),'Dosis Mx'!$R$20:$X$36,6,FALSE),0)</f>
        <v>0</v>
      </c>
      <c r="Y28" s="30">
        <f>IFERROR(VLOOKUP(VLOOKUP(E28,'Dosis Mx'!$R$37:$X$54,1,FALSE),'Dosis Mx'!$R$37:$X$54,6,FALSE),0)</f>
        <v>0</v>
      </c>
      <c r="Z28" s="30">
        <f>IFERROR(VLOOKUP(VLOOKUP(E28,'Dosis Mx'!$R$55:$X$78,1,FALSE),'Dosis Mx'!$R$55:$X$78,6,FALSE),0)</f>
        <v>150</v>
      </c>
      <c r="AA28" s="30">
        <f t="shared" si="1"/>
        <v>450</v>
      </c>
      <c r="AB28"/>
      <c r="AC28"/>
      <c r="AD28"/>
      <c r="AE28"/>
    </row>
    <row r="29" spans="1:31" s="41" customFormat="1" ht="28.5" customHeight="1" x14ac:dyDescent="0.25">
      <c r="A29" s="20">
        <v>27</v>
      </c>
      <c r="B29" s="189" t="s">
        <v>25658</v>
      </c>
      <c r="C29" s="189">
        <v>1033259209</v>
      </c>
      <c r="D29" s="189" t="s">
        <v>25635</v>
      </c>
      <c r="E29" s="189" t="s">
        <v>19</v>
      </c>
      <c r="F29" s="190">
        <v>2000</v>
      </c>
      <c r="G29" s="189" t="s">
        <v>11</v>
      </c>
      <c r="H29" s="190">
        <v>12</v>
      </c>
      <c r="I29" s="189" t="s">
        <v>12</v>
      </c>
      <c r="J29" s="20"/>
      <c r="K29" s="20"/>
      <c r="L29" s="20"/>
      <c r="M29" s="20"/>
      <c r="N29" s="20"/>
      <c r="O29" s="20"/>
      <c r="P29" s="20"/>
      <c r="Q29" s="28"/>
      <c r="R29" s="26"/>
      <c r="S29" s="189" t="s">
        <v>771</v>
      </c>
      <c r="T29" s="189" t="s">
        <v>772</v>
      </c>
      <c r="U29" s="31">
        <f t="shared" si="0"/>
        <v>26125</v>
      </c>
      <c r="V29" s="179">
        <v>55</v>
      </c>
      <c r="W29" s="30">
        <f>IFERROR(VLOOKUP(VLOOKUP(E29,'Dosis Mx'!$R$1:$X$19,1,FALSE),'Dosis Mx'!$R$1:$X$19,6,FALSE),0)</f>
        <v>300</v>
      </c>
      <c r="X29" s="30">
        <f>IFERROR(VLOOKUP(VLOOKUP(E29,'Dosis Mx'!$R$20:$X$36,1,FALSE),'Dosis Mx'!$R$20:$X$36,6,FALSE),0)</f>
        <v>0</v>
      </c>
      <c r="Y29" s="30">
        <f>IFERROR(VLOOKUP(VLOOKUP(E29,'Dosis Mx'!$R$37:$X$54,1,FALSE),'Dosis Mx'!$R$37:$X$54,6,FALSE),0)</f>
        <v>75</v>
      </c>
      <c r="Z29" s="30">
        <f>IFERROR(VLOOKUP(VLOOKUP(E29,'Dosis Mx'!$R$55:$X$78,1,FALSE),'Dosis Mx'!$R$55:$X$78,6,FALSE),0)</f>
        <v>100</v>
      </c>
      <c r="AA29" s="30">
        <f t="shared" si="1"/>
        <v>4000</v>
      </c>
      <c r="AB29"/>
      <c r="AC29"/>
      <c r="AD29"/>
      <c r="AE29"/>
    </row>
    <row r="30" spans="1:31" s="41" customFormat="1" ht="28.5" customHeight="1" x14ac:dyDescent="0.25">
      <c r="A30" s="20">
        <v>28</v>
      </c>
      <c r="B30" s="189" t="s">
        <v>25526</v>
      </c>
      <c r="C30" s="189">
        <v>1022169570</v>
      </c>
      <c r="D30" s="189" t="s">
        <v>25636</v>
      </c>
      <c r="E30" s="189" t="s">
        <v>18</v>
      </c>
      <c r="F30" s="190">
        <v>600</v>
      </c>
      <c r="G30" s="189" t="s">
        <v>11</v>
      </c>
      <c r="H30" s="190">
        <v>6</v>
      </c>
      <c r="I30" s="189" t="s">
        <v>12</v>
      </c>
      <c r="J30" s="20"/>
      <c r="K30" s="20"/>
      <c r="L30" s="20"/>
      <c r="M30" s="20"/>
      <c r="N30" s="20"/>
      <c r="O30" s="20"/>
      <c r="P30" s="20"/>
      <c r="Q30" s="28"/>
      <c r="R30" s="26"/>
      <c r="S30" s="189" t="s">
        <v>51</v>
      </c>
      <c r="T30" s="189" t="s">
        <v>44</v>
      </c>
      <c r="U30" s="31">
        <f t="shared" si="0"/>
        <v>2500</v>
      </c>
      <c r="V30" s="179">
        <v>12.5</v>
      </c>
      <c r="W30" s="30">
        <f>IFERROR(VLOOKUP(VLOOKUP(E30,'Dosis Mx'!$R$1:$X$19,1,FALSE),'Dosis Mx'!$R$1:$X$19,6,FALSE),0)</f>
        <v>0</v>
      </c>
      <c r="X30" s="30">
        <f>IFERROR(VLOOKUP(VLOOKUP(E30,'Dosis Mx'!$R$20:$X$36,1,FALSE),'Dosis Mx'!$R$20:$X$36,6,FALSE),0)</f>
        <v>0</v>
      </c>
      <c r="Y30" s="30">
        <f>IFERROR(VLOOKUP(VLOOKUP(E30,'Dosis Mx'!$R$37:$X$54,1,FALSE),'Dosis Mx'!$R$37:$X$54,6,FALSE),0)</f>
        <v>200</v>
      </c>
      <c r="Z30" s="30">
        <f>IFERROR(VLOOKUP(VLOOKUP(E30,'Dosis Mx'!$R$55:$X$78,1,FALSE),'Dosis Mx'!$R$55:$X$78,6,FALSE),0)</f>
        <v>0</v>
      </c>
      <c r="AA30" s="30">
        <f t="shared" si="1"/>
        <v>2400</v>
      </c>
      <c r="AB30"/>
      <c r="AC30"/>
      <c r="AD30"/>
      <c r="AE30"/>
    </row>
    <row r="31" spans="1:31" s="41" customFormat="1" ht="28.5" customHeight="1" x14ac:dyDescent="0.25">
      <c r="A31" s="20">
        <v>29</v>
      </c>
      <c r="B31" s="189" t="s">
        <v>25540</v>
      </c>
      <c r="C31" s="189">
        <v>1031948897</v>
      </c>
      <c r="D31" s="189" t="s">
        <v>25637</v>
      </c>
      <c r="E31" s="189" t="s">
        <v>37</v>
      </c>
      <c r="F31" s="190">
        <v>126</v>
      </c>
      <c r="G31" s="189" t="s">
        <v>11</v>
      </c>
      <c r="H31" s="190">
        <v>24</v>
      </c>
      <c r="I31" s="189" t="s">
        <v>12</v>
      </c>
      <c r="J31" s="20"/>
      <c r="K31" s="20"/>
      <c r="L31" s="20"/>
      <c r="M31" s="20"/>
      <c r="N31" s="20"/>
      <c r="O31" s="20"/>
      <c r="P31" s="20"/>
      <c r="Q31" s="28"/>
      <c r="R31" s="26"/>
      <c r="S31" s="189" t="s">
        <v>28</v>
      </c>
      <c r="T31" s="189" t="s">
        <v>29</v>
      </c>
      <c r="U31" s="31">
        <f t="shared" si="0"/>
        <v>94.5</v>
      </c>
      <c r="V31" s="179">
        <v>12.6</v>
      </c>
      <c r="W31" s="30">
        <f>IFERROR(VLOOKUP(VLOOKUP(E31,'Dosis Mx'!$R$1:$X$19,1,FALSE),'Dosis Mx'!$R$1:$X$19,6,FALSE),0)</f>
        <v>0</v>
      </c>
      <c r="X31" s="30">
        <f>IFERROR(VLOOKUP(VLOOKUP(E31,'Dosis Mx'!$R$20:$X$36,1,FALSE),'Dosis Mx'!$R$20:$X$36,6,FALSE),0)</f>
        <v>0</v>
      </c>
      <c r="Y31" s="30">
        <f>IFERROR(VLOOKUP(VLOOKUP(E31,'Dosis Mx'!$R$37:$X$54,1,FALSE),'Dosis Mx'!$R$37:$X$54,6,FALSE),0)</f>
        <v>7.5</v>
      </c>
      <c r="Z31" s="30">
        <f>IFERROR(VLOOKUP(VLOOKUP(E31,'Dosis Mx'!$R$55:$X$78,1,FALSE),'Dosis Mx'!$R$55:$X$78,6,FALSE),0)</f>
        <v>0</v>
      </c>
      <c r="AA31" s="30">
        <f t="shared" si="1"/>
        <v>126</v>
      </c>
      <c r="AB31"/>
      <c r="AC31"/>
      <c r="AD31"/>
      <c r="AE31"/>
    </row>
    <row r="32" spans="1:31" s="41" customFormat="1" ht="28.5" customHeight="1" x14ac:dyDescent="0.25">
      <c r="A32" s="203" t="s">
        <v>39</v>
      </c>
      <c r="B32" s="203" t="s">
        <v>10</v>
      </c>
      <c r="C32" s="203" t="s">
        <v>0</v>
      </c>
      <c r="D32" s="203" t="s">
        <v>1</v>
      </c>
      <c r="E32" s="203" t="s">
        <v>2</v>
      </c>
      <c r="F32" s="204" t="s">
        <v>3</v>
      </c>
      <c r="G32" s="204" t="s">
        <v>4</v>
      </c>
      <c r="H32" s="204" t="s">
        <v>5</v>
      </c>
      <c r="I32" s="204" t="s">
        <v>6</v>
      </c>
      <c r="J32" s="204" t="s">
        <v>31</v>
      </c>
      <c r="K32" s="204" t="s">
        <v>32</v>
      </c>
      <c r="L32" s="204" t="s">
        <v>25430</v>
      </c>
      <c r="M32" s="204" t="s">
        <v>33</v>
      </c>
      <c r="N32" s="203" t="s">
        <v>36</v>
      </c>
      <c r="O32" s="203"/>
      <c r="P32" s="203"/>
      <c r="Q32" s="203"/>
      <c r="R32" s="203" t="s">
        <v>7</v>
      </c>
      <c r="S32" s="204" t="s">
        <v>8</v>
      </c>
      <c r="T32" s="203" t="s">
        <v>9</v>
      </c>
      <c r="U32" s="199" t="s">
        <v>3</v>
      </c>
      <c r="V32" s="196" t="s">
        <v>117</v>
      </c>
      <c r="W32" s="196" t="s">
        <v>152</v>
      </c>
      <c r="X32" s="196" t="s">
        <v>170</v>
      </c>
      <c r="Y32" s="196" t="s">
        <v>212</v>
      </c>
      <c r="Z32" s="196" t="s">
        <v>218</v>
      </c>
      <c r="AA32" s="196" t="s">
        <v>25612</v>
      </c>
      <c r="AB32"/>
      <c r="AC32"/>
      <c r="AD32"/>
      <c r="AE32"/>
    </row>
    <row r="33" spans="1:31" s="41" customFormat="1" ht="69.75" customHeight="1" x14ac:dyDescent="0.25">
      <c r="A33" s="203"/>
      <c r="B33" s="203"/>
      <c r="C33" s="203"/>
      <c r="D33" s="203"/>
      <c r="E33" s="203"/>
      <c r="F33" s="204"/>
      <c r="G33" s="204"/>
      <c r="H33" s="204"/>
      <c r="I33" s="204"/>
      <c r="J33" s="204"/>
      <c r="K33" s="204"/>
      <c r="L33" s="204"/>
      <c r="M33" s="204"/>
      <c r="N33" s="134" t="s">
        <v>34</v>
      </c>
      <c r="O33" s="134" t="s">
        <v>35</v>
      </c>
      <c r="P33" s="134" t="s">
        <v>25423</v>
      </c>
      <c r="Q33" s="134" t="s">
        <v>25422</v>
      </c>
      <c r="R33" s="203"/>
      <c r="S33" s="204"/>
      <c r="T33" s="203"/>
      <c r="U33" s="200"/>
      <c r="V33" s="197"/>
      <c r="W33" s="197"/>
      <c r="X33" s="197"/>
      <c r="Y33" s="197"/>
      <c r="Z33" s="197"/>
      <c r="AA33" s="197"/>
      <c r="AB33"/>
      <c r="AC33"/>
      <c r="AD33"/>
      <c r="AE33"/>
    </row>
    <row r="34" spans="1:31" s="41" customFormat="1" ht="28.5" customHeight="1" x14ac:dyDescent="0.25">
      <c r="A34" s="20"/>
      <c r="B34" s="26"/>
      <c r="C34" s="26"/>
      <c r="D34" s="26"/>
      <c r="E34" s="26"/>
      <c r="F34" s="27"/>
      <c r="G34" s="26"/>
      <c r="H34" s="27"/>
      <c r="I34" s="26"/>
      <c r="J34" s="20"/>
      <c r="K34" s="20"/>
      <c r="L34" s="20"/>
      <c r="M34" s="20"/>
      <c r="N34" s="20"/>
      <c r="O34" s="20"/>
      <c r="P34" s="20"/>
      <c r="Q34" s="20"/>
      <c r="R34" s="26"/>
      <c r="S34" s="26"/>
      <c r="T34" s="40"/>
      <c r="U34" s="31">
        <f>+V34*(W34+X34+Y34+Z34)</f>
        <v>0</v>
      </c>
      <c r="V34" s="178"/>
      <c r="W34" s="30">
        <f>IFERROR(VLOOKUP(VLOOKUP(E34,'Dosis Mx'!$R$1:$X$19,1,FALSE),'Dosis Mx'!$R$1:$X$19,6,FALSE),0)</f>
        <v>0</v>
      </c>
      <c r="X34" s="30">
        <f>IFERROR(VLOOKUP(VLOOKUP(E34,'Dosis Mx'!$R$20:$X$36,1,FALSE),'Dosis Mx'!$R$20:$X$36,6,FALSE),0)</f>
        <v>0</v>
      </c>
      <c r="Y34" s="30">
        <f>IFERROR(VLOOKUP(VLOOKUP(E34,'Dosis Mx'!$R$37:$X$54,1,FALSE),'Dosis Mx'!$R$37:$X$54,6,FALSE),0)</f>
        <v>0</v>
      </c>
      <c r="Z34" s="30">
        <f>IFERROR(VLOOKUP(VLOOKUP(E34,'Dosis Mx'!$R$55:$X$78,1,FALSE),'Dosis Mx'!$R$55:$X$78,6,FALSE),0)</f>
        <v>0</v>
      </c>
      <c r="AA34" s="30" t="e">
        <f>+F34*(24/H34)</f>
        <v>#DIV/0!</v>
      </c>
      <c r="AB34"/>
      <c r="AC34"/>
      <c r="AD34"/>
      <c r="AE34"/>
    </row>
    <row r="35" spans="1:31" s="41" customFormat="1" ht="28.5" customHeight="1" x14ac:dyDescent="0.25">
      <c r="A35" s="20"/>
      <c r="B35" s="26"/>
      <c r="C35" s="26"/>
      <c r="D35" s="26"/>
      <c r="E35" s="26"/>
      <c r="F35" s="27"/>
      <c r="G35" s="26"/>
      <c r="H35" s="27"/>
      <c r="I35" s="26"/>
      <c r="J35" s="3"/>
      <c r="K35" s="3"/>
      <c r="L35" s="3"/>
      <c r="M35" s="3"/>
      <c r="N35" s="3"/>
      <c r="O35" s="3"/>
      <c r="P35" s="3"/>
      <c r="Q35" s="3"/>
      <c r="R35" s="26"/>
      <c r="S35" s="26"/>
      <c r="T35" s="40"/>
      <c r="U35" s="31">
        <f>+V35*(W35+X35+Y35+Z35)</f>
        <v>0</v>
      </c>
      <c r="V35" s="178"/>
      <c r="W35" s="30">
        <f>IFERROR(VLOOKUP(VLOOKUP(E35,'Dosis Mx'!$R$1:$X$19,1,FALSE),'Dosis Mx'!$R$1:$X$19,6,FALSE),0)</f>
        <v>0</v>
      </c>
      <c r="X35" s="30">
        <f>IFERROR(VLOOKUP(VLOOKUP(E35,'Dosis Mx'!$R$20:$X$36,1,FALSE),'Dosis Mx'!$R$20:$X$36,6,FALSE),0)</f>
        <v>0</v>
      </c>
      <c r="Y35" s="30">
        <f>IFERROR(VLOOKUP(VLOOKUP(E35,'Dosis Mx'!$R$37:$X$54,1,FALSE),'Dosis Mx'!$R$37:$X$54,6,FALSE),0)</f>
        <v>0</v>
      </c>
      <c r="Z35" s="30">
        <f>IFERROR(VLOOKUP(VLOOKUP(E35,'Dosis Mx'!$R$55:$X$78,1,FALSE),'Dosis Mx'!$R$55:$X$78,6,FALSE),0)</f>
        <v>0</v>
      </c>
      <c r="AA35" s="30" t="e">
        <f t="shared" ref="AA35:AA62" si="2">+F35*(24/H35)</f>
        <v>#DIV/0!</v>
      </c>
      <c r="AB35"/>
      <c r="AC35"/>
      <c r="AD35"/>
      <c r="AE35"/>
    </row>
    <row r="36" spans="1:31" s="41" customFormat="1" ht="28.5" customHeight="1" x14ac:dyDescent="0.25">
      <c r="A36" s="20"/>
      <c r="B36" s="26"/>
      <c r="C36" s="26"/>
      <c r="D36" s="26"/>
      <c r="E36" s="26"/>
      <c r="F36" s="27"/>
      <c r="G36" s="26"/>
      <c r="H36" s="27"/>
      <c r="I36" s="26"/>
      <c r="J36" s="3"/>
      <c r="K36" s="3"/>
      <c r="L36" s="3"/>
      <c r="M36" s="3"/>
      <c r="N36" s="3"/>
      <c r="O36" s="3"/>
      <c r="P36" s="3"/>
      <c r="Q36" s="3"/>
      <c r="R36" s="26"/>
      <c r="S36" s="26"/>
      <c r="T36" s="40"/>
      <c r="U36" s="31">
        <f t="shared" ref="U36:U62" si="3">+V36*(W36+X36+Y36+Z36)</f>
        <v>0</v>
      </c>
      <c r="V36" s="179"/>
      <c r="W36" s="30">
        <f>IFERROR(VLOOKUP(VLOOKUP(E36,'Dosis Mx'!$R$1:$X$19,1,FALSE),'Dosis Mx'!$R$1:$X$19,6,FALSE),0)</f>
        <v>0</v>
      </c>
      <c r="X36" s="30">
        <f>IFERROR(VLOOKUP(VLOOKUP(E36,'Dosis Mx'!$R$20:$X$36,1,FALSE),'Dosis Mx'!$R$20:$X$36,6,FALSE),0)</f>
        <v>0</v>
      </c>
      <c r="Y36" s="30">
        <f>IFERROR(VLOOKUP(VLOOKUP(E36,'Dosis Mx'!$R$37:$X$54,1,FALSE),'Dosis Mx'!$R$37:$X$54,6,FALSE),0)</f>
        <v>0</v>
      </c>
      <c r="Z36" s="30">
        <f>IFERROR(VLOOKUP(VLOOKUP(E36,'Dosis Mx'!$R$55:$X$78,1,FALSE),'Dosis Mx'!$R$55:$X$78,6,FALSE),0)</f>
        <v>0</v>
      </c>
      <c r="AA36" s="30" t="e">
        <f t="shared" si="2"/>
        <v>#DIV/0!</v>
      </c>
      <c r="AB36"/>
      <c r="AC36"/>
      <c r="AD36"/>
      <c r="AE36"/>
    </row>
    <row r="37" spans="1:31" s="41" customFormat="1" ht="28.5" customHeight="1" x14ac:dyDescent="0.25">
      <c r="A37" s="20"/>
      <c r="B37" s="26"/>
      <c r="C37" s="26"/>
      <c r="D37" s="26"/>
      <c r="E37" s="26"/>
      <c r="F37" s="27"/>
      <c r="G37" s="26"/>
      <c r="H37" s="27"/>
      <c r="I37" s="26"/>
      <c r="J37" s="3"/>
      <c r="K37" s="3"/>
      <c r="L37" s="3"/>
      <c r="M37" s="3"/>
      <c r="N37" s="3"/>
      <c r="O37" s="3"/>
      <c r="P37" s="3"/>
      <c r="Q37" s="3"/>
      <c r="R37" s="26"/>
      <c r="S37" s="26"/>
      <c r="T37" s="40"/>
      <c r="U37" s="31">
        <f t="shared" si="3"/>
        <v>0</v>
      </c>
      <c r="V37" s="178"/>
      <c r="W37" s="30">
        <f>IFERROR(VLOOKUP(VLOOKUP(E37,'Dosis Mx'!$R$1:$X$19,1,FALSE),'Dosis Mx'!$R$1:$X$19,6,FALSE),0)</f>
        <v>0</v>
      </c>
      <c r="X37" s="30">
        <f>IFERROR(VLOOKUP(VLOOKUP(E37,'Dosis Mx'!$R$20:$X$36,1,FALSE),'Dosis Mx'!$R$20:$X$36,6,FALSE),0)</f>
        <v>0</v>
      </c>
      <c r="Y37" s="30">
        <f>IFERROR(VLOOKUP(VLOOKUP(E37,'Dosis Mx'!$R$37:$X$54,1,FALSE),'Dosis Mx'!$R$37:$X$54,6,FALSE),0)</f>
        <v>0</v>
      </c>
      <c r="Z37" s="30">
        <f>IFERROR(VLOOKUP(VLOOKUP(E37,'Dosis Mx'!$R$55:$X$78,1,FALSE),'Dosis Mx'!$R$55:$X$78,6,FALSE),0)</f>
        <v>0</v>
      </c>
      <c r="AA37" s="30" t="e">
        <f t="shared" si="2"/>
        <v>#DIV/0!</v>
      </c>
      <c r="AB37"/>
      <c r="AC37"/>
      <c r="AD37"/>
      <c r="AE37"/>
    </row>
    <row r="38" spans="1:31" s="41" customFormat="1" ht="28.5" customHeight="1" x14ac:dyDescent="0.25">
      <c r="A38" s="20">
        <v>36</v>
      </c>
      <c r="B38" s="26"/>
      <c r="C38" s="26"/>
      <c r="D38" s="26"/>
      <c r="E38" s="26"/>
      <c r="F38" s="27"/>
      <c r="G38" s="26"/>
      <c r="H38" s="27"/>
      <c r="I38" s="26"/>
      <c r="J38" s="20"/>
      <c r="K38" s="20"/>
      <c r="L38" s="20"/>
      <c r="M38" s="20"/>
      <c r="N38" s="20"/>
      <c r="O38" s="20"/>
      <c r="P38" s="20"/>
      <c r="Q38" s="20"/>
      <c r="R38" s="26"/>
      <c r="S38" s="26"/>
      <c r="T38" s="40"/>
      <c r="U38" s="31">
        <f t="shared" si="3"/>
        <v>0</v>
      </c>
      <c r="V38" s="179"/>
      <c r="W38" s="30">
        <f>IFERROR(VLOOKUP(VLOOKUP(E38,'Dosis Mx'!$R$1:$X$19,1,FALSE),'Dosis Mx'!$R$1:$X$19,6,FALSE),0)</f>
        <v>0</v>
      </c>
      <c r="X38" s="30">
        <f>IFERROR(VLOOKUP(VLOOKUP(E38,'Dosis Mx'!$R$20:$X$36,1,FALSE),'Dosis Mx'!$R$20:$X$36,6,FALSE),0)</f>
        <v>0</v>
      </c>
      <c r="Y38" s="30">
        <f>IFERROR(VLOOKUP(VLOOKUP(E38,'Dosis Mx'!$R$37:$X$54,1,FALSE),'Dosis Mx'!$R$37:$X$54,6,FALSE),0)</f>
        <v>0</v>
      </c>
      <c r="Z38" s="30">
        <f>IFERROR(VLOOKUP(VLOOKUP(E38,'Dosis Mx'!$R$55:$X$78,1,FALSE),'Dosis Mx'!$R$55:$X$78,6,FALSE),0)</f>
        <v>0</v>
      </c>
      <c r="AA38" s="30" t="e">
        <f t="shared" si="2"/>
        <v>#DIV/0!</v>
      </c>
      <c r="AB38"/>
      <c r="AC38"/>
      <c r="AD38"/>
      <c r="AE38"/>
    </row>
    <row r="39" spans="1:31" s="41" customFormat="1" ht="28.5" customHeight="1" x14ac:dyDescent="0.25">
      <c r="A39" s="20">
        <v>37</v>
      </c>
      <c r="B39" s="4"/>
      <c r="C39" s="132"/>
      <c r="D39" s="132"/>
      <c r="E39" s="26"/>
      <c r="F39" s="27"/>
      <c r="G39" s="26"/>
      <c r="H39" s="27"/>
      <c r="I39" s="26"/>
      <c r="J39" s="3"/>
      <c r="K39" s="3"/>
      <c r="L39" s="3"/>
      <c r="M39" s="3"/>
      <c r="N39" s="3"/>
      <c r="O39" s="3"/>
      <c r="P39" s="3"/>
      <c r="Q39" s="3"/>
      <c r="R39" s="4"/>
      <c r="S39" s="4"/>
      <c r="T39" s="40"/>
      <c r="U39" s="31">
        <f t="shared" si="3"/>
        <v>0</v>
      </c>
      <c r="V39" s="178"/>
      <c r="W39" s="30">
        <f>IFERROR(VLOOKUP(VLOOKUP(E39,'Dosis Mx'!$R$1:$X$19,1,FALSE),'Dosis Mx'!$R$1:$X$19,6,FALSE),0)</f>
        <v>0</v>
      </c>
      <c r="X39" s="30">
        <f>IFERROR(VLOOKUP(VLOOKUP(E39,'Dosis Mx'!$R$20:$X$36,1,FALSE),'Dosis Mx'!$R$20:$X$36,6,FALSE),0)</f>
        <v>0</v>
      </c>
      <c r="Y39" s="30">
        <f>IFERROR(VLOOKUP(VLOOKUP(E39,'Dosis Mx'!$R$37:$X$54,1,FALSE),'Dosis Mx'!$R$37:$X$54,6,FALSE),0)</f>
        <v>0</v>
      </c>
      <c r="Z39" s="30">
        <f>IFERROR(VLOOKUP(VLOOKUP(E39,'Dosis Mx'!$R$55:$X$78,1,FALSE),'Dosis Mx'!$R$55:$X$78,6,FALSE),0)</f>
        <v>0</v>
      </c>
      <c r="AA39" s="30" t="e">
        <f t="shared" si="2"/>
        <v>#DIV/0!</v>
      </c>
      <c r="AB39"/>
      <c r="AC39"/>
      <c r="AD39"/>
      <c r="AE39"/>
    </row>
    <row r="40" spans="1:31" s="41" customFormat="1" ht="28.5" customHeight="1" x14ac:dyDescent="0.25">
      <c r="A40" s="20">
        <v>38</v>
      </c>
      <c r="B40" s="4"/>
      <c r="C40" s="132"/>
      <c r="D40" s="132"/>
      <c r="E40" s="26"/>
      <c r="F40" s="27"/>
      <c r="G40" s="26"/>
      <c r="H40" s="27"/>
      <c r="I40" s="26"/>
      <c r="J40" s="3"/>
      <c r="K40" s="3"/>
      <c r="L40" s="3"/>
      <c r="M40" s="3"/>
      <c r="N40" s="3"/>
      <c r="O40" s="3"/>
      <c r="P40" s="3"/>
      <c r="Q40" s="3"/>
      <c r="R40" s="4"/>
      <c r="S40" s="4"/>
      <c r="T40" s="40"/>
      <c r="U40" s="31">
        <f t="shared" si="3"/>
        <v>0</v>
      </c>
      <c r="V40" s="179"/>
      <c r="W40" s="30">
        <f>IFERROR(VLOOKUP(VLOOKUP(E40,'Dosis Mx'!$R$1:$X$19,1,FALSE),'Dosis Mx'!$R$1:$X$19,6,FALSE),0)</f>
        <v>0</v>
      </c>
      <c r="X40" s="30">
        <f>IFERROR(VLOOKUP(VLOOKUP(E40,'Dosis Mx'!$R$20:$X$36,1,FALSE),'Dosis Mx'!$R$20:$X$36,6,FALSE),0)</f>
        <v>0</v>
      </c>
      <c r="Y40" s="30">
        <f>IFERROR(VLOOKUP(VLOOKUP(E40,'Dosis Mx'!$R$37:$X$54,1,FALSE),'Dosis Mx'!$R$37:$X$54,6,FALSE),0)</f>
        <v>0</v>
      </c>
      <c r="Z40" s="30">
        <f>IFERROR(VLOOKUP(VLOOKUP(E40,'Dosis Mx'!$R$55:$X$78,1,FALSE),'Dosis Mx'!$R$55:$X$78,6,FALSE),0)</f>
        <v>0</v>
      </c>
      <c r="AA40" s="30" t="e">
        <f t="shared" si="2"/>
        <v>#DIV/0!</v>
      </c>
      <c r="AB40"/>
      <c r="AC40"/>
      <c r="AD40"/>
      <c r="AE40"/>
    </row>
    <row r="41" spans="1:31" s="41" customFormat="1" ht="28.5" customHeight="1" x14ac:dyDescent="0.25">
      <c r="A41" s="20">
        <v>39</v>
      </c>
      <c r="B41" s="4"/>
      <c r="C41" s="132"/>
      <c r="D41" s="132"/>
      <c r="E41" s="26"/>
      <c r="F41" s="27"/>
      <c r="G41" s="26"/>
      <c r="H41" s="27"/>
      <c r="I41" s="26"/>
      <c r="J41" s="3"/>
      <c r="K41" s="3"/>
      <c r="L41" s="3"/>
      <c r="M41" s="3"/>
      <c r="N41" s="3"/>
      <c r="O41" s="3"/>
      <c r="P41" s="3"/>
      <c r="Q41" s="3"/>
      <c r="R41" s="4"/>
      <c r="S41" s="4"/>
      <c r="T41" s="40"/>
      <c r="U41" s="31">
        <f t="shared" si="3"/>
        <v>0</v>
      </c>
      <c r="V41" s="178"/>
      <c r="W41" s="30">
        <f>IFERROR(VLOOKUP(VLOOKUP(E41,'Dosis Mx'!$R$1:$X$19,1,FALSE),'Dosis Mx'!$R$1:$X$19,6,FALSE),0)</f>
        <v>0</v>
      </c>
      <c r="X41" s="30">
        <f>IFERROR(VLOOKUP(VLOOKUP(E41,'Dosis Mx'!$R$20:$X$36,1,FALSE),'Dosis Mx'!$R$20:$X$36,6,FALSE),0)</f>
        <v>0</v>
      </c>
      <c r="Y41" s="30">
        <f>IFERROR(VLOOKUP(VLOOKUP(E41,'Dosis Mx'!$R$37:$X$54,1,FALSE),'Dosis Mx'!$R$37:$X$54,6,FALSE),0)</f>
        <v>0</v>
      </c>
      <c r="Z41" s="30">
        <f>IFERROR(VLOOKUP(VLOOKUP(E41,'Dosis Mx'!$R$55:$X$78,1,FALSE),'Dosis Mx'!$R$55:$X$78,6,FALSE),0)</f>
        <v>0</v>
      </c>
      <c r="AA41" s="30" t="e">
        <f t="shared" si="2"/>
        <v>#DIV/0!</v>
      </c>
      <c r="AB41"/>
      <c r="AC41"/>
      <c r="AD41"/>
      <c r="AE41"/>
    </row>
    <row r="42" spans="1:31" s="41" customFormat="1" ht="28.5" customHeight="1" x14ac:dyDescent="0.25">
      <c r="A42" s="20">
        <v>40</v>
      </c>
      <c r="B42" s="4"/>
      <c r="C42" s="132"/>
      <c r="D42" s="132"/>
      <c r="E42" s="26"/>
      <c r="F42" s="27"/>
      <c r="G42" s="26"/>
      <c r="H42" s="27"/>
      <c r="I42" s="26"/>
      <c r="J42" s="3"/>
      <c r="K42" s="3"/>
      <c r="L42" s="3"/>
      <c r="M42" s="3"/>
      <c r="N42" s="3"/>
      <c r="O42" s="3"/>
      <c r="P42" s="3"/>
      <c r="Q42" s="3"/>
      <c r="R42" s="4"/>
      <c r="S42" s="4"/>
      <c r="T42" s="40"/>
      <c r="U42" s="31">
        <f t="shared" si="3"/>
        <v>0</v>
      </c>
      <c r="V42" s="178"/>
      <c r="W42" s="30">
        <f>IFERROR(VLOOKUP(VLOOKUP(E42,'Dosis Mx'!$R$1:$X$19,1,FALSE),'Dosis Mx'!$R$1:$X$19,6,FALSE),0)</f>
        <v>0</v>
      </c>
      <c r="X42" s="30">
        <f>IFERROR(VLOOKUP(VLOOKUP(E42,'Dosis Mx'!$R$20:$X$36,1,FALSE),'Dosis Mx'!$R$20:$X$36,6,FALSE),0)</f>
        <v>0</v>
      </c>
      <c r="Y42" s="30">
        <f>IFERROR(VLOOKUP(VLOOKUP(E42,'Dosis Mx'!$R$37:$X$54,1,FALSE),'Dosis Mx'!$R$37:$X$54,6,FALSE),0)</f>
        <v>0</v>
      </c>
      <c r="Z42" s="30">
        <f>IFERROR(VLOOKUP(VLOOKUP(E42,'Dosis Mx'!$R$55:$X$78,1,FALSE),'Dosis Mx'!$R$55:$X$78,6,FALSE),0)</f>
        <v>0</v>
      </c>
      <c r="AA42" s="30" t="e">
        <f t="shared" si="2"/>
        <v>#DIV/0!</v>
      </c>
      <c r="AB42"/>
      <c r="AC42"/>
      <c r="AD42"/>
      <c r="AE42"/>
    </row>
    <row r="43" spans="1:31" s="41" customFormat="1" ht="28.5" customHeight="1" x14ac:dyDescent="0.25">
      <c r="A43" s="20">
        <v>41</v>
      </c>
      <c r="B43" s="2"/>
      <c r="C43" s="2"/>
      <c r="D43" s="2"/>
      <c r="E43" s="2"/>
      <c r="F43" s="2"/>
      <c r="G43" s="2"/>
      <c r="H43" s="2"/>
      <c r="I43" s="2"/>
      <c r="J43" s="2"/>
      <c r="K43" s="2"/>
      <c r="L43" s="2"/>
      <c r="M43" s="2"/>
      <c r="N43" s="2"/>
      <c r="O43" s="2"/>
      <c r="P43" s="2"/>
      <c r="Q43" s="2"/>
      <c r="R43" s="2"/>
      <c r="S43" s="2"/>
      <c r="T43" s="40"/>
      <c r="U43" s="31">
        <f t="shared" si="3"/>
        <v>0</v>
      </c>
      <c r="V43" s="178"/>
      <c r="W43" s="30">
        <f>IFERROR(VLOOKUP(VLOOKUP(E43,'Dosis Mx'!$R$1:$X$19,1,FALSE),'Dosis Mx'!$R$1:$X$19,6,FALSE),0)</f>
        <v>0</v>
      </c>
      <c r="X43" s="30">
        <f>IFERROR(VLOOKUP(VLOOKUP(E43,'Dosis Mx'!$R$20:$X$36,1,FALSE),'Dosis Mx'!$R$20:$X$36,6,FALSE),0)</f>
        <v>0</v>
      </c>
      <c r="Y43" s="30">
        <f>IFERROR(VLOOKUP(VLOOKUP(E43,'Dosis Mx'!$R$37:$X$54,1,FALSE),'Dosis Mx'!$R$37:$X$54,6,FALSE),0)</f>
        <v>0</v>
      </c>
      <c r="Z43" s="30">
        <f>IFERROR(VLOOKUP(VLOOKUP(E43,'Dosis Mx'!$R$55:$X$78,1,FALSE),'Dosis Mx'!$R$55:$X$78,6,FALSE),0)</f>
        <v>0</v>
      </c>
      <c r="AA43" s="30" t="e">
        <f t="shared" si="2"/>
        <v>#DIV/0!</v>
      </c>
      <c r="AB43"/>
      <c r="AC43"/>
      <c r="AD43"/>
      <c r="AE43"/>
    </row>
    <row r="44" spans="1:31" s="41" customFormat="1" ht="28.5" customHeight="1" x14ac:dyDescent="0.25">
      <c r="A44" s="20">
        <v>42</v>
      </c>
      <c r="B44" s="2"/>
      <c r="C44" s="2"/>
      <c r="D44" s="2"/>
      <c r="E44" s="2"/>
      <c r="F44" s="2"/>
      <c r="G44" s="2"/>
      <c r="H44" s="2"/>
      <c r="I44" s="2"/>
      <c r="J44" s="2"/>
      <c r="K44" s="2"/>
      <c r="L44" s="2"/>
      <c r="M44" s="2"/>
      <c r="N44" s="2"/>
      <c r="O44" s="2"/>
      <c r="P44" s="2"/>
      <c r="Q44" s="2"/>
      <c r="R44" s="2"/>
      <c r="S44" s="2"/>
      <c r="T44" s="40"/>
      <c r="U44" s="31">
        <f t="shared" si="3"/>
        <v>0</v>
      </c>
      <c r="V44" s="178"/>
      <c r="W44" s="30">
        <f>IFERROR(VLOOKUP(VLOOKUP(E44,'Dosis Mx'!$R$1:$X$19,1,FALSE),'Dosis Mx'!$R$1:$X$19,6,FALSE),0)</f>
        <v>0</v>
      </c>
      <c r="X44" s="30">
        <f>IFERROR(VLOOKUP(VLOOKUP(E44,'Dosis Mx'!$R$20:$X$36,1,FALSE),'Dosis Mx'!$R$20:$X$36,6,FALSE),0)</f>
        <v>0</v>
      </c>
      <c r="Y44" s="30">
        <f>IFERROR(VLOOKUP(VLOOKUP(E44,'Dosis Mx'!$R$37:$X$54,1,FALSE),'Dosis Mx'!$R$37:$X$54,6,FALSE),0)</f>
        <v>0</v>
      </c>
      <c r="Z44" s="30">
        <f>IFERROR(VLOOKUP(VLOOKUP(E44,'Dosis Mx'!$R$55:$X$78,1,FALSE),'Dosis Mx'!$R$55:$X$78,6,FALSE),0)</f>
        <v>0</v>
      </c>
      <c r="AA44" s="30" t="e">
        <f t="shared" si="2"/>
        <v>#DIV/0!</v>
      </c>
      <c r="AB44"/>
      <c r="AC44"/>
      <c r="AD44"/>
      <c r="AE44"/>
    </row>
    <row r="45" spans="1:31" s="41" customFormat="1" ht="28.5" customHeight="1" x14ac:dyDescent="0.25">
      <c r="A45" s="20">
        <v>43</v>
      </c>
      <c r="B45" s="2"/>
      <c r="C45" s="2"/>
      <c r="D45" s="2"/>
      <c r="E45" s="2"/>
      <c r="F45" s="2"/>
      <c r="G45" s="2"/>
      <c r="H45" s="2"/>
      <c r="I45" s="2"/>
      <c r="J45" s="2"/>
      <c r="K45" s="2"/>
      <c r="L45" s="2"/>
      <c r="M45" s="2"/>
      <c r="N45" s="2"/>
      <c r="O45" s="2"/>
      <c r="P45" s="2"/>
      <c r="Q45" s="2"/>
      <c r="R45" s="2"/>
      <c r="S45" s="2"/>
      <c r="T45" s="40"/>
      <c r="U45" s="31">
        <f t="shared" si="3"/>
        <v>0</v>
      </c>
      <c r="V45" s="178"/>
      <c r="W45" s="30">
        <f>IFERROR(VLOOKUP(VLOOKUP(E45,'Dosis Mx'!$R$1:$X$19,1,FALSE),'Dosis Mx'!$R$1:$X$19,6,FALSE),0)</f>
        <v>0</v>
      </c>
      <c r="X45" s="30">
        <f>IFERROR(VLOOKUP(VLOOKUP(E45,'Dosis Mx'!$R$20:$X$36,1,FALSE),'Dosis Mx'!$R$20:$X$36,6,FALSE),0)</f>
        <v>0</v>
      </c>
      <c r="Y45" s="30">
        <f>IFERROR(VLOOKUP(VLOOKUP(E45,'Dosis Mx'!$R$37:$X$54,1,FALSE),'Dosis Mx'!$R$37:$X$54,6,FALSE),0)</f>
        <v>0</v>
      </c>
      <c r="Z45" s="30">
        <f>IFERROR(VLOOKUP(VLOOKUP(E45,'Dosis Mx'!$R$55:$X$78,1,FALSE),'Dosis Mx'!$R$55:$X$78,6,FALSE),0)</f>
        <v>0</v>
      </c>
      <c r="AA45" s="30" t="e">
        <f t="shared" si="2"/>
        <v>#DIV/0!</v>
      </c>
      <c r="AB45"/>
      <c r="AC45"/>
      <c r="AD45"/>
      <c r="AE45"/>
    </row>
    <row r="46" spans="1:31" ht="28.5" customHeight="1" x14ac:dyDescent="0.25">
      <c r="A46" s="20">
        <v>44</v>
      </c>
      <c r="B46" s="2"/>
      <c r="C46" s="2"/>
      <c r="D46" s="2"/>
      <c r="E46" s="2"/>
      <c r="F46" s="2"/>
      <c r="G46" s="2"/>
      <c r="H46" s="2"/>
      <c r="I46" s="2"/>
      <c r="J46" s="2"/>
      <c r="K46" s="2"/>
      <c r="L46" s="2"/>
      <c r="M46" s="2"/>
      <c r="N46" s="2"/>
      <c r="O46" s="2"/>
      <c r="P46" s="2"/>
      <c r="Q46" s="2"/>
      <c r="R46" s="2"/>
      <c r="T46" s="115"/>
      <c r="U46" s="31">
        <f t="shared" si="3"/>
        <v>0</v>
      </c>
      <c r="V46" s="178"/>
      <c r="W46" s="30">
        <f>IFERROR(VLOOKUP(VLOOKUP(E46,'Dosis Mx'!$R$1:$X$19,1,FALSE),'Dosis Mx'!$R$1:$X$19,6,FALSE),0)</f>
        <v>0</v>
      </c>
      <c r="X46" s="30">
        <f>IFERROR(VLOOKUP(VLOOKUP(E46,'Dosis Mx'!$R$20:$X$36,1,FALSE),'Dosis Mx'!$R$20:$X$36,6,FALSE),0)</f>
        <v>0</v>
      </c>
      <c r="Y46" s="30">
        <f>IFERROR(VLOOKUP(VLOOKUP(E46,'Dosis Mx'!$R$37:$X$54,1,FALSE),'Dosis Mx'!$R$37:$X$54,6,FALSE),0)</f>
        <v>0</v>
      </c>
      <c r="Z46" s="30">
        <f>IFERROR(VLOOKUP(VLOOKUP(E46,'Dosis Mx'!$R$55:$X$78,1,FALSE),'Dosis Mx'!$R$55:$X$78,6,FALSE),0)</f>
        <v>0</v>
      </c>
      <c r="AA46" s="30" t="e">
        <f t="shared" si="2"/>
        <v>#DIV/0!</v>
      </c>
    </row>
    <row r="47" spans="1:31" ht="28.5" customHeight="1" x14ac:dyDescent="0.25">
      <c r="A47" s="20">
        <v>45</v>
      </c>
      <c r="B47" s="2"/>
      <c r="C47" s="2"/>
      <c r="D47" s="2"/>
      <c r="E47" s="2"/>
      <c r="F47" s="2"/>
      <c r="G47" s="2"/>
      <c r="H47" s="2"/>
      <c r="I47" s="2"/>
      <c r="J47" s="2"/>
      <c r="K47" s="2"/>
      <c r="L47" s="2"/>
      <c r="M47" s="2"/>
      <c r="N47" s="2"/>
      <c r="O47" s="2"/>
      <c r="P47" s="2"/>
      <c r="Q47" s="2"/>
      <c r="R47" s="2"/>
      <c r="T47" s="115"/>
      <c r="U47" s="31">
        <f t="shared" si="3"/>
        <v>0</v>
      </c>
      <c r="V47" s="178"/>
      <c r="W47" s="30">
        <f>IFERROR(VLOOKUP(VLOOKUP(E47,'Dosis Mx'!$R$1:$X$19,1,FALSE),'Dosis Mx'!$R$1:$X$19,6,FALSE),0)</f>
        <v>0</v>
      </c>
      <c r="X47" s="30">
        <f>IFERROR(VLOOKUP(VLOOKUP(E47,'Dosis Mx'!$R$20:$X$36,1,FALSE),'Dosis Mx'!$R$20:$X$36,6,FALSE),0)</f>
        <v>0</v>
      </c>
      <c r="Y47" s="30">
        <f>IFERROR(VLOOKUP(VLOOKUP(E47,'Dosis Mx'!$R$37:$X$54,1,FALSE),'Dosis Mx'!$R$37:$X$54,6,FALSE),0)</f>
        <v>0</v>
      </c>
      <c r="Z47" s="30">
        <f>IFERROR(VLOOKUP(VLOOKUP(E47,'Dosis Mx'!$R$55:$X$78,1,FALSE),'Dosis Mx'!$R$55:$X$78,6,FALSE),0)</f>
        <v>0</v>
      </c>
      <c r="AA47" s="30" t="e">
        <f t="shared" si="2"/>
        <v>#DIV/0!</v>
      </c>
    </row>
    <row r="48" spans="1:31" ht="28.5" customHeight="1" x14ac:dyDescent="0.25">
      <c r="A48" s="20">
        <v>46</v>
      </c>
      <c r="B48" s="4"/>
      <c r="C48" s="132"/>
      <c r="D48" s="132"/>
      <c r="E48" s="26"/>
      <c r="F48" s="27"/>
      <c r="G48" s="26"/>
      <c r="H48" s="27"/>
      <c r="I48" s="26"/>
      <c r="J48" s="3"/>
      <c r="K48" s="3"/>
      <c r="L48" s="3"/>
      <c r="M48" s="3"/>
      <c r="N48" s="3"/>
      <c r="O48" s="3"/>
      <c r="P48" s="3"/>
      <c r="Q48" s="3"/>
      <c r="R48" s="4"/>
      <c r="S48" s="4"/>
      <c r="T48" s="115"/>
      <c r="U48" s="31">
        <f t="shared" si="3"/>
        <v>0</v>
      </c>
      <c r="V48" s="178"/>
      <c r="W48" s="30">
        <f>IFERROR(VLOOKUP(VLOOKUP(E48,'Dosis Mx'!$R$1:$X$19,1,FALSE),'Dosis Mx'!$R$1:$X$19,6,FALSE),0)</f>
        <v>0</v>
      </c>
      <c r="X48" s="30">
        <f>IFERROR(VLOOKUP(VLOOKUP(E48,'Dosis Mx'!$R$20:$X$36,1,FALSE),'Dosis Mx'!$R$20:$X$36,6,FALSE),0)</f>
        <v>0</v>
      </c>
      <c r="Y48" s="30">
        <f>IFERROR(VLOOKUP(VLOOKUP(E48,'Dosis Mx'!$R$37:$X$54,1,FALSE),'Dosis Mx'!$R$37:$X$54,6,FALSE),0)</f>
        <v>0</v>
      </c>
      <c r="Z48" s="30">
        <f>IFERROR(VLOOKUP(VLOOKUP(E48,'Dosis Mx'!$R$55:$X$78,1,FALSE),'Dosis Mx'!$R$55:$X$78,6,FALSE),0)</f>
        <v>0</v>
      </c>
      <c r="AA48" s="30" t="e">
        <f t="shared" si="2"/>
        <v>#DIV/0!</v>
      </c>
    </row>
    <row r="49" spans="1:27" ht="28.5" customHeight="1" x14ac:dyDescent="0.25">
      <c r="A49" s="20">
        <v>47</v>
      </c>
      <c r="B49" s="4"/>
      <c r="C49" s="132"/>
      <c r="D49" s="132"/>
      <c r="E49" s="26"/>
      <c r="F49" s="27"/>
      <c r="G49" s="26"/>
      <c r="H49" s="27"/>
      <c r="I49" s="26"/>
      <c r="J49" s="3"/>
      <c r="K49" s="3"/>
      <c r="L49" s="3"/>
      <c r="M49" s="3"/>
      <c r="N49" s="3"/>
      <c r="O49" s="3"/>
      <c r="P49" s="3"/>
      <c r="Q49" s="3"/>
      <c r="R49" s="4"/>
      <c r="S49" s="4"/>
      <c r="T49" s="115"/>
      <c r="U49" s="31">
        <f t="shared" si="3"/>
        <v>0</v>
      </c>
      <c r="V49" s="179"/>
      <c r="W49" s="30">
        <f>IFERROR(VLOOKUP(VLOOKUP(E49,'Dosis Mx'!$R$1:$X$19,1,FALSE),'Dosis Mx'!$R$1:$X$19,6,FALSE),0)</f>
        <v>0</v>
      </c>
      <c r="X49" s="30">
        <f>IFERROR(VLOOKUP(VLOOKUP(E49,'Dosis Mx'!$R$20:$X$36,1,FALSE),'Dosis Mx'!$R$20:$X$36,6,FALSE),0)</f>
        <v>0</v>
      </c>
      <c r="Y49" s="30">
        <f>IFERROR(VLOOKUP(VLOOKUP(E49,'Dosis Mx'!$R$37:$X$54,1,FALSE),'Dosis Mx'!$R$37:$X$54,6,FALSE),0)</f>
        <v>0</v>
      </c>
      <c r="Z49" s="30">
        <f>IFERROR(VLOOKUP(VLOOKUP(E49,'Dosis Mx'!$R$55:$X$78,1,FALSE),'Dosis Mx'!$R$55:$X$78,6,FALSE),0)</f>
        <v>0</v>
      </c>
      <c r="AA49" s="30" t="e">
        <f t="shared" si="2"/>
        <v>#DIV/0!</v>
      </c>
    </row>
    <row r="50" spans="1:27" ht="28.5" customHeight="1" x14ac:dyDescent="0.25">
      <c r="A50" s="20">
        <v>48</v>
      </c>
      <c r="B50" s="4"/>
      <c r="C50" s="132"/>
      <c r="D50" s="132"/>
      <c r="E50" s="26"/>
      <c r="F50" s="27"/>
      <c r="G50" s="26"/>
      <c r="H50" s="27"/>
      <c r="I50" s="26"/>
      <c r="J50" s="3"/>
      <c r="K50" s="3"/>
      <c r="L50" s="3"/>
      <c r="M50" s="3"/>
      <c r="N50" s="3"/>
      <c r="O50" s="3"/>
      <c r="P50" s="3"/>
      <c r="Q50" s="3"/>
      <c r="R50" s="4"/>
      <c r="S50" s="4"/>
      <c r="T50" s="115"/>
      <c r="U50" s="31">
        <f t="shared" si="3"/>
        <v>0</v>
      </c>
      <c r="V50" s="178"/>
      <c r="W50" s="30">
        <f>IFERROR(VLOOKUP(VLOOKUP(E50,'Dosis Mx'!$R$1:$X$19,1,FALSE),'Dosis Mx'!$R$1:$X$19,6,FALSE),0)</f>
        <v>0</v>
      </c>
      <c r="X50" s="30">
        <f>IFERROR(VLOOKUP(VLOOKUP(E50,'Dosis Mx'!$R$20:$X$36,1,FALSE),'Dosis Mx'!$R$20:$X$36,6,FALSE),0)</f>
        <v>0</v>
      </c>
      <c r="Y50" s="30">
        <f>IFERROR(VLOOKUP(VLOOKUP(E50,'Dosis Mx'!$R$37:$X$54,1,FALSE),'Dosis Mx'!$R$37:$X$54,6,FALSE),0)</f>
        <v>0</v>
      </c>
      <c r="Z50" s="30">
        <f>IFERROR(VLOOKUP(VLOOKUP(E50,'Dosis Mx'!$R$55:$X$78,1,FALSE),'Dosis Mx'!$R$55:$X$78,6,FALSE),0)</f>
        <v>0</v>
      </c>
      <c r="AA50" s="30" t="e">
        <f t="shared" si="2"/>
        <v>#DIV/0!</v>
      </c>
    </row>
    <row r="51" spans="1:27" ht="28.5" customHeight="1" x14ac:dyDescent="0.25">
      <c r="A51" s="20">
        <v>49</v>
      </c>
      <c r="B51" s="4"/>
      <c r="C51" s="132"/>
      <c r="D51" s="132"/>
      <c r="E51" s="26"/>
      <c r="F51" s="27"/>
      <c r="G51" s="26"/>
      <c r="H51" s="27"/>
      <c r="I51" s="26"/>
      <c r="J51" s="3"/>
      <c r="K51" s="3"/>
      <c r="L51" s="3"/>
      <c r="M51" s="3"/>
      <c r="N51" s="3"/>
      <c r="O51" s="3"/>
      <c r="P51" s="3"/>
      <c r="Q51" s="3"/>
      <c r="R51" s="4"/>
      <c r="S51" s="4"/>
      <c r="T51" s="115"/>
      <c r="U51" s="31">
        <f t="shared" si="3"/>
        <v>0</v>
      </c>
      <c r="V51" s="179"/>
      <c r="W51" s="30">
        <f>IFERROR(VLOOKUP(VLOOKUP(E51,'Dosis Mx'!$R$1:$X$19,1,FALSE),'Dosis Mx'!$R$1:$X$19,6,FALSE),0)</f>
        <v>0</v>
      </c>
      <c r="X51" s="30">
        <f>IFERROR(VLOOKUP(VLOOKUP(E51,'Dosis Mx'!$R$20:$X$36,1,FALSE),'Dosis Mx'!$R$20:$X$36,6,FALSE),0)</f>
        <v>0</v>
      </c>
      <c r="Y51" s="30">
        <f>IFERROR(VLOOKUP(VLOOKUP(E51,'Dosis Mx'!$R$37:$X$54,1,FALSE),'Dosis Mx'!$R$37:$X$54,6,FALSE),0)</f>
        <v>0</v>
      </c>
      <c r="Z51" s="30">
        <f>IFERROR(VLOOKUP(VLOOKUP(E51,'Dosis Mx'!$R$55:$X$78,1,FALSE),'Dosis Mx'!$R$55:$X$78,6,FALSE),0)</f>
        <v>0</v>
      </c>
      <c r="AA51" s="30" t="e">
        <f t="shared" si="2"/>
        <v>#DIV/0!</v>
      </c>
    </row>
    <row r="52" spans="1:27" ht="28.5" customHeight="1" x14ac:dyDescent="0.25">
      <c r="A52" s="20">
        <v>50</v>
      </c>
      <c r="B52" s="4"/>
      <c r="C52" s="132"/>
      <c r="D52" s="132"/>
      <c r="E52" s="26"/>
      <c r="F52" s="27"/>
      <c r="G52" s="26"/>
      <c r="H52" s="27"/>
      <c r="I52" s="26"/>
      <c r="J52" s="3"/>
      <c r="K52" s="3"/>
      <c r="L52" s="3"/>
      <c r="M52" s="3"/>
      <c r="N52" s="3"/>
      <c r="O52" s="3"/>
      <c r="P52" s="3"/>
      <c r="Q52" s="3"/>
      <c r="R52" s="4"/>
      <c r="S52" s="4"/>
      <c r="T52" s="115"/>
      <c r="U52" s="31">
        <f t="shared" si="3"/>
        <v>0</v>
      </c>
      <c r="V52" s="178"/>
      <c r="W52" s="30">
        <f>IFERROR(VLOOKUP(VLOOKUP(E52,'Dosis Mx'!$R$1:$X$19,1,FALSE),'Dosis Mx'!$R$1:$X$19,6,FALSE),0)</f>
        <v>0</v>
      </c>
      <c r="X52" s="30">
        <f>IFERROR(VLOOKUP(VLOOKUP(E52,'Dosis Mx'!$R$20:$X$36,1,FALSE),'Dosis Mx'!$R$20:$X$36,6,FALSE),0)</f>
        <v>0</v>
      </c>
      <c r="Y52" s="30">
        <f>IFERROR(VLOOKUP(VLOOKUP(E52,'Dosis Mx'!$R$37:$X$54,1,FALSE),'Dosis Mx'!$R$37:$X$54,6,FALSE),0)</f>
        <v>0</v>
      </c>
      <c r="Z52" s="30">
        <f>IFERROR(VLOOKUP(VLOOKUP(E52,'Dosis Mx'!$R$55:$X$78,1,FALSE),'Dosis Mx'!$R$55:$X$78,6,FALSE),0)</f>
        <v>0</v>
      </c>
      <c r="AA52" s="30" t="e">
        <f t="shared" si="2"/>
        <v>#DIV/0!</v>
      </c>
    </row>
    <row r="53" spans="1:27" ht="28.5" customHeight="1" x14ac:dyDescent="0.25">
      <c r="A53" s="20">
        <v>51</v>
      </c>
      <c r="B53" s="4"/>
      <c r="C53" s="132"/>
      <c r="D53" s="132"/>
      <c r="E53" s="4"/>
      <c r="F53" s="5"/>
      <c r="G53" s="4"/>
      <c r="H53" s="5"/>
      <c r="I53" s="4"/>
      <c r="J53" s="3"/>
      <c r="K53" s="3"/>
      <c r="L53" s="3"/>
      <c r="M53" s="3"/>
      <c r="N53" s="3"/>
      <c r="O53" s="3"/>
      <c r="P53" s="3"/>
      <c r="Q53" s="3"/>
      <c r="R53" s="4"/>
      <c r="S53" s="4"/>
      <c r="T53" s="115"/>
      <c r="U53" s="31">
        <f t="shared" si="3"/>
        <v>0</v>
      </c>
      <c r="V53" s="178"/>
      <c r="W53" s="30">
        <f>IFERROR(VLOOKUP(VLOOKUP(E53,'Dosis Mx'!$R$1:$X$19,1,FALSE),'Dosis Mx'!$R$1:$X$19,6,FALSE),0)</f>
        <v>0</v>
      </c>
      <c r="X53" s="30">
        <f>IFERROR(VLOOKUP(VLOOKUP(E53,'Dosis Mx'!$R$20:$X$36,1,FALSE),'Dosis Mx'!$R$20:$X$36,6,FALSE),0)</f>
        <v>0</v>
      </c>
      <c r="Y53" s="30">
        <f>IFERROR(VLOOKUP(VLOOKUP(E53,'Dosis Mx'!$R$37:$X$54,1,FALSE),'Dosis Mx'!$R$37:$X$54,6,FALSE),0)</f>
        <v>0</v>
      </c>
      <c r="Z53" s="30">
        <f>IFERROR(VLOOKUP(VLOOKUP(E53,'Dosis Mx'!$R$55:$X$78,1,FALSE),'Dosis Mx'!$R$55:$X$78,6,FALSE),0)</f>
        <v>0</v>
      </c>
      <c r="AA53" s="30" t="e">
        <f t="shared" si="2"/>
        <v>#DIV/0!</v>
      </c>
    </row>
    <row r="54" spans="1:27" ht="28.5" customHeight="1" x14ac:dyDescent="0.25">
      <c r="A54" s="20">
        <v>52</v>
      </c>
      <c r="B54" s="4"/>
      <c r="C54" s="132"/>
      <c r="D54" s="132"/>
      <c r="E54" s="4"/>
      <c r="F54" s="5"/>
      <c r="G54" s="4"/>
      <c r="H54" s="5"/>
      <c r="I54" s="4"/>
      <c r="J54" s="3"/>
      <c r="K54" s="3"/>
      <c r="L54" s="3"/>
      <c r="M54" s="3"/>
      <c r="N54" s="3"/>
      <c r="O54" s="3"/>
      <c r="P54" s="3"/>
      <c r="Q54" s="3"/>
      <c r="R54" s="4"/>
      <c r="S54" s="4"/>
      <c r="T54" s="115"/>
      <c r="U54" s="31">
        <f t="shared" si="3"/>
        <v>0</v>
      </c>
      <c r="V54" s="179"/>
      <c r="W54" s="30">
        <f>IFERROR(VLOOKUP(VLOOKUP(E54,'Dosis Mx'!$R$1:$X$19,1,FALSE),'Dosis Mx'!$R$1:$X$19,6,FALSE),0)</f>
        <v>0</v>
      </c>
      <c r="X54" s="30">
        <f>IFERROR(VLOOKUP(VLOOKUP(E54,'Dosis Mx'!$R$20:$X$36,1,FALSE),'Dosis Mx'!$R$20:$X$36,6,FALSE),0)</f>
        <v>0</v>
      </c>
      <c r="Y54" s="30">
        <f>IFERROR(VLOOKUP(VLOOKUP(E54,'Dosis Mx'!$R$37:$X$54,1,FALSE),'Dosis Mx'!$R$37:$X$54,6,FALSE),0)</f>
        <v>0</v>
      </c>
      <c r="Z54" s="30">
        <f>IFERROR(VLOOKUP(VLOOKUP(E54,'Dosis Mx'!$R$55:$X$78,1,FALSE),'Dosis Mx'!$R$55:$X$78,6,FALSE),0)</f>
        <v>0</v>
      </c>
      <c r="AA54" s="30" t="e">
        <f t="shared" si="2"/>
        <v>#DIV/0!</v>
      </c>
    </row>
    <row r="55" spans="1:27" ht="28.5" customHeight="1" x14ac:dyDescent="0.25">
      <c r="A55" s="20">
        <v>53</v>
      </c>
      <c r="B55" s="4"/>
      <c r="C55" s="132"/>
      <c r="D55" s="132"/>
      <c r="E55" s="4"/>
      <c r="F55" s="5"/>
      <c r="G55" s="4"/>
      <c r="H55" s="5"/>
      <c r="I55" s="4"/>
      <c r="J55" s="3"/>
      <c r="K55" s="3"/>
      <c r="L55" s="3"/>
      <c r="M55" s="3"/>
      <c r="N55" s="3"/>
      <c r="O55" s="3"/>
      <c r="P55" s="3"/>
      <c r="Q55" s="3"/>
      <c r="R55" s="4"/>
      <c r="S55" s="4"/>
      <c r="T55" s="115"/>
      <c r="U55" s="31">
        <f t="shared" si="3"/>
        <v>0</v>
      </c>
      <c r="V55" s="178"/>
      <c r="W55" s="30">
        <f>IFERROR(VLOOKUP(VLOOKUP(E55,'Dosis Mx'!$R$1:$X$19,1,FALSE),'Dosis Mx'!$R$1:$X$19,6,FALSE),0)</f>
        <v>0</v>
      </c>
      <c r="X55" s="30">
        <f>IFERROR(VLOOKUP(VLOOKUP(E55,'Dosis Mx'!$R$20:$X$36,1,FALSE),'Dosis Mx'!$R$20:$X$36,6,FALSE),0)</f>
        <v>0</v>
      </c>
      <c r="Y55" s="30">
        <f>IFERROR(VLOOKUP(VLOOKUP(E55,'Dosis Mx'!$R$37:$X$54,1,FALSE),'Dosis Mx'!$R$37:$X$54,6,FALSE),0)</f>
        <v>0</v>
      </c>
      <c r="Z55" s="30">
        <f>IFERROR(VLOOKUP(VLOOKUP(E55,'Dosis Mx'!$R$55:$X$78,1,FALSE),'Dosis Mx'!$R$55:$X$78,6,FALSE),0)</f>
        <v>0</v>
      </c>
      <c r="AA55" s="30" t="e">
        <f t="shared" si="2"/>
        <v>#DIV/0!</v>
      </c>
    </row>
    <row r="56" spans="1:27" ht="28.5" customHeight="1" x14ac:dyDescent="0.25">
      <c r="A56" s="20">
        <v>54</v>
      </c>
      <c r="B56" s="4"/>
      <c r="C56" s="132"/>
      <c r="D56" s="132"/>
      <c r="E56" s="4"/>
      <c r="F56" s="5"/>
      <c r="G56" s="4"/>
      <c r="H56" s="5"/>
      <c r="I56" s="4"/>
      <c r="J56" s="3"/>
      <c r="K56" s="3"/>
      <c r="L56" s="3"/>
      <c r="M56" s="3"/>
      <c r="N56" s="3"/>
      <c r="O56" s="3"/>
      <c r="P56" s="3"/>
      <c r="Q56" s="3"/>
      <c r="R56" s="4"/>
      <c r="S56" s="4"/>
      <c r="T56" s="115"/>
      <c r="U56" s="31">
        <f t="shared" si="3"/>
        <v>0</v>
      </c>
      <c r="V56" s="179"/>
      <c r="W56" s="30">
        <f>IFERROR(VLOOKUP(VLOOKUP(E56,'Dosis Mx'!$R$1:$X$19,1,FALSE),'Dosis Mx'!$R$1:$X$19,6,FALSE),0)</f>
        <v>0</v>
      </c>
      <c r="X56" s="30">
        <f>IFERROR(VLOOKUP(VLOOKUP(E56,'Dosis Mx'!$R$20:$X$36,1,FALSE),'Dosis Mx'!$R$20:$X$36,6,FALSE),0)</f>
        <v>0</v>
      </c>
      <c r="Y56" s="30">
        <f>IFERROR(VLOOKUP(VLOOKUP(E56,'Dosis Mx'!$R$37:$X$54,1,FALSE),'Dosis Mx'!$R$37:$X$54,6,FALSE),0)</f>
        <v>0</v>
      </c>
      <c r="Z56" s="30">
        <f>IFERROR(VLOOKUP(VLOOKUP(E56,'Dosis Mx'!$R$55:$X$78,1,FALSE),'Dosis Mx'!$R$55:$X$78,6,FALSE),0)</f>
        <v>0</v>
      </c>
      <c r="AA56" s="30" t="e">
        <f t="shared" si="2"/>
        <v>#DIV/0!</v>
      </c>
    </row>
    <row r="57" spans="1:27" ht="28.5" customHeight="1" x14ac:dyDescent="0.25">
      <c r="A57" s="20">
        <v>55</v>
      </c>
      <c r="B57" s="4"/>
      <c r="C57" s="132"/>
      <c r="D57" s="132"/>
      <c r="E57" s="4"/>
      <c r="F57" s="5"/>
      <c r="G57" s="4"/>
      <c r="H57" s="5"/>
      <c r="I57" s="4"/>
      <c r="J57" s="3"/>
      <c r="K57" s="3"/>
      <c r="L57" s="3"/>
      <c r="M57" s="3"/>
      <c r="N57" s="3"/>
      <c r="O57" s="3"/>
      <c r="P57" s="3"/>
      <c r="Q57" s="3"/>
      <c r="R57" s="4"/>
      <c r="S57" s="4"/>
      <c r="T57" s="115"/>
      <c r="U57" s="31">
        <f t="shared" si="3"/>
        <v>0</v>
      </c>
      <c r="V57" s="179"/>
      <c r="W57" s="30">
        <f>IFERROR(VLOOKUP(VLOOKUP(E57,'Dosis Mx'!$R$1:$X$19,1,FALSE),'Dosis Mx'!$R$1:$X$19,6,FALSE),0)</f>
        <v>0</v>
      </c>
      <c r="X57" s="30">
        <f>IFERROR(VLOOKUP(VLOOKUP(E57,'Dosis Mx'!$R$20:$X$36,1,FALSE),'Dosis Mx'!$R$20:$X$36,6,FALSE),0)</f>
        <v>0</v>
      </c>
      <c r="Y57" s="30">
        <f>IFERROR(VLOOKUP(VLOOKUP(E57,'Dosis Mx'!$R$37:$X$54,1,FALSE),'Dosis Mx'!$R$37:$X$54,6,FALSE),0)</f>
        <v>0</v>
      </c>
      <c r="Z57" s="30">
        <f>IFERROR(VLOOKUP(VLOOKUP(E57,'Dosis Mx'!$R$55:$X$78,1,FALSE),'Dosis Mx'!$R$55:$X$78,6,FALSE),0)</f>
        <v>0</v>
      </c>
      <c r="AA57" s="30" t="e">
        <f t="shared" si="2"/>
        <v>#DIV/0!</v>
      </c>
    </row>
    <row r="58" spans="1:27" ht="28.5" customHeight="1" x14ac:dyDescent="0.25">
      <c r="A58" s="20">
        <v>56</v>
      </c>
      <c r="B58" s="4"/>
      <c r="C58" s="132"/>
      <c r="D58" s="132"/>
      <c r="E58" s="4"/>
      <c r="F58" s="5"/>
      <c r="G58" s="4"/>
      <c r="H58" s="5"/>
      <c r="I58" s="4"/>
      <c r="J58" s="3"/>
      <c r="K58" s="3"/>
      <c r="L58" s="3"/>
      <c r="M58" s="3"/>
      <c r="N58" s="3"/>
      <c r="O58" s="3"/>
      <c r="P58" s="3"/>
      <c r="Q58" s="3"/>
      <c r="R58" s="4"/>
      <c r="S58" s="4"/>
      <c r="T58" s="115"/>
      <c r="U58" s="31">
        <f t="shared" si="3"/>
        <v>0</v>
      </c>
      <c r="V58" s="179"/>
      <c r="W58" s="30">
        <f>IFERROR(VLOOKUP(VLOOKUP(E58,'Dosis Mx'!$R$1:$X$19,1,FALSE),'Dosis Mx'!$R$1:$X$19,6,FALSE),0)</f>
        <v>0</v>
      </c>
      <c r="X58" s="30">
        <f>IFERROR(VLOOKUP(VLOOKUP(E58,'Dosis Mx'!$R$20:$X$36,1,FALSE),'Dosis Mx'!$R$20:$X$36,6,FALSE),0)</f>
        <v>0</v>
      </c>
      <c r="Y58" s="30">
        <f>IFERROR(VLOOKUP(VLOOKUP(E58,'Dosis Mx'!$R$37:$X$54,1,FALSE),'Dosis Mx'!$R$37:$X$54,6,FALSE),0)</f>
        <v>0</v>
      </c>
      <c r="Z58" s="30">
        <f>IFERROR(VLOOKUP(VLOOKUP(E58,'Dosis Mx'!$R$55:$X$78,1,FALSE),'Dosis Mx'!$R$55:$X$78,6,FALSE),0)</f>
        <v>0</v>
      </c>
      <c r="AA58" s="30" t="e">
        <f t="shared" si="2"/>
        <v>#DIV/0!</v>
      </c>
    </row>
    <row r="59" spans="1:27" ht="28.5" customHeight="1" x14ac:dyDescent="0.25">
      <c r="A59" s="20">
        <v>57</v>
      </c>
      <c r="B59" s="4"/>
      <c r="C59" s="132"/>
      <c r="D59" s="132"/>
      <c r="E59" s="4"/>
      <c r="F59" s="5"/>
      <c r="G59" s="4"/>
      <c r="H59" s="5"/>
      <c r="I59" s="4"/>
      <c r="J59" s="3"/>
      <c r="K59" s="3"/>
      <c r="L59" s="3"/>
      <c r="M59" s="3"/>
      <c r="N59" s="3"/>
      <c r="O59" s="3"/>
      <c r="P59" s="3"/>
      <c r="Q59" s="3"/>
      <c r="R59" s="4"/>
      <c r="S59" s="4"/>
      <c r="T59" s="115"/>
      <c r="U59" s="31">
        <f t="shared" si="3"/>
        <v>0</v>
      </c>
      <c r="V59" s="179"/>
      <c r="W59" s="30">
        <f>IFERROR(VLOOKUP(VLOOKUP(E59,'Dosis Mx'!$R$1:$X$19,1,FALSE),'Dosis Mx'!$R$1:$X$19,6,FALSE),0)</f>
        <v>0</v>
      </c>
      <c r="X59" s="30">
        <f>IFERROR(VLOOKUP(VLOOKUP(E59,'Dosis Mx'!$R$20:$X$36,1,FALSE),'Dosis Mx'!$R$20:$X$36,6,FALSE),0)</f>
        <v>0</v>
      </c>
      <c r="Y59" s="30">
        <f>IFERROR(VLOOKUP(VLOOKUP(E59,'Dosis Mx'!$R$37:$X$54,1,FALSE),'Dosis Mx'!$R$37:$X$54,6,FALSE),0)</f>
        <v>0</v>
      </c>
      <c r="Z59" s="30">
        <f>IFERROR(VLOOKUP(VLOOKUP(E59,'Dosis Mx'!$R$55:$X$78,1,FALSE),'Dosis Mx'!$R$55:$X$78,6,FALSE),0)</f>
        <v>0</v>
      </c>
      <c r="AA59" s="30" t="e">
        <f t="shared" si="2"/>
        <v>#DIV/0!</v>
      </c>
    </row>
    <row r="60" spans="1:27" ht="28.5" customHeight="1" x14ac:dyDescent="0.25">
      <c r="A60" s="20">
        <v>58</v>
      </c>
      <c r="B60" s="4"/>
      <c r="C60" s="132"/>
      <c r="D60" s="132"/>
      <c r="E60" s="4"/>
      <c r="F60" s="5"/>
      <c r="G60" s="4"/>
      <c r="H60" s="5"/>
      <c r="I60" s="4"/>
      <c r="J60" s="3"/>
      <c r="K60" s="3"/>
      <c r="L60" s="3"/>
      <c r="M60" s="3"/>
      <c r="N60" s="3"/>
      <c r="O60" s="3"/>
      <c r="P60" s="3"/>
      <c r="Q60" s="3"/>
      <c r="R60" s="4"/>
      <c r="S60" s="4"/>
      <c r="T60" s="115"/>
      <c r="U60" s="31">
        <f t="shared" si="3"/>
        <v>0</v>
      </c>
      <c r="V60" s="179"/>
      <c r="W60" s="30">
        <f>IFERROR(VLOOKUP(VLOOKUP(E60,'Dosis Mx'!$R$1:$X$19,1,FALSE),'Dosis Mx'!$R$1:$X$19,6,FALSE),0)</f>
        <v>0</v>
      </c>
      <c r="X60" s="30">
        <f>IFERROR(VLOOKUP(VLOOKUP(E60,'Dosis Mx'!$R$20:$X$36,1,FALSE),'Dosis Mx'!$R$20:$X$36,6,FALSE),0)</f>
        <v>0</v>
      </c>
      <c r="Y60" s="30">
        <f>IFERROR(VLOOKUP(VLOOKUP(E60,'Dosis Mx'!$R$37:$X$54,1,FALSE),'Dosis Mx'!$R$37:$X$54,6,FALSE),0)</f>
        <v>0</v>
      </c>
      <c r="Z60" s="30">
        <f>IFERROR(VLOOKUP(VLOOKUP(E60,'Dosis Mx'!$R$55:$X$78,1,FALSE),'Dosis Mx'!$R$55:$X$78,6,FALSE),0)</f>
        <v>0</v>
      </c>
      <c r="AA60" s="30" t="e">
        <f t="shared" si="2"/>
        <v>#DIV/0!</v>
      </c>
    </row>
    <row r="61" spans="1:27" ht="28.5" customHeight="1" x14ac:dyDescent="0.25">
      <c r="A61" s="20">
        <v>59</v>
      </c>
      <c r="B61" s="4"/>
      <c r="C61" s="132"/>
      <c r="D61" s="132"/>
      <c r="E61" s="4"/>
      <c r="F61" s="5"/>
      <c r="G61" s="4"/>
      <c r="H61" s="5"/>
      <c r="I61" s="4"/>
      <c r="J61" s="3"/>
      <c r="K61" s="3"/>
      <c r="L61" s="3"/>
      <c r="M61" s="3"/>
      <c r="N61" s="3"/>
      <c r="O61" s="3"/>
      <c r="P61" s="3"/>
      <c r="Q61" s="3"/>
      <c r="R61" s="4"/>
      <c r="S61" s="4"/>
      <c r="T61" s="115"/>
      <c r="U61" s="31">
        <f t="shared" si="3"/>
        <v>0</v>
      </c>
      <c r="V61" s="179"/>
      <c r="W61" s="30">
        <f>IFERROR(VLOOKUP(VLOOKUP(E61,'Dosis Mx'!$R$1:$X$19,1,FALSE),'Dosis Mx'!$R$1:$X$19,6,FALSE),0)</f>
        <v>0</v>
      </c>
      <c r="X61" s="30">
        <f>IFERROR(VLOOKUP(VLOOKUP(E61,'Dosis Mx'!$R$20:$X$36,1,FALSE),'Dosis Mx'!$R$20:$X$36,6,FALSE),0)</f>
        <v>0</v>
      </c>
      <c r="Y61" s="30">
        <f>IFERROR(VLOOKUP(VLOOKUP(E61,'Dosis Mx'!$R$37:$X$54,1,FALSE),'Dosis Mx'!$R$37:$X$54,6,FALSE),0)</f>
        <v>0</v>
      </c>
      <c r="Z61" s="30">
        <f>IFERROR(VLOOKUP(VLOOKUP(E61,'Dosis Mx'!$R$55:$X$78,1,FALSE),'Dosis Mx'!$R$55:$X$78,6,FALSE),0)</f>
        <v>0</v>
      </c>
      <c r="AA61" s="30" t="e">
        <f t="shared" si="2"/>
        <v>#DIV/0!</v>
      </c>
    </row>
    <row r="62" spans="1:27" ht="28.5" customHeight="1" x14ac:dyDescent="0.25">
      <c r="A62" s="20">
        <v>60</v>
      </c>
      <c r="B62" s="4"/>
      <c r="C62" s="132"/>
      <c r="D62" s="132"/>
      <c r="E62" s="4"/>
      <c r="F62" s="5"/>
      <c r="G62" s="4"/>
      <c r="H62" s="5"/>
      <c r="I62" s="4"/>
      <c r="J62" s="3"/>
      <c r="K62" s="3"/>
      <c r="L62" s="3"/>
      <c r="M62" s="3"/>
      <c r="N62" s="3"/>
      <c r="O62" s="3"/>
      <c r="P62" s="3"/>
      <c r="Q62" s="3"/>
      <c r="R62" s="4"/>
      <c r="S62" s="4"/>
      <c r="T62" s="115"/>
      <c r="U62" s="31">
        <f t="shared" si="3"/>
        <v>0</v>
      </c>
      <c r="V62" s="115"/>
      <c r="W62" s="30">
        <f>IFERROR(VLOOKUP(VLOOKUP(E62,'Dosis Mx'!$R$1:$X$19,1,FALSE),'Dosis Mx'!$R$1:$X$19,6,FALSE),0)</f>
        <v>0</v>
      </c>
      <c r="X62" s="30">
        <f>IFERROR(VLOOKUP(VLOOKUP(E62,'Dosis Mx'!$R$20:$X$36,1,FALSE),'Dosis Mx'!$R$20:$X$36,6,FALSE),0)</f>
        <v>0</v>
      </c>
      <c r="Y62" s="30">
        <f>IFERROR(VLOOKUP(VLOOKUP(E62,'Dosis Mx'!$R$37:$X$54,1,FALSE),'Dosis Mx'!$R$37:$X$54,6,FALSE),0)</f>
        <v>0</v>
      </c>
      <c r="Z62" s="30">
        <f>IFERROR(VLOOKUP(VLOOKUP(E62,'Dosis Mx'!$R$55:$X$78,1,FALSE),'Dosis Mx'!$R$55:$X$78,6,FALSE),0)</f>
        <v>0</v>
      </c>
      <c r="AA62" s="30" t="e">
        <f t="shared" si="2"/>
        <v>#DIV/0!</v>
      </c>
    </row>
    <row r="63" spans="1:27" ht="28.5" customHeight="1" x14ac:dyDescent="0.25">
      <c r="A63" s="6"/>
      <c r="B63" s="10"/>
      <c r="C63" s="133"/>
      <c r="D63" s="133"/>
      <c r="E63" s="10"/>
      <c r="F63" s="11"/>
      <c r="G63" s="10"/>
      <c r="H63" s="11"/>
      <c r="I63" s="10"/>
      <c r="J63" s="6"/>
      <c r="K63" s="6"/>
      <c r="L63" s="6"/>
      <c r="M63" s="6"/>
      <c r="N63" s="6"/>
      <c r="O63" s="6"/>
      <c r="P63" s="6"/>
      <c r="Q63" s="6"/>
      <c r="R63" s="10"/>
      <c r="S63" s="10"/>
      <c r="U63" s="183"/>
      <c r="V63" s="182"/>
      <c r="W63" s="181"/>
      <c r="X63" s="181"/>
      <c r="Y63" s="181"/>
      <c r="Z63" s="181"/>
      <c r="AA63" s="181"/>
    </row>
    <row r="64" spans="1:27" ht="28.5" customHeight="1" x14ac:dyDescent="0.25">
      <c r="A64" s="6"/>
      <c r="B64" s="6"/>
      <c r="C64" s="133"/>
      <c r="D64" s="133"/>
      <c r="E64" s="6"/>
      <c r="F64" s="6"/>
      <c r="G64" s="6"/>
      <c r="H64" s="6"/>
      <c r="I64" s="6"/>
      <c r="J64" s="6"/>
      <c r="K64" s="6"/>
      <c r="L64" s="6"/>
      <c r="M64" s="6"/>
      <c r="N64" s="6"/>
      <c r="O64" s="6"/>
      <c r="P64" s="6"/>
      <c r="Q64" s="6"/>
      <c r="R64" s="6"/>
      <c r="S64" s="6"/>
      <c r="U64" s="6"/>
    </row>
    <row r="65" spans="1:21" ht="28.5" customHeight="1" x14ac:dyDescent="0.25">
      <c r="A65" s="6"/>
      <c r="B65" s="6"/>
      <c r="C65" s="133"/>
      <c r="D65" s="133"/>
      <c r="E65" s="6"/>
      <c r="F65" s="6"/>
      <c r="G65" s="6"/>
      <c r="H65" s="6"/>
      <c r="I65" s="6"/>
      <c r="J65" s="6"/>
      <c r="K65" s="6"/>
      <c r="L65" s="6"/>
      <c r="M65" s="6"/>
      <c r="N65" s="6"/>
      <c r="O65" s="6"/>
      <c r="P65" s="6"/>
      <c r="Q65" s="6"/>
      <c r="R65" s="6"/>
      <c r="S65" s="6"/>
      <c r="U65" s="6"/>
    </row>
    <row r="66" spans="1:21" ht="28.5" customHeight="1" x14ac:dyDescent="0.25">
      <c r="A66" s="6"/>
      <c r="B66" s="6"/>
      <c r="C66" s="133"/>
      <c r="D66" s="133"/>
      <c r="E66" s="6"/>
      <c r="F66" s="6"/>
      <c r="G66" s="6"/>
      <c r="H66" s="6"/>
      <c r="I66" s="6"/>
      <c r="J66" s="6"/>
      <c r="K66" s="6"/>
      <c r="L66" s="6"/>
      <c r="M66" s="6"/>
      <c r="N66" s="6"/>
      <c r="O66" s="6"/>
      <c r="P66" s="6"/>
      <c r="Q66" s="6"/>
      <c r="R66" s="6"/>
      <c r="S66" s="6"/>
      <c r="U66" s="6"/>
    </row>
    <row r="67" spans="1:21" ht="28.5" customHeight="1" x14ac:dyDescent="0.25">
      <c r="A67" s="6"/>
      <c r="B67" s="6"/>
      <c r="C67" s="133"/>
      <c r="D67" s="133"/>
      <c r="E67" s="6"/>
      <c r="F67" s="6"/>
      <c r="G67" s="6"/>
      <c r="H67" s="6"/>
      <c r="I67" s="6"/>
      <c r="J67" s="6"/>
      <c r="K67" s="6"/>
      <c r="L67" s="6"/>
      <c r="M67" s="6"/>
      <c r="N67" s="6"/>
      <c r="O67" s="6"/>
      <c r="P67" s="6"/>
      <c r="Q67" s="6"/>
      <c r="R67" s="6"/>
      <c r="S67" s="6"/>
      <c r="U67" s="6"/>
    </row>
    <row r="68" spans="1:21" ht="28.5" customHeight="1" x14ac:dyDescent="0.25">
      <c r="A68" s="6"/>
      <c r="B68" s="6"/>
      <c r="C68" s="133"/>
      <c r="D68" s="133"/>
      <c r="E68" s="6"/>
      <c r="F68" s="6"/>
      <c r="G68" s="6"/>
      <c r="H68" s="6"/>
      <c r="I68" s="6"/>
      <c r="J68" s="6"/>
      <c r="K68" s="6"/>
      <c r="L68" s="6"/>
      <c r="M68" s="6"/>
      <c r="N68" s="6"/>
      <c r="O68" s="6"/>
      <c r="P68" s="6"/>
      <c r="Q68" s="6"/>
      <c r="R68" s="6"/>
      <c r="S68" s="6"/>
      <c r="U68" s="6"/>
    </row>
    <row r="69" spans="1:21" ht="28.5" customHeight="1" x14ac:dyDescent="0.25">
      <c r="A69" s="6"/>
      <c r="B69" s="6"/>
      <c r="C69" s="133"/>
      <c r="D69" s="133"/>
      <c r="E69" s="6"/>
      <c r="F69" s="6"/>
      <c r="G69" s="6"/>
      <c r="H69" s="6"/>
      <c r="I69" s="6"/>
      <c r="J69" s="6"/>
      <c r="K69" s="6"/>
      <c r="L69" s="6"/>
      <c r="M69" s="6"/>
      <c r="N69" s="6"/>
      <c r="O69" s="6"/>
      <c r="P69" s="6"/>
      <c r="Q69" s="6"/>
      <c r="R69" s="6"/>
      <c r="S69" s="6"/>
      <c r="U69" s="6"/>
    </row>
    <row r="70" spans="1:21" ht="28.5" customHeight="1" x14ac:dyDescent="0.25">
      <c r="A70" s="6"/>
      <c r="B70" s="6"/>
      <c r="C70" s="133"/>
      <c r="D70" s="133"/>
      <c r="E70" s="6"/>
      <c r="F70" s="6"/>
      <c r="G70" s="6"/>
      <c r="H70" s="6"/>
      <c r="I70" s="6"/>
      <c r="J70" s="6"/>
      <c r="K70" s="6"/>
      <c r="L70" s="6"/>
      <c r="M70" s="6"/>
      <c r="N70" s="6"/>
      <c r="O70" s="6"/>
      <c r="P70" s="6"/>
      <c r="Q70" s="6"/>
      <c r="R70" s="6"/>
      <c r="S70" s="6"/>
      <c r="U70" s="6"/>
    </row>
    <row r="71" spans="1:21" ht="28.5" customHeight="1" x14ac:dyDescent="0.25">
      <c r="A71" s="6"/>
      <c r="B71" s="6"/>
      <c r="C71" s="133"/>
      <c r="D71" s="133"/>
      <c r="E71" s="6"/>
      <c r="F71" s="6"/>
      <c r="G71" s="6"/>
      <c r="H71" s="6"/>
      <c r="I71" s="6"/>
      <c r="J71" s="6"/>
      <c r="K71" s="6"/>
      <c r="L71" s="6"/>
      <c r="M71" s="6"/>
      <c r="N71" s="6"/>
      <c r="O71" s="6"/>
      <c r="P71" s="6"/>
      <c r="Q71" s="6"/>
      <c r="R71" s="6"/>
      <c r="S71" s="6"/>
      <c r="U71" s="6"/>
    </row>
    <row r="72" spans="1:21" ht="28.5" customHeight="1" x14ac:dyDescent="0.25">
      <c r="A72" s="6"/>
      <c r="B72" s="6"/>
      <c r="C72" s="133"/>
      <c r="D72" s="133"/>
      <c r="E72" s="6"/>
      <c r="F72" s="6"/>
      <c r="G72" s="6"/>
      <c r="H72" s="6"/>
      <c r="I72" s="6"/>
      <c r="J72" s="6"/>
      <c r="K72" s="6"/>
      <c r="L72" s="6"/>
      <c r="M72" s="6"/>
      <c r="N72" s="6"/>
      <c r="O72" s="6"/>
      <c r="P72" s="6"/>
      <c r="Q72" s="6"/>
      <c r="R72" s="6"/>
      <c r="S72" s="6"/>
      <c r="U72" s="6"/>
    </row>
    <row r="73" spans="1:21" ht="28.5" customHeight="1" x14ac:dyDescent="0.25">
      <c r="A73" s="6"/>
      <c r="B73" s="6"/>
      <c r="C73" s="133"/>
      <c r="D73" s="133"/>
      <c r="E73" s="6"/>
      <c r="F73" s="6"/>
      <c r="G73" s="6"/>
      <c r="H73" s="6"/>
      <c r="I73" s="6"/>
      <c r="J73" s="6"/>
      <c r="K73" s="6"/>
      <c r="L73" s="6"/>
      <c r="M73" s="6"/>
      <c r="N73" s="6"/>
      <c r="O73" s="6"/>
      <c r="P73" s="6"/>
      <c r="Q73" s="6"/>
      <c r="R73" s="6"/>
      <c r="S73" s="6"/>
      <c r="U73" s="6"/>
    </row>
    <row r="74" spans="1:21" ht="28.5" customHeight="1" x14ac:dyDescent="0.25">
      <c r="A74" s="6"/>
      <c r="B74" s="6"/>
      <c r="C74" s="133"/>
      <c r="D74" s="133"/>
      <c r="E74" s="6"/>
      <c r="F74" s="6"/>
      <c r="G74" s="6"/>
      <c r="H74" s="6"/>
      <c r="I74" s="6"/>
      <c r="J74" s="6"/>
      <c r="K74" s="6"/>
      <c r="L74" s="6"/>
      <c r="M74" s="6"/>
      <c r="N74" s="6"/>
      <c r="O74" s="6"/>
      <c r="P74" s="6"/>
      <c r="Q74" s="6"/>
      <c r="R74" s="6"/>
      <c r="S74" s="6"/>
      <c r="U74" s="6"/>
    </row>
    <row r="75" spans="1:21" ht="28.5" customHeight="1" x14ac:dyDescent="0.25">
      <c r="A75" s="6"/>
      <c r="B75" s="6"/>
      <c r="C75" s="133"/>
      <c r="D75" s="133"/>
      <c r="E75" s="6"/>
      <c r="F75" s="6"/>
      <c r="G75" s="6"/>
      <c r="H75" s="6"/>
      <c r="I75" s="6"/>
      <c r="J75" s="6"/>
      <c r="K75" s="6"/>
      <c r="L75" s="6"/>
      <c r="M75" s="6"/>
      <c r="N75" s="6"/>
      <c r="O75" s="6"/>
      <c r="P75" s="6"/>
      <c r="Q75" s="6"/>
      <c r="R75" s="6"/>
      <c r="S75" s="6"/>
      <c r="U75" s="6"/>
    </row>
    <row r="76" spans="1:21" ht="28.5" customHeight="1" x14ac:dyDescent="0.25">
      <c r="A76" s="6"/>
      <c r="B76" s="6"/>
      <c r="C76" s="133"/>
      <c r="D76" s="133"/>
      <c r="E76" s="6"/>
      <c r="F76" s="6"/>
      <c r="G76" s="6"/>
      <c r="H76" s="6"/>
      <c r="I76" s="6"/>
      <c r="J76" s="6"/>
      <c r="K76" s="6"/>
      <c r="L76" s="6"/>
      <c r="M76" s="6"/>
      <c r="N76" s="6"/>
      <c r="O76" s="6"/>
      <c r="P76" s="6"/>
      <c r="Q76" s="6"/>
      <c r="R76" s="6"/>
      <c r="S76" s="6"/>
      <c r="U76" s="6"/>
    </row>
    <row r="77" spans="1:21" ht="28.5" customHeight="1" x14ac:dyDescent="0.25">
      <c r="A77" s="6"/>
      <c r="B77" s="6"/>
      <c r="C77" s="133"/>
      <c r="D77" s="133"/>
      <c r="E77" s="6"/>
      <c r="F77" s="6"/>
      <c r="G77" s="6"/>
      <c r="H77" s="6"/>
      <c r="I77" s="6"/>
      <c r="J77" s="6"/>
      <c r="K77" s="6"/>
      <c r="L77" s="6"/>
      <c r="M77" s="6"/>
      <c r="N77" s="6"/>
      <c r="O77" s="6"/>
      <c r="P77" s="6"/>
      <c r="Q77" s="6"/>
      <c r="R77" s="6"/>
      <c r="S77" s="6"/>
      <c r="U77" s="6"/>
    </row>
    <row r="78" spans="1:21" ht="28.5" customHeight="1" x14ac:dyDescent="0.25">
      <c r="A78" s="6"/>
      <c r="B78" s="6"/>
      <c r="C78" s="133"/>
      <c r="D78" s="133"/>
      <c r="E78" s="6"/>
      <c r="F78" s="6"/>
      <c r="G78" s="6"/>
      <c r="H78" s="6"/>
      <c r="I78" s="6"/>
      <c r="J78" s="6"/>
      <c r="K78" s="6"/>
      <c r="L78" s="6"/>
      <c r="M78" s="6"/>
      <c r="N78" s="6"/>
      <c r="O78" s="6"/>
      <c r="P78" s="6"/>
      <c r="Q78" s="6"/>
      <c r="R78" s="6"/>
      <c r="S78" s="6"/>
      <c r="U78" s="6"/>
    </row>
    <row r="79" spans="1:21" ht="28.5" customHeight="1" x14ac:dyDescent="0.25">
      <c r="A79" s="6"/>
      <c r="B79" s="6"/>
      <c r="C79" s="133"/>
      <c r="D79" s="133"/>
      <c r="E79" s="6"/>
      <c r="F79" s="6"/>
      <c r="G79" s="6"/>
      <c r="H79" s="6"/>
      <c r="I79" s="6"/>
      <c r="J79" s="6"/>
      <c r="K79" s="6"/>
      <c r="L79" s="6"/>
      <c r="M79" s="6"/>
      <c r="N79" s="6"/>
      <c r="O79" s="6"/>
      <c r="P79" s="6"/>
      <c r="Q79" s="6"/>
      <c r="R79" s="6"/>
      <c r="S79" s="6"/>
      <c r="U79" s="6"/>
    </row>
    <row r="80" spans="1:21" ht="28.5" customHeight="1" x14ac:dyDescent="0.25">
      <c r="A80" s="6"/>
      <c r="B80" s="6"/>
      <c r="C80" s="133"/>
      <c r="D80" s="133"/>
      <c r="E80" s="6"/>
      <c r="F80" s="6"/>
      <c r="G80" s="6"/>
      <c r="H80" s="6"/>
      <c r="I80" s="6"/>
      <c r="J80" s="6"/>
      <c r="K80" s="6"/>
      <c r="L80" s="6"/>
      <c r="M80" s="6"/>
      <c r="N80" s="6"/>
      <c r="O80" s="6"/>
      <c r="P80" s="6"/>
      <c r="Q80" s="6"/>
      <c r="R80" s="6"/>
      <c r="S80" s="6"/>
      <c r="U80" s="6"/>
    </row>
    <row r="81" spans="1:21" ht="28.5" customHeight="1" x14ac:dyDescent="0.25">
      <c r="A81" s="6"/>
      <c r="B81" s="6"/>
      <c r="C81" s="133"/>
      <c r="D81" s="133"/>
      <c r="E81" s="6"/>
      <c r="F81" s="6"/>
      <c r="G81" s="6"/>
      <c r="H81" s="6"/>
      <c r="I81" s="6"/>
      <c r="J81" s="6"/>
      <c r="K81" s="6"/>
      <c r="L81" s="6"/>
      <c r="M81" s="6"/>
      <c r="N81" s="6"/>
      <c r="O81" s="6"/>
      <c r="P81" s="6"/>
      <c r="Q81" s="6"/>
      <c r="R81" s="6"/>
      <c r="S81" s="6"/>
      <c r="U81" s="6"/>
    </row>
    <row r="82" spans="1:21" ht="28.5" customHeight="1" x14ac:dyDescent="0.25">
      <c r="A82" s="6"/>
      <c r="B82" s="6"/>
      <c r="C82" s="133"/>
      <c r="D82" s="133"/>
      <c r="E82" s="6"/>
      <c r="F82" s="6"/>
      <c r="G82" s="6"/>
      <c r="H82" s="6"/>
      <c r="I82" s="6"/>
      <c r="J82" s="6"/>
      <c r="K82" s="6"/>
      <c r="L82" s="6"/>
      <c r="M82" s="6"/>
      <c r="N82" s="6"/>
      <c r="O82" s="6"/>
      <c r="P82" s="6"/>
      <c r="Q82" s="6"/>
      <c r="R82" s="6"/>
      <c r="S82" s="6"/>
      <c r="U82" s="6"/>
    </row>
    <row r="83" spans="1:21" ht="28.5" customHeight="1" x14ac:dyDescent="0.25">
      <c r="A83" s="6"/>
      <c r="B83" s="6"/>
      <c r="C83" s="133"/>
      <c r="D83" s="133"/>
      <c r="E83" s="6"/>
      <c r="F83" s="6"/>
      <c r="G83" s="6"/>
      <c r="H83" s="6"/>
      <c r="I83" s="6"/>
      <c r="J83" s="6"/>
      <c r="K83" s="6"/>
      <c r="L83" s="6"/>
      <c r="M83" s="6"/>
      <c r="N83" s="6"/>
      <c r="O83" s="6"/>
      <c r="P83" s="6"/>
      <c r="Q83" s="6"/>
      <c r="R83" s="6"/>
      <c r="S83" s="6"/>
      <c r="U83" s="6"/>
    </row>
    <row r="84" spans="1:21" x14ac:dyDescent="0.25">
      <c r="A84" s="6"/>
      <c r="B84" s="6"/>
      <c r="C84" s="133"/>
      <c r="D84" s="133"/>
      <c r="E84" s="6"/>
      <c r="F84" s="6"/>
      <c r="G84" s="6"/>
      <c r="H84" s="6"/>
      <c r="I84" s="6"/>
      <c r="J84" s="6"/>
      <c r="K84" s="6"/>
      <c r="L84" s="6"/>
      <c r="M84" s="6"/>
      <c r="N84" s="6"/>
      <c r="O84" s="6"/>
      <c r="P84" s="6"/>
      <c r="Q84" s="6"/>
      <c r="R84" s="6"/>
      <c r="S84" s="6"/>
      <c r="U84" s="6"/>
    </row>
    <row r="85" spans="1:21" x14ac:dyDescent="0.25">
      <c r="A85" s="6"/>
      <c r="B85" s="6"/>
      <c r="C85" s="133"/>
      <c r="D85" s="133"/>
      <c r="E85" s="6"/>
      <c r="F85" s="6"/>
      <c r="G85" s="6"/>
      <c r="H85" s="6"/>
      <c r="I85" s="6"/>
      <c r="J85" s="6"/>
      <c r="K85" s="6"/>
      <c r="L85" s="6"/>
      <c r="M85" s="6"/>
      <c r="N85" s="6"/>
      <c r="O85" s="6"/>
      <c r="P85" s="6"/>
      <c r="Q85" s="6"/>
      <c r="R85" s="6"/>
      <c r="S85" s="6"/>
      <c r="U85" s="6"/>
    </row>
    <row r="86" spans="1:21" x14ac:dyDescent="0.25">
      <c r="A86" s="6"/>
      <c r="B86" s="6"/>
      <c r="C86" s="133"/>
      <c r="D86" s="133"/>
      <c r="E86" s="6"/>
      <c r="F86" s="6"/>
      <c r="G86" s="6"/>
      <c r="H86" s="6"/>
      <c r="I86" s="6"/>
      <c r="J86" s="6"/>
      <c r="K86" s="6"/>
      <c r="L86" s="6"/>
      <c r="M86" s="6"/>
      <c r="N86" s="6"/>
      <c r="O86" s="6"/>
      <c r="P86" s="6"/>
      <c r="Q86" s="6"/>
      <c r="R86" s="6"/>
      <c r="S86" s="6"/>
      <c r="U86" s="6"/>
    </row>
    <row r="87" spans="1:21" x14ac:dyDescent="0.25">
      <c r="A87" s="6"/>
      <c r="B87" s="6"/>
      <c r="C87" s="133"/>
      <c r="D87" s="133"/>
      <c r="E87" s="6"/>
      <c r="F87" s="6"/>
      <c r="G87" s="6"/>
      <c r="H87" s="6"/>
      <c r="I87" s="6"/>
      <c r="J87" s="6"/>
      <c r="K87" s="6"/>
      <c r="L87" s="6"/>
      <c r="M87" s="6"/>
      <c r="N87" s="6"/>
      <c r="O87" s="6"/>
      <c r="P87" s="6"/>
      <c r="Q87" s="6"/>
      <c r="R87" s="6"/>
      <c r="S87" s="6"/>
      <c r="U87" s="6"/>
    </row>
    <row r="88" spans="1:21" x14ac:dyDescent="0.25">
      <c r="A88" s="6"/>
      <c r="B88" s="6"/>
      <c r="C88" s="133"/>
      <c r="D88" s="133"/>
      <c r="E88" s="6"/>
      <c r="F88" s="6"/>
      <c r="G88" s="6"/>
      <c r="H88" s="6"/>
      <c r="I88" s="6"/>
      <c r="J88" s="6"/>
      <c r="K88" s="6"/>
      <c r="L88" s="6"/>
      <c r="M88" s="6"/>
      <c r="N88" s="6"/>
      <c r="O88" s="6"/>
      <c r="P88" s="6"/>
      <c r="Q88" s="6"/>
      <c r="R88" s="6"/>
      <c r="S88" s="6"/>
      <c r="U88" s="6"/>
    </row>
    <row r="89" spans="1:21" x14ac:dyDescent="0.25">
      <c r="A89" s="6"/>
      <c r="B89" s="6"/>
      <c r="C89" s="133"/>
      <c r="D89" s="133"/>
      <c r="E89" s="6"/>
      <c r="F89" s="6"/>
      <c r="G89" s="6"/>
      <c r="H89" s="6"/>
      <c r="I89" s="6"/>
      <c r="J89" s="6"/>
      <c r="K89" s="6"/>
      <c r="L89" s="6"/>
      <c r="M89" s="6"/>
      <c r="N89" s="6"/>
      <c r="O89" s="6"/>
      <c r="P89" s="6"/>
      <c r="Q89" s="6"/>
      <c r="R89" s="6"/>
      <c r="S89" s="6"/>
      <c r="U89" s="6"/>
    </row>
    <row r="90" spans="1:21" x14ac:dyDescent="0.25">
      <c r="A90" s="6"/>
      <c r="B90" s="6"/>
      <c r="C90" s="133"/>
      <c r="D90" s="133"/>
      <c r="E90" s="6"/>
      <c r="F90" s="6"/>
      <c r="G90" s="6"/>
      <c r="H90" s="6"/>
      <c r="I90" s="6"/>
      <c r="J90" s="6"/>
      <c r="K90" s="6"/>
      <c r="L90" s="6"/>
      <c r="M90" s="6"/>
      <c r="N90" s="6"/>
      <c r="O90" s="6"/>
      <c r="P90" s="6"/>
      <c r="Q90" s="6"/>
      <c r="R90" s="6"/>
      <c r="S90" s="6"/>
      <c r="U90" s="6"/>
    </row>
    <row r="91" spans="1:21" x14ac:dyDescent="0.25">
      <c r="A91" s="6"/>
      <c r="B91" s="6"/>
      <c r="C91" s="133"/>
      <c r="D91" s="133"/>
      <c r="E91" s="6"/>
      <c r="F91" s="6"/>
      <c r="G91" s="6"/>
      <c r="H91" s="6"/>
      <c r="I91" s="6"/>
      <c r="J91" s="6"/>
      <c r="K91" s="6"/>
      <c r="L91" s="6"/>
      <c r="M91" s="6"/>
      <c r="N91" s="6"/>
      <c r="O91" s="6"/>
      <c r="P91" s="6"/>
      <c r="Q91" s="6"/>
      <c r="R91" s="6"/>
      <c r="S91" s="6"/>
      <c r="U91" s="6"/>
    </row>
    <row r="92" spans="1:21" x14ac:dyDescent="0.25">
      <c r="A92" s="6"/>
      <c r="B92" s="6"/>
      <c r="C92" s="133"/>
      <c r="D92" s="133"/>
      <c r="E92" s="6"/>
      <c r="F92" s="6"/>
      <c r="G92" s="6"/>
      <c r="H92" s="6"/>
      <c r="I92" s="6"/>
      <c r="J92" s="6"/>
      <c r="K92" s="6"/>
      <c r="L92" s="6"/>
      <c r="M92" s="6"/>
      <c r="N92" s="6"/>
      <c r="O92" s="6"/>
      <c r="P92" s="6"/>
      <c r="Q92" s="6"/>
      <c r="R92" s="6"/>
      <c r="S92" s="6"/>
      <c r="U92" s="6"/>
    </row>
    <row r="93" spans="1:21" x14ac:dyDescent="0.25">
      <c r="A93" s="6"/>
      <c r="B93" s="6"/>
      <c r="C93" s="133"/>
      <c r="D93" s="133"/>
      <c r="E93" s="6"/>
      <c r="F93" s="6"/>
      <c r="G93" s="6"/>
      <c r="H93" s="6"/>
      <c r="I93" s="6"/>
      <c r="J93" s="6"/>
      <c r="K93" s="6"/>
      <c r="L93" s="6"/>
      <c r="M93" s="6"/>
      <c r="N93" s="6"/>
      <c r="O93" s="6"/>
      <c r="P93" s="6"/>
      <c r="Q93" s="6"/>
      <c r="R93" s="6"/>
      <c r="S93" s="6"/>
      <c r="U93" s="6"/>
    </row>
    <row r="94" spans="1:21" x14ac:dyDescent="0.25">
      <c r="A94" s="6"/>
      <c r="B94" s="6"/>
      <c r="C94" s="133"/>
      <c r="D94" s="133"/>
      <c r="E94" s="6"/>
      <c r="F94" s="6"/>
      <c r="G94" s="6"/>
      <c r="H94" s="6"/>
      <c r="I94" s="6"/>
      <c r="J94" s="6"/>
      <c r="K94" s="6"/>
      <c r="L94" s="6"/>
      <c r="M94" s="6"/>
      <c r="N94" s="6"/>
      <c r="O94" s="6"/>
      <c r="P94" s="6"/>
      <c r="Q94" s="6"/>
      <c r="R94" s="6"/>
      <c r="S94" s="6"/>
      <c r="U94" s="6"/>
    </row>
    <row r="95" spans="1:21" x14ac:dyDescent="0.25">
      <c r="A95" s="6"/>
      <c r="B95" s="6"/>
      <c r="C95" s="133"/>
      <c r="D95" s="133"/>
      <c r="E95" s="6"/>
      <c r="F95" s="6"/>
      <c r="G95" s="6"/>
      <c r="H95" s="6"/>
      <c r="I95" s="6"/>
      <c r="J95" s="6"/>
      <c r="K95" s="6"/>
      <c r="L95" s="6"/>
      <c r="M95" s="6"/>
      <c r="N95" s="6"/>
      <c r="O95" s="6"/>
      <c r="P95" s="6"/>
      <c r="Q95" s="6"/>
      <c r="R95" s="6"/>
      <c r="S95" s="6"/>
      <c r="U95" s="6"/>
    </row>
    <row r="96" spans="1:21" x14ac:dyDescent="0.25">
      <c r="A96" s="6"/>
      <c r="B96" s="6"/>
      <c r="C96" s="133"/>
      <c r="D96" s="133"/>
      <c r="E96" s="6"/>
      <c r="F96" s="6"/>
      <c r="G96" s="6"/>
      <c r="H96" s="6"/>
      <c r="I96" s="6"/>
      <c r="J96" s="6"/>
      <c r="K96" s="6"/>
      <c r="L96" s="6"/>
      <c r="M96" s="6"/>
      <c r="N96" s="6"/>
      <c r="O96" s="6"/>
      <c r="P96" s="6"/>
      <c r="Q96" s="6"/>
      <c r="R96" s="6"/>
      <c r="S96" s="6"/>
      <c r="U96" s="6"/>
    </row>
    <row r="97" spans="1:21" x14ac:dyDescent="0.25">
      <c r="A97" s="6"/>
      <c r="B97" s="6"/>
      <c r="C97" s="133"/>
      <c r="D97" s="133"/>
      <c r="E97" s="6"/>
      <c r="F97" s="6"/>
      <c r="G97" s="6"/>
      <c r="H97" s="6"/>
      <c r="I97" s="6"/>
      <c r="J97" s="6"/>
      <c r="K97" s="6"/>
      <c r="L97" s="6"/>
      <c r="M97" s="6"/>
      <c r="N97" s="6"/>
      <c r="O97" s="6"/>
      <c r="P97" s="6"/>
      <c r="Q97" s="6"/>
      <c r="R97" s="6"/>
      <c r="S97" s="6"/>
      <c r="U97" s="6"/>
    </row>
    <row r="98" spans="1:21" x14ac:dyDescent="0.25">
      <c r="A98" s="6"/>
      <c r="B98" s="6"/>
      <c r="C98" s="133"/>
      <c r="D98" s="133"/>
      <c r="E98" s="6"/>
      <c r="F98" s="6"/>
      <c r="G98" s="6"/>
      <c r="H98" s="6"/>
      <c r="I98" s="6"/>
      <c r="J98" s="6"/>
      <c r="K98" s="6"/>
      <c r="L98" s="6"/>
      <c r="M98" s="6"/>
      <c r="N98" s="6"/>
      <c r="O98" s="6"/>
      <c r="P98" s="6"/>
      <c r="Q98" s="6"/>
      <c r="R98" s="6"/>
      <c r="S98" s="6"/>
      <c r="U98" s="6"/>
    </row>
    <row r="99" spans="1:21" x14ac:dyDescent="0.25">
      <c r="A99" s="6"/>
      <c r="B99" s="6"/>
      <c r="C99" s="133"/>
      <c r="D99" s="133"/>
      <c r="E99" s="6"/>
      <c r="F99" s="6"/>
      <c r="G99" s="6"/>
      <c r="H99" s="6"/>
      <c r="I99" s="6"/>
      <c r="J99" s="6"/>
      <c r="K99" s="6"/>
      <c r="L99" s="6"/>
      <c r="M99" s="6"/>
      <c r="N99" s="6"/>
      <c r="O99" s="6"/>
      <c r="P99" s="6"/>
      <c r="Q99" s="6"/>
      <c r="R99" s="6"/>
      <c r="S99" s="6"/>
      <c r="U99" s="6"/>
    </row>
    <row r="100" spans="1:21" x14ac:dyDescent="0.25">
      <c r="A100" s="6"/>
      <c r="B100" s="6"/>
      <c r="C100" s="133"/>
      <c r="D100" s="133"/>
      <c r="E100" s="6"/>
      <c r="F100" s="6"/>
      <c r="G100" s="6"/>
      <c r="H100" s="6"/>
      <c r="I100" s="6"/>
      <c r="J100" s="6"/>
      <c r="K100" s="6"/>
      <c r="L100" s="6"/>
      <c r="M100" s="6"/>
      <c r="N100" s="6"/>
      <c r="O100" s="6"/>
      <c r="P100" s="6"/>
      <c r="Q100" s="6"/>
      <c r="R100" s="6"/>
      <c r="S100" s="6"/>
      <c r="U100" s="6"/>
    </row>
    <row r="101" spans="1:21" x14ac:dyDescent="0.25">
      <c r="A101" s="6"/>
      <c r="B101" s="6"/>
      <c r="C101" s="133"/>
      <c r="D101" s="133"/>
      <c r="E101" s="6"/>
      <c r="F101" s="6"/>
      <c r="G101" s="6"/>
      <c r="H101" s="6"/>
      <c r="I101" s="6"/>
      <c r="J101" s="6"/>
      <c r="K101" s="6"/>
      <c r="L101" s="6"/>
      <c r="M101" s="6"/>
      <c r="N101" s="6"/>
      <c r="O101" s="6"/>
      <c r="P101" s="6"/>
      <c r="Q101" s="6"/>
      <c r="R101" s="6"/>
      <c r="S101" s="6"/>
      <c r="U101" s="6"/>
    </row>
    <row r="102" spans="1:21" x14ac:dyDescent="0.25">
      <c r="A102" s="6"/>
      <c r="B102" s="6"/>
      <c r="C102" s="133"/>
      <c r="D102" s="133"/>
      <c r="E102" s="6"/>
      <c r="F102" s="6"/>
      <c r="G102" s="6"/>
      <c r="H102" s="6"/>
      <c r="I102" s="6"/>
      <c r="J102" s="6"/>
      <c r="K102" s="6"/>
      <c r="L102" s="6"/>
      <c r="M102" s="6"/>
      <c r="N102" s="6"/>
      <c r="O102" s="6"/>
      <c r="P102" s="6"/>
      <c r="Q102" s="6"/>
      <c r="R102" s="6"/>
      <c r="S102" s="6"/>
      <c r="U102" s="6"/>
    </row>
    <row r="103" spans="1:21" x14ac:dyDescent="0.25">
      <c r="A103" s="6"/>
      <c r="B103" s="6"/>
      <c r="C103" s="133"/>
      <c r="D103" s="133"/>
      <c r="E103" s="6"/>
      <c r="F103" s="6"/>
      <c r="G103" s="6"/>
      <c r="H103" s="6"/>
      <c r="I103" s="6"/>
      <c r="J103" s="6"/>
      <c r="K103" s="6"/>
      <c r="L103" s="6"/>
      <c r="M103" s="6"/>
      <c r="N103" s="6"/>
      <c r="O103" s="6"/>
      <c r="P103" s="6"/>
      <c r="Q103" s="6"/>
      <c r="R103" s="6"/>
      <c r="S103" s="6"/>
      <c r="U103" s="6"/>
    </row>
    <row r="104" spans="1:21" x14ac:dyDescent="0.25">
      <c r="A104" s="6"/>
      <c r="B104" s="6"/>
      <c r="C104" s="133"/>
      <c r="D104" s="133"/>
      <c r="E104" s="6"/>
      <c r="F104" s="6"/>
      <c r="G104" s="6"/>
      <c r="H104" s="6"/>
      <c r="I104" s="6"/>
      <c r="J104" s="6"/>
      <c r="K104" s="6"/>
      <c r="L104" s="6"/>
      <c r="M104" s="6"/>
      <c r="N104" s="6"/>
      <c r="O104" s="6"/>
      <c r="P104" s="6"/>
      <c r="Q104" s="6"/>
      <c r="R104" s="6"/>
      <c r="S104" s="6"/>
      <c r="U104" s="6"/>
    </row>
    <row r="105" spans="1:21" x14ac:dyDescent="0.25">
      <c r="A105" s="6"/>
      <c r="B105" s="6"/>
      <c r="C105" s="133"/>
      <c r="D105" s="133"/>
      <c r="E105" s="6"/>
      <c r="F105" s="6"/>
      <c r="G105" s="6"/>
      <c r="H105" s="6"/>
      <c r="I105" s="6"/>
      <c r="J105" s="6"/>
      <c r="K105" s="6"/>
      <c r="L105" s="6"/>
      <c r="M105" s="6"/>
      <c r="N105" s="6"/>
      <c r="O105" s="6"/>
      <c r="P105" s="6"/>
      <c r="Q105" s="6"/>
      <c r="R105" s="6"/>
      <c r="S105" s="6"/>
      <c r="U105" s="6"/>
    </row>
    <row r="106" spans="1:21" x14ac:dyDescent="0.25">
      <c r="A106" s="6"/>
      <c r="B106" s="6"/>
      <c r="C106" s="133"/>
      <c r="D106" s="133"/>
      <c r="E106" s="6"/>
      <c r="F106" s="6"/>
      <c r="G106" s="6"/>
      <c r="H106" s="6"/>
      <c r="I106" s="6"/>
      <c r="J106" s="6"/>
      <c r="K106" s="6"/>
      <c r="L106" s="6"/>
      <c r="M106" s="6"/>
      <c r="N106" s="6"/>
      <c r="O106" s="6"/>
      <c r="P106" s="6"/>
      <c r="Q106" s="6"/>
      <c r="R106" s="6"/>
      <c r="S106" s="6"/>
      <c r="U106" s="6"/>
    </row>
    <row r="107" spans="1:21" x14ac:dyDescent="0.25">
      <c r="A107" s="6"/>
      <c r="B107" s="6"/>
      <c r="C107" s="133"/>
      <c r="D107" s="133"/>
      <c r="E107" s="6"/>
      <c r="F107" s="6"/>
      <c r="G107" s="6"/>
      <c r="H107" s="6"/>
      <c r="I107" s="6"/>
      <c r="J107" s="6"/>
      <c r="K107" s="6"/>
      <c r="L107" s="6"/>
      <c r="M107" s="6"/>
      <c r="N107" s="6"/>
      <c r="O107" s="6"/>
      <c r="P107" s="6"/>
      <c r="Q107" s="6"/>
      <c r="R107" s="6"/>
      <c r="S107" s="6"/>
      <c r="U107" s="6"/>
    </row>
    <row r="108" spans="1:21" x14ac:dyDescent="0.25">
      <c r="A108" s="6"/>
      <c r="B108" s="6"/>
      <c r="C108" s="133"/>
      <c r="D108" s="133"/>
      <c r="E108" s="6"/>
      <c r="F108" s="6"/>
      <c r="G108" s="6"/>
      <c r="H108" s="6"/>
      <c r="I108" s="6"/>
      <c r="J108" s="6"/>
      <c r="K108" s="6"/>
      <c r="L108" s="6"/>
      <c r="M108" s="6"/>
      <c r="N108" s="6"/>
      <c r="O108" s="6"/>
      <c r="P108" s="6"/>
      <c r="Q108" s="6"/>
      <c r="R108" s="6"/>
      <c r="S108" s="6"/>
      <c r="U108" s="6"/>
    </row>
    <row r="109" spans="1:21" x14ac:dyDescent="0.25">
      <c r="A109" s="6"/>
      <c r="B109" s="6"/>
      <c r="C109" s="133"/>
      <c r="D109" s="133"/>
      <c r="E109" s="6"/>
      <c r="F109" s="6"/>
      <c r="G109" s="6"/>
      <c r="H109" s="6"/>
      <c r="I109" s="6"/>
      <c r="J109" s="6"/>
      <c r="K109" s="6"/>
      <c r="L109" s="6"/>
      <c r="M109" s="6"/>
      <c r="N109" s="6"/>
      <c r="O109" s="6"/>
      <c r="P109" s="6"/>
      <c r="Q109" s="6"/>
      <c r="R109" s="6"/>
      <c r="S109" s="6"/>
      <c r="U109" s="6"/>
    </row>
    <row r="110" spans="1:21" x14ac:dyDescent="0.25">
      <c r="A110" s="6"/>
      <c r="B110" s="6"/>
      <c r="C110" s="133"/>
      <c r="D110" s="133"/>
      <c r="E110" s="6"/>
      <c r="F110" s="6"/>
      <c r="G110" s="6"/>
      <c r="H110" s="6"/>
      <c r="I110" s="6"/>
      <c r="J110" s="6"/>
      <c r="K110" s="6"/>
      <c r="L110" s="6"/>
      <c r="M110" s="6"/>
      <c r="N110" s="6"/>
      <c r="O110" s="6"/>
      <c r="P110" s="6"/>
      <c r="Q110" s="6"/>
      <c r="R110" s="6"/>
      <c r="S110" s="6"/>
      <c r="U110" s="6"/>
    </row>
    <row r="111" spans="1:21" x14ac:dyDescent="0.25">
      <c r="A111" s="6"/>
      <c r="B111" s="6"/>
      <c r="C111" s="133"/>
      <c r="D111" s="133"/>
      <c r="E111" s="6"/>
      <c r="F111" s="6"/>
      <c r="G111" s="6"/>
      <c r="H111" s="6"/>
      <c r="I111" s="6"/>
      <c r="J111" s="6"/>
      <c r="K111" s="6"/>
      <c r="L111" s="6"/>
      <c r="M111" s="6"/>
      <c r="N111" s="6"/>
      <c r="O111" s="6"/>
      <c r="P111" s="6"/>
      <c r="Q111" s="6"/>
      <c r="R111" s="6"/>
      <c r="S111" s="6"/>
      <c r="U111" s="6"/>
    </row>
    <row r="112" spans="1:21" x14ac:dyDescent="0.25">
      <c r="A112" s="6"/>
      <c r="B112" s="6"/>
      <c r="C112" s="133"/>
      <c r="D112" s="133"/>
      <c r="E112" s="6"/>
      <c r="F112" s="6"/>
      <c r="G112" s="6"/>
      <c r="H112" s="6"/>
      <c r="I112" s="6"/>
      <c r="J112" s="6"/>
      <c r="K112" s="6"/>
      <c r="L112" s="6"/>
      <c r="M112" s="6"/>
      <c r="N112" s="6"/>
      <c r="O112" s="6"/>
      <c r="P112" s="6"/>
      <c r="Q112" s="6"/>
      <c r="R112" s="6"/>
      <c r="S112" s="6"/>
      <c r="U112" s="6"/>
    </row>
    <row r="113" spans="1:21" x14ac:dyDescent="0.25">
      <c r="A113" s="6"/>
      <c r="B113" s="6"/>
      <c r="C113" s="133"/>
      <c r="D113" s="133"/>
      <c r="E113" s="6"/>
      <c r="F113" s="6"/>
      <c r="G113" s="6"/>
      <c r="H113" s="6"/>
      <c r="I113" s="6"/>
      <c r="J113" s="6"/>
      <c r="K113" s="6"/>
      <c r="L113" s="6"/>
      <c r="M113" s="6"/>
      <c r="N113" s="6"/>
      <c r="O113" s="6"/>
      <c r="P113" s="6"/>
      <c r="Q113" s="6"/>
      <c r="R113" s="6"/>
      <c r="S113" s="6"/>
      <c r="U113" s="6"/>
    </row>
    <row r="114" spans="1:21" x14ac:dyDescent="0.25">
      <c r="A114" s="6"/>
      <c r="B114" s="6"/>
      <c r="C114" s="133"/>
      <c r="D114" s="133"/>
      <c r="E114" s="6"/>
      <c r="F114" s="6"/>
      <c r="G114" s="6"/>
      <c r="H114" s="6"/>
      <c r="I114" s="6"/>
      <c r="J114" s="6"/>
      <c r="K114" s="6"/>
      <c r="L114" s="6"/>
      <c r="M114" s="6"/>
      <c r="N114" s="6"/>
      <c r="O114" s="6"/>
      <c r="P114" s="6"/>
      <c r="Q114" s="6"/>
      <c r="R114" s="6"/>
      <c r="S114" s="6"/>
      <c r="U114" s="6"/>
    </row>
    <row r="115" spans="1:21" x14ac:dyDescent="0.25">
      <c r="A115" s="6"/>
      <c r="B115" s="6"/>
      <c r="C115" s="133"/>
      <c r="D115" s="133"/>
      <c r="E115" s="6"/>
      <c r="F115" s="6"/>
      <c r="G115" s="6"/>
      <c r="H115" s="6"/>
      <c r="I115" s="6"/>
      <c r="J115" s="6"/>
      <c r="K115" s="6"/>
      <c r="L115" s="6"/>
      <c r="M115" s="6"/>
      <c r="N115" s="6"/>
      <c r="O115" s="6"/>
      <c r="P115" s="6"/>
      <c r="Q115" s="6"/>
      <c r="R115" s="6"/>
      <c r="S115" s="6"/>
      <c r="U115" s="6"/>
    </row>
    <row r="116" spans="1:21" x14ac:dyDescent="0.25">
      <c r="A116" s="6"/>
      <c r="B116" s="6"/>
      <c r="C116" s="133"/>
      <c r="D116" s="133"/>
      <c r="E116" s="6"/>
      <c r="F116" s="6"/>
      <c r="G116" s="6"/>
      <c r="H116" s="6"/>
      <c r="I116" s="6"/>
      <c r="J116" s="6"/>
      <c r="K116" s="6"/>
      <c r="L116" s="6"/>
      <c r="M116" s="6"/>
      <c r="N116" s="6"/>
      <c r="O116" s="6"/>
      <c r="P116" s="6"/>
      <c r="Q116" s="6"/>
      <c r="R116" s="6"/>
      <c r="S116" s="6"/>
      <c r="U116" s="6"/>
    </row>
    <row r="117" spans="1:21" x14ac:dyDescent="0.25">
      <c r="A117" s="6"/>
      <c r="B117" s="6"/>
      <c r="C117" s="133"/>
      <c r="D117" s="133"/>
      <c r="E117" s="6"/>
      <c r="F117" s="6"/>
      <c r="G117" s="6"/>
      <c r="H117" s="6"/>
      <c r="I117" s="6"/>
      <c r="J117" s="6"/>
      <c r="K117" s="6"/>
      <c r="L117" s="6"/>
      <c r="M117" s="6"/>
      <c r="N117" s="6"/>
      <c r="O117" s="6"/>
      <c r="P117" s="6"/>
      <c r="Q117" s="6"/>
      <c r="R117" s="6"/>
      <c r="S117" s="6"/>
      <c r="U117" s="6"/>
    </row>
    <row r="118" spans="1:21" x14ac:dyDescent="0.25">
      <c r="A118" s="6"/>
      <c r="B118" s="6"/>
      <c r="C118" s="133"/>
      <c r="D118" s="133"/>
      <c r="E118" s="6"/>
      <c r="F118" s="6"/>
      <c r="G118" s="6"/>
      <c r="H118" s="6"/>
      <c r="I118" s="6"/>
      <c r="J118" s="6"/>
      <c r="K118" s="6"/>
      <c r="L118" s="6"/>
      <c r="M118" s="6"/>
      <c r="N118" s="6"/>
      <c r="O118" s="6"/>
      <c r="P118" s="6"/>
      <c r="Q118" s="6"/>
      <c r="R118" s="6"/>
      <c r="S118" s="6"/>
      <c r="U118" s="6"/>
    </row>
    <row r="119" spans="1:21" x14ac:dyDescent="0.25">
      <c r="A119" s="6"/>
      <c r="B119" s="6"/>
      <c r="C119" s="133"/>
      <c r="D119" s="133"/>
      <c r="E119" s="6"/>
      <c r="F119" s="6"/>
      <c r="G119" s="6"/>
      <c r="H119" s="6"/>
      <c r="I119" s="6"/>
      <c r="J119" s="6"/>
      <c r="K119" s="6"/>
      <c r="L119" s="6"/>
      <c r="M119" s="6"/>
      <c r="N119" s="6"/>
      <c r="O119" s="6"/>
      <c r="P119" s="6"/>
      <c r="Q119" s="6"/>
      <c r="R119" s="6"/>
      <c r="S119" s="6"/>
      <c r="U119" s="6"/>
    </row>
    <row r="120" spans="1:21" x14ac:dyDescent="0.25">
      <c r="A120" s="6"/>
      <c r="B120" s="6"/>
      <c r="C120" s="133"/>
      <c r="D120" s="133"/>
      <c r="E120" s="6"/>
      <c r="F120" s="6"/>
      <c r="G120" s="6"/>
      <c r="H120" s="6"/>
      <c r="I120" s="6"/>
      <c r="J120" s="6"/>
      <c r="K120" s="6"/>
      <c r="L120" s="6"/>
      <c r="M120" s="6"/>
      <c r="N120" s="6"/>
      <c r="O120" s="6"/>
      <c r="P120" s="6"/>
      <c r="Q120" s="6"/>
      <c r="R120" s="6"/>
      <c r="S120" s="6"/>
      <c r="U120" s="6"/>
    </row>
    <row r="121" spans="1:21" x14ac:dyDescent="0.25">
      <c r="A121" s="6"/>
      <c r="B121" s="6"/>
      <c r="C121" s="133"/>
      <c r="D121" s="133"/>
      <c r="E121" s="6"/>
      <c r="F121" s="6"/>
      <c r="G121" s="6"/>
      <c r="H121" s="6"/>
      <c r="I121" s="6"/>
      <c r="J121" s="6"/>
      <c r="K121" s="6"/>
      <c r="L121" s="6"/>
      <c r="M121" s="6"/>
      <c r="N121" s="6"/>
      <c r="O121" s="6"/>
      <c r="P121" s="6"/>
      <c r="Q121" s="6"/>
      <c r="R121" s="6"/>
      <c r="S121" s="6"/>
      <c r="U121" s="6"/>
    </row>
    <row r="122" spans="1:21" x14ac:dyDescent="0.25">
      <c r="A122" s="6"/>
      <c r="B122" s="6"/>
      <c r="C122" s="133"/>
      <c r="D122" s="133"/>
      <c r="E122" s="6"/>
      <c r="F122" s="6"/>
      <c r="G122" s="6"/>
      <c r="H122" s="6"/>
      <c r="I122" s="6"/>
      <c r="J122" s="6"/>
      <c r="K122" s="6"/>
      <c r="L122" s="6"/>
      <c r="M122" s="6"/>
      <c r="N122" s="6"/>
      <c r="O122" s="6"/>
      <c r="P122" s="6"/>
      <c r="Q122" s="6"/>
      <c r="R122" s="6"/>
      <c r="S122" s="6"/>
      <c r="U122" s="6"/>
    </row>
    <row r="123" spans="1:21" x14ac:dyDescent="0.25">
      <c r="A123" s="6"/>
      <c r="B123" s="6"/>
      <c r="C123" s="133"/>
      <c r="D123" s="133"/>
      <c r="E123" s="6"/>
      <c r="F123" s="6"/>
      <c r="G123" s="6"/>
      <c r="H123" s="6"/>
      <c r="I123" s="6"/>
      <c r="J123" s="6"/>
      <c r="K123" s="6"/>
      <c r="L123" s="6"/>
      <c r="M123" s="6"/>
      <c r="N123" s="6"/>
      <c r="O123" s="6"/>
      <c r="P123" s="6"/>
      <c r="Q123" s="6"/>
      <c r="R123" s="6"/>
      <c r="S123" s="6"/>
      <c r="U123" s="6"/>
    </row>
    <row r="124" spans="1:21" x14ac:dyDescent="0.25">
      <c r="A124" s="6"/>
      <c r="B124" s="6"/>
      <c r="C124" s="133"/>
      <c r="D124" s="133"/>
      <c r="E124" s="6"/>
      <c r="F124" s="6"/>
      <c r="G124" s="6"/>
      <c r="H124" s="6"/>
      <c r="I124" s="6"/>
      <c r="J124" s="6"/>
      <c r="K124" s="6"/>
      <c r="L124" s="6"/>
      <c r="M124" s="6"/>
      <c r="N124" s="6"/>
      <c r="O124" s="6"/>
      <c r="P124" s="6"/>
      <c r="Q124" s="6"/>
      <c r="R124" s="6"/>
      <c r="S124" s="6"/>
      <c r="U124" s="6"/>
    </row>
    <row r="125" spans="1:21" x14ac:dyDescent="0.25">
      <c r="A125" s="6"/>
      <c r="B125" s="6"/>
      <c r="C125" s="133"/>
      <c r="D125" s="133"/>
      <c r="E125" s="6"/>
      <c r="F125" s="6"/>
      <c r="G125" s="6"/>
      <c r="H125" s="6"/>
      <c r="I125" s="6"/>
      <c r="J125" s="6"/>
      <c r="K125" s="6"/>
      <c r="L125" s="6"/>
      <c r="M125" s="6"/>
      <c r="N125" s="6"/>
      <c r="O125" s="6"/>
      <c r="P125" s="6"/>
      <c r="Q125" s="6"/>
      <c r="R125" s="6"/>
      <c r="S125" s="6"/>
      <c r="U125" s="6"/>
    </row>
    <row r="126" spans="1:21" x14ac:dyDescent="0.25">
      <c r="A126" s="6"/>
      <c r="B126" s="6"/>
      <c r="C126" s="133"/>
      <c r="D126" s="133"/>
      <c r="E126" s="6"/>
      <c r="F126" s="6"/>
      <c r="G126" s="6"/>
      <c r="H126" s="6"/>
      <c r="I126" s="6"/>
      <c r="J126" s="6"/>
      <c r="K126" s="6"/>
      <c r="L126" s="6"/>
      <c r="M126" s="6"/>
      <c r="N126" s="6"/>
      <c r="O126" s="6"/>
      <c r="P126" s="6"/>
      <c r="Q126" s="6"/>
      <c r="R126" s="6"/>
      <c r="S126" s="6"/>
      <c r="U126" s="6"/>
    </row>
    <row r="127" spans="1:21" x14ac:dyDescent="0.25">
      <c r="A127" s="6"/>
      <c r="B127" s="6"/>
      <c r="C127" s="133"/>
      <c r="D127" s="133"/>
      <c r="E127" s="6"/>
      <c r="F127" s="6"/>
      <c r="G127" s="6"/>
      <c r="H127" s="6"/>
      <c r="I127" s="6"/>
      <c r="J127" s="6"/>
      <c r="K127" s="6"/>
      <c r="L127" s="6"/>
      <c r="M127" s="6"/>
      <c r="N127" s="6"/>
      <c r="O127" s="6"/>
      <c r="P127" s="6"/>
      <c r="Q127" s="6"/>
      <c r="R127" s="6"/>
      <c r="S127" s="6"/>
      <c r="U127" s="6"/>
    </row>
    <row r="128" spans="1:21" x14ac:dyDescent="0.25">
      <c r="A128" s="6"/>
      <c r="B128" s="6"/>
      <c r="C128" s="133"/>
      <c r="D128" s="133"/>
      <c r="E128" s="6"/>
      <c r="F128" s="6"/>
      <c r="G128" s="6"/>
      <c r="H128" s="6"/>
      <c r="I128" s="6"/>
      <c r="J128" s="6"/>
      <c r="K128" s="6"/>
      <c r="L128" s="6"/>
      <c r="M128" s="6"/>
      <c r="N128" s="6"/>
      <c r="O128" s="6"/>
      <c r="P128" s="6"/>
      <c r="Q128" s="6"/>
      <c r="R128" s="6"/>
      <c r="S128" s="6"/>
      <c r="U128" s="6"/>
    </row>
    <row r="129" spans="1:21" x14ac:dyDescent="0.25">
      <c r="A129" s="6"/>
      <c r="B129" s="6"/>
      <c r="C129" s="133"/>
      <c r="D129" s="133"/>
      <c r="E129" s="6"/>
      <c r="F129" s="6"/>
      <c r="G129" s="6"/>
      <c r="H129" s="6"/>
      <c r="I129" s="6"/>
      <c r="J129" s="6"/>
      <c r="K129" s="6"/>
      <c r="L129" s="6"/>
      <c r="M129" s="6"/>
      <c r="N129" s="6"/>
      <c r="O129" s="6"/>
      <c r="P129" s="6"/>
      <c r="Q129" s="6"/>
      <c r="R129" s="6"/>
      <c r="S129" s="6"/>
      <c r="U129" s="6"/>
    </row>
    <row r="130" spans="1:21" x14ac:dyDescent="0.25">
      <c r="A130" s="6"/>
      <c r="B130" s="6"/>
      <c r="C130" s="133"/>
      <c r="D130" s="133"/>
      <c r="E130" s="6"/>
      <c r="F130" s="6"/>
      <c r="G130" s="6"/>
      <c r="H130" s="6"/>
      <c r="I130" s="6"/>
      <c r="J130" s="6"/>
      <c r="K130" s="6"/>
      <c r="L130" s="6"/>
      <c r="M130" s="6"/>
      <c r="N130" s="6"/>
      <c r="O130" s="6"/>
      <c r="P130" s="6"/>
      <c r="Q130" s="6"/>
      <c r="R130" s="6"/>
      <c r="S130" s="6"/>
    </row>
    <row r="131" spans="1:21" x14ac:dyDescent="0.25">
      <c r="A131" s="6"/>
      <c r="B131" s="6"/>
      <c r="C131" s="133"/>
      <c r="D131" s="133"/>
      <c r="E131" s="6"/>
      <c r="F131" s="6"/>
      <c r="G131" s="6"/>
      <c r="H131" s="6"/>
      <c r="I131" s="6"/>
      <c r="J131" s="6"/>
      <c r="K131" s="6"/>
      <c r="L131" s="6"/>
      <c r="M131" s="6"/>
      <c r="N131" s="6"/>
      <c r="O131" s="6"/>
      <c r="P131" s="6"/>
      <c r="Q131" s="6"/>
      <c r="R131" s="6"/>
      <c r="S131" s="6"/>
    </row>
    <row r="132" spans="1:21" x14ac:dyDescent="0.25">
      <c r="A132" s="6"/>
      <c r="B132" s="6"/>
      <c r="C132" s="133"/>
      <c r="D132" s="133"/>
      <c r="E132" s="6"/>
      <c r="F132" s="6"/>
      <c r="G132" s="6"/>
      <c r="H132" s="6"/>
      <c r="I132" s="6"/>
      <c r="J132" s="6"/>
      <c r="K132" s="6"/>
      <c r="L132" s="6"/>
      <c r="M132" s="6"/>
      <c r="N132" s="6"/>
      <c r="O132" s="6"/>
      <c r="P132" s="6"/>
      <c r="Q132" s="6"/>
      <c r="R132" s="6"/>
      <c r="S132" s="6"/>
    </row>
    <row r="133" spans="1:21" x14ac:dyDescent="0.25">
      <c r="A133" s="6"/>
      <c r="B133" s="6"/>
      <c r="C133" s="133"/>
      <c r="D133" s="133"/>
      <c r="E133" s="6"/>
      <c r="F133" s="6"/>
      <c r="G133" s="6"/>
      <c r="H133" s="6"/>
      <c r="I133" s="6"/>
      <c r="J133" s="6"/>
      <c r="K133" s="6"/>
      <c r="L133" s="6"/>
      <c r="M133" s="6"/>
      <c r="N133" s="6"/>
      <c r="O133" s="6"/>
      <c r="P133" s="6"/>
      <c r="Q133" s="6"/>
      <c r="R133" s="6"/>
      <c r="S133" s="6"/>
    </row>
    <row r="134" spans="1:21" x14ac:dyDescent="0.25">
      <c r="A134" s="6"/>
      <c r="B134" s="6"/>
      <c r="C134" s="133"/>
      <c r="D134" s="133"/>
      <c r="E134" s="6"/>
      <c r="F134" s="6"/>
      <c r="G134" s="6"/>
      <c r="H134" s="6"/>
      <c r="I134" s="6"/>
      <c r="J134" s="6"/>
      <c r="K134" s="6"/>
      <c r="L134" s="6"/>
      <c r="M134" s="6"/>
      <c r="N134" s="6"/>
      <c r="O134" s="6"/>
      <c r="P134" s="6"/>
      <c r="Q134" s="6"/>
      <c r="R134" s="6"/>
      <c r="S134" s="6"/>
    </row>
    <row r="135" spans="1:21" x14ac:dyDescent="0.25">
      <c r="A135" s="6"/>
      <c r="B135" s="6"/>
      <c r="C135" s="133"/>
      <c r="D135" s="133"/>
      <c r="E135" s="6"/>
      <c r="F135" s="6"/>
      <c r="G135" s="6"/>
      <c r="H135" s="6"/>
      <c r="I135" s="6"/>
      <c r="J135" s="6"/>
      <c r="K135" s="6"/>
      <c r="L135" s="6"/>
      <c r="M135" s="6"/>
      <c r="N135" s="6"/>
      <c r="O135" s="6"/>
      <c r="P135" s="6"/>
      <c r="Q135" s="6"/>
      <c r="R135" s="6"/>
      <c r="S135" s="6"/>
    </row>
    <row r="136" spans="1:21" x14ac:dyDescent="0.25">
      <c r="A136" s="6"/>
      <c r="B136" s="6"/>
      <c r="C136" s="133"/>
      <c r="D136" s="133"/>
      <c r="E136" s="6"/>
      <c r="F136" s="6"/>
      <c r="G136" s="6"/>
      <c r="H136" s="6"/>
      <c r="I136" s="6"/>
      <c r="J136" s="6"/>
      <c r="K136" s="6"/>
      <c r="L136" s="6"/>
      <c r="M136" s="6"/>
      <c r="N136" s="6"/>
      <c r="O136" s="6"/>
      <c r="P136" s="6"/>
      <c r="Q136" s="6"/>
      <c r="R136" s="6"/>
      <c r="S136" s="6"/>
    </row>
    <row r="137" spans="1:21" x14ac:dyDescent="0.25">
      <c r="A137" s="6"/>
      <c r="B137" s="6"/>
      <c r="C137" s="133"/>
      <c r="D137" s="133"/>
      <c r="E137" s="6"/>
      <c r="F137" s="6"/>
      <c r="G137" s="6"/>
      <c r="H137" s="6"/>
      <c r="I137" s="6"/>
      <c r="J137" s="6"/>
      <c r="K137" s="6"/>
      <c r="L137" s="6"/>
      <c r="M137" s="6"/>
      <c r="N137" s="6"/>
      <c r="O137" s="6"/>
      <c r="P137" s="6"/>
      <c r="Q137" s="6"/>
      <c r="R137" s="6"/>
      <c r="S137" s="6"/>
    </row>
    <row r="138" spans="1:21" x14ac:dyDescent="0.25">
      <c r="A138" s="6"/>
      <c r="B138" s="6"/>
      <c r="C138" s="133"/>
      <c r="D138" s="133"/>
      <c r="E138" s="6"/>
      <c r="F138" s="6"/>
      <c r="G138" s="6"/>
      <c r="H138" s="6"/>
      <c r="I138" s="6"/>
      <c r="J138" s="6"/>
      <c r="K138" s="6"/>
      <c r="L138" s="6"/>
      <c r="M138" s="6"/>
      <c r="N138" s="6"/>
      <c r="O138" s="6"/>
      <c r="P138" s="6"/>
      <c r="Q138" s="6"/>
      <c r="R138" s="6"/>
      <c r="S138" s="6"/>
    </row>
    <row r="139" spans="1:21" x14ac:dyDescent="0.25">
      <c r="A139" s="6"/>
      <c r="B139" s="6"/>
      <c r="C139" s="133"/>
      <c r="D139" s="133"/>
      <c r="E139" s="6"/>
      <c r="F139" s="6"/>
      <c r="G139" s="6"/>
      <c r="H139" s="6"/>
      <c r="I139" s="6"/>
      <c r="J139" s="6"/>
      <c r="K139" s="6"/>
      <c r="L139" s="6"/>
      <c r="M139" s="6"/>
      <c r="N139" s="6"/>
      <c r="O139" s="6"/>
      <c r="P139" s="6"/>
      <c r="Q139" s="6"/>
      <c r="R139" s="6"/>
      <c r="S139" s="6"/>
    </row>
    <row r="140" spans="1:21" x14ac:dyDescent="0.25">
      <c r="A140" s="6"/>
      <c r="B140" s="6"/>
      <c r="C140" s="133"/>
      <c r="D140" s="133"/>
      <c r="E140" s="6"/>
      <c r="F140" s="6"/>
      <c r="G140" s="6"/>
      <c r="H140" s="6"/>
      <c r="I140" s="6"/>
      <c r="J140" s="6"/>
      <c r="K140" s="6"/>
      <c r="L140" s="6"/>
      <c r="M140" s="6"/>
      <c r="N140" s="6"/>
      <c r="O140" s="6"/>
      <c r="P140" s="6"/>
      <c r="Q140" s="6"/>
      <c r="R140" s="6"/>
      <c r="S140" s="6"/>
    </row>
    <row r="141" spans="1:21" x14ac:dyDescent="0.25">
      <c r="A141" s="6"/>
      <c r="B141" s="6"/>
      <c r="C141" s="133"/>
      <c r="D141" s="133"/>
      <c r="E141" s="6"/>
      <c r="F141" s="6"/>
      <c r="G141" s="6"/>
      <c r="H141" s="6"/>
      <c r="I141" s="6"/>
      <c r="J141" s="6"/>
      <c r="K141" s="6"/>
      <c r="L141" s="6"/>
      <c r="M141" s="6"/>
      <c r="N141" s="6"/>
      <c r="O141" s="6"/>
      <c r="P141" s="6"/>
      <c r="Q141" s="6"/>
      <c r="R141" s="6"/>
      <c r="S141" s="6"/>
    </row>
    <row r="142" spans="1:21" x14ac:dyDescent="0.25">
      <c r="A142" s="6"/>
      <c r="B142" s="6"/>
      <c r="C142" s="133"/>
      <c r="D142" s="133"/>
      <c r="E142" s="6"/>
      <c r="F142" s="6"/>
      <c r="G142" s="6"/>
      <c r="H142" s="6"/>
      <c r="I142" s="6"/>
      <c r="J142" s="6"/>
      <c r="K142" s="6"/>
      <c r="L142" s="6"/>
      <c r="M142" s="6"/>
      <c r="N142" s="6"/>
      <c r="O142" s="6"/>
      <c r="P142" s="6"/>
      <c r="Q142" s="6"/>
      <c r="R142" s="6"/>
      <c r="S142" s="6"/>
    </row>
    <row r="143" spans="1:21" x14ac:dyDescent="0.25">
      <c r="A143" s="6"/>
      <c r="B143" s="6"/>
      <c r="C143" s="133"/>
      <c r="D143" s="133"/>
      <c r="E143" s="6"/>
      <c r="F143" s="6"/>
      <c r="G143" s="6"/>
      <c r="H143" s="6"/>
      <c r="I143" s="6"/>
      <c r="J143" s="6"/>
      <c r="K143" s="6"/>
      <c r="L143" s="6"/>
      <c r="M143" s="6"/>
      <c r="N143" s="6"/>
      <c r="O143" s="6"/>
      <c r="P143" s="6"/>
      <c r="Q143" s="6"/>
      <c r="R143" s="6"/>
      <c r="S143" s="6"/>
    </row>
    <row r="144" spans="1:21" x14ac:dyDescent="0.25">
      <c r="A144" s="6"/>
      <c r="B144" s="6"/>
      <c r="C144" s="133"/>
      <c r="D144" s="133"/>
      <c r="E144" s="6"/>
      <c r="F144" s="6"/>
      <c r="G144" s="6"/>
      <c r="H144" s="6"/>
      <c r="I144" s="6"/>
      <c r="J144" s="6"/>
      <c r="K144" s="6"/>
      <c r="L144" s="6"/>
      <c r="M144" s="6"/>
      <c r="N144" s="6"/>
      <c r="O144" s="6"/>
      <c r="P144" s="6"/>
      <c r="Q144" s="6"/>
      <c r="R144" s="6"/>
      <c r="S144" s="6"/>
    </row>
    <row r="145" spans="1:19" x14ac:dyDescent="0.25">
      <c r="A145" s="6"/>
      <c r="B145" s="6"/>
      <c r="C145" s="133"/>
      <c r="D145" s="133"/>
      <c r="E145" s="6"/>
      <c r="F145" s="6"/>
      <c r="G145" s="6"/>
      <c r="H145" s="6"/>
      <c r="I145" s="6"/>
      <c r="J145" s="6"/>
      <c r="K145" s="6"/>
      <c r="L145" s="6"/>
      <c r="M145" s="6"/>
      <c r="N145" s="6"/>
      <c r="O145" s="6"/>
      <c r="P145" s="6"/>
      <c r="Q145" s="6"/>
      <c r="R145" s="6"/>
      <c r="S145" s="6"/>
    </row>
    <row r="146" spans="1:19" x14ac:dyDescent="0.25">
      <c r="A146" s="6"/>
      <c r="B146" s="6"/>
      <c r="C146" s="133"/>
      <c r="D146" s="133"/>
      <c r="E146" s="6"/>
      <c r="F146" s="6"/>
      <c r="G146" s="6"/>
      <c r="H146" s="6"/>
      <c r="I146" s="6"/>
      <c r="J146" s="6"/>
      <c r="K146" s="6"/>
      <c r="L146" s="6"/>
      <c r="M146" s="6"/>
      <c r="N146" s="6"/>
      <c r="O146" s="6"/>
      <c r="P146" s="6"/>
      <c r="Q146" s="6"/>
      <c r="R146" s="6"/>
      <c r="S146" s="6"/>
    </row>
    <row r="147" spans="1:19" x14ac:dyDescent="0.25">
      <c r="A147" s="6"/>
      <c r="B147" s="6"/>
      <c r="C147" s="133"/>
      <c r="D147" s="133"/>
      <c r="E147" s="6"/>
      <c r="F147" s="6"/>
      <c r="G147" s="6"/>
      <c r="H147" s="6"/>
      <c r="I147" s="6"/>
      <c r="J147" s="6"/>
      <c r="K147" s="6"/>
      <c r="L147" s="6"/>
      <c r="M147" s="6"/>
      <c r="N147" s="6"/>
      <c r="O147" s="6"/>
      <c r="P147" s="6"/>
      <c r="Q147" s="6"/>
      <c r="R147" s="6"/>
      <c r="S147" s="6"/>
    </row>
    <row r="148" spans="1:19" x14ac:dyDescent="0.25">
      <c r="A148" s="6"/>
      <c r="B148" s="6"/>
      <c r="C148" s="133"/>
      <c r="D148" s="133"/>
      <c r="E148" s="6"/>
      <c r="F148" s="6"/>
      <c r="G148" s="6"/>
      <c r="H148" s="6"/>
      <c r="I148" s="6"/>
      <c r="J148" s="6"/>
      <c r="K148" s="6"/>
      <c r="L148" s="6"/>
      <c r="M148" s="6"/>
      <c r="N148" s="6"/>
      <c r="O148" s="6"/>
      <c r="P148" s="6"/>
      <c r="Q148" s="6"/>
      <c r="R148" s="6"/>
      <c r="S148" s="6"/>
    </row>
    <row r="149" spans="1:19" x14ac:dyDescent="0.25">
      <c r="A149" s="6"/>
      <c r="B149" s="6"/>
      <c r="C149" s="133"/>
      <c r="D149" s="133"/>
      <c r="E149" s="6"/>
      <c r="F149" s="6"/>
      <c r="G149" s="6"/>
      <c r="H149" s="6"/>
      <c r="I149" s="6"/>
      <c r="J149" s="6"/>
      <c r="K149" s="6"/>
      <c r="L149" s="6"/>
      <c r="M149" s="6"/>
      <c r="N149" s="6"/>
      <c r="O149" s="6"/>
      <c r="P149" s="6"/>
      <c r="Q149" s="6"/>
      <c r="R149" s="6"/>
      <c r="S149" s="6"/>
    </row>
    <row r="150" spans="1:19" x14ac:dyDescent="0.25">
      <c r="A150" s="6"/>
      <c r="B150" s="6"/>
      <c r="C150" s="133"/>
      <c r="D150" s="133"/>
      <c r="E150" s="6"/>
      <c r="F150" s="6"/>
      <c r="G150" s="6"/>
      <c r="H150" s="6"/>
      <c r="I150" s="6"/>
      <c r="J150" s="6"/>
      <c r="K150" s="6"/>
      <c r="L150" s="6"/>
      <c r="M150" s="6"/>
      <c r="N150" s="6"/>
      <c r="O150" s="6"/>
      <c r="P150" s="6"/>
      <c r="Q150" s="6"/>
      <c r="R150" s="6"/>
      <c r="S150" s="6"/>
    </row>
    <row r="151" spans="1:19" x14ac:dyDescent="0.25">
      <c r="A151" s="6"/>
      <c r="B151" s="6"/>
      <c r="C151" s="133"/>
      <c r="D151" s="133"/>
      <c r="E151" s="6"/>
      <c r="F151" s="6"/>
      <c r="G151" s="6"/>
      <c r="H151" s="6"/>
      <c r="I151" s="6"/>
      <c r="J151" s="6"/>
      <c r="K151" s="6"/>
      <c r="L151" s="6"/>
      <c r="M151" s="6"/>
      <c r="N151" s="6"/>
      <c r="O151" s="6"/>
      <c r="P151" s="6"/>
      <c r="Q151" s="6"/>
      <c r="R151" s="6"/>
      <c r="S151" s="6"/>
    </row>
    <row r="152" spans="1:19" x14ac:dyDescent="0.25">
      <c r="A152" s="6"/>
      <c r="B152" s="6"/>
      <c r="C152" s="133"/>
      <c r="D152" s="133"/>
      <c r="E152" s="6"/>
      <c r="F152" s="6"/>
      <c r="G152" s="6"/>
      <c r="H152" s="6"/>
      <c r="I152" s="6"/>
      <c r="J152" s="6"/>
      <c r="K152" s="6"/>
      <c r="L152" s="6"/>
      <c r="M152" s="6"/>
      <c r="N152" s="6"/>
      <c r="O152" s="6"/>
      <c r="P152" s="6"/>
      <c r="Q152" s="6"/>
      <c r="R152" s="6"/>
      <c r="S152" s="6"/>
    </row>
    <row r="153" spans="1:19" x14ac:dyDescent="0.25">
      <c r="A153" s="6"/>
      <c r="B153" s="6"/>
      <c r="C153" s="133"/>
      <c r="D153" s="133"/>
      <c r="E153" s="6"/>
      <c r="F153" s="6"/>
      <c r="G153" s="6"/>
      <c r="H153" s="6"/>
      <c r="I153" s="6"/>
      <c r="J153" s="6"/>
      <c r="K153" s="6"/>
      <c r="L153" s="6"/>
      <c r="M153" s="6"/>
      <c r="N153" s="6"/>
      <c r="O153" s="6"/>
      <c r="P153" s="6"/>
      <c r="Q153" s="6"/>
      <c r="R153" s="6"/>
      <c r="S153" s="6"/>
    </row>
    <row r="154" spans="1:19" x14ac:dyDescent="0.25">
      <c r="A154" s="6"/>
      <c r="B154" s="6"/>
      <c r="C154" s="133"/>
      <c r="D154" s="133"/>
      <c r="E154" s="6"/>
      <c r="F154" s="6"/>
      <c r="G154" s="6"/>
      <c r="H154" s="6"/>
      <c r="I154" s="6"/>
      <c r="J154" s="6"/>
      <c r="K154" s="6"/>
      <c r="L154" s="6"/>
      <c r="M154" s="6"/>
      <c r="N154" s="6"/>
      <c r="O154" s="6"/>
      <c r="P154" s="6"/>
      <c r="Q154" s="6"/>
      <c r="R154" s="6"/>
      <c r="S154" s="6"/>
    </row>
    <row r="155" spans="1:19" x14ac:dyDescent="0.25">
      <c r="A155" s="6"/>
      <c r="B155" s="6"/>
      <c r="C155" s="133"/>
      <c r="D155" s="133"/>
      <c r="E155" s="6"/>
      <c r="F155" s="6"/>
      <c r="G155" s="6"/>
      <c r="H155" s="6"/>
      <c r="I155" s="6"/>
      <c r="J155" s="6"/>
      <c r="K155" s="6"/>
      <c r="L155" s="6"/>
      <c r="M155" s="6"/>
      <c r="N155" s="6"/>
      <c r="O155" s="6"/>
      <c r="P155" s="6"/>
      <c r="Q155" s="6"/>
      <c r="R155" s="6"/>
      <c r="S155" s="6"/>
    </row>
    <row r="156" spans="1:19" x14ac:dyDescent="0.25">
      <c r="A156" s="6"/>
      <c r="B156" s="6"/>
      <c r="C156" s="133"/>
      <c r="D156" s="133"/>
      <c r="E156" s="6"/>
      <c r="F156" s="6"/>
      <c r="G156" s="6"/>
      <c r="H156" s="6"/>
      <c r="I156" s="6"/>
      <c r="J156" s="6"/>
      <c r="K156" s="6"/>
      <c r="L156" s="6"/>
      <c r="M156" s="6"/>
      <c r="N156" s="6"/>
      <c r="O156" s="6"/>
      <c r="P156" s="6"/>
      <c r="Q156" s="6"/>
      <c r="R156" s="6"/>
      <c r="S156" s="6"/>
    </row>
    <row r="157" spans="1:19" x14ac:dyDescent="0.25">
      <c r="A157" s="6"/>
      <c r="B157" s="6"/>
      <c r="C157" s="133"/>
      <c r="D157" s="133"/>
      <c r="E157" s="6"/>
      <c r="F157" s="6"/>
      <c r="G157" s="6"/>
      <c r="H157" s="6"/>
      <c r="I157" s="6"/>
      <c r="J157" s="6"/>
      <c r="K157" s="6"/>
      <c r="L157" s="6"/>
      <c r="M157" s="6"/>
      <c r="N157" s="6"/>
      <c r="O157" s="6"/>
      <c r="P157" s="6"/>
      <c r="Q157" s="6"/>
      <c r="R157" s="6"/>
      <c r="S157" s="6"/>
    </row>
    <row r="158" spans="1:19" x14ac:dyDescent="0.25">
      <c r="A158" s="6"/>
      <c r="B158" s="6"/>
      <c r="C158" s="133"/>
      <c r="D158" s="133"/>
      <c r="E158" s="6"/>
      <c r="F158" s="6"/>
      <c r="G158" s="6"/>
      <c r="H158" s="6"/>
      <c r="I158" s="6"/>
      <c r="J158" s="6"/>
      <c r="K158" s="6"/>
      <c r="L158" s="6"/>
      <c r="M158" s="6"/>
      <c r="N158" s="6"/>
      <c r="O158" s="6"/>
      <c r="P158" s="6"/>
      <c r="Q158" s="6"/>
      <c r="R158" s="6"/>
      <c r="S158" s="6"/>
    </row>
    <row r="159" spans="1:19" x14ac:dyDescent="0.25">
      <c r="A159" s="6"/>
      <c r="B159" s="6"/>
      <c r="C159" s="133"/>
      <c r="D159" s="133"/>
      <c r="E159" s="6"/>
      <c r="F159" s="6"/>
      <c r="G159" s="6"/>
      <c r="H159" s="6"/>
      <c r="I159" s="6"/>
      <c r="J159" s="6"/>
      <c r="K159" s="6"/>
      <c r="L159" s="6"/>
      <c r="M159" s="6"/>
      <c r="N159" s="6"/>
      <c r="O159" s="6"/>
      <c r="P159" s="6"/>
      <c r="Q159" s="6"/>
      <c r="R159" s="6"/>
      <c r="S159" s="6"/>
    </row>
    <row r="160" spans="1:19" x14ac:dyDescent="0.25">
      <c r="A160" s="6"/>
      <c r="B160" s="6"/>
      <c r="C160" s="133"/>
      <c r="D160" s="133"/>
      <c r="E160" s="6"/>
      <c r="F160" s="6"/>
      <c r="G160" s="6"/>
      <c r="H160" s="6"/>
      <c r="I160" s="6"/>
      <c r="J160" s="6"/>
      <c r="K160" s="6"/>
      <c r="L160" s="6"/>
      <c r="M160" s="6"/>
      <c r="N160" s="6"/>
      <c r="O160" s="6"/>
      <c r="P160" s="6"/>
      <c r="Q160" s="6"/>
      <c r="R160" s="6"/>
      <c r="S160" s="6"/>
    </row>
    <row r="161" spans="1:19" x14ac:dyDescent="0.25">
      <c r="A161" s="6"/>
      <c r="B161" s="6"/>
      <c r="C161" s="133"/>
      <c r="D161" s="133"/>
      <c r="E161" s="6"/>
      <c r="F161" s="6"/>
      <c r="G161" s="6"/>
      <c r="H161" s="6"/>
      <c r="I161" s="6"/>
      <c r="J161" s="6"/>
      <c r="K161" s="6"/>
      <c r="L161" s="6"/>
      <c r="M161" s="6"/>
      <c r="N161" s="6"/>
      <c r="O161" s="6"/>
      <c r="P161" s="6"/>
      <c r="Q161" s="6"/>
      <c r="R161" s="6"/>
      <c r="S161" s="6"/>
    </row>
    <row r="162" spans="1:19" x14ac:dyDescent="0.25">
      <c r="A162" s="6"/>
      <c r="B162" s="6"/>
      <c r="C162" s="133"/>
      <c r="D162" s="133"/>
      <c r="E162" s="6"/>
      <c r="F162" s="6"/>
      <c r="G162" s="6"/>
      <c r="H162" s="6"/>
      <c r="I162" s="6"/>
      <c r="J162" s="6"/>
      <c r="K162" s="6"/>
      <c r="L162" s="6"/>
      <c r="M162" s="6"/>
      <c r="N162" s="6"/>
      <c r="O162" s="6"/>
      <c r="P162" s="6"/>
      <c r="Q162" s="6"/>
      <c r="R162" s="6"/>
      <c r="S162" s="6"/>
    </row>
    <row r="163" spans="1:19" x14ac:dyDescent="0.25">
      <c r="A163" s="6"/>
      <c r="B163" s="6"/>
      <c r="C163" s="133"/>
      <c r="D163" s="133"/>
      <c r="E163" s="6"/>
      <c r="F163" s="6"/>
      <c r="G163" s="6"/>
      <c r="H163" s="6"/>
      <c r="I163" s="6"/>
      <c r="J163" s="6"/>
      <c r="K163" s="6"/>
      <c r="L163" s="6"/>
      <c r="M163" s="6"/>
      <c r="N163" s="6"/>
      <c r="O163" s="6"/>
      <c r="P163" s="6"/>
      <c r="Q163" s="6"/>
      <c r="R163" s="6"/>
      <c r="S163" s="6"/>
    </row>
    <row r="164" spans="1:19" x14ac:dyDescent="0.25">
      <c r="A164" s="6"/>
      <c r="B164" s="6"/>
      <c r="C164" s="133"/>
      <c r="D164" s="133"/>
      <c r="E164" s="6"/>
      <c r="F164" s="6"/>
      <c r="G164" s="6"/>
      <c r="H164" s="6"/>
      <c r="I164" s="6"/>
      <c r="J164" s="6"/>
      <c r="K164" s="6"/>
      <c r="L164" s="6"/>
      <c r="M164" s="6"/>
      <c r="N164" s="6"/>
      <c r="O164" s="6"/>
      <c r="P164" s="6"/>
      <c r="Q164" s="6"/>
      <c r="R164" s="6"/>
      <c r="S164" s="6"/>
    </row>
    <row r="165" spans="1:19" x14ac:dyDescent="0.25">
      <c r="A165" s="6"/>
      <c r="B165" s="6"/>
      <c r="C165" s="133"/>
      <c r="D165" s="133"/>
      <c r="E165" s="6"/>
      <c r="F165" s="6"/>
      <c r="G165" s="6"/>
      <c r="H165" s="6"/>
      <c r="I165" s="6"/>
      <c r="J165" s="6"/>
      <c r="K165" s="6"/>
      <c r="L165" s="6"/>
      <c r="M165" s="6"/>
      <c r="N165" s="6"/>
      <c r="O165" s="6"/>
      <c r="P165" s="6"/>
      <c r="Q165" s="6"/>
      <c r="R165" s="6"/>
      <c r="S165" s="6"/>
    </row>
    <row r="166" spans="1:19" x14ac:dyDescent="0.25">
      <c r="A166" s="6"/>
      <c r="B166" s="6"/>
      <c r="C166" s="133"/>
      <c r="D166" s="133"/>
      <c r="E166" s="6"/>
      <c r="F166" s="6"/>
      <c r="G166" s="6"/>
      <c r="H166" s="6"/>
      <c r="I166" s="6"/>
      <c r="J166" s="6"/>
      <c r="K166" s="6"/>
      <c r="L166" s="6"/>
      <c r="M166" s="6"/>
      <c r="N166" s="6"/>
      <c r="O166" s="6"/>
      <c r="P166" s="6"/>
      <c r="Q166" s="6"/>
      <c r="R166" s="6"/>
      <c r="S166" s="6"/>
    </row>
    <row r="167" spans="1:19" x14ac:dyDescent="0.25">
      <c r="A167" s="6"/>
      <c r="B167" s="6"/>
      <c r="C167" s="133"/>
      <c r="D167" s="133"/>
      <c r="E167" s="6"/>
      <c r="F167" s="6"/>
      <c r="G167" s="6"/>
      <c r="H167" s="6"/>
      <c r="I167" s="6"/>
      <c r="J167" s="6"/>
      <c r="K167" s="6"/>
      <c r="L167" s="6"/>
      <c r="M167" s="6"/>
      <c r="N167" s="6"/>
      <c r="O167" s="6"/>
      <c r="P167" s="6"/>
      <c r="Q167" s="6"/>
      <c r="R167" s="6"/>
      <c r="S167" s="6"/>
    </row>
    <row r="168" spans="1:19" x14ac:dyDescent="0.25">
      <c r="A168" s="6"/>
      <c r="B168" s="6"/>
      <c r="C168" s="133"/>
      <c r="D168" s="133"/>
      <c r="E168" s="6"/>
      <c r="F168" s="6"/>
      <c r="G168" s="6"/>
      <c r="H168" s="6"/>
      <c r="I168" s="6"/>
      <c r="J168" s="6"/>
      <c r="K168" s="6"/>
      <c r="L168" s="6"/>
      <c r="M168" s="6"/>
      <c r="N168" s="6"/>
      <c r="O168" s="6"/>
      <c r="P168" s="6"/>
      <c r="Q168" s="6"/>
      <c r="R168" s="6"/>
      <c r="S168" s="6"/>
    </row>
    <row r="169" spans="1:19" x14ac:dyDescent="0.25">
      <c r="A169" s="6"/>
      <c r="B169" s="6"/>
      <c r="C169" s="133"/>
      <c r="D169" s="133"/>
      <c r="E169" s="6"/>
      <c r="F169" s="6"/>
      <c r="G169" s="6"/>
      <c r="H169" s="6"/>
      <c r="I169" s="6"/>
      <c r="J169" s="6"/>
      <c r="K169" s="6"/>
      <c r="L169" s="6"/>
      <c r="M169" s="6"/>
      <c r="N169" s="6"/>
      <c r="O169" s="6"/>
      <c r="P169" s="6"/>
      <c r="Q169" s="6"/>
      <c r="R169" s="6"/>
      <c r="S169" s="6"/>
    </row>
    <row r="170" spans="1:19" x14ac:dyDescent="0.25">
      <c r="A170" s="6"/>
      <c r="B170" s="6"/>
      <c r="C170" s="133"/>
      <c r="D170" s="133"/>
      <c r="E170" s="6"/>
      <c r="F170" s="6"/>
      <c r="G170" s="6"/>
      <c r="H170" s="6"/>
      <c r="I170" s="6"/>
      <c r="J170" s="6"/>
      <c r="K170" s="6"/>
      <c r="L170" s="6"/>
      <c r="M170" s="6"/>
      <c r="N170" s="6"/>
      <c r="O170" s="6"/>
      <c r="P170" s="6"/>
      <c r="Q170" s="6"/>
      <c r="R170" s="6"/>
      <c r="S170" s="6"/>
    </row>
    <row r="171" spans="1:19" x14ac:dyDescent="0.25">
      <c r="A171" s="6"/>
      <c r="B171" s="6"/>
      <c r="C171" s="133"/>
      <c r="D171" s="133"/>
      <c r="E171" s="6"/>
      <c r="F171" s="6"/>
      <c r="G171" s="6"/>
      <c r="H171" s="6"/>
      <c r="I171" s="6"/>
      <c r="J171" s="6"/>
      <c r="K171" s="6"/>
      <c r="L171" s="6"/>
      <c r="M171" s="6"/>
      <c r="N171" s="6"/>
      <c r="O171" s="6"/>
      <c r="P171" s="6"/>
      <c r="Q171" s="6"/>
      <c r="R171" s="6"/>
      <c r="S171" s="6"/>
    </row>
    <row r="172" spans="1:19" x14ac:dyDescent="0.25">
      <c r="A172" s="6"/>
      <c r="B172" s="6"/>
      <c r="C172" s="133"/>
      <c r="D172" s="133"/>
      <c r="E172" s="6"/>
      <c r="F172" s="6"/>
      <c r="G172" s="6"/>
      <c r="H172" s="6"/>
      <c r="I172" s="6"/>
      <c r="J172" s="6"/>
      <c r="K172" s="6"/>
      <c r="L172" s="6"/>
      <c r="M172" s="6"/>
      <c r="N172" s="6"/>
      <c r="O172" s="6"/>
      <c r="P172" s="6"/>
      <c r="Q172" s="6"/>
      <c r="R172" s="6"/>
      <c r="S172" s="6"/>
    </row>
    <row r="173" spans="1:19" x14ac:dyDescent="0.25">
      <c r="A173" s="6"/>
      <c r="B173" s="6"/>
      <c r="C173" s="133"/>
      <c r="D173" s="133"/>
      <c r="E173" s="6"/>
      <c r="F173" s="6"/>
      <c r="G173" s="6"/>
      <c r="H173" s="6"/>
      <c r="I173" s="6"/>
      <c r="J173" s="6"/>
      <c r="K173" s="6"/>
      <c r="L173" s="6"/>
      <c r="M173" s="6"/>
      <c r="N173" s="6"/>
      <c r="O173" s="6"/>
      <c r="P173" s="6"/>
      <c r="Q173" s="6"/>
      <c r="R173" s="6"/>
      <c r="S173" s="6"/>
    </row>
    <row r="174" spans="1:19" x14ac:dyDescent="0.25">
      <c r="A174" s="6"/>
      <c r="B174" s="6"/>
      <c r="C174" s="133"/>
      <c r="D174" s="133"/>
      <c r="E174" s="6"/>
      <c r="F174" s="6"/>
      <c r="G174" s="6"/>
      <c r="H174" s="6"/>
      <c r="I174" s="6"/>
      <c r="J174" s="6"/>
      <c r="K174" s="6"/>
      <c r="L174" s="6"/>
      <c r="M174" s="6"/>
      <c r="N174" s="6"/>
      <c r="O174" s="6"/>
      <c r="P174" s="6"/>
      <c r="Q174" s="6"/>
      <c r="R174" s="6"/>
      <c r="S174" s="6"/>
    </row>
    <row r="175" spans="1:19" x14ac:dyDescent="0.25">
      <c r="A175" s="6"/>
      <c r="B175" s="6"/>
      <c r="C175" s="133"/>
      <c r="D175" s="133"/>
      <c r="E175" s="6"/>
      <c r="F175" s="6"/>
      <c r="G175" s="6"/>
      <c r="H175" s="6"/>
      <c r="I175" s="6"/>
      <c r="J175" s="6"/>
      <c r="K175" s="6"/>
      <c r="L175" s="6"/>
      <c r="M175" s="6"/>
      <c r="N175" s="6"/>
      <c r="O175" s="6"/>
      <c r="P175" s="6"/>
      <c r="Q175" s="6"/>
      <c r="R175" s="6"/>
      <c r="S175" s="6"/>
    </row>
    <row r="176" spans="1:19" x14ac:dyDescent="0.25">
      <c r="A176" s="6"/>
      <c r="B176" s="6"/>
      <c r="C176" s="133"/>
      <c r="D176" s="133"/>
      <c r="E176" s="6"/>
      <c r="F176" s="6"/>
      <c r="G176" s="6"/>
      <c r="H176" s="6"/>
      <c r="I176" s="6"/>
      <c r="J176" s="6"/>
      <c r="K176" s="6"/>
      <c r="L176" s="6"/>
      <c r="M176" s="6"/>
      <c r="N176" s="6"/>
      <c r="O176" s="6"/>
      <c r="P176" s="6"/>
      <c r="Q176" s="6"/>
      <c r="R176" s="6"/>
      <c r="S176" s="6"/>
    </row>
    <row r="177" spans="1:19" x14ac:dyDescent="0.25">
      <c r="A177" s="6"/>
      <c r="B177" s="6"/>
      <c r="C177" s="133"/>
      <c r="D177" s="133"/>
      <c r="E177" s="6"/>
      <c r="F177" s="6"/>
      <c r="G177" s="6"/>
      <c r="H177" s="6"/>
      <c r="I177" s="6"/>
      <c r="J177" s="6"/>
      <c r="K177" s="6"/>
      <c r="L177" s="6"/>
      <c r="M177" s="6"/>
      <c r="N177" s="6"/>
      <c r="O177" s="6"/>
      <c r="P177" s="6"/>
      <c r="Q177" s="6"/>
      <c r="R177" s="6"/>
      <c r="S177" s="6"/>
    </row>
    <row r="178" spans="1:19" x14ac:dyDescent="0.25">
      <c r="A178" s="6"/>
      <c r="B178" s="6"/>
      <c r="C178" s="133"/>
      <c r="D178" s="133"/>
      <c r="E178" s="6"/>
      <c r="F178" s="6"/>
      <c r="G178" s="6"/>
      <c r="H178" s="6"/>
      <c r="I178" s="6"/>
      <c r="J178" s="6"/>
      <c r="K178" s="6"/>
      <c r="L178" s="6"/>
      <c r="M178" s="6"/>
      <c r="N178" s="6"/>
      <c r="O178" s="6"/>
      <c r="P178" s="6"/>
      <c r="Q178" s="6"/>
      <c r="R178" s="6"/>
      <c r="S178" s="6"/>
    </row>
    <row r="179" spans="1:19" x14ac:dyDescent="0.25">
      <c r="A179" s="6"/>
      <c r="B179" s="6"/>
      <c r="C179" s="133"/>
      <c r="D179" s="133"/>
      <c r="E179" s="6"/>
      <c r="F179" s="6"/>
      <c r="G179" s="6"/>
      <c r="H179" s="6"/>
      <c r="I179" s="6"/>
      <c r="J179" s="6"/>
      <c r="K179" s="6"/>
      <c r="L179" s="6"/>
      <c r="M179" s="6"/>
      <c r="N179" s="6"/>
      <c r="O179" s="6"/>
      <c r="P179" s="6"/>
      <c r="Q179" s="6"/>
      <c r="R179" s="6"/>
      <c r="S179" s="6"/>
    </row>
    <row r="180" spans="1:19" x14ac:dyDescent="0.25">
      <c r="A180" s="6"/>
      <c r="B180" s="6"/>
      <c r="C180" s="133"/>
      <c r="D180" s="133"/>
      <c r="E180" s="6"/>
      <c r="F180" s="6"/>
      <c r="G180" s="6"/>
      <c r="H180" s="6"/>
      <c r="I180" s="6"/>
      <c r="J180" s="6"/>
      <c r="K180" s="6"/>
      <c r="L180" s="6"/>
      <c r="M180" s="6"/>
      <c r="N180" s="6"/>
      <c r="O180" s="6"/>
      <c r="P180" s="6"/>
      <c r="Q180" s="6"/>
      <c r="R180" s="6"/>
      <c r="S180" s="6"/>
    </row>
    <row r="181" spans="1:19" x14ac:dyDescent="0.25">
      <c r="A181" s="6"/>
      <c r="B181" s="6"/>
      <c r="C181" s="133"/>
      <c r="D181" s="133"/>
      <c r="E181" s="6"/>
      <c r="F181" s="6"/>
      <c r="G181" s="6"/>
      <c r="H181" s="6"/>
      <c r="I181" s="6"/>
      <c r="J181" s="6"/>
      <c r="K181" s="6"/>
      <c r="L181" s="6"/>
      <c r="M181" s="6"/>
      <c r="N181" s="6"/>
      <c r="O181" s="6"/>
      <c r="P181" s="6"/>
      <c r="Q181" s="6"/>
      <c r="R181" s="6"/>
      <c r="S181" s="6"/>
    </row>
    <row r="182" spans="1:19" x14ac:dyDescent="0.25">
      <c r="A182" s="6"/>
      <c r="B182" s="6"/>
      <c r="C182" s="133"/>
      <c r="D182" s="133"/>
      <c r="E182" s="6"/>
      <c r="F182" s="6"/>
      <c r="G182" s="6"/>
      <c r="H182" s="6"/>
      <c r="I182" s="6"/>
      <c r="J182" s="6"/>
      <c r="K182" s="6"/>
      <c r="L182" s="6"/>
      <c r="M182" s="6"/>
      <c r="N182" s="6"/>
      <c r="O182" s="6"/>
      <c r="P182" s="6"/>
      <c r="Q182" s="6"/>
      <c r="R182" s="6"/>
      <c r="S182" s="6"/>
    </row>
    <row r="183" spans="1:19" x14ac:dyDescent="0.25">
      <c r="A183" s="6"/>
      <c r="B183" s="6"/>
      <c r="C183" s="133"/>
      <c r="D183" s="133"/>
      <c r="E183" s="6"/>
      <c r="F183" s="6"/>
      <c r="G183" s="6"/>
      <c r="H183" s="6"/>
      <c r="I183" s="6"/>
      <c r="J183" s="6"/>
      <c r="K183" s="6"/>
      <c r="L183" s="6"/>
      <c r="M183" s="6"/>
      <c r="N183" s="6"/>
      <c r="O183" s="6"/>
      <c r="P183" s="6"/>
      <c r="Q183" s="6"/>
      <c r="R183" s="6"/>
      <c r="S183" s="6"/>
    </row>
    <row r="184" spans="1:19" x14ac:dyDescent="0.25">
      <c r="A184" s="6"/>
      <c r="B184" s="6"/>
      <c r="C184" s="133"/>
      <c r="D184" s="133"/>
      <c r="E184" s="6"/>
      <c r="F184" s="6"/>
      <c r="G184" s="6"/>
      <c r="H184" s="6"/>
      <c r="I184" s="6"/>
      <c r="J184" s="6"/>
      <c r="K184" s="6"/>
      <c r="L184" s="6"/>
      <c r="M184" s="6"/>
      <c r="N184" s="6"/>
      <c r="O184" s="6"/>
      <c r="P184" s="6"/>
      <c r="Q184" s="6"/>
      <c r="R184" s="6"/>
      <c r="S184" s="6"/>
    </row>
    <row r="185" spans="1:19" x14ac:dyDescent="0.25">
      <c r="A185" s="6"/>
      <c r="B185" s="6"/>
      <c r="C185" s="133"/>
      <c r="D185" s="133"/>
      <c r="E185" s="6"/>
      <c r="F185" s="6"/>
      <c r="G185" s="6"/>
      <c r="H185" s="6"/>
      <c r="I185" s="6"/>
      <c r="J185" s="6"/>
      <c r="K185" s="6"/>
      <c r="L185" s="6"/>
      <c r="M185" s="6"/>
      <c r="N185" s="6"/>
      <c r="O185" s="6"/>
      <c r="P185" s="6"/>
      <c r="Q185" s="6"/>
      <c r="R185" s="6"/>
      <c r="S185" s="6"/>
    </row>
    <row r="186" spans="1:19" x14ac:dyDescent="0.25">
      <c r="A186" s="6"/>
      <c r="B186" s="6"/>
      <c r="C186" s="133"/>
      <c r="D186" s="133"/>
      <c r="E186" s="6"/>
      <c r="F186" s="6"/>
      <c r="G186" s="6"/>
      <c r="H186" s="6"/>
      <c r="I186" s="6"/>
      <c r="J186" s="6"/>
      <c r="K186" s="6"/>
      <c r="L186" s="6"/>
      <c r="M186" s="6"/>
      <c r="N186" s="6"/>
      <c r="O186" s="6"/>
      <c r="P186" s="6"/>
      <c r="Q186" s="6"/>
      <c r="R186" s="6"/>
      <c r="S186" s="6"/>
    </row>
    <row r="187" spans="1:19" x14ac:dyDescent="0.25">
      <c r="A187" s="6"/>
      <c r="B187" s="6"/>
      <c r="C187" s="133"/>
      <c r="D187" s="133"/>
      <c r="E187" s="6"/>
      <c r="F187" s="6"/>
      <c r="G187" s="6"/>
      <c r="H187" s="6"/>
      <c r="I187" s="6"/>
      <c r="J187" s="6"/>
      <c r="K187" s="6"/>
      <c r="L187" s="6"/>
      <c r="M187" s="6"/>
      <c r="N187" s="6"/>
      <c r="O187" s="6"/>
      <c r="P187" s="6"/>
      <c r="Q187" s="6"/>
      <c r="R187" s="6"/>
      <c r="S187" s="6"/>
    </row>
    <row r="188" spans="1:19" x14ac:dyDescent="0.25">
      <c r="A188" s="6"/>
      <c r="B188" s="6"/>
      <c r="C188" s="133"/>
      <c r="D188" s="133"/>
      <c r="E188" s="6"/>
      <c r="F188" s="6"/>
      <c r="G188" s="6"/>
      <c r="H188" s="6"/>
      <c r="I188" s="6"/>
      <c r="J188" s="6"/>
      <c r="K188" s="6"/>
      <c r="L188" s="6"/>
      <c r="M188" s="6"/>
      <c r="N188" s="6"/>
      <c r="O188" s="6"/>
      <c r="P188" s="6"/>
      <c r="Q188" s="6"/>
      <c r="R188" s="6"/>
      <c r="S188" s="6"/>
    </row>
    <row r="189" spans="1:19" x14ac:dyDescent="0.25">
      <c r="A189" s="6"/>
      <c r="B189" s="6"/>
      <c r="C189" s="133"/>
      <c r="D189" s="133"/>
      <c r="E189" s="6"/>
      <c r="F189" s="6"/>
      <c r="G189" s="6"/>
      <c r="H189" s="6"/>
      <c r="I189" s="6"/>
      <c r="J189" s="6"/>
      <c r="K189" s="6"/>
      <c r="L189" s="6"/>
      <c r="M189" s="6"/>
      <c r="N189" s="6"/>
      <c r="O189" s="6"/>
      <c r="P189" s="6"/>
      <c r="Q189" s="6"/>
      <c r="R189" s="6"/>
      <c r="S189" s="6"/>
    </row>
    <row r="190" spans="1:19" x14ac:dyDescent="0.25">
      <c r="A190" s="6"/>
      <c r="B190" s="6"/>
      <c r="C190" s="133"/>
      <c r="D190" s="133"/>
      <c r="E190" s="6"/>
      <c r="F190" s="6"/>
      <c r="G190" s="6"/>
      <c r="H190" s="6"/>
      <c r="I190" s="6"/>
      <c r="J190" s="6"/>
      <c r="K190" s="6"/>
      <c r="L190" s="6"/>
      <c r="M190" s="6"/>
      <c r="N190" s="6"/>
      <c r="O190" s="6"/>
      <c r="P190" s="6"/>
      <c r="Q190" s="6"/>
      <c r="R190" s="6"/>
      <c r="S190" s="6"/>
    </row>
    <row r="191" spans="1:19" x14ac:dyDescent="0.25">
      <c r="A191" s="6"/>
      <c r="B191" s="6"/>
      <c r="C191" s="133"/>
      <c r="D191" s="133"/>
      <c r="E191" s="6"/>
      <c r="F191" s="6"/>
      <c r="G191" s="6"/>
      <c r="H191" s="6"/>
      <c r="I191" s="6"/>
      <c r="J191" s="6"/>
      <c r="K191" s="6"/>
      <c r="L191" s="6"/>
      <c r="M191" s="6"/>
      <c r="N191" s="6"/>
      <c r="O191" s="6"/>
      <c r="P191" s="6"/>
      <c r="Q191" s="6"/>
      <c r="R191" s="6"/>
      <c r="S191" s="6"/>
    </row>
    <row r="192" spans="1:19" x14ac:dyDescent="0.25">
      <c r="A192" s="6"/>
      <c r="B192" s="6"/>
      <c r="C192" s="133"/>
      <c r="D192" s="133"/>
      <c r="E192" s="6"/>
      <c r="F192" s="6"/>
      <c r="G192" s="6"/>
      <c r="H192" s="6"/>
      <c r="I192" s="6"/>
      <c r="J192" s="6"/>
      <c r="K192" s="6"/>
      <c r="L192" s="6"/>
      <c r="M192" s="6"/>
      <c r="N192" s="6"/>
      <c r="O192" s="6"/>
      <c r="P192" s="6"/>
      <c r="Q192" s="6"/>
      <c r="R192" s="6"/>
      <c r="S192" s="6"/>
    </row>
    <row r="193" spans="1:19" x14ac:dyDescent="0.25">
      <c r="A193" s="6"/>
      <c r="B193" s="6"/>
      <c r="C193" s="133"/>
      <c r="D193" s="133"/>
      <c r="E193" s="6"/>
      <c r="F193" s="6"/>
      <c r="G193" s="6"/>
      <c r="H193" s="6"/>
      <c r="I193" s="6"/>
      <c r="J193" s="6"/>
      <c r="K193" s="6"/>
      <c r="L193" s="6"/>
      <c r="M193" s="6"/>
      <c r="N193" s="6"/>
      <c r="O193" s="6"/>
      <c r="P193" s="6"/>
      <c r="Q193" s="6"/>
      <c r="R193" s="6"/>
      <c r="S193" s="6"/>
    </row>
    <row r="194" spans="1:19" x14ac:dyDescent="0.25">
      <c r="A194" s="6"/>
      <c r="B194" s="6"/>
      <c r="C194" s="133"/>
      <c r="D194" s="133"/>
      <c r="E194" s="6"/>
      <c r="F194" s="6"/>
      <c r="G194" s="6"/>
      <c r="H194" s="6"/>
      <c r="I194" s="6"/>
      <c r="J194" s="6"/>
      <c r="K194" s="6"/>
      <c r="L194" s="6"/>
      <c r="M194" s="6"/>
      <c r="N194" s="6"/>
      <c r="O194" s="6"/>
      <c r="P194" s="6"/>
      <c r="Q194" s="6"/>
      <c r="R194" s="6"/>
      <c r="S194" s="6"/>
    </row>
    <row r="195" spans="1:19" x14ac:dyDescent="0.25">
      <c r="A195" s="6"/>
      <c r="B195" s="6"/>
      <c r="C195" s="133"/>
      <c r="D195" s="133"/>
      <c r="E195" s="6"/>
      <c r="F195" s="6"/>
      <c r="G195" s="6"/>
      <c r="H195" s="6"/>
      <c r="I195" s="6"/>
      <c r="J195" s="6"/>
      <c r="K195" s="6"/>
      <c r="L195" s="6"/>
      <c r="M195" s="6"/>
      <c r="N195" s="6"/>
      <c r="O195" s="6"/>
      <c r="P195" s="6"/>
      <c r="Q195" s="6"/>
      <c r="R195" s="6"/>
      <c r="S195" s="6"/>
    </row>
    <row r="196" spans="1:19" x14ac:dyDescent="0.25">
      <c r="A196" s="6"/>
      <c r="B196" s="6"/>
      <c r="C196" s="133"/>
      <c r="D196" s="133"/>
      <c r="E196" s="6"/>
      <c r="F196" s="6"/>
      <c r="G196" s="6"/>
      <c r="H196" s="6"/>
      <c r="I196" s="6"/>
      <c r="J196" s="6"/>
      <c r="K196" s="6"/>
      <c r="L196" s="6"/>
      <c r="M196" s="6"/>
      <c r="N196" s="6"/>
      <c r="O196" s="6"/>
      <c r="P196" s="6"/>
      <c r="Q196" s="6"/>
      <c r="R196" s="6"/>
      <c r="S196" s="6"/>
    </row>
    <row r="197" spans="1:19" x14ac:dyDescent="0.25">
      <c r="A197" s="6"/>
      <c r="B197" s="6"/>
      <c r="C197" s="133"/>
      <c r="D197" s="133"/>
      <c r="E197" s="6"/>
      <c r="F197" s="6"/>
      <c r="G197" s="6"/>
      <c r="H197" s="6"/>
      <c r="I197" s="6"/>
      <c r="J197" s="6"/>
      <c r="K197" s="6"/>
      <c r="L197" s="6"/>
      <c r="M197" s="6"/>
      <c r="N197" s="6"/>
      <c r="O197" s="6"/>
      <c r="P197" s="6"/>
      <c r="Q197" s="6"/>
      <c r="R197" s="6"/>
      <c r="S197" s="6"/>
    </row>
    <row r="198" spans="1:19" x14ac:dyDescent="0.25">
      <c r="A198" s="6"/>
      <c r="B198" s="6"/>
      <c r="C198" s="133"/>
      <c r="D198" s="133"/>
      <c r="E198" s="6"/>
      <c r="F198" s="6"/>
      <c r="G198" s="6"/>
      <c r="H198" s="6"/>
      <c r="I198" s="6"/>
      <c r="J198" s="6"/>
      <c r="K198" s="6"/>
      <c r="L198" s="6"/>
      <c r="M198" s="6"/>
      <c r="N198" s="6"/>
      <c r="O198" s="6"/>
      <c r="P198" s="6"/>
      <c r="Q198" s="6"/>
      <c r="R198" s="6"/>
      <c r="S198" s="6"/>
    </row>
    <row r="199" spans="1:19" x14ac:dyDescent="0.25">
      <c r="A199" s="6"/>
      <c r="B199" s="6"/>
      <c r="C199" s="133"/>
      <c r="D199" s="133"/>
      <c r="E199" s="6"/>
      <c r="F199" s="6"/>
      <c r="G199" s="6"/>
      <c r="H199" s="6"/>
      <c r="I199" s="6"/>
      <c r="J199" s="6"/>
      <c r="K199" s="6"/>
      <c r="L199" s="6"/>
      <c r="M199" s="6"/>
      <c r="N199" s="6"/>
      <c r="O199" s="6"/>
      <c r="P199" s="6"/>
      <c r="Q199" s="6"/>
      <c r="R199" s="6"/>
      <c r="S199" s="6"/>
    </row>
    <row r="200" spans="1:19" x14ac:dyDescent="0.25">
      <c r="A200" s="6"/>
      <c r="B200" s="6"/>
      <c r="C200" s="133"/>
      <c r="D200" s="133"/>
      <c r="E200" s="6"/>
      <c r="F200" s="6"/>
      <c r="G200" s="6"/>
      <c r="H200" s="6"/>
      <c r="I200" s="6"/>
      <c r="J200" s="6"/>
      <c r="K200" s="6"/>
      <c r="L200" s="6"/>
      <c r="M200" s="6"/>
      <c r="N200" s="6"/>
      <c r="O200" s="6"/>
      <c r="P200" s="6"/>
      <c r="Q200" s="6"/>
      <c r="R200" s="6"/>
      <c r="S200" s="6"/>
    </row>
    <row r="201" spans="1:19" x14ac:dyDescent="0.25">
      <c r="A201" s="6"/>
      <c r="B201" s="6"/>
      <c r="C201" s="133"/>
      <c r="D201" s="133"/>
      <c r="E201" s="6"/>
      <c r="F201" s="6"/>
      <c r="G201" s="6"/>
      <c r="H201" s="6"/>
      <c r="I201" s="6"/>
      <c r="J201" s="6"/>
      <c r="K201" s="6"/>
      <c r="L201" s="6"/>
      <c r="M201" s="6"/>
      <c r="N201" s="6"/>
      <c r="O201" s="6"/>
      <c r="P201" s="6"/>
      <c r="Q201" s="6"/>
      <c r="R201" s="6"/>
      <c r="S201" s="6"/>
    </row>
    <row r="202" spans="1:19" x14ac:dyDescent="0.25">
      <c r="A202" s="6"/>
      <c r="B202" s="6"/>
      <c r="C202" s="133"/>
      <c r="D202" s="133"/>
      <c r="E202" s="6"/>
      <c r="F202" s="6"/>
      <c r="G202" s="6"/>
      <c r="H202" s="6"/>
      <c r="I202" s="6"/>
      <c r="J202" s="6"/>
      <c r="K202" s="6"/>
      <c r="L202" s="6"/>
      <c r="M202" s="6"/>
      <c r="N202" s="6"/>
      <c r="O202" s="6"/>
      <c r="P202" s="6"/>
      <c r="Q202" s="6"/>
      <c r="R202" s="6"/>
      <c r="S202" s="6"/>
    </row>
    <row r="203" spans="1:19" x14ac:dyDescent="0.25">
      <c r="A203" s="6"/>
      <c r="B203" s="6"/>
      <c r="C203" s="133"/>
      <c r="D203" s="133"/>
      <c r="E203" s="6"/>
      <c r="F203" s="6"/>
      <c r="G203" s="6"/>
      <c r="H203" s="6"/>
      <c r="I203" s="6"/>
      <c r="J203" s="6"/>
      <c r="K203" s="6"/>
      <c r="L203" s="6"/>
      <c r="M203" s="6"/>
      <c r="N203" s="6"/>
      <c r="O203" s="6"/>
      <c r="P203" s="6"/>
      <c r="Q203" s="6"/>
      <c r="R203" s="6"/>
      <c r="S203" s="6"/>
    </row>
    <row r="204" spans="1:19" x14ac:dyDescent="0.25">
      <c r="A204" s="6"/>
      <c r="B204" s="6"/>
      <c r="C204" s="133"/>
      <c r="D204" s="133"/>
      <c r="E204" s="6"/>
      <c r="F204" s="6"/>
      <c r="G204" s="6"/>
      <c r="H204" s="6"/>
      <c r="I204" s="6"/>
      <c r="J204" s="6"/>
      <c r="K204" s="6"/>
      <c r="L204" s="6"/>
      <c r="M204" s="6"/>
      <c r="N204" s="6"/>
      <c r="O204" s="6"/>
      <c r="P204" s="6"/>
      <c r="Q204" s="6"/>
      <c r="R204" s="6"/>
      <c r="S204" s="6"/>
    </row>
    <row r="205" spans="1:19" x14ac:dyDescent="0.25">
      <c r="A205" s="6"/>
      <c r="B205" s="6"/>
      <c r="C205" s="133"/>
      <c r="D205" s="133"/>
      <c r="E205" s="6"/>
      <c r="F205" s="6"/>
      <c r="G205" s="6"/>
      <c r="H205" s="6"/>
      <c r="I205" s="6"/>
      <c r="J205" s="6"/>
      <c r="K205" s="6"/>
      <c r="L205" s="6"/>
      <c r="M205" s="6"/>
      <c r="N205" s="6"/>
      <c r="O205" s="6"/>
      <c r="P205" s="6"/>
      <c r="Q205" s="6"/>
      <c r="R205" s="6"/>
      <c r="S205" s="6"/>
    </row>
    <row r="206" spans="1:19" x14ac:dyDescent="0.25">
      <c r="A206" s="6"/>
      <c r="B206" s="6"/>
      <c r="C206" s="133"/>
      <c r="D206" s="133"/>
      <c r="E206" s="6"/>
      <c r="F206" s="6"/>
      <c r="G206" s="6"/>
      <c r="H206" s="6"/>
      <c r="I206" s="6"/>
      <c r="J206" s="6"/>
      <c r="K206" s="6"/>
      <c r="L206" s="6"/>
      <c r="M206" s="6"/>
      <c r="N206" s="6"/>
      <c r="O206" s="6"/>
      <c r="P206" s="6"/>
      <c r="Q206" s="6"/>
      <c r="R206" s="6"/>
      <c r="S206" s="6"/>
    </row>
    <row r="207" spans="1:19" x14ac:dyDescent="0.25">
      <c r="A207" s="6"/>
      <c r="B207" s="6"/>
      <c r="C207" s="133"/>
      <c r="D207" s="133"/>
      <c r="E207" s="6"/>
      <c r="F207" s="6"/>
      <c r="G207" s="6"/>
      <c r="H207" s="6"/>
      <c r="I207" s="6"/>
      <c r="J207" s="6"/>
      <c r="K207" s="6"/>
      <c r="L207" s="6"/>
      <c r="M207" s="6"/>
      <c r="N207" s="6"/>
      <c r="O207" s="6"/>
      <c r="P207" s="6"/>
      <c r="Q207" s="6"/>
      <c r="R207" s="6"/>
      <c r="S207" s="6"/>
    </row>
    <row r="208" spans="1:19" x14ac:dyDescent="0.25">
      <c r="A208" s="6"/>
      <c r="B208" s="6"/>
      <c r="C208" s="133"/>
      <c r="D208" s="133"/>
      <c r="E208" s="6"/>
      <c r="F208" s="6"/>
      <c r="G208" s="6"/>
      <c r="H208" s="6"/>
      <c r="I208" s="6"/>
      <c r="J208" s="6"/>
      <c r="K208" s="6"/>
      <c r="L208" s="6"/>
      <c r="M208" s="6"/>
      <c r="N208" s="6"/>
      <c r="O208" s="6"/>
      <c r="P208" s="6"/>
      <c r="Q208" s="6"/>
      <c r="R208" s="6"/>
      <c r="S208" s="6"/>
    </row>
    <row r="209" spans="1:19" x14ac:dyDescent="0.25">
      <c r="A209" s="6"/>
      <c r="B209" s="6"/>
      <c r="C209" s="133"/>
      <c r="D209" s="133"/>
      <c r="E209" s="6"/>
      <c r="F209" s="6"/>
      <c r="G209" s="6"/>
      <c r="H209" s="6"/>
      <c r="I209" s="6"/>
      <c r="J209" s="6"/>
      <c r="K209" s="6"/>
      <c r="L209" s="6"/>
      <c r="M209" s="6"/>
      <c r="N209" s="6"/>
      <c r="O209" s="6"/>
      <c r="P209" s="6"/>
      <c r="Q209" s="6"/>
      <c r="R209" s="6"/>
      <c r="S209" s="6"/>
    </row>
    <row r="210" spans="1:19" x14ac:dyDescent="0.25">
      <c r="A210" s="6"/>
      <c r="B210" s="6"/>
      <c r="C210" s="133"/>
      <c r="D210" s="133"/>
      <c r="E210" s="6"/>
      <c r="F210" s="6"/>
      <c r="G210" s="6"/>
      <c r="H210" s="6"/>
      <c r="I210" s="6"/>
      <c r="J210" s="6"/>
      <c r="K210" s="6"/>
      <c r="L210" s="6"/>
      <c r="M210" s="6"/>
      <c r="N210" s="6"/>
      <c r="O210" s="6"/>
      <c r="P210" s="6"/>
      <c r="Q210" s="6"/>
      <c r="R210" s="6"/>
      <c r="S210" s="6"/>
    </row>
    <row r="211" spans="1:19" x14ac:dyDescent="0.25">
      <c r="A211" s="6"/>
      <c r="B211" s="6"/>
      <c r="C211" s="133"/>
      <c r="D211" s="133"/>
      <c r="E211" s="6"/>
      <c r="F211" s="6"/>
      <c r="G211" s="6"/>
      <c r="H211" s="6"/>
      <c r="I211" s="6"/>
      <c r="J211" s="6"/>
      <c r="K211" s="6"/>
      <c r="L211" s="6"/>
      <c r="M211" s="6"/>
      <c r="N211" s="6"/>
      <c r="O211" s="6"/>
      <c r="P211" s="6"/>
      <c r="Q211" s="6"/>
      <c r="R211" s="6"/>
      <c r="S211" s="6"/>
    </row>
    <row r="212" spans="1:19" x14ac:dyDescent="0.25">
      <c r="A212" s="6"/>
      <c r="B212" s="6"/>
      <c r="C212" s="133"/>
      <c r="D212" s="133"/>
      <c r="E212" s="6"/>
      <c r="F212" s="6"/>
      <c r="G212" s="6"/>
      <c r="H212" s="6"/>
      <c r="I212" s="6"/>
      <c r="J212" s="6"/>
      <c r="K212" s="6"/>
      <c r="L212" s="6"/>
      <c r="M212" s="6"/>
      <c r="N212" s="6"/>
      <c r="O212" s="6"/>
      <c r="P212" s="6"/>
      <c r="Q212" s="6"/>
      <c r="R212" s="6"/>
      <c r="S212" s="6"/>
    </row>
    <row r="213" spans="1:19" x14ac:dyDescent="0.25">
      <c r="A213" s="6"/>
      <c r="B213" s="6"/>
      <c r="C213" s="133"/>
      <c r="D213" s="133"/>
      <c r="E213" s="6"/>
      <c r="F213" s="6"/>
      <c r="G213" s="6"/>
      <c r="H213" s="6"/>
      <c r="I213" s="6"/>
      <c r="J213" s="6"/>
      <c r="K213" s="6"/>
      <c r="L213" s="6"/>
      <c r="M213" s="6"/>
      <c r="N213" s="6"/>
      <c r="O213" s="6"/>
      <c r="P213" s="6"/>
      <c r="Q213" s="6"/>
      <c r="R213" s="6"/>
      <c r="S213" s="6"/>
    </row>
    <row r="214" spans="1:19" x14ac:dyDescent="0.25">
      <c r="A214" s="6"/>
      <c r="B214" s="6"/>
      <c r="C214" s="133"/>
      <c r="D214" s="133"/>
      <c r="E214" s="6"/>
      <c r="F214" s="6"/>
      <c r="G214" s="6"/>
      <c r="H214" s="6"/>
      <c r="I214" s="6"/>
      <c r="J214" s="6"/>
      <c r="K214" s="6"/>
      <c r="L214" s="6"/>
      <c r="M214" s="6"/>
      <c r="N214" s="6"/>
      <c r="O214" s="6"/>
      <c r="P214" s="6"/>
      <c r="Q214" s="6"/>
      <c r="R214" s="6"/>
      <c r="S214" s="6"/>
    </row>
    <row r="215" spans="1:19" x14ac:dyDescent="0.25">
      <c r="A215" s="6"/>
      <c r="B215" s="6"/>
      <c r="C215" s="133"/>
      <c r="D215" s="133"/>
      <c r="E215" s="6"/>
      <c r="F215" s="6"/>
      <c r="G215" s="6"/>
      <c r="H215" s="6"/>
      <c r="I215" s="6"/>
      <c r="J215" s="6"/>
      <c r="K215" s="6"/>
      <c r="L215" s="6"/>
      <c r="M215" s="6"/>
      <c r="N215" s="6"/>
      <c r="O215" s="6"/>
      <c r="P215" s="6"/>
      <c r="Q215" s="6"/>
      <c r="R215" s="6"/>
      <c r="S215" s="6"/>
    </row>
    <row r="216" spans="1:19" x14ac:dyDescent="0.25">
      <c r="A216" s="6"/>
      <c r="B216" s="6"/>
      <c r="C216" s="133"/>
      <c r="D216" s="133"/>
      <c r="E216" s="6"/>
      <c r="F216" s="6"/>
      <c r="G216" s="6"/>
      <c r="H216" s="6"/>
      <c r="I216" s="6"/>
      <c r="J216" s="6"/>
      <c r="K216" s="6"/>
      <c r="L216" s="6"/>
      <c r="M216" s="6"/>
      <c r="N216" s="6"/>
      <c r="O216" s="6"/>
      <c r="P216" s="6"/>
      <c r="Q216" s="6"/>
      <c r="R216" s="6"/>
      <c r="S216" s="6"/>
    </row>
    <row r="217" spans="1:19" x14ac:dyDescent="0.25">
      <c r="A217" s="6"/>
      <c r="B217" s="6"/>
      <c r="C217" s="133"/>
      <c r="D217" s="133"/>
      <c r="E217" s="6"/>
      <c r="F217" s="6"/>
      <c r="G217" s="6"/>
      <c r="H217" s="6"/>
      <c r="I217" s="6"/>
      <c r="J217" s="6"/>
      <c r="K217" s="6"/>
      <c r="L217" s="6"/>
      <c r="M217" s="6"/>
      <c r="N217" s="6"/>
      <c r="O217" s="6"/>
      <c r="P217" s="6"/>
      <c r="Q217" s="6"/>
      <c r="R217" s="6"/>
      <c r="S217" s="6"/>
    </row>
    <row r="218" spans="1:19" x14ac:dyDescent="0.25">
      <c r="A218" s="6"/>
      <c r="B218" s="6"/>
      <c r="C218" s="133"/>
      <c r="D218" s="133"/>
      <c r="E218" s="6"/>
      <c r="F218" s="6"/>
      <c r="G218" s="6"/>
      <c r="H218" s="6"/>
      <c r="I218" s="6"/>
      <c r="J218" s="6"/>
      <c r="K218" s="6"/>
      <c r="L218" s="6"/>
      <c r="M218" s="6"/>
      <c r="N218" s="6"/>
      <c r="O218" s="6"/>
      <c r="P218" s="6"/>
      <c r="Q218" s="6"/>
      <c r="R218" s="6"/>
      <c r="S218" s="6"/>
    </row>
    <row r="219" spans="1:19" x14ac:dyDescent="0.25">
      <c r="A219" s="6"/>
      <c r="B219" s="6"/>
      <c r="C219" s="133"/>
      <c r="D219" s="133"/>
      <c r="E219" s="6"/>
      <c r="F219" s="6"/>
      <c r="G219" s="6"/>
      <c r="H219" s="6"/>
      <c r="I219" s="6"/>
      <c r="J219" s="6"/>
      <c r="K219" s="6"/>
      <c r="L219" s="6"/>
      <c r="M219" s="6"/>
      <c r="N219" s="6"/>
      <c r="O219" s="6"/>
      <c r="P219" s="6"/>
      <c r="Q219" s="6"/>
      <c r="R219" s="6"/>
      <c r="S219" s="6"/>
    </row>
    <row r="220" spans="1:19" x14ac:dyDescent="0.25">
      <c r="A220" s="6"/>
      <c r="B220" s="6"/>
      <c r="C220" s="133"/>
      <c r="D220" s="133"/>
      <c r="E220" s="6"/>
      <c r="F220" s="6"/>
      <c r="G220" s="6"/>
      <c r="H220" s="6"/>
      <c r="I220" s="6"/>
      <c r="J220" s="6"/>
      <c r="K220" s="6"/>
      <c r="L220" s="6"/>
      <c r="M220" s="6"/>
      <c r="N220" s="6"/>
      <c r="O220" s="6"/>
      <c r="P220" s="6"/>
      <c r="Q220" s="6"/>
      <c r="R220" s="6"/>
      <c r="S220" s="6"/>
    </row>
    <row r="221" spans="1:19" x14ac:dyDescent="0.25">
      <c r="A221" s="6"/>
      <c r="B221" s="6"/>
      <c r="C221" s="133"/>
      <c r="D221" s="133"/>
      <c r="E221" s="6"/>
      <c r="F221" s="6"/>
      <c r="G221" s="6"/>
      <c r="H221" s="6"/>
      <c r="I221" s="6"/>
      <c r="J221" s="6"/>
      <c r="K221" s="6"/>
      <c r="L221" s="6"/>
      <c r="M221" s="6"/>
      <c r="N221" s="6"/>
      <c r="O221" s="6"/>
      <c r="P221" s="6"/>
      <c r="Q221" s="6"/>
      <c r="R221" s="6"/>
      <c r="S221" s="6"/>
    </row>
    <row r="222" spans="1:19" x14ac:dyDescent="0.25">
      <c r="A222" s="6"/>
      <c r="B222" s="6"/>
      <c r="C222" s="133"/>
      <c r="D222" s="133"/>
      <c r="E222" s="6"/>
      <c r="F222" s="6"/>
      <c r="G222" s="6"/>
      <c r="H222" s="6"/>
      <c r="I222" s="6"/>
      <c r="J222" s="6"/>
      <c r="K222" s="6"/>
      <c r="L222" s="6"/>
      <c r="M222" s="6"/>
      <c r="N222" s="6"/>
      <c r="O222" s="6"/>
      <c r="P222" s="6"/>
      <c r="Q222" s="6"/>
      <c r="R222" s="6"/>
      <c r="S222" s="6"/>
    </row>
    <row r="223" spans="1:19" x14ac:dyDescent="0.25">
      <c r="A223" s="6"/>
      <c r="B223" s="6"/>
      <c r="C223" s="133"/>
      <c r="D223" s="133"/>
      <c r="E223" s="6"/>
      <c r="F223" s="6"/>
      <c r="G223" s="6"/>
      <c r="H223" s="6"/>
      <c r="I223" s="6"/>
      <c r="J223" s="6"/>
      <c r="K223" s="6"/>
      <c r="L223" s="6"/>
      <c r="M223" s="6"/>
      <c r="N223" s="6"/>
      <c r="O223" s="6"/>
      <c r="P223" s="6"/>
      <c r="Q223" s="6"/>
      <c r="R223" s="6"/>
      <c r="S223" s="6"/>
    </row>
    <row r="224" spans="1:19" x14ac:dyDescent="0.25">
      <c r="A224" s="6"/>
      <c r="B224" s="6"/>
      <c r="C224" s="133"/>
      <c r="D224" s="133"/>
      <c r="E224" s="6"/>
      <c r="F224" s="6"/>
      <c r="G224" s="6"/>
      <c r="H224" s="6"/>
      <c r="I224" s="6"/>
      <c r="J224" s="6"/>
      <c r="K224" s="6"/>
      <c r="L224" s="6"/>
      <c r="M224" s="6"/>
      <c r="N224" s="6"/>
      <c r="O224" s="6"/>
      <c r="P224" s="6"/>
      <c r="Q224" s="6"/>
      <c r="R224" s="6"/>
      <c r="S224" s="6"/>
    </row>
    <row r="225" spans="1:19" x14ac:dyDescent="0.25">
      <c r="A225" s="6"/>
      <c r="B225" s="6"/>
      <c r="C225" s="133"/>
      <c r="D225" s="133"/>
      <c r="E225" s="6"/>
      <c r="F225" s="6"/>
      <c r="G225" s="6"/>
      <c r="H225" s="6"/>
      <c r="I225" s="6"/>
      <c r="J225" s="6"/>
      <c r="K225" s="6"/>
      <c r="L225" s="6"/>
      <c r="M225" s="6"/>
      <c r="N225" s="6"/>
      <c r="O225" s="6"/>
      <c r="P225" s="6"/>
      <c r="Q225" s="6"/>
      <c r="R225" s="6"/>
      <c r="S225" s="6"/>
    </row>
    <row r="226" spans="1:19" x14ac:dyDescent="0.25">
      <c r="A226" s="6"/>
      <c r="B226" s="6"/>
      <c r="C226" s="133"/>
      <c r="D226" s="133"/>
      <c r="E226" s="6"/>
      <c r="F226" s="6"/>
      <c r="G226" s="6"/>
      <c r="H226" s="6"/>
      <c r="I226" s="6"/>
      <c r="J226" s="6"/>
      <c r="K226" s="6"/>
      <c r="L226" s="6"/>
      <c r="M226" s="6"/>
      <c r="N226" s="6"/>
      <c r="O226" s="6"/>
      <c r="P226" s="6"/>
      <c r="Q226" s="6"/>
      <c r="R226" s="6"/>
      <c r="S226" s="6"/>
    </row>
    <row r="227" spans="1:19" x14ac:dyDescent="0.25">
      <c r="A227" s="6"/>
      <c r="B227" s="6"/>
      <c r="C227" s="133"/>
      <c r="D227" s="133"/>
      <c r="E227" s="6"/>
      <c r="F227" s="6"/>
      <c r="G227" s="6"/>
      <c r="H227" s="6"/>
      <c r="I227" s="6"/>
      <c r="J227" s="6"/>
      <c r="K227" s="6"/>
      <c r="L227" s="6"/>
      <c r="M227" s="6"/>
      <c r="N227" s="6"/>
      <c r="O227" s="6"/>
      <c r="P227" s="6"/>
      <c r="Q227" s="6"/>
      <c r="R227" s="6"/>
      <c r="S227" s="6"/>
    </row>
    <row r="228" spans="1:19" x14ac:dyDescent="0.25">
      <c r="A228" s="6"/>
      <c r="B228" s="6"/>
      <c r="C228" s="133"/>
      <c r="D228" s="133"/>
      <c r="E228" s="6"/>
      <c r="F228" s="6"/>
      <c r="G228" s="6"/>
      <c r="H228" s="6"/>
      <c r="I228" s="6"/>
      <c r="J228" s="6"/>
      <c r="K228" s="6"/>
      <c r="L228" s="6"/>
      <c r="M228" s="6"/>
      <c r="N228" s="6"/>
      <c r="O228" s="6"/>
      <c r="P228" s="6"/>
      <c r="Q228" s="6"/>
      <c r="R228" s="6"/>
      <c r="S228" s="6"/>
    </row>
    <row r="229" spans="1:19" x14ac:dyDescent="0.25">
      <c r="A229" s="6"/>
      <c r="B229" s="6"/>
      <c r="C229" s="133"/>
      <c r="D229" s="133"/>
      <c r="E229" s="6"/>
      <c r="F229" s="6"/>
      <c r="G229" s="6"/>
      <c r="H229" s="6"/>
      <c r="I229" s="6"/>
      <c r="J229" s="6"/>
      <c r="K229" s="6"/>
      <c r="L229" s="6"/>
      <c r="M229" s="6"/>
      <c r="N229" s="6"/>
      <c r="O229" s="6"/>
      <c r="P229" s="6"/>
      <c r="Q229" s="6"/>
      <c r="R229" s="6"/>
      <c r="S229" s="6"/>
    </row>
    <row r="230" spans="1:19" x14ac:dyDescent="0.25">
      <c r="A230" s="6"/>
      <c r="B230" s="6"/>
      <c r="C230" s="133"/>
      <c r="D230" s="133"/>
      <c r="E230" s="6"/>
      <c r="F230" s="6"/>
      <c r="G230" s="6"/>
      <c r="H230" s="6"/>
      <c r="I230" s="6"/>
      <c r="J230" s="6"/>
      <c r="K230" s="6"/>
      <c r="L230" s="6"/>
      <c r="M230" s="6"/>
      <c r="N230" s="6"/>
      <c r="O230" s="6"/>
      <c r="P230" s="6"/>
      <c r="Q230" s="6"/>
      <c r="R230" s="6"/>
      <c r="S230" s="6"/>
    </row>
    <row r="231" spans="1:19" x14ac:dyDescent="0.25">
      <c r="A231" s="6"/>
      <c r="B231" s="6"/>
      <c r="C231" s="133"/>
      <c r="D231" s="133"/>
      <c r="E231" s="6"/>
      <c r="F231" s="6"/>
      <c r="G231" s="6"/>
      <c r="H231" s="6"/>
      <c r="I231" s="6"/>
      <c r="J231" s="6"/>
      <c r="K231" s="6"/>
      <c r="L231" s="6"/>
      <c r="M231" s="6"/>
      <c r="N231" s="6"/>
      <c r="O231" s="6"/>
      <c r="P231" s="6"/>
      <c r="Q231" s="6"/>
      <c r="R231" s="6"/>
      <c r="S231" s="6"/>
    </row>
    <row r="232" spans="1:19" x14ac:dyDescent="0.25">
      <c r="A232" s="6"/>
      <c r="B232" s="6"/>
      <c r="C232" s="133"/>
      <c r="D232" s="133"/>
      <c r="E232" s="6"/>
      <c r="F232" s="6"/>
      <c r="G232" s="6"/>
      <c r="H232" s="6"/>
      <c r="I232" s="6"/>
      <c r="J232" s="6"/>
      <c r="K232" s="6"/>
      <c r="L232" s="6"/>
      <c r="M232" s="6"/>
      <c r="N232" s="6"/>
      <c r="O232" s="6"/>
      <c r="P232" s="6"/>
      <c r="Q232" s="6"/>
      <c r="R232" s="6"/>
      <c r="S232" s="6"/>
    </row>
    <row r="233" spans="1:19" x14ac:dyDescent="0.25">
      <c r="A233" s="6"/>
      <c r="B233" s="6"/>
      <c r="C233" s="133"/>
      <c r="D233" s="133"/>
      <c r="E233" s="6"/>
      <c r="F233" s="6"/>
      <c r="G233" s="6"/>
      <c r="H233" s="6"/>
      <c r="I233" s="6"/>
      <c r="J233" s="6"/>
      <c r="K233" s="6"/>
      <c r="L233" s="6"/>
      <c r="M233" s="6"/>
      <c r="N233" s="6"/>
      <c r="O233" s="6"/>
      <c r="P233" s="6"/>
      <c r="Q233" s="6"/>
      <c r="R233" s="6"/>
      <c r="S233" s="6"/>
    </row>
    <row r="234" spans="1:19" x14ac:dyDescent="0.25">
      <c r="B234" s="7"/>
      <c r="C234" s="133"/>
      <c r="D234" s="133"/>
      <c r="E234" s="7"/>
      <c r="F234" s="7"/>
      <c r="G234" s="7"/>
      <c r="H234" s="7"/>
      <c r="I234" s="7"/>
      <c r="J234" s="7"/>
      <c r="K234" s="7"/>
      <c r="L234" s="7"/>
      <c r="M234" s="7"/>
      <c r="N234" s="7"/>
      <c r="O234" s="7"/>
      <c r="P234" s="7"/>
      <c r="Q234" s="7"/>
      <c r="R234" s="7"/>
      <c r="S234" s="7"/>
    </row>
    <row r="235" spans="1:19" x14ac:dyDescent="0.25">
      <c r="B235" s="7"/>
      <c r="C235" s="133"/>
      <c r="D235" s="133"/>
      <c r="E235" s="7"/>
      <c r="F235" s="7"/>
      <c r="G235" s="7"/>
      <c r="H235" s="7"/>
      <c r="I235" s="7"/>
      <c r="J235" s="7"/>
      <c r="K235" s="7"/>
      <c r="L235" s="7"/>
      <c r="M235" s="7"/>
      <c r="N235" s="7"/>
      <c r="O235" s="7"/>
      <c r="P235" s="7"/>
      <c r="Q235" s="7"/>
      <c r="R235" s="7"/>
      <c r="S235" s="7"/>
    </row>
    <row r="236" spans="1:19" x14ac:dyDescent="0.25">
      <c r="B236" s="7"/>
      <c r="C236" s="133"/>
      <c r="D236" s="133"/>
      <c r="E236" s="7"/>
      <c r="F236" s="7"/>
      <c r="G236" s="7"/>
      <c r="H236" s="7"/>
      <c r="I236" s="7"/>
      <c r="J236" s="7"/>
      <c r="K236" s="7"/>
      <c r="L236" s="7"/>
      <c r="M236" s="7"/>
      <c r="N236" s="7"/>
      <c r="O236" s="7"/>
      <c r="P236" s="7"/>
      <c r="Q236" s="7"/>
      <c r="R236" s="7"/>
      <c r="S236" s="7"/>
    </row>
    <row r="237" spans="1:19" x14ac:dyDescent="0.25">
      <c r="B237" s="7"/>
      <c r="C237" s="133"/>
      <c r="D237" s="133"/>
      <c r="E237" s="7"/>
      <c r="F237" s="7"/>
      <c r="G237" s="7"/>
      <c r="H237" s="7"/>
      <c r="I237" s="7"/>
      <c r="J237" s="7"/>
      <c r="K237" s="7"/>
      <c r="L237" s="7"/>
      <c r="M237" s="7"/>
      <c r="N237" s="7"/>
      <c r="O237" s="7"/>
      <c r="P237" s="7"/>
      <c r="Q237" s="7"/>
      <c r="R237" s="7"/>
      <c r="S237" s="7"/>
    </row>
    <row r="238" spans="1:19" x14ac:dyDescent="0.25">
      <c r="B238" s="7"/>
      <c r="C238" s="133"/>
      <c r="D238" s="133"/>
      <c r="E238" s="7"/>
      <c r="F238" s="7"/>
      <c r="G238" s="7"/>
      <c r="H238" s="7"/>
      <c r="I238" s="7"/>
      <c r="J238" s="7"/>
      <c r="K238" s="7"/>
      <c r="L238" s="7"/>
      <c r="M238" s="7"/>
      <c r="N238" s="7"/>
      <c r="O238" s="7"/>
      <c r="P238" s="7"/>
      <c r="Q238" s="7"/>
      <c r="R238" s="7"/>
      <c r="S238" s="7"/>
    </row>
    <row r="239" spans="1:19" x14ac:dyDescent="0.25">
      <c r="B239" s="7"/>
      <c r="C239" s="133"/>
      <c r="D239" s="133"/>
      <c r="E239" s="7"/>
      <c r="F239" s="7"/>
      <c r="G239" s="7"/>
      <c r="H239" s="7"/>
      <c r="I239" s="7"/>
      <c r="J239" s="7"/>
      <c r="K239" s="7"/>
      <c r="L239" s="7"/>
      <c r="M239" s="7"/>
      <c r="N239" s="7"/>
      <c r="O239" s="7"/>
      <c r="P239" s="7"/>
      <c r="Q239" s="7"/>
      <c r="R239" s="7"/>
      <c r="S239" s="7"/>
    </row>
    <row r="240" spans="1:19" x14ac:dyDescent="0.25">
      <c r="B240" s="7"/>
      <c r="C240" s="133"/>
      <c r="D240" s="133"/>
      <c r="E240" s="7"/>
      <c r="F240" s="7"/>
      <c r="G240" s="7"/>
      <c r="H240" s="7"/>
      <c r="I240" s="7"/>
      <c r="J240" s="7"/>
      <c r="K240" s="7"/>
      <c r="L240" s="7"/>
      <c r="M240" s="7"/>
      <c r="N240" s="7"/>
      <c r="O240" s="7"/>
      <c r="P240" s="7"/>
      <c r="Q240" s="7"/>
      <c r="R240" s="7"/>
      <c r="S240" s="7"/>
    </row>
    <row r="241" spans="2:19" x14ac:dyDescent="0.25">
      <c r="B241" s="7"/>
      <c r="C241" s="133"/>
      <c r="D241" s="133"/>
      <c r="E241" s="7"/>
      <c r="F241" s="7"/>
      <c r="G241" s="7"/>
      <c r="H241" s="7"/>
      <c r="I241" s="7"/>
      <c r="J241" s="7"/>
      <c r="K241" s="7"/>
      <c r="L241" s="7"/>
      <c r="M241" s="7"/>
      <c r="N241" s="7"/>
      <c r="O241" s="7"/>
      <c r="P241" s="7"/>
      <c r="Q241" s="7"/>
      <c r="R241" s="7"/>
      <c r="S241" s="7"/>
    </row>
    <row r="242" spans="2:19" x14ac:dyDescent="0.25">
      <c r="B242" s="7"/>
      <c r="C242" s="133"/>
      <c r="D242" s="133"/>
      <c r="E242" s="7"/>
      <c r="F242" s="7"/>
      <c r="G242" s="7"/>
      <c r="H242" s="7"/>
      <c r="I242" s="7"/>
      <c r="J242" s="7"/>
      <c r="K242" s="7"/>
      <c r="L242" s="7"/>
      <c r="M242" s="7"/>
      <c r="N242" s="7"/>
      <c r="O242" s="7"/>
      <c r="P242" s="7"/>
      <c r="Q242" s="7"/>
      <c r="R242" s="7"/>
      <c r="S242" s="7"/>
    </row>
    <row r="243" spans="2:19" x14ac:dyDescent="0.25">
      <c r="B243" s="7"/>
      <c r="C243" s="133"/>
      <c r="D243" s="133"/>
      <c r="E243" s="7"/>
      <c r="F243" s="7"/>
      <c r="G243" s="7"/>
      <c r="H243" s="7"/>
      <c r="I243" s="7"/>
      <c r="J243" s="7"/>
      <c r="K243" s="7"/>
      <c r="L243" s="7"/>
      <c r="M243" s="7"/>
      <c r="N243" s="7"/>
      <c r="O243" s="7"/>
      <c r="P243" s="7"/>
      <c r="Q243" s="7"/>
      <c r="R243" s="7"/>
      <c r="S243" s="7"/>
    </row>
    <row r="244" spans="2:19" x14ac:dyDescent="0.25">
      <c r="B244" s="7"/>
      <c r="C244" s="133"/>
      <c r="D244" s="133"/>
      <c r="E244" s="7"/>
      <c r="F244" s="7"/>
      <c r="G244" s="7"/>
      <c r="H244" s="7"/>
      <c r="I244" s="7"/>
      <c r="J244" s="7"/>
      <c r="K244" s="7"/>
      <c r="L244" s="7"/>
      <c r="M244" s="7"/>
      <c r="N244" s="7"/>
      <c r="O244" s="7"/>
      <c r="P244" s="7"/>
      <c r="Q244" s="7"/>
      <c r="R244" s="7"/>
      <c r="S244" s="7"/>
    </row>
    <row r="245" spans="2:19" x14ac:dyDescent="0.25">
      <c r="B245" s="7"/>
      <c r="C245" s="133"/>
      <c r="D245" s="133"/>
      <c r="E245" s="7"/>
      <c r="F245" s="7"/>
      <c r="G245" s="7"/>
      <c r="H245" s="7"/>
      <c r="I245" s="7"/>
      <c r="J245" s="7"/>
      <c r="K245" s="7"/>
      <c r="L245" s="7"/>
      <c r="M245" s="7"/>
      <c r="N245" s="7"/>
      <c r="O245" s="7"/>
      <c r="P245" s="7"/>
      <c r="Q245" s="7"/>
      <c r="R245" s="7"/>
      <c r="S245" s="7"/>
    </row>
    <row r="246" spans="2:19" x14ac:dyDescent="0.25">
      <c r="B246" s="7"/>
      <c r="C246" s="133"/>
      <c r="D246" s="133"/>
      <c r="E246" s="7"/>
      <c r="F246" s="7"/>
      <c r="G246" s="7"/>
      <c r="H246" s="7"/>
      <c r="I246" s="7"/>
      <c r="J246" s="7"/>
      <c r="K246" s="7"/>
      <c r="L246" s="7"/>
      <c r="M246" s="7"/>
      <c r="N246" s="7"/>
      <c r="O246" s="7"/>
      <c r="P246" s="7"/>
      <c r="Q246" s="7"/>
      <c r="R246" s="7"/>
      <c r="S246" s="7"/>
    </row>
    <row r="247" spans="2:19" x14ac:dyDescent="0.25">
      <c r="B247" s="7"/>
      <c r="C247" s="133"/>
      <c r="D247" s="133"/>
      <c r="E247" s="7"/>
      <c r="F247" s="7"/>
      <c r="G247" s="7"/>
      <c r="H247" s="7"/>
      <c r="I247" s="7"/>
      <c r="J247" s="7"/>
      <c r="K247" s="7"/>
      <c r="L247" s="7"/>
      <c r="M247" s="7"/>
      <c r="N247" s="7"/>
      <c r="O247" s="7"/>
      <c r="P247" s="7"/>
      <c r="Q247" s="7"/>
      <c r="R247" s="7"/>
      <c r="S247" s="7"/>
    </row>
    <row r="248" spans="2:19" x14ac:dyDescent="0.25">
      <c r="B248" s="7"/>
      <c r="C248" s="133"/>
      <c r="D248" s="133"/>
      <c r="E248" s="7"/>
      <c r="F248" s="7"/>
      <c r="G248" s="7"/>
      <c r="H248" s="7"/>
      <c r="I248" s="7"/>
      <c r="J248" s="7"/>
      <c r="K248" s="7"/>
      <c r="L248" s="7"/>
      <c r="M248" s="7"/>
      <c r="N248" s="7"/>
      <c r="O248" s="7"/>
      <c r="P248" s="7"/>
      <c r="Q248" s="7"/>
      <c r="R248" s="7"/>
      <c r="S248" s="7"/>
    </row>
    <row r="249" spans="2:19" x14ac:dyDescent="0.25">
      <c r="B249" s="7"/>
      <c r="C249" s="133"/>
      <c r="D249" s="133"/>
      <c r="E249" s="7"/>
      <c r="F249" s="7"/>
      <c r="G249" s="7"/>
      <c r="H249" s="7"/>
      <c r="I249" s="7"/>
      <c r="J249" s="7"/>
      <c r="K249" s="7"/>
      <c r="L249" s="7"/>
      <c r="M249" s="7"/>
      <c r="N249" s="7"/>
      <c r="O249" s="7"/>
      <c r="P249" s="7"/>
      <c r="Q249" s="7"/>
      <c r="R249" s="7"/>
      <c r="S249" s="7"/>
    </row>
    <row r="250" spans="2:19" x14ac:dyDescent="0.25">
      <c r="B250" s="7"/>
      <c r="C250" s="133"/>
      <c r="D250" s="133"/>
      <c r="E250" s="7"/>
      <c r="F250" s="7"/>
      <c r="G250" s="7"/>
      <c r="H250" s="7"/>
      <c r="I250" s="7"/>
      <c r="J250" s="7"/>
      <c r="K250" s="7"/>
      <c r="L250" s="7"/>
      <c r="M250" s="7"/>
      <c r="N250" s="7"/>
      <c r="O250" s="7"/>
      <c r="P250" s="7"/>
      <c r="Q250" s="7"/>
      <c r="R250" s="7"/>
      <c r="S250" s="7"/>
    </row>
    <row r="251" spans="2:19" x14ac:dyDescent="0.25">
      <c r="B251" s="7"/>
      <c r="C251" s="133"/>
      <c r="D251" s="133"/>
      <c r="E251" s="7"/>
      <c r="F251" s="7"/>
      <c r="G251" s="7"/>
      <c r="H251" s="7"/>
      <c r="I251" s="7"/>
      <c r="J251" s="7"/>
      <c r="K251" s="7"/>
      <c r="L251" s="7"/>
      <c r="M251" s="7"/>
      <c r="N251" s="7"/>
      <c r="O251" s="7"/>
      <c r="P251" s="7"/>
      <c r="Q251" s="7"/>
      <c r="R251" s="7"/>
      <c r="S251" s="7"/>
    </row>
    <row r="252" spans="2:19" x14ac:dyDescent="0.25">
      <c r="B252" s="7"/>
      <c r="C252" s="133"/>
      <c r="D252" s="133"/>
      <c r="E252" s="7"/>
      <c r="F252" s="7"/>
      <c r="G252" s="7"/>
      <c r="H252" s="7"/>
      <c r="I252" s="7"/>
      <c r="J252" s="7"/>
      <c r="K252" s="7"/>
      <c r="L252" s="7"/>
      <c r="M252" s="7"/>
      <c r="N252" s="7"/>
      <c r="O252" s="7"/>
      <c r="P252" s="7"/>
      <c r="Q252" s="7"/>
      <c r="R252" s="7"/>
      <c r="S252" s="7"/>
    </row>
    <row r="253" spans="2:19" x14ac:dyDescent="0.25">
      <c r="B253" s="7"/>
      <c r="C253" s="133"/>
      <c r="D253" s="133"/>
      <c r="E253" s="7"/>
      <c r="F253" s="7"/>
      <c r="G253" s="7"/>
      <c r="H253" s="7"/>
      <c r="I253" s="7"/>
      <c r="J253" s="7"/>
      <c r="K253" s="7"/>
      <c r="L253" s="7"/>
      <c r="M253" s="7"/>
      <c r="N253" s="7"/>
      <c r="O253" s="7"/>
      <c r="P253" s="7"/>
      <c r="Q253" s="7"/>
      <c r="R253" s="7"/>
      <c r="S253" s="7"/>
    </row>
    <row r="254" spans="2:19" x14ac:dyDescent="0.25">
      <c r="B254" s="7"/>
      <c r="C254" s="133"/>
      <c r="D254" s="133"/>
      <c r="E254" s="7"/>
      <c r="F254" s="7"/>
      <c r="G254" s="7"/>
      <c r="H254" s="7"/>
      <c r="I254" s="7"/>
      <c r="J254" s="7"/>
      <c r="K254" s="7"/>
      <c r="L254" s="7"/>
      <c r="M254" s="7"/>
      <c r="N254" s="7"/>
      <c r="O254" s="7"/>
      <c r="P254" s="7"/>
      <c r="Q254" s="7"/>
      <c r="R254" s="7"/>
      <c r="S254" s="7"/>
    </row>
    <row r="255" spans="2:19" x14ac:dyDescent="0.25">
      <c r="B255" s="7"/>
      <c r="C255" s="133"/>
      <c r="D255" s="133"/>
      <c r="E255" s="7"/>
      <c r="F255" s="7"/>
      <c r="G255" s="7"/>
      <c r="H255" s="7"/>
      <c r="I255" s="7"/>
      <c r="J255" s="7"/>
      <c r="K255" s="7"/>
      <c r="L255" s="7"/>
      <c r="M255" s="7"/>
      <c r="N255" s="7"/>
      <c r="O255" s="7"/>
      <c r="P255" s="7"/>
      <c r="Q255" s="7"/>
      <c r="R255" s="7"/>
      <c r="S255" s="7"/>
    </row>
    <row r="256" spans="2:19" x14ac:dyDescent="0.25">
      <c r="B256" s="7"/>
      <c r="C256" s="133"/>
      <c r="D256" s="133"/>
      <c r="E256" s="7"/>
      <c r="F256" s="7"/>
      <c r="G256" s="7"/>
      <c r="H256" s="7"/>
      <c r="I256" s="7"/>
      <c r="J256" s="7"/>
      <c r="K256" s="7"/>
      <c r="L256" s="7"/>
      <c r="M256" s="7"/>
      <c r="N256" s="7"/>
      <c r="O256" s="7"/>
      <c r="P256" s="7"/>
      <c r="Q256" s="7"/>
      <c r="R256" s="7"/>
      <c r="S256" s="7"/>
    </row>
    <row r="257" spans="2:19" x14ac:dyDescent="0.25">
      <c r="B257" s="7"/>
      <c r="C257" s="133"/>
      <c r="D257" s="133"/>
      <c r="E257" s="7"/>
      <c r="F257" s="7"/>
      <c r="G257" s="7"/>
      <c r="H257" s="7"/>
      <c r="I257" s="7"/>
      <c r="J257" s="7"/>
      <c r="K257" s="7"/>
      <c r="L257" s="7"/>
      <c r="M257" s="7"/>
      <c r="N257" s="7"/>
      <c r="O257" s="7"/>
      <c r="P257" s="7"/>
      <c r="Q257" s="7"/>
      <c r="R257" s="7"/>
      <c r="S257" s="7"/>
    </row>
    <row r="258" spans="2:19" x14ac:dyDescent="0.25">
      <c r="B258" s="7"/>
      <c r="C258" s="133"/>
      <c r="D258" s="133"/>
      <c r="E258" s="7"/>
      <c r="F258" s="7"/>
      <c r="G258" s="7"/>
      <c r="H258" s="7"/>
      <c r="I258" s="7"/>
      <c r="J258" s="7"/>
      <c r="K258" s="7"/>
      <c r="L258" s="7"/>
      <c r="M258" s="7"/>
      <c r="N258" s="7"/>
      <c r="O258" s="7"/>
      <c r="P258" s="7"/>
      <c r="Q258" s="7"/>
      <c r="R258" s="7"/>
      <c r="S258" s="7"/>
    </row>
    <row r="259" spans="2:19" x14ac:dyDescent="0.25">
      <c r="B259" s="7"/>
      <c r="C259" s="133"/>
      <c r="D259" s="133"/>
      <c r="E259" s="7"/>
      <c r="F259" s="7"/>
      <c r="G259" s="7"/>
      <c r="H259" s="7"/>
      <c r="I259" s="7"/>
      <c r="J259" s="7"/>
      <c r="K259" s="7"/>
      <c r="L259" s="7"/>
      <c r="M259" s="7"/>
      <c r="N259" s="7"/>
      <c r="O259" s="7"/>
      <c r="P259" s="7"/>
      <c r="Q259" s="7"/>
      <c r="R259" s="7"/>
      <c r="S259" s="7"/>
    </row>
    <row r="260" spans="2:19" x14ac:dyDescent="0.25">
      <c r="B260" s="7"/>
      <c r="C260" s="133"/>
      <c r="D260" s="133"/>
      <c r="E260" s="7"/>
      <c r="F260" s="7"/>
      <c r="G260" s="7"/>
      <c r="H260" s="7"/>
      <c r="I260" s="7"/>
      <c r="J260" s="7"/>
      <c r="K260" s="7"/>
      <c r="L260" s="7"/>
      <c r="M260" s="7"/>
      <c r="N260" s="7"/>
      <c r="O260" s="7"/>
      <c r="P260" s="7"/>
      <c r="Q260" s="7"/>
      <c r="R260" s="7"/>
      <c r="S260" s="7"/>
    </row>
    <row r="261" spans="2:19" x14ac:dyDescent="0.25">
      <c r="B261" s="7"/>
      <c r="C261" s="133"/>
      <c r="D261" s="133"/>
      <c r="E261" s="7"/>
      <c r="F261" s="7"/>
      <c r="G261" s="7"/>
      <c r="H261" s="7"/>
      <c r="I261" s="7"/>
      <c r="J261" s="7"/>
      <c r="K261" s="7"/>
      <c r="L261" s="7"/>
      <c r="M261" s="7"/>
      <c r="N261" s="7"/>
      <c r="O261" s="7"/>
      <c r="P261" s="7"/>
      <c r="Q261" s="7"/>
      <c r="R261" s="7"/>
      <c r="S261" s="7"/>
    </row>
    <row r="262" spans="2:19" x14ac:dyDescent="0.25">
      <c r="B262" s="7"/>
      <c r="C262" s="133"/>
      <c r="D262" s="133"/>
      <c r="E262" s="7"/>
      <c r="F262" s="7"/>
      <c r="G262" s="7"/>
      <c r="H262" s="7"/>
      <c r="I262" s="7"/>
      <c r="J262" s="7"/>
      <c r="K262" s="7"/>
      <c r="L262" s="7"/>
      <c r="M262" s="7"/>
      <c r="N262" s="7"/>
      <c r="O262" s="7"/>
      <c r="P262" s="7"/>
      <c r="Q262" s="7"/>
      <c r="R262" s="7"/>
      <c r="S262" s="7"/>
    </row>
    <row r="263" spans="2:19" x14ac:dyDescent="0.25">
      <c r="B263" s="7"/>
      <c r="C263" s="133"/>
      <c r="D263" s="133"/>
      <c r="E263" s="7"/>
      <c r="F263" s="7"/>
      <c r="G263" s="7"/>
      <c r="H263" s="7"/>
      <c r="I263" s="7"/>
      <c r="J263" s="7"/>
      <c r="K263" s="7"/>
      <c r="L263" s="7"/>
      <c r="M263" s="7"/>
      <c r="N263" s="7"/>
      <c r="O263" s="7"/>
      <c r="P263" s="7"/>
      <c r="Q263" s="7"/>
      <c r="R263" s="7"/>
      <c r="S263" s="7"/>
    </row>
    <row r="264" spans="2:19" x14ac:dyDescent="0.25">
      <c r="B264" s="7"/>
      <c r="C264" s="133"/>
      <c r="D264" s="133"/>
      <c r="E264" s="7"/>
      <c r="F264" s="7"/>
      <c r="G264" s="7"/>
      <c r="H264" s="7"/>
      <c r="I264" s="7"/>
      <c r="J264" s="7"/>
      <c r="K264" s="7"/>
      <c r="L264" s="7"/>
      <c r="M264" s="7"/>
      <c r="N264" s="7"/>
      <c r="O264" s="7"/>
      <c r="P264" s="7"/>
      <c r="Q264" s="7"/>
      <c r="R264" s="7"/>
      <c r="S264" s="7"/>
    </row>
    <row r="265" spans="2:19" x14ac:dyDescent="0.25">
      <c r="B265" s="7"/>
      <c r="C265" s="133"/>
      <c r="D265" s="133"/>
      <c r="E265" s="7"/>
      <c r="F265" s="7"/>
      <c r="G265" s="7"/>
      <c r="H265" s="7"/>
      <c r="I265" s="7"/>
      <c r="J265" s="7"/>
      <c r="K265" s="7"/>
      <c r="L265" s="7"/>
      <c r="M265" s="7"/>
      <c r="N265" s="7"/>
      <c r="O265" s="7"/>
      <c r="P265" s="7"/>
      <c r="Q265" s="7"/>
      <c r="R265" s="7"/>
      <c r="S265" s="7"/>
    </row>
    <row r="266" spans="2:19" x14ac:dyDescent="0.25">
      <c r="B266" s="7"/>
      <c r="C266" s="133"/>
      <c r="D266" s="133"/>
      <c r="E266" s="7"/>
      <c r="F266" s="7"/>
      <c r="G266" s="7"/>
      <c r="H266" s="7"/>
      <c r="I266" s="7"/>
      <c r="J266" s="7"/>
      <c r="K266" s="7"/>
      <c r="L266" s="7"/>
      <c r="M266" s="7"/>
      <c r="N266" s="7"/>
      <c r="O266" s="7"/>
      <c r="P266" s="7"/>
      <c r="Q266" s="7"/>
      <c r="R266" s="7"/>
      <c r="S266" s="7"/>
    </row>
    <row r="267" spans="2:19" x14ac:dyDescent="0.25">
      <c r="B267" s="7"/>
      <c r="C267" s="133"/>
      <c r="D267" s="133"/>
      <c r="E267" s="7"/>
      <c r="F267" s="7"/>
      <c r="G267" s="7"/>
      <c r="H267" s="7"/>
      <c r="I267" s="7"/>
      <c r="J267" s="7"/>
      <c r="K267" s="7"/>
      <c r="L267" s="7"/>
      <c r="M267" s="7"/>
      <c r="N267" s="7"/>
      <c r="O267" s="7"/>
      <c r="P267" s="7"/>
      <c r="Q267" s="7"/>
      <c r="R267" s="7"/>
      <c r="S267" s="7"/>
    </row>
    <row r="268" spans="2:19" x14ac:dyDescent="0.25">
      <c r="B268" s="7"/>
      <c r="C268" s="133"/>
      <c r="D268" s="133"/>
      <c r="E268" s="7"/>
      <c r="F268" s="7"/>
      <c r="G268" s="7"/>
      <c r="H268" s="7"/>
      <c r="I268" s="7"/>
      <c r="J268" s="7"/>
      <c r="K268" s="7"/>
      <c r="L268" s="7"/>
      <c r="M268" s="7"/>
      <c r="N268" s="7"/>
      <c r="O268" s="7"/>
      <c r="P268" s="7"/>
      <c r="Q268" s="7"/>
      <c r="R268" s="7"/>
      <c r="S268" s="7"/>
    </row>
    <row r="269" spans="2:19" x14ac:dyDescent="0.25">
      <c r="B269" s="7"/>
      <c r="C269" s="133"/>
      <c r="D269" s="133"/>
      <c r="E269" s="7"/>
      <c r="F269" s="7"/>
      <c r="G269" s="7"/>
      <c r="H269" s="7"/>
      <c r="I269" s="7"/>
      <c r="J269" s="7"/>
      <c r="K269" s="7"/>
      <c r="L269" s="7"/>
      <c r="M269" s="7"/>
      <c r="N269" s="7"/>
      <c r="O269" s="7"/>
      <c r="P269" s="7"/>
      <c r="Q269" s="7"/>
      <c r="R269" s="7"/>
      <c r="S269" s="7"/>
    </row>
    <row r="270" spans="2:19" x14ac:dyDescent="0.25">
      <c r="B270" s="7"/>
      <c r="C270" s="133"/>
      <c r="D270" s="133"/>
      <c r="E270" s="7"/>
      <c r="F270" s="7"/>
      <c r="G270" s="7"/>
      <c r="H270" s="7"/>
      <c r="I270" s="7"/>
      <c r="J270" s="7"/>
      <c r="K270" s="7"/>
      <c r="L270" s="7"/>
      <c r="M270" s="7"/>
      <c r="N270" s="7"/>
      <c r="O270" s="7"/>
      <c r="P270" s="7"/>
      <c r="Q270" s="7"/>
      <c r="R270" s="7"/>
      <c r="S270" s="7"/>
    </row>
    <row r="271" spans="2:19" x14ac:dyDescent="0.25">
      <c r="B271" s="7"/>
      <c r="C271" s="133"/>
      <c r="D271" s="133"/>
      <c r="E271" s="7"/>
      <c r="F271" s="7"/>
      <c r="G271" s="7"/>
      <c r="H271" s="7"/>
      <c r="I271" s="7"/>
      <c r="J271" s="7"/>
      <c r="K271" s="7"/>
      <c r="L271" s="7"/>
      <c r="M271" s="7"/>
      <c r="N271" s="7"/>
      <c r="O271" s="7"/>
      <c r="P271" s="7"/>
      <c r="Q271" s="7"/>
      <c r="R271" s="7"/>
      <c r="S271" s="7"/>
    </row>
    <row r="272" spans="2:19" x14ac:dyDescent="0.25">
      <c r="B272" s="7"/>
      <c r="C272" s="133"/>
      <c r="D272" s="133"/>
      <c r="E272" s="7"/>
      <c r="F272" s="7"/>
      <c r="G272" s="7"/>
      <c r="H272" s="7"/>
      <c r="I272" s="7"/>
      <c r="J272" s="7"/>
      <c r="K272" s="7"/>
      <c r="L272" s="7"/>
      <c r="M272" s="7"/>
      <c r="N272" s="7"/>
      <c r="O272" s="7"/>
      <c r="P272" s="7"/>
      <c r="Q272" s="7"/>
      <c r="R272" s="7"/>
      <c r="S272" s="7"/>
    </row>
    <row r="273" spans="2:19" x14ac:dyDescent="0.25">
      <c r="B273" s="7"/>
      <c r="C273" s="133"/>
      <c r="D273" s="133"/>
      <c r="E273" s="7"/>
      <c r="F273" s="7"/>
      <c r="G273" s="7"/>
      <c r="H273" s="7"/>
      <c r="I273" s="7"/>
      <c r="J273" s="7"/>
      <c r="K273" s="7"/>
      <c r="L273" s="7"/>
      <c r="M273" s="7"/>
      <c r="N273" s="7"/>
      <c r="O273" s="7"/>
      <c r="P273" s="7"/>
      <c r="Q273" s="7"/>
      <c r="R273" s="7"/>
      <c r="S273" s="7"/>
    </row>
    <row r="274" spans="2:19" x14ac:dyDescent="0.25">
      <c r="B274" s="7"/>
      <c r="C274" s="133"/>
      <c r="D274" s="133"/>
      <c r="E274" s="7"/>
      <c r="F274" s="7"/>
      <c r="G274" s="7"/>
      <c r="H274" s="7"/>
      <c r="I274" s="7"/>
      <c r="J274" s="7"/>
      <c r="K274" s="7"/>
      <c r="L274" s="7"/>
      <c r="M274" s="7"/>
      <c r="N274" s="7"/>
      <c r="O274" s="7"/>
      <c r="P274" s="7"/>
      <c r="Q274" s="7"/>
      <c r="R274" s="7"/>
      <c r="S274" s="7"/>
    </row>
    <row r="275" spans="2:19" x14ac:dyDescent="0.25">
      <c r="B275" s="7"/>
      <c r="C275" s="133"/>
      <c r="D275" s="133"/>
      <c r="E275" s="7"/>
      <c r="F275" s="7"/>
      <c r="G275" s="7"/>
      <c r="H275" s="7"/>
      <c r="I275" s="7"/>
      <c r="J275" s="7"/>
      <c r="K275" s="7"/>
      <c r="L275" s="7"/>
      <c r="M275" s="7"/>
      <c r="N275" s="7"/>
      <c r="O275" s="7"/>
      <c r="P275" s="7"/>
      <c r="Q275" s="7"/>
      <c r="R275" s="7"/>
      <c r="S275" s="7"/>
    </row>
    <row r="276" spans="2:19" x14ac:dyDescent="0.25">
      <c r="B276" s="7"/>
      <c r="C276" s="133"/>
      <c r="D276" s="133"/>
      <c r="E276" s="7"/>
      <c r="F276" s="7"/>
      <c r="G276" s="7"/>
      <c r="H276" s="7"/>
      <c r="I276" s="7"/>
      <c r="J276" s="7"/>
      <c r="K276" s="7"/>
      <c r="L276" s="7"/>
      <c r="M276" s="7"/>
      <c r="N276" s="7"/>
      <c r="O276" s="7"/>
      <c r="P276" s="7"/>
      <c r="Q276" s="7"/>
      <c r="R276" s="7"/>
      <c r="S276" s="7"/>
    </row>
    <row r="277" spans="2:19" x14ac:dyDescent="0.25">
      <c r="B277" s="7"/>
      <c r="C277" s="133"/>
      <c r="D277" s="133"/>
      <c r="E277" s="7"/>
      <c r="F277" s="7"/>
      <c r="G277" s="7"/>
      <c r="H277" s="7"/>
      <c r="I277" s="7"/>
      <c r="J277" s="7"/>
      <c r="K277" s="7"/>
      <c r="L277" s="7"/>
      <c r="M277" s="7"/>
      <c r="N277" s="7"/>
      <c r="O277" s="7"/>
      <c r="P277" s="7"/>
      <c r="Q277" s="7"/>
      <c r="R277" s="7"/>
      <c r="S277" s="7"/>
    </row>
    <row r="278" spans="2:19" x14ac:dyDescent="0.25">
      <c r="B278" s="7"/>
      <c r="C278" s="133"/>
      <c r="D278" s="133"/>
      <c r="E278" s="7"/>
      <c r="F278" s="7"/>
      <c r="G278" s="7"/>
      <c r="H278" s="7"/>
      <c r="I278" s="7"/>
      <c r="J278" s="7"/>
      <c r="K278" s="7"/>
      <c r="L278" s="7"/>
      <c r="M278" s="7"/>
      <c r="N278" s="7"/>
      <c r="O278" s="7"/>
      <c r="P278" s="7"/>
      <c r="Q278" s="7"/>
      <c r="R278" s="7"/>
      <c r="S278" s="7"/>
    </row>
    <row r="279" spans="2:19" x14ac:dyDescent="0.25">
      <c r="B279" s="7"/>
      <c r="C279" s="133"/>
      <c r="D279" s="133"/>
      <c r="E279" s="7"/>
      <c r="F279" s="7"/>
      <c r="G279" s="7"/>
      <c r="H279" s="7"/>
      <c r="I279" s="7"/>
      <c r="J279" s="7"/>
      <c r="K279" s="7"/>
      <c r="L279" s="7"/>
      <c r="M279" s="7"/>
      <c r="N279" s="7"/>
      <c r="O279" s="7"/>
      <c r="P279" s="7"/>
      <c r="Q279" s="7"/>
      <c r="R279" s="7"/>
      <c r="S279" s="7"/>
    </row>
    <row r="280" spans="2:19" x14ac:dyDescent="0.25">
      <c r="B280" s="7"/>
      <c r="C280" s="133"/>
      <c r="D280" s="133"/>
      <c r="E280" s="7"/>
      <c r="F280" s="7"/>
      <c r="G280" s="7"/>
      <c r="H280" s="7"/>
      <c r="I280" s="7"/>
      <c r="J280" s="7"/>
      <c r="K280" s="7"/>
      <c r="L280" s="7"/>
      <c r="M280" s="7"/>
      <c r="N280" s="7"/>
      <c r="O280" s="7"/>
      <c r="P280" s="7"/>
      <c r="Q280" s="7"/>
      <c r="R280" s="7"/>
      <c r="S280" s="7"/>
    </row>
    <row r="281" spans="2:19" x14ac:dyDescent="0.25">
      <c r="B281" s="7"/>
      <c r="C281" s="133"/>
      <c r="D281" s="133"/>
      <c r="E281" s="7"/>
      <c r="F281" s="7"/>
      <c r="G281" s="7"/>
      <c r="H281" s="7"/>
      <c r="I281" s="7"/>
      <c r="J281" s="7"/>
      <c r="K281" s="7"/>
      <c r="L281" s="7"/>
      <c r="M281" s="7"/>
      <c r="N281" s="7"/>
      <c r="O281" s="7"/>
      <c r="P281" s="7"/>
      <c r="Q281" s="7"/>
      <c r="R281" s="7"/>
      <c r="S281" s="7"/>
    </row>
    <row r="282" spans="2:19" x14ac:dyDescent="0.25">
      <c r="B282" s="7"/>
      <c r="C282" s="133"/>
      <c r="D282" s="133"/>
      <c r="E282" s="7"/>
      <c r="F282" s="7"/>
      <c r="G282" s="7"/>
      <c r="H282" s="7"/>
      <c r="I282" s="7"/>
      <c r="J282" s="7"/>
      <c r="K282" s="7"/>
      <c r="L282" s="7"/>
      <c r="M282" s="7"/>
      <c r="N282" s="7"/>
      <c r="O282" s="7"/>
      <c r="P282" s="7"/>
      <c r="Q282" s="7"/>
      <c r="R282" s="7"/>
      <c r="S282" s="7"/>
    </row>
    <row r="283" spans="2:19" x14ac:dyDescent="0.25">
      <c r="B283" s="7"/>
      <c r="C283" s="133"/>
      <c r="D283" s="133"/>
      <c r="E283" s="7"/>
      <c r="F283" s="7"/>
      <c r="G283" s="7"/>
      <c r="H283" s="7"/>
      <c r="I283" s="7"/>
      <c r="J283" s="7"/>
      <c r="K283" s="7"/>
      <c r="L283" s="7"/>
      <c r="M283" s="7"/>
      <c r="N283" s="7"/>
      <c r="O283" s="7"/>
      <c r="P283" s="7"/>
      <c r="Q283" s="7"/>
      <c r="R283" s="7"/>
      <c r="S283" s="7"/>
    </row>
    <row r="284" spans="2:19" x14ac:dyDescent="0.25">
      <c r="B284" s="7"/>
      <c r="C284" s="133"/>
      <c r="D284" s="133"/>
      <c r="E284" s="7"/>
      <c r="F284" s="7"/>
      <c r="G284" s="7"/>
      <c r="H284" s="7"/>
      <c r="I284" s="7"/>
      <c r="J284" s="7"/>
      <c r="K284" s="7"/>
      <c r="L284" s="7"/>
      <c r="M284" s="7"/>
      <c r="N284" s="7"/>
      <c r="O284" s="7"/>
      <c r="P284" s="7"/>
      <c r="Q284" s="7"/>
      <c r="R284" s="7"/>
      <c r="S284" s="7"/>
    </row>
    <row r="285" spans="2:19" x14ac:dyDescent="0.25">
      <c r="B285" s="7"/>
      <c r="C285" s="133"/>
      <c r="D285" s="133"/>
      <c r="E285" s="7"/>
      <c r="F285" s="7"/>
      <c r="G285" s="7"/>
      <c r="H285" s="7"/>
      <c r="I285" s="7"/>
      <c r="J285" s="7"/>
      <c r="K285" s="7"/>
      <c r="L285" s="7"/>
      <c r="M285" s="7"/>
      <c r="N285" s="7"/>
      <c r="O285" s="7"/>
      <c r="P285" s="7"/>
      <c r="Q285" s="7"/>
      <c r="R285" s="7"/>
      <c r="S285" s="7"/>
    </row>
    <row r="286" spans="2:19" x14ac:dyDescent="0.25">
      <c r="B286" s="7"/>
      <c r="C286" s="133"/>
      <c r="D286" s="133"/>
      <c r="E286" s="7"/>
      <c r="F286" s="7"/>
      <c r="G286" s="7"/>
      <c r="H286" s="7"/>
      <c r="I286" s="7"/>
      <c r="J286" s="7"/>
      <c r="K286" s="7"/>
      <c r="L286" s="7"/>
      <c r="M286" s="7"/>
      <c r="N286" s="7"/>
      <c r="O286" s="7"/>
      <c r="P286" s="7"/>
      <c r="Q286" s="7"/>
      <c r="R286" s="7"/>
      <c r="S286" s="7"/>
    </row>
    <row r="287" spans="2:19" x14ac:dyDescent="0.25">
      <c r="B287" s="7"/>
      <c r="C287" s="133"/>
      <c r="D287" s="133"/>
      <c r="E287" s="7"/>
      <c r="F287" s="7"/>
      <c r="G287" s="7"/>
      <c r="H287" s="7"/>
      <c r="I287" s="7"/>
      <c r="J287" s="7"/>
      <c r="K287" s="7"/>
      <c r="L287" s="7"/>
      <c r="M287" s="7"/>
      <c r="N287" s="7"/>
      <c r="O287" s="7"/>
      <c r="P287" s="7"/>
      <c r="Q287" s="7"/>
      <c r="R287" s="7"/>
      <c r="S287" s="7"/>
    </row>
    <row r="288" spans="2:19" x14ac:dyDescent="0.25">
      <c r="B288" s="7"/>
      <c r="C288" s="133"/>
      <c r="D288" s="133"/>
      <c r="E288" s="7"/>
      <c r="F288" s="7"/>
      <c r="G288" s="7"/>
      <c r="H288" s="7"/>
      <c r="I288" s="7"/>
      <c r="J288" s="7"/>
      <c r="K288" s="7"/>
      <c r="L288" s="7"/>
      <c r="M288" s="7"/>
      <c r="N288" s="7"/>
      <c r="O288" s="7"/>
      <c r="P288" s="7"/>
      <c r="Q288" s="7"/>
      <c r="R288" s="7"/>
      <c r="S288" s="7"/>
    </row>
    <row r="289" spans="2:19" x14ac:dyDescent="0.25">
      <c r="B289" s="7"/>
      <c r="C289" s="133"/>
      <c r="D289" s="133"/>
      <c r="E289" s="7"/>
      <c r="F289" s="7"/>
      <c r="G289" s="7"/>
      <c r="H289" s="7"/>
      <c r="I289" s="7"/>
      <c r="J289" s="7"/>
      <c r="K289" s="7"/>
      <c r="L289" s="7"/>
      <c r="M289" s="7"/>
      <c r="N289" s="7"/>
      <c r="O289" s="7"/>
      <c r="P289" s="7"/>
      <c r="Q289" s="7"/>
      <c r="R289" s="7"/>
      <c r="S289" s="7"/>
    </row>
    <row r="290" spans="2:19" x14ac:dyDescent="0.25">
      <c r="B290" s="7"/>
      <c r="C290" s="133"/>
      <c r="D290" s="133"/>
      <c r="E290" s="7"/>
      <c r="F290" s="7"/>
      <c r="G290" s="7"/>
      <c r="H290" s="7"/>
      <c r="I290" s="7"/>
      <c r="J290" s="7"/>
      <c r="K290" s="7"/>
      <c r="L290" s="7"/>
      <c r="M290" s="7"/>
      <c r="N290" s="7"/>
      <c r="O290" s="7"/>
      <c r="P290" s="7"/>
      <c r="Q290" s="7"/>
      <c r="R290" s="7"/>
      <c r="S290" s="7"/>
    </row>
    <row r="291" spans="2:19" x14ac:dyDescent="0.25">
      <c r="B291" s="7"/>
      <c r="C291" s="133"/>
      <c r="D291" s="133"/>
      <c r="E291" s="7"/>
      <c r="F291" s="7"/>
      <c r="G291" s="7"/>
      <c r="H291" s="7"/>
      <c r="I291" s="7"/>
      <c r="J291" s="7"/>
      <c r="K291" s="7"/>
      <c r="L291" s="7"/>
      <c r="M291" s="7"/>
      <c r="N291" s="7"/>
      <c r="O291" s="7"/>
      <c r="P291" s="7"/>
      <c r="Q291" s="7"/>
      <c r="R291" s="7"/>
      <c r="S291" s="7"/>
    </row>
    <row r="292" spans="2:19" x14ac:dyDescent="0.25">
      <c r="B292" s="7"/>
      <c r="C292" s="133"/>
      <c r="D292" s="133"/>
      <c r="E292" s="7"/>
      <c r="F292" s="7"/>
      <c r="G292" s="7"/>
      <c r="H292" s="7"/>
      <c r="I292" s="7"/>
      <c r="J292" s="7"/>
      <c r="K292" s="7"/>
      <c r="L292" s="7"/>
      <c r="M292" s="7"/>
      <c r="N292" s="7"/>
      <c r="O292" s="7"/>
      <c r="P292" s="7"/>
      <c r="Q292" s="7"/>
      <c r="R292" s="7"/>
      <c r="S292" s="7"/>
    </row>
    <row r="293" spans="2:19" x14ac:dyDescent="0.25">
      <c r="B293" s="7"/>
      <c r="C293" s="133"/>
      <c r="D293" s="133"/>
      <c r="E293" s="7"/>
      <c r="F293" s="7"/>
      <c r="G293" s="7"/>
      <c r="H293" s="7"/>
      <c r="I293" s="7"/>
      <c r="J293" s="7"/>
      <c r="K293" s="7"/>
      <c r="L293" s="7"/>
      <c r="M293" s="7"/>
      <c r="N293" s="7"/>
      <c r="O293" s="7"/>
      <c r="P293" s="7"/>
      <c r="Q293" s="7"/>
      <c r="R293" s="7"/>
      <c r="S293" s="7"/>
    </row>
    <row r="294" spans="2:19" x14ac:dyDescent="0.25">
      <c r="B294" s="7"/>
      <c r="C294" s="133"/>
      <c r="D294" s="133"/>
      <c r="E294" s="7"/>
      <c r="F294" s="7"/>
      <c r="G294" s="7"/>
      <c r="H294" s="7"/>
      <c r="I294" s="7"/>
      <c r="J294" s="7"/>
      <c r="K294" s="7"/>
      <c r="L294" s="7"/>
      <c r="M294" s="7"/>
      <c r="N294" s="7"/>
      <c r="O294" s="7"/>
      <c r="P294" s="7"/>
      <c r="Q294" s="7"/>
      <c r="R294" s="7"/>
      <c r="S294" s="7"/>
    </row>
    <row r="295" spans="2:19" x14ac:dyDescent="0.25">
      <c r="B295" s="7"/>
      <c r="C295" s="133"/>
      <c r="D295" s="133"/>
      <c r="E295" s="7"/>
      <c r="F295" s="7"/>
      <c r="G295" s="7"/>
      <c r="H295" s="7"/>
      <c r="I295" s="7"/>
      <c r="J295" s="7"/>
      <c r="K295" s="7"/>
      <c r="L295" s="7"/>
      <c r="M295" s="7"/>
      <c r="N295" s="7"/>
      <c r="O295" s="7"/>
      <c r="P295" s="7"/>
      <c r="Q295" s="7"/>
      <c r="R295" s="7"/>
      <c r="S295" s="7"/>
    </row>
    <row r="296" spans="2:19" x14ac:dyDescent="0.25">
      <c r="B296" s="7"/>
      <c r="C296" s="133"/>
      <c r="D296" s="133"/>
      <c r="E296" s="7"/>
      <c r="F296" s="7"/>
      <c r="G296" s="7"/>
      <c r="H296" s="7"/>
      <c r="I296" s="7"/>
      <c r="J296" s="7"/>
      <c r="K296" s="7"/>
      <c r="L296" s="7"/>
      <c r="M296" s="7"/>
      <c r="N296" s="7"/>
      <c r="O296" s="7"/>
      <c r="P296" s="7"/>
      <c r="Q296" s="7"/>
      <c r="R296" s="7"/>
      <c r="S296" s="7"/>
    </row>
    <row r="297" spans="2:19" x14ac:dyDescent="0.25">
      <c r="B297" s="7"/>
      <c r="C297" s="133"/>
      <c r="D297" s="133"/>
      <c r="E297" s="7"/>
      <c r="F297" s="7"/>
      <c r="G297" s="7"/>
      <c r="H297" s="7"/>
      <c r="I297" s="7"/>
      <c r="J297" s="7"/>
      <c r="K297" s="7"/>
      <c r="L297" s="7"/>
      <c r="M297" s="7"/>
      <c r="N297" s="7"/>
      <c r="O297" s="7"/>
      <c r="P297" s="7"/>
      <c r="Q297" s="7"/>
      <c r="R297" s="7"/>
      <c r="S297" s="7"/>
    </row>
    <row r="298" spans="2:19" x14ac:dyDescent="0.25">
      <c r="B298" s="7"/>
      <c r="C298" s="133"/>
      <c r="D298" s="133"/>
      <c r="E298" s="7"/>
      <c r="F298" s="7"/>
      <c r="G298" s="7"/>
      <c r="H298" s="7"/>
      <c r="I298" s="7"/>
      <c r="J298" s="7"/>
      <c r="K298" s="7"/>
      <c r="L298" s="7"/>
      <c r="M298" s="7"/>
      <c r="N298" s="7"/>
      <c r="O298" s="7"/>
      <c r="P298" s="7"/>
      <c r="Q298" s="7"/>
      <c r="R298" s="7"/>
      <c r="S298" s="7"/>
    </row>
    <row r="299" spans="2:19" x14ac:dyDescent="0.25">
      <c r="B299" s="7"/>
      <c r="C299" s="133"/>
      <c r="D299" s="133"/>
      <c r="E299" s="7"/>
      <c r="F299" s="7"/>
      <c r="G299" s="7"/>
      <c r="H299" s="7"/>
      <c r="I299" s="7"/>
      <c r="J299" s="7"/>
      <c r="K299" s="7"/>
      <c r="L299" s="7"/>
      <c r="M299" s="7"/>
      <c r="N299" s="7"/>
      <c r="O299" s="7"/>
      <c r="P299" s="7"/>
      <c r="Q299" s="7"/>
      <c r="R299" s="7"/>
      <c r="S299" s="7"/>
    </row>
    <row r="300" spans="2:19" x14ac:dyDescent="0.25">
      <c r="B300" s="7"/>
      <c r="C300" s="133"/>
      <c r="D300" s="133"/>
      <c r="E300" s="7"/>
      <c r="F300" s="7"/>
      <c r="G300" s="7"/>
      <c r="H300" s="7"/>
      <c r="I300" s="7"/>
      <c r="J300" s="7"/>
      <c r="K300" s="7"/>
      <c r="L300" s="7"/>
      <c r="M300" s="7"/>
      <c r="N300" s="7"/>
      <c r="O300" s="7"/>
      <c r="P300" s="7"/>
      <c r="Q300" s="7"/>
      <c r="R300" s="7"/>
      <c r="S300" s="7"/>
    </row>
    <row r="301" spans="2:19" x14ac:dyDescent="0.25">
      <c r="B301" s="7"/>
      <c r="C301" s="133"/>
      <c r="D301" s="133"/>
      <c r="E301" s="7"/>
      <c r="F301" s="7"/>
      <c r="G301" s="7"/>
      <c r="H301" s="7"/>
      <c r="I301" s="7"/>
      <c r="J301" s="7"/>
      <c r="K301" s="7"/>
      <c r="L301" s="7"/>
      <c r="M301" s="7"/>
      <c r="N301" s="7"/>
      <c r="O301" s="7"/>
      <c r="P301" s="7"/>
      <c r="Q301" s="7"/>
      <c r="R301" s="7"/>
      <c r="S301" s="7"/>
    </row>
    <row r="302" spans="2:19" x14ac:dyDescent="0.25">
      <c r="B302" s="7"/>
      <c r="C302" s="133"/>
      <c r="D302" s="133"/>
      <c r="E302" s="7"/>
      <c r="F302" s="7"/>
      <c r="G302" s="7"/>
      <c r="H302" s="7"/>
      <c r="I302" s="7"/>
      <c r="J302" s="7"/>
      <c r="K302" s="7"/>
      <c r="L302" s="7"/>
      <c r="M302" s="7"/>
      <c r="N302" s="7"/>
      <c r="O302" s="7"/>
      <c r="P302" s="7"/>
      <c r="Q302" s="7"/>
      <c r="R302" s="7"/>
      <c r="S302" s="7"/>
    </row>
    <row r="303" spans="2:19" x14ac:dyDescent="0.25">
      <c r="B303" s="7"/>
      <c r="C303" s="133"/>
      <c r="D303" s="133"/>
      <c r="E303" s="7"/>
      <c r="F303" s="7"/>
      <c r="G303" s="7"/>
      <c r="H303" s="7"/>
      <c r="I303" s="7"/>
      <c r="J303" s="7"/>
      <c r="K303" s="7"/>
      <c r="L303" s="7"/>
      <c r="M303" s="7"/>
      <c r="N303" s="7"/>
      <c r="O303" s="7"/>
      <c r="P303" s="7"/>
      <c r="Q303" s="7"/>
      <c r="R303" s="7"/>
      <c r="S303" s="7"/>
    </row>
    <row r="304" spans="2:19" x14ac:dyDescent="0.25">
      <c r="B304" s="7"/>
      <c r="C304" s="133"/>
      <c r="D304" s="133"/>
      <c r="E304" s="7"/>
      <c r="F304" s="7"/>
      <c r="G304" s="7"/>
      <c r="H304" s="7"/>
      <c r="I304" s="7"/>
      <c r="J304" s="7"/>
      <c r="K304" s="7"/>
      <c r="L304" s="7"/>
      <c r="M304" s="7"/>
      <c r="N304" s="7"/>
      <c r="O304" s="7"/>
      <c r="P304" s="7"/>
      <c r="Q304" s="7"/>
      <c r="R304" s="7"/>
      <c r="S304" s="7"/>
    </row>
    <row r="305" spans="2:19" x14ac:dyDescent="0.25">
      <c r="B305" s="7"/>
      <c r="C305" s="133"/>
      <c r="D305" s="133"/>
      <c r="E305" s="7"/>
      <c r="F305" s="7"/>
      <c r="G305" s="7"/>
      <c r="H305" s="7"/>
      <c r="I305" s="7"/>
      <c r="J305" s="7"/>
      <c r="K305" s="7"/>
      <c r="L305" s="7"/>
      <c r="M305" s="7"/>
      <c r="N305" s="7"/>
      <c r="O305" s="7"/>
      <c r="P305" s="7"/>
      <c r="Q305" s="7"/>
      <c r="R305" s="7"/>
      <c r="S305" s="7"/>
    </row>
    <row r="306" spans="2:19" x14ac:dyDescent="0.25">
      <c r="B306" s="7"/>
      <c r="C306" s="133"/>
      <c r="D306" s="133"/>
      <c r="E306" s="7"/>
      <c r="F306" s="7"/>
      <c r="G306" s="7"/>
      <c r="H306" s="7"/>
      <c r="I306" s="7"/>
      <c r="J306" s="7"/>
      <c r="K306" s="7"/>
      <c r="L306" s="7"/>
      <c r="M306" s="7"/>
      <c r="N306" s="7"/>
      <c r="O306" s="7"/>
      <c r="P306" s="7"/>
      <c r="Q306" s="7"/>
      <c r="R306" s="7"/>
      <c r="S306" s="7"/>
    </row>
    <row r="307" spans="2:19" x14ac:dyDescent="0.25">
      <c r="B307" s="7"/>
      <c r="C307" s="133"/>
      <c r="D307" s="133"/>
      <c r="E307" s="7"/>
      <c r="F307" s="7"/>
      <c r="G307" s="7"/>
      <c r="H307" s="7"/>
      <c r="I307" s="7"/>
      <c r="J307" s="7"/>
      <c r="K307" s="7"/>
      <c r="L307" s="7"/>
      <c r="M307" s="7"/>
      <c r="N307" s="7"/>
      <c r="O307" s="7"/>
      <c r="P307" s="7"/>
      <c r="Q307" s="7"/>
      <c r="R307" s="7"/>
      <c r="S307" s="7"/>
    </row>
    <row r="308" spans="2:19" x14ac:dyDescent="0.25">
      <c r="B308" s="7"/>
      <c r="C308" s="133"/>
      <c r="D308" s="133"/>
      <c r="E308" s="7"/>
      <c r="F308" s="7"/>
      <c r="G308" s="7"/>
      <c r="H308" s="7"/>
      <c r="I308" s="7"/>
      <c r="J308" s="7"/>
      <c r="K308" s="7"/>
      <c r="L308" s="7"/>
      <c r="M308" s="7"/>
      <c r="N308" s="7"/>
      <c r="O308" s="7"/>
      <c r="P308" s="7"/>
      <c r="Q308" s="7"/>
      <c r="R308" s="7"/>
      <c r="S308" s="7"/>
    </row>
    <row r="309" spans="2:19" x14ac:dyDescent="0.25">
      <c r="B309" s="7"/>
      <c r="C309" s="133"/>
      <c r="D309" s="133"/>
      <c r="E309" s="7"/>
      <c r="F309" s="7"/>
      <c r="G309" s="7"/>
      <c r="H309" s="7"/>
      <c r="I309" s="7"/>
      <c r="J309" s="7"/>
      <c r="K309" s="7"/>
      <c r="L309" s="7"/>
      <c r="M309" s="7"/>
      <c r="N309" s="7"/>
      <c r="O309" s="7"/>
      <c r="P309" s="7"/>
      <c r="Q309" s="7"/>
      <c r="R309" s="7"/>
      <c r="S309" s="7"/>
    </row>
    <row r="310" spans="2:19" x14ac:dyDescent="0.25">
      <c r="B310" s="7"/>
      <c r="C310" s="133"/>
      <c r="D310" s="133"/>
      <c r="E310" s="7"/>
      <c r="F310" s="7"/>
      <c r="G310" s="7"/>
      <c r="H310" s="7"/>
      <c r="I310" s="7"/>
      <c r="J310" s="7"/>
      <c r="K310" s="7"/>
      <c r="L310" s="7"/>
      <c r="M310" s="7"/>
      <c r="N310" s="7"/>
      <c r="O310" s="7"/>
      <c r="P310" s="7"/>
      <c r="Q310" s="7"/>
      <c r="R310" s="7"/>
      <c r="S310" s="7"/>
    </row>
    <row r="311" spans="2:19" x14ac:dyDescent="0.25">
      <c r="B311" s="7"/>
      <c r="C311" s="133"/>
      <c r="D311" s="133"/>
      <c r="E311" s="7"/>
      <c r="F311" s="7"/>
      <c r="G311" s="7"/>
      <c r="H311" s="7"/>
      <c r="I311" s="7"/>
      <c r="J311" s="7"/>
      <c r="K311" s="7"/>
      <c r="L311" s="7"/>
      <c r="M311" s="7"/>
      <c r="N311" s="7"/>
      <c r="O311" s="7"/>
      <c r="P311" s="7"/>
      <c r="Q311" s="7"/>
      <c r="R311" s="7"/>
      <c r="S311" s="7"/>
    </row>
    <row r="312" spans="2:19" x14ac:dyDescent="0.25">
      <c r="B312" s="7"/>
      <c r="C312" s="133"/>
      <c r="D312" s="133"/>
      <c r="E312" s="7"/>
      <c r="F312" s="7"/>
      <c r="G312" s="7"/>
      <c r="H312" s="7"/>
      <c r="I312" s="7"/>
      <c r="J312" s="7"/>
      <c r="K312" s="7"/>
      <c r="L312" s="7"/>
      <c r="M312" s="7"/>
      <c r="N312" s="7"/>
      <c r="O312" s="7"/>
      <c r="P312" s="7"/>
      <c r="Q312" s="7"/>
      <c r="R312" s="7"/>
      <c r="S312" s="7"/>
    </row>
    <row r="313" spans="2:19" x14ac:dyDescent="0.25">
      <c r="B313" s="7"/>
      <c r="C313" s="133"/>
      <c r="D313" s="133"/>
      <c r="E313" s="7"/>
      <c r="F313" s="7"/>
      <c r="G313" s="7"/>
      <c r="H313" s="7"/>
      <c r="I313" s="7"/>
      <c r="J313" s="7"/>
      <c r="K313" s="7"/>
      <c r="L313" s="7"/>
      <c r="M313" s="7"/>
      <c r="N313" s="7"/>
      <c r="O313" s="7"/>
      <c r="P313" s="7"/>
      <c r="Q313" s="7"/>
      <c r="R313" s="7"/>
      <c r="S313" s="7"/>
    </row>
    <row r="314" spans="2:19" x14ac:dyDescent="0.25">
      <c r="B314" s="7"/>
      <c r="C314" s="133"/>
      <c r="D314" s="133"/>
      <c r="E314" s="7"/>
      <c r="F314" s="7"/>
      <c r="G314" s="7"/>
      <c r="H314" s="7"/>
      <c r="I314" s="7"/>
      <c r="J314" s="7"/>
      <c r="K314" s="7"/>
      <c r="L314" s="7"/>
      <c r="M314" s="7"/>
      <c r="N314" s="7"/>
      <c r="O314" s="7"/>
      <c r="P314" s="7"/>
      <c r="Q314" s="7"/>
      <c r="R314" s="7"/>
      <c r="S314" s="7"/>
    </row>
    <row r="315" spans="2:19" x14ac:dyDescent="0.25">
      <c r="B315" s="7"/>
      <c r="C315" s="133"/>
      <c r="D315" s="133"/>
      <c r="E315" s="7"/>
      <c r="F315" s="7"/>
      <c r="G315" s="7"/>
      <c r="H315" s="7"/>
      <c r="I315" s="7"/>
      <c r="J315" s="7"/>
      <c r="K315" s="7"/>
      <c r="L315" s="7"/>
      <c r="M315" s="7"/>
      <c r="N315" s="7"/>
      <c r="O315" s="7"/>
      <c r="P315" s="7"/>
      <c r="Q315" s="7"/>
      <c r="R315" s="7"/>
      <c r="S315" s="7"/>
    </row>
    <row r="316" spans="2:19" x14ac:dyDescent="0.25">
      <c r="B316" s="7"/>
      <c r="C316" s="133"/>
      <c r="D316" s="133"/>
      <c r="E316" s="7"/>
      <c r="F316" s="7"/>
      <c r="G316" s="7"/>
      <c r="H316" s="7"/>
      <c r="I316" s="7"/>
      <c r="J316" s="7"/>
      <c r="K316" s="7"/>
      <c r="L316" s="7"/>
      <c r="M316" s="7"/>
      <c r="N316" s="7"/>
      <c r="O316" s="7"/>
      <c r="P316" s="7"/>
      <c r="Q316" s="7"/>
      <c r="R316" s="7"/>
      <c r="S316" s="7"/>
    </row>
    <row r="317" spans="2:19" x14ac:dyDescent="0.25">
      <c r="B317" s="7"/>
      <c r="C317" s="133"/>
      <c r="D317" s="133"/>
      <c r="E317" s="7"/>
      <c r="F317" s="7"/>
      <c r="G317" s="7"/>
      <c r="H317" s="7"/>
      <c r="I317" s="7"/>
      <c r="J317" s="7"/>
      <c r="K317" s="7"/>
      <c r="L317" s="7"/>
      <c r="M317" s="7"/>
      <c r="N317" s="7"/>
      <c r="O317" s="7"/>
      <c r="P317" s="7"/>
      <c r="Q317" s="7"/>
      <c r="R317" s="7"/>
      <c r="S317" s="7"/>
    </row>
    <row r="318" spans="2:19" x14ac:dyDescent="0.25">
      <c r="B318" s="7"/>
      <c r="C318" s="133"/>
      <c r="D318" s="133"/>
      <c r="E318" s="7"/>
      <c r="F318" s="7"/>
      <c r="G318" s="7"/>
      <c r="H318" s="7"/>
      <c r="I318" s="7"/>
      <c r="J318" s="7"/>
      <c r="K318" s="7"/>
      <c r="L318" s="7"/>
      <c r="M318" s="7"/>
      <c r="N318" s="7"/>
      <c r="O318" s="7"/>
      <c r="P318" s="7"/>
      <c r="Q318" s="7"/>
      <c r="R318" s="7"/>
      <c r="S318" s="7"/>
    </row>
    <row r="319" spans="2:19" x14ac:dyDescent="0.25">
      <c r="B319" s="7"/>
      <c r="C319" s="133"/>
      <c r="D319" s="133"/>
      <c r="E319" s="7"/>
      <c r="F319" s="7"/>
      <c r="G319" s="7"/>
      <c r="H319" s="7"/>
      <c r="I319" s="7"/>
      <c r="J319" s="7"/>
      <c r="K319" s="7"/>
      <c r="L319" s="7"/>
      <c r="M319" s="7"/>
      <c r="N319" s="7"/>
      <c r="O319" s="7"/>
      <c r="P319" s="7"/>
      <c r="Q319" s="7"/>
      <c r="R319" s="7"/>
      <c r="S319" s="7"/>
    </row>
    <row r="320" spans="2:19" x14ac:dyDescent="0.25">
      <c r="B320" s="7"/>
      <c r="C320" s="133"/>
      <c r="D320" s="133"/>
      <c r="E320" s="7"/>
      <c r="F320" s="7"/>
      <c r="G320" s="7"/>
      <c r="H320" s="7"/>
      <c r="I320" s="7"/>
      <c r="J320" s="7"/>
      <c r="K320" s="7"/>
      <c r="L320" s="7"/>
      <c r="M320" s="7"/>
      <c r="N320" s="7"/>
      <c r="O320" s="7"/>
      <c r="P320" s="7"/>
      <c r="Q320" s="7"/>
      <c r="R320" s="7"/>
      <c r="S320" s="7"/>
    </row>
    <row r="321" spans="2:19" x14ac:dyDescent="0.25">
      <c r="B321" s="7"/>
      <c r="C321" s="133"/>
      <c r="D321" s="133"/>
      <c r="E321" s="7"/>
      <c r="F321" s="7"/>
      <c r="G321" s="7"/>
      <c r="H321" s="7"/>
      <c r="I321" s="7"/>
      <c r="J321" s="7"/>
      <c r="K321" s="7"/>
      <c r="L321" s="7"/>
      <c r="M321" s="7"/>
      <c r="N321" s="7"/>
      <c r="O321" s="7"/>
      <c r="P321" s="7"/>
      <c r="Q321" s="7"/>
      <c r="R321" s="7"/>
      <c r="S321" s="7"/>
    </row>
    <row r="322" spans="2:19" x14ac:dyDescent="0.25">
      <c r="B322" s="7"/>
      <c r="C322" s="133"/>
      <c r="D322" s="133"/>
      <c r="E322" s="7"/>
      <c r="F322" s="7"/>
      <c r="G322" s="7"/>
      <c r="H322" s="7"/>
      <c r="I322" s="7"/>
      <c r="J322" s="7"/>
      <c r="K322" s="7"/>
      <c r="L322" s="7"/>
      <c r="M322" s="7"/>
      <c r="N322" s="7"/>
      <c r="O322" s="7"/>
      <c r="P322" s="7"/>
      <c r="Q322" s="7"/>
      <c r="R322" s="7"/>
      <c r="S322" s="7"/>
    </row>
    <row r="323" spans="2:19" x14ac:dyDescent="0.25">
      <c r="B323" s="7"/>
      <c r="C323" s="133"/>
      <c r="D323" s="133"/>
      <c r="E323" s="7"/>
      <c r="F323" s="7"/>
      <c r="G323" s="7"/>
      <c r="H323" s="7"/>
      <c r="I323" s="7"/>
      <c r="J323" s="7"/>
      <c r="K323" s="7"/>
      <c r="L323" s="7"/>
      <c r="M323" s="7"/>
      <c r="N323" s="7"/>
      <c r="O323" s="7"/>
      <c r="P323" s="7"/>
      <c r="Q323" s="7"/>
      <c r="R323" s="7"/>
      <c r="S323" s="7"/>
    </row>
    <row r="324" spans="2:19" x14ac:dyDescent="0.25">
      <c r="B324" s="7"/>
      <c r="C324" s="133"/>
      <c r="D324" s="133"/>
      <c r="E324" s="7"/>
      <c r="F324" s="7"/>
      <c r="G324" s="7"/>
      <c r="H324" s="7"/>
      <c r="I324" s="7"/>
      <c r="J324" s="7"/>
      <c r="K324" s="7"/>
      <c r="L324" s="7"/>
      <c r="M324" s="7"/>
      <c r="N324" s="7"/>
      <c r="O324" s="7"/>
      <c r="P324" s="7"/>
      <c r="Q324" s="7"/>
      <c r="R324" s="7"/>
      <c r="S324" s="7"/>
    </row>
    <row r="325" spans="2:19" x14ac:dyDescent="0.25">
      <c r="B325" s="7"/>
      <c r="C325" s="133"/>
      <c r="D325" s="133"/>
      <c r="E325" s="7"/>
      <c r="F325" s="7"/>
      <c r="G325" s="7"/>
      <c r="H325" s="7"/>
      <c r="I325" s="7"/>
      <c r="J325" s="7"/>
      <c r="K325" s="7"/>
      <c r="L325" s="7"/>
      <c r="M325" s="7"/>
      <c r="N325" s="7"/>
      <c r="O325" s="7"/>
      <c r="P325" s="7"/>
      <c r="Q325" s="7"/>
      <c r="R325" s="7"/>
      <c r="S325" s="7"/>
    </row>
    <row r="326" spans="2:19" x14ac:dyDescent="0.25">
      <c r="B326" s="7"/>
      <c r="C326" s="133"/>
      <c r="D326" s="133"/>
      <c r="E326" s="7"/>
      <c r="F326" s="7"/>
      <c r="G326" s="7"/>
      <c r="H326" s="7"/>
      <c r="I326" s="7"/>
      <c r="J326" s="7"/>
      <c r="K326" s="7"/>
      <c r="L326" s="7"/>
      <c r="M326" s="7"/>
      <c r="N326" s="7"/>
      <c r="O326" s="7"/>
      <c r="P326" s="7"/>
      <c r="Q326" s="7"/>
      <c r="R326" s="7"/>
      <c r="S326" s="7"/>
    </row>
    <row r="327" spans="2:19" x14ac:dyDescent="0.25">
      <c r="B327" s="7"/>
      <c r="C327" s="133"/>
      <c r="D327" s="133"/>
      <c r="E327" s="7"/>
      <c r="F327" s="7"/>
      <c r="G327" s="7"/>
      <c r="H327" s="7"/>
      <c r="I327" s="7"/>
      <c r="J327" s="7"/>
      <c r="K327" s="7"/>
      <c r="L327" s="7"/>
      <c r="M327" s="7"/>
      <c r="N327" s="7"/>
      <c r="O327" s="7"/>
      <c r="P327" s="7"/>
      <c r="Q327" s="7"/>
      <c r="R327" s="7"/>
      <c r="S327" s="7"/>
    </row>
    <row r="328" spans="2:19" x14ac:dyDescent="0.25">
      <c r="B328" s="7"/>
      <c r="C328" s="133"/>
      <c r="D328" s="133"/>
      <c r="E328" s="7"/>
      <c r="F328" s="7"/>
      <c r="G328" s="7"/>
      <c r="H328" s="7"/>
      <c r="I328" s="7"/>
      <c r="J328" s="7"/>
      <c r="K328" s="7"/>
      <c r="L328" s="7"/>
      <c r="M328" s="7"/>
      <c r="N328" s="7"/>
      <c r="O328" s="7"/>
      <c r="P328" s="7"/>
      <c r="Q328" s="7"/>
      <c r="R328" s="7"/>
      <c r="S328" s="7"/>
    </row>
    <row r="329" spans="2:19" x14ac:dyDescent="0.25">
      <c r="B329" s="7"/>
      <c r="C329" s="133"/>
      <c r="D329" s="133"/>
      <c r="E329" s="7"/>
      <c r="F329" s="7"/>
      <c r="G329" s="7"/>
      <c r="H329" s="7"/>
      <c r="I329" s="7"/>
      <c r="J329" s="7"/>
      <c r="K329" s="7"/>
      <c r="L329" s="7"/>
      <c r="M329" s="7"/>
      <c r="N329" s="7"/>
      <c r="O329" s="7"/>
      <c r="P329" s="7"/>
      <c r="Q329" s="7"/>
      <c r="R329" s="7"/>
      <c r="S329" s="7"/>
    </row>
    <row r="330" spans="2:19" x14ac:dyDescent="0.25">
      <c r="B330" s="7"/>
      <c r="C330" s="133"/>
      <c r="D330" s="133"/>
      <c r="E330" s="7"/>
      <c r="F330" s="7"/>
      <c r="G330" s="7"/>
      <c r="H330" s="7"/>
      <c r="I330" s="7"/>
      <c r="J330" s="7"/>
      <c r="K330" s="7"/>
      <c r="L330" s="7"/>
      <c r="M330" s="7"/>
      <c r="N330" s="7"/>
      <c r="O330" s="7"/>
      <c r="P330" s="7"/>
      <c r="Q330" s="7"/>
      <c r="R330" s="7"/>
      <c r="S330" s="7"/>
    </row>
    <row r="331" spans="2:19" x14ac:dyDescent="0.25">
      <c r="B331" s="7"/>
      <c r="C331" s="133"/>
      <c r="D331" s="133"/>
      <c r="E331" s="7"/>
      <c r="F331" s="7"/>
      <c r="G331" s="7"/>
      <c r="H331" s="7"/>
      <c r="I331" s="7"/>
      <c r="J331" s="7"/>
      <c r="K331" s="7"/>
      <c r="L331" s="7"/>
      <c r="M331" s="7"/>
      <c r="N331" s="7"/>
      <c r="O331" s="7"/>
      <c r="P331" s="7"/>
      <c r="Q331" s="7"/>
      <c r="R331" s="7"/>
      <c r="S331" s="7"/>
    </row>
    <row r="332" spans="2:19" x14ac:dyDescent="0.25">
      <c r="B332" s="7"/>
      <c r="C332" s="133"/>
      <c r="D332" s="133"/>
      <c r="E332" s="7"/>
      <c r="F332" s="7"/>
      <c r="G332" s="7"/>
      <c r="H332" s="7"/>
      <c r="I332" s="7"/>
      <c r="J332" s="7"/>
      <c r="K332" s="7"/>
      <c r="L332" s="7"/>
      <c r="M332" s="7"/>
      <c r="N332" s="7"/>
      <c r="O332" s="7"/>
      <c r="P332" s="7"/>
      <c r="Q332" s="7"/>
      <c r="R332" s="7"/>
      <c r="S332" s="7"/>
    </row>
    <row r="333" spans="2:19" x14ac:dyDescent="0.25">
      <c r="B333" s="7"/>
      <c r="C333" s="133"/>
      <c r="D333" s="133"/>
      <c r="E333" s="7"/>
      <c r="F333" s="7"/>
      <c r="G333" s="7"/>
      <c r="H333" s="7"/>
      <c r="I333" s="7"/>
      <c r="J333" s="7"/>
      <c r="K333" s="7"/>
      <c r="L333" s="7"/>
      <c r="M333" s="7"/>
      <c r="N333" s="7"/>
      <c r="O333" s="7"/>
      <c r="P333" s="7"/>
      <c r="Q333" s="7"/>
      <c r="R333" s="7"/>
      <c r="S333" s="7"/>
    </row>
    <row r="334" spans="2:19" x14ac:dyDescent="0.25">
      <c r="B334" s="7"/>
      <c r="C334" s="133"/>
      <c r="D334" s="133"/>
      <c r="E334" s="7"/>
      <c r="F334" s="7"/>
      <c r="G334" s="7"/>
      <c r="H334" s="7"/>
      <c r="I334" s="7"/>
      <c r="J334" s="7"/>
      <c r="K334" s="7"/>
      <c r="L334" s="7"/>
      <c r="M334" s="7"/>
      <c r="N334" s="7"/>
      <c r="O334" s="7"/>
      <c r="P334" s="7"/>
      <c r="Q334" s="7"/>
      <c r="R334" s="7"/>
      <c r="S334" s="7"/>
    </row>
    <row r="335" spans="2:19" x14ac:dyDescent="0.25">
      <c r="B335" s="7"/>
      <c r="C335" s="133"/>
      <c r="D335" s="133"/>
      <c r="E335" s="7"/>
      <c r="F335" s="7"/>
      <c r="G335" s="7"/>
      <c r="H335" s="7"/>
      <c r="I335" s="7"/>
      <c r="J335" s="7"/>
      <c r="K335" s="7"/>
      <c r="L335" s="7"/>
      <c r="M335" s="7"/>
      <c r="N335" s="7"/>
      <c r="O335" s="7"/>
      <c r="P335" s="7"/>
      <c r="Q335" s="7"/>
      <c r="R335" s="7"/>
      <c r="S335" s="7"/>
    </row>
    <row r="336" spans="2:19" x14ac:dyDescent="0.25">
      <c r="B336" s="7"/>
      <c r="C336" s="133"/>
      <c r="D336" s="133"/>
      <c r="E336" s="7"/>
      <c r="F336" s="7"/>
      <c r="G336" s="7"/>
      <c r="H336" s="7"/>
      <c r="I336" s="7"/>
      <c r="J336" s="7"/>
      <c r="K336" s="7"/>
      <c r="L336" s="7"/>
      <c r="M336" s="7"/>
      <c r="N336" s="7"/>
      <c r="O336" s="7"/>
      <c r="P336" s="7"/>
      <c r="Q336" s="7"/>
      <c r="R336" s="7"/>
      <c r="S336" s="7"/>
    </row>
    <row r="337" spans="2:19" x14ac:dyDescent="0.25">
      <c r="B337" s="7"/>
      <c r="C337" s="133"/>
      <c r="D337" s="133"/>
      <c r="E337" s="7"/>
      <c r="F337" s="7"/>
      <c r="G337" s="7"/>
      <c r="H337" s="7"/>
      <c r="I337" s="7"/>
      <c r="J337" s="7"/>
      <c r="K337" s="7"/>
      <c r="L337" s="7"/>
      <c r="M337" s="7"/>
      <c r="N337" s="7"/>
      <c r="O337" s="7"/>
      <c r="P337" s="7"/>
      <c r="Q337" s="7"/>
      <c r="R337" s="7"/>
      <c r="S337" s="7"/>
    </row>
    <row r="338" spans="2:19" x14ac:dyDescent="0.25">
      <c r="B338" s="7"/>
      <c r="C338" s="133"/>
      <c r="D338" s="133"/>
      <c r="E338" s="7"/>
      <c r="F338" s="7"/>
      <c r="G338" s="7"/>
      <c r="H338" s="7"/>
      <c r="I338" s="7"/>
      <c r="J338" s="7"/>
      <c r="K338" s="7"/>
      <c r="L338" s="7"/>
      <c r="M338" s="7"/>
      <c r="N338" s="7"/>
      <c r="O338" s="7"/>
      <c r="P338" s="7"/>
      <c r="Q338" s="7"/>
      <c r="R338" s="7"/>
      <c r="S338" s="7"/>
    </row>
    <row r="339" spans="2:19" x14ac:dyDescent="0.25">
      <c r="B339" s="7"/>
      <c r="C339" s="133"/>
      <c r="D339" s="133"/>
      <c r="E339" s="7"/>
      <c r="F339" s="7"/>
      <c r="G339" s="7"/>
      <c r="H339" s="7"/>
      <c r="I339" s="7"/>
      <c r="J339" s="7"/>
      <c r="K339" s="7"/>
      <c r="L339" s="7"/>
      <c r="M339" s="7"/>
      <c r="N339" s="7"/>
      <c r="O339" s="7"/>
      <c r="P339" s="7"/>
      <c r="Q339" s="7"/>
      <c r="R339" s="7"/>
      <c r="S339" s="7"/>
    </row>
    <row r="340" spans="2:19" x14ac:dyDescent="0.25">
      <c r="B340" s="7"/>
      <c r="C340" s="133"/>
      <c r="D340" s="133"/>
      <c r="E340" s="7"/>
      <c r="F340" s="7"/>
      <c r="G340" s="7"/>
      <c r="H340" s="7"/>
      <c r="I340" s="7"/>
      <c r="J340" s="7"/>
      <c r="K340" s="7"/>
      <c r="L340" s="7"/>
      <c r="M340" s="7"/>
      <c r="N340" s="7"/>
      <c r="O340" s="7"/>
      <c r="P340" s="7"/>
      <c r="Q340" s="7"/>
      <c r="R340" s="7"/>
      <c r="S340" s="7"/>
    </row>
    <row r="341" spans="2:19" x14ac:dyDescent="0.25">
      <c r="B341" s="7"/>
      <c r="C341" s="133"/>
      <c r="D341" s="133"/>
      <c r="E341" s="7"/>
      <c r="F341" s="7"/>
      <c r="G341" s="7"/>
      <c r="H341" s="7"/>
      <c r="I341" s="7"/>
      <c r="J341" s="7"/>
      <c r="K341" s="7"/>
      <c r="L341" s="7"/>
      <c r="M341" s="7"/>
      <c r="N341" s="7"/>
      <c r="O341" s="7"/>
      <c r="P341" s="7"/>
      <c r="Q341" s="7"/>
      <c r="R341" s="7"/>
      <c r="S341" s="7"/>
    </row>
    <row r="342" spans="2:19" x14ac:dyDescent="0.25">
      <c r="B342" s="7"/>
      <c r="C342" s="133"/>
      <c r="D342" s="133"/>
      <c r="E342" s="7"/>
      <c r="F342" s="7"/>
      <c r="G342" s="7"/>
      <c r="H342" s="7"/>
      <c r="I342" s="7"/>
      <c r="J342" s="7"/>
      <c r="K342" s="7"/>
      <c r="L342" s="7"/>
      <c r="M342" s="7"/>
      <c r="N342" s="7"/>
      <c r="O342" s="7"/>
      <c r="P342" s="7"/>
      <c r="Q342" s="7"/>
      <c r="R342" s="7"/>
      <c r="S342" s="7"/>
    </row>
    <row r="343" spans="2:19" x14ac:dyDescent="0.25">
      <c r="B343" s="7"/>
      <c r="C343" s="133"/>
      <c r="D343" s="133"/>
      <c r="E343" s="7"/>
      <c r="F343" s="7"/>
      <c r="G343" s="7"/>
      <c r="H343" s="7"/>
      <c r="I343" s="7"/>
      <c r="J343" s="7"/>
      <c r="K343" s="7"/>
      <c r="L343" s="7"/>
      <c r="M343" s="7"/>
      <c r="N343" s="7"/>
      <c r="O343" s="7"/>
      <c r="P343" s="7"/>
      <c r="Q343" s="7"/>
      <c r="R343" s="7"/>
      <c r="S343" s="7"/>
    </row>
    <row r="344" spans="2:19" x14ac:dyDescent="0.25">
      <c r="B344" s="7"/>
      <c r="C344" s="133"/>
      <c r="D344" s="133"/>
      <c r="E344" s="7"/>
      <c r="F344" s="7"/>
      <c r="G344" s="7"/>
      <c r="H344" s="7"/>
      <c r="I344" s="7"/>
      <c r="J344" s="7"/>
      <c r="K344" s="7"/>
      <c r="L344" s="7"/>
      <c r="M344" s="7"/>
      <c r="N344" s="7"/>
      <c r="O344" s="7"/>
      <c r="P344" s="7"/>
      <c r="Q344" s="7"/>
      <c r="R344" s="7"/>
      <c r="S344" s="7"/>
    </row>
    <row r="345" spans="2:19" x14ac:dyDescent="0.25">
      <c r="B345" s="7"/>
      <c r="C345" s="133"/>
      <c r="D345" s="133"/>
      <c r="E345" s="7"/>
      <c r="F345" s="7"/>
      <c r="G345" s="7"/>
      <c r="H345" s="7"/>
      <c r="I345" s="7"/>
      <c r="J345" s="7"/>
      <c r="K345" s="7"/>
      <c r="L345" s="7"/>
      <c r="M345" s="7"/>
      <c r="N345" s="7"/>
      <c r="O345" s="7"/>
      <c r="P345" s="7"/>
      <c r="Q345" s="7"/>
      <c r="R345" s="7"/>
      <c r="S345" s="7"/>
    </row>
    <row r="346" spans="2:19" x14ac:dyDescent="0.25">
      <c r="B346" s="7"/>
      <c r="C346" s="133"/>
      <c r="D346" s="133"/>
      <c r="E346" s="7"/>
      <c r="F346" s="7"/>
      <c r="G346" s="7"/>
      <c r="H346" s="7"/>
      <c r="I346" s="7"/>
      <c r="J346" s="7"/>
      <c r="K346" s="7"/>
      <c r="L346" s="7"/>
      <c r="M346" s="7"/>
      <c r="N346" s="7"/>
      <c r="O346" s="7"/>
      <c r="P346" s="7"/>
      <c r="Q346" s="7"/>
      <c r="R346" s="7"/>
      <c r="S346" s="7"/>
    </row>
    <row r="347" spans="2:19" x14ac:dyDescent="0.25">
      <c r="B347" s="7"/>
      <c r="C347" s="133"/>
      <c r="D347" s="133"/>
      <c r="E347" s="7"/>
      <c r="F347" s="7"/>
      <c r="G347" s="7"/>
      <c r="H347" s="7"/>
      <c r="I347" s="7"/>
      <c r="J347" s="7"/>
      <c r="K347" s="7"/>
      <c r="L347" s="7"/>
      <c r="M347" s="7"/>
      <c r="N347" s="7"/>
      <c r="O347" s="7"/>
      <c r="P347" s="7"/>
      <c r="Q347" s="7"/>
      <c r="R347" s="7"/>
      <c r="S347" s="7"/>
    </row>
    <row r="348" spans="2:19" x14ac:dyDescent="0.25">
      <c r="B348" s="7"/>
      <c r="C348" s="133"/>
      <c r="D348" s="133"/>
      <c r="E348" s="7"/>
      <c r="F348" s="7"/>
      <c r="G348" s="7"/>
      <c r="H348" s="7"/>
      <c r="I348" s="7"/>
      <c r="J348" s="7"/>
      <c r="K348" s="7"/>
      <c r="L348" s="7"/>
      <c r="M348" s="7"/>
      <c r="N348" s="7"/>
      <c r="O348" s="7"/>
      <c r="P348" s="7"/>
      <c r="Q348" s="7"/>
      <c r="R348" s="7"/>
      <c r="S348" s="7"/>
    </row>
    <row r="349" spans="2:19" x14ac:dyDescent="0.25">
      <c r="B349" s="7"/>
      <c r="C349" s="133"/>
      <c r="D349" s="133"/>
      <c r="E349" s="7"/>
      <c r="F349" s="7"/>
      <c r="G349" s="7"/>
      <c r="H349" s="7"/>
      <c r="I349" s="7"/>
      <c r="J349" s="7"/>
      <c r="K349" s="7"/>
      <c r="L349" s="7"/>
      <c r="M349" s="7"/>
      <c r="N349" s="7"/>
      <c r="O349" s="7"/>
      <c r="P349" s="7"/>
      <c r="Q349" s="7"/>
      <c r="R349" s="7"/>
      <c r="S349" s="7"/>
    </row>
    <row r="350" spans="2:19" x14ac:dyDescent="0.25">
      <c r="B350" s="7"/>
      <c r="C350" s="133"/>
      <c r="D350" s="133"/>
      <c r="E350" s="7"/>
      <c r="F350" s="7"/>
      <c r="G350" s="7"/>
      <c r="H350" s="7"/>
      <c r="I350" s="7"/>
      <c r="J350" s="7"/>
      <c r="K350" s="7"/>
      <c r="L350" s="7"/>
      <c r="M350" s="7"/>
      <c r="N350" s="7"/>
      <c r="O350" s="7"/>
      <c r="P350" s="7"/>
      <c r="Q350" s="7"/>
      <c r="R350" s="7"/>
      <c r="S350" s="7"/>
    </row>
    <row r="351" spans="2:19" x14ac:dyDescent="0.25">
      <c r="B351" s="7"/>
      <c r="C351" s="133"/>
      <c r="D351" s="133"/>
      <c r="E351" s="7"/>
      <c r="F351" s="7"/>
      <c r="G351" s="7"/>
      <c r="H351" s="7"/>
      <c r="I351" s="7"/>
      <c r="J351" s="7"/>
      <c r="K351" s="7"/>
      <c r="L351" s="7"/>
      <c r="M351" s="7"/>
      <c r="N351" s="7"/>
      <c r="O351" s="7"/>
      <c r="P351" s="7"/>
      <c r="Q351" s="7"/>
      <c r="R351" s="7"/>
      <c r="S351" s="7"/>
    </row>
    <row r="352" spans="2:19" x14ac:dyDescent="0.25">
      <c r="B352" s="7"/>
      <c r="C352" s="133"/>
      <c r="D352" s="133"/>
      <c r="E352" s="7"/>
      <c r="F352" s="7"/>
      <c r="G352" s="7"/>
      <c r="H352" s="7"/>
      <c r="I352" s="7"/>
      <c r="J352" s="7"/>
      <c r="K352" s="7"/>
      <c r="L352" s="7"/>
      <c r="M352" s="7"/>
      <c r="N352" s="7"/>
      <c r="O352" s="7"/>
      <c r="P352" s="7"/>
      <c r="Q352" s="7"/>
      <c r="R352" s="7"/>
      <c r="S352" s="7"/>
    </row>
    <row r="353" spans="2:19" x14ac:dyDescent="0.25">
      <c r="B353" s="7"/>
      <c r="C353" s="133"/>
      <c r="D353" s="133"/>
      <c r="E353" s="7"/>
      <c r="F353" s="7"/>
      <c r="G353" s="7"/>
      <c r="H353" s="7"/>
      <c r="I353" s="7"/>
      <c r="J353" s="7"/>
      <c r="K353" s="7"/>
      <c r="L353" s="7"/>
      <c r="M353" s="7"/>
      <c r="N353" s="7"/>
      <c r="O353" s="7"/>
      <c r="P353" s="7"/>
      <c r="Q353" s="7"/>
      <c r="R353" s="7"/>
      <c r="S353" s="7"/>
    </row>
    <row r="354" spans="2:19" x14ac:dyDescent="0.25">
      <c r="B354" s="7"/>
      <c r="C354" s="133"/>
      <c r="D354" s="133"/>
      <c r="E354" s="7"/>
      <c r="F354" s="7"/>
      <c r="G354" s="7"/>
      <c r="H354" s="7"/>
      <c r="I354" s="7"/>
      <c r="J354" s="7"/>
      <c r="K354" s="7"/>
      <c r="L354" s="7"/>
      <c r="M354" s="7"/>
      <c r="N354" s="7"/>
      <c r="O354" s="7"/>
      <c r="P354" s="7"/>
      <c r="Q354" s="7"/>
      <c r="R354" s="7"/>
      <c r="S354" s="7"/>
    </row>
    <row r="355" spans="2:19" x14ac:dyDescent="0.25">
      <c r="B355" s="7"/>
      <c r="C355" s="133"/>
      <c r="D355" s="133"/>
      <c r="E355" s="7"/>
      <c r="F355" s="7"/>
      <c r="G355" s="7"/>
      <c r="H355" s="7"/>
      <c r="I355" s="7"/>
      <c r="J355" s="7"/>
      <c r="K355" s="7"/>
      <c r="L355" s="7"/>
      <c r="M355" s="7"/>
      <c r="N355" s="7"/>
      <c r="O355" s="7"/>
      <c r="P355" s="7"/>
      <c r="Q355" s="7"/>
      <c r="R355" s="7"/>
      <c r="S355" s="7"/>
    </row>
    <row r="356" spans="2:19" x14ac:dyDescent="0.25">
      <c r="B356" s="7"/>
      <c r="C356" s="133"/>
      <c r="D356" s="133"/>
      <c r="E356" s="7"/>
      <c r="F356" s="7"/>
      <c r="G356" s="7"/>
      <c r="H356" s="7"/>
      <c r="I356" s="7"/>
      <c r="J356" s="7"/>
      <c r="K356" s="7"/>
      <c r="L356" s="7"/>
      <c r="M356" s="7"/>
      <c r="N356" s="7"/>
      <c r="O356" s="7"/>
      <c r="P356" s="7"/>
      <c r="Q356" s="7"/>
      <c r="R356" s="7"/>
      <c r="S356" s="7"/>
    </row>
    <row r="357" spans="2:19" x14ac:dyDescent="0.25">
      <c r="B357" s="7"/>
      <c r="C357" s="133"/>
      <c r="D357" s="133"/>
      <c r="E357" s="7"/>
      <c r="F357" s="7"/>
      <c r="G357" s="7"/>
      <c r="H357" s="7"/>
      <c r="I357" s="7"/>
      <c r="J357" s="7"/>
      <c r="K357" s="7"/>
      <c r="L357" s="7"/>
      <c r="M357" s="7"/>
      <c r="N357" s="7"/>
      <c r="O357" s="7"/>
      <c r="P357" s="7"/>
      <c r="Q357" s="7"/>
      <c r="R357" s="7"/>
      <c r="S357" s="7"/>
    </row>
    <row r="358" spans="2:19" x14ac:dyDescent="0.25">
      <c r="B358" s="7"/>
      <c r="C358" s="133"/>
      <c r="D358" s="133"/>
      <c r="E358" s="7"/>
      <c r="F358" s="7"/>
      <c r="G358" s="7"/>
      <c r="H358" s="7"/>
      <c r="I358" s="7"/>
      <c r="J358" s="7"/>
      <c r="K358" s="7"/>
      <c r="L358" s="7"/>
      <c r="M358" s="7"/>
      <c r="N358" s="7"/>
      <c r="O358" s="7"/>
      <c r="P358" s="7"/>
      <c r="Q358" s="7"/>
      <c r="R358" s="7"/>
      <c r="S358" s="7"/>
    </row>
    <row r="359" spans="2:19" x14ac:dyDescent="0.25">
      <c r="B359" s="7"/>
      <c r="C359" s="133"/>
      <c r="D359" s="133"/>
      <c r="E359" s="7"/>
      <c r="F359" s="7"/>
      <c r="G359" s="7"/>
      <c r="H359" s="7"/>
      <c r="I359" s="7"/>
      <c r="J359" s="7"/>
      <c r="K359" s="7"/>
      <c r="L359" s="7"/>
      <c r="M359" s="7"/>
      <c r="N359" s="7"/>
      <c r="O359" s="7"/>
      <c r="P359" s="7"/>
      <c r="Q359" s="7"/>
      <c r="R359" s="7"/>
      <c r="S359" s="7"/>
    </row>
    <row r="360" spans="2:19" x14ac:dyDescent="0.25">
      <c r="B360" s="7"/>
      <c r="C360" s="133"/>
      <c r="D360" s="133"/>
      <c r="E360" s="7"/>
      <c r="F360" s="7"/>
      <c r="G360" s="7"/>
      <c r="H360" s="7"/>
      <c r="I360" s="7"/>
      <c r="J360" s="7"/>
      <c r="K360" s="7"/>
      <c r="L360" s="7"/>
      <c r="M360" s="7"/>
      <c r="N360" s="7"/>
      <c r="O360" s="7"/>
      <c r="P360" s="7"/>
      <c r="Q360" s="7"/>
      <c r="R360" s="7"/>
      <c r="S360" s="7"/>
    </row>
    <row r="361" spans="2:19" x14ac:dyDescent="0.25">
      <c r="B361" s="7"/>
      <c r="C361" s="133"/>
      <c r="D361" s="133"/>
      <c r="E361" s="7"/>
      <c r="F361" s="7"/>
      <c r="G361" s="7"/>
      <c r="H361" s="7"/>
      <c r="I361" s="7"/>
      <c r="J361" s="7"/>
      <c r="K361" s="7"/>
      <c r="L361" s="7"/>
      <c r="M361" s="7"/>
      <c r="N361" s="7"/>
      <c r="O361" s="7"/>
      <c r="P361" s="7"/>
      <c r="Q361" s="7"/>
      <c r="R361" s="7"/>
      <c r="S361" s="7"/>
    </row>
    <row r="362" spans="2:19" x14ac:dyDescent="0.25">
      <c r="B362" s="7"/>
      <c r="C362" s="133"/>
      <c r="D362" s="133"/>
      <c r="E362" s="7"/>
      <c r="F362" s="7"/>
      <c r="G362" s="7"/>
      <c r="H362" s="7"/>
      <c r="I362" s="7"/>
      <c r="J362" s="7"/>
      <c r="K362" s="7"/>
      <c r="L362" s="7"/>
      <c r="M362" s="7"/>
      <c r="N362" s="7"/>
      <c r="O362" s="7"/>
      <c r="P362" s="7"/>
      <c r="Q362" s="7"/>
      <c r="R362" s="7"/>
      <c r="S362" s="7"/>
    </row>
    <row r="363" spans="2:19" x14ac:dyDescent="0.25">
      <c r="B363" s="7"/>
      <c r="C363" s="133"/>
      <c r="D363" s="133"/>
      <c r="E363" s="7"/>
      <c r="F363" s="7"/>
      <c r="G363" s="7"/>
      <c r="H363" s="7"/>
      <c r="I363" s="7"/>
      <c r="J363" s="7"/>
      <c r="K363" s="7"/>
      <c r="L363" s="7"/>
      <c r="M363" s="7"/>
      <c r="N363" s="7"/>
      <c r="O363" s="7"/>
      <c r="P363" s="7"/>
      <c r="Q363" s="7"/>
      <c r="R363" s="7"/>
      <c r="S363" s="7"/>
    </row>
    <row r="364" spans="2:19" x14ac:dyDescent="0.25">
      <c r="B364" s="7"/>
      <c r="C364" s="133"/>
      <c r="D364" s="133"/>
      <c r="E364" s="7"/>
      <c r="F364" s="7"/>
      <c r="G364" s="7"/>
      <c r="H364" s="7"/>
      <c r="I364" s="7"/>
      <c r="J364" s="7"/>
      <c r="K364" s="7"/>
      <c r="L364" s="7"/>
      <c r="M364" s="7"/>
      <c r="N364" s="7"/>
      <c r="O364" s="7"/>
      <c r="P364" s="7"/>
      <c r="Q364" s="7"/>
      <c r="R364" s="7"/>
      <c r="S364" s="7"/>
    </row>
    <row r="365" spans="2:19" x14ac:dyDescent="0.25">
      <c r="B365" s="7"/>
      <c r="C365" s="133"/>
      <c r="D365" s="133"/>
      <c r="E365" s="7"/>
      <c r="F365" s="7"/>
      <c r="G365" s="7"/>
      <c r="H365" s="7"/>
      <c r="I365" s="7"/>
      <c r="J365" s="7"/>
      <c r="K365" s="7"/>
      <c r="L365" s="7"/>
      <c r="M365" s="7"/>
      <c r="N365" s="7"/>
      <c r="O365" s="7"/>
      <c r="P365" s="7"/>
      <c r="Q365" s="7"/>
      <c r="R365" s="7"/>
      <c r="S365" s="7"/>
    </row>
    <row r="366" spans="2:19" x14ac:dyDescent="0.25">
      <c r="B366" s="7"/>
      <c r="C366" s="133"/>
      <c r="D366" s="133"/>
      <c r="E366" s="7"/>
      <c r="F366" s="7"/>
      <c r="G366" s="7"/>
      <c r="H366" s="7"/>
      <c r="I366" s="7"/>
      <c r="J366" s="7"/>
      <c r="K366" s="7"/>
      <c r="L366" s="7"/>
      <c r="M366" s="7"/>
      <c r="N366" s="7"/>
      <c r="O366" s="7"/>
      <c r="P366" s="7"/>
      <c r="Q366" s="7"/>
      <c r="R366" s="7"/>
      <c r="S366" s="7"/>
    </row>
    <row r="367" spans="2:19" x14ac:dyDescent="0.25">
      <c r="B367" s="7"/>
      <c r="C367" s="133"/>
      <c r="D367" s="133"/>
      <c r="E367" s="7"/>
      <c r="F367" s="7"/>
      <c r="G367" s="7"/>
      <c r="H367" s="7"/>
      <c r="I367" s="7"/>
      <c r="J367" s="7"/>
      <c r="K367" s="7"/>
      <c r="L367" s="7"/>
      <c r="M367" s="7"/>
      <c r="N367" s="7"/>
      <c r="O367" s="7"/>
      <c r="P367" s="7"/>
      <c r="Q367" s="7"/>
      <c r="R367" s="7"/>
      <c r="S367" s="7"/>
    </row>
    <row r="368" spans="2:19" x14ac:dyDescent="0.25">
      <c r="B368" s="7"/>
      <c r="C368" s="133"/>
      <c r="D368" s="133"/>
      <c r="E368" s="7"/>
      <c r="F368" s="7"/>
      <c r="G368" s="7"/>
      <c r="H368" s="7"/>
      <c r="I368" s="7"/>
      <c r="J368" s="7"/>
      <c r="K368" s="7"/>
      <c r="L368" s="7"/>
      <c r="M368" s="7"/>
      <c r="N368" s="7"/>
      <c r="O368" s="7"/>
      <c r="P368" s="7"/>
      <c r="Q368" s="7"/>
      <c r="R368" s="7"/>
      <c r="S368" s="7"/>
    </row>
    <row r="369" spans="2:19" x14ac:dyDescent="0.25">
      <c r="B369" s="7"/>
      <c r="C369" s="133"/>
      <c r="D369" s="133"/>
      <c r="E369" s="7"/>
      <c r="F369" s="7"/>
      <c r="G369" s="7"/>
      <c r="H369" s="7"/>
      <c r="I369" s="7"/>
      <c r="J369" s="7"/>
      <c r="K369" s="7"/>
      <c r="L369" s="7"/>
      <c r="M369" s="7"/>
      <c r="N369" s="7"/>
      <c r="O369" s="7"/>
      <c r="P369" s="7"/>
      <c r="Q369" s="7"/>
      <c r="R369" s="7"/>
      <c r="S369" s="7"/>
    </row>
    <row r="370" spans="2:19" x14ac:dyDescent="0.25">
      <c r="B370" s="7"/>
      <c r="C370" s="133"/>
      <c r="D370" s="133"/>
      <c r="E370" s="7"/>
      <c r="F370" s="7"/>
      <c r="G370" s="7"/>
      <c r="H370" s="7"/>
      <c r="I370" s="7"/>
      <c r="J370" s="7"/>
      <c r="K370" s="7"/>
      <c r="L370" s="7"/>
      <c r="M370" s="7"/>
      <c r="N370" s="7"/>
      <c r="O370" s="7"/>
      <c r="P370" s="7"/>
      <c r="Q370" s="7"/>
      <c r="R370" s="7"/>
      <c r="S370" s="7"/>
    </row>
    <row r="371" spans="2:19" x14ac:dyDescent="0.25">
      <c r="B371" s="7"/>
      <c r="C371" s="133"/>
      <c r="D371" s="133"/>
      <c r="E371" s="7"/>
      <c r="F371" s="7"/>
      <c r="G371" s="7"/>
      <c r="H371" s="7"/>
      <c r="I371" s="7"/>
      <c r="J371" s="7"/>
      <c r="K371" s="7"/>
      <c r="L371" s="7"/>
      <c r="M371" s="7"/>
      <c r="N371" s="7"/>
      <c r="O371" s="7"/>
      <c r="P371" s="7"/>
      <c r="Q371" s="7"/>
      <c r="R371" s="7"/>
      <c r="S371" s="7"/>
    </row>
    <row r="372" spans="2:19" x14ac:dyDescent="0.25">
      <c r="B372" s="7"/>
      <c r="C372" s="133"/>
      <c r="D372" s="133"/>
      <c r="E372" s="7"/>
      <c r="F372" s="7"/>
      <c r="G372" s="7"/>
      <c r="H372" s="7"/>
      <c r="I372" s="7"/>
      <c r="J372" s="7"/>
      <c r="K372" s="7"/>
      <c r="L372" s="7"/>
      <c r="M372" s="7"/>
      <c r="N372" s="7"/>
      <c r="O372" s="7"/>
      <c r="P372" s="7"/>
      <c r="Q372" s="7"/>
      <c r="R372" s="7"/>
      <c r="S372" s="7"/>
    </row>
    <row r="373" spans="2:19" x14ac:dyDescent="0.25">
      <c r="B373" s="7"/>
      <c r="C373" s="133"/>
      <c r="D373" s="133"/>
      <c r="E373" s="7"/>
      <c r="F373" s="7"/>
      <c r="G373" s="7"/>
      <c r="H373" s="7"/>
      <c r="I373" s="7"/>
      <c r="J373" s="7"/>
      <c r="K373" s="7"/>
      <c r="L373" s="7"/>
      <c r="M373" s="7"/>
      <c r="N373" s="7"/>
      <c r="O373" s="7"/>
      <c r="P373" s="7"/>
      <c r="Q373" s="7"/>
      <c r="R373" s="7"/>
      <c r="S373" s="7"/>
    </row>
    <row r="374" spans="2:19" x14ac:dyDescent="0.25">
      <c r="B374" s="7"/>
      <c r="C374" s="133"/>
      <c r="D374" s="133"/>
      <c r="E374" s="7"/>
      <c r="F374" s="7"/>
      <c r="G374" s="7"/>
      <c r="H374" s="7"/>
      <c r="I374" s="7"/>
      <c r="J374" s="7"/>
      <c r="K374" s="7"/>
      <c r="L374" s="7"/>
      <c r="M374" s="7"/>
      <c r="N374" s="7"/>
      <c r="O374" s="7"/>
      <c r="P374" s="7"/>
      <c r="Q374" s="7"/>
      <c r="R374" s="7"/>
      <c r="S374" s="7"/>
    </row>
    <row r="375" spans="2:19" x14ac:dyDescent="0.25">
      <c r="B375" s="7"/>
      <c r="C375" s="133"/>
      <c r="D375" s="133"/>
      <c r="E375" s="7"/>
      <c r="F375" s="7"/>
      <c r="G375" s="7"/>
      <c r="H375" s="7"/>
      <c r="I375" s="7"/>
      <c r="J375" s="7"/>
      <c r="K375" s="7"/>
      <c r="L375" s="7"/>
      <c r="M375" s="7"/>
      <c r="N375" s="7"/>
      <c r="O375" s="7"/>
      <c r="P375" s="7"/>
      <c r="Q375" s="7"/>
      <c r="R375" s="7"/>
      <c r="S375" s="7"/>
    </row>
    <row r="376" spans="2:19" x14ac:dyDescent="0.25">
      <c r="B376" s="7"/>
      <c r="C376" s="133"/>
      <c r="D376" s="133"/>
      <c r="E376" s="7"/>
      <c r="F376" s="7"/>
      <c r="G376" s="7"/>
      <c r="H376" s="7"/>
      <c r="I376" s="7"/>
      <c r="J376" s="7"/>
      <c r="K376" s="7"/>
      <c r="L376" s="7"/>
      <c r="M376" s="7"/>
      <c r="N376" s="7"/>
      <c r="O376" s="7"/>
      <c r="P376" s="7"/>
      <c r="Q376" s="7"/>
      <c r="R376" s="7"/>
      <c r="S376" s="7"/>
    </row>
    <row r="377" spans="2:19" x14ac:dyDescent="0.25">
      <c r="B377" s="7"/>
      <c r="C377" s="133"/>
      <c r="D377" s="133"/>
      <c r="E377" s="7"/>
      <c r="F377" s="7"/>
      <c r="G377" s="7"/>
      <c r="H377" s="7"/>
      <c r="I377" s="7"/>
      <c r="J377" s="7"/>
      <c r="K377" s="7"/>
      <c r="L377" s="7"/>
      <c r="M377" s="7"/>
      <c r="N377" s="7"/>
      <c r="O377" s="7"/>
      <c r="P377" s="7"/>
      <c r="Q377" s="7"/>
      <c r="R377" s="7"/>
      <c r="S377" s="7"/>
    </row>
    <row r="378" spans="2:19" x14ac:dyDescent="0.25">
      <c r="B378" s="7"/>
      <c r="C378" s="133"/>
      <c r="D378" s="133"/>
      <c r="E378" s="7"/>
      <c r="F378" s="7"/>
      <c r="G378" s="7"/>
      <c r="H378" s="7"/>
      <c r="I378" s="7"/>
      <c r="J378" s="7"/>
      <c r="K378" s="7"/>
      <c r="L378" s="7"/>
      <c r="M378" s="7"/>
      <c r="N378" s="7"/>
      <c r="O378" s="7"/>
      <c r="P378" s="7"/>
      <c r="Q378" s="7"/>
      <c r="R378" s="7"/>
      <c r="S378" s="7"/>
    </row>
    <row r="379" spans="2:19" x14ac:dyDescent="0.25">
      <c r="B379" s="7"/>
      <c r="C379" s="133"/>
      <c r="D379" s="133"/>
      <c r="E379" s="7"/>
      <c r="F379" s="7"/>
      <c r="G379" s="7"/>
      <c r="H379" s="7"/>
      <c r="I379" s="7"/>
      <c r="J379" s="7"/>
      <c r="K379" s="7"/>
      <c r="L379" s="7"/>
      <c r="M379" s="7"/>
      <c r="N379" s="7"/>
      <c r="O379" s="7"/>
      <c r="P379" s="7"/>
      <c r="Q379" s="7"/>
      <c r="R379" s="7"/>
      <c r="S379" s="7"/>
    </row>
    <row r="380" spans="2:19" x14ac:dyDescent="0.25">
      <c r="B380" s="7"/>
      <c r="C380" s="133"/>
      <c r="D380" s="133"/>
      <c r="E380" s="7"/>
      <c r="F380" s="7"/>
      <c r="G380" s="7"/>
      <c r="H380" s="7"/>
      <c r="I380" s="7"/>
      <c r="J380" s="7"/>
      <c r="K380" s="7"/>
      <c r="L380" s="7"/>
      <c r="M380" s="7"/>
      <c r="N380" s="7"/>
      <c r="O380" s="7"/>
      <c r="P380" s="7"/>
      <c r="Q380" s="7"/>
      <c r="R380" s="7"/>
      <c r="S380" s="7"/>
    </row>
    <row r="381" spans="2:19" x14ac:dyDescent="0.25">
      <c r="B381" s="7"/>
      <c r="C381" s="133"/>
      <c r="D381" s="133"/>
      <c r="E381" s="7"/>
      <c r="F381" s="7"/>
      <c r="G381" s="7"/>
      <c r="H381" s="7"/>
      <c r="I381" s="7"/>
      <c r="J381" s="7"/>
      <c r="K381" s="7"/>
      <c r="L381" s="7"/>
      <c r="M381" s="7"/>
      <c r="N381" s="7"/>
      <c r="O381" s="7"/>
      <c r="P381" s="7"/>
      <c r="Q381" s="7"/>
      <c r="R381" s="7"/>
      <c r="S381" s="7"/>
    </row>
    <row r="382" spans="2:19" x14ac:dyDescent="0.25">
      <c r="B382" s="7"/>
      <c r="C382" s="133"/>
      <c r="D382" s="133"/>
      <c r="E382" s="7"/>
      <c r="F382" s="7"/>
      <c r="G382" s="7"/>
      <c r="H382" s="7"/>
      <c r="I382" s="7"/>
      <c r="J382" s="7"/>
      <c r="K382" s="7"/>
      <c r="L382" s="7"/>
      <c r="M382" s="7"/>
      <c r="N382" s="7"/>
      <c r="O382" s="7"/>
      <c r="P382" s="7"/>
      <c r="Q382" s="7"/>
      <c r="R382" s="7"/>
      <c r="S382" s="7"/>
    </row>
    <row r="383" spans="2:19" x14ac:dyDescent="0.25">
      <c r="B383" s="7"/>
      <c r="C383" s="133"/>
      <c r="D383" s="133"/>
      <c r="E383" s="7"/>
      <c r="F383" s="7"/>
      <c r="G383" s="7"/>
      <c r="H383" s="7"/>
      <c r="I383" s="7"/>
      <c r="J383" s="7"/>
      <c r="K383" s="7"/>
      <c r="L383" s="7"/>
      <c r="M383" s="7"/>
      <c r="N383" s="7"/>
      <c r="O383" s="7"/>
      <c r="P383" s="7"/>
      <c r="Q383" s="7"/>
      <c r="R383" s="7"/>
      <c r="S383" s="7"/>
    </row>
    <row r="384" spans="2:19" x14ac:dyDescent="0.25">
      <c r="B384" s="7"/>
      <c r="C384" s="133"/>
      <c r="D384" s="133"/>
      <c r="E384" s="7"/>
      <c r="F384" s="7"/>
      <c r="G384" s="7"/>
      <c r="H384" s="7"/>
      <c r="I384" s="7"/>
      <c r="J384" s="7"/>
      <c r="K384" s="7"/>
      <c r="L384" s="7"/>
      <c r="M384" s="7"/>
      <c r="N384" s="7"/>
      <c r="O384" s="7"/>
      <c r="P384" s="7"/>
      <c r="Q384" s="7"/>
      <c r="R384" s="7"/>
      <c r="S384" s="7"/>
    </row>
    <row r="385" spans="2:19" x14ac:dyDescent="0.25">
      <c r="B385" s="7"/>
      <c r="C385" s="133"/>
      <c r="D385" s="133"/>
      <c r="E385" s="7"/>
      <c r="F385" s="7"/>
      <c r="G385" s="7"/>
      <c r="H385" s="7"/>
      <c r="I385" s="7"/>
      <c r="J385" s="7"/>
      <c r="K385" s="7"/>
      <c r="L385" s="7"/>
      <c r="M385" s="7"/>
      <c r="N385" s="7"/>
      <c r="O385" s="7"/>
      <c r="P385" s="7"/>
      <c r="Q385" s="7"/>
      <c r="R385" s="7"/>
      <c r="S385" s="7"/>
    </row>
    <row r="386" spans="2:19" x14ac:dyDescent="0.25">
      <c r="B386" s="7"/>
      <c r="C386" s="133"/>
      <c r="D386" s="133"/>
      <c r="E386" s="7"/>
      <c r="F386" s="7"/>
      <c r="G386" s="7"/>
      <c r="H386" s="7"/>
      <c r="I386" s="7"/>
      <c r="J386" s="7"/>
      <c r="K386" s="7"/>
      <c r="L386" s="7"/>
      <c r="M386" s="7"/>
      <c r="N386" s="7"/>
      <c r="O386" s="7"/>
      <c r="P386" s="7"/>
      <c r="Q386" s="7"/>
      <c r="R386" s="7"/>
      <c r="S386" s="7"/>
    </row>
    <row r="387" spans="2:19" x14ac:dyDescent="0.25">
      <c r="B387" s="7"/>
      <c r="C387" s="133"/>
      <c r="D387" s="133"/>
      <c r="E387" s="7"/>
      <c r="F387" s="7"/>
      <c r="G387" s="7"/>
      <c r="H387" s="7"/>
      <c r="I387" s="7"/>
      <c r="J387" s="7"/>
      <c r="K387" s="7"/>
      <c r="L387" s="7"/>
      <c r="M387" s="7"/>
      <c r="N387" s="7"/>
      <c r="O387" s="7"/>
      <c r="P387" s="7"/>
      <c r="Q387" s="7"/>
      <c r="R387" s="7"/>
      <c r="S387" s="7"/>
    </row>
    <row r="388" spans="2:19" x14ac:dyDescent="0.25">
      <c r="B388" s="7"/>
      <c r="C388" s="133"/>
      <c r="D388" s="133"/>
      <c r="E388" s="7"/>
      <c r="F388" s="7"/>
      <c r="G388" s="7"/>
      <c r="H388" s="7"/>
      <c r="I388" s="7"/>
      <c r="J388" s="7"/>
      <c r="K388" s="7"/>
      <c r="L388" s="7"/>
      <c r="M388" s="7"/>
      <c r="N388" s="7"/>
      <c r="O388" s="7"/>
      <c r="P388" s="7"/>
      <c r="Q388" s="7"/>
      <c r="R388" s="7"/>
      <c r="S388" s="7"/>
    </row>
    <row r="389" spans="2:19" x14ac:dyDescent="0.25">
      <c r="B389" s="7"/>
      <c r="C389" s="133"/>
      <c r="D389" s="133"/>
      <c r="E389" s="7"/>
      <c r="F389" s="7"/>
      <c r="G389" s="7"/>
      <c r="H389" s="7"/>
      <c r="I389" s="7"/>
      <c r="J389" s="7"/>
      <c r="K389" s="7"/>
      <c r="L389" s="7"/>
      <c r="M389" s="7"/>
      <c r="N389" s="7"/>
      <c r="O389" s="7"/>
      <c r="P389" s="7"/>
      <c r="Q389" s="7"/>
      <c r="R389" s="7"/>
      <c r="S389" s="7"/>
    </row>
    <row r="390" spans="2:19" x14ac:dyDescent="0.25">
      <c r="B390" s="7"/>
      <c r="C390" s="133"/>
      <c r="D390" s="133"/>
      <c r="E390" s="7"/>
      <c r="F390" s="7"/>
      <c r="G390" s="7"/>
      <c r="H390" s="7"/>
      <c r="I390" s="7"/>
      <c r="J390" s="7"/>
      <c r="K390" s="7"/>
      <c r="L390" s="7"/>
      <c r="M390" s="7"/>
      <c r="N390" s="7"/>
      <c r="O390" s="7"/>
      <c r="P390" s="7"/>
      <c r="Q390" s="7"/>
      <c r="R390" s="7"/>
      <c r="S390" s="7"/>
    </row>
    <row r="391" spans="2:19" x14ac:dyDescent="0.25">
      <c r="B391" s="7"/>
      <c r="C391" s="133"/>
      <c r="D391" s="133"/>
      <c r="E391" s="7"/>
      <c r="F391" s="7"/>
      <c r="G391" s="7"/>
      <c r="H391" s="7"/>
      <c r="I391" s="7"/>
      <c r="J391" s="7"/>
      <c r="K391" s="7"/>
      <c r="L391" s="7"/>
      <c r="M391" s="7"/>
      <c r="N391" s="7"/>
      <c r="O391" s="7"/>
      <c r="P391" s="7"/>
      <c r="Q391" s="7"/>
      <c r="R391" s="7"/>
      <c r="S391" s="7"/>
    </row>
    <row r="392" spans="2:19" x14ac:dyDescent="0.25">
      <c r="B392" s="7"/>
      <c r="C392" s="133"/>
      <c r="D392" s="133"/>
      <c r="E392" s="7"/>
      <c r="F392" s="7"/>
      <c r="G392" s="7"/>
      <c r="H392" s="7"/>
      <c r="I392" s="7"/>
      <c r="J392" s="7"/>
      <c r="K392" s="7"/>
      <c r="L392" s="7"/>
      <c r="M392" s="7"/>
      <c r="N392" s="7"/>
      <c r="O392" s="7"/>
      <c r="P392" s="7"/>
      <c r="Q392" s="7"/>
      <c r="R392" s="7"/>
      <c r="S392" s="7"/>
    </row>
    <row r="393" spans="2:19" x14ac:dyDescent="0.25">
      <c r="B393" s="7"/>
      <c r="C393" s="133"/>
      <c r="D393" s="133"/>
      <c r="E393" s="7"/>
      <c r="F393" s="7"/>
      <c r="G393" s="7"/>
      <c r="H393" s="7"/>
      <c r="I393" s="7"/>
      <c r="J393" s="7"/>
      <c r="K393" s="7"/>
      <c r="L393" s="7"/>
      <c r="M393" s="7"/>
      <c r="N393" s="7"/>
      <c r="O393" s="7"/>
      <c r="P393" s="7"/>
      <c r="Q393" s="7"/>
      <c r="R393" s="7"/>
      <c r="S393" s="7"/>
    </row>
    <row r="394" spans="2:19" x14ac:dyDescent="0.25">
      <c r="B394" s="7"/>
      <c r="C394" s="133"/>
      <c r="D394" s="133"/>
      <c r="E394" s="7"/>
      <c r="F394" s="7"/>
      <c r="G394" s="7"/>
      <c r="H394" s="7"/>
      <c r="I394" s="7"/>
      <c r="J394" s="7"/>
      <c r="K394" s="7"/>
      <c r="L394" s="7"/>
      <c r="M394" s="7"/>
      <c r="N394" s="7"/>
      <c r="O394" s="7"/>
      <c r="P394" s="7"/>
      <c r="Q394" s="7"/>
      <c r="R394" s="7"/>
      <c r="S394" s="7"/>
    </row>
    <row r="395" spans="2:19" x14ac:dyDescent="0.25">
      <c r="B395" s="7"/>
      <c r="C395" s="133"/>
      <c r="D395" s="133"/>
      <c r="E395" s="7"/>
      <c r="F395" s="7"/>
      <c r="G395" s="7"/>
      <c r="H395" s="7"/>
      <c r="I395" s="7"/>
      <c r="J395" s="7"/>
      <c r="K395" s="7"/>
      <c r="L395" s="7"/>
      <c r="M395" s="7"/>
      <c r="N395" s="7"/>
      <c r="O395" s="7"/>
      <c r="P395" s="7"/>
      <c r="Q395" s="7"/>
      <c r="R395" s="7"/>
      <c r="S395" s="7"/>
    </row>
    <row r="396" spans="2:19" x14ac:dyDescent="0.25">
      <c r="B396" s="7"/>
      <c r="C396" s="133"/>
      <c r="D396" s="133"/>
      <c r="E396" s="7"/>
      <c r="F396" s="7"/>
      <c r="G396" s="7"/>
      <c r="H396" s="7"/>
      <c r="I396" s="7"/>
      <c r="J396" s="7"/>
      <c r="K396" s="7"/>
      <c r="L396" s="7"/>
      <c r="M396" s="7"/>
      <c r="N396" s="7"/>
      <c r="O396" s="7"/>
      <c r="P396" s="7"/>
      <c r="Q396" s="7"/>
      <c r="R396" s="7"/>
      <c r="S396" s="7"/>
    </row>
    <row r="397" spans="2:19" x14ac:dyDescent="0.25">
      <c r="B397" s="7"/>
      <c r="C397" s="133"/>
      <c r="D397" s="133"/>
      <c r="E397" s="7"/>
      <c r="F397" s="7"/>
      <c r="G397" s="7"/>
      <c r="H397" s="7"/>
      <c r="I397" s="7"/>
      <c r="J397" s="7"/>
      <c r="K397" s="7"/>
      <c r="L397" s="7"/>
      <c r="M397" s="7"/>
      <c r="N397" s="7"/>
      <c r="O397" s="7"/>
      <c r="P397" s="7"/>
      <c r="Q397" s="7"/>
      <c r="R397" s="7"/>
      <c r="S397" s="7"/>
    </row>
    <row r="398" spans="2:19" x14ac:dyDescent="0.25">
      <c r="B398" s="7"/>
      <c r="C398" s="133"/>
      <c r="D398" s="133"/>
      <c r="E398" s="7"/>
      <c r="F398" s="7"/>
      <c r="G398" s="7"/>
      <c r="H398" s="7"/>
      <c r="I398" s="7"/>
      <c r="J398" s="7"/>
      <c r="K398" s="7"/>
      <c r="L398" s="7"/>
      <c r="M398" s="7"/>
      <c r="N398" s="7"/>
      <c r="O398" s="7"/>
      <c r="P398" s="7"/>
      <c r="Q398" s="7"/>
      <c r="R398" s="7"/>
      <c r="S398" s="7"/>
    </row>
    <row r="399" spans="2:19" x14ac:dyDescent="0.25">
      <c r="B399" s="7"/>
      <c r="C399" s="133"/>
      <c r="D399" s="133"/>
      <c r="E399" s="7"/>
      <c r="F399" s="7"/>
      <c r="G399" s="7"/>
      <c r="H399" s="7"/>
      <c r="I399" s="7"/>
      <c r="J399" s="7"/>
      <c r="K399" s="7"/>
      <c r="L399" s="7"/>
      <c r="M399" s="7"/>
      <c r="N399" s="7"/>
      <c r="O399" s="7"/>
      <c r="P399" s="7"/>
      <c r="Q399" s="7"/>
      <c r="R399" s="7"/>
      <c r="S399" s="7"/>
    </row>
    <row r="400" spans="2:19" x14ac:dyDescent="0.25">
      <c r="B400" s="7"/>
      <c r="C400" s="133"/>
      <c r="D400" s="133"/>
      <c r="E400" s="7"/>
      <c r="F400" s="7"/>
      <c r="G400" s="7"/>
      <c r="H400" s="7"/>
      <c r="I400" s="7"/>
      <c r="J400" s="7"/>
      <c r="K400" s="7"/>
      <c r="L400" s="7"/>
      <c r="M400" s="7"/>
      <c r="N400" s="7"/>
      <c r="O400" s="7"/>
      <c r="P400" s="7"/>
      <c r="Q400" s="7"/>
      <c r="R400" s="7"/>
      <c r="S400" s="7"/>
    </row>
    <row r="401" spans="2:19" x14ac:dyDescent="0.25">
      <c r="B401" s="7"/>
      <c r="C401" s="133"/>
      <c r="D401" s="133"/>
      <c r="E401" s="7"/>
      <c r="F401" s="7"/>
      <c r="G401" s="7"/>
      <c r="H401" s="7"/>
      <c r="I401" s="7"/>
      <c r="J401" s="7"/>
      <c r="K401" s="7"/>
      <c r="L401" s="7"/>
      <c r="M401" s="7"/>
      <c r="N401" s="7"/>
      <c r="O401" s="7"/>
      <c r="P401" s="7"/>
      <c r="Q401" s="7"/>
      <c r="R401" s="7"/>
      <c r="S401" s="7"/>
    </row>
    <row r="402" spans="2:19" x14ac:dyDescent="0.25">
      <c r="B402" s="7"/>
      <c r="C402" s="133"/>
      <c r="D402" s="133"/>
      <c r="E402" s="7"/>
      <c r="F402" s="7"/>
      <c r="G402" s="7"/>
      <c r="H402" s="7"/>
      <c r="I402" s="7"/>
      <c r="J402" s="7"/>
      <c r="K402" s="7"/>
      <c r="L402" s="7"/>
      <c r="M402" s="7"/>
      <c r="N402" s="7"/>
      <c r="O402" s="7"/>
      <c r="P402" s="7"/>
      <c r="Q402" s="7"/>
      <c r="R402" s="7"/>
      <c r="S402" s="7"/>
    </row>
    <row r="403" spans="2:19" x14ac:dyDescent="0.25">
      <c r="B403" s="7"/>
      <c r="C403" s="133"/>
      <c r="D403" s="133"/>
      <c r="E403" s="7"/>
      <c r="F403" s="7"/>
      <c r="G403" s="7"/>
      <c r="H403" s="7"/>
      <c r="I403" s="7"/>
      <c r="J403" s="7"/>
      <c r="K403" s="7"/>
      <c r="L403" s="7"/>
      <c r="M403" s="7"/>
      <c r="N403" s="7"/>
      <c r="O403" s="7"/>
      <c r="P403" s="7"/>
      <c r="Q403" s="7"/>
      <c r="R403" s="7"/>
      <c r="S403" s="7"/>
    </row>
    <row r="404" spans="2:19" x14ac:dyDescent="0.25">
      <c r="B404" s="7"/>
      <c r="C404" s="133"/>
      <c r="D404" s="133"/>
      <c r="E404" s="7"/>
      <c r="F404" s="7"/>
      <c r="G404" s="7"/>
      <c r="H404" s="7"/>
      <c r="I404" s="7"/>
      <c r="J404" s="7"/>
      <c r="K404" s="7"/>
      <c r="L404" s="7"/>
      <c r="M404" s="7"/>
      <c r="N404" s="7"/>
      <c r="O404" s="7"/>
      <c r="P404" s="7"/>
      <c r="Q404" s="7"/>
      <c r="R404" s="7"/>
      <c r="S404" s="7"/>
    </row>
    <row r="405" spans="2:19" x14ac:dyDescent="0.25">
      <c r="B405" s="7"/>
      <c r="C405" s="133"/>
      <c r="D405" s="133"/>
      <c r="E405" s="7"/>
      <c r="F405" s="7"/>
      <c r="G405" s="7"/>
      <c r="H405" s="7"/>
      <c r="I405" s="7"/>
      <c r="J405" s="7"/>
      <c r="K405" s="7"/>
      <c r="L405" s="7"/>
      <c r="M405" s="7"/>
      <c r="N405" s="7"/>
      <c r="O405" s="7"/>
      <c r="P405" s="7"/>
      <c r="Q405" s="7"/>
      <c r="R405" s="7"/>
      <c r="S405" s="7"/>
    </row>
    <row r="406" spans="2:19" x14ac:dyDescent="0.25">
      <c r="B406" s="7"/>
      <c r="C406" s="133"/>
      <c r="D406" s="133"/>
      <c r="E406" s="7"/>
      <c r="F406" s="7"/>
      <c r="G406" s="7"/>
      <c r="H406" s="7"/>
      <c r="I406" s="7"/>
      <c r="J406" s="7"/>
      <c r="K406" s="7"/>
      <c r="L406" s="7"/>
      <c r="M406" s="7"/>
      <c r="N406" s="7"/>
      <c r="O406" s="7"/>
      <c r="P406" s="7"/>
      <c r="Q406" s="7"/>
      <c r="R406" s="7"/>
      <c r="S406" s="7"/>
    </row>
    <row r="407" spans="2:19" x14ac:dyDescent="0.25">
      <c r="B407" s="7"/>
      <c r="C407" s="133"/>
      <c r="D407" s="133"/>
      <c r="E407" s="7"/>
      <c r="F407" s="7"/>
      <c r="G407" s="7"/>
      <c r="H407" s="7"/>
      <c r="I407" s="7"/>
      <c r="J407" s="7"/>
      <c r="K407" s="7"/>
      <c r="L407" s="7"/>
      <c r="M407" s="7"/>
      <c r="N407" s="7"/>
      <c r="O407" s="7"/>
      <c r="P407" s="7"/>
      <c r="Q407" s="7"/>
      <c r="R407" s="7"/>
      <c r="S407" s="7"/>
    </row>
    <row r="408" spans="2:19" x14ac:dyDescent="0.25">
      <c r="B408" s="7"/>
      <c r="C408" s="133"/>
      <c r="D408" s="133"/>
      <c r="E408" s="7"/>
      <c r="F408" s="7"/>
      <c r="G408" s="7"/>
      <c r="H408" s="7"/>
      <c r="I408" s="7"/>
      <c r="J408" s="7"/>
      <c r="K408" s="7"/>
      <c r="L408" s="7"/>
      <c r="M408" s="7"/>
      <c r="N408" s="7"/>
      <c r="O408" s="7"/>
      <c r="P408" s="7"/>
      <c r="Q408" s="7"/>
      <c r="R408" s="7"/>
      <c r="S408" s="7"/>
    </row>
    <row r="409" spans="2:19" x14ac:dyDescent="0.25">
      <c r="B409" s="7"/>
      <c r="C409" s="133"/>
      <c r="D409" s="133"/>
      <c r="E409" s="7"/>
      <c r="F409" s="7"/>
      <c r="G409" s="7"/>
      <c r="H409" s="7"/>
      <c r="I409" s="7"/>
      <c r="J409" s="7"/>
      <c r="K409" s="7"/>
      <c r="L409" s="7"/>
      <c r="M409" s="7"/>
      <c r="N409" s="7"/>
      <c r="O409" s="7"/>
      <c r="P409" s="7"/>
      <c r="Q409" s="7"/>
      <c r="R409" s="7"/>
      <c r="S409" s="7"/>
    </row>
    <row r="410" spans="2:19" x14ac:dyDescent="0.25">
      <c r="B410" s="7"/>
      <c r="C410" s="133"/>
      <c r="D410" s="133"/>
      <c r="E410" s="7"/>
      <c r="F410" s="7"/>
      <c r="G410" s="7"/>
      <c r="H410" s="7"/>
      <c r="I410" s="7"/>
      <c r="J410" s="7"/>
      <c r="K410" s="7"/>
      <c r="L410" s="7"/>
      <c r="M410" s="7"/>
      <c r="N410" s="7"/>
      <c r="O410" s="7"/>
      <c r="P410" s="7"/>
      <c r="Q410" s="7"/>
      <c r="R410" s="7"/>
      <c r="S410" s="7"/>
    </row>
    <row r="411" spans="2:19" x14ac:dyDescent="0.25">
      <c r="B411" s="7"/>
      <c r="C411" s="133"/>
      <c r="D411" s="133"/>
      <c r="E411" s="7"/>
      <c r="F411" s="7"/>
      <c r="G411" s="7"/>
      <c r="H411" s="7"/>
      <c r="I411" s="7"/>
      <c r="J411" s="7"/>
      <c r="K411" s="7"/>
      <c r="L411" s="7"/>
      <c r="M411" s="7"/>
      <c r="N411" s="7"/>
      <c r="O411" s="7"/>
      <c r="P411" s="7"/>
      <c r="Q411" s="7"/>
      <c r="R411" s="7"/>
      <c r="S411" s="7"/>
    </row>
    <row r="412" spans="2:19" x14ac:dyDescent="0.25">
      <c r="B412" s="7"/>
      <c r="C412" s="133"/>
      <c r="D412" s="133"/>
      <c r="E412" s="7"/>
      <c r="F412" s="7"/>
      <c r="G412" s="7"/>
      <c r="H412" s="7"/>
      <c r="I412" s="7"/>
      <c r="J412" s="7"/>
      <c r="K412" s="7"/>
      <c r="L412" s="7"/>
      <c r="M412" s="7"/>
      <c r="N412" s="7"/>
      <c r="O412" s="7"/>
      <c r="P412" s="7"/>
      <c r="Q412" s="7"/>
      <c r="R412" s="7"/>
      <c r="S412" s="7"/>
    </row>
    <row r="413" spans="2:19" x14ac:dyDescent="0.25">
      <c r="B413" s="7"/>
      <c r="C413" s="133"/>
      <c r="D413" s="133"/>
      <c r="E413" s="7"/>
      <c r="F413" s="7"/>
      <c r="G413" s="7"/>
      <c r="H413" s="7"/>
      <c r="I413" s="7"/>
      <c r="J413" s="7"/>
      <c r="K413" s="7"/>
      <c r="L413" s="7"/>
      <c r="M413" s="7"/>
      <c r="N413" s="7"/>
      <c r="O413" s="7"/>
      <c r="P413" s="7"/>
      <c r="Q413" s="7"/>
      <c r="R413" s="7"/>
      <c r="S413" s="7"/>
    </row>
    <row r="414" spans="2:19" x14ac:dyDescent="0.25">
      <c r="B414" s="7"/>
      <c r="C414" s="133"/>
      <c r="D414" s="133"/>
      <c r="E414" s="7"/>
      <c r="F414" s="7"/>
      <c r="G414" s="7"/>
      <c r="H414" s="7"/>
      <c r="I414" s="7"/>
      <c r="J414" s="7"/>
      <c r="K414" s="7"/>
      <c r="L414" s="7"/>
      <c r="M414" s="7"/>
      <c r="N414" s="7"/>
      <c r="O414" s="7"/>
      <c r="P414" s="7"/>
      <c r="Q414" s="7"/>
      <c r="R414" s="7"/>
      <c r="S414" s="7"/>
    </row>
    <row r="415" spans="2:19" x14ac:dyDescent="0.25">
      <c r="B415" s="7"/>
      <c r="C415" s="133"/>
      <c r="D415" s="133"/>
      <c r="E415" s="7"/>
      <c r="F415" s="7"/>
      <c r="G415" s="7"/>
      <c r="H415" s="7"/>
      <c r="I415" s="7"/>
      <c r="J415" s="7"/>
      <c r="K415" s="7"/>
      <c r="L415" s="7"/>
      <c r="M415" s="7"/>
      <c r="N415" s="7"/>
      <c r="O415" s="7"/>
      <c r="P415" s="7"/>
      <c r="Q415" s="7"/>
      <c r="R415" s="7"/>
      <c r="S415" s="7"/>
    </row>
    <row r="416" spans="2:19" x14ac:dyDescent="0.25">
      <c r="B416" s="7"/>
      <c r="C416" s="133"/>
      <c r="D416" s="133"/>
      <c r="E416" s="7"/>
      <c r="F416" s="7"/>
      <c r="G416" s="7"/>
      <c r="H416" s="7"/>
      <c r="I416" s="7"/>
      <c r="J416" s="7"/>
      <c r="K416" s="7"/>
      <c r="L416" s="7"/>
      <c r="M416" s="7"/>
      <c r="N416" s="7"/>
      <c r="O416" s="7"/>
      <c r="P416" s="7"/>
      <c r="Q416" s="7"/>
      <c r="R416" s="7"/>
      <c r="S416" s="7"/>
    </row>
    <row r="417" spans="2:19" x14ac:dyDescent="0.25">
      <c r="B417" s="7"/>
      <c r="C417" s="133"/>
      <c r="D417" s="133"/>
      <c r="E417" s="7"/>
      <c r="F417" s="7"/>
      <c r="G417" s="7"/>
      <c r="H417" s="7"/>
      <c r="I417" s="7"/>
      <c r="J417" s="7"/>
      <c r="K417" s="7"/>
      <c r="L417" s="7"/>
      <c r="M417" s="7"/>
      <c r="N417" s="7"/>
      <c r="O417" s="7"/>
      <c r="P417" s="7"/>
      <c r="Q417" s="7"/>
      <c r="R417" s="7"/>
      <c r="S417" s="7"/>
    </row>
    <row r="418" spans="2:19" x14ac:dyDescent="0.25">
      <c r="B418" s="7"/>
      <c r="C418" s="133"/>
      <c r="D418" s="133"/>
      <c r="E418" s="7"/>
      <c r="F418" s="7"/>
      <c r="G418" s="7"/>
      <c r="H418" s="7"/>
      <c r="I418" s="7"/>
      <c r="J418" s="7"/>
      <c r="K418" s="7"/>
      <c r="L418" s="7"/>
      <c r="M418" s="7"/>
      <c r="N418" s="7"/>
      <c r="O418" s="7"/>
      <c r="P418" s="7"/>
      <c r="Q418" s="7"/>
      <c r="R418" s="7"/>
      <c r="S418" s="7"/>
    </row>
    <row r="419" spans="2:19" x14ac:dyDescent="0.25">
      <c r="B419" s="7"/>
      <c r="C419" s="133"/>
      <c r="D419" s="133"/>
      <c r="E419" s="7"/>
      <c r="F419" s="7"/>
      <c r="G419" s="7"/>
      <c r="H419" s="7"/>
      <c r="I419" s="7"/>
      <c r="J419" s="7"/>
      <c r="K419" s="7"/>
      <c r="L419" s="7"/>
      <c r="M419" s="7"/>
      <c r="N419" s="7"/>
      <c r="O419" s="7"/>
      <c r="P419" s="7"/>
      <c r="Q419" s="7"/>
      <c r="R419" s="7"/>
      <c r="S419" s="7"/>
    </row>
    <row r="420" spans="2:19" x14ac:dyDescent="0.25">
      <c r="B420" s="7"/>
      <c r="C420" s="133"/>
      <c r="D420" s="133"/>
      <c r="E420" s="7"/>
      <c r="F420" s="7"/>
      <c r="G420" s="7"/>
      <c r="H420" s="7"/>
      <c r="I420" s="7"/>
      <c r="J420" s="7"/>
      <c r="K420" s="7"/>
      <c r="L420" s="7"/>
      <c r="M420" s="7"/>
      <c r="N420" s="7"/>
      <c r="O420" s="7"/>
      <c r="P420" s="7"/>
      <c r="Q420" s="7"/>
      <c r="R420" s="7"/>
      <c r="S420" s="7"/>
    </row>
    <row r="421" spans="2:19" x14ac:dyDescent="0.25">
      <c r="B421" s="7"/>
      <c r="C421" s="133"/>
      <c r="D421" s="133"/>
      <c r="E421" s="7"/>
      <c r="F421" s="7"/>
      <c r="G421" s="7"/>
      <c r="H421" s="7"/>
      <c r="I421" s="7"/>
      <c r="J421" s="7"/>
      <c r="K421" s="7"/>
      <c r="L421" s="7"/>
      <c r="M421" s="7"/>
      <c r="N421" s="7"/>
      <c r="O421" s="7"/>
      <c r="P421" s="7"/>
      <c r="Q421" s="7"/>
      <c r="R421" s="7"/>
      <c r="S421" s="7"/>
    </row>
    <row r="422" spans="2:19" x14ac:dyDescent="0.25">
      <c r="B422" s="7"/>
      <c r="C422" s="133"/>
      <c r="D422" s="133"/>
      <c r="E422" s="7"/>
      <c r="F422" s="7"/>
      <c r="G422" s="7"/>
      <c r="H422" s="7"/>
      <c r="I422" s="7"/>
      <c r="J422" s="7"/>
      <c r="K422" s="7"/>
      <c r="L422" s="7"/>
      <c r="M422" s="7"/>
      <c r="N422" s="7"/>
      <c r="O422" s="7"/>
      <c r="P422" s="7"/>
      <c r="Q422" s="7"/>
      <c r="R422" s="7"/>
      <c r="S422" s="7"/>
    </row>
    <row r="423" spans="2:19" x14ac:dyDescent="0.25">
      <c r="B423" s="7"/>
      <c r="C423" s="133"/>
      <c r="D423" s="133"/>
      <c r="E423" s="7"/>
      <c r="F423" s="7"/>
      <c r="G423" s="7"/>
      <c r="H423" s="7"/>
      <c r="I423" s="7"/>
      <c r="J423" s="7"/>
      <c r="K423" s="7"/>
      <c r="L423" s="7"/>
      <c r="M423" s="7"/>
      <c r="N423" s="7"/>
      <c r="O423" s="7"/>
      <c r="P423" s="7"/>
      <c r="Q423" s="7"/>
      <c r="R423" s="7"/>
      <c r="S423" s="7"/>
    </row>
    <row r="424" spans="2:19" x14ac:dyDescent="0.25">
      <c r="B424" s="7"/>
      <c r="C424" s="133"/>
      <c r="D424" s="133"/>
      <c r="E424" s="7"/>
      <c r="F424" s="7"/>
      <c r="G424" s="7"/>
      <c r="H424" s="7"/>
      <c r="I424" s="7"/>
      <c r="J424" s="7"/>
      <c r="K424" s="7"/>
      <c r="L424" s="7"/>
      <c r="M424" s="7"/>
      <c r="N424" s="7"/>
      <c r="O424" s="7"/>
      <c r="P424" s="7"/>
      <c r="Q424" s="7"/>
      <c r="R424" s="7"/>
      <c r="S424" s="7"/>
    </row>
    <row r="425" spans="2:19" x14ac:dyDescent="0.25">
      <c r="B425" s="7"/>
      <c r="C425" s="133"/>
      <c r="D425" s="133"/>
      <c r="E425" s="7"/>
      <c r="F425" s="7"/>
      <c r="G425" s="7"/>
      <c r="H425" s="7"/>
      <c r="I425" s="7"/>
      <c r="J425" s="7"/>
      <c r="K425" s="7"/>
      <c r="L425" s="7"/>
      <c r="M425" s="7"/>
      <c r="N425" s="7"/>
      <c r="O425" s="7"/>
      <c r="P425" s="7"/>
      <c r="Q425" s="7"/>
      <c r="R425" s="7"/>
      <c r="S425" s="7"/>
    </row>
    <row r="426" spans="2:19" x14ac:dyDescent="0.25">
      <c r="B426" s="7"/>
      <c r="C426" s="133"/>
      <c r="D426" s="133"/>
      <c r="E426" s="7"/>
      <c r="F426" s="7"/>
      <c r="G426" s="7"/>
      <c r="H426" s="7"/>
      <c r="I426" s="7"/>
      <c r="J426" s="7"/>
      <c r="K426" s="7"/>
      <c r="L426" s="7"/>
      <c r="M426" s="7"/>
      <c r="N426" s="7"/>
      <c r="O426" s="7"/>
      <c r="P426" s="7"/>
      <c r="Q426" s="7"/>
      <c r="R426" s="7"/>
      <c r="S426" s="7"/>
    </row>
    <row r="427" spans="2:19" x14ac:dyDescent="0.25">
      <c r="B427" s="7"/>
      <c r="C427" s="133"/>
      <c r="D427" s="133"/>
      <c r="E427" s="7"/>
      <c r="F427" s="7"/>
      <c r="G427" s="7"/>
      <c r="H427" s="7"/>
      <c r="I427" s="7"/>
      <c r="J427" s="7"/>
      <c r="K427" s="7"/>
      <c r="L427" s="7"/>
      <c r="M427" s="7"/>
      <c r="N427" s="7"/>
      <c r="O427" s="7"/>
      <c r="P427" s="7"/>
      <c r="Q427" s="7"/>
      <c r="R427" s="7"/>
      <c r="S427" s="7"/>
    </row>
    <row r="428" spans="2:19" x14ac:dyDescent="0.25">
      <c r="B428" s="7"/>
      <c r="C428" s="133"/>
      <c r="D428" s="133"/>
      <c r="E428" s="7"/>
      <c r="F428" s="7"/>
      <c r="G428" s="7"/>
      <c r="H428" s="7"/>
      <c r="I428" s="7"/>
      <c r="J428" s="7"/>
      <c r="K428" s="7"/>
      <c r="L428" s="7"/>
      <c r="M428" s="7"/>
      <c r="N428" s="7"/>
      <c r="O428" s="7"/>
      <c r="P428" s="7"/>
      <c r="Q428" s="7"/>
      <c r="R428" s="7"/>
      <c r="S428" s="7"/>
    </row>
    <row r="429" spans="2:19" x14ac:dyDescent="0.25">
      <c r="B429" s="7"/>
      <c r="C429" s="133"/>
      <c r="D429" s="133"/>
      <c r="E429" s="7"/>
      <c r="F429" s="7"/>
      <c r="G429" s="7"/>
      <c r="H429" s="7"/>
      <c r="I429" s="7"/>
      <c r="J429" s="7"/>
      <c r="K429" s="7"/>
      <c r="L429" s="7"/>
      <c r="M429" s="7"/>
      <c r="N429" s="7"/>
      <c r="O429" s="7"/>
      <c r="P429" s="7"/>
      <c r="Q429" s="7"/>
      <c r="R429" s="7"/>
      <c r="S429" s="7"/>
    </row>
    <row r="430" spans="2:19" x14ac:dyDescent="0.25">
      <c r="B430" s="7"/>
      <c r="C430" s="133"/>
      <c r="D430" s="133"/>
      <c r="E430" s="7"/>
      <c r="F430" s="7"/>
      <c r="G430" s="7"/>
      <c r="H430" s="7"/>
      <c r="I430" s="7"/>
      <c r="J430" s="7"/>
      <c r="K430" s="7"/>
      <c r="L430" s="7"/>
      <c r="M430" s="7"/>
      <c r="N430" s="7"/>
      <c r="O430" s="7"/>
      <c r="P430" s="7"/>
      <c r="Q430" s="7"/>
      <c r="R430" s="7"/>
      <c r="S430" s="7"/>
    </row>
    <row r="431" spans="2:19" x14ac:dyDescent="0.25">
      <c r="B431" s="7"/>
      <c r="C431" s="133"/>
      <c r="D431" s="133"/>
      <c r="E431" s="7"/>
      <c r="F431" s="7"/>
      <c r="G431" s="7"/>
      <c r="H431" s="7"/>
      <c r="I431" s="7"/>
      <c r="J431" s="7"/>
      <c r="K431" s="7"/>
      <c r="L431" s="7"/>
      <c r="M431" s="7"/>
      <c r="N431" s="7"/>
      <c r="O431" s="7"/>
      <c r="P431" s="7"/>
      <c r="Q431" s="7"/>
      <c r="R431" s="7"/>
      <c r="S431" s="7"/>
    </row>
    <row r="432" spans="2:19" x14ac:dyDescent="0.25">
      <c r="B432" s="7"/>
      <c r="C432" s="133"/>
      <c r="D432" s="133"/>
      <c r="E432" s="7"/>
      <c r="F432" s="7"/>
      <c r="G432" s="7"/>
      <c r="H432" s="7"/>
      <c r="I432" s="7"/>
      <c r="J432" s="7"/>
      <c r="K432" s="7"/>
      <c r="L432" s="7"/>
      <c r="M432" s="7"/>
      <c r="N432" s="7"/>
      <c r="O432" s="7"/>
      <c r="P432" s="7"/>
      <c r="Q432" s="7"/>
      <c r="R432" s="7"/>
      <c r="S432" s="7"/>
    </row>
    <row r="433" spans="2:19" x14ac:dyDescent="0.25">
      <c r="B433" s="7"/>
      <c r="C433" s="133"/>
      <c r="D433" s="133"/>
      <c r="E433" s="7"/>
      <c r="F433" s="7"/>
      <c r="G433" s="7"/>
      <c r="H433" s="7"/>
      <c r="I433" s="7"/>
      <c r="J433" s="7"/>
      <c r="K433" s="7"/>
      <c r="L433" s="7"/>
      <c r="M433" s="7"/>
      <c r="N433" s="7"/>
      <c r="O433" s="7"/>
      <c r="P433" s="7"/>
      <c r="Q433" s="7"/>
      <c r="R433" s="7"/>
      <c r="S433" s="7"/>
    </row>
    <row r="434" spans="2:19" x14ac:dyDescent="0.25">
      <c r="B434" s="7"/>
      <c r="C434" s="133"/>
      <c r="D434" s="133"/>
      <c r="E434" s="7"/>
      <c r="F434" s="7"/>
      <c r="G434" s="7"/>
      <c r="H434" s="7"/>
      <c r="I434" s="7"/>
      <c r="J434" s="7"/>
      <c r="K434" s="7"/>
      <c r="L434" s="7"/>
      <c r="M434" s="7"/>
      <c r="N434" s="7"/>
      <c r="O434" s="7"/>
      <c r="P434" s="7"/>
      <c r="Q434" s="7"/>
      <c r="R434" s="7"/>
      <c r="S434" s="7"/>
    </row>
    <row r="435" spans="2:19" x14ac:dyDescent="0.25">
      <c r="B435" s="7"/>
      <c r="C435" s="133"/>
      <c r="D435" s="133"/>
      <c r="E435" s="7"/>
      <c r="F435" s="7"/>
      <c r="G435" s="7"/>
      <c r="H435" s="7"/>
      <c r="I435" s="7"/>
      <c r="J435" s="7"/>
      <c r="K435" s="7"/>
      <c r="L435" s="7"/>
      <c r="M435" s="7"/>
      <c r="N435" s="7"/>
      <c r="O435" s="7"/>
      <c r="P435" s="7"/>
      <c r="Q435" s="7"/>
      <c r="R435" s="7"/>
      <c r="S435" s="7"/>
    </row>
    <row r="436" spans="2:19" x14ac:dyDescent="0.25">
      <c r="B436" s="7"/>
      <c r="C436" s="133"/>
      <c r="D436" s="133"/>
      <c r="E436" s="7"/>
      <c r="F436" s="7"/>
      <c r="G436" s="7"/>
      <c r="H436" s="7"/>
      <c r="I436" s="7"/>
      <c r="J436" s="7"/>
      <c r="K436" s="7"/>
      <c r="L436" s="7"/>
      <c r="M436" s="7"/>
      <c r="N436" s="7"/>
      <c r="O436" s="7"/>
      <c r="P436" s="7"/>
      <c r="Q436" s="7"/>
      <c r="R436" s="7"/>
      <c r="S436" s="7"/>
    </row>
    <row r="437" spans="2:19" x14ac:dyDescent="0.25">
      <c r="B437" s="7"/>
      <c r="C437" s="133"/>
      <c r="D437" s="133"/>
      <c r="E437" s="7"/>
      <c r="F437" s="7"/>
      <c r="G437" s="7"/>
      <c r="H437" s="7"/>
      <c r="I437" s="7"/>
      <c r="J437" s="7"/>
      <c r="K437" s="7"/>
      <c r="L437" s="7"/>
      <c r="M437" s="7"/>
      <c r="N437" s="7"/>
      <c r="O437" s="7"/>
      <c r="P437" s="7"/>
      <c r="Q437" s="7"/>
      <c r="R437" s="7"/>
      <c r="S437" s="7"/>
    </row>
    <row r="438" spans="2:19" x14ac:dyDescent="0.25">
      <c r="B438" s="7"/>
      <c r="C438" s="133"/>
      <c r="D438" s="133"/>
      <c r="E438" s="7"/>
      <c r="F438" s="7"/>
      <c r="G438" s="7"/>
      <c r="H438" s="7"/>
      <c r="I438" s="7"/>
      <c r="J438" s="7"/>
      <c r="K438" s="7"/>
      <c r="L438" s="7"/>
      <c r="M438" s="7"/>
      <c r="N438" s="7"/>
      <c r="O438" s="7"/>
      <c r="P438" s="7"/>
      <c r="Q438" s="7"/>
      <c r="R438" s="7"/>
      <c r="S438" s="7"/>
    </row>
    <row r="439" spans="2:19" x14ac:dyDescent="0.25">
      <c r="B439" s="7"/>
      <c r="C439" s="133"/>
      <c r="D439" s="133"/>
      <c r="E439" s="7"/>
      <c r="F439" s="7"/>
      <c r="G439" s="7"/>
      <c r="H439" s="7"/>
      <c r="I439" s="7"/>
      <c r="J439" s="7"/>
      <c r="K439" s="7"/>
      <c r="L439" s="7"/>
      <c r="M439" s="7"/>
      <c r="N439" s="7"/>
      <c r="O439" s="7"/>
      <c r="P439" s="7"/>
      <c r="Q439" s="7"/>
      <c r="R439" s="7"/>
      <c r="S439" s="7"/>
    </row>
    <row r="440" spans="2:19" x14ac:dyDescent="0.25">
      <c r="B440" s="7"/>
      <c r="C440" s="133"/>
      <c r="D440" s="133"/>
      <c r="E440" s="7"/>
      <c r="F440" s="7"/>
      <c r="G440" s="7"/>
      <c r="H440" s="7"/>
      <c r="I440" s="7"/>
      <c r="J440" s="7"/>
      <c r="K440" s="7"/>
      <c r="L440" s="7"/>
      <c r="M440" s="7"/>
      <c r="N440" s="7"/>
      <c r="O440" s="7"/>
      <c r="P440" s="7"/>
      <c r="Q440" s="7"/>
      <c r="R440" s="7"/>
      <c r="S440" s="7"/>
    </row>
    <row r="441" spans="2:19" x14ac:dyDescent="0.25">
      <c r="B441" s="7"/>
      <c r="C441" s="133"/>
      <c r="D441" s="133"/>
      <c r="E441" s="7"/>
      <c r="F441" s="7"/>
      <c r="G441" s="7"/>
      <c r="H441" s="7"/>
      <c r="I441" s="7"/>
      <c r="J441" s="7"/>
      <c r="K441" s="7"/>
      <c r="L441" s="7"/>
      <c r="M441" s="7"/>
      <c r="N441" s="7"/>
      <c r="O441" s="7"/>
      <c r="P441" s="7"/>
      <c r="Q441" s="7"/>
      <c r="R441" s="7"/>
      <c r="S441" s="7"/>
    </row>
    <row r="442" spans="2:19" x14ac:dyDescent="0.25">
      <c r="B442" s="7"/>
      <c r="C442" s="133"/>
      <c r="D442" s="133"/>
      <c r="E442" s="7"/>
      <c r="F442" s="7"/>
      <c r="G442" s="7"/>
      <c r="H442" s="7"/>
      <c r="I442" s="7"/>
      <c r="J442" s="7"/>
      <c r="K442" s="7"/>
      <c r="L442" s="7"/>
      <c r="M442" s="7"/>
      <c r="N442" s="7"/>
      <c r="O442" s="7"/>
      <c r="P442" s="7"/>
      <c r="Q442" s="7"/>
      <c r="R442" s="7"/>
      <c r="S442" s="7"/>
    </row>
    <row r="443" spans="2:19" x14ac:dyDescent="0.25">
      <c r="B443" s="7"/>
      <c r="C443" s="133"/>
      <c r="D443" s="133"/>
      <c r="E443" s="7"/>
      <c r="F443" s="7"/>
      <c r="G443" s="7"/>
      <c r="H443" s="7"/>
      <c r="I443" s="7"/>
      <c r="J443" s="7"/>
      <c r="K443" s="7"/>
      <c r="L443" s="7"/>
      <c r="M443" s="7"/>
      <c r="N443" s="7"/>
      <c r="O443" s="7"/>
      <c r="P443" s="7"/>
      <c r="Q443" s="7"/>
      <c r="R443" s="7"/>
      <c r="S443" s="7"/>
    </row>
    <row r="444" spans="2:19" x14ac:dyDescent="0.25">
      <c r="B444" s="7"/>
      <c r="C444" s="133"/>
      <c r="D444" s="133"/>
      <c r="E444" s="7"/>
      <c r="F444" s="7"/>
      <c r="G444" s="7"/>
      <c r="H444" s="7"/>
      <c r="I444" s="7"/>
      <c r="J444" s="7"/>
      <c r="K444" s="7"/>
      <c r="L444" s="7"/>
      <c r="M444" s="7"/>
      <c r="N444" s="7"/>
      <c r="O444" s="7"/>
      <c r="P444" s="7"/>
      <c r="Q444" s="7"/>
      <c r="R444" s="7"/>
      <c r="S444" s="7"/>
    </row>
    <row r="445" spans="2:19" x14ac:dyDescent="0.25">
      <c r="B445" s="7"/>
      <c r="C445" s="133"/>
      <c r="D445" s="133"/>
      <c r="E445" s="7"/>
      <c r="F445" s="7"/>
      <c r="G445" s="7"/>
      <c r="H445" s="7"/>
      <c r="I445" s="7"/>
      <c r="J445" s="7"/>
      <c r="K445" s="7"/>
      <c r="L445" s="7"/>
      <c r="M445" s="7"/>
      <c r="N445" s="7"/>
      <c r="O445" s="7"/>
      <c r="P445" s="7"/>
      <c r="Q445" s="7"/>
      <c r="R445" s="7"/>
      <c r="S445" s="7"/>
    </row>
    <row r="446" spans="2:19" x14ac:dyDescent="0.25">
      <c r="B446" s="7"/>
      <c r="C446" s="133"/>
      <c r="D446" s="133"/>
      <c r="E446" s="7"/>
      <c r="F446" s="7"/>
      <c r="G446" s="7"/>
      <c r="H446" s="7"/>
      <c r="I446" s="7"/>
      <c r="J446" s="7"/>
      <c r="K446" s="7"/>
      <c r="L446" s="7"/>
      <c r="M446" s="7"/>
      <c r="N446" s="7"/>
      <c r="O446" s="7"/>
      <c r="P446" s="7"/>
      <c r="Q446" s="7"/>
      <c r="R446" s="7"/>
      <c r="S446" s="7"/>
    </row>
    <row r="447" spans="2:19" x14ac:dyDescent="0.25">
      <c r="B447" s="7"/>
      <c r="C447" s="133"/>
      <c r="D447" s="133"/>
      <c r="E447" s="7"/>
      <c r="F447" s="7"/>
      <c r="G447" s="7"/>
      <c r="H447" s="7"/>
      <c r="I447" s="7"/>
      <c r="J447" s="7"/>
      <c r="K447" s="7"/>
      <c r="L447" s="7"/>
      <c r="M447" s="7"/>
      <c r="N447" s="7"/>
      <c r="O447" s="7"/>
      <c r="P447" s="7"/>
      <c r="Q447" s="7"/>
      <c r="R447" s="7"/>
      <c r="S447" s="7"/>
    </row>
    <row r="448" spans="2:19" x14ac:dyDescent="0.25">
      <c r="B448" s="7"/>
      <c r="C448" s="133"/>
      <c r="D448" s="133"/>
      <c r="E448" s="7"/>
      <c r="F448" s="7"/>
      <c r="G448" s="7"/>
      <c r="H448" s="7"/>
      <c r="I448" s="7"/>
      <c r="J448" s="7"/>
      <c r="K448" s="7"/>
      <c r="L448" s="7"/>
      <c r="M448" s="7"/>
      <c r="N448" s="7"/>
      <c r="O448" s="7"/>
      <c r="P448" s="7"/>
      <c r="Q448" s="7"/>
      <c r="R448" s="7"/>
      <c r="S448" s="7"/>
    </row>
    <row r="449" spans="2:19" x14ac:dyDescent="0.25">
      <c r="B449" s="7"/>
      <c r="C449" s="133"/>
      <c r="D449" s="133"/>
      <c r="E449" s="7"/>
      <c r="F449" s="7"/>
      <c r="G449" s="7"/>
      <c r="H449" s="7"/>
      <c r="I449" s="7"/>
      <c r="J449" s="7"/>
      <c r="K449" s="7"/>
      <c r="L449" s="7"/>
      <c r="M449" s="7"/>
      <c r="N449" s="7"/>
      <c r="O449" s="7"/>
      <c r="P449" s="7"/>
      <c r="Q449" s="7"/>
      <c r="R449" s="7"/>
      <c r="S449" s="7"/>
    </row>
    <row r="450" spans="2:19" x14ac:dyDescent="0.25">
      <c r="B450" s="7"/>
      <c r="C450" s="133"/>
      <c r="D450" s="133"/>
      <c r="E450" s="7"/>
      <c r="F450" s="7"/>
      <c r="G450" s="7"/>
      <c r="H450" s="7"/>
      <c r="I450" s="7"/>
      <c r="J450" s="7"/>
      <c r="K450" s="7"/>
      <c r="L450" s="7"/>
      <c r="M450" s="7"/>
      <c r="N450" s="7"/>
      <c r="O450" s="7"/>
      <c r="P450" s="7"/>
      <c r="Q450" s="7"/>
      <c r="R450" s="7"/>
      <c r="S450" s="7"/>
    </row>
    <row r="451" spans="2:19" x14ac:dyDescent="0.25">
      <c r="B451" s="7"/>
      <c r="C451" s="133"/>
      <c r="D451" s="133"/>
      <c r="E451" s="7"/>
      <c r="F451" s="7"/>
      <c r="G451" s="7"/>
      <c r="H451" s="7"/>
      <c r="I451" s="7"/>
      <c r="J451" s="7"/>
      <c r="K451" s="7"/>
      <c r="L451" s="7"/>
      <c r="M451" s="7"/>
      <c r="N451" s="7"/>
      <c r="O451" s="7"/>
      <c r="P451" s="7"/>
      <c r="Q451" s="7"/>
      <c r="R451" s="7"/>
      <c r="S451" s="7"/>
    </row>
    <row r="452" spans="2:19" x14ac:dyDescent="0.25">
      <c r="B452" s="7"/>
      <c r="C452" s="133"/>
      <c r="D452" s="133"/>
      <c r="E452" s="7"/>
      <c r="F452" s="7"/>
      <c r="G452" s="7"/>
      <c r="H452" s="7"/>
      <c r="I452" s="7"/>
      <c r="J452" s="7"/>
      <c r="K452" s="7"/>
      <c r="L452" s="7"/>
      <c r="M452" s="7"/>
      <c r="N452" s="7"/>
      <c r="O452" s="7"/>
      <c r="P452" s="7"/>
      <c r="Q452" s="7"/>
      <c r="R452" s="7"/>
      <c r="S452" s="7"/>
    </row>
    <row r="453" spans="2:19" x14ac:dyDescent="0.25">
      <c r="B453" s="7"/>
      <c r="C453" s="133"/>
      <c r="D453" s="133"/>
      <c r="E453" s="7"/>
      <c r="F453" s="7"/>
      <c r="G453" s="7"/>
      <c r="H453" s="7"/>
      <c r="I453" s="7"/>
      <c r="J453" s="7"/>
      <c r="K453" s="7"/>
      <c r="L453" s="7"/>
      <c r="M453" s="7"/>
      <c r="N453" s="7"/>
      <c r="O453" s="7"/>
      <c r="P453" s="7"/>
      <c r="Q453" s="7"/>
      <c r="R453" s="7"/>
      <c r="S453" s="7"/>
    </row>
    <row r="454" spans="2:19" x14ac:dyDescent="0.25">
      <c r="B454" s="7"/>
      <c r="C454" s="133"/>
      <c r="D454" s="133"/>
      <c r="E454" s="7"/>
      <c r="F454" s="7"/>
      <c r="G454" s="7"/>
      <c r="H454" s="7"/>
      <c r="I454" s="7"/>
      <c r="J454" s="7"/>
      <c r="K454" s="7"/>
      <c r="L454" s="7"/>
      <c r="M454" s="7"/>
      <c r="N454" s="7"/>
      <c r="O454" s="7"/>
      <c r="P454" s="7"/>
      <c r="Q454" s="7"/>
      <c r="R454" s="7"/>
      <c r="S454" s="7"/>
    </row>
    <row r="455" spans="2:19" x14ac:dyDescent="0.25">
      <c r="B455" s="7"/>
      <c r="C455" s="133"/>
      <c r="D455" s="133"/>
      <c r="E455" s="7"/>
      <c r="F455" s="7"/>
      <c r="G455" s="7"/>
      <c r="H455" s="7"/>
      <c r="I455" s="7"/>
      <c r="J455" s="7"/>
      <c r="K455" s="7"/>
      <c r="L455" s="7"/>
      <c r="M455" s="7"/>
      <c r="N455" s="7"/>
      <c r="O455" s="7"/>
      <c r="P455" s="7"/>
      <c r="Q455" s="7"/>
      <c r="R455" s="7"/>
      <c r="S455" s="7"/>
    </row>
    <row r="456" spans="2:19" x14ac:dyDescent="0.25">
      <c r="B456" s="7"/>
      <c r="C456" s="133"/>
      <c r="D456" s="133"/>
      <c r="E456" s="7"/>
      <c r="F456" s="7"/>
      <c r="G456" s="7"/>
      <c r="H456" s="7"/>
      <c r="I456" s="7"/>
      <c r="J456" s="7"/>
      <c r="K456" s="7"/>
      <c r="L456" s="7"/>
      <c r="M456" s="7"/>
      <c r="N456" s="7"/>
      <c r="O456" s="7"/>
      <c r="P456" s="7"/>
      <c r="Q456" s="7"/>
      <c r="R456" s="7"/>
      <c r="S456" s="7"/>
    </row>
    <row r="457" spans="2:19" x14ac:dyDescent="0.25">
      <c r="B457" s="7"/>
      <c r="C457" s="133"/>
      <c r="D457" s="133"/>
      <c r="E457" s="7"/>
      <c r="F457" s="7"/>
      <c r="G457" s="7"/>
      <c r="H457" s="7"/>
      <c r="I457" s="7"/>
      <c r="J457" s="7"/>
      <c r="K457" s="7"/>
      <c r="L457" s="7"/>
      <c r="M457" s="7"/>
      <c r="N457" s="7"/>
      <c r="O457" s="7"/>
      <c r="P457" s="7"/>
      <c r="Q457" s="7"/>
      <c r="R457" s="7"/>
      <c r="S457" s="7"/>
    </row>
    <row r="458" spans="2:19" x14ac:dyDescent="0.25">
      <c r="B458" s="7"/>
      <c r="C458" s="133"/>
      <c r="D458" s="133"/>
      <c r="E458" s="7"/>
      <c r="F458" s="7"/>
      <c r="G458" s="7"/>
      <c r="H458" s="7"/>
      <c r="I458" s="7"/>
      <c r="J458" s="7"/>
      <c r="K458" s="7"/>
      <c r="L458" s="7"/>
      <c r="M458" s="7"/>
      <c r="N458" s="7"/>
      <c r="O458" s="7"/>
      <c r="P458" s="7"/>
      <c r="Q458" s="7"/>
      <c r="R458" s="7"/>
      <c r="S458" s="7"/>
    </row>
    <row r="459" spans="2:19" x14ac:dyDescent="0.25">
      <c r="B459" s="7"/>
      <c r="C459" s="133"/>
      <c r="D459" s="133"/>
      <c r="E459" s="7"/>
      <c r="F459" s="7"/>
      <c r="G459" s="7"/>
      <c r="H459" s="7"/>
      <c r="I459" s="7"/>
      <c r="J459" s="7"/>
      <c r="K459" s="7"/>
      <c r="L459" s="7"/>
      <c r="M459" s="7"/>
      <c r="N459" s="7"/>
      <c r="O459" s="7"/>
      <c r="P459" s="7"/>
      <c r="Q459" s="7"/>
      <c r="R459" s="7"/>
      <c r="S459" s="7"/>
    </row>
    <row r="460" spans="2:19" x14ac:dyDescent="0.25">
      <c r="B460" s="7"/>
      <c r="C460" s="133"/>
      <c r="D460" s="133"/>
      <c r="E460" s="7"/>
      <c r="F460" s="7"/>
      <c r="G460" s="7"/>
      <c r="H460" s="7"/>
      <c r="I460" s="7"/>
      <c r="J460" s="7"/>
      <c r="K460" s="7"/>
      <c r="L460" s="7"/>
      <c r="M460" s="7"/>
      <c r="N460" s="7"/>
      <c r="O460" s="7"/>
      <c r="P460" s="7"/>
      <c r="Q460" s="7"/>
      <c r="R460" s="7"/>
      <c r="S460" s="7"/>
    </row>
    <row r="461" spans="2:19" x14ac:dyDescent="0.25">
      <c r="B461" s="7"/>
      <c r="C461" s="133"/>
      <c r="D461" s="133"/>
      <c r="E461" s="7"/>
      <c r="F461" s="7"/>
      <c r="G461" s="7"/>
      <c r="H461" s="7"/>
      <c r="I461" s="7"/>
      <c r="J461" s="7"/>
      <c r="K461" s="7"/>
      <c r="L461" s="7"/>
      <c r="M461" s="7"/>
      <c r="N461" s="7"/>
      <c r="O461" s="7"/>
      <c r="P461" s="7"/>
      <c r="Q461" s="7"/>
      <c r="R461" s="7"/>
      <c r="S461" s="7"/>
    </row>
    <row r="462" spans="2:19" x14ac:dyDescent="0.25">
      <c r="B462" s="7"/>
      <c r="C462" s="133"/>
      <c r="D462" s="133"/>
      <c r="E462" s="7"/>
      <c r="F462" s="7"/>
      <c r="G462" s="7"/>
      <c r="H462" s="7"/>
      <c r="I462" s="7"/>
      <c r="J462" s="7"/>
      <c r="K462" s="7"/>
      <c r="L462" s="7"/>
      <c r="M462" s="7"/>
      <c r="N462" s="7"/>
      <c r="O462" s="7"/>
      <c r="P462" s="7"/>
      <c r="Q462" s="7"/>
      <c r="R462" s="7"/>
      <c r="S462" s="7"/>
    </row>
    <row r="463" spans="2:19" x14ac:dyDescent="0.25">
      <c r="B463" s="7"/>
      <c r="C463" s="133"/>
      <c r="D463" s="133"/>
      <c r="E463" s="7"/>
      <c r="F463" s="7"/>
      <c r="G463" s="7"/>
      <c r="H463" s="7"/>
      <c r="I463" s="7"/>
      <c r="J463" s="7"/>
      <c r="K463" s="7"/>
      <c r="L463" s="7"/>
      <c r="M463" s="7"/>
      <c r="N463" s="7"/>
      <c r="O463" s="7"/>
      <c r="P463" s="7"/>
      <c r="Q463" s="7"/>
      <c r="R463" s="7"/>
      <c r="S463" s="7"/>
    </row>
    <row r="464" spans="2:19" x14ac:dyDescent="0.25">
      <c r="B464" s="7"/>
      <c r="C464" s="133"/>
      <c r="D464" s="133"/>
      <c r="E464" s="7"/>
      <c r="F464" s="7"/>
      <c r="G464" s="7"/>
      <c r="H464" s="7"/>
      <c r="I464" s="7"/>
      <c r="J464" s="7"/>
      <c r="K464" s="7"/>
      <c r="L464" s="7"/>
      <c r="M464" s="7"/>
      <c r="N464" s="7"/>
      <c r="O464" s="7"/>
      <c r="P464" s="7"/>
      <c r="Q464" s="7"/>
      <c r="R464" s="7"/>
      <c r="S464" s="7"/>
    </row>
    <row r="465" spans="2:19" x14ac:dyDescent="0.25">
      <c r="B465" s="7"/>
      <c r="C465" s="133"/>
      <c r="D465" s="133"/>
      <c r="E465" s="7"/>
      <c r="F465" s="7"/>
      <c r="G465" s="7"/>
      <c r="H465" s="7"/>
      <c r="I465" s="7"/>
      <c r="J465" s="7"/>
      <c r="K465" s="7"/>
      <c r="L465" s="7"/>
      <c r="M465" s="7"/>
      <c r="N465" s="7"/>
      <c r="O465" s="7"/>
      <c r="P465" s="7"/>
      <c r="Q465" s="7"/>
      <c r="R465" s="7"/>
      <c r="S465" s="7"/>
    </row>
    <row r="466" spans="2:19" x14ac:dyDescent="0.25">
      <c r="B466" s="7"/>
      <c r="C466" s="133"/>
      <c r="D466" s="133"/>
      <c r="E466" s="7"/>
      <c r="F466" s="7"/>
      <c r="G466" s="7"/>
      <c r="H466" s="7"/>
      <c r="I466" s="7"/>
      <c r="J466" s="7"/>
      <c r="K466" s="7"/>
      <c r="L466" s="7"/>
      <c r="M466" s="7"/>
      <c r="N466" s="7"/>
      <c r="O466" s="7"/>
      <c r="P466" s="7"/>
      <c r="Q466" s="7"/>
      <c r="R466" s="7"/>
      <c r="S466" s="7"/>
    </row>
    <row r="467" spans="2:19" x14ac:dyDescent="0.25">
      <c r="B467" s="7"/>
      <c r="C467" s="133"/>
      <c r="D467" s="133"/>
      <c r="E467" s="7"/>
      <c r="F467" s="7"/>
      <c r="G467" s="7"/>
      <c r="H467" s="7"/>
      <c r="I467" s="7"/>
      <c r="J467" s="7"/>
      <c r="K467" s="7"/>
      <c r="L467" s="7"/>
      <c r="M467" s="7"/>
      <c r="N467" s="7"/>
      <c r="O467" s="7"/>
      <c r="P467" s="7"/>
      <c r="Q467" s="7"/>
      <c r="R467" s="7"/>
      <c r="S467" s="7"/>
    </row>
    <row r="468" spans="2:19" x14ac:dyDescent="0.25">
      <c r="B468" s="7"/>
      <c r="C468" s="133"/>
      <c r="D468" s="133"/>
      <c r="E468" s="7"/>
      <c r="F468" s="7"/>
      <c r="G468" s="7"/>
      <c r="H468" s="7"/>
      <c r="I468" s="7"/>
      <c r="J468" s="7"/>
      <c r="K468" s="7"/>
      <c r="L468" s="7"/>
      <c r="M468" s="7"/>
      <c r="N468" s="7"/>
      <c r="O468" s="7"/>
      <c r="P468" s="7"/>
      <c r="Q468" s="7"/>
      <c r="R468" s="7"/>
      <c r="S468" s="7"/>
    </row>
    <row r="469" spans="2:19" x14ac:dyDescent="0.25">
      <c r="B469" s="7"/>
      <c r="C469" s="133"/>
      <c r="D469" s="133"/>
      <c r="E469" s="7"/>
      <c r="F469" s="7"/>
      <c r="G469" s="7"/>
      <c r="H469" s="7"/>
      <c r="I469" s="7"/>
      <c r="J469" s="7"/>
      <c r="K469" s="7"/>
      <c r="L469" s="7"/>
      <c r="M469" s="7"/>
      <c r="N469" s="7"/>
      <c r="O469" s="7"/>
      <c r="P469" s="7"/>
      <c r="Q469" s="7"/>
      <c r="R469" s="7"/>
      <c r="S469" s="7"/>
    </row>
    <row r="470" spans="2:19" x14ac:dyDescent="0.25">
      <c r="B470" s="7"/>
      <c r="C470" s="133"/>
      <c r="D470" s="133"/>
      <c r="E470" s="7"/>
      <c r="F470" s="7"/>
      <c r="G470" s="7"/>
      <c r="H470" s="7"/>
      <c r="I470" s="7"/>
      <c r="J470" s="7"/>
      <c r="K470" s="7"/>
      <c r="L470" s="7"/>
      <c r="M470" s="7"/>
      <c r="N470" s="7"/>
      <c r="O470" s="7"/>
      <c r="P470" s="7"/>
      <c r="Q470" s="7"/>
      <c r="R470" s="7"/>
      <c r="S470" s="7"/>
    </row>
    <row r="471" spans="2:19" x14ac:dyDescent="0.25">
      <c r="B471" s="7"/>
      <c r="C471" s="133"/>
      <c r="D471" s="133"/>
      <c r="E471" s="7"/>
      <c r="F471" s="7"/>
      <c r="G471" s="7"/>
      <c r="H471" s="7"/>
      <c r="I471" s="7"/>
      <c r="J471" s="7"/>
      <c r="K471" s="7"/>
      <c r="L471" s="7"/>
      <c r="M471" s="7"/>
      <c r="N471" s="7"/>
      <c r="O471" s="7"/>
      <c r="P471" s="7"/>
      <c r="Q471" s="7"/>
      <c r="R471" s="7"/>
      <c r="S471" s="7"/>
    </row>
    <row r="472" spans="2:19" x14ac:dyDescent="0.25">
      <c r="B472" s="7"/>
      <c r="C472" s="133"/>
      <c r="D472" s="133"/>
      <c r="E472" s="7"/>
      <c r="F472" s="7"/>
      <c r="G472" s="7"/>
      <c r="H472" s="7"/>
      <c r="I472" s="7"/>
      <c r="J472" s="7"/>
      <c r="K472" s="7"/>
      <c r="L472" s="7"/>
      <c r="M472" s="7"/>
      <c r="N472" s="7"/>
      <c r="O472" s="7"/>
      <c r="P472" s="7"/>
      <c r="Q472" s="7"/>
      <c r="R472" s="7"/>
      <c r="S472" s="7"/>
    </row>
    <row r="473" spans="2:19" x14ac:dyDescent="0.25">
      <c r="B473" s="7"/>
      <c r="C473" s="133"/>
      <c r="D473" s="133"/>
      <c r="E473" s="7"/>
      <c r="F473" s="7"/>
      <c r="G473" s="7"/>
      <c r="H473" s="7"/>
      <c r="I473" s="7"/>
      <c r="J473" s="7"/>
      <c r="K473" s="7"/>
      <c r="L473" s="7"/>
      <c r="M473" s="7"/>
      <c r="N473" s="7"/>
      <c r="O473" s="7"/>
      <c r="P473" s="7"/>
      <c r="Q473" s="7"/>
      <c r="R473" s="7"/>
      <c r="S473" s="7"/>
    </row>
    <row r="474" spans="2:19" x14ac:dyDescent="0.25">
      <c r="B474" s="7"/>
      <c r="C474" s="133"/>
      <c r="D474" s="133"/>
      <c r="E474" s="7"/>
      <c r="F474" s="7"/>
      <c r="G474" s="7"/>
      <c r="H474" s="7"/>
      <c r="I474" s="7"/>
      <c r="J474" s="7"/>
      <c r="K474" s="7"/>
      <c r="L474" s="7"/>
      <c r="M474" s="7"/>
      <c r="N474" s="7"/>
      <c r="O474" s="7"/>
      <c r="P474" s="7"/>
      <c r="Q474" s="7"/>
      <c r="R474" s="7"/>
      <c r="S474" s="7"/>
    </row>
    <row r="475" spans="2:19" x14ac:dyDescent="0.25">
      <c r="B475" s="7"/>
      <c r="C475" s="133"/>
      <c r="D475" s="133"/>
      <c r="E475" s="7"/>
      <c r="F475" s="7"/>
      <c r="G475" s="7"/>
      <c r="H475" s="7"/>
      <c r="I475" s="7"/>
      <c r="J475" s="7"/>
      <c r="K475" s="7"/>
      <c r="L475" s="7"/>
      <c r="M475" s="7"/>
      <c r="N475" s="7"/>
      <c r="O475" s="7"/>
      <c r="P475" s="7"/>
      <c r="Q475" s="7"/>
      <c r="R475" s="7"/>
      <c r="S475" s="7"/>
    </row>
    <row r="476" spans="2:19" x14ac:dyDescent="0.25">
      <c r="B476" s="7"/>
      <c r="C476" s="133"/>
      <c r="D476" s="133"/>
      <c r="E476" s="7"/>
      <c r="F476" s="7"/>
      <c r="G476" s="7"/>
      <c r="H476" s="7"/>
      <c r="I476" s="7"/>
      <c r="J476" s="7"/>
      <c r="K476" s="7"/>
      <c r="L476" s="7"/>
      <c r="M476" s="7"/>
      <c r="N476" s="7"/>
      <c r="O476" s="7"/>
      <c r="P476" s="7"/>
      <c r="Q476" s="7"/>
      <c r="R476" s="7"/>
      <c r="S476" s="7"/>
    </row>
    <row r="477" spans="2:19" x14ac:dyDescent="0.25">
      <c r="B477" s="7"/>
      <c r="C477" s="133"/>
      <c r="D477" s="133"/>
      <c r="E477" s="7"/>
      <c r="F477" s="7"/>
      <c r="G477" s="7"/>
      <c r="H477" s="7"/>
      <c r="I477" s="7"/>
      <c r="J477" s="7"/>
      <c r="K477" s="7"/>
      <c r="L477" s="7"/>
      <c r="M477" s="7"/>
      <c r="N477" s="7"/>
      <c r="O477" s="7"/>
      <c r="P477" s="7"/>
      <c r="Q477" s="7"/>
      <c r="R477" s="7"/>
      <c r="S477" s="7"/>
    </row>
    <row r="478" spans="2:19" x14ac:dyDescent="0.25">
      <c r="B478" s="7"/>
      <c r="C478" s="133"/>
      <c r="D478" s="133"/>
      <c r="E478" s="7"/>
      <c r="F478" s="7"/>
      <c r="G478" s="7"/>
      <c r="H478" s="7"/>
      <c r="I478" s="7"/>
      <c r="J478" s="7"/>
      <c r="K478" s="7"/>
      <c r="L478" s="7"/>
      <c r="M478" s="7"/>
      <c r="N478" s="7"/>
      <c r="O478" s="7"/>
      <c r="P478" s="7"/>
      <c r="Q478" s="7"/>
      <c r="R478" s="7"/>
      <c r="S478" s="7"/>
    </row>
    <row r="479" spans="2:19" x14ac:dyDescent="0.25">
      <c r="B479" s="7"/>
      <c r="C479" s="133"/>
      <c r="D479" s="133"/>
      <c r="E479" s="7"/>
      <c r="F479" s="7"/>
      <c r="G479" s="7"/>
      <c r="H479" s="7"/>
      <c r="I479" s="7"/>
      <c r="J479" s="7"/>
      <c r="K479" s="7"/>
      <c r="L479" s="7"/>
      <c r="M479" s="7"/>
      <c r="N479" s="7"/>
      <c r="O479" s="7"/>
      <c r="P479" s="7"/>
      <c r="Q479" s="7"/>
      <c r="R479" s="7"/>
      <c r="S479" s="7"/>
    </row>
    <row r="480" spans="2:19" x14ac:dyDescent="0.25">
      <c r="B480" s="7"/>
      <c r="C480" s="133"/>
      <c r="D480" s="133"/>
      <c r="E480" s="7"/>
      <c r="F480" s="7"/>
      <c r="G480" s="7"/>
      <c r="H480" s="7"/>
      <c r="I480" s="7"/>
      <c r="J480" s="7"/>
      <c r="K480" s="7"/>
      <c r="L480" s="7"/>
      <c r="M480" s="7"/>
      <c r="N480" s="7"/>
      <c r="O480" s="7"/>
      <c r="P480" s="7"/>
      <c r="Q480" s="7"/>
      <c r="R480" s="7"/>
      <c r="S480" s="7"/>
    </row>
    <row r="481" spans="2:19" x14ac:dyDescent="0.25">
      <c r="B481" s="7"/>
      <c r="C481" s="133"/>
      <c r="D481" s="133"/>
      <c r="E481" s="7"/>
      <c r="F481" s="7"/>
      <c r="G481" s="7"/>
      <c r="H481" s="7"/>
      <c r="I481" s="7"/>
      <c r="J481" s="7"/>
      <c r="K481" s="7"/>
      <c r="L481" s="7"/>
      <c r="M481" s="7"/>
      <c r="N481" s="7"/>
      <c r="O481" s="7"/>
      <c r="P481" s="7"/>
      <c r="Q481" s="7"/>
      <c r="R481" s="7"/>
      <c r="S481" s="7"/>
    </row>
    <row r="482" spans="2:19" x14ac:dyDescent="0.25">
      <c r="B482" s="7"/>
      <c r="C482" s="133"/>
      <c r="D482" s="133"/>
      <c r="E482" s="7"/>
      <c r="F482" s="7"/>
      <c r="G482" s="7"/>
      <c r="H482" s="7"/>
      <c r="I482" s="7"/>
      <c r="J482" s="7"/>
      <c r="K482" s="7"/>
      <c r="L482" s="7"/>
      <c r="M482" s="7"/>
      <c r="N482" s="7"/>
      <c r="O482" s="7"/>
      <c r="P482" s="7"/>
      <c r="Q482" s="7"/>
      <c r="R482" s="7"/>
      <c r="S482" s="7"/>
    </row>
    <row r="483" spans="2:19" x14ac:dyDescent="0.25">
      <c r="B483" s="7"/>
      <c r="C483" s="133"/>
      <c r="D483" s="133"/>
      <c r="E483" s="7"/>
      <c r="F483" s="7"/>
      <c r="G483" s="7"/>
      <c r="H483" s="7"/>
      <c r="I483" s="7"/>
      <c r="J483" s="7"/>
      <c r="K483" s="7"/>
      <c r="L483" s="7"/>
      <c r="M483" s="7"/>
      <c r="N483" s="7"/>
      <c r="O483" s="7"/>
      <c r="P483" s="7"/>
      <c r="Q483" s="7"/>
      <c r="R483" s="7"/>
      <c r="S483" s="7"/>
    </row>
    <row r="484" spans="2:19" x14ac:dyDescent="0.25">
      <c r="B484" s="7"/>
      <c r="C484" s="133"/>
      <c r="D484" s="133"/>
      <c r="E484" s="7"/>
      <c r="F484" s="7"/>
      <c r="G484" s="7"/>
      <c r="H484" s="7"/>
      <c r="I484" s="7"/>
      <c r="J484" s="7"/>
      <c r="K484" s="7"/>
      <c r="L484" s="7"/>
      <c r="M484" s="7"/>
      <c r="N484" s="7"/>
      <c r="O484" s="7"/>
      <c r="P484" s="7"/>
      <c r="Q484" s="7"/>
      <c r="R484" s="7"/>
      <c r="S484" s="7"/>
    </row>
    <row r="485" spans="2:19" x14ac:dyDescent="0.25">
      <c r="B485" s="7"/>
      <c r="C485" s="133"/>
      <c r="D485" s="133"/>
      <c r="E485" s="7"/>
      <c r="F485" s="7"/>
      <c r="G485" s="7"/>
      <c r="H485" s="7"/>
      <c r="I485" s="7"/>
      <c r="J485" s="7"/>
      <c r="K485" s="7"/>
      <c r="L485" s="7"/>
      <c r="M485" s="7"/>
      <c r="N485" s="7"/>
      <c r="O485" s="7"/>
      <c r="P485" s="7"/>
      <c r="Q485" s="7"/>
      <c r="R485" s="7"/>
      <c r="S485" s="7"/>
    </row>
    <row r="486" spans="2:19" x14ac:dyDescent="0.25">
      <c r="B486" s="7"/>
      <c r="C486" s="133"/>
      <c r="D486" s="133"/>
      <c r="E486" s="7"/>
      <c r="F486" s="7"/>
      <c r="G486" s="7"/>
      <c r="H486" s="7"/>
      <c r="I486" s="7"/>
      <c r="J486" s="7"/>
      <c r="K486" s="7"/>
      <c r="L486" s="7"/>
      <c r="M486" s="7"/>
      <c r="N486" s="7"/>
      <c r="O486" s="7"/>
      <c r="P486" s="7"/>
      <c r="Q486" s="7"/>
      <c r="R486" s="7"/>
      <c r="S486" s="7"/>
    </row>
    <row r="487" spans="2:19" x14ac:dyDescent="0.25">
      <c r="B487" s="7"/>
      <c r="C487" s="133"/>
      <c r="D487" s="133"/>
      <c r="E487" s="7"/>
      <c r="F487" s="7"/>
      <c r="G487" s="7"/>
      <c r="H487" s="7"/>
      <c r="I487" s="7"/>
      <c r="J487" s="7"/>
      <c r="K487" s="7"/>
      <c r="L487" s="7"/>
      <c r="M487" s="7"/>
      <c r="N487" s="7"/>
      <c r="O487" s="7"/>
      <c r="P487" s="7"/>
      <c r="Q487" s="7"/>
      <c r="R487" s="7"/>
      <c r="S487" s="7"/>
    </row>
    <row r="488" spans="2:19" x14ac:dyDescent="0.25">
      <c r="B488" s="7"/>
      <c r="C488" s="133"/>
      <c r="D488" s="133"/>
      <c r="E488" s="7"/>
      <c r="F488" s="7"/>
      <c r="G488" s="7"/>
      <c r="H488" s="7"/>
      <c r="I488" s="7"/>
      <c r="J488" s="7"/>
      <c r="K488" s="7"/>
      <c r="L488" s="7"/>
      <c r="M488" s="7"/>
      <c r="N488" s="7"/>
      <c r="O488" s="7"/>
      <c r="P488" s="7"/>
      <c r="Q488" s="7"/>
      <c r="R488" s="7"/>
      <c r="S488" s="7"/>
    </row>
    <row r="489" spans="2:19" x14ac:dyDescent="0.25">
      <c r="B489" s="7"/>
      <c r="C489" s="133"/>
      <c r="D489" s="133"/>
      <c r="E489" s="7"/>
      <c r="F489" s="7"/>
      <c r="G489" s="7"/>
      <c r="H489" s="7"/>
      <c r="I489" s="7"/>
      <c r="J489" s="7"/>
      <c r="K489" s="7"/>
      <c r="L489" s="7"/>
      <c r="M489" s="7"/>
      <c r="N489" s="7"/>
      <c r="O489" s="7"/>
      <c r="P489" s="7"/>
      <c r="Q489" s="7"/>
      <c r="R489" s="7"/>
      <c r="S489" s="7"/>
    </row>
    <row r="490" spans="2:19" x14ac:dyDescent="0.25">
      <c r="B490" s="7"/>
      <c r="C490" s="133"/>
      <c r="D490" s="133"/>
      <c r="E490" s="7"/>
      <c r="F490" s="7"/>
      <c r="G490" s="7"/>
      <c r="H490" s="7"/>
      <c r="I490" s="7"/>
      <c r="J490" s="7"/>
      <c r="K490" s="7"/>
      <c r="L490" s="7"/>
      <c r="M490" s="7"/>
      <c r="N490" s="7"/>
      <c r="O490" s="7"/>
      <c r="P490" s="7"/>
      <c r="Q490" s="7"/>
      <c r="R490" s="7"/>
      <c r="S490" s="7"/>
    </row>
    <row r="491" spans="2:19" x14ac:dyDescent="0.25">
      <c r="B491" s="7"/>
      <c r="C491" s="133"/>
      <c r="D491" s="133"/>
      <c r="E491" s="7"/>
      <c r="F491" s="7"/>
      <c r="G491" s="7"/>
      <c r="H491" s="7"/>
      <c r="I491" s="7"/>
      <c r="J491" s="7"/>
      <c r="K491" s="7"/>
      <c r="L491" s="7"/>
      <c r="M491" s="7"/>
      <c r="N491" s="7"/>
      <c r="O491" s="7"/>
      <c r="P491" s="7"/>
      <c r="Q491" s="7"/>
      <c r="R491" s="7"/>
      <c r="S491" s="7"/>
    </row>
    <row r="492" spans="2:19" x14ac:dyDescent="0.25">
      <c r="B492" s="7"/>
      <c r="C492" s="133"/>
      <c r="D492" s="133"/>
      <c r="E492" s="7"/>
      <c r="F492" s="7"/>
      <c r="G492" s="7"/>
      <c r="H492" s="7"/>
      <c r="I492" s="7"/>
      <c r="J492" s="7"/>
      <c r="K492" s="7"/>
      <c r="L492" s="7"/>
      <c r="M492" s="7"/>
      <c r="N492" s="7"/>
      <c r="O492" s="7"/>
      <c r="P492" s="7"/>
      <c r="Q492" s="7"/>
      <c r="R492" s="7"/>
      <c r="S492" s="7"/>
    </row>
    <row r="493" spans="2:19" x14ac:dyDescent="0.25">
      <c r="B493" s="7"/>
      <c r="C493" s="133"/>
      <c r="D493" s="133"/>
      <c r="E493" s="7"/>
      <c r="F493" s="7"/>
      <c r="G493" s="7"/>
      <c r="H493" s="7"/>
      <c r="I493" s="7"/>
      <c r="J493" s="7"/>
      <c r="K493" s="7"/>
      <c r="L493" s="7"/>
      <c r="M493" s="7"/>
      <c r="N493" s="7"/>
      <c r="O493" s="7"/>
      <c r="P493" s="7"/>
      <c r="Q493" s="7"/>
      <c r="R493" s="7"/>
      <c r="S493" s="7"/>
    </row>
    <row r="494" spans="2:19" x14ac:dyDescent="0.25">
      <c r="B494" s="7"/>
      <c r="C494" s="133"/>
      <c r="D494" s="133"/>
      <c r="E494" s="7"/>
      <c r="F494" s="7"/>
      <c r="G494" s="7"/>
      <c r="H494" s="7"/>
      <c r="I494" s="7"/>
      <c r="J494" s="7"/>
      <c r="K494" s="7"/>
      <c r="L494" s="7"/>
      <c r="M494" s="7"/>
      <c r="N494" s="7"/>
      <c r="O494" s="7"/>
      <c r="P494" s="7"/>
      <c r="Q494" s="7"/>
      <c r="R494" s="7"/>
      <c r="S494" s="7"/>
    </row>
    <row r="495" spans="2:19" x14ac:dyDescent="0.25">
      <c r="B495" s="7"/>
      <c r="C495" s="133"/>
      <c r="D495" s="133"/>
      <c r="E495" s="7"/>
      <c r="F495" s="7"/>
      <c r="G495" s="7"/>
      <c r="H495" s="7"/>
      <c r="I495" s="7"/>
      <c r="J495" s="7"/>
      <c r="K495" s="7"/>
      <c r="L495" s="7"/>
      <c r="M495" s="7"/>
      <c r="N495" s="7"/>
      <c r="O495" s="7"/>
      <c r="P495" s="7"/>
      <c r="Q495" s="7"/>
      <c r="R495" s="7"/>
      <c r="S495" s="7"/>
    </row>
    <row r="496" spans="2:19" x14ac:dyDescent="0.25">
      <c r="B496" s="7"/>
      <c r="C496" s="133"/>
      <c r="D496" s="133"/>
      <c r="E496" s="7"/>
      <c r="F496" s="7"/>
      <c r="G496" s="7"/>
      <c r="H496" s="7"/>
      <c r="I496" s="7"/>
      <c r="J496" s="7"/>
      <c r="K496" s="7"/>
      <c r="L496" s="7"/>
      <c r="M496" s="7"/>
      <c r="N496" s="7"/>
      <c r="O496" s="7"/>
      <c r="P496" s="7"/>
      <c r="Q496" s="7"/>
      <c r="R496" s="7"/>
      <c r="S496" s="7"/>
    </row>
    <row r="497" spans="2:19" x14ac:dyDescent="0.25">
      <c r="B497" s="7"/>
      <c r="C497" s="133"/>
      <c r="D497" s="133"/>
      <c r="E497" s="7"/>
      <c r="F497" s="7"/>
      <c r="G497" s="7"/>
      <c r="H497" s="7"/>
      <c r="I497" s="7"/>
      <c r="J497" s="7"/>
      <c r="K497" s="7"/>
      <c r="L497" s="7"/>
      <c r="M497" s="7"/>
      <c r="N497" s="7"/>
      <c r="O497" s="7"/>
      <c r="P497" s="7"/>
      <c r="Q497" s="7"/>
      <c r="R497" s="7"/>
      <c r="S497" s="7"/>
    </row>
    <row r="498" spans="2:19" x14ac:dyDescent="0.25">
      <c r="B498" s="7"/>
      <c r="C498" s="133"/>
      <c r="D498" s="133"/>
      <c r="E498" s="7"/>
      <c r="F498" s="7"/>
      <c r="G498" s="7"/>
      <c r="H498" s="7"/>
      <c r="I498" s="7"/>
      <c r="J498" s="7"/>
      <c r="K498" s="7"/>
      <c r="L498" s="7"/>
      <c r="M498" s="7"/>
      <c r="N498" s="7"/>
      <c r="O498" s="7"/>
      <c r="P498" s="7"/>
      <c r="Q498" s="7"/>
      <c r="R498" s="7"/>
      <c r="S498" s="7"/>
    </row>
    <row r="499" spans="2:19" x14ac:dyDescent="0.25">
      <c r="B499" s="7"/>
      <c r="C499" s="133"/>
      <c r="D499" s="133"/>
      <c r="E499" s="7"/>
      <c r="F499" s="7"/>
      <c r="G499" s="7"/>
      <c r="H499" s="7"/>
      <c r="I499" s="7"/>
      <c r="J499" s="7"/>
      <c r="K499" s="7"/>
      <c r="L499" s="7"/>
      <c r="M499" s="7"/>
      <c r="N499" s="7"/>
      <c r="O499" s="7"/>
      <c r="P499" s="7"/>
      <c r="Q499" s="7"/>
      <c r="R499" s="7"/>
      <c r="S499" s="7"/>
    </row>
    <row r="500" spans="2:19" x14ac:dyDescent="0.25">
      <c r="B500" s="7"/>
      <c r="C500" s="133"/>
      <c r="D500" s="133"/>
      <c r="E500" s="7"/>
      <c r="F500" s="7"/>
      <c r="G500" s="7"/>
      <c r="H500" s="7"/>
      <c r="I500" s="7"/>
      <c r="J500" s="7"/>
      <c r="K500" s="7"/>
      <c r="L500" s="7"/>
      <c r="M500" s="7"/>
      <c r="N500" s="7"/>
      <c r="O500" s="7"/>
      <c r="P500" s="7"/>
      <c r="Q500" s="7"/>
      <c r="R500" s="7"/>
      <c r="S500" s="7"/>
    </row>
    <row r="501" spans="2:19" x14ac:dyDescent="0.25">
      <c r="B501" s="7"/>
      <c r="C501" s="133"/>
      <c r="D501" s="133"/>
      <c r="E501" s="7"/>
      <c r="F501" s="7"/>
      <c r="G501" s="7"/>
      <c r="H501" s="7"/>
      <c r="I501" s="7"/>
      <c r="J501" s="7"/>
      <c r="K501" s="7"/>
      <c r="L501" s="7"/>
      <c r="M501" s="7"/>
      <c r="N501" s="7"/>
      <c r="O501" s="7"/>
      <c r="P501" s="7"/>
      <c r="Q501" s="7"/>
      <c r="R501" s="7"/>
      <c r="S501" s="7"/>
    </row>
    <row r="502" spans="2:19" x14ac:dyDescent="0.25">
      <c r="B502" s="7"/>
      <c r="C502" s="133"/>
      <c r="D502" s="133"/>
      <c r="E502" s="7"/>
      <c r="F502" s="7"/>
      <c r="G502" s="7"/>
      <c r="H502" s="7"/>
      <c r="I502" s="7"/>
      <c r="J502" s="7"/>
      <c r="K502" s="7"/>
      <c r="L502" s="7"/>
      <c r="M502" s="7"/>
      <c r="N502" s="7"/>
      <c r="O502" s="7"/>
      <c r="P502" s="7"/>
      <c r="Q502" s="7"/>
      <c r="R502" s="7"/>
      <c r="S502" s="7"/>
    </row>
    <row r="503" spans="2:19" x14ac:dyDescent="0.25">
      <c r="B503" s="7"/>
      <c r="C503" s="133"/>
      <c r="D503" s="133"/>
      <c r="E503" s="7"/>
      <c r="F503" s="7"/>
      <c r="G503" s="7"/>
      <c r="H503" s="7"/>
      <c r="I503" s="7"/>
      <c r="J503" s="7"/>
      <c r="K503" s="7"/>
      <c r="L503" s="7"/>
      <c r="M503" s="7"/>
      <c r="N503" s="7"/>
      <c r="O503" s="7"/>
      <c r="P503" s="7"/>
      <c r="Q503" s="7"/>
      <c r="R503" s="7"/>
      <c r="S503" s="7"/>
    </row>
    <row r="504" spans="2:19" x14ac:dyDescent="0.25">
      <c r="B504" s="7"/>
      <c r="C504" s="133"/>
      <c r="D504" s="133"/>
      <c r="E504" s="7"/>
      <c r="F504" s="7"/>
      <c r="G504" s="7"/>
      <c r="H504" s="7"/>
      <c r="I504" s="7"/>
      <c r="J504" s="7"/>
      <c r="K504" s="7"/>
      <c r="L504" s="7"/>
      <c r="M504" s="7"/>
      <c r="N504" s="7"/>
      <c r="O504" s="7"/>
      <c r="P504" s="7"/>
      <c r="Q504" s="7"/>
      <c r="R504" s="7"/>
      <c r="S504" s="7"/>
    </row>
    <row r="505" spans="2:19" x14ac:dyDescent="0.25">
      <c r="B505" s="7"/>
      <c r="C505" s="133"/>
      <c r="D505" s="133"/>
      <c r="E505" s="7"/>
      <c r="F505" s="7"/>
      <c r="G505" s="7"/>
      <c r="H505" s="7"/>
      <c r="I505" s="7"/>
      <c r="J505" s="7"/>
      <c r="K505" s="7"/>
      <c r="L505" s="7"/>
      <c r="M505" s="7"/>
      <c r="N505" s="7"/>
      <c r="O505" s="7"/>
      <c r="P505" s="7"/>
      <c r="Q505" s="7"/>
      <c r="R505" s="7"/>
      <c r="S505" s="7"/>
    </row>
    <row r="506" spans="2:19" x14ac:dyDescent="0.25">
      <c r="B506" s="7"/>
      <c r="C506" s="133"/>
      <c r="D506" s="133"/>
      <c r="E506" s="7"/>
      <c r="F506" s="7"/>
      <c r="G506" s="7"/>
      <c r="H506" s="7"/>
      <c r="I506" s="7"/>
      <c r="J506" s="7"/>
      <c r="K506" s="7"/>
      <c r="L506" s="7"/>
      <c r="M506" s="7"/>
      <c r="N506" s="7"/>
      <c r="O506" s="7"/>
      <c r="P506" s="7"/>
      <c r="Q506" s="7"/>
      <c r="R506" s="7"/>
      <c r="S506" s="7"/>
    </row>
    <row r="507" spans="2:19" x14ac:dyDescent="0.25">
      <c r="B507" s="7"/>
      <c r="C507" s="133"/>
      <c r="D507" s="133"/>
      <c r="E507" s="7"/>
      <c r="F507" s="7"/>
      <c r="G507" s="7"/>
      <c r="H507" s="7"/>
      <c r="I507" s="7"/>
      <c r="J507" s="7"/>
      <c r="K507" s="7"/>
      <c r="L507" s="7"/>
      <c r="M507" s="7"/>
      <c r="N507" s="7"/>
      <c r="O507" s="7"/>
      <c r="P507" s="7"/>
      <c r="Q507" s="7"/>
      <c r="R507" s="7"/>
      <c r="S507" s="7"/>
    </row>
    <row r="508" spans="2:19" x14ac:dyDescent="0.25">
      <c r="B508" s="7"/>
      <c r="C508" s="133"/>
      <c r="D508" s="133"/>
      <c r="E508" s="7"/>
      <c r="F508" s="7"/>
      <c r="G508" s="7"/>
      <c r="H508" s="7"/>
      <c r="I508" s="7"/>
      <c r="J508" s="7"/>
      <c r="K508" s="7"/>
      <c r="L508" s="7"/>
      <c r="M508" s="7"/>
      <c r="N508" s="7"/>
      <c r="O508" s="7"/>
      <c r="P508" s="7"/>
      <c r="Q508" s="7"/>
      <c r="R508" s="7"/>
      <c r="S508" s="7"/>
    </row>
    <row r="509" spans="2:19" x14ac:dyDescent="0.25">
      <c r="B509" s="7"/>
      <c r="C509" s="133"/>
      <c r="D509" s="133"/>
      <c r="E509" s="7"/>
      <c r="F509" s="7"/>
      <c r="G509" s="7"/>
      <c r="H509" s="7"/>
      <c r="I509" s="7"/>
      <c r="J509" s="7"/>
      <c r="K509" s="7"/>
      <c r="L509" s="7"/>
      <c r="M509" s="7"/>
      <c r="N509" s="7"/>
      <c r="O509" s="7"/>
      <c r="P509" s="7"/>
      <c r="Q509" s="7"/>
      <c r="R509" s="7"/>
      <c r="S509" s="7"/>
    </row>
    <row r="510" spans="2:19" x14ac:dyDescent="0.25">
      <c r="B510" s="7"/>
      <c r="C510" s="133"/>
      <c r="D510" s="133"/>
      <c r="E510" s="7"/>
      <c r="F510" s="7"/>
      <c r="G510" s="7"/>
      <c r="H510" s="7"/>
      <c r="I510" s="7"/>
      <c r="J510" s="7"/>
      <c r="K510" s="7"/>
      <c r="L510" s="7"/>
      <c r="M510" s="7"/>
      <c r="N510" s="7"/>
      <c r="O510" s="7"/>
      <c r="P510" s="7"/>
      <c r="Q510" s="7"/>
      <c r="R510" s="7"/>
      <c r="S510" s="7"/>
    </row>
    <row r="511" spans="2:19" x14ac:dyDescent="0.25">
      <c r="B511" s="7"/>
      <c r="C511" s="133"/>
      <c r="D511" s="133"/>
      <c r="E511" s="7"/>
      <c r="F511" s="7"/>
      <c r="G511" s="7"/>
      <c r="H511" s="7"/>
      <c r="I511" s="7"/>
      <c r="J511" s="7"/>
      <c r="K511" s="7"/>
      <c r="L511" s="7"/>
      <c r="M511" s="7"/>
      <c r="N511" s="7"/>
      <c r="O511" s="7"/>
      <c r="P511" s="7"/>
      <c r="Q511" s="7"/>
      <c r="R511" s="7"/>
      <c r="S511" s="7"/>
    </row>
    <row r="512" spans="2:19" x14ac:dyDescent="0.25">
      <c r="B512" s="7"/>
      <c r="C512" s="133"/>
      <c r="D512" s="133"/>
      <c r="E512" s="7"/>
      <c r="F512" s="7"/>
      <c r="G512" s="7"/>
      <c r="H512" s="7"/>
      <c r="I512" s="7"/>
      <c r="J512" s="7"/>
      <c r="K512" s="7"/>
      <c r="L512" s="7"/>
      <c r="M512" s="7"/>
      <c r="N512" s="7"/>
      <c r="O512" s="7"/>
      <c r="P512" s="7"/>
      <c r="Q512" s="7"/>
      <c r="R512" s="7"/>
      <c r="S512" s="7"/>
    </row>
    <row r="513" spans="2:19" x14ac:dyDescent="0.25">
      <c r="B513" s="7"/>
      <c r="C513" s="133"/>
      <c r="D513" s="133"/>
      <c r="E513" s="7"/>
      <c r="F513" s="7"/>
      <c r="G513" s="7"/>
      <c r="H513" s="7"/>
      <c r="I513" s="7"/>
      <c r="J513" s="7"/>
      <c r="K513" s="7"/>
      <c r="L513" s="7"/>
      <c r="M513" s="7"/>
      <c r="N513" s="7"/>
      <c r="O513" s="7"/>
      <c r="P513" s="7"/>
      <c r="Q513" s="7"/>
      <c r="R513" s="7"/>
      <c r="S513" s="7"/>
    </row>
    <row r="514" spans="2:19" x14ac:dyDescent="0.25">
      <c r="B514" s="7"/>
      <c r="C514" s="133"/>
      <c r="D514" s="133"/>
      <c r="E514" s="7"/>
      <c r="F514" s="7"/>
      <c r="G514" s="7"/>
      <c r="H514" s="7"/>
      <c r="I514" s="7"/>
      <c r="J514" s="7"/>
      <c r="K514" s="7"/>
      <c r="L514" s="7"/>
      <c r="M514" s="7"/>
      <c r="N514" s="7"/>
      <c r="O514" s="7"/>
      <c r="P514" s="7"/>
      <c r="Q514" s="7"/>
      <c r="R514" s="7"/>
      <c r="S514" s="7"/>
    </row>
    <row r="515" spans="2:19" x14ac:dyDescent="0.25">
      <c r="B515" s="7"/>
      <c r="C515" s="133"/>
      <c r="D515" s="133"/>
      <c r="E515" s="7"/>
      <c r="F515" s="7"/>
      <c r="G515" s="7"/>
      <c r="H515" s="7"/>
      <c r="I515" s="7"/>
      <c r="J515" s="7"/>
      <c r="K515" s="7"/>
      <c r="L515" s="7"/>
      <c r="M515" s="7"/>
      <c r="N515" s="7"/>
      <c r="O515" s="7"/>
      <c r="P515" s="7"/>
      <c r="Q515" s="7"/>
      <c r="R515" s="7"/>
      <c r="S515" s="7"/>
    </row>
    <row r="516" spans="2:19" x14ac:dyDescent="0.25">
      <c r="B516" s="7"/>
      <c r="C516" s="133"/>
      <c r="D516" s="133"/>
      <c r="E516" s="7"/>
      <c r="F516" s="7"/>
      <c r="G516" s="7"/>
      <c r="H516" s="7"/>
      <c r="I516" s="7"/>
      <c r="J516" s="7"/>
      <c r="K516" s="7"/>
      <c r="L516" s="7"/>
      <c r="M516" s="7"/>
      <c r="N516" s="7"/>
      <c r="O516" s="7"/>
      <c r="P516" s="7"/>
      <c r="Q516" s="7"/>
      <c r="R516" s="7"/>
      <c r="S516" s="7"/>
    </row>
    <row r="517" spans="2:19" x14ac:dyDescent="0.25">
      <c r="B517" s="7"/>
      <c r="C517" s="133"/>
      <c r="D517" s="133"/>
      <c r="E517" s="7"/>
      <c r="F517" s="7"/>
      <c r="G517" s="7"/>
      <c r="H517" s="7"/>
      <c r="I517" s="7"/>
      <c r="J517" s="7"/>
      <c r="K517" s="7"/>
      <c r="L517" s="7"/>
      <c r="M517" s="7"/>
      <c r="N517" s="7"/>
      <c r="O517" s="7"/>
      <c r="P517" s="7"/>
      <c r="Q517" s="7"/>
      <c r="R517" s="7"/>
      <c r="S517" s="7"/>
    </row>
    <row r="518" spans="2:19" x14ac:dyDescent="0.25">
      <c r="B518" s="7"/>
      <c r="C518" s="133"/>
      <c r="D518" s="133"/>
      <c r="E518" s="7"/>
      <c r="F518" s="7"/>
      <c r="G518" s="7"/>
      <c r="H518" s="7"/>
      <c r="I518" s="7"/>
      <c r="J518" s="7"/>
      <c r="K518" s="7"/>
      <c r="L518" s="7"/>
      <c r="M518" s="7"/>
      <c r="N518" s="7"/>
      <c r="O518" s="7"/>
      <c r="P518" s="7"/>
      <c r="Q518" s="7"/>
      <c r="R518" s="7"/>
      <c r="S518" s="7"/>
    </row>
    <row r="519" spans="2:19" x14ac:dyDescent="0.25">
      <c r="B519" s="7"/>
      <c r="C519" s="133"/>
      <c r="D519" s="133"/>
      <c r="E519" s="7"/>
      <c r="F519" s="7"/>
      <c r="G519" s="7"/>
      <c r="H519" s="7"/>
      <c r="I519" s="7"/>
      <c r="J519" s="7"/>
      <c r="K519" s="7"/>
      <c r="L519" s="7"/>
      <c r="M519" s="7"/>
      <c r="N519" s="7"/>
      <c r="O519" s="7"/>
      <c r="P519" s="7"/>
      <c r="Q519" s="7"/>
      <c r="R519" s="7"/>
      <c r="S519" s="7"/>
    </row>
    <row r="520" spans="2:19" x14ac:dyDescent="0.25">
      <c r="B520" s="7"/>
      <c r="C520" s="133"/>
      <c r="D520" s="133"/>
      <c r="E520" s="7"/>
      <c r="F520" s="7"/>
      <c r="G520" s="7"/>
      <c r="H520" s="7"/>
      <c r="I520" s="7"/>
      <c r="J520" s="7"/>
      <c r="K520" s="7"/>
      <c r="L520" s="7"/>
      <c r="M520" s="7"/>
      <c r="N520" s="7"/>
      <c r="O520" s="7"/>
      <c r="P520" s="7"/>
      <c r="Q520" s="7"/>
      <c r="R520" s="7"/>
      <c r="S520" s="7"/>
    </row>
    <row r="521" spans="2:19" x14ac:dyDescent="0.25">
      <c r="B521" s="7"/>
      <c r="C521" s="133"/>
      <c r="D521" s="133"/>
      <c r="E521" s="7"/>
      <c r="F521" s="7"/>
      <c r="G521" s="7"/>
      <c r="H521" s="7"/>
      <c r="I521" s="7"/>
      <c r="J521" s="7"/>
      <c r="K521" s="7"/>
      <c r="L521" s="7"/>
      <c r="M521" s="7"/>
      <c r="N521" s="7"/>
      <c r="O521" s="7"/>
      <c r="P521" s="7"/>
      <c r="Q521" s="7"/>
      <c r="R521" s="7"/>
      <c r="S521" s="7"/>
    </row>
    <row r="522" spans="2:19" x14ac:dyDescent="0.25">
      <c r="B522" s="7"/>
      <c r="C522" s="133"/>
      <c r="D522" s="133"/>
      <c r="E522" s="7"/>
      <c r="F522" s="7"/>
      <c r="G522" s="7"/>
      <c r="H522" s="7"/>
      <c r="I522" s="7"/>
      <c r="J522" s="7"/>
      <c r="K522" s="7"/>
      <c r="L522" s="7"/>
      <c r="M522" s="7"/>
      <c r="N522" s="7"/>
      <c r="O522" s="7"/>
      <c r="P522" s="7"/>
      <c r="Q522" s="7"/>
      <c r="R522" s="7"/>
      <c r="S522" s="7"/>
    </row>
    <row r="523" spans="2:19" x14ac:dyDescent="0.25">
      <c r="B523" s="7"/>
      <c r="C523" s="133"/>
      <c r="D523" s="133"/>
      <c r="E523" s="7"/>
      <c r="F523" s="7"/>
      <c r="G523" s="7"/>
      <c r="H523" s="7"/>
      <c r="I523" s="7"/>
      <c r="J523" s="7"/>
      <c r="K523" s="7"/>
      <c r="L523" s="7"/>
      <c r="M523" s="7"/>
      <c r="N523" s="7"/>
      <c r="O523" s="7"/>
      <c r="P523" s="7"/>
      <c r="Q523" s="7"/>
      <c r="R523" s="7"/>
      <c r="S523" s="7"/>
    </row>
    <row r="524" spans="2:19" x14ac:dyDescent="0.25">
      <c r="B524" s="7"/>
      <c r="C524" s="133"/>
      <c r="D524" s="133"/>
      <c r="E524" s="7"/>
      <c r="F524" s="7"/>
      <c r="G524" s="7"/>
      <c r="H524" s="7"/>
      <c r="I524" s="7"/>
      <c r="J524" s="7"/>
      <c r="K524" s="7"/>
      <c r="L524" s="7"/>
      <c r="M524" s="7"/>
      <c r="N524" s="7"/>
      <c r="O524" s="7"/>
      <c r="P524" s="7"/>
      <c r="Q524" s="7"/>
      <c r="R524" s="7"/>
      <c r="S524" s="7"/>
    </row>
    <row r="525" spans="2:19" x14ac:dyDescent="0.25">
      <c r="B525" s="7"/>
      <c r="C525" s="133"/>
      <c r="D525" s="133"/>
      <c r="E525" s="7"/>
      <c r="F525" s="7"/>
      <c r="G525" s="7"/>
      <c r="H525" s="7"/>
      <c r="I525" s="7"/>
      <c r="J525" s="7"/>
      <c r="K525" s="7"/>
      <c r="L525" s="7"/>
      <c r="M525" s="7"/>
      <c r="N525" s="7"/>
      <c r="O525" s="7"/>
      <c r="P525" s="7"/>
      <c r="Q525" s="7"/>
      <c r="R525" s="7"/>
      <c r="S525" s="7"/>
    </row>
    <row r="526" spans="2:19" x14ac:dyDescent="0.25">
      <c r="B526" s="7"/>
      <c r="C526" s="133"/>
      <c r="D526" s="133"/>
      <c r="E526" s="7"/>
      <c r="F526" s="7"/>
      <c r="G526" s="7"/>
      <c r="H526" s="7"/>
      <c r="I526" s="7"/>
      <c r="J526" s="7"/>
      <c r="K526" s="7"/>
      <c r="L526" s="7"/>
      <c r="M526" s="7"/>
      <c r="N526" s="7"/>
      <c r="O526" s="7"/>
      <c r="P526" s="7"/>
      <c r="Q526" s="7"/>
      <c r="R526" s="7"/>
      <c r="S526" s="7"/>
    </row>
    <row r="527" spans="2:19" x14ac:dyDescent="0.25">
      <c r="B527" s="7"/>
      <c r="C527" s="133"/>
      <c r="D527" s="133"/>
      <c r="E527" s="7"/>
      <c r="F527" s="7"/>
      <c r="G527" s="7"/>
      <c r="H527" s="7"/>
      <c r="I527" s="7"/>
      <c r="J527" s="7"/>
      <c r="K527" s="7"/>
      <c r="L527" s="7"/>
      <c r="M527" s="7"/>
      <c r="N527" s="7"/>
      <c r="O527" s="7"/>
      <c r="P527" s="7"/>
      <c r="Q527" s="7"/>
      <c r="R527" s="7"/>
      <c r="S527" s="7"/>
    </row>
    <row r="528" spans="2:19" x14ac:dyDescent="0.25">
      <c r="B528" s="7"/>
      <c r="C528" s="133"/>
      <c r="D528" s="133"/>
      <c r="E528" s="7"/>
      <c r="F528" s="7"/>
      <c r="G528" s="7"/>
      <c r="H528" s="7"/>
      <c r="I528" s="7"/>
      <c r="J528" s="7"/>
      <c r="K528" s="7"/>
      <c r="L528" s="7"/>
      <c r="M528" s="7"/>
      <c r="N528" s="7"/>
      <c r="O528" s="7"/>
      <c r="P528" s="7"/>
      <c r="Q528" s="7"/>
      <c r="R528" s="7"/>
      <c r="S528" s="7"/>
    </row>
    <row r="529" spans="2:19" x14ac:dyDescent="0.25">
      <c r="B529" s="7"/>
      <c r="C529" s="133"/>
      <c r="D529" s="133"/>
      <c r="E529" s="7"/>
      <c r="F529" s="7"/>
      <c r="G529" s="7"/>
      <c r="H529" s="7"/>
      <c r="I529" s="7"/>
      <c r="J529" s="7"/>
      <c r="K529" s="7"/>
      <c r="L529" s="7"/>
      <c r="M529" s="7"/>
      <c r="N529" s="7"/>
      <c r="O529" s="7"/>
      <c r="P529" s="7"/>
      <c r="Q529" s="7"/>
      <c r="R529" s="7"/>
      <c r="S529" s="7"/>
    </row>
    <row r="530" spans="2:19" x14ac:dyDescent="0.25">
      <c r="B530" s="7"/>
      <c r="C530" s="133"/>
      <c r="D530" s="133"/>
      <c r="E530" s="7"/>
      <c r="F530" s="7"/>
      <c r="G530" s="7"/>
      <c r="H530" s="7"/>
      <c r="I530" s="7"/>
      <c r="J530" s="7"/>
      <c r="K530" s="7"/>
      <c r="L530" s="7"/>
      <c r="M530" s="7"/>
      <c r="N530" s="7"/>
      <c r="O530" s="7"/>
      <c r="P530" s="7"/>
      <c r="Q530" s="7"/>
      <c r="R530" s="7"/>
      <c r="S530" s="7"/>
    </row>
    <row r="531" spans="2:19" x14ac:dyDescent="0.25">
      <c r="B531" s="7"/>
      <c r="C531" s="133"/>
      <c r="D531" s="133"/>
      <c r="E531" s="7"/>
      <c r="F531" s="7"/>
      <c r="G531" s="7"/>
      <c r="H531" s="7"/>
      <c r="I531" s="7"/>
      <c r="J531" s="7"/>
      <c r="K531" s="7"/>
      <c r="L531" s="7"/>
      <c r="M531" s="7"/>
      <c r="N531" s="7"/>
      <c r="O531" s="7"/>
      <c r="P531" s="7"/>
      <c r="Q531" s="7"/>
      <c r="R531" s="7"/>
      <c r="S531" s="7"/>
    </row>
    <row r="532" spans="2:19" x14ac:dyDescent="0.25">
      <c r="B532" s="7"/>
      <c r="C532" s="133"/>
      <c r="D532" s="133"/>
      <c r="E532" s="7"/>
      <c r="F532" s="7"/>
      <c r="G532" s="7"/>
      <c r="H532" s="7"/>
      <c r="I532" s="7"/>
      <c r="J532" s="7"/>
      <c r="K532" s="7"/>
      <c r="L532" s="7"/>
      <c r="M532" s="7"/>
      <c r="N532" s="7"/>
      <c r="O532" s="7"/>
      <c r="P532" s="7"/>
      <c r="Q532" s="7"/>
      <c r="R532" s="7"/>
      <c r="S532" s="7"/>
    </row>
    <row r="533" spans="2:19" x14ac:dyDescent="0.25">
      <c r="B533" s="7"/>
      <c r="C533" s="133"/>
      <c r="D533" s="133"/>
      <c r="E533" s="7"/>
      <c r="F533" s="7"/>
      <c r="G533" s="7"/>
      <c r="H533" s="7"/>
      <c r="I533" s="7"/>
      <c r="J533" s="7"/>
      <c r="K533" s="7"/>
      <c r="L533" s="7"/>
      <c r="M533" s="7"/>
      <c r="N533" s="7"/>
      <c r="O533" s="7"/>
      <c r="P533" s="7"/>
      <c r="Q533" s="7"/>
      <c r="R533" s="7"/>
      <c r="S533" s="7"/>
    </row>
    <row r="534" spans="2:19" x14ac:dyDescent="0.25">
      <c r="B534" s="7"/>
      <c r="C534" s="133"/>
      <c r="D534" s="133"/>
      <c r="E534" s="7"/>
      <c r="F534" s="7"/>
      <c r="G534" s="7"/>
      <c r="H534" s="7"/>
      <c r="I534" s="7"/>
      <c r="J534" s="7"/>
      <c r="K534" s="7"/>
      <c r="L534" s="7"/>
      <c r="M534" s="7"/>
      <c r="N534" s="7"/>
      <c r="O534" s="7"/>
      <c r="P534" s="7"/>
      <c r="Q534" s="7"/>
      <c r="R534" s="7"/>
      <c r="S534" s="7"/>
    </row>
    <row r="535" spans="2:19" x14ac:dyDescent="0.25">
      <c r="B535" s="7"/>
      <c r="C535" s="133"/>
      <c r="D535" s="133"/>
      <c r="E535" s="7"/>
      <c r="F535" s="7"/>
      <c r="G535" s="7"/>
      <c r="H535" s="7"/>
      <c r="I535" s="7"/>
      <c r="J535" s="7"/>
      <c r="K535" s="7"/>
      <c r="L535" s="7"/>
      <c r="M535" s="7"/>
      <c r="N535" s="7"/>
      <c r="O535" s="7"/>
      <c r="P535" s="7"/>
      <c r="Q535" s="7"/>
      <c r="R535" s="7"/>
      <c r="S535" s="7"/>
    </row>
    <row r="536" spans="2:19" x14ac:dyDescent="0.25">
      <c r="B536" s="7"/>
      <c r="C536" s="133"/>
      <c r="D536" s="133"/>
      <c r="E536" s="7"/>
      <c r="F536" s="7"/>
      <c r="G536" s="7"/>
      <c r="H536" s="7"/>
      <c r="I536" s="7"/>
      <c r="J536" s="7"/>
      <c r="K536" s="7"/>
      <c r="L536" s="7"/>
      <c r="M536" s="7"/>
      <c r="N536" s="7"/>
      <c r="O536" s="7"/>
      <c r="P536" s="7"/>
      <c r="Q536" s="7"/>
      <c r="R536" s="7"/>
      <c r="S536" s="7"/>
    </row>
    <row r="537" spans="2:19" x14ac:dyDescent="0.25">
      <c r="B537" s="7"/>
      <c r="C537" s="133"/>
      <c r="D537" s="133"/>
      <c r="E537" s="7"/>
      <c r="F537" s="7"/>
      <c r="G537" s="7"/>
      <c r="H537" s="7"/>
      <c r="I537" s="7"/>
      <c r="J537" s="7"/>
      <c r="K537" s="7"/>
      <c r="L537" s="7"/>
      <c r="M537" s="7"/>
      <c r="N537" s="7"/>
      <c r="O537" s="7"/>
      <c r="P537" s="7"/>
      <c r="Q537" s="7"/>
      <c r="R537" s="7"/>
      <c r="S537" s="7"/>
    </row>
    <row r="538" spans="2:19" x14ac:dyDescent="0.25">
      <c r="B538" s="7"/>
      <c r="C538" s="133"/>
      <c r="D538" s="133"/>
      <c r="E538" s="7"/>
      <c r="F538" s="7"/>
      <c r="G538" s="7"/>
      <c r="H538" s="7"/>
      <c r="I538" s="7"/>
      <c r="J538" s="7"/>
      <c r="K538" s="7"/>
      <c r="L538" s="7"/>
      <c r="M538" s="7"/>
      <c r="N538" s="7"/>
      <c r="O538" s="7"/>
      <c r="P538" s="7"/>
      <c r="Q538" s="7"/>
      <c r="R538" s="7"/>
      <c r="S538" s="7"/>
    </row>
    <row r="539" spans="2:19" x14ac:dyDescent="0.25">
      <c r="B539" s="7"/>
      <c r="C539" s="133"/>
      <c r="D539" s="133"/>
      <c r="E539" s="7"/>
      <c r="F539" s="7"/>
      <c r="G539" s="7"/>
      <c r="H539" s="7"/>
      <c r="I539" s="7"/>
      <c r="J539" s="7"/>
      <c r="K539" s="7"/>
      <c r="L539" s="7"/>
      <c r="M539" s="7"/>
      <c r="N539" s="7"/>
      <c r="O539" s="7"/>
      <c r="P539" s="7"/>
      <c r="Q539" s="7"/>
      <c r="R539" s="7"/>
      <c r="S539" s="7"/>
    </row>
    <row r="540" spans="2:19" x14ac:dyDescent="0.25">
      <c r="B540" s="7"/>
      <c r="C540" s="133"/>
      <c r="D540" s="133"/>
      <c r="E540" s="7"/>
      <c r="F540" s="7"/>
      <c r="G540" s="7"/>
      <c r="H540" s="7"/>
      <c r="I540" s="7"/>
      <c r="J540" s="7"/>
      <c r="K540" s="7"/>
      <c r="L540" s="7"/>
      <c r="M540" s="7"/>
      <c r="N540" s="7"/>
      <c r="O540" s="7"/>
      <c r="P540" s="7"/>
      <c r="Q540" s="7"/>
      <c r="R540" s="7"/>
      <c r="S540" s="7"/>
    </row>
    <row r="541" spans="2:19" x14ac:dyDescent="0.25">
      <c r="B541" s="7"/>
      <c r="C541" s="133"/>
      <c r="D541" s="133"/>
      <c r="E541" s="7"/>
      <c r="F541" s="7"/>
      <c r="G541" s="7"/>
      <c r="H541" s="7"/>
      <c r="I541" s="7"/>
      <c r="J541" s="7"/>
      <c r="K541" s="7"/>
      <c r="L541" s="7"/>
      <c r="M541" s="7"/>
      <c r="N541" s="7"/>
      <c r="O541" s="7"/>
      <c r="P541" s="7"/>
      <c r="Q541" s="7"/>
      <c r="R541" s="7"/>
      <c r="S541" s="7"/>
    </row>
    <row r="542" spans="2:19" x14ac:dyDescent="0.25">
      <c r="B542" s="7"/>
      <c r="C542" s="133"/>
      <c r="D542" s="133"/>
      <c r="E542" s="7"/>
      <c r="F542" s="7"/>
      <c r="G542" s="7"/>
      <c r="H542" s="7"/>
      <c r="I542" s="7"/>
      <c r="J542" s="7"/>
      <c r="K542" s="7"/>
      <c r="L542" s="7"/>
      <c r="M542" s="7"/>
      <c r="N542" s="7"/>
      <c r="O542" s="7"/>
      <c r="P542" s="7"/>
      <c r="Q542" s="7"/>
      <c r="R542" s="7"/>
      <c r="S542" s="7"/>
    </row>
    <row r="543" spans="2:19" x14ac:dyDescent="0.25">
      <c r="B543" s="7"/>
      <c r="C543" s="133"/>
      <c r="D543" s="133"/>
      <c r="E543" s="7"/>
      <c r="F543" s="7"/>
      <c r="G543" s="7"/>
      <c r="H543" s="7"/>
      <c r="I543" s="7"/>
      <c r="J543" s="7"/>
      <c r="K543" s="7"/>
      <c r="L543" s="7"/>
      <c r="M543" s="7"/>
      <c r="N543" s="7"/>
      <c r="O543" s="7"/>
      <c r="P543" s="7"/>
      <c r="Q543" s="7"/>
      <c r="R543" s="7"/>
      <c r="S543" s="7"/>
    </row>
    <row r="544" spans="2:19" x14ac:dyDescent="0.25">
      <c r="B544" s="7"/>
      <c r="C544" s="133"/>
      <c r="D544" s="133"/>
      <c r="E544" s="7"/>
      <c r="F544" s="7"/>
      <c r="G544" s="7"/>
      <c r="H544" s="7"/>
      <c r="I544" s="7"/>
      <c r="J544" s="7"/>
      <c r="K544" s="7"/>
      <c r="L544" s="7"/>
      <c r="M544" s="7"/>
      <c r="N544" s="7"/>
      <c r="O544" s="7"/>
      <c r="P544" s="7"/>
      <c r="Q544" s="7"/>
      <c r="R544" s="7"/>
      <c r="S544" s="7"/>
    </row>
    <row r="545" spans="2:19" x14ac:dyDescent="0.25">
      <c r="B545" s="7"/>
      <c r="C545" s="133"/>
      <c r="D545" s="133"/>
      <c r="E545" s="7"/>
      <c r="F545" s="7"/>
      <c r="G545" s="7"/>
      <c r="H545" s="7"/>
      <c r="I545" s="7"/>
      <c r="J545" s="7"/>
      <c r="K545" s="7"/>
      <c r="L545" s="7"/>
      <c r="M545" s="7"/>
      <c r="N545" s="7"/>
      <c r="O545" s="7"/>
      <c r="P545" s="7"/>
      <c r="Q545" s="7"/>
      <c r="R545" s="7"/>
      <c r="S545" s="7"/>
    </row>
    <row r="546" spans="2:19" x14ac:dyDescent="0.25">
      <c r="B546" s="7"/>
      <c r="C546" s="133"/>
      <c r="D546" s="133"/>
      <c r="E546" s="7"/>
      <c r="F546" s="7"/>
      <c r="G546" s="7"/>
      <c r="H546" s="7"/>
      <c r="I546" s="7"/>
      <c r="J546" s="7"/>
      <c r="K546" s="7"/>
      <c r="L546" s="7"/>
      <c r="M546" s="7"/>
      <c r="N546" s="7"/>
      <c r="O546" s="7"/>
      <c r="P546" s="7"/>
      <c r="Q546" s="7"/>
      <c r="R546" s="7"/>
      <c r="S546" s="7"/>
    </row>
    <row r="547" spans="2:19" x14ac:dyDescent="0.25">
      <c r="B547" s="7"/>
      <c r="C547" s="133"/>
      <c r="D547" s="133"/>
      <c r="E547" s="7"/>
      <c r="F547" s="7"/>
      <c r="G547" s="7"/>
      <c r="H547" s="7"/>
      <c r="I547" s="7"/>
      <c r="J547" s="7"/>
      <c r="K547" s="7"/>
      <c r="L547" s="7"/>
      <c r="M547" s="7"/>
      <c r="N547" s="7"/>
      <c r="O547" s="7"/>
      <c r="P547" s="7"/>
      <c r="Q547" s="7"/>
      <c r="R547" s="7"/>
      <c r="S547" s="7"/>
    </row>
    <row r="548" spans="2:19" x14ac:dyDescent="0.25">
      <c r="B548" s="7"/>
      <c r="C548" s="133"/>
      <c r="D548" s="133"/>
      <c r="E548" s="7"/>
      <c r="F548" s="7"/>
      <c r="G548" s="7"/>
      <c r="H548" s="7"/>
      <c r="I548" s="7"/>
      <c r="J548" s="7"/>
      <c r="K548" s="7"/>
      <c r="L548" s="7"/>
      <c r="M548" s="7"/>
      <c r="N548" s="7"/>
      <c r="O548" s="7"/>
      <c r="P548" s="7"/>
      <c r="Q548" s="7"/>
      <c r="R548" s="7"/>
      <c r="S548" s="7"/>
    </row>
    <row r="549" spans="2:19" x14ac:dyDescent="0.25">
      <c r="B549" s="7"/>
      <c r="C549" s="133"/>
      <c r="D549" s="133"/>
      <c r="E549" s="7"/>
      <c r="F549" s="7"/>
      <c r="G549" s="7"/>
      <c r="H549" s="7"/>
      <c r="I549" s="7"/>
      <c r="J549" s="7"/>
      <c r="K549" s="7"/>
      <c r="L549" s="7"/>
      <c r="M549" s="7"/>
      <c r="N549" s="7"/>
      <c r="O549" s="7"/>
      <c r="P549" s="7"/>
      <c r="Q549" s="7"/>
      <c r="R549" s="7"/>
      <c r="S549" s="7"/>
    </row>
    <row r="550" spans="2:19" x14ac:dyDescent="0.25">
      <c r="B550" s="7"/>
      <c r="C550" s="133"/>
      <c r="D550" s="133"/>
      <c r="E550" s="7"/>
      <c r="F550" s="7"/>
      <c r="G550" s="7"/>
      <c r="H550" s="7"/>
      <c r="I550" s="7"/>
      <c r="J550" s="7"/>
      <c r="K550" s="7"/>
      <c r="L550" s="7"/>
      <c r="M550" s="7"/>
      <c r="N550" s="7"/>
      <c r="O550" s="7"/>
      <c r="P550" s="7"/>
      <c r="Q550" s="7"/>
      <c r="R550" s="7"/>
      <c r="S550" s="7"/>
    </row>
    <row r="551" spans="2:19" x14ac:dyDescent="0.25">
      <c r="B551" s="7"/>
      <c r="C551" s="133"/>
      <c r="D551" s="133"/>
      <c r="E551" s="7"/>
      <c r="F551" s="7"/>
      <c r="G551" s="7"/>
      <c r="H551" s="7"/>
      <c r="I551" s="7"/>
      <c r="J551" s="7"/>
      <c r="K551" s="7"/>
      <c r="L551" s="7"/>
      <c r="M551" s="7"/>
      <c r="N551" s="7"/>
      <c r="O551" s="7"/>
      <c r="P551" s="7"/>
      <c r="Q551" s="7"/>
      <c r="R551" s="7"/>
      <c r="S551" s="7"/>
    </row>
    <row r="552" spans="2:19" x14ac:dyDescent="0.25">
      <c r="B552" s="7"/>
      <c r="C552" s="133"/>
      <c r="D552" s="133"/>
      <c r="E552" s="7"/>
      <c r="F552" s="7"/>
      <c r="G552" s="7"/>
      <c r="H552" s="7"/>
      <c r="I552" s="7"/>
      <c r="J552" s="7"/>
      <c r="K552" s="7"/>
      <c r="L552" s="7"/>
      <c r="M552" s="7"/>
      <c r="N552" s="7"/>
      <c r="O552" s="7"/>
      <c r="P552" s="7"/>
      <c r="Q552" s="7"/>
      <c r="R552" s="7"/>
      <c r="S552" s="7"/>
    </row>
    <row r="553" spans="2:19" x14ac:dyDescent="0.25">
      <c r="B553" s="7"/>
      <c r="C553" s="133"/>
      <c r="D553" s="133"/>
      <c r="E553" s="7"/>
      <c r="F553" s="7"/>
      <c r="G553" s="7"/>
      <c r="H553" s="7"/>
      <c r="I553" s="7"/>
      <c r="J553" s="7"/>
      <c r="K553" s="7"/>
      <c r="L553" s="7"/>
      <c r="M553" s="7"/>
      <c r="N553" s="7"/>
      <c r="O553" s="7"/>
      <c r="P553" s="7"/>
      <c r="Q553" s="7"/>
      <c r="R553" s="7"/>
      <c r="S553" s="7"/>
    </row>
    <row r="554" spans="2:19" x14ac:dyDescent="0.25">
      <c r="B554" s="7"/>
      <c r="C554" s="133"/>
      <c r="D554" s="133"/>
      <c r="E554" s="7"/>
      <c r="F554" s="7"/>
      <c r="G554" s="7"/>
      <c r="H554" s="7"/>
      <c r="I554" s="7"/>
      <c r="J554" s="7"/>
      <c r="K554" s="7"/>
      <c r="L554" s="7"/>
      <c r="M554" s="7"/>
      <c r="N554" s="7"/>
      <c r="O554" s="7"/>
      <c r="P554" s="7"/>
      <c r="Q554" s="7"/>
      <c r="R554" s="7"/>
      <c r="S554" s="7"/>
    </row>
    <row r="555" spans="2:19" x14ac:dyDescent="0.25">
      <c r="B555" s="7"/>
      <c r="C555" s="133"/>
      <c r="D555" s="133"/>
      <c r="E555" s="7"/>
      <c r="F555" s="7"/>
      <c r="G555" s="7"/>
      <c r="H555" s="7"/>
      <c r="I555" s="7"/>
      <c r="J555" s="7"/>
      <c r="K555" s="7"/>
      <c r="L555" s="7"/>
      <c r="M555" s="7"/>
      <c r="N555" s="7"/>
      <c r="O555" s="7"/>
      <c r="P555" s="7"/>
      <c r="Q555" s="7"/>
      <c r="R555" s="7"/>
      <c r="S555" s="7"/>
    </row>
    <row r="556" spans="2:19" x14ac:dyDescent="0.25">
      <c r="B556" s="7"/>
      <c r="C556" s="133"/>
      <c r="D556" s="133"/>
      <c r="E556" s="7"/>
      <c r="F556" s="7"/>
      <c r="G556" s="7"/>
      <c r="H556" s="7"/>
      <c r="I556" s="7"/>
      <c r="J556" s="7"/>
      <c r="K556" s="7"/>
      <c r="L556" s="7"/>
      <c r="M556" s="7"/>
      <c r="N556" s="7"/>
      <c r="O556" s="7"/>
      <c r="P556" s="7"/>
      <c r="Q556" s="7"/>
      <c r="R556" s="7"/>
      <c r="S556" s="7"/>
    </row>
    <row r="557" spans="2:19" x14ac:dyDescent="0.25">
      <c r="B557" s="7"/>
      <c r="C557" s="133"/>
      <c r="D557" s="133"/>
      <c r="E557" s="7"/>
      <c r="F557" s="7"/>
      <c r="G557" s="7"/>
      <c r="H557" s="7"/>
      <c r="I557" s="7"/>
      <c r="J557" s="7"/>
      <c r="K557" s="7"/>
      <c r="L557" s="7"/>
      <c r="M557" s="7"/>
      <c r="N557" s="7"/>
      <c r="O557" s="7"/>
      <c r="P557" s="7"/>
      <c r="Q557" s="7"/>
      <c r="R557" s="7"/>
      <c r="S557" s="7"/>
    </row>
    <row r="558" spans="2:19" x14ac:dyDescent="0.25">
      <c r="B558" s="7"/>
      <c r="C558" s="133"/>
      <c r="D558" s="133"/>
      <c r="E558" s="7"/>
      <c r="F558" s="7"/>
      <c r="G558" s="7"/>
      <c r="H558" s="7"/>
      <c r="I558" s="7"/>
      <c r="J558" s="7"/>
      <c r="K558" s="7"/>
      <c r="L558" s="7"/>
      <c r="M558" s="7"/>
      <c r="N558" s="7"/>
      <c r="O558" s="7"/>
      <c r="P558" s="7"/>
      <c r="Q558" s="7"/>
      <c r="R558" s="7"/>
      <c r="S558" s="7"/>
    </row>
    <row r="559" spans="2:19" x14ac:dyDescent="0.25">
      <c r="B559" s="7"/>
      <c r="C559" s="133"/>
      <c r="D559" s="133"/>
      <c r="E559" s="7"/>
      <c r="F559" s="7"/>
      <c r="G559" s="7"/>
      <c r="H559" s="7"/>
      <c r="I559" s="7"/>
      <c r="J559" s="7"/>
      <c r="K559" s="7"/>
      <c r="L559" s="7"/>
      <c r="M559" s="7"/>
      <c r="N559" s="7"/>
      <c r="O559" s="7"/>
      <c r="P559" s="7"/>
      <c r="Q559" s="7"/>
      <c r="R559" s="7"/>
      <c r="S559" s="7"/>
    </row>
    <row r="560" spans="2:19" x14ac:dyDescent="0.25">
      <c r="B560" s="7"/>
      <c r="C560" s="133"/>
      <c r="D560" s="133"/>
      <c r="E560" s="7"/>
      <c r="F560" s="7"/>
      <c r="G560" s="7"/>
      <c r="H560" s="7"/>
      <c r="I560" s="7"/>
      <c r="J560" s="7"/>
      <c r="K560" s="7"/>
      <c r="L560" s="7"/>
      <c r="M560" s="7"/>
      <c r="N560" s="7"/>
      <c r="O560" s="7"/>
      <c r="P560" s="7"/>
      <c r="Q560" s="7"/>
      <c r="R560" s="7"/>
      <c r="S560" s="7"/>
    </row>
    <row r="561" spans="2:19" x14ac:dyDescent="0.25">
      <c r="B561" s="7"/>
      <c r="C561" s="133"/>
      <c r="D561" s="133"/>
      <c r="E561" s="7"/>
      <c r="F561" s="7"/>
      <c r="G561" s="7"/>
      <c r="H561" s="7"/>
      <c r="I561" s="7"/>
      <c r="J561" s="7"/>
      <c r="K561" s="7"/>
      <c r="L561" s="7"/>
      <c r="M561" s="7"/>
      <c r="N561" s="7"/>
      <c r="O561" s="7"/>
      <c r="P561" s="7"/>
      <c r="Q561" s="7"/>
      <c r="R561" s="7"/>
      <c r="S561" s="7"/>
    </row>
    <row r="562" spans="2:19" x14ac:dyDescent="0.25">
      <c r="B562" s="7"/>
      <c r="C562" s="133"/>
      <c r="D562" s="133"/>
      <c r="E562" s="7"/>
      <c r="F562" s="7"/>
      <c r="G562" s="7"/>
      <c r="H562" s="7"/>
      <c r="I562" s="7"/>
      <c r="J562" s="7"/>
      <c r="K562" s="7"/>
      <c r="L562" s="7"/>
      <c r="M562" s="7"/>
      <c r="N562" s="7"/>
      <c r="O562" s="7"/>
      <c r="P562" s="7"/>
      <c r="Q562" s="7"/>
      <c r="R562" s="7"/>
      <c r="S562" s="7"/>
    </row>
    <row r="563" spans="2:19" x14ac:dyDescent="0.25">
      <c r="B563" s="7"/>
      <c r="C563" s="133"/>
      <c r="D563" s="133"/>
      <c r="E563" s="7"/>
      <c r="F563" s="7"/>
      <c r="G563" s="7"/>
      <c r="H563" s="7"/>
      <c r="I563" s="7"/>
      <c r="J563" s="7"/>
      <c r="K563" s="7"/>
      <c r="L563" s="7"/>
      <c r="M563" s="7"/>
      <c r="N563" s="7"/>
      <c r="O563" s="7"/>
      <c r="P563" s="7"/>
      <c r="Q563" s="7"/>
      <c r="R563" s="7"/>
      <c r="S563" s="7"/>
    </row>
    <row r="564" spans="2:19" x14ac:dyDescent="0.25">
      <c r="B564" s="7"/>
      <c r="C564" s="133"/>
      <c r="D564" s="133"/>
      <c r="E564" s="7"/>
      <c r="F564" s="7"/>
      <c r="G564" s="7"/>
      <c r="H564" s="7"/>
      <c r="I564" s="7"/>
      <c r="J564" s="7"/>
      <c r="K564" s="7"/>
      <c r="L564" s="7"/>
      <c r="M564" s="7"/>
      <c r="N564" s="7"/>
      <c r="O564" s="7"/>
      <c r="P564" s="7"/>
      <c r="Q564" s="7"/>
      <c r="R564" s="7"/>
      <c r="S564" s="7"/>
    </row>
    <row r="565" spans="2:19" x14ac:dyDescent="0.25">
      <c r="B565" s="7"/>
      <c r="C565" s="133"/>
      <c r="D565" s="133"/>
      <c r="E565" s="7"/>
      <c r="F565" s="7"/>
      <c r="G565" s="7"/>
      <c r="H565" s="7"/>
      <c r="I565" s="7"/>
      <c r="J565" s="7"/>
      <c r="K565" s="7"/>
      <c r="L565" s="7"/>
      <c r="M565" s="7"/>
      <c r="N565" s="7"/>
      <c r="O565" s="7"/>
      <c r="P565" s="7"/>
      <c r="Q565" s="7"/>
      <c r="R565" s="7"/>
      <c r="S565" s="7"/>
    </row>
    <row r="566" spans="2:19" x14ac:dyDescent="0.25">
      <c r="B566" s="7"/>
      <c r="C566" s="133"/>
      <c r="D566" s="133"/>
      <c r="E566" s="7"/>
      <c r="F566" s="7"/>
      <c r="G566" s="7"/>
      <c r="H566" s="7"/>
      <c r="I566" s="7"/>
      <c r="J566" s="7"/>
      <c r="K566" s="7"/>
      <c r="L566" s="7"/>
      <c r="M566" s="7"/>
      <c r="N566" s="7"/>
      <c r="O566" s="7"/>
      <c r="P566" s="7"/>
      <c r="Q566" s="7"/>
      <c r="R566" s="7"/>
      <c r="S566" s="7"/>
    </row>
    <row r="567" spans="2:19" x14ac:dyDescent="0.25">
      <c r="B567" s="7"/>
      <c r="C567" s="133"/>
      <c r="D567" s="133"/>
      <c r="E567" s="7"/>
      <c r="F567" s="7"/>
      <c r="G567" s="7"/>
      <c r="H567" s="7"/>
      <c r="I567" s="7"/>
      <c r="J567" s="7"/>
      <c r="K567" s="7"/>
      <c r="L567" s="7"/>
      <c r="M567" s="7"/>
      <c r="N567" s="7"/>
      <c r="O567" s="7"/>
      <c r="P567" s="7"/>
      <c r="Q567" s="7"/>
      <c r="R567" s="7"/>
      <c r="S567" s="7"/>
    </row>
    <row r="568" spans="2:19" x14ac:dyDescent="0.25">
      <c r="B568" s="7"/>
      <c r="C568" s="133"/>
      <c r="D568" s="133"/>
      <c r="E568" s="7"/>
      <c r="F568" s="7"/>
      <c r="G568" s="7"/>
      <c r="H568" s="7"/>
      <c r="I568" s="7"/>
      <c r="J568" s="7"/>
      <c r="K568" s="7"/>
      <c r="L568" s="7"/>
      <c r="M568" s="7"/>
      <c r="N568" s="7"/>
      <c r="O568" s="7"/>
      <c r="P568" s="7"/>
      <c r="Q568" s="7"/>
      <c r="R568" s="7"/>
      <c r="S568" s="7"/>
    </row>
    <row r="569" spans="2:19" x14ac:dyDescent="0.25">
      <c r="B569" s="7"/>
      <c r="C569" s="133"/>
      <c r="D569" s="133"/>
      <c r="E569" s="7"/>
      <c r="F569" s="7"/>
      <c r="G569" s="7"/>
      <c r="H569" s="7"/>
      <c r="I569" s="7"/>
      <c r="J569" s="7"/>
      <c r="K569" s="7"/>
      <c r="L569" s="7"/>
      <c r="M569" s="7"/>
      <c r="N569" s="7"/>
      <c r="O569" s="7"/>
      <c r="P569" s="7"/>
      <c r="Q569" s="7"/>
      <c r="R569" s="7"/>
      <c r="S569" s="7"/>
    </row>
    <row r="570" spans="2:19" x14ac:dyDescent="0.25">
      <c r="B570" s="7"/>
      <c r="C570" s="133"/>
      <c r="D570" s="133"/>
      <c r="E570" s="7"/>
      <c r="F570" s="7"/>
      <c r="G570" s="7"/>
      <c r="H570" s="7"/>
      <c r="I570" s="7"/>
      <c r="J570" s="7"/>
      <c r="K570" s="7"/>
      <c r="L570" s="7"/>
      <c r="M570" s="7"/>
      <c r="N570" s="7"/>
      <c r="O570" s="7"/>
      <c r="P570" s="7"/>
      <c r="Q570" s="7"/>
      <c r="R570" s="7"/>
      <c r="S570" s="7"/>
    </row>
    <row r="571" spans="2:19" x14ac:dyDescent="0.25">
      <c r="B571" s="7"/>
      <c r="C571" s="133"/>
      <c r="D571" s="133"/>
      <c r="E571" s="7"/>
      <c r="F571" s="7"/>
      <c r="G571" s="7"/>
      <c r="H571" s="7"/>
      <c r="I571" s="7"/>
      <c r="J571" s="7"/>
      <c r="K571" s="7"/>
      <c r="L571" s="7"/>
      <c r="M571" s="7"/>
      <c r="N571" s="7"/>
      <c r="O571" s="7"/>
      <c r="P571" s="7"/>
      <c r="Q571" s="7"/>
      <c r="R571" s="7"/>
      <c r="S571" s="7"/>
    </row>
    <row r="572" spans="2:19" x14ac:dyDescent="0.25">
      <c r="B572" s="7"/>
      <c r="C572" s="133"/>
      <c r="D572" s="133"/>
      <c r="E572" s="7"/>
      <c r="F572" s="7"/>
      <c r="G572" s="7"/>
      <c r="H572" s="7"/>
      <c r="I572" s="7"/>
      <c r="J572" s="7"/>
      <c r="K572" s="7"/>
      <c r="L572" s="7"/>
      <c r="M572" s="7"/>
      <c r="N572" s="7"/>
      <c r="O572" s="7"/>
      <c r="P572" s="7"/>
      <c r="Q572" s="7"/>
      <c r="R572" s="7"/>
      <c r="S572" s="7"/>
    </row>
    <row r="573" spans="2:19" x14ac:dyDescent="0.25">
      <c r="B573" s="7"/>
      <c r="C573" s="133"/>
      <c r="D573" s="133"/>
      <c r="E573" s="7"/>
      <c r="F573" s="7"/>
      <c r="G573" s="7"/>
      <c r="H573" s="7"/>
      <c r="I573" s="7"/>
      <c r="J573" s="7"/>
      <c r="K573" s="7"/>
      <c r="L573" s="7"/>
      <c r="M573" s="7"/>
      <c r="N573" s="7"/>
      <c r="O573" s="7"/>
      <c r="P573" s="7"/>
      <c r="Q573" s="7"/>
      <c r="R573" s="7"/>
      <c r="S573" s="7"/>
    </row>
    <row r="574" spans="2:19" x14ac:dyDescent="0.25">
      <c r="B574" s="7"/>
      <c r="C574" s="133"/>
      <c r="D574" s="133"/>
      <c r="E574" s="7"/>
      <c r="F574" s="7"/>
      <c r="G574" s="7"/>
      <c r="H574" s="7"/>
      <c r="I574" s="7"/>
      <c r="J574" s="7"/>
      <c r="K574" s="7"/>
      <c r="L574" s="7"/>
      <c r="M574" s="7"/>
      <c r="N574" s="7"/>
      <c r="O574" s="7"/>
      <c r="P574" s="7"/>
      <c r="Q574" s="7"/>
      <c r="R574" s="7"/>
      <c r="S574" s="7"/>
    </row>
    <row r="575" spans="2:19" x14ac:dyDescent="0.25">
      <c r="B575" s="7"/>
      <c r="C575" s="133"/>
      <c r="D575" s="133"/>
      <c r="E575" s="7"/>
      <c r="F575" s="7"/>
      <c r="G575" s="7"/>
      <c r="H575" s="7"/>
      <c r="I575" s="7"/>
      <c r="J575" s="7"/>
      <c r="K575" s="7"/>
      <c r="L575" s="7"/>
      <c r="M575" s="7"/>
      <c r="N575" s="7"/>
      <c r="O575" s="7"/>
      <c r="P575" s="7"/>
      <c r="Q575" s="7"/>
      <c r="R575" s="7"/>
      <c r="S575" s="7"/>
    </row>
    <row r="576" spans="2:19" x14ac:dyDescent="0.25">
      <c r="B576" s="7"/>
      <c r="C576" s="133"/>
      <c r="D576" s="133"/>
      <c r="E576" s="7"/>
      <c r="F576" s="7"/>
      <c r="G576" s="7"/>
      <c r="H576" s="7"/>
      <c r="I576" s="7"/>
      <c r="J576" s="7"/>
      <c r="K576" s="7"/>
      <c r="L576" s="7"/>
      <c r="M576" s="7"/>
      <c r="N576" s="7"/>
      <c r="O576" s="7"/>
      <c r="P576" s="7"/>
      <c r="Q576" s="7"/>
      <c r="R576" s="7"/>
      <c r="S576" s="7"/>
    </row>
    <row r="577" spans="2:19" x14ac:dyDescent="0.25">
      <c r="B577" s="7"/>
      <c r="C577" s="133"/>
      <c r="D577" s="133"/>
      <c r="E577" s="7"/>
      <c r="F577" s="7"/>
      <c r="G577" s="7"/>
      <c r="H577" s="7"/>
      <c r="I577" s="7"/>
      <c r="J577" s="7"/>
      <c r="K577" s="7"/>
      <c r="L577" s="7"/>
      <c r="M577" s="7"/>
      <c r="N577" s="7"/>
      <c r="O577" s="7"/>
      <c r="P577" s="7"/>
      <c r="Q577" s="7"/>
      <c r="R577" s="7"/>
      <c r="S577" s="7"/>
    </row>
    <row r="578" spans="2:19" x14ac:dyDescent="0.25">
      <c r="B578" s="7"/>
      <c r="C578" s="133"/>
      <c r="D578" s="133"/>
      <c r="E578" s="7"/>
      <c r="F578" s="7"/>
      <c r="G578" s="7"/>
      <c r="H578" s="7"/>
      <c r="I578" s="7"/>
      <c r="J578" s="7"/>
      <c r="K578" s="7"/>
      <c r="L578" s="7"/>
      <c r="M578" s="7"/>
      <c r="N578" s="7"/>
      <c r="O578" s="7"/>
      <c r="P578" s="7"/>
      <c r="Q578" s="7"/>
      <c r="R578" s="7"/>
      <c r="S578" s="7"/>
    </row>
    <row r="579" spans="2:19" x14ac:dyDescent="0.25">
      <c r="B579" s="7"/>
      <c r="C579" s="133"/>
      <c r="D579" s="133"/>
      <c r="E579" s="7"/>
      <c r="F579" s="7"/>
      <c r="G579" s="7"/>
      <c r="H579" s="7"/>
      <c r="I579" s="7"/>
      <c r="J579" s="7"/>
      <c r="K579" s="7"/>
      <c r="L579" s="7"/>
      <c r="M579" s="7"/>
      <c r="N579" s="7"/>
      <c r="O579" s="7"/>
      <c r="P579" s="7"/>
      <c r="Q579" s="7"/>
      <c r="R579" s="7"/>
      <c r="S579" s="7"/>
    </row>
    <row r="580" spans="2:19" x14ac:dyDescent="0.25">
      <c r="B580" s="7"/>
      <c r="C580" s="133"/>
      <c r="D580" s="133"/>
      <c r="E580" s="7"/>
      <c r="F580" s="7"/>
      <c r="G580" s="7"/>
      <c r="H580" s="7"/>
      <c r="I580" s="7"/>
      <c r="J580" s="7"/>
      <c r="K580" s="7"/>
      <c r="L580" s="7"/>
      <c r="M580" s="7"/>
      <c r="N580" s="7"/>
      <c r="O580" s="7"/>
      <c r="P580" s="7"/>
      <c r="Q580" s="7"/>
      <c r="R580" s="7"/>
      <c r="S580" s="7"/>
    </row>
    <row r="581" spans="2:19" x14ac:dyDescent="0.25">
      <c r="B581" s="7"/>
      <c r="C581" s="133"/>
      <c r="D581" s="133"/>
      <c r="E581" s="7"/>
      <c r="F581" s="7"/>
      <c r="G581" s="7"/>
      <c r="H581" s="7"/>
      <c r="I581" s="7"/>
      <c r="J581" s="7"/>
      <c r="K581" s="7"/>
      <c r="L581" s="7"/>
      <c r="M581" s="7"/>
      <c r="N581" s="7"/>
      <c r="O581" s="7"/>
      <c r="P581" s="7"/>
      <c r="Q581" s="7"/>
      <c r="R581" s="7"/>
      <c r="S581" s="7"/>
    </row>
    <row r="582" spans="2:19" x14ac:dyDescent="0.25">
      <c r="B582" s="7"/>
      <c r="C582" s="133"/>
      <c r="D582" s="133"/>
      <c r="E582" s="7"/>
      <c r="F582" s="7"/>
      <c r="G582" s="7"/>
      <c r="H582" s="7"/>
      <c r="I582" s="7"/>
      <c r="J582" s="7"/>
      <c r="K582" s="7"/>
      <c r="L582" s="7"/>
      <c r="M582" s="7"/>
      <c r="N582" s="7"/>
      <c r="O582" s="7"/>
      <c r="P582" s="7"/>
      <c r="Q582" s="7"/>
      <c r="R582" s="7"/>
      <c r="S582" s="7"/>
    </row>
    <row r="583" spans="2:19" x14ac:dyDescent="0.25">
      <c r="B583" s="7"/>
      <c r="C583" s="133"/>
      <c r="D583" s="133"/>
      <c r="E583" s="7"/>
      <c r="F583" s="7"/>
      <c r="G583" s="7"/>
      <c r="H583" s="7"/>
      <c r="I583" s="7"/>
      <c r="J583" s="7"/>
      <c r="K583" s="7"/>
      <c r="L583" s="7"/>
      <c r="M583" s="7"/>
      <c r="N583" s="7"/>
      <c r="O583" s="7"/>
      <c r="P583" s="7"/>
      <c r="Q583" s="7"/>
      <c r="R583" s="7"/>
      <c r="S583" s="7"/>
    </row>
    <row r="584" spans="2:19" x14ac:dyDescent="0.25">
      <c r="B584" s="7"/>
      <c r="C584" s="133"/>
      <c r="D584" s="133"/>
      <c r="E584" s="7"/>
      <c r="F584" s="7"/>
      <c r="G584" s="7"/>
      <c r="H584" s="7"/>
      <c r="I584" s="7"/>
      <c r="J584" s="7"/>
      <c r="K584" s="7"/>
      <c r="L584" s="7"/>
      <c r="M584" s="7"/>
      <c r="N584" s="7"/>
      <c r="O584" s="7"/>
      <c r="P584" s="7"/>
      <c r="Q584" s="7"/>
      <c r="R584" s="7"/>
      <c r="S584" s="7"/>
    </row>
    <row r="585" spans="2:19" x14ac:dyDescent="0.25">
      <c r="B585" s="7"/>
      <c r="C585" s="133"/>
      <c r="D585" s="133"/>
      <c r="E585" s="7"/>
      <c r="F585" s="7"/>
      <c r="G585" s="7"/>
      <c r="H585" s="7"/>
      <c r="I585" s="7"/>
      <c r="J585" s="7"/>
      <c r="K585" s="7"/>
      <c r="L585" s="7"/>
      <c r="M585" s="7"/>
      <c r="N585" s="7"/>
      <c r="O585" s="7"/>
      <c r="P585" s="7"/>
      <c r="Q585" s="7"/>
      <c r="R585" s="7"/>
      <c r="S585" s="7"/>
    </row>
    <row r="586" spans="2:19" x14ac:dyDescent="0.25">
      <c r="B586" s="7"/>
      <c r="C586" s="133"/>
      <c r="D586" s="133"/>
      <c r="E586" s="7"/>
      <c r="F586" s="7"/>
      <c r="G586" s="7"/>
      <c r="H586" s="7"/>
      <c r="I586" s="7"/>
      <c r="J586" s="7"/>
      <c r="K586" s="7"/>
      <c r="L586" s="7"/>
      <c r="M586" s="7"/>
      <c r="N586" s="7"/>
      <c r="O586" s="7"/>
      <c r="P586" s="7"/>
      <c r="Q586" s="7"/>
      <c r="R586" s="7"/>
      <c r="S586" s="7"/>
    </row>
    <row r="587" spans="2:19" x14ac:dyDescent="0.25">
      <c r="B587" s="7"/>
      <c r="C587" s="133"/>
      <c r="D587" s="133"/>
      <c r="E587" s="7"/>
      <c r="F587" s="7"/>
      <c r="G587" s="7"/>
      <c r="H587" s="7"/>
      <c r="I587" s="7"/>
      <c r="J587" s="7"/>
      <c r="K587" s="7"/>
      <c r="L587" s="7"/>
      <c r="M587" s="7"/>
      <c r="N587" s="7"/>
      <c r="O587" s="7"/>
      <c r="P587" s="7"/>
      <c r="Q587" s="7"/>
      <c r="R587" s="7"/>
      <c r="S587" s="7"/>
    </row>
    <row r="588" spans="2:19" x14ac:dyDescent="0.25">
      <c r="B588" s="7"/>
      <c r="C588" s="133"/>
      <c r="D588" s="133"/>
      <c r="E588" s="7"/>
      <c r="F588" s="7"/>
      <c r="G588" s="7"/>
      <c r="H588" s="7"/>
      <c r="I588" s="7"/>
      <c r="J588" s="7"/>
      <c r="K588" s="7"/>
      <c r="L588" s="7"/>
      <c r="M588" s="7"/>
      <c r="N588" s="7"/>
      <c r="O588" s="7"/>
      <c r="P588" s="7"/>
      <c r="Q588" s="7"/>
      <c r="R588" s="7"/>
      <c r="S588" s="7"/>
    </row>
    <row r="589" spans="2:19" x14ac:dyDescent="0.25">
      <c r="B589" s="7"/>
      <c r="C589" s="133"/>
      <c r="D589" s="133"/>
      <c r="E589" s="7"/>
      <c r="F589" s="7"/>
      <c r="G589" s="7"/>
      <c r="H589" s="7"/>
      <c r="I589" s="7"/>
      <c r="J589" s="7"/>
      <c r="K589" s="7"/>
      <c r="L589" s="7"/>
      <c r="M589" s="7"/>
      <c r="N589" s="7"/>
      <c r="O589" s="7"/>
      <c r="P589" s="7"/>
      <c r="Q589" s="7"/>
      <c r="R589" s="7"/>
      <c r="S589" s="7"/>
    </row>
    <row r="590" spans="2:19" x14ac:dyDescent="0.25">
      <c r="B590" s="7"/>
      <c r="C590" s="133"/>
      <c r="D590" s="133"/>
      <c r="E590" s="7"/>
      <c r="F590" s="7"/>
      <c r="G590" s="7"/>
      <c r="H590" s="7"/>
      <c r="I590" s="7"/>
      <c r="J590" s="7"/>
      <c r="K590" s="7"/>
      <c r="L590" s="7"/>
      <c r="M590" s="7"/>
      <c r="N590" s="7"/>
      <c r="O590" s="7"/>
      <c r="P590" s="7"/>
      <c r="Q590" s="7"/>
      <c r="R590" s="7"/>
      <c r="S590" s="7"/>
    </row>
    <row r="591" spans="2:19" x14ac:dyDescent="0.25">
      <c r="B591" s="7"/>
      <c r="C591" s="133"/>
      <c r="D591" s="133"/>
      <c r="E591" s="7"/>
      <c r="F591" s="7"/>
      <c r="G591" s="7"/>
      <c r="H591" s="7"/>
      <c r="I591" s="7"/>
      <c r="J591" s="7"/>
      <c r="K591" s="7"/>
      <c r="L591" s="7"/>
      <c r="M591" s="7"/>
      <c r="N591" s="7"/>
      <c r="O591" s="7"/>
      <c r="P591" s="7"/>
      <c r="Q591" s="7"/>
      <c r="R591" s="7"/>
      <c r="S591" s="7"/>
    </row>
    <row r="592" spans="2:19" x14ac:dyDescent="0.25">
      <c r="B592" s="7"/>
      <c r="C592" s="133"/>
      <c r="D592" s="133"/>
      <c r="E592" s="7"/>
      <c r="F592" s="7"/>
      <c r="G592" s="7"/>
      <c r="H592" s="7"/>
      <c r="I592" s="7"/>
      <c r="J592" s="7"/>
      <c r="K592" s="7"/>
      <c r="L592" s="7"/>
      <c r="M592" s="7"/>
      <c r="N592" s="7"/>
      <c r="O592" s="7"/>
      <c r="P592" s="7"/>
      <c r="Q592" s="7"/>
      <c r="R592" s="7"/>
      <c r="S592" s="7"/>
    </row>
    <row r="593" spans="2:19" x14ac:dyDescent="0.25">
      <c r="B593" s="7"/>
      <c r="C593" s="133"/>
      <c r="D593" s="133"/>
      <c r="E593" s="7"/>
      <c r="F593" s="7"/>
      <c r="G593" s="7"/>
      <c r="H593" s="7"/>
      <c r="I593" s="7"/>
      <c r="J593" s="7"/>
      <c r="K593" s="7"/>
      <c r="L593" s="7"/>
      <c r="M593" s="7"/>
      <c r="N593" s="7"/>
      <c r="O593" s="7"/>
      <c r="P593" s="7"/>
      <c r="Q593" s="7"/>
      <c r="R593" s="7"/>
      <c r="S593" s="7"/>
    </row>
    <row r="594" spans="2:19" x14ac:dyDescent="0.25">
      <c r="B594" s="7"/>
      <c r="C594" s="133"/>
      <c r="D594" s="133"/>
      <c r="E594" s="7"/>
      <c r="F594" s="7"/>
      <c r="G594" s="7"/>
      <c r="H594" s="7"/>
      <c r="I594" s="7"/>
      <c r="J594" s="7"/>
      <c r="K594" s="7"/>
      <c r="L594" s="7"/>
      <c r="M594" s="7"/>
      <c r="N594" s="7"/>
      <c r="O594" s="7"/>
      <c r="P594" s="7"/>
      <c r="Q594" s="7"/>
      <c r="R594" s="7"/>
      <c r="S594" s="7"/>
    </row>
    <row r="595" spans="2:19" x14ac:dyDescent="0.25">
      <c r="B595" s="7"/>
      <c r="C595" s="133"/>
      <c r="D595" s="133"/>
      <c r="E595" s="7"/>
      <c r="F595" s="7"/>
      <c r="G595" s="7"/>
      <c r="H595" s="7"/>
      <c r="I595" s="7"/>
      <c r="J595" s="7"/>
      <c r="K595" s="7"/>
      <c r="L595" s="7"/>
      <c r="M595" s="7"/>
      <c r="N595" s="7"/>
      <c r="O595" s="7"/>
      <c r="P595" s="7"/>
      <c r="Q595" s="7"/>
      <c r="R595" s="7"/>
      <c r="S595" s="7"/>
    </row>
    <row r="596" spans="2:19" x14ac:dyDescent="0.25">
      <c r="B596" s="7"/>
      <c r="C596" s="133"/>
      <c r="D596" s="133"/>
      <c r="E596" s="7"/>
      <c r="F596" s="7"/>
      <c r="G596" s="7"/>
      <c r="H596" s="7"/>
      <c r="I596" s="7"/>
      <c r="J596" s="7"/>
      <c r="K596" s="7"/>
      <c r="L596" s="7"/>
      <c r="M596" s="7"/>
      <c r="N596" s="7"/>
      <c r="O596" s="7"/>
      <c r="P596" s="7"/>
      <c r="Q596" s="7"/>
      <c r="R596" s="7"/>
      <c r="S596" s="7"/>
    </row>
    <row r="597" spans="2:19" x14ac:dyDescent="0.25">
      <c r="B597" s="7"/>
      <c r="C597" s="133"/>
      <c r="D597" s="133"/>
      <c r="E597" s="7"/>
      <c r="F597" s="7"/>
      <c r="G597" s="7"/>
      <c r="H597" s="7"/>
      <c r="I597" s="7"/>
      <c r="J597" s="7"/>
      <c r="K597" s="7"/>
      <c r="L597" s="7"/>
      <c r="M597" s="7"/>
      <c r="N597" s="7"/>
      <c r="O597" s="7"/>
      <c r="P597" s="7"/>
      <c r="Q597" s="7"/>
      <c r="R597" s="7"/>
      <c r="S597" s="7"/>
    </row>
    <row r="598" spans="2:19" x14ac:dyDescent="0.25">
      <c r="B598" s="7"/>
      <c r="C598" s="133"/>
      <c r="D598" s="133"/>
      <c r="E598" s="7"/>
      <c r="F598" s="7"/>
      <c r="G598" s="7"/>
      <c r="H598" s="7"/>
      <c r="I598" s="7"/>
      <c r="J598" s="7"/>
      <c r="K598" s="7"/>
      <c r="L598" s="7"/>
      <c r="M598" s="7"/>
      <c r="N598" s="7"/>
      <c r="O598" s="7"/>
      <c r="P598" s="7"/>
      <c r="Q598" s="7"/>
      <c r="R598" s="7"/>
      <c r="S598" s="7"/>
    </row>
    <row r="599" spans="2:19" x14ac:dyDescent="0.25">
      <c r="B599" s="7"/>
      <c r="C599" s="133"/>
      <c r="D599" s="133"/>
      <c r="E599" s="7"/>
      <c r="F599" s="7"/>
      <c r="G599" s="7"/>
      <c r="H599" s="7"/>
      <c r="I599" s="7"/>
      <c r="J599" s="7"/>
      <c r="K599" s="7"/>
      <c r="L599" s="7"/>
      <c r="M599" s="7"/>
      <c r="N599" s="7"/>
      <c r="O599" s="7"/>
      <c r="P599" s="7"/>
      <c r="Q599" s="7"/>
      <c r="R599" s="7"/>
      <c r="S599" s="7"/>
    </row>
    <row r="600" spans="2:19" x14ac:dyDescent="0.25">
      <c r="B600" s="7"/>
      <c r="C600" s="133"/>
      <c r="D600" s="133"/>
      <c r="E600" s="7"/>
      <c r="F600" s="7"/>
      <c r="G600" s="7"/>
      <c r="H600" s="7"/>
      <c r="I600" s="7"/>
      <c r="J600" s="7"/>
      <c r="K600" s="7"/>
      <c r="L600" s="7"/>
      <c r="M600" s="7"/>
      <c r="N600" s="7"/>
      <c r="O600" s="7"/>
      <c r="P600" s="7"/>
      <c r="Q600" s="7"/>
      <c r="R600" s="7"/>
      <c r="S600" s="7"/>
    </row>
    <row r="601" spans="2:19" x14ac:dyDescent="0.25">
      <c r="B601" s="7"/>
      <c r="C601" s="133"/>
      <c r="D601" s="133"/>
      <c r="E601" s="7"/>
      <c r="F601" s="7"/>
      <c r="G601" s="7"/>
      <c r="H601" s="7"/>
      <c r="I601" s="7"/>
      <c r="J601" s="7"/>
      <c r="K601" s="7"/>
      <c r="L601" s="7"/>
      <c r="M601" s="7"/>
      <c r="N601" s="7"/>
      <c r="O601" s="7"/>
      <c r="P601" s="7"/>
      <c r="Q601" s="7"/>
      <c r="R601" s="7"/>
      <c r="S601" s="7"/>
    </row>
    <row r="602" spans="2:19" x14ac:dyDescent="0.25">
      <c r="B602" s="7"/>
      <c r="C602" s="133"/>
      <c r="D602" s="133"/>
      <c r="E602" s="7"/>
      <c r="F602" s="7"/>
      <c r="G602" s="7"/>
      <c r="H602" s="7"/>
      <c r="I602" s="7"/>
      <c r="J602" s="7"/>
      <c r="K602" s="7"/>
      <c r="L602" s="7"/>
      <c r="M602" s="7"/>
      <c r="N602" s="7"/>
      <c r="O602" s="7"/>
      <c r="P602" s="7"/>
      <c r="Q602" s="7"/>
      <c r="R602" s="7"/>
      <c r="S602" s="7"/>
    </row>
    <row r="603" spans="2:19" x14ac:dyDescent="0.25">
      <c r="B603" s="7"/>
      <c r="C603" s="133"/>
      <c r="D603" s="133"/>
      <c r="E603" s="7"/>
      <c r="F603" s="7"/>
      <c r="G603" s="7"/>
      <c r="H603" s="7"/>
      <c r="I603" s="7"/>
      <c r="J603" s="7"/>
      <c r="K603" s="7"/>
      <c r="L603" s="7"/>
      <c r="M603" s="7"/>
      <c r="N603" s="7"/>
      <c r="O603" s="7"/>
      <c r="P603" s="7"/>
      <c r="Q603" s="7"/>
      <c r="R603" s="7"/>
      <c r="S603" s="7"/>
    </row>
    <row r="604" spans="2:19" x14ac:dyDescent="0.25">
      <c r="B604" s="7"/>
      <c r="C604" s="133"/>
      <c r="D604" s="133"/>
      <c r="E604" s="7"/>
      <c r="F604" s="7"/>
      <c r="G604" s="7"/>
      <c r="H604" s="7"/>
      <c r="I604" s="7"/>
      <c r="J604" s="7"/>
      <c r="K604" s="7"/>
      <c r="L604" s="7"/>
      <c r="M604" s="7"/>
      <c r="N604" s="7"/>
      <c r="O604" s="7"/>
      <c r="P604" s="7"/>
      <c r="Q604" s="7"/>
      <c r="R604" s="7"/>
      <c r="S604" s="7"/>
    </row>
    <row r="605" spans="2:19" x14ac:dyDescent="0.25">
      <c r="B605" s="7"/>
      <c r="C605" s="133"/>
      <c r="D605" s="133"/>
      <c r="E605" s="7"/>
      <c r="F605" s="7"/>
      <c r="G605" s="7"/>
      <c r="H605" s="7"/>
      <c r="I605" s="7"/>
      <c r="J605" s="7"/>
      <c r="K605" s="7"/>
      <c r="L605" s="7"/>
      <c r="M605" s="7"/>
      <c r="N605" s="7"/>
      <c r="O605" s="7"/>
      <c r="P605" s="7"/>
      <c r="Q605" s="7"/>
      <c r="R605" s="7"/>
      <c r="S605" s="7"/>
    </row>
    <row r="606" spans="2:19" x14ac:dyDescent="0.25">
      <c r="B606" s="7"/>
      <c r="C606" s="133"/>
      <c r="D606" s="133"/>
      <c r="E606" s="7"/>
      <c r="F606" s="7"/>
      <c r="G606" s="7"/>
      <c r="H606" s="7"/>
      <c r="I606" s="7"/>
      <c r="J606" s="7"/>
      <c r="K606" s="7"/>
      <c r="L606" s="7"/>
      <c r="M606" s="7"/>
      <c r="N606" s="7"/>
      <c r="O606" s="7"/>
      <c r="P606" s="7"/>
      <c r="Q606" s="7"/>
      <c r="R606" s="7"/>
      <c r="S606" s="7"/>
    </row>
    <row r="607" spans="2:19" x14ac:dyDescent="0.25">
      <c r="B607" s="7"/>
      <c r="C607" s="133"/>
      <c r="D607" s="133"/>
      <c r="E607" s="7"/>
      <c r="F607" s="7"/>
      <c r="G607" s="7"/>
      <c r="H607" s="7"/>
      <c r="I607" s="7"/>
      <c r="J607" s="7"/>
      <c r="K607" s="7"/>
      <c r="L607" s="7"/>
      <c r="M607" s="7"/>
      <c r="N607" s="7"/>
      <c r="O607" s="7"/>
      <c r="P607" s="7"/>
      <c r="Q607" s="7"/>
      <c r="R607" s="7"/>
      <c r="S607" s="7"/>
    </row>
    <row r="608" spans="2:19" x14ac:dyDescent="0.25">
      <c r="B608" s="7"/>
      <c r="C608" s="133"/>
      <c r="D608" s="133"/>
      <c r="E608" s="7"/>
      <c r="F608" s="7"/>
      <c r="G608" s="7"/>
      <c r="H608" s="7"/>
      <c r="I608" s="7"/>
      <c r="J608" s="7"/>
      <c r="K608" s="7"/>
      <c r="L608" s="7"/>
      <c r="M608" s="7"/>
      <c r="N608" s="7"/>
      <c r="O608" s="7"/>
      <c r="P608" s="7"/>
      <c r="Q608" s="7"/>
      <c r="R608" s="7"/>
      <c r="S608" s="7"/>
    </row>
    <row r="609" spans="2:19" x14ac:dyDescent="0.25">
      <c r="B609" s="7"/>
      <c r="C609" s="133"/>
      <c r="D609" s="133"/>
      <c r="E609" s="7"/>
      <c r="F609" s="7"/>
      <c r="G609" s="7"/>
      <c r="H609" s="7"/>
      <c r="I609" s="7"/>
      <c r="J609" s="7"/>
      <c r="K609" s="7"/>
      <c r="L609" s="7"/>
      <c r="M609" s="7"/>
      <c r="N609" s="7"/>
      <c r="O609" s="7"/>
      <c r="P609" s="7"/>
      <c r="Q609" s="7"/>
      <c r="R609" s="7"/>
      <c r="S609" s="7"/>
    </row>
    <row r="610" spans="2:19" x14ac:dyDescent="0.25">
      <c r="B610" s="7"/>
      <c r="C610" s="133"/>
      <c r="D610" s="133"/>
      <c r="E610" s="7"/>
      <c r="F610" s="7"/>
      <c r="G610" s="7"/>
      <c r="H610" s="7"/>
      <c r="I610" s="7"/>
      <c r="J610" s="7"/>
      <c r="K610" s="7"/>
      <c r="L610" s="7"/>
      <c r="M610" s="7"/>
      <c r="N610" s="7"/>
      <c r="O610" s="7"/>
      <c r="P610" s="7"/>
      <c r="Q610" s="7"/>
      <c r="R610" s="7"/>
      <c r="S610" s="7"/>
    </row>
    <row r="611" spans="2:19" x14ac:dyDescent="0.25">
      <c r="B611" s="7"/>
      <c r="C611" s="133"/>
      <c r="D611" s="133"/>
      <c r="E611" s="7"/>
      <c r="F611" s="7"/>
      <c r="G611" s="7"/>
      <c r="H611" s="7"/>
      <c r="I611" s="7"/>
      <c r="J611" s="7"/>
      <c r="K611" s="7"/>
      <c r="L611" s="7"/>
      <c r="M611" s="7"/>
      <c r="N611" s="7"/>
      <c r="O611" s="7"/>
      <c r="P611" s="7"/>
      <c r="Q611" s="7"/>
      <c r="R611" s="7"/>
      <c r="S611" s="7"/>
    </row>
    <row r="612" spans="2:19" x14ac:dyDescent="0.25">
      <c r="B612" s="7"/>
      <c r="C612" s="133"/>
      <c r="D612" s="133"/>
      <c r="E612" s="7"/>
      <c r="F612" s="7"/>
      <c r="G612" s="7"/>
      <c r="H612" s="7"/>
      <c r="I612" s="7"/>
      <c r="J612" s="7"/>
      <c r="K612" s="7"/>
      <c r="L612" s="7"/>
      <c r="M612" s="7"/>
      <c r="N612" s="7"/>
      <c r="O612" s="7"/>
      <c r="P612" s="7"/>
      <c r="Q612" s="7"/>
      <c r="R612" s="7"/>
      <c r="S612" s="7"/>
    </row>
    <row r="613" spans="2:19" x14ac:dyDescent="0.25">
      <c r="B613" s="7"/>
      <c r="C613" s="133"/>
      <c r="D613" s="133"/>
      <c r="E613" s="7"/>
      <c r="F613" s="7"/>
      <c r="G613" s="7"/>
      <c r="H613" s="7"/>
      <c r="I613" s="7"/>
      <c r="J613" s="7"/>
      <c r="K613" s="7"/>
      <c r="L613" s="7"/>
      <c r="M613" s="7"/>
      <c r="N613" s="7"/>
      <c r="O613" s="7"/>
      <c r="P613" s="7"/>
      <c r="Q613" s="7"/>
      <c r="R613" s="7"/>
      <c r="S613" s="7"/>
    </row>
    <row r="614" spans="2:19" x14ac:dyDescent="0.25">
      <c r="B614" s="7"/>
      <c r="C614" s="133"/>
      <c r="D614" s="133"/>
      <c r="E614" s="7"/>
      <c r="F614" s="7"/>
      <c r="G614" s="7"/>
      <c r="H614" s="7"/>
      <c r="I614" s="7"/>
      <c r="J614" s="7"/>
      <c r="K614" s="7"/>
      <c r="L614" s="7"/>
      <c r="M614" s="7"/>
      <c r="N614" s="7"/>
      <c r="O614" s="7"/>
      <c r="P614" s="7"/>
      <c r="Q614" s="7"/>
      <c r="R614" s="7"/>
      <c r="S614" s="7"/>
    </row>
    <row r="615" spans="2:19" x14ac:dyDescent="0.25">
      <c r="B615" s="7"/>
      <c r="C615" s="133"/>
      <c r="D615" s="133"/>
      <c r="E615" s="7"/>
      <c r="F615" s="7"/>
      <c r="G615" s="7"/>
      <c r="H615" s="7"/>
      <c r="I615" s="7"/>
      <c r="J615" s="7"/>
      <c r="K615" s="7"/>
      <c r="L615" s="7"/>
      <c r="M615" s="7"/>
      <c r="N615" s="7"/>
      <c r="O615" s="7"/>
      <c r="P615" s="7"/>
      <c r="Q615" s="7"/>
      <c r="R615" s="7"/>
      <c r="S615" s="7"/>
    </row>
    <row r="616" spans="2:19" x14ac:dyDescent="0.25">
      <c r="B616" s="7"/>
      <c r="C616" s="133"/>
      <c r="D616" s="133"/>
      <c r="E616" s="7"/>
      <c r="F616" s="7"/>
      <c r="G616" s="7"/>
      <c r="H616" s="7"/>
      <c r="I616" s="7"/>
      <c r="J616" s="7"/>
      <c r="K616" s="7"/>
      <c r="L616" s="7"/>
      <c r="M616" s="7"/>
      <c r="N616" s="7"/>
      <c r="O616" s="7"/>
      <c r="P616" s="7"/>
      <c r="Q616" s="7"/>
      <c r="R616" s="7"/>
      <c r="S616" s="7"/>
    </row>
    <row r="617" spans="2:19" x14ac:dyDescent="0.25">
      <c r="B617" s="7"/>
      <c r="C617" s="133"/>
      <c r="D617" s="133"/>
      <c r="E617" s="7"/>
      <c r="F617" s="7"/>
      <c r="G617" s="7"/>
      <c r="H617" s="7"/>
      <c r="I617" s="7"/>
      <c r="J617" s="7"/>
      <c r="K617" s="7"/>
      <c r="L617" s="7"/>
      <c r="M617" s="7"/>
      <c r="N617" s="7"/>
      <c r="O617" s="7"/>
      <c r="P617" s="7"/>
      <c r="Q617" s="7"/>
      <c r="R617" s="7"/>
      <c r="S617" s="7"/>
    </row>
    <row r="618" spans="2:19" x14ac:dyDescent="0.25">
      <c r="B618" s="7"/>
      <c r="C618" s="133"/>
      <c r="D618" s="133"/>
      <c r="E618" s="7"/>
      <c r="F618" s="7"/>
      <c r="G618" s="7"/>
      <c r="H618" s="7"/>
      <c r="I618" s="7"/>
      <c r="J618" s="7"/>
      <c r="K618" s="7"/>
      <c r="L618" s="7"/>
      <c r="M618" s="7"/>
      <c r="N618" s="7"/>
      <c r="O618" s="7"/>
      <c r="P618" s="7"/>
      <c r="Q618" s="7"/>
      <c r="R618" s="7"/>
      <c r="S618" s="7"/>
    </row>
    <row r="619" spans="2:19" x14ac:dyDescent="0.25">
      <c r="B619" s="7"/>
      <c r="C619" s="133"/>
      <c r="D619" s="133"/>
      <c r="E619" s="7"/>
      <c r="F619" s="7"/>
      <c r="G619" s="7"/>
      <c r="H619" s="7"/>
      <c r="I619" s="7"/>
      <c r="J619" s="7"/>
      <c r="K619" s="7"/>
      <c r="L619" s="7"/>
      <c r="M619" s="7"/>
      <c r="N619" s="7"/>
      <c r="O619" s="7"/>
      <c r="P619" s="7"/>
      <c r="Q619" s="7"/>
      <c r="R619" s="7"/>
      <c r="S619" s="7"/>
    </row>
    <row r="620" spans="2:19" x14ac:dyDescent="0.25">
      <c r="B620" s="7"/>
      <c r="C620" s="133"/>
      <c r="D620" s="133"/>
      <c r="E620" s="7"/>
      <c r="F620" s="7"/>
      <c r="G620" s="7"/>
      <c r="H620" s="7"/>
      <c r="I620" s="7"/>
      <c r="J620" s="7"/>
      <c r="K620" s="7"/>
      <c r="L620" s="7"/>
      <c r="M620" s="7"/>
      <c r="N620" s="7"/>
      <c r="O620" s="7"/>
      <c r="P620" s="7"/>
      <c r="Q620" s="7"/>
      <c r="R620" s="7"/>
      <c r="S620" s="7"/>
    </row>
    <row r="621" spans="2:19" x14ac:dyDescent="0.25">
      <c r="B621" s="7"/>
      <c r="C621" s="133"/>
      <c r="D621" s="133"/>
      <c r="E621" s="7"/>
      <c r="F621" s="7"/>
      <c r="G621" s="7"/>
      <c r="H621" s="7"/>
      <c r="I621" s="7"/>
      <c r="J621" s="7"/>
      <c r="K621" s="7"/>
      <c r="L621" s="7"/>
      <c r="M621" s="7"/>
      <c r="N621" s="7"/>
      <c r="O621" s="7"/>
      <c r="P621" s="7"/>
      <c r="Q621" s="7"/>
      <c r="R621" s="7"/>
      <c r="S621" s="7"/>
    </row>
    <row r="622" spans="2:19" x14ac:dyDescent="0.25">
      <c r="B622" s="7"/>
      <c r="C622" s="133"/>
      <c r="D622" s="133"/>
      <c r="E622" s="7"/>
      <c r="F622" s="7"/>
      <c r="G622" s="7"/>
      <c r="H622" s="7"/>
      <c r="I622" s="7"/>
      <c r="J622" s="7"/>
      <c r="K622" s="7"/>
      <c r="L622" s="7"/>
      <c r="M622" s="7"/>
      <c r="N622" s="7"/>
      <c r="O622" s="7"/>
      <c r="P622" s="7"/>
      <c r="Q622" s="7"/>
      <c r="R622" s="7"/>
      <c r="S622" s="7"/>
    </row>
    <row r="623" spans="2:19" x14ac:dyDescent="0.25">
      <c r="B623" s="7"/>
      <c r="C623" s="133"/>
      <c r="D623" s="133"/>
      <c r="E623" s="7"/>
      <c r="F623" s="7"/>
      <c r="G623" s="7"/>
      <c r="H623" s="7"/>
      <c r="I623" s="7"/>
      <c r="J623" s="7"/>
      <c r="K623" s="7"/>
      <c r="L623" s="7"/>
      <c r="M623" s="7"/>
      <c r="N623" s="7"/>
      <c r="O623" s="7"/>
      <c r="P623" s="7"/>
      <c r="Q623" s="7"/>
      <c r="R623" s="7"/>
      <c r="S623" s="7"/>
    </row>
    <row r="624" spans="2:19" x14ac:dyDescent="0.25">
      <c r="B624" s="7"/>
      <c r="C624" s="133"/>
      <c r="D624" s="133"/>
      <c r="E624" s="7"/>
      <c r="F624" s="7"/>
      <c r="G624" s="7"/>
      <c r="H624" s="7"/>
      <c r="I624" s="7"/>
      <c r="J624" s="7"/>
      <c r="K624" s="7"/>
      <c r="L624" s="7"/>
      <c r="M624" s="7"/>
      <c r="N624" s="7"/>
      <c r="O624" s="7"/>
      <c r="P624" s="7"/>
      <c r="Q624" s="7"/>
      <c r="R624" s="7"/>
      <c r="S624" s="7"/>
    </row>
    <row r="625" spans="2:19" x14ac:dyDescent="0.25">
      <c r="B625" s="7"/>
      <c r="C625" s="133"/>
      <c r="D625" s="133"/>
      <c r="E625" s="7"/>
      <c r="F625" s="7"/>
      <c r="G625" s="7"/>
      <c r="H625" s="7"/>
      <c r="I625" s="7"/>
      <c r="J625" s="7"/>
      <c r="K625" s="7"/>
      <c r="L625" s="7"/>
      <c r="M625" s="7"/>
      <c r="N625" s="7"/>
      <c r="O625" s="7"/>
      <c r="P625" s="7"/>
      <c r="Q625" s="7"/>
      <c r="R625" s="7"/>
      <c r="S625" s="7"/>
    </row>
    <row r="626" spans="2:19" x14ac:dyDescent="0.25">
      <c r="B626" s="7"/>
      <c r="C626" s="133"/>
      <c r="D626" s="133"/>
      <c r="E626" s="7"/>
      <c r="F626" s="7"/>
      <c r="G626" s="7"/>
      <c r="H626" s="7"/>
      <c r="I626" s="7"/>
      <c r="J626" s="7"/>
      <c r="K626" s="7"/>
      <c r="L626" s="7"/>
      <c r="M626" s="7"/>
      <c r="N626" s="7"/>
      <c r="O626" s="7"/>
      <c r="P626" s="7"/>
      <c r="Q626" s="7"/>
      <c r="R626" s="7"/>
      <c r="S626" s="7"/>
    </row>
    <row r="627" spans="2:19" x14ac:dyDescent="0.25">
      <c r="B627" s="7"/>
      <c r="C627" s="133"/>
      <c r="D627" s="133"/>
      <c r="E627" s="7"/>
      <c r="F627" s="7"/>
      <c r="G627" s="7"/>
      <c r="H627" s="7"/>
      <c r="I627" s="7"/>
      <c r="J627" s="7"/>
      <c r="K627" s="7"/>
      <c r="L627" s="7"/>
      <c r="M627" s="7"/>
      <c r="N627" s="7"/>
      <c r="O627" s="7"/>
      <c r="P627" s="7"/>
      <c r="Q627" s="7"/>
      <c r="R627" s="7"/>
      <c r="S627" s="7"/>
    </row>
    <row r="628" spans="2:19" x14ac:dyDescent="0.25">
      <c r="B628" s="7"/>
      <c r="C628" s="133"/>
      <c r="D628" s="133"/>
      <c r="E628" s="7"/>
      <c r="F628" s="7"/>
      <c r="G628" s="7"/>
      <c r="H628" s="7"/>
      <c r="I628" s="7"/>
      <c r="J628" s="7"/>
      <c r="K628" s="7"/>
      <c r="L628" s="7"/>
      <c r="M628" s="7"/>
      <c r="N628" s="7"/>
      <c r="O628" s="7"/>
      <c r="P628" s="7"/>
      <c r="Q628" s="7"/>
      <c r="R628" s="7"/>
      <c r="S628" s="7"/>
    </row>
    <row r="629" spans="2:19" x14ac:dyDescent="0.25">
      <c r="B629" s="7"/>
      <c r="C629" s="133"/>
      <c r="D629" s="133"/>
      <c r="E629" s="7"/>
      <c r="F629" s="7"/>
      <c r="G629" s="7"/>
      <c r="H629" s="7"/>
      <c r="I629" s="7"/>
      <c r="J629" s="7"/>
      <c r="K629" s="7"/>
      <c r="L629" s="7"/>
      <c r="M629" s="7"/>
      <c r="N629" s="7"/>
      <c r="O629" s="7"/>
      <c r="P629" s="7"/>
      <c r="Q629" s="7"/>
      <c r="R629" s="7"/>
      <c r="S629" s="7"/>
    </row>
    <row r="630" spans="2:19" x14ac:dyDescent="0.25">
      <c r="B630" s="7"/>
      <c r="C630" s="133"/>
      <c r="D630" s="133"/>
      <c r="E630" s="7"/>
      <c r="F630" s="7"/>
      <c r="G630" s="7"/>
      <c r="H630" s="7"/>
      <c r="I630" s="7"/>
      <c r="J630" s="7"/>
      <c r="K630" s="7"/>
      <c r="L630" s="7"/>
      <c r="M630" s="7"/>
      <c r="N630" s="7"/>
      <c r="O630" s="7"/>
      <c r="P630" s="7"/>
      <c r="Q630" s="7"/>
      <c r="R630" s="7"/>
      <c r="S630" s="7"/>
    </row>
    <row r="631" spans="2:19" x14ac:dyDescent="0.25">
      <c r="B631" s="7"/>
      <c r="C631" s="133"/>
      <c r="D631" s="133"/>
      <c r="E631" s="7"/>
      <c r="F631" s="7"/>
      <c r="G631" s="7"/>
      <c r="H631" s="7"/>
      <c r="I631" s="7"/>
      <c r="J631" s="7"/>
      <c r="K631" s="7"/>
      <c r="L631" s="7"/>
      <c r="M631" s="7"/>
      <c r="N631" s="7"/>
      <c r="O631" s="7"/>
      <c r="P631" s="7"/>
      <c r="Q631" s="7"/>
      <c r="R631" s="7"/>
      <c r="S631" s="7"/>
    </row>
    <row r="632" spans="2:19" x14ac:dyDescent="0.25">
      <c r="B632" s="7"/>
      <c r="C632" s="133"/>
      <c r="D632" s="133"/>
      <c r="E632" s="7"/>
      <c r="F632" s="7"/>
      <c r="G632" s="7"/>
      <c r="H632" s="7"/>
      <c r="I632" s="7"/>
      <c r="J632" s="7"/>
      <c r="K632" s="7"/>
      <c r="L632" s="7"/>
      <c r="M632" s="7"/>
      <c r="N632" s="7"/>
      <c r="O632" s="7"/>
      <c r="P632" s="7"/>
      <c r="Q632" s="7"/>
      <c r="R632" s="7"/>
      <c r="S632" s="7"/>
    </row>
    <row r="633" spans="2:19" x14ac:dyDescent="0.25">
      <c r="B633" s="7"/>
      <c r="C633" s="133"/>
      <c r="D633" s="133"/>
      <c r="E633" s="7"/>
      <c r="F633" s="7"/>
      <c r="G633" s="7"/>
      <c r="H633" s="7"/>
      <c r="I633" s="7"/>
      <c r="J633" s="7"/>
      <c r="K633" s="7"/>
      <c r="L633" s="7"/>
      <c r="M633" s="7"/>
      <c r="N633" s="7"/>
      <c r="O633" s="7"/>
      <c r="P633" s="7"/>
      <c r="Q633" s="7"/>
      <c r="R633" s="7"/>
      <c r="S633" s="7"/>
    </row>
    <row r="634" spans="2:19" x14ac:dyDescent="0.25">
      <c r="B634" s="7"/>
      <c r="C634" s="133"/>
      <c r="D634" s="133"/>
      <c r="E634" s="7"/>
      <c r="F634" s="7"/>
      <c r="G634" s="7"/>
      <c r="H634" s="7"/>
      <c r="I634" s="7"/>
      <c r="J634" s="7"/>
      <c r="K634" s="7"/>
      <c r="L634" s="7"/>
      <c r="M634" s="7"/>
      <c r="N634" s="7"/>
      <c r="O634" s="7"/>
      <c r="P634" s="7"/>
      <c r="Q634" s="7"/>
      <c r="R634" s="7"/>
      <c r="S634" s="7"/>
    </row>
    <row r="635" spans="2:19" x14ac:dyDescent="0.25">
      <c r="B635" s="7"/>
      <c r="C635" s="133"/>
      <c r="D635" s="133"/>
      <c r="E635" s="7"/>
      <c r="F635" s="7"/>
      <c r="G635" s="7"/>
      <c r="H635" s="7"/>
      <c r="I635" s="7"/>
      <c r="J635" s="7"/>
      <c r="K635" s="7"/>
      <c r="L635" s="7"/>
      <c r="M635" s="7"/>
      <c r="N635" s="7"/>
      <c r="O635" s="7"/>
      <c r="P635" s="7"/>
      <c r="Q635" s="7"/>
      <c r="R635" s="7"/>
      <c r="S635" s="7"/>
    </row>
    <row r="636" spans="2:19" x14ac:dyDescent="0.25">
      <c r="B636" s="7"/>
      <c r="C636" s="133"/>
      <c r="D636" s="133"/>
      <c r="E636" s="7"/>
      <c r="F636" s="7"/>
      <c r="G636" s="7"/>
      <c r="H636" s="7"/>
      <c r="I636" s="7"/>
      <c r="J636" s="7"/>
      <c r="K636" s="7"/>
      <c r="L636" s="7"/>
      <c r="M636" s="7"/>
      <c r="N636" s="7"/>
      <c r="O636" s="7"/>
      <c r="P636" s="7"/>
      <c r="Q636" s="7"/>
      <c r="R636" s="7"/>
      <c r="S636" s="7"/>
    </row>
    <row r="637" spans="2:19" x14ac:dyDescent="0.25">
      <c r="B637" s="7"/>
      <c r="C637" s="133"/>
      <c r="D637" s="133"/>
      <c r="E637" s="7"/>
      <c r="F637" s="7"/>
      <c r="G637" s="7"/>
      <c r="H637" s="7"/>
      <c r="I637" s="7"/>
      <c r="J637" s="7"/>
      <c r="K637" s="7"/>
      <c r="L637" s="7"/>
      <c r="M637" s="7"/>
      <c r="N637" s="7"/>
      <c r="O637" s="7"/>
      <c r="P637" s="7"/>
      <c r="Q637" s="7"/>
      <c r="R637" s="7"/>
      <c r="S637" s="7"/>
    </row>
    <row r="638" spans="2:19" x14ac:dyDescent="0.25">
      <c r="B638" s="7"/>
      <c r="C638" s="133"/>
      <c r="D638" s="133"/>
      <c r="E638" s="7"/>
      <c r="F638" s="7"/>
      <c r="G638" s="7"/>
      <c r="H638" s="7"/>
      <c r="I638" s="7"/>
      <c r="J638" s="7"/>
      <c r="K638" s="7"/>
      <c r="L638" s="7"/>
      <c r="M638" s="7"/>
      <c r="N638" s="7"/>
      <c r="O638" s="7"/>
      <c r="P638" s="7"/>
      <c r="Q638" s="7"/>
      <c r="R638" s="7"/>
      <c r="S638" s="7"/>
    </row>
    <row r="639" spans="2:19" x14ac:dyDescent="0.25">
      <c r="B639" s="7"/>
      <c r="C639" s="133"/>
      <c r="D639" s="133"/>
      <c r="E639" s="7"/>
      <c r="F639" s="7"/>
      <c r="G639" s="7"/>
      <c r="H639" s="7"/>
      <c r="I639" s="7"/>
      <c r="J639" s="7"/>
      <c r="K639" s="7"/>
      <c r="L639" s="7"/>
      <c r="M639" s="7"/>
      <c r="N639" s="7"/>
      <c r="O639" s="7"/>
      <c r="P639" s="7"/>
      <c r="Q639" s="7"/>
      <c r="R639" s="7"/>
      <c r="S639" s="7"/>
    </row>
    <row r="640" spans="2:19" x14ac:dyDescent="0.25">
      <c r="B640" s="7"/>
      <c r="C640" s="133"/>
      <c r="D640" s="133"/>
      <c r="E640" s="7"/>
      <c r="F640" s="7"/>
      <c r="G640" s="7"/>
      <c r="H640" s="7"/>
      <c r="I640" s="7"/>
      <c r="J640" s="7"/>
      <c r="K640" s="7"/>
      <c r="L640" s="7"/>
      <c r="M640" s="7"/>
      <c r="N640" s="7"/>
      <c r="O640" s="7"/>
      <c r="P640" s="7"/>
      <c r="Q640" s="7"/>
      <c r="R640" s="7"/>
      <c r="S640" s="7"/>
    </row>
    <row r="641" spans="2:19" x14ac:dyDescent="0.25">
      <c r="B641" s="7"/>
      <c r="C641" s="133"/>
      <c r="D641" s="133"/>
      <c r="E641" s="7"/>
      <c r="F641" s="7"/>
      <c r="G641" s="7"/>
      <c r="H641" s="7"/>
      <c r="I641" s="7"/>
      <c r="J641" s="7"/>
      <c r="K641" s="7"/>
      <c r="L641" s="7"/>
      <c r="M641" s="7"/>
      <c r="N641" s="7"/>
      <c r="O641" s="7"/>
      <c r="P641" s="7"/>
      <c r="Q641" s="7"/>
      <c r="R641" s="7"/>
      <c r="S641" s="7"/>
    </row>
    <row r="642" spans="2:19" x14ac:dyDescent="0.25">
      <c r="B642" s="7"/>
      <c r="C642" s="133"/>
      <c r="D642" s="133"/>
      <c r="E642" s="7"/>
      <c r="F642" s="7"/>
      <c r="G642" s="7"/>
      <c r="H642" s="7"/>
      <c r="I642" s="7"/>
      <c r="J642" s="7"/>
      <c r="K642" s="7"/>
      <c r="L642" s="7"/>
      <c r="M642" s="7"/>
      <c r="N642" s="7"/>
      <c r="O642" s="7"/>
      <c r="P642" s="7"/>
      <c r="Q642" s="7"/>
      <c r="R642" s="7"/>
      <c r="S642" s="7"/>
    </row>
    <row r="643" spans="2:19" x14ac:dyDescent="0.25">
      <c r="B643" s="7"/>
      <c r="C643" s="133"/>
      <c r="D643" s="133"/>
      <c r="E643" s="7"/>
      <c r="F643" s="7"/>
      <c r="G643" s="7"/>
      <c r="H643" s="7"/>
      <c r="I643" s="7"/>
      <c r="J643" s="7"/>
      <c r="K643" s="7"/>
      <c r="L643" s="7"/>
      <c r="M643" s="7"/>
      <c r="N643" s="7"/>
      <c r="O643" s="7"/>
      <c r="P643" s="7"/>
      <c r="Q643" s="7"/>
      <c r="R643" s="7"/>
      <c r="S643" s="7"/>
    </row>
    <row r="644" spans="2:19" x14ac:dyDescent="0.25">
      <c r="B644" s="7"/>
      <c r="C644" s="133"/>
      <c r="D644" s="133"/>
      <c r="E644" s="7"/>
      <c r="F644" s="7"/>
      <c r="G644" s="7"/>
      <c r="H644" s="7"/>
      <c r="I644" s="7"/>
      <c r="J644" s="7"/>
      <c r="K644" s="7"/>
      <c r="L644" s="7"/>
      <c r="M644" s="7"/>
      <c r="N644" s="7"/>
      <c r="O644" s="7"/>
      <c r="P644" s="7"/>
      <c r="Q644" s="7"/>
      <c r="R644" s="7"/>
      <c r="S644" s="7"/>
    </row>
    <row r="645" spans="2:19" x14ac:dyDescent="0.25">
      <c r="B645" s="7"/>
      <c r="C645" s="133"/>
      <c r="D645" s="133"/>
      <c r="E645" s="7"/>
      <c r="F645" s="7"/>
      <c r="G645" s="7"/>
      <c r="H645" s="7"/>
      <c r="I645" s="7"/>
      <c r="J645" s="7"/>
      <c r="K645" s="7"/>
      <c r="L645" s="7"/>
      <c r="M645" s="7"/>
      <c r="N645" s="7"/>
      <c r="O645" s="7"/>
      <c r="P645" s="7"/>
      <c r="Q645" s="7"/>
      <c r="R645" s="7"/>
      <c r="S645" s="7"/>
    </row>
    <row r="646" spans="2:19" x14ac:dyDescent="0.25">
      <c r="B646" s="7"/>
      <c r="C646" s="133"/>
      <c r="D646" s="133"/>
      <c r="E646" s="7"/>
      <c r="F646" s="7"/>
      <c r="G646" s="7"/>
      <c r="H646" s="7"/>
      <c r="I646" s="7"/>
      <c r="J646" s="7"/>
      <c r="K646" s="7"/>
      <c r="L646" s="7"/>
      <c r="M646" s="7"/>
      <c r="N646" s="7"/>
      <c r="O646" s="7"/>
      <c r="P646" s="7"/>
      <c r="Q646" s="7"/>
      <c r="R646" s="7"/>
      <c r="S646" s="7"/>
    </row>
    <row r="647" spans="2:19" x14ac:dyDescent="0.25">
      <c r="B647" s="7"/>
      <c r="C647" s="133"/>
      <c r="D647" s="133"/>
      <c r="E647" s="7"/>
      <c r="F647" s="7"/>
      <c r="G647" s="7"/>
      <c r="H647" s="7"/>
      <c r="I647" s="7"/>
      <c r="J647" s="7"/>
      <c r="K647" s="7"/>
      <c r="L647" s="7"/>
      <c r="M647" s="7"/>
      <c r="N647" s="7"/>
      <c r="O647" s="7"/>
      <c r="P647" s="7"/>
      <c r="Q647" s="7"/>
      <c r="R647" s="7"/>
      <c r="S647" s="7"/>
    </row>
    <row r="648" spans="2:19" x14ac:dyDescent="0.25">
      <c r="B648" s="7"/>
      <c r="C648" s="133"/>
      <c r="D648" s="133"/>
      <c r="E648" s="7"/>
      <c r="F648" s="7"/>
      <c r="G648" s="7"/>
      <c r="H648" s="7"/>
      <c r="I648" s="7"/>
      <c r="J648" s="7"/>
      <c r="K648" s="7"/>
      <c r="L648" s="7"/>
      <c r="M648" s="7"/>
      <c r="N648" s="7"/>
      <c r="O648" s="7"/>
      <c r="P648" s="7"/>
      <c r="Q648" s="7"/>
      <c r="R648" s="7"/>
      <c r="S648" s="7"/>
    </row>
    <row r="649" spans="2:19" x14ac:dyDescent="0.25">
      <c r="B649" s="7"/>
      <c r="C649" s="133"/>
      <c r="D649" s="133"/>
      <c r="E649" s="7"/>
      <c r="F649" s="7"/>
      <c r="G649" s="7"/>
      <c r="H649" s="7"/>
      <c r="I649" s="7"/>
      <c r="J649" s="7"/>
      <c r="K649" s="7"/>
      <c r="L649" s="7"/>
      <c r="M649" s="7"/>
      <c r="N649" s="7"/>
      <c r="O649" s="7"/>
      <c r="P649" s="7"/>
      <c r="Q649" s="7"/>
      <c r="R649" s="7"/>
      <c r="S649" s="7"/>
    </row>
    <row r="650" spans="2:19" x14ac:dyDescent="0.25">
      <c r="B650" s="7"/>
      <c r="C650" s="133"/>
      <c r="D650" s="133"/>
      <c r="E650" s="7"/>
      <c r="F650" s="7"/>
      <c r="G650" s="7"/>
      <c r="H650" s="7"/>
      <c r="I650" s="7"/>
      <c r="J650" s="7"/>
      <c r="K650" s="7"/>
      <c r="L650" s="7"/>
      <c r="M650" s="7"/>
      <c r="N650" s="7"/>
      <c r="O650" s="7"/>
      <c r="P650" s="7"/>
      <c r="Q650" s="7"/>
      <c r="R650" s="7"/>
      <c r="S650" s="7"/>
    </row>
    <row r="651" spans="2:19" x14ac:dyDescent="0.25">
      <c r="B651" s="7"/>
      <c r="C651" s="133"/>
      <c r="D651" s="133"/>
      <c r="E651" s="7"/>
      <c r="F651" s="7"/>
      <c r="G651" s="7"/>
      <c r="H651" s="7"/>
      <c r="I651" s="7"/>
      <c r="J651" s="7"/>
      <c r="K651" s="7"/>
      <c r="L651" s="7"/>
      <c r="M651" s="7"/>
      <c r="N651" s="7"/>
      <c r="O651" s="7"/>
      <c r="P651" s="7"/>
      <c r="Q651" s="7"/>
      <c r="R651" s="7"/>
      <c r="S651" s="7"/>
    </row>
    <row r="652" spans="2:19" x14ac:dyDescent="0.25">
      <c r="B652" s="7"/>
      <c r="C652" s="133"/>
      <c r="D652" s="133"/>
      <c r="E652" s="7"/>
      <c r="F652" s="7"/>
      <c r="G652" s="7"/>
      <c r="H652" s="7"/>
      <c r="I652" s="7"/>
      <c r="J652" s="7"/>
      <c r="K652" s="7"/>
      <c r="L652" s="7"/>
      <c r="M652" s="7"/>
      <c r="N652" s="7"/>
      <c r="O652" s="7"/>
      <c r="P652" s="7"/>
      <c r="Q652" s="7"/>
      <c r="R652" s="7"/>
      <c r="S652" s="7"/>
    </row>
    <row r="653" spans="2:19" x14ac:dyDescent="0.25">
      <c r="B653" s="7"/>
      <c r="C653" s="133"/>
      <c r="D653" s="133"/>
      <c r="E653" s="7"/>
      <c r="F653" s="7"/>
      <c r="G653" s="7"/>
      <c r="H653" s="7"/>
      <c r="I653" s="7"/>
      <c r="J653" s="7"/>
      <c r="K653" s="7"/>
      <c r="L653" s="7"/>
      <c r="M653" s="7"/>
      <c r="N653" s="7"/>
      <c r="O653" s="7"/>
      <c r="P653" s="7"/>
      <c r="Q653" s="7"/>
      <c r="R653" s="7"/>
      <c r="S653" s="7"/>
    </row>
    <row r="654" spans="2:19" x14ac:dyDescent="0.25">
      <c r="B654" s="7"/>
      <c r="C654" s="133"/>
      <c r="D654" s="133"/>
      <c r="E654" s="7"/>
      <c r="F654" s="7"/>
      <c r="G654" s="7"/>
      <c r="H654" s="7"/>
      <c r="I654" s="7"/>
      <c r="J654" s="7"/>
      <c r="K654" s="7"/>
      <c r="L654" s="7"/>
      <c r="M654" s="7"/>
      <c r="N654" s="7"/>
      <c r="O654" s="7"/>
      <c r="P654" s="7"/>
      <c r="Q654" s="7"/>
      <c r="R654" s="7"/>
      <c r="S654" s="7"/>
    </row>
    <row r="655" spans="2:19" x14ac:dyDescent="0.25">
      <c r="B655" s="7"/>
      <c r="C655" s="133"/>
      <c r="D655" s="133"/>
      <c r="E655" s="7"/>
      <c r="F655" s="7"/>
      <c r="G655" s="7"/>
      <c r="H655" s="7"/>
      <c r="I655" s="7"/>
      <c r="J655" s="7"/>
      <c r="K655" s="7"/>
      <c r="L655" s="7"/>
      <c r="M655" s="7"/>
      <c r="N655" s="7"/>
      <c r="O655" s="7"/>
      <c r="P655" s="7"/>
      <c r="Q655" s="7"/>
      <c r="R655" s="7"/>
      <c r="S655" s="7"/>
    </row>
    <row r="656" spans="2:19" x14ac:dyDescent="0.25">
      <c r="B656" s="7"/>
      <c r="C656" s="133"/>
      <c r="D656" s="133"/>
      <c r="E656" s="7"/>
      <c r="F656" s="7"/>
      <c r="G656" s="7"/>
      <c r="H656" s="7"/>
      <c r="I656" s="7"/>
      <c r="J656" s="7"/>
      <c r="K656" s="7"/>
      <c r="L656" s="7"/>
      <c r="M656" s="7"/>
      <c r="N656" s="7"/>
      <c r="O656" s="7"/>
      <c r="P656" s="7"/>
      <c r="Q656" s="7"/>
      <c r="R656" s="7"/>
      <c r="S656" s="7"/>
    </row>
    <row r="657" spans="2:19" x14ac:dyDescent="0.25">
      <c r="B657" s="7"/>
      <c r="C657" s="133"/>
      <c r="D657" s="133"/>
      <c r="E657" s="7"/>
      <c r="F657" s="7"/>
      <c r="G657" s="7"/>
      <c r="H657" s="7"/>
      <c r="I657" s="7"/>
      <c r="J657" s="7"/>
      <c r="K657" s="7"/>
      <c r="L657" s="7"/>
      <c r="M657" s="7"/>
      <c r="N657" s="7"/>
      <c r="O657" s="7"/>
      <c r="P657" s="7"/>
      <c r="Q657" s="7"/>
      <c r="R657" s="7"/>
      <c r="S657" s="7"/>
    </row>
    <row r="658" spans="2:19" x14ac:dyDescent="0.25">
      <c r="B658" s="7"/>
      <c r="C658" s="133"/>
      <c r="D658" s="133"/>
      <c r="E658" s="7"/>
      <c r="F658" s="7"/>
      <c r="G658" s="7"/>
      <c r="H658" s="7"/>
      <c r="I658" s="7"/>
      <c r="J658" s="7"/>
      <c r="K658" s="7"/>
      <c r="L658" s="7"/>
      <c r="M658" s="7"/>
      <c r="N658" s="7"/>
      <c r="O658" s="7"/>
      <c r="P658" s="7"/>
      <c r="Q658" s="7"/>
      <c r="R658" s="7"/>
      <c r="S658" s="7"/>
    </row>
    <row r="659" spans="2:19" x14ac:dyDescent="0.25">
      <c r="B659" s="7"/>
      <c r="C659" s="133"/>
      <c r="D659" s="133"/>
      <c r="E659" s="7"/>
      <c r="F659" s="7"/>
      <c r="G659" s="7"/>
      <c r="H659" s="7"/>
      <c r="I659" s="7"/>
      <c r="J659" s="7"/>
      <c r="K659" s="7"/>
      <c r="L659" s="7"/>
      <c r="M659" s="7"/>
      <c r="N659" s="7"/>
      <c r="O659" s="7"/>
      <c r="P659" s="7"/>
      <c r="Q659" s="7"/>
      <c r="R659" s="7"/>
      <c r="S659" s="7"/>
    </row>
    <row r="660" spans="2:19" x14ac:dyDescent="0.25">
      <c r="B660" s="7"/>
      <c r="C660" s="133"/>
      <c r="D660" s="133"/>
      <c r="E660" s="7"/>
      <c r="F660" s="7"/>
      <c r="G660" s="7"/>
      <c r="H660" s="7"/>
      <c r="I660" s="7"/>
      <c r="J660" s="7"/>
      <c r="K660" s="7"/>
      <c r="L660" s="7"/>
      <c r="M660" s="7"/>
      <c r="N660" s="7"/>
      <c r="O660" s="7"/>
      <c r="P660" s="7"/>
      <c r="Q660" s="7"/>
      <c r="R660" s="7"/>
      <c r="S660" s="7"/>
    </row>
    <row r="661" spans="2:19" x14ac:dyDescent="0.25">
      <c r="B661" s="7"/>
      <c r="C661" s="133"/>
      <c r="D661" s="133"/>
      <c r="E661" s="7"/>
      <c r="F661" s="7"/>
      <c r="G661" s="7"/>
      <c r="H661" s="7"/>
      <c r="I661" s="7"/>
      <c r="J661" s="7"/>
      <c r="K661" s="7"/>
      <c r="L661" s="7"/>
      <c r="M661" s="7"/>
      <c r="N661" s="7"/>
      <c r="O661" s="7"/>
      <c r="P661" s="7"/>
      <c r="Q661" s="7"/>
      <c r="R661" s="7"/>
      <c r="S661" s="7"/>
    </row>
    <row r="662" spans="2:19" x14ac:dyDescent="0.25">
      <c r="B662" s="7"/>
      <c r="C662" s="133"/>
      <c r="D662" s="133"/>
      <c r="E662" s="7"/>
      <c r="F662" s="7"/>
      <c r="G662" s="7"/>
      <c r="H662" s="7"/>
      <c r="I662" s="7"/>
      <c r="J662" s="7"/>
      <c r="K662" s="7"/>
      <c r="L662" s="7"/>
      <c r="M662" s="7"/>
      <c r="N662" s="7"/>
      <c r="O662" s="7"/>
      <c r="P662" s="7"/>
      <c r="Q662" s="7"/>
      <c r="R662" s="7"/>
      <c r="S662" s="7"/>
    </row>
    <row r="663" spans="2:19" x14ac:dyDescent="0.25">
      <c r="B663" s="7"/>
      <c r="C663" s="133"/>
      <c r="D663" s="133"/>
      <c r="E663" s="7"/>
      <c r="F663" s="7"/>
      <c r="G663" s="7"/>
      <c r="H663" s="7"/>
      <c r="I663" s="7"/>
      <c r="J663" s="7"/>
      <c r="K663" s="7"/>
      <c r="L663" s="7"/>
      <c r="M663" s="7"/>
      <c r="N663" s="7"/>
      <c r="O663" s="7"/>
      <c r="P663" s="7"/>
      <c r="Q663" s="7"/>
      <c r="R663" s="7"/>
      <c r="S663" s="7"/>
    </row>
    <row r="664" spans="2:19" x14ac:dyDescent="0.25">
      <c r="B664" s="7"/>
      <c r="C664" s="133"/>
      <c r="D664" s="133"/>
      <c r="E664" s="7"/>
      <c r="F664" s="7"/>
      <c r="G664" s="7"/>
      <c r="H664" s="7"/>
      <c r="I664" s="7"/>
      <c r="J664" s="7"/>
      <c r="K664" s="7"/>
      <c r="L664" s="7"/>
      <c r="M664" s="7"/>
      <c r="N664" s="7"/>
      <c r="O664" s="7"/>
      <c r="P664" s="7"/>
      <c r="Q664" s="7"/>
      <c r="R664" s="7"/>
      <c r="S664" s="7"/>
    </row>
    <row r="665" spans="2:19" x14ac:dyDescent="0.25">
      <c r="B665" s="7"/>
      <c r="C665" s="133"/>
      <c r="D665" s="133"/>
      <c r="E665" s="7"/>
      <c r="F665" s="7"/>
      <c r="G665" s="7"/>
      <c r="H665" s="7"/>
      <c r="I665" s="7"/>
      <c r="J665" s="7"/>
      <c r="K665" s="7"/>
      <c r="L665" s="7"/>
      <c r="M665" s="7"/>
      <c r="N665" s="7"/>
      <c r="O665" s="7"/>
      <c r="P665" s="7"/>
      <c r="Q665" s="7"/>
      <c r="R665" s="7"/>
      <c r="S665" s="7"/>
    </row>
    <row r="666" spans="2:19" x14ac:dyDescent="0.25">
      <c r="B666" s="7"/>
      <c r="C666" s="133"/>
      <c r="D666" s="133"/>
      <c r="E666" s="7"/>
      <c r="F666" s="7"/>
      <c r="G666" s="7"/>
      <c r="H666" s="7"/>
      <c r="I666" s="7"/>
      <c r="J666" s="7"/>
      <c r="K666" s="7"/>
      <c r="L666" s="7"/>
      <c r="M666" s="7"/>
      <c r="N666" s="7"/>
      <c r="O666" s="7"/>
      <c r="P666" s="7"/>
      <c r="Q666" s="7"/>
      <c r="R666" s="7"/>
      <c r="S666" s="7"/>
    </row>
    <row r="667" spans="2:19" x14ac:dyDescent="0.25">
      <c r="B667" s="7"/>
      <c r="C667" s="133"/>
      <c r="D667" s="133"/>
      <c r="E667" s="7"/>
      <c r="F667" s="7"/>
      <c r="G667" s="7"/>
      <c r="H667" s="7"/>
      <c r="I667" s="7"/>
      <c r="J667" s="7"/>
      <c r="K667" s="7"/>
      <c r="L667" s="7"/>
      <c r="M667" s="7"/>
      <c r="N667" s="7"/>
      <c r="O667" s="7"/>
      <c r="P667" s="7"/>
      <c r="Q667" s="7"/>
      <c r="R667" s="7"/>
      <c r="S667" s="7"/>
    </row>
    <row r="668" spans="2:19" x14ac:dyDescent="0.25">
      <c r="B668" s="7"/>
      <c r="C668" s="133"/>
      <c r="D668" s="133"/>
      <c r="E668" s="7"/>
      <c r="F668" s="7"/>
      <c r="G668" s="7"/>
      <c r="H668" s="7"/>
      <c r="I668" s="7"/>
      <c r="J668" s="7"/>
      <c r="K668" s="7"/>
      <c r="L668" s="7"/>
      <c r="M668" s="7"/>
      <c r="N668" s="7"/>
      <c r="O668" s="7"/>
      <c r="P668" s="7"/>
      <c r="Q668" s="7"/>
      <c r="R668" s="7"/>
      <c r="S668" s="7"/>
    </row>
    <row r="669" spans="2:19" x14ac:dyDescent="0.25">
      <c r="B669" s="7"/>
      <c r="C669" s="133"/>
      <c r="D669" s="133"/>
      <c r="E669" s="7"/>
      <c r="F669" s="7"/>
      <c r="G669" s="7"/>
      <c r="H669" s="7"/>
      <c r="I669" s="7"/>
      <c r="J669" s="7"/>
      <c r="K669" s="7"/>
      <c r="L669" s="7"/>
      <c r="M669" s="7"/>
      <c r="N669" s="7"/>
      <c r="O669" s="7"/>
      <c r="P669" s="7"/>
      <c r="Q669" s="7"/>
      <c r="R669" s="7"/>
      <c r="S669" s="7"/>
    </row>
    <row r="670" spans="2:19" x14ac:dyDescent="0.25">
      <c r="B670" s="7"/>
      <c r="C670" s="133"/>
      <c r="D670" s="133"/>
      <c r="E670" s="7"/>
      <c r="F670" s="7"/>
      <c r="G670" s="7"/>
      <c r="H670" s="7"/>
      <c r="I670" s="7"/>
      <c r="J670" s="7"/>
      <c r="K670" s="7"/>
      <c r="L670" s="7"/>
      <c r="M670" s="7"/>
      <c r="N670" s="7"/>
      <c r="O670" s="7"/>
      <c r="P670" s="7"/>
      <c r="Q670" s="7"/>
      <c r="R670" s="7"/>
      <c r="S670" s="7"/>
    </row>
    <row r="671" spans="2:19" x14ac:dyDescent="0.25">
      <c r="B671" s="7"/>
      <c r="C671" s="133"/>
      <c r="D671" s="133"/>
      <c r="E671" s="7"/>
      <c r="F671" s="7"/>
      <c r="G671" s="7"/>
      <c r="H671" s="7"/>
      <c r="I671" s="7"/>
      <c r="J671" s="7"/>
      <c r="K671" s="7"/>
      <c r="L671" s="7"/>
      <c r="M671" s="7"/>
      <c r="N671" s="7"/>
      <c r="O671" s="7"/>
      <c r="P671" s="7"/>
      <c r="Q671" s="7"/>
      <c r="R671" s="7"/>
      <c r="S671" s="7"/>
    </row>
    <row r="672" spans="2:19" x14ac:dyDescent="0.25">
      <c r="B672" s="7"/>
      <c r="C672" s="133"/>
      <c r="D672" s="133"/>
      <c r="E672" s="7"/>
      <c r="F672" s="7"/>
      <c r="G672" s="7"/>
      <c r="H672" s="7"/>
      <c r="I672" s="7"/>
      <c r="J672" s="7"/>
      <c r="K672" s="7"/>
      <c r="L672" s="7"/>
      <c r="M672" s="7"/>
      <c r="N672" s="7"/>
      <c r="O672" s="7"/>
      <c r="P672" s="7"/>
      <c r="Q672" s="7"/>
      <c r="R672" s="7"/>
      <c r="S672" s="7"/>
    </row>
    <row r="673" spans="2:19" x14ac:dyDescent="0.25">
      <c r="B673" s="7"/>
      <c r="C673" s="133"/>
      <c r="D673" s="133"/>
      <c r="E673" s="7"/>
      <c r="F673" s="7"/>
      <c r="G673" s="7"/>
      <c r="H673" s="7"/>
      <c r="I673" s="7"/>
      <c r="J673" s="7"/>
      <c r="K673" s="7"/>
      <c r="L673" s="7"/>
      <c r="M673" s="7"/>
      <c r="N673" s="7"/>
      <c r="O673" s="7"/>
      <c r="P673" s="7"/>
      <c r="Q673" s="7"/>
      <c r="R673" s="7"/>
      <c r="S673" s="7"/>
    </row>
    <row r="674" spans="2:19" x14ac:dyDescent="0.25">
      <c r="B674" s="7"/>
      <c r="C674" s="133"/>
      <c r="D674" s="133"/>
      <c r="E674" s="7"/>
      <c r="F674" s="7"/>
      <c r="G674" s="7"/>
      <c r="H674" s="7"/>
      <c r="I674" s="7"/>
      <c r="J674" s="7"/>
      <c r="K674" s="7"/>
      <c r="L674" s="7"/>
      <c r="M674" s="7"/>
      <c r="N674" s="7"/>
      <c r="O674" s="7"/>
      <c r="P674" s="7"/>
      <c r="Q674" s="7"/>
      <c r="R674" s="7"/>
      <c r="S674" s="7"/>
    </row>
    <row r="675" spans="2:19" x14ac:dyDescent="0.25">
      <c r="B675" s="7"/>
      <c r="C675" s="133"/>
      <c r="D675" s="133"/>
      <c r="E675" s="7"/>
      <c r="F675" s="7"/>
      <c r="G675" s="7"/>
      <c r="H675" s="7"/>
      <c r="I675" s="7"/>
      <c r="J675" s="7"/>
      <c r="K675" s="7"/>
      <c r="L675" s="7"/>
      <c r="M675" s="7"/>
      <c r="N675" s="7"/>
      <c r="O675" s="7"/>
      <c r="P675" s="7"/>
      <c r="Q675" s="7"/>
      <c r="R675" s="7"/>
      <c r="S675" s="7"/>
    </row>
    <row r="676" spans="2:19" x14ac:dyDescent="0.25">
      <c r="B676" s="7"/>
      <c r="C676" s="133"/>
      <c r="D676" s="133"/>
      <c r="E676" s="7"/>
      <c r="F676" s="7"/>
      <c r="G676" s="7"/>
      <c r="H676" s="7"/>
      <c r="I676" s="7"/>
      <c r="J676" s="7"/>
      <c r="K676" s="7"/>
      <c r="L676" s="7"/>
      <c r="M676" s="7"/>
      <c r="N676" s="7"/>
      <c r="O676" s="7"/>
      <c r="P676" s="7"/>
      <c r="Q676" s="7"/>
      <c r="R676" s="7"/>
      <c r="S676" s="7"/>
    </row>
    <row r="677" spans="2:19" x14ac:dyDescent="0.25">
      <c r="B677" s="7"/>
      <c r="C677" s="133"/>
      <c r="D677" s="133"/>
      <c r="E677" s="7"/>
      <c r="F677" s="7"/>
      <c r="G677" s="7"/>
      <c r="H677" s="7"/>
      <c r="I677" s="7"/>
      <c r="J677" s="7"/>
      <c r="K677" s="7"/>
      <c r="L677" s="7"/>
      <c r="M677" s="7"/>
      <c r="N677" s="7"/>
      <c r="O677" s="7"/>
      <c r="P677" s="7"/>
      <c r="Q677" s="7"/>
      <c r="R677" s="7"/>
      <c r="S677" s="7"/>
    </row>
    <row r="678" spans="2:19" x14ac:dyDescent="0.25">
      <c r="B678" s="7"/>
      <c r="C678" s="133"/>
      <c r="D678" s="133"/>
      <c r="E678" s="7"/>
      <c r="F678" s="7"/>
      <c r="G678" s="7"/>
      <c r="H678" s="7"/>
      <c r="I678" s="7"/>
      <c r="J678" s="7"/>
      <c r="K678" s="7"/>
      <c r="L678" s="7"/>
      <c r="M678" s="7"/>
      <c r="N678" s="7"/>
      <c r="O678" s="7"/>
      <c r="P678" s="7"/>
      <c r="Q678" s="7"/>
      <c r="R678" s="7"/>
      <c r="S678" s="7"/>
    </row>
    <row r="679" spans="2:19" x14ac:dyDescent="0.25">
      <c r="B679" s="7"/>
      <c r="C679" s="133"/>
      <c r="D679" s="133"/>
      <c r="E679" s="7"/>
      <c r="F679" s="7"/>
      <c r="G679" s="7"/>
      <c r="H679" s="7"/>
      <c r="I679" s="7"/>
      <c r="J679" s="7"/>
      <c r="K679" s="7"/>
      <c r="L679" s="7"/>
      <c r="M679" s="7"/>
      <c r="N679" s="7"/>
      <c r="O679" s="7"/>
      <c r="P679" s="7"/>
      <c r="Q679" s="7"/>
      <c r="R679" s="7"/>
      <c r="S679" s="7"/>
    </row>
    <row r="680" spans="2:19" x14ac:dyDescent="0.25">
      <c r="B680" s="7"/>
      <c r="C680" s="133"/>
      <c r="D680" s="133"/>
      <c r="E680" s="7"/>
      <c r="F680" s="7"/>
      <c r="G680" s="7"/>
      <c r="H680" s="7"/>
      <c r="I680" s="7"/>
      <c r="J680" s="7"/>
      <c r="K680" s="7"/>
      <c r="L680" s="7"/>
      <c r="M680" s="7"/>
      <c r="N680" s="7"/>
      <c r="O680" s="7"/>
      <c r="P680" s="7"/>
      <c r="Q680" s="7"/>
      <c r="R680" s="7"/>
      <c r="S680" s="7"/>
    </row>
    <row r="681" spans="2:19" x14ac:dyDescent="0.25">
      <c r="B681" s="7"/>
      <c r="C681" s="133"/>
      <c r="D681" s="133"/>
      <c r="E681" s="7"/>
      <c r="F681" s="7"/>
      <c r="G681" s="7"/>
      <c r="H681" s="7"/>
      <c r="I681" s="7"/>
      <c r="J681" s="7"/>
      <c r="K681" s="7"/>
      <c r="L681" s="7"/>
      <c r="M681" s="7"/>
      <c r="N681" s="7"/>
      <c r="O681" s="7"/>
      <c r="P681" s="7"/>
      <c r="Q681" s="7"/>
      <c r="R681" s="7"/>
      <c r="S681" s="7"/>
    </row>
    <row r="682" spans="2:19" x14ac:dyDescent="0.25">
      <c r="B682" s="7"/>
      <c r="C682" s="133"/>
      <c r="D682" s="133"/>
      <c r="E682" s="7"/>
      <c r="F682" s="7"/>
      <c r="G682" s="7"/>
      <c r="H682" s="7"/>
      <c r="I682" s="7"/>
      <c r="J682" s="7"/>
      <c r="K682" s="7"/>
      <c r="L682" s="7"/>
      <c r="M682" s="7"/>
      <c r="N682" s="7"/>
      <c r="O682" s="7"/>
      <c r="P682" s="7"/>
      <c r="Q682" s="7"/>
      <c r="R682" s="7"/>
      <c r="S682" s="7"/>
    </row>
    <row r="683" spans="2:19" x14ac:dyDescent="0.25">
      <c r="B683" s="7"/>
      <c r="C683" s="133"/>
      <c r="D683" s="133"/>
      <c r="E683" s="7"/>
      <c r="F683" s="7"/>
      <c r="G683" s="7"/>
      <c r="H683" s="7"/>
      <c r="I683" s="7"/>
      <c r="J683" s="7"/>
      <c r="K683" s="7"/>
      <c r="L683" s="7"/>
      <c r="M683" s="7"/>
      <c r="N683" s="7"/>
      <c r="O683" s="7"/>
      <c r="P683" s="7"/>
      <c r="Q683" s="7"/>
      <c r="R683" s="7"/>
      <c r="S683" s="7"/>
    </row>
    <row r="684" spans="2:19" x14ac:dyDescent="0.25">
      <c r="B684" s="7"/>
      <c r="C684" s="133"/>
      <c r="D684" s="133"/>
      <c r="E684" s="7"/>
      <c r="F684" s="7"/>
      <c r="G684" s="7"/>
      <c r="H684" s="7"/>
      <c r="I684" s="7"/>
      <c r="J684" s="7"/>
      <c r="K684" s="7"/>
      <c r="L684" s="7"/>
      <c r="M684" s="7"/>
      <c r="N684" s="7"/>
      <c r="O684" s="7"/>
      <c r="P684" s="7"/>
      <c r="Q684" s="7"/>
      <c r="R684" s="7"/>
      <c r="S684" s="7"/>
    </row>
    <row r="685" spans="2:19" x14ac:dyDescent="0.25">
      <c r="B685" s="7"/>
      <c r="C685" s="133"/>
      <c r="D685" s="133"/>
      <c r="E685" s="7"/>
      <c r="F685" s="7"/>
      <c r="G685" s="7"/>
      <c r="H685" s="7"/>
      <c r="I685" s="7"/>
      <c r="J685" s="7"/>
      <c r="K685" s="7"/>
      <c r="L685" s="7"/>
      <c r="M685" s="7"/>
      <c r="N685" s="7"/>
      <c r="O685" s="7"/>
      <c r="P685" s="7"/>
      <c r="Q685" s="7"/>
      <c r="R685" s="7"/>
      <c r="S685" s="7"/>
    </row>
    <row r="686" spans="2:19" x14ac:dyDescent="0.25">
      <c r="B686" s="7"/>
      <c r="C686" s="133"/>
      <c r="D686" s="133"/>
      <c r="E686" s="7"/>
      <c r="F686" s="7"/>
      <c r="G686" s="7"/>
      <c r="H686" s="7"/>
      <c r="I686" s="7"/>
      <c r="J686" s="7"/>
      <c r="K686" s="7"/>
      <c r="L686" s="7"/>
      <c r="M686" s="7"/>
      <c r="N686" s="7"/>
      <c r="O686" s="7"/>
      <c r="P686" s="7"/>
      <c r="Q686" s="7"/>
      <c r="R686" s="7"/>
      <c r="S686" s="7"/>
    </row>
    <row r="687" spans="2:19" x14ac:dyDescent="0.25">
      <c r="B687" s="7"/>
      <c r="C687" s="133"/>
      <c r="D687" s="133"/>
      <c r="E687" s="7"/>
      <c r="F687" s="7"/>
      <c r="G687" s="7"/>
      <c r="H687" s="7"/>
      <c r="I687" s="7"/>
      <c r="J687" s="7"/>
      <c r="K687" s="7"/>
      <c r="L687" s="7"/>
      <c r="M687" s="7"/>
      <c r="N687" s="7"/>
      <c r="O687" s="7"/>
      <c r="P687" s="7"/>
      <c r="Q687" s="7"/>
      <c r="R687" s="7"/>
      <c r="S687" s="7"/>
    </row>
    <row r="688" spans="2:19" x14ac:dyDescent="0.25">
      <c r="B688" s="7"/>
      <c r="C688" s="133"/>
      <c r="D688" s="133"/>
      <c r="E688" s="7"/>
      <c r="F688" s="7"/>
      <c r="G688" s="7"/>
      <c r="H688" s="7"/>
      <c r="I688" s="7"/>
      <c r="J688" s="7"/>
      <c r="K688" s="7"/>
      <c r="L688" s="7"/>
      <c r="M688" s="7"/>
      <c r="N688" s="7"/>
      <c r="O688" s="7"/>
      <c r="P688" s="7"/>
      <c r="Q688" s="7"/>
      <c r="R688" s="7"/>
      <c r="S688" s="7"/>
    </row>
    <row r="689" spans="2:19" x14ac:dyDescent="0.25">
      <c r="B689" s="7"/>
      <c r="C689" s="133"/>
      <c r="D689" s="133"/>
      <c r="E689" s="7"/>
      <c r="F689" s="7"/>
      <c r="G689" s="7"/>
      <c r="H689" s="7"/>
      <c r="I689" s="7"/>
      <c r="J689" s="7"/>
      <c r="K689" s="7"/>
      <c r="L689" s="7"/>
      <c r="M689" s="7"/>
      <c r="N689" s="7"/>
      <c r="O689" s="7"/>
      <c r="P689" s="7"/>
      <c r="Q689" s="7"/>
      <c r="R689" s="7"/>
      <c r="S689" s="7"/>
    </row>
    <row r="690" spans="2:19" x14ac:dyDescent="0.25">
      <c r="B690" s="7"/>
      <c r="C690" s="133"/>
      <c r="D690" s="133"/>
      <c r="E690" s="7"/>
      <c r="F690" s="7"/>
      <c r="G690" s="7"/>
      <c r="H690" s="7"/>
      <c r="I690" s="7"/>
      <c r="J690" s="7"/>
      <c r="K690" s="7"/>
      <c r="L690" s="7"/>
      <c r="M690" s="7"/>
      <c r="N690" s="7"/>
      <c r="O690" s="7"/>
      <c r="P690" s="7"/>
      <c r="Q690" s="7"/>
      <c r="R690" s="7"/>
      <c r="S690" s="7"/>
    </row>
    <row r="691" spans="2:19" x14ac:dyDescent="0.25">
      <c r="B691" s="7"/>
      <c r="C691" s="133"/>
      <c r="D691" s="133"/>
      <c r="E691" s="7"/>
      <c r="F691" s="7"/>
      <c r="G691" s="7"/>
      <c r="H691" s="7"/>
      <c r="I691" s="7"/>
      <c r="J691" s="7"/>
      <c r="K691" s="7"/>
      <c r="L691" s="7"/>
      <c r="M691" s="7"/>
      <c r="N691" s="7"/>
      <c r="O691" s="7"/>
      <c r="P691" s="7"/>
      <c r="Q691" s="7"/>
      <c r="R691" s="7"/>
      <c r="S691" s="7"/>
    </row>
    <row r="692" spans="2:19" x14ac:dyDescent="0.25">
      <c r="B692" s="7"/>
      <c r="C692" s="133"/>
      <c r="D692" s="133"/>
      <c r="E692" s="7"/>
      <c r="F692" s="7"/>
      <c r="G692" s="7"/>
      <c r="H692" s="7"/>
      <c r="I692" s="7"/>
      <c r="J692" s="7"/>
      <c r="K692" s="7"/>
      <c r="L692" s="7"/>
      <c r="M692" s="7"/>
      <c r="N692" s="7"/>
      <c r="O692" s="7"/>
      <c r="P692" s="7"/>
      <c r="Q692" s="7"/>
      <c r="R692" s="7"/>
      <c r="S692" s="7"/>
    </row>
    <row r="693" spans="2:19" x14ac:dyDescent="0.25">
      <c r="B693" s="7"/>
      <c r="C693" s="133"/>
      <c r="D693" s="133"/>
      <c r="E693" s="7"/>
      <c r="F693" s="7"/>
      <c r="G693" s="7"/>
      <c r="H693" s="7"/>
      <c r="I693" s="7"/>
      <c r="J693" s="7"/>
      <c r="K693" s="7"/>
      <c r="L693" s="7"/>
      <c r="M693" s="7"/>
      <c r="N693" s="7"/>
      <c r="O693" s="7"/>
      <c r="P693" s="7"/>
      <c r="Q693" s="7"/>
      <c r="R693" s="7"/>
      <c r="S693" s="7"/>
    </row>
    <row r="694" spans="2:19" x14ac:dyDescent="0.25">
      <c r="B694" s="7"/>
      <c r="C694" s="133"/>
      <c r="D694" s="133"/>
      <c r="E694" s="7"/>
      <c r="F694" s="7"/>
      <c r="G694" s="7"/>
      <c r="H694" s="7"/>
      <c r="I694" s="7"/>
      <c r="J694" s="7"/>
      <c r="K694" s="7"/>
      <c r="L694" s="7"/>
      <c r="M694" s="7"/>
      <c r="N694" s="7"/>
      <c r="O694" s="7"/>
      <c r="P694" s="7"/>
      <c r="Q694" s="7"/>
      <c r="R694" s="7"/>
      <c r="S694" s="7"/>
    </row>
    <row r="695" spans="2:19" x14ac:dyDescent="0.25">
      <c r="B695" s="7"/>
      <c r="C695" s="133"/>
      <c r="D695" s="133"/>
      <c r="E695" s="7"/>
      <c r="F695" s="7"/>
      <c r="G695" s="7"/>
      <c r="H695" s="7"/>
      <c r="I695" s="7"/>
      <c r="J695" s="7"/>
      <c r="K695" s="7"/>
      <c r="L695" s="7"/>
      <c r="M695" s="7"/>
      <c r="N695" s="7"/>
      <c r="O695" s="7"/>
      <c r="P695" s="7"/>
      <c r="Q695" s="7"/>
      <c r="R695" s="7"/>
      <c r="S695" s="7"/>
    </row>
    <row r="696" spans="2:19" x14ac:dyDescent="0.25">
      <c r="B696" s="7"/>
      <c r="C696" s="133"/>
      <c r="D696" s="133"/>
      <c r="E696" s="7"/>
      <c r="F696" s="7"/>
      <c r="G696" s="7"/>
      <c r="H696" s="7"/>
      <c r="I696" s="7"/>
      <c r="J696" s="7"/>
      <c r="K696" s="7"/>
      <c r="L696" s="7"/>
      <c r="M696" s="7"/>
      <c r="N696" s="7"/>
      <c r="O696" s="7"/>
      <c r="P696" s="7"/>
      <c r="Q696" s="7"/>
      <c r="R696" s="7"/>
      <c r="S696" s="7"/>
    </row>
    <row r="697" spans="2:19" x14ac:dyDescent="0.25">
      <c r="B697" s="7"/>
      <c r="C697" s="133"/>
      <c r="D697" s="133"/>
      <c r="E697" s="7"/>
      <c r="F697" s="7"/>
      <c r="G697" s="7"/>
      <c r="H697" s="7"/>
      <c r="I697" s="7"/>
      <c r="J697" s="7"/>
      <c r="K697" s="7"/>
      <c r="L697" s="7"/>
      <c r="M697" s="7"/>
      <c r="N697" s="7"/>
      <c r="O697" s="7"/>
      <c r="P697" s="7"/>
      <c r="Q697" s="7"/>
      <c r="R697" s="7"/>
      <c r="S697" s="7"/>
    </row>
    <row r="698" spans="2:19" x14ac:dyDescent="0.25">
      <c r="B698" s="7"/>
      <c r="C698" s="133"/>
      <c r="D698" s="133"/>
      <c r="E698" s="7"/>
      <c r="F698" s="7"/>
      <c r="G698" s="7"/>
      <c r="H698" s="7"/>
      <c r="I698" s="7"/>
      <c r="J698" s="7"/>
      <c r="K698" s="7"/>
      <c r="L698" s="7"/>
      <c r="M698" s="7"/>
      <c r="N698" s="7"/>
      <c r="O698" s="7"/>
      <c r="P698" s="7"/>
      <c r="Q698" s="7"/>
      <c r="R698" s="7"/>
      <c r="S698" s="7"/>
    </row>
    <row r="699" spans="2:19" x14ac:dyDescent="0.25">
      <c r="B699" s="7"/>
      <c r="C699" s="133"/>
      <c r="D699" s="133"/>
      <c r="E699" s="7"/>
      <c r="F699" s="7"/>
      <c r="G699" s="7"/>
      <c r="H699" s="7"/>
      <c r="I699" s="7"/>
      <c r="J699" s="7"/>
      <c r="K699" s="7"/>
      <c r="L699" s="7"/>
      <c r="M699" s="7"/>
      <c r="N699" s="7"/>
      <c r="O699" s="7"/>
      <c r="P699" s="7"/>
      <c r="Q699" s="7"/>
      <c r="R699" s="7"/>
      <c r="S699" s="7"/>
    </row>
    <row r="700" spans="2:19" x14ac:dyDescent="0.25">
      <c r="B700" s="7"/>
      <c r="C700" s="133"/>
      <c r="D700" s="133"/>
      <c r="E700" s="7"/>
      <c r="F700" s="7"/>
      <c r="G700" s="7"/>
      <c r="H700" s="7"/>
      <c r="I700" s="7"/>
      <c r="J700" s="7"/>
      <c r="K700" s="7"/>
      <c r="L700" s="7"/>
      <c r="M700" s="7"/>
      <c r="N700" s="7"/>
      <c r="O700" s="7"/>
      <c r="P700" s="7"/>
      <c r="Q700" s="7"/>
      <c r="R700" s="7"/>
      <c r="S700" s="7"/>
    </row>
    <row r="701" spans="2:19" x14ac:dyDescent="0.25">
      <c r="B701" s="7"/>
      <c r="C701" s="133"/>
      <c r="D701" s="133"/>
      <c r="E701" s="7"/>
      <c r="F701" s="7"/>
      <c r="G701" s="7"/>
      <c r="H701" s="7"/>
      <c r="I701" s="7"/>
      <c r="J701" s="7"/>
      <c r="K701" s="7"/>
      <c r="L701" s="7"/>
      <c r="M701" s="7"/>
      <c r="N701" s="7"/>
      <c r="O701" s="7"/>
      <c r="P701" s="7"/>
      <c r="Q701" s="7"/>
      <c r="R701" s="7"/>
      <c r="S701" s="7"/>
    </row>
    <row r="702" spans="2:19" x14ac:dyDescent="0.25">
      <c r="B702" s="7"/>
      <c r="C702" s="133"/>
      <c r="D702" s="133"/>
      <c r="E702" s="7"/>
      <c r="F702" s="7"/>
      <c r="G702" s="7"/>
      <c r="H702" s="7"/>
      <c r="I702" s="7"/>
      <c r="J702" s="7"/>
      <c r="K702" s="7"/>
      <c r="L702" s="7"/>
      <c r="M702" s="7"/>
      <c r="N702" s="7"/>
      <c r="O702" s="7"/>
      <c r="P702" s="7"/>
      <c r="Q702" s="7"/>
      <c r="R702" s="7"/>
      <c r="S702" s="7"/>
    </row>
    <row r="703" spans="2:19" x14ac:dyDescent="0.25">
      <c r="B703" s="7"/>
      <c r="C703" s="133"/>
      <c r="D703" s="133"/>
      <c r="E703" s="7"/>
      <c r="F703" s="7"/>
      <c r="G703" s="7"/>
      <c r="H703" s="7"/>
      <c r="I703" s="7"/>
      <c r="J703" s="7"/>
      <c r="K703" s="7"/>
      <c r="L703" s="7"/>
      <c r="M703" s="7"/>
      <c r="N703" s="7"/>
      <c r="O703" s="7"/>
      <c r="P703" s="7"/>
      <c r="Q703" s="7"/>
      <c r="R703" s="7"/>
      <c r="S703" s="7"/>
    </row>
    <row r="704" spans="2:19" x14ac:dyDescent="0.25">
      <c r="B704" s="7"/>
      <c r="C704" s="133"/>
      <c r="D704" s="133"/>
      <c r="E704" s="7"/>
      <c r="F704" s="7"/>
      <c r="G704" s="7"/>
      <c r="H704" s="7"/>
      <c r="I704" s="7"/>
      <c r="J704" s="7"/>
      <c r="K704" s="7"/>
      <c r="L704" s="7"/>
      <c r="M704" s="7"/>
      <c r="N704" s="7"/>
      <c r="O704" s="7"/>
      <c r="P704" s="7"/>
      <c r="Q704" s="7"/>
      <c r="R704" s="7"/>
      <c r="S704" s="7"/>
    </row>
    <row r="705" spans="2:19" x14ac:dyDescent="0.25">
      <c r="B705" s="7"/>
      <c r="C705" s="133"/>
      <c r="D705" s="133"/>
      <c r="E705" s="7"/>
      <c r="F705" s="7"/>
      <c r="G705" s="7"/>
      <c r="H705" s="7"/>
      <c r="I705" s="7"/>
      <c r="J705" s="7"/>
      <c r="K705" s="7"/>
      <c r="L705" s="7"/>
      <c r="M705" s="7"/>
      <c r="N705" s="7"/>
      <c r="O705" s="7"/>
      <c r="P705" s="7"/>
      <c r="Q705" s="7"/>
      <c r="R705" s="7"/>
      <c r="S705" s="7"/>
    </row>
    <row r="706" spans="2:19" x14ac:dyDescent="0.25">
      <c r="B706" s="7"/>
      <c r="C706" s="133"/>
      <c r="D706" s="133"/>
      <c r="E706" s="7"/>
      <c r="F706" s="7"/>
      <c r="G706" s="7"/>
      <c r="H706" s="7"/>
      <c r="I706" s="7"/>
      <c r="J706" s="7"/>
      <c r="K706" s="7"/>
      <c r="L706" s="7"/>
      <c r="M706" s="7"/>
      <c r="N706" s="7"/>
      <c r="O706" s="7"/>
      <c r="P706" s="7"/>
      <c r="Q706" s="7"/>
      <c r="R706" s="7"/>
      <c r="S706" s="7"/>
    </row>
    <row r="707" spans="2:19" x14ac:dyDescent="0.25">
      <c r="B707" s="7"/>
      <c r="C707" s="133"/>
      <c r="D707" s="133"/>
      <c r="E707" s="7"/>
      <c r="F707" s="7"/>
      <c r="G707" s="7"/>
      <c r="H707" s="7"/>
      <c r="I707" s="7"/>
      <c r="J707" s="7"/>
      <c r="K707" s="7"/>
      <c r="L707" s="7"/>
      <c r="M707" s="7"/>
      <c r="N707" s="7"/>
      <c r="O707" s="7"/>
      <c r="P707" s="7"/>
      <c r="Q707" s="7"/>
      <c r="R707" s="7"/>
      <c r="S707" s="7"/>
    </row>
    <row r="708" spans="2:19" x14ac:dyDescent="0.25">
      <c r="B708" s="7"/>
      <c r="C708" s="133"/>
      <c r="D708" s="133"/>
      <c r="E708" s="7"/>
      <c r="F708" s="7"/>
      <c r="G708" s="7"/>
      <c r="H708" s="7"/>
      <c r="I708" s="7"/>
      <c r="J708" s="7"/>
      <c r="K708" s="7"/>
      <c r="L708" s="7"/>
      <c r="M708" s="7"/>
      <c r="N708" s="7"/>
      <c r="O708" s="7"/>
      <c r="P708" s="7"/>
      <c r="Q708" s="7"/>
      <c r="R708" s="7"/>
      <c r="S708" s="7"/>
    </row>
    <row r="709" spans="2:19" x14ac:dyDescent="0.25">
      <c r="B709" s="7"/>
      <c r="C709" s="133"/>
      <c r="D709" s="133"/>
      <c r="E709" s="7"/>
      <c r="F709" s="7"/>
      <c r="G709" s="7"/>
      <c r="H709" s="7"/>
      <c r="I709" s="7"/>
      <c r="J709" s="7"/>
      <c r="K709" s="7"/>
      <c r="L709" s="7"/>
      <c r="M709" s="7"/>
      <c r="N709" s="7"/>
      <c r="O709" s="7"/>
      <c r="P709" s="7"/>
      <c r="Q709" s="7"/>
      <c r="R709" s="7"/>
      <c r="S709" s="7"/>
    </row>
    <row r="710" spans="2:19" x14ac:dyDescent="0.25">
      <c r="B710" s="7"/>
      <c r="C710" s="133"/>
      <c r="D710" s="133"/>
      <c r="E710" s="7"/>
      <c r="F710" s="7"/>
      <c r="G710" s="7"/>
      <c r="H710" s="7"/>
      <c r="I710" s="7"/>
      <c r="J710" s="7"/>
      <c r="K710" s="7"/>
      <c r="L710" s="7"/>
      <c r="M710" s="7"/>
      <c r="N710" s="7"/>
      <c r="O710" s="7"/>
      <c r="P710" s="7"/>
      <c r="Q710" s="7"/>
      <c r="R710" s="7"/>
      <c r="S710" s="7"/>
    </row>
    <row r="711" spans="2:19" x14ac:dyDescent="0.25">
      <c r="B711" s="7"/>
      <c r="C711" s="133"/>
      <c r="D711" s="133"/>
      <c r="E711" s="7"/>
      <c r="F711" s="7"/>
      <c r="G711" s="7"/>
      <c r="H711" s="7"/>
      <c r="I711" s="7"/>
      <c r="J711" s="7"/>
      <c r="K711" s="7"/>
      <c r="L711" s="7"/>
      <c r="M711" s="7"/>
      <c r="N711" s="7"/>
      <c r="O711" s="7"/>
      <c r="P711" s="7"/>
      <c r="Q711" s="7"/>
      <c r="R711" s="7"/>
      <c r="S711" s="7"/>
    </row>
    <row r="712" spans="2:19" x14ac:dyDescent="0.25">
      <c r="B712" s="7"/>
      <c r="C712" s="133"/>
      <c r="D712" s="133"/>
      <c r="E712" s="7"/>
      <c r="F712" s="7"/>
      <c r="G712" s="7"/>
      <c r="H712" s="7"/>
      <c r="I712" s="7"/>
      <c r="J712" s="7"/>
      <c r="K712" s="7"/>
      <c r="L712" s="7"/>
      <c r="M712" s="7"/>
      <c r="N712" s="7"/>
      <c r="O712" s="7"/>
      <c r="P712" s="7"/>
      <c r="Q712" s="7"/>
      <c r="R712" s="7"/>
      <c r="S712" s="7"/>
    </row>
    <row r="713" spans="2:19" x14ac:dyDescent="0.25">
      <c r="B713" s="7"/>
      <c r="C713" s="133"/>
      <c r="D713" s="133"/>
      <c r="E713" s="7"/>
      <c r="F713" s="7"/>
      <c r="G713" s="7"/>
      <c r="H713" s="7"/>
      <c r="I713" s="7"/>
      <c r="J713" s="7"/>
      <c r="K713" s="7"/>
      <c r="L713" s="7"/>
      <c r="M713" s="7"/>
      <c r="N713" s="7"/>
      <c r="O713" s="7"/>
      <c r="P713" s="7"/>
      <c r="Q713" s="7"/>
      <c r="R713" s="7"/>
      <c r="S713" s="7"/>
    </row>
    <row r="714" spans="2:19" x14ac:dyDescent="0.25">
      <c r="B714" s="7"/>
      <c r="C714" s="133"/>
      <c r="D714" s="133"/>
      <c r="E714" s="7"/>
      <c r="F714" s="7"/>
      <c r="G714" s="7"/>
      <c r="H714" s="7"/>
      <c r="I714" s="7"/>
      <c r="J714" s="7"/>
      <c r="K714" s="7"/>
      <c r="L714" s="7"/>
      <c r="M714" s="7"/>
      <c r="N714" s="7"/>
      <c r="O714" s="7"/>
      <c r="P714" s="7"/>
      <c r="Q714" s="7"/>
      <c r="R714" s="7"/>
      <c r="S714" s="7"/>
    </row>
    <row r="715" spans="2:19" x14ac:dyDescent="0.25">
      <c r="B715" s="7"/>
      <c r="C715" s="133"/>
      <c r="D715" s="133"/>
      <c r="E715" s="7"/>
      <c r="F715" s="7"/>
      <c r="G715" s="7"/>
      <c r="H715" s="7"/>
      <c r="I715" s="7"/>
      <c r="J715" s="7"/>
      <c r="K715" s="7"/>
      <c r="L715" s="7"/>
      <c r="M715" s="7"/>
      <c r="N715" s="7"/>
      <c r="O715" s="7"/>
      <c r="P715" s="7"/>
      <c r="Q715" s="7"/>
      <c r="R715" s="7"/>
      <c r="S715" s="7"/>
    </row>
    <row r="716" spans="2:19" x14ac:dyDescent="0.25">
      <c r="B716" s="7"/>
      <c r="C716" s="133"/>
      <c r="D716" s="133"/>
      <c r="E716" s="7"/>
      <c r="F716" s="7"/>
      <c r="G716" s="7"/>
      <c r="H716" s="7"/>
      <c r="I716" s="7"/>
      <c r="J716" s="7"/>
      <c r="K716" s="7"/>
      <c r="L716" s="7"/>
      <c r="M716" s="7"/>
      <c r="N716" s="7"/>
      <c r="O716" s="7"/>
      <c r="P716" s="7"/>
      <c r="Q716" s="7"/>
      <c r="R716" s="7"/>
      <c r="S716" s="7"/>
    </row>
    <row r="717" spans="2:19" x14ac:dyDescent="0.25">
      <c r="B717" s="7"/>
      <c r="C717" s="133"/>
      <c r="D717" s="133"/>
      <c r="E717" s="7"/>
      <c r="F717" s="7"/>
      <c r="G717" s="7"/>
      <c r="H717" s="7"/>
      <c r="I717" s="7"/>
      <c r="J717" s="7"/>
      <c r="K717" s="7"/>
      <c r="L717" s="7"/>
      <c r="M717" s="7"/>
      <c r="N717" s="7"/>
      <c r="O717" s="7"/>
      <c r="P717" s="7"/>
      <c r="Q717" s="7"/>
      <c r="R717" s="7"/>
      <c r="S717" s="7"/>
    </row>
    <row r="718" spans="2:19" x14ac:dyDescent="0.25">
      <c r="B718" s="7"/>
      <c r="C718" s="133"/>
      <c r="D718" s="133"/>
      <c r="E718" s="7"/>
      <c r="F718" s="7"/>
      <c r="G718" s="7"/>
      <c r="H718" s="7"/>
      <c r="I718" s="7"/>
      <c r="J718" s="7"/>
      <c r="K718" s="7"/>
      <c r="L718" s="7"/>
      <c r="M718" s="7"/>
      <c r="N718" s="7"/>
      <c r="O718" s="7"/>
      <c r="P718" s="7"/>
      <c r="Q718" s="7"/>
      <c r="R718" s="7"/>
      <c r="S718" s="7"/>
    </row>
    <row r="719" spans="2:19" x14ac:dyDescent="0.25">
      <c r="B719" s="7"/>
      <c r="C719" s="133"/>
      <c r="D719" s="133"/>
      <c r="E719" s="7"/>
      <c r="F719" s="7"/>
      <c r="G719" s="7"/>
      <c r="H719" s="7"/>
      <c r="I719" s="7"/>
      <c r="J719" s="7"/>
      <c r="K719" s="7"/>
      <c r="L719" s="7"/>
      <c r="M719" s="7"/>
      <c r="N719" s="7"/>
      <c r="O719" s="7"/>
      <c r="P719" s="7"/>
      <c r="Q719" s="7"/>
      <c r="R719" s="7"/>
      <c r="S719" s="7"/>
    </row>
    <row r="720" spans="2:19" x14ac:dyDescent="0.25">
      <c r="B720" s="7"/>
      <c r="C720" s="133"/>
      <c r="D720" s="133"/>
      <c r="E720" s="7"/>
      <c r="F720" s="7"/>
      <c r="G720" s="7"/>
      <c r="H720" s="7"/>
      <c r="I720" s="7"/>
      <c r="J720" s="7"/>
      <c r="K720" s="7"/>
      <c r="L720" s="7"/>
      <c r="M720" s="7"/>
      <c r="N720" s="7"/>
      <c r="O720" s="7"/>
      <c r="P720" s="7"/>
      <c r="Q720" s="7"/>
      <c r="R720" s="7"/>
      <c r="S720" s="7"/>
    </row>
    <row r="721" spans="2:19" x14ac:dyDescent="0.25">
      <c r="B721" s="7"/>
      <c r="C721" s="133"/>
      <c r="D721" s="133"/>
      <c r="E721" s="7"/>
      <c r="F721" s="7"/>
      <c r="G721" s="7"/>
      <c r="H721" s="7"/>
      <c r="I721" s="7"/>
      <c r="J721" s="7"/>
      <c r="K721" s="7"/>
      <c r="L721" s="7"/>
      <c r="M721" s="7"/>
      <c r="N721" s="7"/>
      <c r="O721" s="7"/>
      <c r="P721" s="7"/>
      <c r="Q721" s="7"/>
      <c r="R721" s="7"/>
      <c r="S721" s="7"/>
    </row>
    <row r="722" spans="2:19" x14ac:dyDescent="0.25">
      <c r="B722" s="7"/>
      <c r="C722" s="133"/>
      <c r="D722" s="133"/>
      <c r="E722" s="7"/>
      <c r="F722" s="7"/>
      <c r="G722" s="7"/>
      <c r="H722" s="7"/>
      <c r="I722" s="7"/>
      <c r="J722" s="7"/>
      <c r="K722" s="7"/>
      <c r="L722" s="7"/>
      <c r="M722" s="7"/>
      <c r="N722" s="7"/>
      <c r="O722" s="7"/>
      <c r="P722" s="7"/>
      <c r="Q722" s="7"/>
      <c r="R722" s="7"/>
      <c r="S722" s="7"/>
    </row>
    <row r="723" spans="2:19" x14ac:dyDescent="0.25">
      <c r="B723" s="7"/>
      <c r="C723" s="133"/>
      <c r="D723" s="133"/>
      <c r="E723" s="7"/>
      <c r="F723" s="7"/>
      <c r="G723" s="7"/>
      <c r="H723" s="7"/>
      <c r="I723" s="7"/>
      <c r="J723" s="7"/>
      <c r="K723" s="7"/>
      <c r="L723" s="7"/>
      <c r="M723" s="7"/>
      <c r="N723" s="7"/>
      <c r="O723" s="7"/>
      <c r="P723" s="7"/>
      <c r="Q723" s="7"/>
      <c r="R723" s="7"/>
      <c r="S723" s="7"/>
    </row>
    <row r="724" spans="2:19" x14ac:dyDescent="0.25">
      <c r="B724" s="7"/>
      <c r="C724" s="133"/>
      <c r="D724" s="133"/>
      <c r="E724" s="7"/>
      <c r="F724" s="7"/>
      <c r="G724" s="7"/>
      <c r="H724" s="7"/>
      <c r="I724" s="7"/>
      <c r="J724" s="7"/>
      <c r="K724" s="7"/>
      <c r="L724" s="7"/>
      <c r="M724" s="7"/>
      <c r="N724" s="7"/>
      <c r="O724" s="7"/>
      <c r="P724" s="7"/>
      <c r="Q724" s="7"/>
      <c r="R724" s="7"/>
      <c r="S724" s="7"/>
    </row>
    <row r="725" spans="2:19" x14ac:dyDescent="0.25">
      <c r="B725" s="7"/>
      <c r="C725" s="133"/>
      <c r="D725" s="133"/>
      <c r="E725" s="7"/>
      <c r="F725" s="7"/>
      <c r="G725" s="7"/>
      <c r="H725" s="7"/>
      <c r="I725" s="7"/>
      <c r="J725" s="7"/>
      <c r="K725" s="7"/>
      <c r="L725" s="7"/>
      <c r="M725" s="7"/>
      <c r="N725" s="7"/>
      <c r="O725" s="7"/>
      <c r="P725" s="7"/>
      <c r="Q725" s="7"/>
      <c r="R725" s="7"/>
      <c r="S725" s="7"/>
    </row>
    <row r="726" spans="2:19" x14ac:dyDescent="0.25">
      <c r="B726" s="7"/>
      <c r="C726" s="133"/>
      <c r="D726" s="133"/>
      <c r="E726" s="7"/>
      <c r="F726" s="7"/>
      <c r="G726" s="7"/>
      <c r="H726" s="7"/>
      <c r="I726" s="7"/>
      <c r="J726" s="7"/>
      <c r="K726" s="7"/>
      <c r="L726" s="7"/>
      <c r="M726" s="7"/>
      <c r="N726" s="7"/>
      <c r="O726" s="7"/>
      <c r="P726" s="7"/>
      <c r="Q726" s="7"/>
      <c r="R726" s="7"/>
      <c r="S726" s="7"/>
    </row>
    <row r="727" spans="2:19" x14ac:dyDescent="0.25">
      <c r="B727" s="7"/>
      <c r="C727" s="133"/>
      <c r="D727" s="133"/>
      <c r="E727" s="7"/>
      <c r="F727" s="7"/>
      <c r="G727" s="7"/>
      <c r="H727" s="7"/>
      <c r="I727" s="7"/>
      <c r="J727" s="7"/>
      <c r="K727" s="7"/>
      <c r="L727" s="7"/>
      <c r="M727" s="7"/>
      <c r="N727" s="7"/>
      <c r="O727" s="7"/>
      <c r="P727" s="7"/>
      <c r="Q727" s="7"/>
      <c r="R727" s="7"/>
      <c r="S727" s="7"/>
    </row>
    <row r="728" spans="2:19" x14ac:dyDescent="0.25">
      <c r="B728" s="7"/>
      <c r="C728" s="133"/>
      <c r="D728" s="133"/>
      <c r="E728" s="7"/>
      <c r="F728" s="7"/>
      <c r="G728" s="7"/>
      <c r="H728" s="7"/>
      <c r="I728" s="7"/>
      <c r="J728" s="7"/>
      <c r="K728" s="7"/>
      <c r="L728" s="7"/>
      <c r="M728" s="7"/>
      <c r="N728" s="7"/>
      <c r="O728" s="7"/>
      <c r="P728" s="7"/>
      <c r="Q728" s="7"/>
      <c r="R728" s="7"/>
      <c r="S728" s="7"/>
    </row>
    <row r="729" spans="2:19" x14ac:dyDescent="0.25">
      <c r="B729" s="7"/>
      <c r="C729" s="133"/>
      <c r="D729" s="133"/>
      <c r="E729" s="7"/>
      <c r="F729" s="7"/>
      <c r="G729" s="7"/>
      <c r="H729" s="7"/>
      <c r="I729" s="7"/>
      <c r="J729" s="7"/>
      <c r="K729" s="7"/>
      <c r="L729" s="7"/>
      <c r="M729" s="7"/>
      <c r="N729" s="7"/>
      <c r="O729" s="7"/>
      <c r="P729" s="7"/>
      <c r="Q729" s="7"/>
      <c r="R729" s="7"/>
      <c r="S729" s="7"/>
    </row>
    <row r="730" spans="2:19" x14ac:dyDescent="0.25">
      <c r="B730" s="7"/>
      <c r="C730" s="133"/>
      <c r="D730" s="133"/>
      <c r="E730" s="7"/>
      <c r="F730" s="7"/>
      <c r="G730" s="7"/>
      <c r="H730" s="7"/>
      <c r="I730" s="7"/>
      <c r="J730" s="7"/>
      <c r="K730" s="7"/>
      <c r="L730" s="7"/>
      <c r="M730" s="7"/>
      <c r="N730" s="7"/>
      <c r="O730" s="7"/>
      <c r="P730" s="7"/>
      <c r="Q730" s="7"/>
      <c r="R730" s="7"/>
      <c r="S730" s="7"/>
    </row>
    <row r="731" spans="2:19" x14ac:dyDescent="0.25">
      <c r="B731" s="7"/>
      <c r="C731" s="133"/>
      <c r="D731" s="133"/>
      <c r="E731" s="7"/>
      <c r="F731" s="7"/>
      <c r="G731" s="7"/>
      <c r="H731" s="7"/>
      <c r="I731" s="7"/>
      <c r="J731" s="7"/>
      <c r="K731" s="7"/>
      <c r="L731" s="7"/>
      <c r="M731" s="7"/>
      <c r="N731" s="7"/>
      <c r="O731" s="7"/>
      <c r="P731" s="7"/>
      <c r="Q731" s="7"/>
      <c r="R731" s="7"/>
      <c r="S731" s="7"/>
    </row>
    <row r="732" spans="2:19" x14ac:dyDescent="0.25">
      <c r="B732" s="7"/>
      <c r="C732" s="133"/>
      <c r="D732" s="133"/>
      <c r="E732" s="7"/>
      <c r="F732" s="7"/>
      <c r="G732" s="7"/>
      <c r="H732" s="7"/>
      <c r="I732" s="7"/>
      <c r="J732" s="7"/>
      <c r="K732" s="7"/>
      <c r="L732" s="7"/>
      <c r="M732" s="7"/>
      <c r="N732" s="7"/>
      <c r="O732" s="7"/>
      <c r="P732" s="7"/>
      <c r="Q732" s="7"/>
      <c r="R732" s="7"/>
      <c r="S732" s="7"/>
    </row>
    <row r="733" spans="2:19" x14ac:dyDescent="0.25">
      <c r="B733" s="7"/>
      <c r="C733" s="133"/>
      <c r="D733" s="133"/>
      <c r="E733" s="7"/>
      <c r="F733" s="7"/>
      <c r="G733" s="7"/>
      <c r="H733" s="7"/>
      <c r="I733" s="7"/>
      <c r="J733" s="7"/>
      <c r="K733" s="7"/>
      <c r="L733" s="7"/>
      <c r="M733" s="7"/>
      <c r="N733" s="7"/>
      <c r="O733" s="7"/>
      <c r="P733" s="7"/>
      <c r="Q733" s="7"/>
      <c r="R733" s="7"/>
      <c r="S733" s="7"/>
    </row>
    <row r="734" spans="2:19" x14ac:dyDescent="0.25">
      <c r="B734" s="7"/>
      <c r="C734" s="133"/>
      <c r="D734" s="133"/>
      <c r="E734" s="7"/>
      <c r="F734" s="7"/>
      <c r="G734" s="7"/>
      <c r="H734" s="7"/>
      <c r="I734" s="7"/>
      <c r="J734" s="7"/>
      <c r="K734" s="7"/>
      <c r="L734" s="7"/>
      <c r="M734" s="7"/>
      <c r="N734" s="7"/>
      <c r="O734" s="7"/>
      <c r="P734" s="7"/>
      <c r="Q734" s="7"/>
      <c r="R734" s="7"/>
      <c r="S734" s="7"/>
    </row>
    <row r="735" spans="2:19" x14ac:dyDescent="0.25">
      <c r="B735" s="7"/>
      <c r="C735" s="133"/>
      <c r="D735" s="133"/>
      <c r="E735" s="7"/>
      <c r="F735" s="7"/>
      <c r="G735" s="7"/>
      <c r="H735" s="7"/>
      <c r="I735" s="7"/>
      <c r="J735" s="7"/>
      <c r="K735" s="7"/>
      <c r="L735" s="7"/>
      <c r="M735" s="7"/>
      <c r="N735" s="7"/>
      <c r="O735" s="7"/>
      <c r="P735" s="7"/>
      <c r="Q735" s="7"/>
      <c r="R735" s="7"/>
      <c r="S735" s="7"/>
    </row>
    <row r="736" spans="2:19" x14ac:dyDescent="0.25">
      <c r="B736" s="7"/>
      <c r="C736" s="133"/>
      <c r="D736" s="133"/>
      <c r="E736" s="7"/>
      <c r="F736" s="7"/>
      <c r="G736" s="7"/>
      <c r="H736" s="7"/>
      <c r="I736" s="7"/>
      <c r="J736" s="7"/>
      <c r="K736" s="7"/>
      <c r="L736" s="7"/>
      <c r="M736" s="7"/>
      <c r="N736" s="7"/>
      <c r="O736" s="7"/>
      <c r="P736" s="7"/>
      <c r="Q736" s="7"/>
      <c r="R736" s="7"/>
      <c r="S736" s="7"/>
    </row>
    <row r="737" spans="2:19" x14ac:dyDescent="0.25">
      <c r="B737" s="7"/>
      <c r="C737" s="133"/>
      <c r="D737" s="133"/>
      <c r="E737" s="7"/>
      <c r="F737" s="7"/>
      <c r="G737" s="7"/>
      <c r="H737" s="7"/>
      <c r="I737" s="7"/>
      <c r="J737" s="7"/>
      <c r="K737" s="7"/>
      <c r="L737" s="7"/>
      <c r="M737" s="7"/>
      <c r="N737" s="7"/>
      <c r="O737" s="7"/>
      <c r="P737" s="7"/>
      <c r="Q737" s="7"/>
      <c r="R737" s="7"/>
      <c r="S737" s="7"/>
    </row>
    <row r="738" spans="2:19" x14ac:dyDescent="0.25">
      <c r="B738" s="7"/>
      <c r="C738" s="133"/>
      <c r="D738" s="133"/>
      <c r="E738" s="7"/>
      <c r="F738" s="7"/>
      <c r="G738" s="7"/>
      <c r="H738" s="7"/>
      <c r="I738" s="7"/>
      <c r="J738" s="7"/>
      <c r="K738" s="7"/>
      <c r="L738" s="7"/>
      <c r="M738" s="7"/>
      <c r="N738" s="7"/>
      <c r="O738" s="7"/>
      <c r="P738" s="7"/>
      <c r="Q738" s="7"/>
      <c r="R738" s="7"/>
      <c r="S738" s="7"/>
    </row>
    <row r="739" spans="2:19" x14ac:dyDescent="0.25">
      <c r="B739" s="7"/>
      <c r="C739" s="133"/>
      <c r="D739" s="133"/>
      <c r="E739" s="7"/>
      <c r="F739" s="7"/>
      <c r="G739" s="7"/>
      <c r="H739" s="7"/>
      <c r="I739" s="7"/>
      <c r="J739" s="7"/>
      <c r="K739" s="7"/>
      <c r="L739" s="7"/>
      <c r="M739" s="7"/>
      <c r="N739" s="7"/>
      <c r="O739" s="7"/>
      <c r="P739" s="7"/>
      <c r="Q739" s="7"/>
      <c r="R739" s="7"/>
      <c r="S739" s="7"/>
    </row>
    <row r="740" spans="2:19" x14ac:dyDescent="0.25">
      <c r="B740" s="7"/>
      <c r="C740" s="133"/>
      <c r="D740" s="133"/>
      <c r="E740" s="7"/>
      <c r="F740" s="7"/>
      <c r="G740" s="7"/>
      <c r="H740" s="7"/>
      <c r="I740" s="7"/>
      <c r="J740" s="7"/>
      <c r="K740" s="7"/>
      <c r="L740" s="7"/>
      <c r="M740" s="7"/>
      <c r="N740" s="7"/>
      <c r="O740" s="7"/>
      <c r="P740" s="7"/>
      <c r="Q740" s="7"/>
      <c r="R740" s="7"/>
      <c r="S740" s="7"/>
    </row>
    <row r="741" spans="2:19" x14ac:dyDescent="0.25">
      <c r="B741" s="7"/>
      <c r="C741" s="133"/>
      <c r="D741" s="133"/>
      <c r="E741" s="7"/>
      <c r="F741" s="7"/>
      <c r="G741" s="7"/>
      <c r="H741" s="7"/>
      <c r="I741" s="7"/>
      <c r="J741" s="7"/>
      <c r="K741" s="7"/>
      <c r="L741" s="7"/>
      <c r="M741" s="7"/>
      <c r="N741" s="7"/>
      <c r="O741" s="7"/>
      <c r="P741" s="7"/>
      <c r="Q741" s="7"/>
      <c r="R741" s="7"/>
      <c r="S741" s="7"/>
    </row>
    <row r="742" spans="2:19" x14ac:dyDescent="0.25">
      <c r="B742" s="7"/>
      <c r="C742" s="133"/>
      <c r="D742" s="133"/>
      <c r="E742" s="7"/>
      <c r="F742" s="7"/>
      <c r="G742" s="7"/>
      <c r="H742" s="7"/>
      <c r="I742" s="7"/>
      <c r="J742" s="7"/>
      <c r="K742" s="7"/>
      <c r="L742" s="7"/>
      <c r="M742" s="7"/>
      <c r="N742" s="7"/>
      <c r="O742" s="7"/>
      <c r="P742" s="7"/>
      <c r="Q742" s="7"/>
      <c r="R742" s="7"/>
      <c r="S742" s="7"/>
    </row>
    <row r="743" spans="2:19" x14ac:dyDescent="0.25">
      <c r="B743" s="7"/>
      <c r="C743" s="133"/>
      <c r="D743" s="133"/>
      <c r="E743" s="7"/>
      <c r="F743" s="7"/>
      <c r="G743" s="7"/>
      <c r="H743" s="7"/>
      <c r="I743" s="7"/>
      <c r="J743" s="7"/>
      <c r="K743" s="7"/>
      <c r="L743" s="7"/>
      <c r="M743" s="7"/>
      <c r="N743" s="7"/>
      <c r="O743" s="7"/>
      <c r="P743" s="7"/>
      <c r="Q743" s="7"/>
      <c r="R743" s="7"/>
      <c r="S743" s="7"/>
    </row>
    <row r="744" spans="2:19" x14ac:dyDescent="0.25">
      <c r="B744" s="7"/>
      <c r="C744" s="133"/>
      <c r="D744" s="133"/>
      <c r="E744" s="7"/>
      <c r="F744" s="7"/>
      <c r="G744" s="7"/>
      <c r="H744" s="7"/>
      <c r="I744" s="7"/>
      <c r="J744" s="7"/>
      <c r="K744" s="7"/>
      <c r="L744" s="7"/>
      <c r="M744" s="7"/>
      <c r="N744" s="7"/>
      <c r="O744" s="7"/>
      <c r="P744" s="7"/>
      <c r="Q744" s="7"/>
      <c r="R744" s="7"/>
      <c r="S744" s="7"/>
    </row>
    <row r="745" spans="2:19" x14ac:dyDescent="0.25">
      <c r="B745" s="7"/>
      <c r="C745" s="133"/>
      <c r="D745" s="133"/>
      <c r="E745" s="7"/>
      <c r="F745" s="7"/>
      <c r="G745" s="7"/>
      <c r="H745" s="7"/>
      <c r="I745" s="7"/>
      <c r="J745" s="7"/>
      <c r="K745" s="7"/>
      <c r="L745" s="7"/>
      <c r="M745" s="7"/>
      <c r="N745" s="7"/>
      <c r="O745" s="7"/>
      <c r="P745" s="7"/>
      <c r="Q745" s="7"/>
      <c r="R745" s="7"/>
      <c r="S745" s="7"/>
    </row>
    <row r="746" spans="2:19" x14ac:dyDescent="0.25">
      <c r="B746" s="7"/>
      <c r="C746" s="133"/>
      <c r="D746" s="133"/>
      <c r="E746" s="7"/>
      <c r="F746" s="7"/>
      <c r="G746" s="7"/>
      <c r="H746" s="7"/>
      <c r="I746" s="7"/>
      <c r="J746" s="7"/>
      <c r="K746" s="7"/>
      <c r="L746" s="7"/>
      <c r="M746" s="7"/>
      <c r="N746" s="7"/>
      <c r="O746" s="7"/>
      <c r="P746" s="7"/>
      <c r="Q746" s="7"/>
      <c r="R746" s="7"/>
      <c r="S746" s="7"/>
    </row>
    <row r="747" spans="2:19" x14ac:dyDescent="0.25">
      <c r="B747" s="7"/>
      <c r="C747" s="133"/>
      <c r="D747" s="133"/>
      <c r="E747" s="7"/>
      <c r="F747" s="7"/>
      <c r="G747" s="7"/>
      <c r="H747" s="7"/>
      <c r="I747" s="7"/>
      <c r="J747" s="7"/>
      <c r="K747" s="7"/>
      <c r="L747" s="7"/>
      <c r="M747" s="7"/>
      <c r="N747" s="7"/>
      <c r="O747" s="7"/>
      <c r="P747" s="7"/>
      <c r="Q747" s="7"/>
      <c r="R747" s="7"/>
      <c r="S747" s="7"/>
    </row>
    <row r="748" spans="2:19" x14ac:dyDescent="0.25">
      <c r="B748" s="7"/>
      <c r="C748" s="133"/>
      <c r="D748" s="133"/>
      <c r="E748" s="7"/>
      <c r="F748" s="7"/>
      <c r="G748" s="7"/>
      <c r="H748" s="7"/>
      <c r="I748" s="7"/>
      <c r="J748" s="7"/>
      <c r="K748" s="7"/>
      <c r="L748" s="7"/>
      <c r="M748" s="7"/>
      <c r="N748" s="7"/>
      <c r="O748" s="7"/>
      <c r="P748" s="7"/>
      <c r="Q748" s="7"/>
      <c r="R748" s="7"/>
      <c r="S748" s="7"/>
    </row>
    <row r="749" spans="2:19" x14ac:dyDescent="0.25">
      <c r="B749" s="7"/>
      <c r="C749" s="133"/>
      <c r="D749" s="133"/>
      <c r="E749" s="7"/>
      <c r="F749" s="7"/>
      <c r="G749" s="7"/>
      <c r="H749" s="7"/>
      <c r="I749" s="7"/>
      <c r="J749" s="7"/>
      <c r="K749" s="7"/>
      <c r="L749" s="7"/>
      <c r="M749" s="7"/>
      <c r="N749" s="7"/>
      <c r="O749" s="7"/>
      <c r="P749" s="7"/>
      <c r="Q749" s="7"/>
      <c r="R749" s="7"/>
      <c r="S749" s="7"/>
    </row>
    <row r="750" spans="2:19" x14ac:dyDescent="0.25">
      <c r="B750" s="7"/>
      <c r="C750" s="133"/>
      <c r="D750" s="133"/>
      <c r="E750" s="7"/>
      <c r="F750" s="7"/>
      <c r="G750" s="7"/>
      <c r="H750" s="7"/>
      <c r="I750" s="7"/>
      <c r="J750" s="7"/>
      <c r="K750" s="7"/>
      <c r="L750" s="7"/>
      <c r="M750" s="7"/>
      <c r="N750" s="7"/>
      <c r="O750" s="7"/>
      <c r="P750" s="7"/>
      <c r="Q750" s="7"/>
      <c r="R750" s="7"/>
      <c r="S750" s="7"/>
    </row>
    <row r="751" spans="2:19" x14ac:dyDescent="0.25">
      <c r="B751" s="7"/>
      <c r="C751" s="133"/>
      <c r="D751" s="133"/>
      <c r="E751" s="7"/>
      <c r="F751" s="7"/>
      <c r="G751" s="7"/>
      <c r="H751" s="7"/>
      <c r="I751" s="7"/>
      <c r="J751" s="7"/>
      <c r="K751" s="7"/>
      <c r="L751" s="7"/>
      <c r="M751" s="7"/>
      <c r="N751" s="7"/>
      <c r="O751" s="7"/>
      <c r="P751" s="7"/>
      <c r="Q751" s="7"/>
      <c r="R751" s="7"/>
      <c r="S751" s="7"/>
    </row>
    <row r="752" spans="2:19" x14ac:dyDescent="0.25">
      <c r="B752" s="7"/>
      <c r="C752" s="133"/>
      <c r="D752" s="133"/>
      <c r="E752" s="7"/>
      <c r="F752" s="7"/>
      <c r="G752" s="7"/>
      <c r="H752" s="7"/>
      <c r="I752" s="7"/>
      <c r="J752" s="7"/>
      <c r="K752" s="7"/>
      <c r="L752" s="7"/>
      <c r="M752" s="7"/>
      <c r="N752" s="7"/>
      <c r="O752" s="7"/>
      <c r="P752" s="7"/>
      <c r="Q752" s="7"/>
      <c r="R752" s="7"/>
      <c r="S752" s="7"/>
    </row>
    <row r="753" spans="2:19" x14ac:dyDescent="0.25">
      <c r="B753" s="7"/>
      <c r="C753" s="133"/>
      <c r="D753" s="133"/>
      <c r="E753" s="7"/>
      <c r="F753" s="7"/>
      <c r="G753" s="7"/>
      <c r="H753" s="7"/>
      <c r="I753" s="7"/>
      <c r="J753" s="7"/>
      <c r="K753" s="7"/>
      <c r="L753" s="7"/>
      <c r="M753" s="7"/>
      <c r="N753" s="7"/>
      <c r="O753" s="7"/>
      <c r="P753" s="7"/>
      <c r="Q753" s="7"/>
      <c r="R753" s="7"/>
      <c r="S753" s="7"/>
    </row>
    <row r="754" spans="2:19" x14ac:dyDescent="0.25">
      <c r="B754" s="7"/>
      <c r="C754" s="133"/>
      <c r="D754" s="133"/>
      <c r="E754" s="7"/>
      <c r="F754" s="7"/>
      <c r="G754" s="7"/>
      <c r="H754" s="7"/>
      <c r="I754" s="7"/>
      <c r="J754" s="7"/>
      <c r="K754" s="7"/>
      <c r="L754" s="7"/>
      <c r="M754" s="7"/>
      <c r="N754" s="7"/>
      <c r="O754" s="7"/>
      <c r="P754" s="7"/>
      <c r="Q754" s="7"/>
      <c r="R754" s="7"/>
      <c r="S754" s="7"/>
    </row>
    <row r="755" spans="2:19" x14ac:dyDescent="0.25">
      <c r="B755" s="7"/>
      <c r="C755" s="133"/>
      <c r="D755" s="133"/>
      <c r="E755" s="7"/>
      <c r="F755" s="7"/>
      <c r="G755" s="7"/>
      <c r="H755" s="7"/>
      <c r="I755" s="7"/>
      <c r="J755" s="7"/>
      <c r="K755" s="7"/>
      <c r="L755" s="7"/>
      <c r="M755" s="7"/>
      <c r="N755" s="7"/>
      <c r="O755" s="7"/>
      <c r="P755" s="7"/>
      <c r="Q755" s="7"/>
      <c r="R755" s="7"/>
      <c r="S755" s="7"/>
    </row>
    <row r="756" spans="2:19" x14ac:dyDescent="0.25">
      <c r="B756" s="7"/>
      <c r="C756" s="133"/>
      <c r="D756" s="133"/>
      <c r="E756" s="7"/>
      <c r="F756" s="7"/>
      <c r="G756" s="7"/>
      <c r="H756" s="7"/>
      <c r="I756" s="7"/>
      <c r="J756" s="7"/>
      <c r="K756" s="7"/>
      <c r="L756" s="7"/>
      <c r="M756" s="7"/>
      <c r="N756" s="7"/>
      <c r="O756" s="7"/>
      <c r="P756" s="7"/>
      <c r="Q756" s="7"/>
      <c r="R756" s="7"/>
      <c r="S756" s="7"/>
    </row>
    <row r="757" spans="2:19" x14ac:dyDescent="0.25">
      <c r="B757" s="7"/>
      <c r="C757" s="133"/>
      <c r="D757" s="133"/>
      <c r="E757" s="7"/>
      <c r="F757" s="7"/>
      <c r="G757" s="7"/>
      <c r="H757" s="7"/>
      <c r="I757" s="7"/>
      <c r="J757" s="7"/>
      <c r="K757" s="7"/>
      <c r="L757" s="7"/>
      <c r="M757" s="7"/>
      <c r="N757" s="7"/>
      <c r="O757" s="7"/>
      <c r="P757" s="7"/>
      <c r="Q757" s="7"/>
      <c r="R757" s="7"/>
      <c r="S757" s="7"/>
    </row>
    <row r="758" spans="2:19" x14ac:dyDescent="0.25">
      <c r="B758" s="7"/>
      <c r="C758" s="133"/>
      <c r="D758" s="133"/>
      <c r="E758" s="7"/>
      <c r="F758" s="7"/>
      <c r="G758" s="7"/>
      <c r="H758" s="7"/>
      <c r="I758" s="7"/>
      <c r="J758" s="7"/>
      <c r="K758" s="7"/>
      <c r="L758" s="7"/>
      <c r="M758" s="7"/>
      <c r="N758" s="7"/>
      <c r="O758" s="7"/>
      <c r="P758" s="7"/>
      <c r="Q758" s="7"/>
      <c r="R758" s="7"/>
      <c r="S758" s="7"/>
    </row>
    <row r="759" spans="2:19" x14ac:dyDescent="0.25">
      <c r="B759" s="7"/>
      <c r="C759" s="133"/>
      <c r="D759" s="133"/>
      <c r="E759" s="7"/>
      <c r="F759" s="7"/>
      <c r="G759" s="7"/>
      <c r="H759" s="7"/>
      <c r="I759" s="7"/>
      <c r="J759" s="7"/>
      <c r="K759" s="7"/>
      <c r="L759" s="7"/>
      <c r="M759" s="7"/>
      <c r="N759" s="7"/>
      <c r="O759" s="7"/>
      <c r="P759" s="7"/>
      <c r="Q759" s="7"/>
      <c r="R759" s="7"/>
      <c r="S759" s="7"/>
    </row>
    <row r="760" spans="2:19" x14ac:dyDescent="0.25">
      <c r="B760" s="7"/>
      <c r="C760" s="133"/>
      <c r="D760" s="133"/>
      <c r="E760" s="7"/>
      <c r="F760" s="7"/>
      <c r="G760" s="7"/>
      <c r="H760" s="7"/>
      <c r="I760" s="7"/>
      <c r="J760" s="7"/>
      <c r="K760" s="7"/>
      <c r="L760" s="7"/>
      <c r="M760" s="7"/>
      <c r="N760" s="7"/>
      <c r="O760" s="7"/>
      <c r="P760" s="7"/>
      <c r="Q760" s="7"/>
      <c r="R760" s="7"/>
      <c r="S760" s="7"/>
    </row>
    <row r="761" spans="2:19" x14ac:dyDescent="0.25">
      <c r="B761" s="7"/>
      <c r="C761" s="133"/>
      <c r="D761" s="133"/>
      <c r="E761" s="7"/>
      <c r="F761" s="7"/>
      <c r="G761" s="7"/>
      <c r="H761" s="7"/>
      <c r="I761" s="7"/>
      <c r="J761" s="7"/>
      <c r="K761" s="7"/>
      <c r="L761" s="7"/>
      <c r="M761" s="7"/>
      <c r="N761" s="7"/>
      <c r="O761" s="7"/>
      <c r="P761" s="7"/>
      <c r="Q761" s="7"/>
      <c r="R761" s="7"/>
      <c r="S761" s="7"/>
    </row>
    <row r="762" spans="2:19" x14ac:dyDescent="0.25">
      <c r="B762" s="7"/>
      <c r="C762" s="133"/>
      <c r="D762" s="133"/>
      <c r="E762" s="7"/>
      <c r="F762" s="7"/>
      <c r="G762" s="7"/>
      <c r="H762" s="7"/>
      <c r="I762" s="7"/>
      <c r="J762" s="7"/>
      <c r="K762" s="7"/>
      <c r="L762" s="7"/>
      <c r="M762" s="7"/>
      <c r="N762" s="7"/>
      <c r="O762" s="7"/>
      <c r="P762" s="7"/>
      <c r="Q762" s="7"/>
      <c r="R762" s="7"/>
      <c r="S762" s="7"/>
    </row>
    <row r="763" spans="2:19" x14ac:dyDescent="0.25">
      <c r="B763" s="7"/>
      <c r="C763" s="133"/>
      <c r="D763" s="133"/>
      <c r="E763" s="7"/>
      <c r="F763" s="7"/>
      <c r="G763" s="7"/>
      <c r="H763" s="7"/>
      <c r="I763" s="7"/>
      <c r="J763" s="7"/>
      <c r="K763" s="7"/>
      <c r="L763" s="7"/>
      <c r="M763" s="7"/>
      <c r="N763" s="7"/>
      <c r="O763" s="7"/>
      <c r="P763" s="7"/>
      <c r="Q763" s="7"/>
      <c r="R763" s="7"/>
      <c r="S763" s="7"/>
    </row>
    <row r="764" spans="2:19" x14ac:dyDescent="0.25">
      <c r="B764" s="7"/>
      <c r="C764" s="133"/>
      <c r="D764" s="133"/>
      <c r="E764" s="7"/>
      <c r="F764" s="7"/>
      <c r="G764" s="7"/>
      <c r="H764" s="7"/>
      <c r="I764" s="7"/>
      <c r="J764" s="7"/>
      <c r="K764" s="7"/>
      <c r="L764" s="7"/>
      <c r="M764" s="7"/>
      <c r="N764" s="7"/>
      <c r="O764" s="7"/>
      <c r="P764" s="7"/>
      <c r="Q764" s="7"/>
      <c r="R764" s="7"/>
      <c r="S764" s="7"/>
    </row>
    <row r="765" spans="2:19" x14ac:dyDescent="0.25">
      <c r="B765" s="7"/>
      <c r="C765" s="133"/>
      <c r="D765" s="133"/>
      <c r="E765" s="7"/>
      <c r="F765" s="7"/>
      <c r="G765" s="7"/>
      <c r="H765" s="7"/>
      <c r="I765" s="7"/>
      <c r="J765" s="7"/>
      <c r="K765" s="7"/>
      <c r="L765" s="7"/>
      <c r="M765" s="7"/>
      <c r="N765" s="7"/>
      <c r="O765" s="7"/>
      <c r="P765" s="7"/>
      <c r="Q765" s="7"/>
      <c r="R765" s="7"/>
      <c r="S765" s="7"/>
    </row>
    <row r="766" spans="2:19" x14ac:dyDescent="0.25">
      <c r="B766" s="7"/>
      <c r="C766" s="133"/>
      <c r="D766" s="133"/>
      <c r="E766" s="7"/>
      <c r="F766" s="7"/>
      <c r="G766" s="7"/>
      <c r="H766" s="7"/>
      <c r="I766" s="7"/>
      <c r="J766" s="7"/>
      <c r="K766" s="7"/>
      <c r="L766" s="7"/>
      <c r="M766" s="7"/>
      <c r="N766" s="7"/>
      <c r="O766" s="7"/>
      <c r="P766" s="7"/>
      <c r="Q766" s="7"/>
      <c r="R766" s="7"/>
      <c r="S766" s="7"/>
    </row>
    <row r="767" spans="2:19" x14ac:dyDescent="0.25">
      <c r="B767" s="7"/>
      <c r="C767" s="133"/>
      <c r="D767" s="133"/>
      <c r="E767" s="7"/>
      <c r="F767" s="7"/>
      <c r="G767" s="7"/>
      <c r="H767" s="7"/>
      <c r="I767" s="7"/>
      <c r="J767" s="7"/>
      <c r="K767" s="7"/>
      <c r="L767" s="7"/>
      <c r="M767" s="7"/>
      <c r="N767" s="7"/>
      <c r="O767" s="7"/>
      <c r="P767" s="7"/>
      <c r="Q767" s="7"/>
      <c r="R767" s="7"/>
      <c r="S767" s="7"/>
    </row>
    <row r="768" spans="2:19" x14ac:dyDescent="0.25">
      <c r="B768" s="7"/>
      <c r="C768" s="133"/>
      <c r="D768" s="133"/>
      <c r="E768" s="7"/>
      <c r="F768" s="7"/>
      <c r="G768" s="7"/>
      <c r="H768" s="7"/>
      <c r="I768" s="7"/>
      <c r="J768" s="7"/>
      <c r="K768" s="7"/>
      <c r="L768" s="7"/>
      <c r="M768" s="7"/>
      <c r="N768" s="7"/>
      <c r="O768" s="7"/>
      <c r="P768" s="7"/>
      <c r="Q768" s="7"/>
      <c r="R768" s="7"/>
      <c r="S768" s="7"/>
    </row>
    <row r="769" spans="2:19" x14ac:dyDescent="0.25">
      <c r="B769" s="7"/>
      <c r="C769" s="133"/>
      <c r="D769" s="133"/>
      <c r="E769" s="7"/>
      <c r="F769" s="7"/>
      <c r="G769" s="7"/>
      <c r="H769" s="7"/>
      <c r="I769" s="7"/>
      <c r="J769" s="7"/>
      <c r="K769" s="7"/>
      <c r="L769" s="7"/>
      <c r="M769" s="7"/>
      <c r="N769" s="7"/>
      <c r="O769" s="7"/>
      <c r="P769" s="7"/>
      <c r="Q769" s="7"/>
      <c r="R769" s="7"/>
      <c r="S769" s="7"/>
    </row>
    <row r="770" spans="2:19" x14ac:dyDescent="0.25">
      <c r="B770" s="7"/>
      <c r="C770" s="133"/>
      <c r="D770" s="133"/>
      <c r="E770" s="7"/>
      <c r="F770" s="7"/>
      <c r="G770" s="7"/>
      <c r="H770" s="7"/>
      <c r="I770" s="7"/>
      <c r="J770" s="7"/>
      <c r="K770" s="7"/>
      <c r="L770" s="7"/>
      <c r="M770" s="7"/>
      <c r="N770" s="7"/>
      <c r="O770" s="7"/>
      <c r="P770" s="7"/>
      <c r="Q770" s="7"/>
      <c r="R770" s="7"/>
      <c r="S770" s="7"/>
    </row>
    <row r="771" spans="2:19" x14ac:dyDescent="0.25">
      <c r="B771" s="7"/>
      <c r="C771" s="133"/>
      <c r="D771" s="133"/>
      <c r="E771" s="7"/>
      <c r="F771" s="7"/>
      <c r="G771" s="7"/>
      <c r="H771" s="7"/>
      <c r="I771" s="7"/>
      <c r="J771" s="7"/>
      <c r="K771" s="7"/>
      <c r="L771" s="7"/>
      <c r="M771" s="7"/>
      <c r="N771" s="7"/>
      <c r="O771" s="7"/>
      <c r="P771" s="7"/>
      <c r="Q771" s="7"/>
      <c r="R771" s="7"/>
      <c r="S771" s="7"/>
    </row>
    <row r="772" spans="2:19" x14ac:dyDescent="0.25">
      <c r="B772" s="7"/>
      <c r="C772" s="133"/>
      <c r="D772" s="133"/>
      <c r="E772" s="7"/>
      <c r="F772" s="7"/>
      <c r="G772" s="7"/>
      <c r="H772" s="7"/>
      <c r="I772" s="7"/>
      <c r="J772" s="7"/>
      <c r="K772" s="7"/>
      <c r="L772" s="7"/>
      <c r="M772" s="7"/>
      <c r="N772" s="7"/>
      <c r="O772" s="7"/>
      <c r="P772" s="7"/>
      <c r="Q772" s="7"/>
      <c r="R772" s="7"/>
      <c r="S772" s="7"/>
    </row>
    <row r="773" spans="2:19" x14ac:dyDescent="0.25">
      <c r="B773" s="7"/>
      <c r="C773" s="133"/>
      <c r="D773" s="133"/>
      <c r="E773" s="7"/>
      <c r="F773" s="7"/>
      <c r="G773" s="7"/>
      <c r="H773" s="7"/>
      <c r="I773" s="7"/>
      <c r="J773" s="7"/>
      <c r="K773" s="7"/>
      <c r="L773" s="7"/>
      <c r="M773" s="7"/>
      <c r="N773" s="7"/>
      <c r="O773" s="7"/>
      <c r="P773" s="7"/>
      <c r="Q773" s="7"/>
      <c r="R773" s="7"/>
      <c r="S773" s="7"/>
    </row>
    <row r="774" spans="2:19" x14ac:dyDescent="0.25">
      <c r="B774" s="7"/>
      <c r="C774" s="133"/>
      <c r="D774" s="133"/>
      <c r="E774" s="7"/>
      <c r="F774" s="7"/>
      <c r="G774" s="7"/>
      <c r="H774" s="7"/>
      <c r="I774" s="7"/>
      <c r="J774" s="7"/>
      <c r="K774" s="7"/>
      <c r="L774" s="7"/>
      <c r="M774" s="7"/>
      <c r="N774" s="7"/>
      <c r="O774" s="7"/>
      <c r="P774" s="7"/>
      <c r="Q774" s="7"/>
      <c r="R774" s="7"/>
      <c r="S774" s="7"/>
    </row>
    <row r="775" spans="2:19" x14ac:dyDescent="0.25">
      <c r="B775" s="7"/>
      <c r="C775" s="133"/>
      <c r="D775" s="133"/>
      <c r="E775" s="7"/>
      <c r="F775" s="7"/>
      <c r="G775" s="7"/>
      <c r="H775" s="7"/>
      <c r="I775" s="7"/>
      <c r="J775" s="7"/>
      <c r="K775" s="7"/>
      <c r="L775" s="7"/>
      <c r="M775" s="7"/>
      <c r="N775" s="7"/>
      <c r="O775" s="7"/>
      <c r="P775" s="7"/>
      <c r="Q775" s="7"/>
      <c r="R775" s="7"/>
      <c r="S775" s="7"/>
    </row>
    <row r="776" spans="2:19" x14ac:dyDescent="0.25">
      <c r="B776" s="7"/>
      <c r="C776" s="133"/>
      <c r="D776" s="133"/>
      <c r="E776" s="7"/>
      <c r="F776" s="7"/>
      <c r="G776" s="7"/>
      <c r="H776" s="7"/>
      <c r="I776" s="7"/>
      <c r="J776" s="7"/>
      <c r="K776" s="7"/>
      <c r="L776" s="7"/>
      <c r="M776" s="7"/>
      <c r="N776" s="7"/>
      <c r="O776" s="7"/>
      <c r="P776" s="7"/>
      <c r="Q776" s="7"/>
      <c r="R776" s="7"/>
      <c r="S776" s="7"/>
    </row>
    <row r="777" spans="2:19" x14ac:dyDescent="0.25">
      <c r="B777" s="7"/>
      <c r="C777" s="133"/>
      <c r="D777" s="133"/>
      <c r="E777" s="7"/>
      <c r="F777" s="7"/>
      <c r="G777" s="7"/>
      <c r="H777" s="7"/>
      <c r="I777" s="7"/>
      <c r="J777" s="7"/>
      <c r="K777" s="7"/>
      <c r="L777" s="7"/>
      <c r="M777" s="7"/>
      <c r="N777" s="7"/>
      <c r="O777" s="7"/>
      <c r="P777" s="7"/>
      <c r="Q777" s="7"/>
      <c r="R777" s="7"/>
      <c r="S777" s="7"/>
    </row>
    <row r="778" spans="2:19" x14ac:dyDescent="0.25">
      <c r="B778" s="7"/>
      <c r="C778" s="133"/>
      <c r="D778" s="133"/>
      <c r="E778" s="7"/>
      <c r="F778" s="7"/>
      <c r="G778" s="7"/>
      <c r="H778" s="7"/>
      <c r="I778" s="7"/>
      <c r="J778" s="7"/>
      <c r="K778" s="7"/>
      <c r="L778" s="7"/>
      <c r="M778" s="7"/>
      <c r="N778" s="7"/>
      <c r="O778" s="7"/>
      <c r="P778" s="7"/>
      <c r="Q778" s="7"/>
      <c r="R778" s="7"/>
      <c r="S778" s="7"/>
    </row>
    <row r="779" spans="2:19" x14ac:dyDescent="0.25">
      <c r="B779" s="7"/>
      <c r="C779" s="133"/>
      <c r="D779" s="133"/>
      <c r="E779" s="7"/>
      <c r="F779" s="7"/>
      <c r="G779" s="7"/>
      <c r="H779" s="7"/>
      <c r="I779" s="7"/>
      <c r="J779" s="7"/>
      <c r="K779" s="7"/>
      <c r="L779" s="7"/>
      <c r="M779" s="7"/>
      <c r="N779" s="7"/>
      <c r="O779" s="7"/>
      <c r="P779" s="7"/>
      <c r="Q779" s="7"/>
      <c r="R779" s="7"/>
      <c r="S779" s="7"/>
    </row>
    <row r="780" spans="2:19" x14ac:dyDescent="0.25">
      <c r="B780" s="7"/>
      <c r="C780" s="133"/>
      <c r="D780" s="133"/>
      <c r="E780" s="7"/>
      <c r="F780" s="7"/>
      <c r="G780" s="7"/>
      <c r="H780" s="7"/>
      <c r="I780" s="7"/>
      <c r="J780" s="7"/>
      <c r="K780" s="7"/>
      <c r="L780" s="7"/>
      <c r="M780" s="7"/>
      <c r="N780" s="7"/>
      <c r="O780" s="7"/>
      <c r="P780" s="7"/>
      <c r="Q780" s="7"/>
      <c r="R780" s="7"/>
      <c r="S780" s="7"/>
    </row>
    <row r="781" spans="2:19" x14ac:dyDescent="0.25">
      <c r="B781" s="7"/>
      <c r="C781" s="133"/>
      <c r="D781" s="133"/>
      <c r="E781" s="7"/>
      <c r="F781" s="7"/>
      <c r="G781" s="7"/>
      <c r="H781" s="7"/>
      <c r="I781" s="7"/>
      <c r="J781" s="7"/>
      <c r="K781" s="7"/>
      <c r="L781" s="7"/>
      <c r="M781" s="7"/>
      <c r="N781" s="7"/>
      <c r="O781" s="7"/>
      <c r="P781" s="7"/>
      <c r="Q781" s="7"/>
      <c r="R781" s="7"/>
      <c r="S781" s="7"/>
    </row>
    <row r="782" spans="2:19" x14ac:dyDescent="0.25">
      <c r="B782" s="7"/>
      <c r="C782" s="133"/>
      <c r="D782" s="133"/>
      <c r="E782" s="7"/>
      <c r="F782" s="7"/>
      <c r="G782" s="7"/>
      <c r="H782" s="7"/>
      <c r="I782" s="7"/>
      <c r="J782" s="7"/>
      <c r="K782" s="7"/>
      <c r="L782" s="7"/>
      <c r="M782" s="7"/>
      <c r="N782" s="7"/>
      <c r="O782" s="7"/>
      <c r="P782" s="7"/>
      <c r="Q782" s="7"/>
      <c r="R782" s="7"/>
      <c r="S782" s="7"/>
    </row>
    <row r="783" spans="2:19" x14ac:dyDescent="0.25">
      <c r="B783" s="7"/>
      <c r="C783" s="133"/>
      <c r="D783" s="133"/>
      <c r="E783" s="7"/>
      <c r="F783" s="7"/>
      <c r="G783" s="7"/>
      <c r="H783" s="7"/>
      <c r="I783" s="7"/>
      <c r="J783" s="7"/>
      <c r="K783" s="7"/>
      <c r="L783" s="7"/>
      <c r="M783" s="7"/>
      <c r="N783" s="7"/>
      <c r="O783" s="7"/>
      <c r="P783" s="7"/>
      <c r="Q783" s="7"/>
      <c r="R783" s="7"/>
      <c r="S783" s="7"/>
    </row>
    <row r="784" spans="2:19" x14ac:dyDescent="0.25">
      <c r="B784" s="7"/>
      <c r="C784" s="133"/>
      <c r="D784" s="133"/>
      <c r="E784" s="7"/>
      <c r="F784" s="7"/>
      <c r="G784" s="7"/>
      <c r="H784" s="7"/>
      <c r="I784" s="7"/>
      <c r="J784" s="7"/>
      <c r="K784" s="7"/>
      <c r="L784" s="7"/>
      <c r="M784" s="7"/>
      <c r="N784" s="7"/>
      <c r="O784" s="7"/>
      <c r="P784" s="7"/>
      <c r="Q784" s="7"/>
      <c r="R784" s="7"/>
      <c r="S784" s="7"/>
    </row>
    <row r="785" spans="2:19" x14ac:dyDescent="0.25">
      <c r="B785" s="7"/>
      <c r="C785" s="133"/>
      <c r="D785" s="133"/>
      <c r="E785" s="7"/>
      <c r="F785" s="7"/>
      <c r="G785" s="7"/>
      <c r="H785" s="7"/>
      <c r="I785" s="7"/>
      <c r="J785" s="7"/>
      <c r="K785" s="7"/>
      <c r="L785" s="7"/>
      <c r="M785" s="7"/>
      <c r="N785" s="7"/>
      <c r="O785" s="7"/>
      <c r="P785" s="7"/>
      <c r="Q785" s="7"/>
      <c r="R785" s="7"/>
      <c r="S785" s="7"/>
    </row>
    <row r="786" spans="2:19" x14ac:dyDescent="0.25">
      <c r="B786" s="7"/>
      <c r="C786" s="133"/>
      <c r="D786" s="133"/>
      <c r="E786" s="7"/>
      <c r="F786" s="7"/>
      <c r="G786" s="7"/>
      <c r="H786" s="7"/>
      <c r="I786" s="7"/>
      <c r="J786" s="7"/>
      <c r="K786" s="7"/>
      <c r="L786" s="7"/>
      <c r="M786" s="7"/>
      <c r="N786" s="7"/>
      <c r="O786" s="7"/>
      <c r="P786" s="7"/>
      <c r="Q786" s="7"/>
      <c r="R786" s="7"/>
      <c r="S786" s="7"/>
    </row>
    <row r="787" spans="2:19" x14ac:dyDescent="0.25">
      <c r="B787" s="7"/>
      <c r="C787" s="133"/>
      <c r="D787" s="133"/>
      <c r="E787" s="7"/>
      <c r="F787" s="7"/>
      <c r="G787" s="7"/>
      <c r="H787" s="7"/>
      <c r="I787" s="7"/>
      <c r="J787" s="7"/>
      <c r="K787" s="7"/>
      <c r="L787" s="7"/>
      <c r="M787" s="7"/>
      <c r="N787" s="7"/>
      <c r="O787" s="7"/>
      <c r="P787" s="7"/>
      <c r="Q787" s="7"/>
      <c r="R787" s="7"/>
      <c r="S787" s="7"/>
    </row>
    <row r="788" spans="2:19" x14ac:dyDescent="0.25">
      <c r="B788" s="7"/>
      <c r="C788" s="133"/>
      <c r="D788" s="133"/>
      <c r="E788" s="7"/>
      <c r="F788" s="7"/>
      <c r="G788" s="7"/>
      <c r="H788" s="7"/>
      <c r="I788" s="7"/>
      <c r="J788" s="7"/>
      <c r="K788" s="7"/>
      <c r="L788" s="7"/>
      <c r="M788" s="7"/>
      <c r="N788" s="7"/>
      <c r="O788" s="7"/>
      <c r="P788" s="7"/>
      <c r="Q788" s="7"/>
      <c r="R788" s="7"/>
      <c r="S788" s="7"/>
    </row>
    <row r="789" spans="2:19" x14ac:dyDescent="0.25">
      <c r="B789" s="7"/>
      <c r="C789" s="133"/>
      <c r="D789" s="133"/>
      <c r="E789" s="7"/>
      <c r="F789" s="7"/>
      <c r="G789" s="7"/>
      <c r="H789" s="7"/>
      <c r="I789" s="7"/>
      <c r="J789" s="7"/>
      <c r="K789" s="7"/>
      <c r="L789" s="7"/>
      <c r="M789" s="7"/>
      <c r="N789" s="7"/>
      <c r="O789" s="7"/>
      <c r="P789" s="7"/>
      <c r="Q789" s="7"/>
      <c r="R789" s="7"/>
      <c r="S789" s="7"/>
    </row>
    <row r="790" spans="2:19" x14ac:dyDescent="0.25">
      <c r="B790" s="7"/>
      <c r="C790" s="133"/>
      <c r="D790" s="133"/>
      <c r="E790" s="7"/>
      <c r="F790" s="7"/>
      <c r="G790" s="7"/>
      <c r="H790" s="7"/>
      <c r="I790" s="7"/>
      <c r="J790" s="7"/>
      <c r="K790" s="7"/>
      <c r="L790" s="7"/>
      <c r="M790" s="7"/>
      <c r="N790" s="7"/>
      <c r="O790" s="7"/>
      <c r="P790" s="7"/>
      <c r="Q790" s="7"/>
      <c r="R790" s="7"/>
      <c r="S790" s="7"/>
    </row>
    <row r="791" spans="2:19" x14ac:dyDescent="0.25">
      <c r="B791" s="7"/>
      <c r="C791" s="133"/>
      <c r="D791" s="133"/>
      <c r="E791" s="7"/>
      <c r="F791" s="7"/>
      <c r="G791" s="7"/>
      <c r="H791" s="7"/>
      <c r="I791" s="7"/>
      <c r="J791" s="7"/>
      <c r="K791" s="7"/>
      <c r="L791" s="7"/>
      <c r="M791" s="7"/>
      <c r="N791" s="7"/>
      <c r="O791" s="7"/>
      <c r="P791" s="7"/>
      <c r="Q791" s="7"/>
      <c r="R791" s="7"/>
      <c r="S791" s="7"/>
    </row>
    <row r="792" spans="2:19" x14ac:dyDescent="0.25">
      <c r="B792" s="7"/>
      <c r="C792" s="133"/>
      <c r="D792" s="133"/>
      <c r="E792" s="7"/>
      <c r="F792" s="7"/>
      <c r="G792" s="7"/>
      <c r="H792" s="7"/>
      <c r="I792" s="7"/>
      <c r="J792" s="7"/>
      <c r="K792" s="7"/>
      <c r="L792" s="7"/>
      <c r="M792" s="7"/>
      <c r="N792" s="7"/>
      <c r="O792" s="7"/>
      <c r="P792" s="7"/>
      <c r="Q792" s="7"/>
      <c r="R792" s="7"/>
      <c r="S792" s="7"/>
    </row>
    <row r="793" spans="2:19" x14ac:dyDescent="0.25">
      <c r="B793" s="7"/>
      <c r="C793" s="133"/>
      <c r="D793" s="133"/>
      <c r="E793" s="7"/>
      <c r="F793" s="7"/>
      <c r="G793" s="7"/>
      <c r="H793" s="7"/>
      <c r="I793" s="7"/>
      <c r="J793" s="7"/>
      <c r="K793" s="7"/>
      <c r="L793" s="7"/>
      <c r="M793" s="7"/>
      <c r="N793" s="7"/>
      <c r="O793" s="7"/>
      <c r="P793" s="7"/>
      <c r="Q793" s="7"/>
      <c r="R793" s="7"/>
      <c r="S793" s="7"/>
    </row>
    <row r="794" spans="2:19" x14ac:dyDescent="0.25">
      <c r="B794" s="7"/>
      <c r="C794" s="133"/>
      <c r="D794" s="133"/>
      <c r="E794" s="7"/>
      <c r="F794" s="7"/>
      <c r="G794" s="7"/>
      <c r="H794" s="7"/>
      <c r="I794" s="7"/>
      <c r="J794" s="7"/>
      <c r="K794" s="7"/>
      <c r="L794" s="7"/>
      <c r="M794" s="7"/>
      <c r="N794" s="7"/>
      <c r="O794" s="7"/>
      <c r="P794" s="7"/>
      <c r="Q794" s="7"/>
      <c r="R794" s="7"/>
      <c r="S794" s="7"/>
    </row>
    <row r="795" spans="2:19" x14ac:dyDescent="0.25">
      <c r="B795" s="7"/>
      <c r="C795" s="133"/>
      <c r="D795" s="133"/>
      <c r="E795" s="7"/>
      <c r="F795" s="7"/>
      <c r="G795" s="7"/>
      <c r="H795" s="7"/>
      <c r="I795" s="7"/>
      <c r="J795" s="7"/>
      <c r="K795" s="7"/>
      <c r="L795" s="7"/>
      <c r="M795" s="7"/>
      <c r="N795" s="7"/>
      <c r="O795" s="7"/>
      <c r="P795" s="7"/>
      <c r="Q795" s="7"/>
      <c r="R795" s="7"/>
      <c r="S795" s="7"/>
    </row>
    <row r="796" spans="2:19" x14ac:dyDescent="0.25">
      <c r="B796" s="7"/>
      <c r="C796" s="133"/>
      <c r="D796" s="133"/>
      <c r="E796" s="7"/>
      <c r="F796" s="7"/>
      <c r="G796" s="7"/>
      <c r="H796" s="7"/>
      <c r="I796" s="7"/>
      <c r="J796" s="7"/>
      <c r="K796" s="7"/>
      <c r="L796" s="7"/>
      <c r="M796" s="7"/>
      <c r="N796" s="7"/>
      <c r="O796" s="7"/>
      <c r="P796" s="7"/>
      <c r="Q796" s="7"/>
      <c r="R796" s="7"/>
      <c r="S796" s="7"/>
    </row>
    <row r="797" spans="2:19" x14ac:dyDescent="0.25">
      <c r="B797" s="7"/>
      <c r="C797" s="133"/>
      <c r="D797" s="133"/>
      <c r="E797" s="7"/>
      <c r="F797" s="7"/>
      <c r="G797" s="7"/>
      <c r="H797" s="7"/>
      <c r="I797" s="7"/>
      <c r="J797" s="7"/>
      <c r="K797" s="7"/>
      <c r="L797" s="7"/>
      <c r="M797" s="7"/>
      <c r="N797" s="7"/>
      <c r="O797" s="7"/>
      <c r="P797" s="7"/>
      <c r="Q797" s="7"/>
      <c r="R797" s="7"/>
      <c r="S797" s="7"/>
    </row>
    <row r="798" spans="2:19" x14ac:dyDescent="0.25">
      <c r="B798" s="7"/>
      <c r="C798" s="133"/>
      <c r="D798" s="133"/>
      <c r="E798" s="7"/>
      <c r="F798" s="7"/>
      <c r="G798" s="7"/>
      <c r="H798" s="7"/>
      <c r="I798" s="7"/>
      <c r="J798" s="7"/>
      <c r="K798" s="7"/>
      <c r="L798" s="7"/>
      <c r="M798" s="7"/>
      <c r="N798" s="7"/>
      <c r="O798" s="7"/>
      <c r="P798" s="7"/>
      <c r="Q798" s="7"/>
      <c r="R798" s="7"/>
      <c r="S798" s="7"/>
    </row>
    <row r="799" spans="2:19" x14ac:dyDescent="0.25">
      <c r="B799" s="7"/>
      <c r="C799" s="133"/>
      <c r="D799" s="133"/>
      <c r="E799" s="7"/>
      <c r="F799" s="7"/>
      <c r="G799" s="7"/>
      <c r="H799" s="7"/>
      <c r="I799" s="7"/>
      <c r="J799" s="7"/>
      <c r="K799" s="7"/>
      <c r="L799" s="7"/>
      <c r="M799" s="7"/>
      <c r="N799" s="7"/>
      <c r="O799" s="7"/>
      <c r="P799" s="7"/>
      <c r="Q799" s="7"/>
      <c r="R799" s="7"/>
      <c r="S799" s="7"/>
    </row>
    <row r="800" spans="2:19" x14ac:dyDescent="0.25">
      <c r="B800" s="7"/>
      <c r="C800" s="133"/>
      <c r="D800" s="133"/>
      <c r="E800" s="7"/>
      <c r="F800" s="7"/>
      <c r="G800" s="7"/>
      <c r="H800" s="7"/>
      <c r="I800" s="7"/>
      <c r="J800" s="7"/>
      <c r="K800" s="7"/>
      <c r="L800" s="7"/>
      <c r="M800" s="7"/>
      <c r="N800" s="7"/>
      <c r="O800" s="7"/>
      <c r="P800" s="7"/>
      <c r="Q800" s="7"/>
      <c r="R800" s="7"/>
      <c r="S800" s="7"/>
    </row>
    <row r="801" spans="2:19" x14ac:dyDescent="0.25">
      <c r="B801" s="7"/>
      <c r="C801" s="133"/>
      <c r="D801" s="133"/>
      <c r="E801" s="7"/>
      <c r="F801" s="7"/>
      <c r="G801" s="7"/>
      <c r="H801" s="7"/>
      <c r="I801" s="7"/>
      <c r="J801" s="7"/>
      <c r="K801" s="7"/>
      <c r="L801" s="7"/>
      <c r="M801" s="7"/>
      <c r="N801" s="7"/>
      <c r="O801" s="7"/>
      <c r="P801" s="7"/>
      <c r="Q801" s="7"/>
      <c r="R801" s="7"/>
      <c r="S801" s="7"/>
    </row>
    <row r="802" spans="2:19" x14ac:dyDescent="0.25">
      <c r="B802" s="7"/>
      <c r="C802" s="133"/>
      <c r="D802" s="133"/>
      <c r="E802" s="7"/>
      <c r="F802" s="7"/>
      <c r="G802" s="7"/>
      <c r="H802" s="7"/>
      <c r="I802" s="7"/>
      <c r="J802" s="7"/>
      <c r="K802" s="7"/>
      <c r="L802" s="7"/>
      <c r="M802" s="7"/>
      <c r="N802" s="7"/>
      <c r="O802" s="7"/>
      <c r="P802" s="7"/>
      <c r="Q802" s="7"/>
      <c r="R802" s="7"/>
      <c r="S802" s="7"/>
    </row>
    <row r="803" spans="2:19" x14ac:dyDescent="0.25">
      <c r="B803" s="7"/>
      <c r="C803" s="133"/>
      <c r="D803" s="133"/>
      <c r="E803" s="7"/>
      <c r="F803" s="7"/>
      <c r="G803" s="7"/>
      <c r="H803" s="7"/>
      <c r="I803" s="7"/>
      <c r="J803" s="7"/>
      <c r="K803" s="7"/>
      <c r="L803" s="7"/>
      <c r="M803" s="7"/>
      <c r="N803" s="7"/>
      <c r="O803" s="7"/>
      <c r="P803" s="7"/>
      <c r="Q803" s="7"/>
      <c r="R803" s="7"/>
      <c r="S803" s="7"/>
    </row>
    <row r="804" spans="2:19" x14ac:dyDescent="0.25">
      <c r="B804" s="7"/>
      <c r="C804" s="133"/>
      <c r="D804" s="133"/>
      <c r="E804" s="7"/>
      <c r="F804" s="7"/>
      <c r="G804" s="7"/>
      <c r="H804" s="7"/>
      <c r="I804" s="7"/>
      <c r="J804" s="7"/>
      <c r="K804" s="7"/>
      <c r="L804" s="7"/>
      <c r="M804" s="7"/>
      <c r="N804" s="7"/>
      <c r="O804" s="7"/>
      <c r="P804" s="7"/>
      <c r="Q804" s="7"/>
      <c r="R804" s="7"/>
      <c r="S804" s="7"/>
    </row>
    <row r="805" spans="2:19" x14ac:dyDescent="0.25">
      <c r="B805" s="7"/>
      <c r="C805" s="133"/>
      <c r="D805" s="133"/>
      <c r="E805" s="7"/>
      <c r="F805" s="7"/>
      <c r="G805" s="7"/>
      <c r="H805" s="7"/>
      <c r="I805" s="7"/>
      <c r="J805" s="7"/>
      <c r="K805" s="7"/>
      <c r="L805" s="7"/>
      <c r="M805" s="7"/>
      <c r="N805" s="7"/>
      <c r="O805" s="7"/>
      <c r="P805" s="7"/>
      <c r="Q805" s="7"/>
      <c r="R805" s="7"/>
      <c r="S805" s="7"/>
    </row>
    <row r="806" spans="2:19" x14ac:dyDescent="0.25">
      <c r="B806" s="7"/>
      <c r="C806" s="133"/>
      <c r="D806" s="133"/>
      <c r="E806" s="7"/>
      <c r="F806" s="7"/>
      <c r="G806" s="7"/>
      <c r="H806" s="7"/>
      <c r="I806" s="7"/>
      <c r="J806" s="7"/>
      <c r="K806" s="7"/>
      <c r="L806" s="7"/>
      <c r="M806" s="7"/>
      <c r="N806" s="7"/>
      <c r="O806" s="7"/>
      <c r="P806" s="7"/>
      <c r="Q806" s="7"/>
      <c r="R806" s="7"/>
      <c r="S806" s="7"/>
    </row>
    <row r="807" spans="2:19" x14ac:dyDescent="0.25">
      <c r="B807" s="7"/>
      <c r="C807" s="133"/>
      <c r="D807" s="133"/>
      <c r="E807" s="7"/>
      <c r="F807" s="7"/>
      <c r="G807" s="7"/>
      <c r="H807" s="7"/>
      <c r="I807" s="7"/>
      <c r="J807" s="7"/>
      <c r="K807" s="7"/>
      <c r="L807" s="7"/>
      <c r="M807" s="7"/>
      <c r="N807" s="7"/>
      <c r="O807" s="7"/>
      <c r="P807" s="7"/>
      <c r="Q807" s="7"/>
      <c r="R807" s="7"/>
      <c r="S807" s="7"/>
    </row>
    <row r="808" spans="2:19" x14ac:dyDescent="0.25">
      <c r="B808" s="7"/>
      <c r="C808" s="133"/>
      <c r="D808" s="133"/>
      <c r="E808" s="7"/>
      <c r="F808" s="7"/>
      <c r="G808" s="7"/>
      <c r="H808" s="7"/>
      <c r="I808" s="7"/>
      <c r="J808" s="7"/>
      <c r="K808" s="7"/>
      <c r="L808" s="7"/>
      <c r="M808" s="7"/>
      <c r="N808" s="7"/>
      <c r="O808" s="7"/>
      <c r="P808" s="7"/>
      <c r="Q808" s="7"/>
      <c r="R808" s="7"/>
      <c r="S808" s="7"/>
    </row>
    <row r="809" spans="2:19" x14ac:dyDescent="0.25">
      <c r="B809" s="7"/>
      <c r="C809" s="133"/>
      <c r="D809" s="133"/>
      <c r="E809" s="7"/>
      <c r="F809" s="7"/>
      <c r="G809" s="7"/>
      <c r="H809" s="7"/>
      <c r="I809" s="7"/>
      <c r="J809" s="7"/>
      <c r="K809" s="7"/>
      <c r="L809" s="7"/>
      <c r="M809" s="7"/>
      <c r="N809" s="7"/>
      <c r="O809" s="7"/>
      <c r="P809" s="7"/>
      <c r="Q809" s="7"/>
      <c r="R809" s="7"/>
      <c r="S809" s="7"/>
    </row>
    <row r="810" spans="2:19" x14ac:dyDescent="0.25">
      <c r="B810" s="7"/>
      <c r="C810" s="133"/>
      <c r="D810" s="133"/>
      <c r="E810" s="7"/>
      <c r="F810" s="7"/>
      <c r="G810" s="7"/>
      <c r="H810" s="7"/>
      <c r="I810" s="7"/>
      <c r="J810" s="7"/>
      <c r="K810" s="7"/>
      <c r="L810" s="7"/>
      <c r="M810" s="7"/>
      <c r="N810" s="7"/>
      <c r="O810" s="7"/>
      <c r="P810" s="7"/>
      <c r="Q810" s="7"/>
      <c r="R810" s="7"/>
      <c r="S810" s="7"/>
    </row>
    <row r="811" spans="2:19" x14ac:dyDescent="0.25">
      <c r="B811" s="7"/>
      <c r="C811" s="133"/>
      <c r="D811" s="133"/>
      <c r="E811" s="7"/>
      <c r="F811" s="7"/>
      <c r="G811" s="7"/>
      <c r="H811" s="7"/>
      <c r="I811" s="7"/>
      <c r="J811" s="7"/>
      <c r="K811" s="7"/>
      <c r="L811" s="7"/>
      <c r="M811" s="7"/>
      <c r="N811" s="7"/>
      <c r="O811" s="7"/>
      <c r="P811" s="7"/>
      <c r="Q811" s="7"/>
      <c r="R811" s="7"/>
      <c r="S811" s="7"/>
    </row>
    <row r="812" spans="2:19" x14ac:dyDescent="0.25">
      <c r="B812" s="7"/>
      <c r="C812" s="133"/>
      <c r="D812" s="133"/>
      <c r="E812" s="7"/>
      <c r="F812" s="7"/>
      <c r="G812" s="7"/>
      <c r="H812" s="7"/>
      <c r="I812" s="7"/>
      <c r="J812" s="7"/>
      <c r="K812" s="7"/>
      <c r="L812" s="7"/>
      <c r="M812" s="7"/>
      <c r="N812" s="7"/>
      <c r="O812" s="7"/>
      <c r="P812" s="7"/>
      <c r="Q812" s="7"/>
      <c r="R812" s="7"/>
      <c r="S812" s="7"/>
    </row>
    <row r="813" spans="2:19" x14ac:dyDescent="0.25">
      <c r="B813" s="7"/>
      <c r="C813" s="133"/>
      <c r="D813" s="133"/>
      <c r="E813" s="7"/>
      <c r="F813" s="7"/>
      <c r="G813" s="7"/>
      <c r="H813" s="7"/>
      <c r="I813" s="7"/>
      <c r="J813" s="7"/>
      <c r="K813" s="7"/>
      <c r="L813" s="7"/>
      <c r="M813" s="7"/>
      <c r="N813" s="7"/>
      <c r="O813" s="7"/>
      <c r="P813" s="7"/>
      <c r="Q813" s="7"/>
      <c r="R813" s="7"/>
      <c r="S813" s="7"/>
    </row>
    <row r="814" spans="2:19" x14ac:dyDescent="0.25">
      <c r="B814" s="7"/>
      <c r="C814" s="133"/>
      <c r="D814" s="133"/>
      <c r="E814" s="7"/>
      <c r="F814" s="7"/>
      <c r="G814" s="7"/>
      <c r="H814" s="7"/>
      <c r="I814" s="7"/>
      <c r="J814" s="7"/>
      <c r="K814" s="7"/>
      <c r="L814" s="7"/>
      <c r="M814" s="7"/>
      <c r="N814" s="7"/>
      <c r="O814" s="7"/>
      <c r="P814" s="7"/>
      <c r="Q814" s="7"/>
      <c r="R814" s="7"/>
      <c r="S814" s="7"/>
    </row>
    <row r="815" spans="2:19" x14ac:dyDescent="0.25">
      <c r="B815" s="7"/>
      <c r="C815" s="133"/>
      <c r="D815" s="133"/>
      <c r="E815" s="7"/>
      <c r="F815" s="7"/>
      <c r="G815" s="7"/>
      <c r="H815" s="7"/>
      <c r="I815" s="7"/>
      <c r="J815" s="7"/>
      <c r="K815" s="7"/>
      <c r="L815" s="7"/>
      <c r="M815" s="7"/>
      <c r="N815" s="7"/>
      <c r="O815" s="7"/>
      <c r="P815" s="7"/>
      <c r="Q815" s="7"/>
      <c r="R815" s="7"/>
      <c r="S815" s="7"/>
    </row>
    <row r="816" spans="2:19" x14ac:dyDescent="0.25">
      <c r="B816" s="7"/>
      <c r="C816" s="133"/>
      <c r="D816" s="133"/>
      <c r="E816" s="7"/>
      <c r="F816" s="7"/>
      <c r="G816" s="7"/>
      <c r="H816" s="7"/>
      <c r="I816" s="7"/>
      <c r="J816" s="7"/>
      <c r="K816" s="7"/>
      <c r="L816" s="7"/>
      <c r="M816" s="7"/>
      <c r="N816" s="7"/>
      <c r="O816" s="7"/>
      <c r="P816" s="7"/>
      <c r="Q816" s="7"/>
      <c r="R816" s="7"/>
      <c r="S816" s="7"/>
    </row>
    <row r="817" spans="2:19" x14ac:dyDescent="0.25">
      <c r="B817" s="7"/>
      <c r="C817" s="133"/>
      <c r="D817" s="133"/>
      <c r="E817" s="7"/>
      <c r="F817" s="7"/>
      <c r="G817" s="7"/>
      <c r="H817" s="7"/>
      <c r="I817" s="7"/>
      <c r="J817" s="7"/>
      <c r="K817" s="7"/>
      <c r="L817" s="7"/>
      <c r="M817" s="7"/>
      <c r="N817" s="7"/>
      <c r="O817" s="7"/>
      <c r="P817" s="7"/>
      <c r="Q817" s="7"/>
      <c r="R817" s="7"/>
      <c r="S817" s="7"/>
    </row>
    <row r="818" spans="2:19" x14ac:dyDescent="0.25">
      <c r="B818" s="7"/>
      <c r="C818" s="133"/>
      <c r="D818" s="133"/>
      <c r="E818" s="7"/>
      <c r="F818" s="7"/>
      <c r="G818" s="7"/>
      <c r="H818" s="7"/>
      <c r="I818" s="7"/>
      <c r="J818" s="7"/>
      <c r="K818" s="7"/>
      <c r="L818" s="7"/>
      <c r="M818" s="7"/>
      <c r="N818" s="7"/>
      <c r="O818" s="7"/>
      <c r="P818" s="7"/>
      <c r="Q818" s="7"/>
      <c r="R818" s="7"/>
      <c r="S818" s="7"/>
    </row>
    <row r="819" spans="2:19" x14ac:dyDescent="0.25">
      <c r="B819" s="7"/>
      <c r="C819" s="133"/>
      <c r="D819" s="133"/>
      <c r="E819" s="7"/>
      <c r="F819" s="7"/>
      <c r="G819" s="7"/>
      <c r="H819" s="7"/>
      <c r="I819" s="7"/>
      <c r="J819" s="7"/>
      <c r="K819" s="7"/>
      <c r="L819" s="7"/>
      <c r="M819" s="7"/>
      <c r="N819" s="7"/>
      <c r="O819" s="7"/>
      <c r="P819" s="7"/>
      <c r="Q819" s="7"/>
      <c r="R819" s="7"/>
      <c r="S819" s="7"/>
    </row>
    <row r="820" spans="2:19" x14ac:dyDescent="0.25">
      <c r="B820" s="7"/>
      <c r="C820" s="133"/>
      <c r="D820" s="133"/>
      <c r="E820" s="7"/>
      <c r="F820" s="7"/>
      <c r="G820" s="7"/>
      <c r="H820" s="7"/>
      <c r="I820" s="7"/>
      <c r="J820" s="7"/>
      <c r="K820" s="7"/>
      <c r="L820" s="7"/>
      <c r="M820" s="7"/>
      <c r="N820" s="7"/>
      <c r="O820" s="7"/>
      <c r="P820" s="7"/>
      <c r="Q820" s="7"/>
      <c r="R820" s="7"/>
      <c r="S820" s="7"/>
    </row>
    <row r="821" spans="2:19" x14ac:dyDescent="0.25">
      <c r="B821" s="7"/>
      <c r="C821" s="133"/>
      <c r="D821" s="133"/>
      <c r="E821" s="7"/>
      <c r="F821" s="7"/>
      <c r="G821" s="7"/>
      <c r="H821" s="7"/>
      <c r="I821" s="7"/>
      <c r="J821" s="7"/>
      <c r="K821" s="7"/>
      <c r="L821" s="7"/>
      <c r="M821" s="7"/>
      <c r="N821" s="7"/>
      <c r="O821" s="7"/>
      <c r="P821" s="7"/>
      <c r="Q821" s="7"/>
      <c r="R821" s="7"/>
      <c r="S821" s="7"/>
    </row>
    <row r="822" spans="2:19" x14ac:dyDescent="0.25">
      <c r="B822" s="7"/>
      <c r="C822" s="133"/>
      <c r="D822" s="133"/>
      <c r="E822" s="7"/>
      <c r="F822" s="7"/>
      <c r="G822" s="7"/>
      <c r="H822" s="7"/>
      <c r="I822" s="7"/>
      <c r="J822" s="7"/>
      <c r="K822" s="7"/>
      <c r="L822" s="7"/>
      <c r="M822" s="7"/>
      <c r="N822" s="7"/>
      <c r="O822" s="7"/>
      <c r="P822" s="7"/>
      <c r="Q822" s="7"/>
      <c r="R822" s="7"/>
      <c r="S822" s="7"/>
    </row>
    <row r="823" spans="2:19" x14ac:dyDescent="0.25">
      <c r="B823" s="7"/>
      <c r="C823" s="133"/>
      <c r="D823" s="133"/>
      <c r="E823" s="7"/>
      <c r="F823" s="7"/>
      <c r="G823" s="7"/>
      <c r="H823" s="7"/>
      <c r="I823" s="7"/>
      <c r="J823" s="7"/>
      <c r="K823" s="7"/>
      <c r="L823" s="7"/>
      <c r="M823" s="7"/>
      <c r="N823" s="7"/>
      <c r="O823" s="7"/>
      <c r="P823" s="7"/>
      <c r="Q823" s="7"/>
      <c r="R823" s="7"/>
      <c r="S823" s="7"/>
    </row>
    <row r="824" spans="2:19" x14ac:dyDescent="0.25">
      <c r="B824" s="7"/>
      <c r="C824" s="133"/>
      <c r="D824" s="133"/>
      <c r="E824" s="7"/>
      <c r="F824" s="7"/>
      <c r="G824" s="7"/>
      <c r="H824" s="7"/>
      <c r="I824" s="7"/>
      <c r="J824" s="7"/>
      <c r="K824" s="7"/>
      <c r="L824" s="7"/>
      <c r="M824" s="7"/>
      <c r="N824" s="7"/>
      <c r="O824" s="7"/>
      <c r="P824" s="7"/>
      <c r="Q824" s="7"/>
      <c r="R824" s="7"/>
      <c r="S824" s="7"/>
    </row>
    <row r="825" spans="2:19" x14ac:dyDescent="0.25">
      <c r="B825" s="7"/>
      <c r="C825" s="133"/>
      <c r="D825" s="133"/>
      <c r="E825" s="7"/>
      <c r="F825" s="7"/>
      <c r="G825" s="7"/>
      <c r="H825" s="7"/>
      <c r="I825" s="7"/>
      <c r="J825" s="7"/>
      <c r="K825" s="7"/>
      <c r="L825" s="7"/>
      <c r="M825" s="7"/>
      <c r="N825" s="7"/>
      <c r="O825" s="7"/>
      <c r="P825" s="7"/>
      <c r="Q825" s="7"/>
      <c r="R825" s="7"/>
      <c r="S825" s="7"/>
    </row>
    <row r="826" spans="2:19" x14ac:dyDescent="0.25">
      <c r="B826" s="7"/>
      <c r="C826" s="133"/>
      <c r="D826" s="133"/>
      <c r="E826" s="7"/>
      <c r="F826" s="7"/>
      <c r="G826" s="7"/>
      <c r="H826" s="7"/>
      <c r="I826" s="7"/>
      <c r="J826" s="7"/>
      <c r="K826" s="7"/>
      <c r="L826" s="7"/>
      <c r="M826" s="7"/>
      <c r="N826" s="7"/>
      <c r="O826" s="7"/>
      <c r="P826" s="7"/>
      <c r="Q826" s="7"/>
      <c r="R826" s="7"/>
      <c r="S826" s="7"/>
    </row>
    <row r="827" spans="2:19" x14ac:dyDescent="0.25">
      <c r="B827" s="7"/>
      <c r="C827" s="133"/>
      <c r="D827" s="133"/>
      <c r="E827" s="7"/>
      <c r="F827" s="7"/>
      <c r="G827" s="7"/>
      <c r="H827" s="7"/>
      <c r="I827" s="7"/>
      <c r="J827" s="7"/>
      <c r="K827" s="7"/>
      <c r="L827" s="7"/>
      <c r="M827" s="7"/>
      <c r="N827" s="7"/>
      <c r="O827" s="7"/>
      <c r="P827" s="7"/>
      <c r="Q827" s="7"/>
      <c r="R827" s="7"/>
      <c r="S827" s="7"/>
    </row>
    <row r="828" spans="2:19" x14ac:dyDescent="0.25">
      <c r="B828" s="7"/>
      <c r="C828" s="133"/>
      <c r="D828" s="133"/>
      <c r="E828" s="7"/>
      <c r="F828" s="7"/>
      <c r="G828" s="7"/>
      <c r="H828" s="7"/>
      <c r="I828" s="7"/>
      <c r="J828" s="7"/>
      <c r="K828" s="7"/>
      <c r="L828" s="7"/>
      <c r="M828" s="7"/>
      <c r="N828" s="7"/>
      <c r="O828" s="7"/>
      <c r="P828" s="7"/>
      <c r="Q828" s="7"/>
      <c r="R828" s="7"/>
      <c r="S828" s="7"/>
    </row>
    <row r="829" spans="2:19" x14ac:dyDescent="0.25">
      <c r="B829" s="7"/>
      <c r="C829" s="133"/>
      <c r="D829" s="133"/>
      <c r="E829" s="7"/>
      <c r="F829" s="7"/>
      <c r="G829" s="7"/>
      <c r="H829" s="7"/>
      <c r="I829" s="7"/>
      <c r="J829" s="7"/>
      <c r="K829" s="7"/>
      <c r="L829" s="7"/>
      <c r="M829" s="7"/>
      <c r="N829" s="7"/>
      <c r="O829" s="7"/>
      <c r="P829" s="7"/>
      <c r="Q829" s="7"/>
      <c r="R829" s="7"/>
      <c r="S829" s="7"/>
    </row>
    <row r="830" spans="2:19" x14ac:dyDescent="0.25">
      <c r="B830" s="7"/>
      <c r="C830" s="133"/>
      <c r="D830" s="133"/>
      <c r="E830" s="7"/>
      <c r="F830" s="7"/>
      <c r="G830" s="7"/>
      <c r="H830" s="7"/>
      <c r="I830" s="7"/>
      <c r="J830" s="7"/>
      <c r="K830" s="7"/>
      <c r="L830" s="7"/>
      <c r="M830" s="7"/>
      <c r="N830" s="7"/>
      <c r="O830" s="7"/>
      <c r="P830" s="7"/>
      <c r="Q830" s="7"/>
      <c r="R830" s="7"/>
      <c r="S830" s="7"/>
    </row>
    <row r="831" spans="2:19" x14ac:dyDescent="0.25">
      <c r="B831" s="7"/>
      <c r="C831" s="133"/>
      <c r="D831" s="133"/>
      <c r="E831" s="7"/>
      <c r="F831" s="7"/>
      <c r="G831" s="7"/>
      <c r="H831" s="7"/>
      <c r="I831" s="7"/>
      <c r="J831" s="7"/>
      <c r="K831" s="7"/>
      <c r="L831" s="7"/>
      <c r="M831" s="7"/>
      <c r="N831" s="7"/>
      <c r="O831" s="7"/>
      <c r="P831" s="7"/>
      <c r="Q831" s="7"/>
      <c r="R831" s="7"/>
      <c r="S831" s="7"/>
    </row>
    <row r="832" spans="2:19" x14ac:dyDescent="0.25">
      <c r="B832" s="7"/>
      <c r="C832" s="133"/>
      <c r="D832" s="133"/>
      <c r="E832" s="7"/>
      <c r="F832" s="7"/>
      <c r="G832" s="7"/>
      <c r="H832" s="7"/>
      <c r="I832" s="7"/>
      <c r="J832" s="7"/>
      <c r="K832" s="7"/>
      <c r="L832" s="7"/>
      <c r="M832" s="7"/>
      <c r="N832" s="7"/>
      <c r="O832" s="7"/>
      <c r="P832" s="7"/>
      <c r="Q832" s="7"/>
      <c r="R832" s="7"/>
      <c r="S832" s="7"/>
    </row>
    <row r="833" spans="2:19" x14ac:dyDescent="0.25">
      <c r="B833" s="7"/>
      <c r="C833" s="133"/>
      <c r="D833" s="133"/>
      <c r="E833" s="7"/>
      <c r="F833" s="7"/>
      <c r="G833" s="7"/>
      <c r="H833" s="7"/>
      <c r="I833" s="7"/>
      <c r="J833" s="7"/>
      <c r="K833" s="7"/>
      <c r="L833" s="7"/>
      <c r="M833" s="7"/>
      <c r="N833" s="7"/>
      <c r="O833" s="7"/>
      <c r="P833" s="7"/>
      <c r="Q833" s="7"/>
      <c r="R833" s="7"/>
      <c r="S833" s="7"/>
    </row>
    <row r="834" spans="2:19" x14ac:dyDescent="0.25">
      <c r="B834" s="7"/>
      <c r="C834" s="133"/>
      <c r="D834" s="133"/>
      <c r="E834" s="7"/>
      <c r="F834" s="7"/>
      <c r="G834" s="7"/>
      <c r="H834" s="7"/>
      <c r="I834" s="7"/>
      <c r="J834" s="7"/>
      <c r="K834" s="7"/>
      <c r="L834" s="7"/>
      <c r="M834" s="7"/>
      <c r="N834" s="7"/>
      <c r="O834" s="7"/>
      <c r="P834" s="7"/>
      <c r="Q834" s="7"/>
      <c r="R834" s="7"/>
      <c r="S834" s="7"/>
    </row>
    <row r="835" spans="2:19" x14ac:dyDescent="0.25">
      <c r="B835" s="7"/>
      <c r="C835" s="133"/>
      <c r="D835" s="133"/>
      <c r="E835" s="7"/>
      <c r="F835" s="7"/>
      <c r="G835" s="7"/>
      <c r="H835" s="7"/>
      <c r="I835" s="7"/>
      <c r="J835" s="7"/>
      <c r="K835" s="7"/>
      <c r="L835" s="7"/>
      <c r="M835" s="7"/>
      <c r="N835" s="7"/>
      <c r="O835" s="7"/>
      <c r="P835" s="7"/>
      <c r="Q835" s="7"/>
      <c r="R835" s="7"/>
      <c r="S835" s="7"/>
    </row>
    <row r="836" spans="2:19" x14ac:dyDescent="0.25">
      <c r="B836" s="7"/>
      <c r="C836" s="133"/>
      <c r="D836" s="133"/>
      <c r="E836" s="7"/>
      <c r="F836" s="7"/>
      <c r="G836" s="7"/>
      <c r="H836" s="7"/>
      <c r="I836" s="7"/>
      <c r="J836" s="7"/>
      <c r="K836" s="7"/>
      <c r="L836" s="7"/>
      <c r="M836" s="7"/>
      <c r="N836" s="7"/>
      <c r="O836" s="7"/>
      <c r="P836" s="7"/>
      <c r="Q836" s="7"/>
      <c r="R836" s="7"/>
      <c r="S836" s="7"/>
    </row>
    <row r="837" spans="2:19" x14ac:dyDescent="0.25">
      <c r="B837" s="7"/>
      <c r="C837" s="133"/>
      <c r="D837" s="133"/>
      <c r="E837" s="7"/>
      <c r="F837" s="7"/>
      <c r="G837" s="7"/>
      <c r="H837" s="7"/>
      <c r="I837" s="7"/>
      <c r="J837" s="7"/>
      <c r="K837" s="7"/>
      <c r="L837" s="7"/>
      <c r="M837" s="7"/>
      <c r="N837" s="7"/>
      <c r="O837" s="7"/>
      <c r="P837" s="7"/>
      <c r="Q837" s="7"/>
      <c r="R837" s="7"/>
      <c r="S837" s="7"/>
    </row>
    <row r="838" spans="2:19" x14ac:dyDescent="0.25">
      <c r="B838" s="7"/>
      <c r="C838" s="133"/>
      <c r="D838" s="133"/>
      <c r="E838" s="7"/>
      <c r="F838" s="7"/>
      <c r="G838" s="7"/>
      <c r="H838" s="7"/>
      <c r="I838" s="7"/>
      <c r="J838" s="7"/>
      <c r="K838" s="7"/>
      <c r="L838" s="7"/>
      <c r="M838" s="7"/>
      <c r="N838" s="7"/>
      <c r="O838" s="7"/>
      <c r="P838" s="7"/>
      <c r="Q838" s="7"/>
      <c r="R838" s="7"/>
      <c r="S838" s="7"/>
    </row>
    <row r="839" spans="2:19" x14ac:dyDescent="0.25">
      <c r="B839" s="7"/>
      <c r="C839" s="133"/>
      <c r="D839" s="133"/>
      <c r="E839" s="7"/>
      <c r="F839" s="7"/>
      <c r="G839" s="7"/>
      <c r="H839" s="7"/>
      <c r="I839" s="7"/>
      <c r="J839" s="7"/>
      <c r="K839" s="7"/>
      <c r="L839" s="7"/>
      <c r="M839" s="7"/>
      <c r="N839" s="7"/>
      <c r="O839" s="7"/>
      <c r="P839" s="7"/>
      <c r="Q839" s="7"/>
      <c r="R839" s="7"/>
      <c r="S839" s="7"/>
    </row>
    <row r="840" spans="2:19" x14ac:dyDescent="0.25">
      <c r="B840" s="7"/>
      <c r="C840" s="133"/>
      <c r="D840" s="133"/>
      <c r="E840" s="7"/>
      <c r="F840" s="7"/>
      <c r="G840" s="7"/>
      <c r="H840" s="7"/>
      <c r="I840" s="7"/>
      <c r="J840" s="7"/>
      <c r="K840" s="7"/>
      <c r="L840" s="7"/>
      <c r="M840" s="7"/>
      <c r="N840" s="7"/>
      <c r="O840" s="7"/>
      <c r="P840" s="7"/>
      <c r="Q840" s="7"/>
      <c r="R840" s="7"/>
      <c r="S840" s="7"/>
    </row>
    <row r="841" spans="2:19" x14ac:dyDescent="0.25">
      <c r="B841" s="7"/>
      <c r="C841" s="133"/>
      <c r="D841" s="133"/>
      <c r="E841" s="7"/>
      <c r="F841" s="7"/>
      <c r="G841" s="7"/>
      <c r="H841" s="7"/>
      <c r="I841" s="7"/>
      <c r="J841" s="7"/>
      <c r="K841" s="7"/>
      <c r="L841" s="7"/>
      <c r="M841" s="7"/>
      <c r="N841" s="7"/>
      <c r="O841" s="7"/>
      <c r="P841" s="7"/>
      <c r="Q841" s="7"/>
      <c r="R841" s="7"/>
      <c r="S841" s="7"/>
    </row>
    <row r="842" spans="2:19" x14ac:dyDescent="0.25">
      <c r="B842" s="7"/>
      <c r="C842" s="133"/>
      <c r="D842" s="133"/>
      <c r="E842" s="7"/>
      <c r="F842" s="7"/>
      <c r="G842" s="7"/>
      <c r="H842" s="7"/>
      <c r="I842" s="7"/>
      <c r="J842" s="7"/>
      <c r="K842" s="7"/>
      <c r="L842" s="7"/>
      <c r="M842" s="7"/>
      <c r="N842" s="7"/>
      <c r="O842" s="7"/>
      <c r="P842" s="7"/>
      <c r="Q842" s="7"/>
      <c r="R842" s="7"/>
      <c r="S842" s="7"/>
    </row>
    <row r="843" spans="2:19" x14ac:dyDescent="0.25">
      <c r="B843" s="7"/>
      <c r="C843" s="133"/>
      <c r="D843" s="133"/>
      <c r="E843" s="7"/>
      <c r="F843" s="7"/>
      <c r="G843" s="7"/>
      <c r="H843" s="7"/>
      <c r="I843" s="7"/>
      <c r="J843" s="7"/>
      <c r="K843" s="7"/>
      <c r="L843" s="7"/>
      <c r="M843" s="7"/>
      <c r="N843" s="7"/>
      <c r="O843" s="7"/>
      <c r="P843" s="7"/>
      <c r="Q843" s="7"/>
      <c r="R843" s="7"/>
      <c r="S843" s="7"/>
    </row>
    <row r="844" spans="2:19" x14ac:dyDescent="0.25">
      <c r="B844" s="7"/>
      <c r="C844" s="133"/>
      <c r="D844" s="133"/>
      <c r="E844" s="7"/>
      <c r="F844" s="7"/>
      <c r="G844" s="7"/>
      <c r="H844" s="7"/>
      <c r="I844" s="7"/>
      <c r="J844" s="7"/>
      <c r="K844" s="7"/>
      <c r="L844" s="7"/>
      <c r="M844" s="7"/>
      <c r="N844" s="7"/>
      <c r="O844" s="7"/>
      <c r="P844" s="7"/>
      <c r="Q844" s="7"/>
      <c r="R844" s="7"/>
      <c r="S844" s="7"/>
    </row>
    <row r="845" spans="2:19" x14ac:dyDescent="0.25">
      <c r="B845" s="7"/>
      <c r="C845" s="133"/>
      <c r="D845" s="133"/>
      <c r="E845" s="7"/>
      <c r="F845" s="7"/>
      <c r="G845" s="7"/>
      <c r="H845" s="7"/>
      <c r="I845" s="7"/>
      <c r="J845" s="7"/>
      <c r="K845" s="7"/>
      <c r="L845" s="7"/>
      <c r="M845" s="7"/>
      <c r="N845" s="7"/>
      <c r="O845" s="7"/>
      <c r="P845" s="7"/>
      <c r="Q845" s="7"/>
      <c r="R845" s="7"/>
      <c r="S845" s="7"/>
    </row>
    <row r="846" spans="2:19" x14ac:dyDescent="0.25">
      <c r="B846" s="7"/>
      <c r="C846" s="133"/>
      <c r="D846" s="133"/>
      <c r="E846" s="7"/>
      <c r="F846" s="7"/>
      <c r="G846" s="7"/>
      <c r="H846" s="7"/>
      <c r="I846" s="7"/>
      <c r="J846" s="7"/>
      <c r="K846" s="7"/>
      <c r="L846" s="7"/>
      <c r="M846" s="7"/>
      <c r="N846" s="7"/>
      <c r="O846" s="7"/>
      <c r="P846" s="7"/>
      <c r="Q846" s="7"/>
      <c r="R846" s="7"/>
      <c r="S846" s="7"/>
    </row>
    <row r="847" spans="2:19" x14ac:dyDescent="0.25">
      <c r="B847" s="7"/>
      <c r="C847" s="133"/>
      <c r="D847" s="133"/>
      <c r="E847" s="7"/>
      <c r="F847" s="7"/>
      <c r="G847" s="7"/>
      <c r="H847" s="7"/>
      <c r="I847" s="7"/>
      <c r="J847" s="7"/>
      <c r="K847" s="7"/>
      <c r="L847" s="7"/>
      <c r="M847" s="7"/>
      <c r="N847" s="7"/>
      <c r="O847" s="7"/>
      <c r="P847" s="7"/>
      <c r="Q847" s="7"/>
      <c r="R847" s="7"/>
      <c r="S847" s="7"/>
    </row>
    <row r="848" spans="2:19" x14ac:dyDescent="0.25">
      <c r="B848" s="7"/>
      <c r="C848" s="133"/>
      <c r="D848" s="133"/>
      <c r="E848" s="7"/>
      <c r="F848" s="7"/>
      <c r="G848" s="7"/>
      <c r="H848" s="7"/>
      <c r="I848" s="7"/>
      <c r="J848" s="7"/>
      <c r="K848" s="7"/>
      <c r="L848" s="7"/>
      <c r="M848" s="7"/>
      <c r="N848" s="7"/>
      <c r="O848" s="7"/>
      <c r="P848" s="7"/>
      <c r="Q848" s="7"/>
      <c r="R848" s="7"/>
      <c r="S848" s="7"/>
    </row>
    <row r="849" spans="2:19" x14ac:dyDescent="0.25">
      <c r="B849" s="7"/>
      <c r="C849" s="133"/>
      <c r="D849" s="133"/>
      <c r="E849" s="7"/>
      <c r="F849" s="7"/>
      <c r="G849" s="7"/>
      <c r="H849" s="7"/>
      <c r="I849" s="7"/>
      <c r="J849" s="7"/>
      <c r="K849" s="7"/>
      <c r="L849" s="7"/>
      <c r="M849" s="7"/>
      <c r="N849" s="7"/>
      <c r="O849" s="7"/>
      <c r="P849" s="7"/>
      <c r="Q849" s="7"/>
      <c r="R849" s="7"/>
      <c r="S849" s="7"/>
    </row>
    <row r="850" spans="2:19" x14ac:dyDescent="0.25">
      <c r="B850" s="7"/>
      <c r="C850" s="133"/>
      <c r="D850" s="133"/>
      <c r="E850" s="7"/>
      <c r="F850" s="7"/>
      <c r="G850" s="7"/>
      <c r="H850" s="7"/>
      <c r="I850" s="7"/>
      <c r="J850" s="7"/>
      <c r="K850" s="7"/>
      <c r="L850" s="7"/>
      <c r="M850" s="7"/>
      <c r="N850" s="7"/>
      <c r="O850" s="7"/>
      <c r="P850" s="7"/>
      <c r="Q850" s="7"/>
      <c r="R850" s="7"/>
      <c r="S850" s="7"/>
    </row>
    <row r="851" spans="2:19" x14ac:dyDescent="0.25">
      <c r="B851" s="7"/>
      <c r="C851" s="133"/>
      <c r="D851" s="133"/>
      <c r="E851" s="7"/>
      <c r="F851" s="7"/>
      <c r="G851" s="7"/>
      <c r="H851" s="7"/>
      <c r="I851" s="7"/>
      <c r="J851" s="7"/>
      <c r="K851" s="7"/>
      <c r="L851" s="7"/>
      <c r="M851" s="7"/>
      <c r="N851" s="7"/>
      <c r="O851" s="7"/>
      <c r="P851" s="7"/>
      <c r="Q851" s="7"/>
      <c r="R851" s="7"/>
      <c r="S851" s="7"/>
    </row>
    <row r="852" spans="2:19" x14ac:dyDescent="0.25">
      <c r="B852" s="7"/>
      <c r="C852" s="133"/>
      <c r="D852" s="133"/>
      <c r="E852" s="7"/>
      <c r="F852" s="7"/>
      <c r="G852" s="7"/>
      <c r="H852" s="7"/>
      <c r="I852" s="7"/>
      <c r="J852" s="7"/>
      <c r="K852" s="7"/>
      <c r="L852" s="7"/>
      <c r="M852" s="7"/>
      <c r="N852" s="7"/>
      <c r="O852" s="7"/>
      <c r="P852" s="7"/>
      <c r="Q852" s="7"/>
      <c r="R852" s="7"/>
      <c r="S852" s="7"/>
    </row>
    <row r="853" spans="2:19" x14ac:dyDescent="0.25">
      <c r="B853" s="7"/>
      <c r="C853" s="133"/>
      <c r="D853" s="133"/>
      <c r="E853" s="7"/>
      <c r="F853" s="7"/>
      <c r="G853" s="7"/>
      <c r="H853" s="7"/>
      <c r="I853" s="7"/>
      <c r="J853" s="7"/>
      <c r="K853" s="7"/>
      <c r="L853" s="7"/>
      <c r="M853" s="7"/>
      <c r="N853" s="7"/>
      <c r="O853" s="7"/>
      <c r="P853" s="7"/>
      <c r="Q853" s="7"/>
      <c r="R853" s="7"/>
      <c r="S853" s="7"/>
    </row>
    <row r="854" spans="2:19" x14ac:dyDescent="0.25">
      <c r="B854" s="7"/>
      <c r="C854" s="133"/>
      <c r="D854" s="133"/>
      <c r="E854" s="7"/>
      <c r="F854" s="7"/>
      <c r="G854" s="7"/>
      <c r="H854" s="7"/>
      <c r="I854" s="7"/>
      <c r="J854" s="7"/>
      <c r="K854" s="7"/>
      <c r="L854" s="7"/>
      <c r="M854" s="7"/>
      <c r="N854" s="7"/>
      <c r="O854" s="7"/>
      <c r="P854" s="7"/>
      <c r="Q854" s="7"/>
      <c r="R854" s="7"/>
      <c r="S854" s="7"/>
    </row>
    <row r="855" spans="2:19" x14ac:dyDescent="0.25">
      <c r="B855" s="7"/>
      <c r="C855" s="133"/>
      <c r="D855" s="133"/>
      <c r="E855" s="7"/>
      <c r="F855" s="7"/>
      <c r="G855" s="7"/>
      <c r="H855" s="7"/>
      <c r="I855" s="7"/>
      <c r="J855" s="7"/>
      <c r="K855" s="7"/>
      <c r="L855" s="7"/>
      <c r="M855" s="7"/>
      <c r="N855" s="7"/>
      <c r="O855" s="7"/>
      <c r="P855" s="7"/>
      <c r="Q855" s="7"/>
      <c r="R855" s="7"/>
      <c r="S855" s="7"/>
    </row>
    <row r="856" spans="2:19" x14ac:dyDescent="0.25">
      <c r="B856" s="7"/>
      <c r="C856" s="133"/>
      <c r="D856" s="133"/>
      <c r="E856" s="7"/>
      <c r="F856" s="7"/>
      <c r="G856" s="7"/>
      <c r="H856" s="7"/>
      <c r="I856" s="7"/>
      <c r="J856" s="7"/>
      <c r="K856" s="7"/>
      <c r="L856" s="7"/>
      <c r="M856" s="7"/>
      <c r="N856" s="7"/>
      <c r="O856" s="7"/>
      <c r="P856" s="7"/>
      <c r="Q856" s="7"/>
      <c r="R856" s="7"/>
      <c r="S856" s="7"/>
    </row>
    <row r="857" spans="2:19" x14ac:dyDescent="0.25">
      <c r="B857" s="7"/>
      <c r="C857" s="133"/>
      <c r="D857" s="133"/>
      <c r="E857" s="7"/>
      <c r="F857" s="7"/>
      <c r="G857" s="7"/>
      <c r="H857" s="7"/>
      <c r="I857" s="7"/>
      <c r="J857" s="7"/>
      <c r="K857" s="7"/>
      <c r="L857" s="7"/>
      <c r="M857" s="7"/>
      <c r="N857" s="7"/>
      <c r="O857" s="7"/>
      <c r="P857" s="7"/>
      <c r="Q857" s="7"/>
      <c r="R857" s="7"/>
      <c r="S857" s="7"/>
    </row>
    <row r="858" spans="2:19" x14ac:dyDescent="0.25">
      <c r="B858" s="7"/>
      <c r="C858" s="133"/>
      <c r="D858" s="133"/>
      <c r="E858" s="7"/>
      <c r="F858" s="7"/>
      <c r="G858" s="7"/>
      <c r="H858" s="7"/>
      <c r="I858" s="7"/>
      <c r="J858" s="7"/>
      <c r="K858" s="7"/>
      <c r="L858" s="7"/>
      <c r="M858" s="7"/>
      <c r="N858" s="7"/>
      <c r="O858" s="7"/>
      <c r="P858" s="7"/>
      <c r="Q858" s="7"/>
      <c r="R858" s="7"/>
      <c r="S858" s="7"/>
    </row>
    <row r="859" spans="2:19" x14ac:dyDescent="0.25">
      <c r="B859" s="7"/>
      <c r="C859" s="133"/>
      <c r="D859" s="133"/>
      <c r="E859" s="7"/>
      <c r="F859" s="7"/>
      <c r="G859" s="7"/>
      <c r="H859" s="7"/>
      <c r="I859" s="7"/>
      <c r="J859" s="7"/>
      <c r="K859" s="7"/>
      <c r="L859" s="7"/>
      <c r="M859" s="7"/>
      <c r="N859" s="7"/>
      <c r="O859" s="7"/>
      <c r="P859" s="7"/>
      <c r="Q859" s="7"/>
      <c r="R859" s="7"/>
      <c r="S859" s="7"/>
    </row>
    <row r="860" spans="2:19" x14ac:dyDescent="0.25">
      <c r="B860" s="7"/>
      <c r="C860" s="133"/>
      <c r="D860" s="133"/>
      <c r="E860" s="7"/>
      <c r="F860" s="7"/>
      <c r="G860" s="7"/>
      <c r="H860" s="7"/>
      <c r="I860" s="7"/>
      <c r="J860" s="7"/>
      <c r="K860" s="7"/>
      <c r="L860" s="7"/>
      <c r="M860" s="7"/>
      <c r="N860" s="7"/>
      <c r="O860" s="7"/>
      <c r="P860" s="7"/>
      <c r="Q860" s="7"/>
      <c r="R860" s="7"/>
      <c r="S860" s="7"/>
    </row>
    <row r="861" spans="2:19" x14ac:dyDescent="0.25">
      <c r="B861" s="7"/>
      <c r="C861" s="133"/>
      <c r="D861" s="133"/>
      <c r="E861" s="7"/>
      <c r="F861" s="7"/>
      <c r="G861" s="7"/>
      <c r="H861" s="7"/>
      <c r="I861" s="7"/>
      <c r="J861" s="7"/>
      <c r="K861" s="7"/>
      <c r="L861" s="7"/>
      <c r="M861" s="7"/>
      <c r="N861" s="7"/>
      <c r="O861" s="7"/>
      <c r="P861" s="7"/>
      <c r="Q861" s="7"/>
      <c r="R861" s="7"/>
      <c r="S861" s="7"/>
    </row>
    <row r="862" spans="2:19" x14ac:dyDescent="0.25">
      <c r="B862" s="7"/>
      <c r="C862" s="133"/>
      <c r="D862" s="133"/>
      <c r="E862" s="7"/>
      <c r="F862" s="7"/>
      <c r="G862" s="7"/>
      <c r="H862" s="7"/>
      <c r="I862" s="7"/>
      <c r="J862" s="7"/>
      <c r="K862" s="7"/>
      <c r="L862" s="7"/>
      <c r="M862" s="7"/>
      <c r="N862" s="7"/>
      <c r="O862" s="7"/>
      <c r="P862" s="7"/>
      <c r="Q862" s="7"/>
      <c r="R862" s="7"/>
      <c r="S862" s="7"/>
    </row>
    <row r="863" spans="2:19" x14ac:dyDescent="0.25">
      <c r="B863" s="7"/>
      <c r="C863" s="133"/>
      <c r="D863" s="133"/>
      <c r="E863" s="7"/>
      <c r="F863" s="7"/>
      <c r="G863" s="7"/>
      <c r="H863" s="7"/>
      <c r="I863" s="7"/>
      <c r="J863" s="7"/>
      <c r="K863" s="7"/>
      <c r="L863" s="7"/>
      <c r="M863" s="7"/>
      <c r="N863" s="7"/>
      <c r="O863" s="7"/>
      <c r="P863" s="7"/>
      <c r="Q863" s="7"/>
      <c r="R863" s="7"/>
      <c r="S863" s="7"/>
    </row>
    <row r="864" spans="2:19" x14ac:dyDescent="0.25">
      <c r="B864" s="7"/>
      <c r="C864" s="133"/>
      <c r="D864" s="133"/>
      <c r="E864" s="7"/>
      <c r="F864" s="7"/>
      <c r="G864" s="7"/>
      <c r="H864" s="7"/>
      <c r="I864" s="7"/>
      <c r="J864" s="7"/>
      <c r="K864" s="7"/>
      <c r="L864" s="7"/>
      <c r="M864" s="7"/>
      <c r="N864" s="7"/>
      <c r="O864" s="7"/>
      <c r="P864" s="7"/>
      <c r="Q864" s="7"/>
      <c r="R864" s="7"/>
      <c r="S864" s="7"/>
    </row>
    <row r="865" spans="2:19" x14ac:dyDescent="0.25">
      <c r="B865" s="7"/>
      <c r="C865" s="133"/>
      <c r="D865" s="133"/>
      <c r="E865" s="7"/>
      <c r="F865" s="7"/>
      <c r="G865" s="7"/>
      <c r="H865" s="7"/>
      <c r="I865" s="7"/>
      <c r="J865" s="7"/>
      <c r="K865" s="7"/>
      <c r="L865" s="7"/>
      <c r="M865" s="7"/>
      <c r="N865" s="7"/>
      <c r="O865" s="7"/>
      <c r="P865" s="7"/>
      <c r="Q865" s="7"/>
      <c r="R865" s="7"/>
      <c r="S865" s="7"/>
    </row>
    <row r="866" spans="2:19" x14ac:dyDescent="0.25">
      <c r="B866" s="7"/>
      <c r="C866" s="133"/>
      <c r="D866" s="133"/>
      <c r="E866" s="7"/>
      <c r="F866" s="7"/>
      <c r="G866" s="7"/>
      <c r="H866" s="7"/>
      <c r="I866" s="7"/>
      <c r="J866" s="7"/>
      <c r="K866" s="7"/>
      <c r="L866" s="7"/>
      <c r="M866" s="7"/>
      <c r="N866" s="7"/>
      <c r="O866" s="7"/>
      <c r="P866" s="7"/>
      <c r="Q866" s="7"/>
      <c r="R866" s="7"/>
      <c r="S866" s="7"/>
    </row>
    <row r="867" spans="2:19" x14ac:dyDescent="0.25">
      <c r="B867" s="7"/>
      <c r="C867" s="133"/>
      <c r="D867" s="133"/>
      <c r="E867" s="7"/>
      <c r="F867" s="7"/>
      <c r="G867" s="7"/>
      <c r="H867" s="7"/>
      <c r="I867" s="7"/>
      <c r="J867" s="7"/>
      <c r="K867" s="7"/>
      <c r="L867" s="7"/>
      <c r="M867" s="7"/>
      <c r="N867" s="7"/>
      <c r="O867" s="7"/>
      <c r="P867" s="7"/>
      <c r="Q867" s="7"/>
      <c r="R867" s="7"/>
      <c r="S867" s="7"/>
    </row>
    <row r="868" spans="2:19" x14ac:dyDescent="0.25">
      <c r="B868" s="7"/>
      <c r="C868" s="133"/>
      <c r="D868" s="133"/>
      <c r="E868" s="7"/>
      <c r="F868" s="7"/>
      <c r="G868" s="7"/>
      <c r="H868" s="7"/>
      <c r="I868" s="7"/>
      <c r="J868" s="7"/>
      <c r="K868" s="7"/>
      <c r="L868" s="7"/>
      <c r="M868" s="7"/>
      <c r="N868" s="7"/>
      <c r="O868" s="7"/>
      <c r="P868" s="7"/>
      <c r="Q868" s="7"/>
      <c r="R868" s="7"/>
      <c r="S868" s="7"/>
    </row>
    <row r="869" spans="2:19" x14ac:dyDescent="0.25">
      <c r="B869" s="7"/>
      <c r="C869" s="133"/>
      <c r="D869" s="133"/>
      <c r="E869" s="7"/>
      <c r="F869" s="7"/>
      <c r="G869" s="7"/>
      <c r="H869" s="7"/>
      <c r="I869" s="7"/>
      <c r="J869" s="7"/>
      <c r="K869" s="7"/>
      <c r="L869" s="7"/>
      <c r="M869" s="7"/>
      <c r="N869" s="7"/>
      <c r="O869" s="7"/>
      <c r="P869" s="7"/>
      <c r="Q869" s="7"/>
      <c r="R869" s="7"/>
      <c r="S869" s="7"/>
    </row>
    <row r="870" spans="2:19" x14ac:dyDescent="0.25">
      <c r="B870" s="7"/>
      <c r="C870" s="133"/>
      <c r="D870" s="133"/>
      <c r="E870" s="7"/>
      <c r="F870" s="7"/>
      <c r="G870" s="7"/>
      <c r="H870" s="7"/>
      <c r="I870" s="7"/>
      <c r="J870" s="7"/>
      <c r="K870" s="7"/>
      <c r="L870" s="7"/>
      <c r="M870" s="7"/>
      <c r="N870" s="7"/>
      <c r="O870" s="7"/>
      <c r="P870" s="7"/>
      <c r="Q870" s="7"/>
      <c r="R870" s="7"/>
      <c r="S870" s="7"/>
    </row>
    <row r="871" spans="2:19" x14ac:dyDescent="0.25">
      <c r="B871" s="7"/>
      <c r="C871" s="133"/>
      <c r="D871" s="133"/>
      <c r="E871" s="7"/>
      <c r="F871" s="7"/>
      <c r="G871" s="7"/>
      <c r="H871" s="7"/>
      <c r="I871" s="7"/>
      <c r="J871" s="7"/>
      <c r="K871" s="7"/>
      <c r="L871" s="7"/>
      <c r="M871" s="7"/>
      <c r="N871" s="7"/>
      <c r="O871" s="7"/>
      <c r="P871" s="7"/>
      <c r="Q871" s="7"/>
      <c r="R871" s="7"/>
      <c r="S871" s="7"/>
    </row>
    <row r="872" spans="2:19" x14ac:dyDescent="0.25">
      <c r="B872" s="7"/>
      <c r="C872" s="133"/>
      <c r="D872" s="133"/>
      <c r="E872" s="7"/>
      <c r="F872" s="7"/>
      <c r="G872" s="7"/>
      <c r="H872" s="7"/>
      <c r="I872" s="7"/>
      <c r="J872" s="7"/>
      <c r="K872" s="7"/>
      <c r="L872" s="7"/>
      <c r="M872" s="7"/>
      <c r="N872" s="7"/>
      <c r="O872" s="7"/>
      <c r="P872" s="7"/>
      <c r="Q872" s="7"/>
      <c r="R872" s="7"/>
      <c r="S872" s="7"/>
    </row>
    <row r="873" spans="2:19" x14ac:dyDescent="0.25">
      <c r="B873" s="7"/>
      <c r="C873" s="133"/>
      <c r="D873" s="133"/>
      <c r="E873" s="7"/>
      <c r="F873" s="7"/>
      <c r="G873" s="7"/>
      <c r="H873" s="7"/>
      <c r="I873" s="7"/>
      <c r="J873" s="7"/>
      <c r="K873" s="7"/>
      <c r="L873" s="7"/>
      <c r="M873" s="7"/>
      <c r="N873" s="7"/>
      <c r="O873" s="7"/>
      <c r="P873" s="7"/>
      <c r="Q873" s="7"/>
      <c r="R873" s="7"/>
      <c r="S873" s="7"/>
    </row>
    <row r="874" spans="2:19" x14ac:dyDescent="0.25">
      <c r="B874" s="7"/>
      <c r="C874" s="133"/>
      <c r="D874" s="133"/>
      <c r="E874" s="7"/>
      <c r="F874" s="7"/>
      <c r="G874" s="7"/>
      <c r="H874" s="7"/>
      <c r="I874" s="7"/>
      <c r="J874" s="7"/>
      <c r="K874" s="7"/>
      <c r="L874" s="7"/>
      <c r="M874" s="7"/>
      <c r="N874" s="7"/>
      <c r="O874" s="7"/>
      <c r="P874" s="7"/>
      <c r="Q874" s="7"/>
      <c r="R874" s="7"/>
      <c r="S874" s="7"/>
    </row>
    <row r="875" spans="2:19" x14ac:dyDescent="0.25">
      <c r="B875" s="7"/>
      <c r="C875" s="133"/>
      <c r="D875" s="133"/>
      <c r="E875" s="7"/>
      <c r="F875" s="7"/>
      <c r="G875" s="7"/>
      <c r="H875" s="7"/>
      <c r="I875" s="7"/>
      <c r="J875" s="7"/>
      <c r="K875" s="7"/>
      <c r="L875" s="7"/>
      <c r="M875" s="7"/>
      <c r="N875" s="7"/>
      <c r="O875" s="7"/>
      <c r="P875" s="7"/>
      <c r="Q875" s="7"/>
      <c r="R875" s="7"/>
      <c r="S875" s="7"/>
    </row>
    <row r="876" spans="2:19" x14ac:dyDescent="0.25">
      <c r="B876" s="7"/>
      <c r="C876" s="133"/>
      <c r="D876" s="133"/>
      <c r="E876" s="7"/>
      <c r="F876" s="7"/>
      <c r="G876" s="7"/>
      <c r="H876" s="7"/>
      <c r="I876" s="7"/>
      <c r="J876" s="7"/>
      <c r="K876" s="7"/>
      <c r="L876" s="7"/>
      <c r="M876" s="7"/>
      <c r="N876" s="7"/>
      <c r="O876" s="7"/>
      <c r="P876" s="7"/>
      <c r="Q876" s="7"/>
      <c r="R876" s="7"/>
      <c r="S876" s="7"/>
    </row>
    <row r="877" spans="2:19" x14ac:dyDescent="0.25">
      <c r="B877" s="7"/>
      <c r="C877" s="133"/>
      <c r="D877" s="133"/>
      <c r="E877" s="7"/>
      <c r="F877" s="7"/>
      <c r="G877" s="7"/>
      <c r="H877" s="7"/>
      <c r="I877" s="7"/>
      <c r="J877" s="7"/>
      <c r="K877" s="7"/>
      <c r="L877" s="7"/>
      <c r="M877" s="7"/>
      <c r="N877" s="7"/>
      <c r="O877" s="7"/>
      <c r="P877" s="7"/>
      <c r="Q877" s="7"/>
      <c r="R877" s="7"/>
      <c r="S877" s="7"/>
    </row>
    <row r="878" spans="2:19" x14ac:dyDescent="0.25">
      <c r="B878" s="7"/>
      <c r="C878" s="133"/>
      <c r="D878" s="133"/>
      <c r="E878" s="7"/>
      <c r="F878" s="7"/>
      <c r="G878" s="7"/>
      <c r="H878" s="7"/>
      <c r="I878" s="7"/>
      <c r="J878" s="7"/>
      <c r="K878" s="7"/>
      <c r="L878" s="7"/>
      <c r="M878" s="7"/>
      <c r="N878" s="7"/>
      <c r="O878" s="7"/>
      <c r="P878" s="7"/>
      <c r="Q878" s="7"/>
      <c r="R878" s="7"/>
      <c r="S878" s="7"/>
    </row>
    <row r="879" spans="2:19" x14ac:dyDescent="0.25">
      <c r="B879" s="7"/>
      <c r="C879" s="133"/>
      <c r="D879" s="133"/>
      <c r="E879" s="7"/>
      <c r="F879" s="7"/>
      <c r="G879" s="7"/>
      <c r="H879" s="7"/>
      <c r="I879" s="7"/>
      <c r="J879" s="7"/>
      <c r="K879" s="7"/>
      <c r="L879" s="7"/>
      <c r="M879" s="7"/>
      <c r="N879" s="7"/>
      <c r="O879" s="7"/>
      <c r="P879" s="7"/>
      <c r="Q879" s="7"/>
      <c r="R879" s="7"/>
      <c r="S879" s="7"/>
    </row>
    <row r="880" spans="2:19" x14ac:dyDescent="0.25">
      <c r="B880" s="7"/>
      <c r="C880" s="133"/>
      <c r="D880" s="133"/>
      <c r="E880" s="7"/>
      <c r="F880" s="7"/>
      <c r="G880" s="7"/>
      <c r="H880" s="7"/>
      <c r="I880" s="7"/>
      <c r="J880" s="7"/>
      <c r="K880" s="7"/>
      <c r="L880" s="7"/>
      <c r="M880" s="7"/>
      <c r="N880" s="7"/>
      <c r="O880" s="7"/>
      <c r="P880" s="7"/>
      <c r="Q880" s="7"/>
      <c r="R880" s="7"/>
      <c r="S880" s="7"/>
    </row>
    <row r="881" spans="2:19" x14ac:dyDescent="0.25">
      <c r="B881" s="7"/>
      <c r="C881" s="133"/>
      <c r="D881" s="133"/>
      <c r="E881" s="7"/>
      <c r="F881" s="7"/>
      <c r="G881" s="7"/>
      <c r="H881" s="7"/>
      <c r="I881" s="7"/>
      <c r="J881" s="7"/>
      <c r="K881" s="7"/>
      <c r="L881" s="7"/>
      <c r="M881" s="7"/>
      <c r="N881" s="7"/>
      <c r="O881" s="7"/>
      <c r="P881" s="7"/>
      <c r="Q881" s="7"/>
      <c r="R881" s="7"/>
      <c r="S881" s="7"/>
    </row>
    <row r="882" spans="2:19" x14ac:dyDescent="0.25">
      <c r="B882" s="7"/>
      <c r="C882" s="133"/>
      <c r="D882" s="133"/>
      <c r="E882" s="7"/>
      <c r="F882" s="7"/>
      <c r="G882" s="7"/>
      <c r="H882" s="7"/>
      <c r="I882" s="7"/>
      <c r="J882" s="7"/>
      <c r="K882" s="7"/>
      <c r="L882" s="7"/>
      <c r="M882" s="7"/>
      <c r="N882" s="7"/>
      <c r="O882" s="7"/>
      <c r="P882" s="7"/>
      <c r="Q882" s="7"/>
      <c r="R882" s="7"/>
      <c r="S882" s="7"/>
    </row>
    <row r="883" spans="2:19" x14ac:dyDescent="0.25">
      <c r="B883" s="7"/>
      <c r="C883" s="133"/>
      <c r="D883" s="133"/>
      <c r="E883" s="7"/>
      <c r="F883" s="7"/>
      <c r="G883" s="7"/>
      <c r="H883" s="7"/>
      <c r="I883" s="7"/>
      <c r="J883" s="7"/>
      <c r="K883" s="7"/>
      <c r="L883" s="7"/>
      <c r="M883" s="7"/>
      <c r="N883" s="7"/>
      <c r="O883" s="7"/>
      <c r="P883" s="7"/>
      <c r="Q883" s="7"/>
      <c r="R883" s="7"/>
      <c r="S883" s="7"/>
    </row>
    <row r="884" spans="2:19" x14ac:dyDescent="0.25">
      <c r="B884" s="7"/>
      <c r="C884" s="133"/>
      <c r="D884" s="133"/>
      <c r="E884" s="7"/>
      <c r="F884" s="7"/>
      <c r="G884" s="7"/>
      <c r="H884" s="7"/>
      <c r="I884" s="7"/>
      <c r="J884" s="7"/>
      <c r="K884" s="7"/>
      <c r="L884" s="7"/>
      <c r="M884" s="7"/>
      <c r="N884" s="7"/>
      <c r="O884" s="7"/>
      <c r="P884" s="7"/>
      <c r="Q884" s="7"/>
      <c r="R884" s="7"/>
      <c r="S884" s="7"/>
    </row>
    <row r="885" spans="2:19" x14ac:dyDescent="0.25">
      <c r="B885" s="7"/>
      <c r="C885" s="133"/>
      <c r="D885" s="133"/>
      <c r="E885" s="7"/>
      <c r="F885" s="7"/>
      <c r="G885" s="7"/>
      <c r="H885" s="7"/>
      <c r="I885" s="7"/>
      <c r="J885" s="7"/>
      <c r="K885" s="7"/>
      <c r="L885" s="7"/>
      <c r="M885" s="7"/>
      <c r="N885" s="7"/>
      <c r="O885" s="7"/>
      <c r="P885" s="7"/>
      <c r="Q885" s="7"/>
      <c r="R885" s="7"/>
      <c r="S885" s="7"/>
    </row>
    <row r="886" spans="2:19" x14ac:dyDescent="0.25">
      <c r="B886" s="7"/>
      <c r="C886" s="133"/>
      <c r="D886" s="133"/>
      <c r="E886" s="7"/>
      <c r="F886" s="7"/>
      <c r="G886" s="7"/>
      <c r="H886" s="7"/>
      <c r="I886" s="7"/>
      <c r="J886" s="7"/>
      <c r="K886" s="7"/>
      <c r="L886" s="7"/>
      <c r="M886" s="7"/>
      <c r="N886" s="7"/>
      <c r="O886" s="7"/>
      <c r="P886" s="7"/>
      <c r="Q886" s="7"/>
      <c r="R886" s="7"/>
      <c r="S886" s="7"/>
    </row>
    <row r="887" spans="2:19" x14ac:dyDescent="0.25">
      <c r="B887" s="7"/>
      <c r="C887" s="133"/>
      <c r="D887" s="133"/>
      <c r="E887" s="7"/>
      <c r="F887" s="7"/>
      <c r="G887" s="7"/>
      <c r="H887" s="7"/>
      <c r="I887" s="7"/>
      <c r="J887" s="7"/>
      <c r="K887" s="7"/>
      <c r="L887" s="7"/>
      <c r="M887" s="7"/>
      <c r="N887" s="7"/>
      <c r="O887" s="7"/>
      <c r="P887" s="7"/>
      <c r="Q887" s="7"/>
      <c r="R887" s="7"/>
      <c r="S887" s="7"/>
    </row>
    <row r="888" spans="2:19" x14ac:dyDescent="0.25">
      <c r="B888" s="7"/>
      <c r="C888" s="133"/>
      <c r="D888" s="133"/>
      <c r="E888" s="7"/>
      <c r="F888" s="7"/>
      <c r="G888" s="7"/>
      <c r="H888" s="7"/>
      <c r="I888" s="7"/>
      <c r="J888" s="7"/>
      <c r="K888" s="7"/>
      <c r="L888" s="7"/>
      <c r="M888" s="7"/>
      <c r="N888" s="7"/>
      <c r="O888" s="7"/>
      <c r="P888" s="7"/>
      <c r="Q888" s="7"/>
      <c r="R888" s="7"/>
      <c r="S888" s="7"/>
    </row>
    <row r="889" spans="2:19" x14ac:dyDescent="0.25">
      <c r="B889" s="7"/>
      <c r="C889" s="133"/>
      <c r="D889" s="133"/>
      <c r="E889" s="7"/>
      <c r="F889" s="7"/>
      <c r="G889" s="7"/>
      <c r="H889" s="7"/>
      <c r="I889" s="7"/>
      <c r="J889" s="7"/>
      <c r="K889" s="7"/>
      <c r="L889" s="7"/>
      <c r="M889" s="7"/>
      <c r="N889" s="7"/>
      <c r="O889" s="7"/>
      <c r="P889" s="7"/>
      <c r="Q889" s="7"/>
      <c r="R889" s="7"/>
      <c r="S889" s="7"/>
    </row>
    <row r="890" spans="2:19" x14ac:dyDescent="0.25">
      <c r="B890" s="7"/>
      <c r="C890" s="133"/>
      <c r="D890" s="133"/>
      <c r="E890" s="7"/>
      <c r="F890" s="7"/>
      <c r="G890" s="7"/>
      <c r="H890" s="7"/>
      <c r="I890" s="7"/>
      <c r="J890" s="7"/>
      <c r="K890" s="7"/>
      <c r="L890" s="7"/>
      <c r="M890" s="7"/>
      <c r="N890" s="7"/>
      <c r="O890" s="7"/>
      <c r="P890" s="7"/>
      <c r="Q890" s="7"/>
      <c r="R890" s="7"/>
      <c r="S890" s="7"/>
    </row>
    <row r="891" spans="2:19" x14ac:dyDescent="0.25">
      <c r="B891" s="7"/>
      <c r="C891" s="133"/>
      <c r="D891" s="133"/>
      <c r="E891" s="7"/>
      <c r="F891" s="7"/>
      <c r="G891" s="7"/>
      <c r="H891" s="7"/>
      <c r="I891" s="7"/>
      <c r="J891" s="7"/>
      <c r="K891" s="7"/>
      <c r="L891" s="7"/>
      <c r="M891" s="7"/>
      <c r="N891" s="7"/>
      <c r="O891" s="7"/>
      <c r="P891" s="7"/>
      <c r="Q891" s="7"/>
      <c r="R891" s="7"/>
      <c r="S891" s="7"/>
    </row>
    <row r="892" spans="2:19" x14ac:dyDescent="0.25">
      <c r="B892" s="7"/>
      <c r="C892" s="133"/>
      <c r="D892" s="133"/>
      <c r="E892" s="7"/>
      <c r="F892" s="7"/>
      <c r="G892" s="7"/>
      <c r="H892" s="7"/>
      <c r="I892" s="7"/>
      <c r="J892" s="7"/>
      <c r="K892" s="7"/>
      <c r="L892" s="7"/>
      <c r="M892" s="7"/>
      <c r="N892" s="7"/>
      <c r="O892" s="7"/>
      <c r="P892" s="7"/>
      <c r="Q892" s="7"/>
      <c r="R892" s="7"/>
      <c r="S892" s="7"/>
    </row>
    <row r="893" spans="2:19" x14ac:dyDescent="0.25">
      <c r="B893" s="7"/>
      <c r="C893" s="133"/>
      <c r="D893" s="133"/>
      <c r="E893" s="7"/>
      <c r="F893" s="7"/>
      <c r="G893" s="7"/>
      <c r="H893" s="7"/>
      <c r="I893" s="7"/>
      <c r="J893" s="7"/>
      <c r="K893" s="7"/>
      <c r="L893" s="7"/>
      <c r="M893" s="7"/>
      <c r="N893" s="7"/>
      <c r="O893" s="7"/>
      <c r="P893" s="7"/>
      <c r="Q893" s="7"/>
      <c r="R893" s="7"/>
      <c r="S893" s="7"/>
    </row>
    <row r="894" spans="2:19" x14ac:dyDescent="0.25">
      <c r="B894" s="7"/>
      <c r="C894" s="133"/>
      <c r="D894" s="133"/>
      <c r="E894" s="7"/>
      <c r="F894" s="7"/>
      <c r="G894" s="7"/>
      <c r="H894" s="7"/>
      <c r="I894" s="7"/>
      <c r="J894" s="7"/>
      <c r="K894" s="7"/>
      <c r="L894" s="7"/>
      <c r="M894" s="7"/>
      <c r="N894" s="7"/>
      <c r="O894" s="7"/>
      <c r="P894" s="7"/>
      <c r="Q894" s="7"/>
      <c r="R894" s="7"/>
      <c r="S894" s="7"/>
    </row>
    <row r="895" spans="2:19" x14ac:dyDescent="0.25">
      <c r="B895" s="7"/>
      <c r="C895" s="133"/>
      <c r="D895" s="133"/>
      <c r="E895" s="7"/>
      <c r="F895" s="7"/>
      <c r="G895" s="7"/>
      <c r="H895" s="7"/>
      <c r="I895" s="7"/>
      <c r="J895" s="7"/>
      <c r="K895" s="7"/>
      <c r="L895" s="7"/>
      <c r="M895" s="7"/>
      <c r="N895" s="7"/>
      <c r="O895" s="7"/>
      <c r="P895" s="7"/>
      <c r="Q895" s="7"/>
      <c r="R895" s="7"/>
      <c r="S895" s="7"/>
    </row>
    <row r="896" spans="2:19" x14ac:dyDescent="0.25">
      <c r="B896" s="7"/>
      <c r="C896" s="133"/>
      <c r="D896" s="133"/>
      <c r="E896" s="7"/>
      <c r="F896" s="7"/>
      <c r="G896" s="7"/>
      <c r="H896" s="7"/>
      <c r="I896" s="7"/>
      <c r="J896" s="7"/>
      <c r="K896" s="7"/>
      <c r="L896" s="7"/>
      <c r="M896" s="7"/>
      <c r="N896" s="7"/>
      <c r="O896" s="7"/>
      <c r="P896" s="7"/>
      <c r="Q896" s="7"/>
      <c r="R896" s="7"/>
      <c r="S896" s="7"/>
    </row>
    <row r="897" spans="2:19" x14ac:dyDescent="0.25">
      <c r="B897" s="7"/>
      <c r="C897" s="133"/>
      <c r="D897" s="133"/>
      <c r="E897" s="7"/>
      <c r="F897" s="7"/>
      <c r="G897" s="7"/>
      <c r="H897" s="7"/>
      <c r="I897" s="7"/>
      <c r="J897" s="7"/>
      <c r="K897" s="7"/>
      <c r="L897" s="7"/>
      <c r="M897" s="7"/>
      <c r="N897" s="7"/>
      <c r="O897" s="7"/>
      <c r="P897" s="7"/>
      <c r="Q897" s="7"/>
      <c r="R897" s="7"/>
      <c r="S897" s="7"/>
    </row>
    <row r="898" spans="2:19" x14ac:dyDescent="0.25">
      <c r="B898" s="7"/>
      <c r="C898" s="133"/>
      <c r="D898" s="133"/>
      <c r="E898" s="7"/>
      <c r="F898" s="7"/>
      <c r="G898" s="7"/>
      <c r="H898" s="7"/>
      <c r="I898" s="7"/>
      <c r="J898" s="7"/>
      <c r="K898" s="7"/>
      <c r="L898" s="7"/>
      <c r="M898" s="7"/>
      <c r="N898" s="7"/>
      <c r="O898" s="7"/>
      <c r="P898" s="7"/>
      <c r="Q898" s="7"/>
      <c r="R898" s="7"/>
      <c r="S898" s="7"/>
    </row>
    <row r="899" spans="2:19" x14ac:dyDescent="0.25">
      <c r="B899" s="7"/>
      <c r="C899" s="133"/>
      <c r="D899" s="133"/>
      <c r="E899" s="7"/>
      <c r="F899" s="7"/>
      <c r="G899" s="7"/>
      <c r="H899" s="7"/>
      <c r="I899" s="7"/>
      <c r="J899" s="7"/>
      <c r="K899" s="7"/>
      <c r="L899" s="7"/>
      <c r="M899" s="7"/>
      <c r="N899" s="7"/>
      <c r="O899" s="7"/>
      <c r="P899" s="7"/>
      <c r="Q899" s="7"/>
      <c r="R899" s="7"/>
      <c r="S899" s="7"/>
    </row>
    <row r="900" spans="2:19" x14ac:dyDescent="0.25">
      <c r="B900" s="7"/>
      <c r="C900" s="133"/>
      <c r="D900" s="133"/>
      <c r="E900" s="7"/>
      <c r="F900" s="7"/>
      <c r="G900" s="7"/>
      <c r="H900" s="7"/>
      <c r="I900" s="7"/>
      <c r="J900" s="7"/>
      <c r="K900" s="7"/>
      <c r="L900" s="7"/>
      <c r="M900" s="7"/>
      <c r="N900" s="7"/>
      <c r="O900" s="7"/>
      <c r="P900" s="7"/>
      <c r="Q900" s="7"/>
      <c r="R900" s="7"/>
      <c r="S900" s="7"/>
    </row>
    <row r="901" spans="2:19" x14ac:dyDescent="0.25">
      <c r="B901" s="7"/>
      <c r="C901" s="133"/>
      <c r="D901" s="133"/>
      <c r="E901" s="7"/>
      <c r="F901" s="7"/>
      <c r="G901" s="7"/>
      <c r="H901" s="7"/>
      <c r="I901" s="7"/>
      <c r="J901" s="7"/>
      <c r="K901" s="7"/>
      <c r="L901" s="7"/>
      <c r="M901" s="7"/>
      <c r="N901" s="7"/>
      <c r="O901" s="7"/>
      <c r="P901" s="7"/>
      <c r="Q901" s="7"/>
      <c r="R901" s="7"/>
      <c r="S901" s="7"/>
    </row>
    <row r="902" spans="2:19" x14ac:dyDescent="0.25">
      <c r="B902" s="7"/>
      <c r="C902" s="133"/>
      <c r="D902" s="133"/>
      <c r="E902" s="7"/>
      <c r="F902" s="7"/>
      <c r="G902" s="7"/>
      <c r="H902" s="7"/>
      <c r="I902" s="7"/>
      <c r="J902" s="7"/>
      <c r="K902" s="7"/>
      <c r="L902" s="7"/>
      <c r="M902" s="7"/>
      <c r="N902" s="7"/>
      <c r="O902" s="7"/>
      <c r="P902" s="7"/>
      <c r="Q902" s="7"/>
      <c r="R902" s="7"/>
      <c r="S902" s="7"/>
    </row>
    <row r="903" spans="2:19" x14ac:dyDescent="0.25">
      <c r="B903" s="7"/>
      <c r="C903" s="133"/>
      <c r="D903" s="133"/>
      <c r="E903" s="7"/>
      <c r="F903" s="7"/>
      <c r="G903" s="7"/>
      <c r="H903" s="7"/>
      <c r="I903" s="7"/>
      <c r="J903" s="7"/>
      <c r="K903" s="7"/>
      <c r="L903" s="7"/>
      <c r="M903" s="7"/>
      <c r="N903" s="7"/>
      <c r="O903" s="7"/>
      <c r="P903" s="7"/>
      <c r="Q903" s="7"/>
      <c r="R903" s="7"/>
      <c r="S903" s="7"/>
    </row>
    <row r="904" spans="2:19" x14ac:dyDescent="0.25">
      <c r="B904" s="7"/>
      <c r="C904" s="133"/>
      <c r="D904" s="133"/>
      <c r="E904" s="7"/>
      <c r="F904" s="7"/>
      <c r="G904" s="7"/>
      <c r="H904" s="7"/>
      <c r="I904" s="7"/>
      <c r="J904" s="7"/>
      <c r="K904" s="7"/>
      <c r="L904" s="7"/>
      <c r="M904" s="7"/>
      <c r="N904" s="7"/>
      <c r="O904" s="7"/>
      <c r="P904" s="7"/>
      <c r="Q904" s="7"/>
      <c r="R904" s="7"/>
      <c r="S904" s="7"/>
    </row>
    <row r="905" spans="2:19" x14ac:dyDescent="0.25">
      <c r="B905" s="7"/>
      <c r="C905" s="133"/>
      <c r="D905" s="133"/>
      <c r="E905" s="7"/>
      <c r="F905" s="7"/>
      <c r="G905" s="7"/>
      <c r="H905" s="7"/>
      <c r="I905" s="7"/>
      <c r="J905" s="7"/>
      <c r="K905" s="7"/>
      <c r="L905" s="7"/>
      <c r="M905" s="7"/>
      <c r="N905" s="7"/>
      <c r="O905" s="7"/>
      <c r="P905" s="7"/>
      <c r="Q905" s="7"/>
      <c r="R905" s="7"/>
      <c r="S905" s="7"/>
    </row>
    <row r="906" spans="2:19" x14ac:dyDescent="0.25">
      <c r="B906" s="7"/>
      <c r="C906" s="133"/>
      <c r="D906" s="133"/>
      <c r="E906" s="7"/>
      <c r="F906" s="7"/>
      <c r="G906" s="7"/>
      <c r="H906" s="7"/>
      <c r="I906" s="7"/>
      <c r="J906" s="7"/>
      <c r="K906" s="7"/>
      <c r="L906" s="7"/>
      <c r="M906" s="7"/>
      <c r="N906" s="7"/>
      <c r="O906" s="7"/>
      <c r="P906" s="7"/>
      <c r="Q906" s="7"/>
      <c r="R906" s="7"/>
      <c r="S906" s="7"/>
    </row>
    <row r="907" spans="2:19" x14ac:dyDescent="0.25">
      <c r="B907" s="7"/>
      <c r="C907" s="133"/>
      <c r="D907" s="133"/>
      <c r="E907" s="7"/>
      <c r="F907" s="7"/>
      <c r="G907" s="7"/>
      <c r="H907" s="7"/>
      <c r="I907" s="7"/>
      <c r="J907" s="7"/>
      <c r="K907" s="7"/>
      <c r="L907" s="7"/>
      <c r="M907" s="7"/>
      <c r="N907" s="7"/>
      <c r="O907" s="7"/>
      <c r="P907" s="7"/>
      <c r="Q907" s="7"/>
      <c r="R907" s="7"/>
      <c r="S907" s="7"/>
    </row>
    <row r="908" spans="2:19" x14ac:dyDescent="0.25">
      <c r="B908" s="7"/>
      <c r="C908" s="133"/>
      <c r="D908" s="133"/>
      <c r="E908" s="7"/>
      <c r="F908" s="7"/>
      <c r="G908" s="7"/>
      <c r="H908" s="7"/>
      <c r="I908" s="7"/>
      <c r="J908" s="7"/>
      <c r="K908" s="7"/>
      <c r="L908" s="7"/>
      <c r="M908" s="7"/>
      <c r="N908" s="7"/>
      <c r="O908" s="7"/>
      <c r="P908" s="7"/>
      <c r="Q908" s="7"/>
      <c r="R908" s="7"/>
      <c r="S908" s="7"/>
    </row>
    <row r="909" spans="2:19" x14ac:dyDescent="0.25">
      <c r="B909" s="7"/>
      <c r="C909" s="133"/>
      <c r="D909" s="133"/>
      <c r="E909" s="7"/>
      <c r="F909" s="7"/>
      <c r="G909" s="7"/>
      <c r="H909" s="7"/>
      <c r="I909" s="7"/>
      <c r="J909" s="7"/>
      <c r="K909" s="7"/>
      <c r="L909" s="7"/>
      <c r="M909" s="7"/>
      <c r="N909" s="7"/>
      <c r="O909" s="7"/>
      <c r="P909" s="7"/>
      <c r="Q909" s="7"/>
      <c r="R909" s="7"/>
      <c r="S909" s="7"/>
    </row>
    <row r="910" spans="2:19" x14ac:dyDescent="0.25">
      <c r="B910" s="7"/>
      <c r="C910" s="133"/>
      <c r="D910" s="133"/>
      <c r="E910" s="7"/>
      <c r="F910" s="7"/>
      <c r="G910" s="7"/>
      <c r="H910" s="7"/>
      <c r="I910" s="7"/>
      <c r="J910" s="7"/>
      <c r="K910" s="7"/>
      <c r="L910" s="7"/>
      <c r="M910" s="7"/>
      <c r="N910" s="7"/>
      <c r="O910" s="7"/>
      <c r="P910" s="7"/>
      <c r="Q910" s="7"/>
      <c r="R910" s="7"/>
      <c r="S910" s="7"/>
    </row>
    <row r="911" spans="2:19" x14ac:dyDescent="0.25">
      <c r="B911" s="7"/>
      <c r="C911" s="133"/>
      <c r="D911" s="133"/>
      <c r="E911" s="7"/>
      <c r="F911" s="7"/>
      <c r="G911" s="7"/>
      <c r="H911" s="7"/>
      <c r="I911" s="7"/>
      <c r="J911" s="7"/>
      <c r="K911" s="7"/>
      <c r="L911" s="7"/>
      <c r="M911" s="7"/>
      <c r="N911" s="7"/>
      <c r="O911" s="7"/>
      <c r="P911" s="7"/>
      <c r="Q911" s="7"/>
      <c r="R911" s="7"/>
      <c r="S911" s="7"/>
    </row>
    <row r="912" spans="2:19" x14ac:dyDescent="0.25">
      <c r="B912" s="7"/>
      <c r="C912" s="133"/>
      <c r="D912" s="133"/>
      <c r="E912" s="7"/>
      <c r="F912" s="7"/>
      <c r="G912" s="7"/>
      <c r="H912" s="7"/>
      <c r="I912" s="7"/>
      <c r="J912" s="7"/>
      <c r="K912" s="7"/>
      <c r="L912" s="7"/>
      <c r="M912" s="7"/>
      <c r="N912" s="7"/>
      <c r="O912" s="7"/>
      <c r="P912" s="7"/>
      <c r="Q912" s="7"/>
      <c r="R912" s="7"/>
      <c r="S912" s="7"/>
    </row>
    <row r="913" spans="2:19" x14ac:dyDescent="0.25">
      <c r="B913" s="7"/>
      <c r="C913" s="133"/>
      <c r="D913" s="133"/>
      <c r="E913" s="7"/>
      <c r="F913" s="7"/>
      <c r="G913" s="7"/>
      <c r="H913" s="7"/>
      <c r="I913" s="7"/>
      <c r="J913" s="7"/>
      <c r="K913" s="7"/>
      <c r="L913" s="7"/>
      <c r="M913" s="7"/>
      <c r="N913" s="7"/>
      <c r="O913" s="7"/>
      <c r="P913" s="7"/>
      <c r="Q913" s="7"/>
      <c r="R913" s="7"/>
      <c r="S913" s="7"/>
    </row>
    <row r="914" spans="2:19" x14ac:dyDescent="0.25">
      <c r="B914" s="7"/>
      <c r="C914" s="133"/>
      <c r="D914" s="133"/>
      <c r="E914" s="7"/>
      <c r="F914" s="7"/>
      <c r="G914" s="7"/>
      <c r="H914" s="7"/>
      <c r="I914" s="7"/>
      <c r="J914" s="7"/>
      <c r="K914" s="7"/>
      <c r="L914" s="7"/>
      <c r="M914" s="7"/>
      <c r="N914" s="7"/>
      <c r="O914" s="7"/>
      <c r="P914" s="7"/>
      <c r="Q914" s="7"/>
      <c r="R914" s="7"/>
      <c r="S914" s="7"/>
    </row>
    <row r="915" spans="2:19" x14ac:dyDescent="0.25">
      <c r="B915" s="7"/>
      <c r="C915" s="133"/>
      <c r="D915" s="133"/>
      <c r="E915" s="7"/>
      <c r="F915" s="7"/>
      <c r="G915" s="7"/>
      <c r="H915" s="7"/>
      <c r="I915" s="7"/>
      <c r="J915" s="7"/>
      <c r="K915" s="7"/>
      <c r="L915" s="7"/>
      <c r="M915" s="7"/>
      <c r="N915" s="7"/>
      <c r="O915" s="7"/>
      <c r="P915" s="7"/>
      <c r="Q915" s="7"/>
      <c r="R915" s="7"/>
      <c r="S915" s="7"/>
    </row>
    <row r="916" spans="2:19" x14ac:dyDescent="0.25">
      <c r="B916" s="7"/>
      <c r="C916" s="133"/>
      <c r="D916" s="133"/>
      <c r="E916" s="7"/>
      <c r="F916" s="7"/>
      <c r="G916" s="7"/>
      <c r="H916" s="7"/>
      <c r="I916" s="7"/>
      <c r="J916" s="7"/>
      <c r="K916" s="7"/>
      <c r="L916" s="7"/>
      <c r="M916" s="7"/>
      <c r="N916" s="7"/>
      <c r="O916" s="7"/>
      <c r="P916" s="7"/>
      <c r="Q916" s="7"/>
      <c r="R916" s="7"/>
      <c r="S916" s="7"/>
    </row>
    <row r="917" spans="2:19" x14ac:dyDescent="0.25">
      <c r="B917" s="7"/>
      <c r="C917" s="133"/>
      <c r="D917" s="133"/>
      <c r="E917" s="7"/>
      <c r="F917" s="7"/>
      <c r="G917" s="7"/>
      <c r="H917" s="7"/>
      <c r="I917" s="7"/>
      <c r="J917" s="7"/>
      <c r="K917" s="7"/>
      <c r="L917" s="7"/>
      <c r="M917" s="7"/>
      <c r="N917" s="7"/>
      <c r="O917" s="7"/>
      <c r="P917" s="7"/>
      <c r="Q917" s="7"/>
      <c r="R917" s="7"/>
      <c r="S917" s="7"/>
    </row>
    <row r="918" spans="2:19" x14ac:dyDescent="0.25">
      <c r="B918" s="7"/>
      <c r="C918" s="133"/>
      <c r="D918" s="133"/>
      <c r="E918" s="7"/>
      <c r="F918" s="7"/>
      <c r="G918" s="7"/>
      <c r="H918" s="7"/>
      <c r="I918" s="7"/>
      <c r="J918" s="7"/>
      <c r="K918" s="7"/>
      <c r="L918" s="7"/>
      <c r="M918" s="7"/>
      <c r="N918" s="7"/>
      <c r="O918" s="7"/>
      <c r="P918" s="7"/>
      <c r="Q918" s="7"/>
      <c r="R918" s="7"/>
      <c r="S918" s="7"/>
    </row>
    <row r="919" spans="2:19" x14ac:dyDescent="0.25">
      <c r="B919" s="7"/>
      <c r="C919" s="133"/>
      <c r="D919" s="133"/>
      <c r="E919" s="7"/>
      <c r="F919" s="7"/>
      <c r="G919" s="7"/>
      <c r="H919" s="7"/>
      <c r="I919" s="7"/>
      <c r="J919" s="7"/>
      <c r="K919" s="7"/>
      <c r="L919" s="7"/>
      <c r="M919" s="7"/>
      <c r="N919" s="7"/>
      <c r="O919" s="7"/>
      <c r="P919" s="7"/>
      <c r="Q919" s="7"/>
      <c r="R919" s="7"/>
      <c r="S919" s="7"/>
    </row>
    <row r="920" spans="2:19" x14ac:dyDescent="0.25">
      <c r="B920" s="7"/>
      <c r="C920" s="133"/>
      <c r="D920" s="133"/>
      <c r="E920" s="7"/>
      <c r="F920" s="7"/>
      <c r="G920" s="7"/>
      <c r="H920" s="7"/>
      <c r="I920" s="7"/>
      <c r="J920" s="7"/>
      <c r="K920" s="7"/>
      <c r="L920" s="7"/>
      <c r="M920" s="7"/>
      <c r="N920" s="7"/>
      <c r="O920" s="7"/>
      <c r="P920" s="7"/>
      <c r="Q920" s="7"/>
      <c r="R920" s="7"/>
      <c r="S920" s="7"/>
    </row>
    <row r="921" spans="2:19" x14ac:dyDescent="0.25">
      <c r="B921" s="7"/>
      <c r="C921" s="133"/>
      <c r="D921" s="133"/>
      <c r="E921" s="7"/>
      <c r="F921" s="7"/>
      <c r="G921" s="7"/>
      <c r="H921" s="7"/>
      <c r="I921" s="7"/>
      <c r="J921" s="7"/>
      <c r="K921" s="7"/>
      <c r="L921" s="7"/>
      <c r="M921" s="7"/>
      <c r="N921" s="7"/>
      <c r="O921" s="7"/>
      <c r="P921" s="7"/>
      <c r="Q921" s="7"/>
      <c r="R921" s="7"/>
      <c r="S921" s="7"/>
    </row>
    <row r="922" spans="2:19" x14ac:dyDescent="0.25">
      <c r="B922" s="7"/>
      <c r="C922" s="133"/>
      <c r="D922" s="133"/>
      <c r="E922" s="7"/>
      <c r="F922" s="7"/>
      <c r="G922" s="7"/>
      <c r="H922" s="7"/>
      <c r="I922" s="7"/>
      <c r="J922" s="7"/>
      <c r="K922" s="7"/>
      <c r="L922" s="7"/>
      <c r="M922" s="7"/>
      <c r="N922" s="7"/>
      <c r="O922" s="7"/>
      <c r="P922" s="7"/>
      <c r="Q922" s="7"/>
      <c r="R922" s="7"/>
      <c r="S922" s="7"/>
    </row>
    <row r="923" spans="2:19" x14ac:dyDescent="0.25">
      <c r="B923" s="7"/>
      <c r="C923" s="133"/>
      <c r="D923" s="133"/>
      <c r="E923" s="7"/>
      <c r="F923" s="7"/>
      <c r="G923" s="7"/>
      <c r="H923" s="7"/>
      <c r="I923" s="7"/>
      <c r="J923" s="7"/>
      <c r="K923" s="7"/>
      <c r="L923" s="7"/>
      <c r="M923" s="7"/>
      <c r="N923" s="7"/>
      <c r="O923" s="7"/>
      <c r="P923" s="7"/>
      <c r="Q923" s="7"/>
      <c r="R923" s="7"/>
      <c r="S923" s="7"/>
    </row>
    <row r="924" spans="2:19" x14ac:dyDescent="0.25">
      <c r="B924" s="7"/>
      <c r="C924" s="133"/>
      <c r="D924" s="133"/>
      <c r="E924" s="7"/>
      <c r="F924" s="7"/>
      <c r="G924" s="7"/>
      <c r="H924" s="7"/>
      <c r="I924" s="7"/>
      <c r="J924" s="7"/>
      <c r="K924" s="7"/>
      <c r="L924" s="7"/>
      <c r="M924" s="7"/>
      <c r="N924" s="7"/>
      <c r="O924" s="7"/>
      <c r="P924" s="7"/>
      <c r="Q924" s="7"/>
      <c r="R924" s="7"/>
      <c r="S924" s="7"/>
    </row>
    <row r="925" spans="2:19" x14ac:dyDescent="0.25">
      <c r="B925" s="7"/>
      <c r="C925" s="133"/>
      <c r="D925" s="133"/>
      <c r="E925" s="7"/>
      <c r="F925" s="7"/>
      <c r="G925" s="7"/>
      <c r="H925" s="7"/>
      <c r="I925" s="7"/>
      <c r="J925" s="7"/>
      <c r="K925" s="7"/>
      <c r="L925" s="7"/>
      <c r="M925" s="7"/>
      <c r="N925" s="7"/>
      <c r="O925" s="7"/>
      <c r="P925" s="7"/>
      <c r="Q925" s="7"/>
      <c r="R925" s="7"/>
      <c r="S925" s="7"/>
    </row>
    <row r="926" spans="2:19" x14ac:dyDescent="0.25">
      <c r="B926" s="7"/>
      <c r="C926" s="133"/>
      <c r="D926" s="133"/>
      <c r="E926" s="7"/>
      <c r="F926" s="7"/>
      <c r="G926" s="7"/>
      <c r="H926" s="7"/>
      <c r="I926" s="7"/>
      <c r="J926" s="7"/>
      <c r="K926" s="7"/>
      <c r="L926" s="7"/>
      <c r="M926" s="7"/>
      <c r="N926" s="7"/>
      <c r="O926" s="7"/>
      <c r="P926" s="7"/>
      <c r="Q926" s="7"/>
      <c r="R926" s="7"/>
      <c r="S926" s="7"/>
    </row>
    <row r="927" spans="2:19" x14ac:dyDescent="0.25">
      <c r="B927" s="7"/>
      <c r="C927" s="133"/>
      <c r="D927" s="133"/>
      <c r="E927" s="7"/>
      <c r="F927" s="7"/>
      <c r="G927" s="7"/>
      <c r="H927" s="7"/>
      <c r="I927" s="7"/>
      <c r="J927" s="7"/>
      <c r="K927" s="7"/>
      <c r="L927" s="7"/>
      <c r="M927" s="7"/>
      <c r="N927" s="7"/>
      <c r="O927" s="7"/>
      <c r="P927" s="7"/>
      <c r="Q927" s="7"/>
      <c r="R927" s="7"/>
      <c r="S927" s="7"/>
    </row>
    <row r="928" spans="2:19" x14ac:dyDescent="0.25">
      <c r="B928" s="7"/>
      <c r="C928" s="133"/>
      <c r="D928" s="133"/>
      <c r="E928" s="7"/>
      <c r="F928" s="7"/>
      <c r="G928" s="7"/>
      <c r="H928" s="7"/>
      <c r="I928" s="7"/>
      <c r="J928" s="7"/>
      <c r="K928" s="7"/>
      <c r="L928" s="7"/>
      <c r="M928" s="7"/>
      <c r="N928" s="7"/>
      <c r="O928" s="7"/>
      <c r="P928" s="7"/>
      <c r="Q928" s="7"/>
      <c r="R928" s="7"/>
      <c r="S928" s="7"/>
    </row>
    <row r="929" spans="2:19" x14ac:dyDescent="0.25">
      <c r="B929" s="7"/>
      <c r="C929" s="133"/>
      <c r="D929" s="133"/>
      <c r="E929" s="7"/>
      <c r="F929" s="7"/>
      <c r="G929" s="7"/>
      <c r="H929" s="7"/>
      <c r="I929" s="7"/>
      <c r="J929" s="7"/>
      <c r="K929" s="7"/>
      <c r="L929" s="7"/>
      <c r="M929" s="7"/>
      <c r="N929" s="7"/>
      <c r="O929" s="7"/>
      <c r="P929" s="7"/>
      <c r="Q929" s="7"/>
      <c r="R929" s="7"/>
      <c r="S929" s="7"/>
    </row>
    <row r="930" spans="2:19" x14ac:dyDescent="0.25">
      <c r="B930" s="7"/>
      <c r="C930" s="133"/>
      <c r="D930" s="133"/>
      <c r="E930" s="7"/>
      <c r="F930" s="7"/>
      <c r="G930" s="7"/>
      <c r="H930" s="7"/>
      <c r="I930" s="7"/>
      <c r="J930" s="7"/>
      <c r="K930" s="7"/>
      <c r="L930" s="7"/>
      <c r="M930" s="7"/>
      <c r="N930" s="7"/>
      <c r="O930" s="7"/>
      <c r="P930" s="7"/>
      <c r="Q930" s="7"/>
      <c r="R930" s="7"/>
      <c r="S930" s="7"/>
    </row>
    <row r="931" spans="2:19" x14ac:dyDescent="0.25">
      <c r="B931" s="7"/>
      <c r="C931" s="133"/>
      <c r="D931" s="133"/>
      <c r="E931" s="7"/>
      <c r="F931" s="7"/>
      <c r="G931" s="7"/>
      <c r="H931" s="7"/>
      <c r="I931" s="7"/>
      <c r="J931" s="7"/>
      <c r="K931" s="7"/>
      <c r="L931" s="7"/>
      <c r="M931" s="7"/>
      <c r="N931" s="7"/>
      <c r="O931" s="7"/>
      <c r="P931" s="7"/>
      <c r="Q931" s="7"/>
      <c r="R931" s="7"/>
      <c r="S931" s="7"/>
    </row>
    <row r="932" spans="2:19" x14ac:dyDescent="0.25">
      <c r="B932" s="7"/>
      <c r="C932" s="133"/>
      <c r="D932" s="133"/>
      <c r="E932" s="7"/>
      <c r="F932" s="7"/>
      <c r="G932" s="7"/>
      <c r="H932" s="7"/>
      <c r="I932" s="7"/>
      <c r="J932" s="7"/>
      <c r="K932" s="7"/>
      <c r="L932" s="7"/>
      <c r="M932" s="7"/>
      <c r="N932" s="7"/>
      <c r="O932" s="7"/>
      <c r="P932" s="7"/>
      <c r="Q932" s="7"/>
      <c r="R932" s="7"/>
      <c r="S932" s="7"/>
    </row>
    <row r="933" spans="2:19" x14ac:dyDescent="0.25">
      <c r="B933" s="7"/>
      <c r="C933" s="133"/>
      <c r="D933" s="133"/>
      <c r="E933" s="7"/>
      <c r="F933" s="7"/>
      <c r="G933" s="7"/>
      <c r="H933" s="7"/>
      <c r="I933" s="7"/>
      <c r="J933" s="7"/>
      <c r="K933" s="7"/>
      <c r="L933" s="7"/>
      <c r="M933" s="7"/>
      <c r="N933" s="7"/>
      <c r="O933" s="7"/>
      <c r="P933" s="7"/>
      <c r="Q933" s="7"/>
      <c r="R933" s="7"/>
      <c r="S933" s="7"/>
    </row>
    <row r="934" spans="2:19" x14ac:dyDescent="0.25">
      <c r="B934" s="7"/>
      <c r="C934" s="133"/>
      <c r="D934" s="133"/>
      <c r="E934" s="7"/>
      <c r="F934" s="7"/>
      <c r="G934" s="7"/>
      <c r="H934" s="7"/>
      <c r="I934" s="7"/>
      <c r="J934" s="7"/>
      <c r="K934" s="7"/>
      <c r="L934" s="7"/>
      <c r="M934" s="7"/>
      <c r="N934" s="7"/>
      <c r="O934" s="7"/>
      <c r="P934" s="7"/>
      <c r="Q934" s="7"/>
      <c r="R934" s="7"/>
      <c r="S934" s="7"/>
    </row>
    <row r="935" spans="2:19" x14ac:dyDescent="0.25">
      <c r="B935" s="7"/>
      <c r="C935" s="133"/>
      <c r="D935" s="133"/>
      <c r="E935" s="7"/>
      <c r="F935" s="7"/>
      <c r="G935" s="7"/>
      <c r="H935" s="7"/>
      <c r="I935" s="7"/>
      <c r="J935" s="7"/>
      <c r="K935" s="7"/>
      <c r="L935" s="7"/>
      <c r="M935" s="7"/>
      <c r="N935" s="7"/>
      <c r="O935" s="7"/>
      <c r="P935" s="7"/>
      <c r="Q935" s="7"/>
      <c r="R935" s="7"/>
      <c r="S935" s="7"/>
    </row>
    <row r="936" spans="2:19" x14ac:dyDescent="0.25">
      <c r="B936" s="7"/>
      <c r="C936" s="133"/>
      <c r="D936" s="133"/>
      <c r="E936" s="7"/>
      <c r="F936" s="7"/>
      <c r="G936" s="7"/>
      <c r="H936" s="7"/>
      <c r="I936" s="7"/>
      <c r="J936" s="7"/>
      <c r="K936" s="7"/>
      <c r="L936" s="7"/>
      <c r="M936" s="7"/>
      <c r="N936" s="7"/>
      <c r="O936" s="7"/>
      <c r="P936" s="7"/>
      <c r="Q936" s="7"/>
      <c r="R936" s="7"/>
      <c r="S936" s="7"/>
    </row>
    <row r="937" spans="2:19" x14ac:dyDescent="0.25">
      <c r="B937" s="7"/>
      <c r="C937" s="133"/>
      <c r="D937" s="133"/>
      <c r="E937" s="7"/>
      <c r="F937" s="7"/>
      <c r="G937" s="7"/>
      <c r="H937" s="7"/>
      <c r="I937" s="7"/>
      <c r="J937" s="7"/>
      <c r="K937" s="7"/>
      <c r="L937" s="7"/>
      <c r="M937" s="7"/>
      <c r="N937" s="7"/>
      <c r="O937" s="7"/>
      <c r="P937" s="7"/>
      <c r="Q937" s="7"/>
      <c r="R937" s="7"/>
      <c r="S937" s="7"/>
    </row>
    <row r="938" spans="2:19" x14ac:dyDescent="0.25">
      <c r="B938" s="7"/>
      <c r="C938" s="133"/>
      <c r="D938" s="133"/>
      <c r="E938" s="7"/>
      <c r="F938" s="7"/>
      <c r="G938" s="7"/>
      <c r="H938" s="7"/>
      <c r="I938" s="7"/>
      <c r="J938" s="7"/>
      <c r="K938" s="7"/>
      <c r="L938" s="7"/>
      <c r="M938" s="7"/>
      <c r="N938" s="7"/>
      <c r="O938" s="7"/>
      <c r="P938" s="7"/>
      <c r="Q938" s="7"/>
      <c r="R938" s="7"/>
      <c r="S938" s="7"/>
    </row>
    <row r="939" spans="2:19" x14ac:dyDescent="0.25">
      <c r="B939" s="7"/>
      <c r="C939" s="133"/>
      <c r="D939" s="133"/>
      <c r="E939" s="7"/>
      <c r="F939" s="7"/>
      <c r="G939" s="7"/>
      <c r="H939" s="7"/>
      <c r="I939" s="7"/>
      <c r="J939" s="7"/>
      <c r="K939" s="7"/>
      <c r="L939" s="7"/>
      <c r="M939" s="7"/>
      <c r="N939" s="7"/>
      <c r="O939" s="7"/>
      <c r="P939" s="7"/>
      <c r="Q939" s="7"/>
      <c r="R939" s="7"/>
      <c r="S939" s="7"/>
    </row>
    <row r="940" spans="2:19" x14ac:dyDescent="0.25">
      <c r="B940" s="7"/>
      <c r="C940" s="133"/>
      <c r="D940" s="133"/>
      <c r="E940" s="7"/>
      <c r="F940" s="7"/>
      <c r="G940" s="7"/>
      <c r="H940" s="7"/>
      <c r="I940" s="7"/>
      <c r="J940" s="7"/>
      <c r="K940" s="7"/>
      <c r="L940" s="7"/>
      <c r="M940" s="7"/>
      <c r="N940" s="7"/>
      <c r="O940" s="7"/>
      <c r="P940" s="7"/>
      <c r="Q940" s="7"/>
      <c r="R940" s="7"/>
      <c r="S940" s="7"/>
    </row>
    <row r="941" spans="2:19" x14ac:dyDescent="0.25">
      <c r="B941" s="7"/>
      <c r="C941" s="133"/>
      <c r="D941" s="133"/>
      <c r="E941" s="7"/>
      <c r="F941" s="7"/>
      <c r="G941" s="7"/>
      <c r="H941" s="7"/>
      <c r="I941" s="7"/>
      <c r="J941" s="7"/>
      <c r="K941" s="7"/>
      <c r="L941" s="7"/>
      <c r="M941" s="7"/>
      <c r="N941" s="7"/>
      <c r="O941" s="7"/>
      <c r="P941" s="7"/>
      <c r="Q941" s="7"/>
      <c r="R941" s="7"/>
      <c r="S941" s="7"/>
    </row>
    <row r="942" spans="2:19" x14ac:dyDescent="0.25">
      <c r="B942" s="7"/>
      <c r="C942" s="133"/>
      <c r="D942" s="133"/>
      <c r="E942" s="7"/>
      <c r="F942" s="7"/>
      <c r="G942" s="7"/>
      <c r="H942" s="7"/>
      <c r="I942" s="7"/>
      <c r="J942" s="7"/>
      <c r="K942" s="7"/>
      <c r="L942" s="7"/>
      <c r="M942" s="7"/>
      <c r="N942" s="7"/>
      <c r="O942" s="7"/>
      <c r="P942" s="7"/>
      <c r="Q942" s="7"/>
      <c r="R942" s="7"/>
      <c r="S942" s="7"/>
    </row>
    <row r="943" spans="2:19" x14ac:dyDescent="0.25">
      <c r="B943" s="7"/>
      <c r="C943" s="133"/>
      <c r="D943" s="133"/>
      <c r="E943" s="7"/>
      <c r="F943" s="7"/>
      <c r="G943" s="7"/>
      <c r="H943" s="7"/>
      <c r="I943" s="7"/>
      <c r="J943" s="7"/>
      <c r="K943" s="7"/>
      <c r="L943" s="7"/>
      <c r="M943" s="7"/>
      <c r="N943" s="7"/>
      <c r="O943" s="7"/>
      <c r="P943" s="7"/>
      <c r="Q943" s="7"/>
      <c r="R943" s="7"/>
      <c r="S943" s="7"/>
    </row>
    <row r="944" spans="2:19" x14ac:dyDescent="0.25">
      <c r="B944" s="7"/>
      <c r="C944" s="133"/>
      <c r="D944" s="133"/>
      <c r="E944" s="7"/>
      <c r="F944" s="7"/>
      <c r="G944" s="7"/>
      <c r="H944" s="7"/>
      <c r="I944" s="7"/>
      <c r="J944" s="7"/>
      <c r="K944" s="7"/>
      <c r="L944" s="7"/>
      <c r="M944" s="7"/>
      <c r="N944" s="7"/>
      <c r="O944" s="7"/>
      <c r="P944" s="7"/>
      <c r="Q944" s="7"/>
      <c r="R944" s="7"/>
      <c r="S944" s="7"/>
    </row>
    <row r="945" spans="2:19" x14ac:dyDescent="0.25">
      <c r="B945" s="7"/>
      <c r="C945" s="133"/>
      <c r="D945" s="133"/>
      <c r="E945" s="7"/>
      <c r="F945" s="7"/>
      <c r="G945" s="7"/>
      <c r="H945" s="7"/>
      <c r="I945" s="7"/>
      <c r="J945" s="7"/>
      <c r="K945" s="7"/>
      <c r="L945" s="7"/>
      <c r="M945" s="7"/>
      <c r="N945" s="7"/>
      <c r="O945" s="7"/>
      <c r="P945" s="7"/>
      <c r="Q945" s="7"/>
      <c r="R945" s="7"/>
      <c r="S945" s="7"/>
    </row>
    <row r="946" spans="2:19" x14ac:dyDescent="0.25">
      <c r="B946" s="7"/>
      <c r="C946" s="133"/>
      <c r="D946" s="133"/>
      <c r="E946" s="7"/>
      <c r="F946" s="7"/>
      <c r="G946" s="7"/>
      <c r="H946" s="7"/>
      <c r="I946" s="7"/>
      <c r="J946" s="7"/>
      <c r="K946" s="7"/>
      <c r="L946" s="7"/>
      <c r="M946" s="7"/>
      <c r="N946" s="7"/>
      <c r="O946" s="7"/>
      <c r="P946" s="7"/>
      <c r="Q946" s="7"/>
      <c r="R946" s="7"/>
      <c r="S946" s="7"/>
    </row>
    <row r="947" spans="2:19" x14ac:dyDescent="0.25">
      <c r="B947" s="7"/>
      <c r="C947" s="133"/>
      <c r="D947" s="133"/>
      <c r="E947" s="7"/>
      <c r="F947" s="7"/>
      <c r="G947" s="7"/>
      <c r="H947" s="7"/>
      <c r="I947" s="7"/>
      <c r="J947" s="7"/>
      <c r="K947" s="7"/>
      <c r="L947" s="7"/>
      <c r="M947" s="7"/>
      <c r="N947" s="7"/>
      <c r="O947" s="7"/>
      <c r="P947" s="7"/>
      <c r="Q947" s="7"/>
      <c r="R947" s="7"/>
      <c r="S947" s="7"/>
    </row>
    <row r="948" spans="2:19" x14ac:dyDescent="0.25">
      <c r="B948" s="7"/>
      <c r="C948" s="133"/>
      <c r="D948" s="133"/>
      <c r="E948" s="7"/>
      <c r="F948" s="7"/>
      <c r="G948" s="7"/>
      <c r="H948" s="7"/>
      <c r="I948" s="7"/>
      <c r="J948" s="7"/>
      <c r="K948" s="7"/>
      <c r="L948" s="7"/>
      <c r="M948" s="7"/>
      <c r="N948" s="7"/>
      <c r="O948" s="7"/>
      <c r="P948" s="7"/>
      <c r="Q948" s="7"/>
      <c r="R948" s="7"/>
      <c r="S948" s="7"/>
    </row>
    <row r="949" spans="2:19" x14ac:dyDescent="0.25">
      <c r="B949" s="7"/>
      <c r="C949" s="133"/>
      <c r="D949" s="133"/>
      <c r="E949" s="7"/>
      <c r="F949" s="7"/>
      <c r="G949" s="7"/>
      <c r="H949" s="7"/>
      <c r="I949" s="7"/>
      <c r="J949" s="7"/>
      <c r="K949" s="7"/>
      <c r="L949" s="7"/>
      <c r="M949" s="7"/>
      <c r="N949" s="7"/>
      <c r="O949" s="7"/>
      <c r="P949" s="7"/>
      <c r="Q949" s="7"/>
      <c r="R949" s="7"/>
      <c r="S949" s="7"/>
    </row>
    <row r="950" spans="2:19" x14ac:dyDescent="0.25">
      <c r="B950" s="7"/>
      <c r="C950" s="133"/>
      <c r="D950" s="133"/>
      <c r="E950" s="7"/>
      <c r="F950" s="7"/>
      <c r="G950" s="7"/>
      <c r="H950" s="7"/>
      <c r="I950" s="7"/>
      <c r="J950" s="7"/>
      <c r="K950" s="7"/>
      <c r="L950" s="7"/>
      <c r="M950" s="7"/>
      <c r="N950" s="7"/>
      <c r="O950" s="7"/>
      <c r="P950" s="7"/>
      <c r="Q950" s="7"/>
      <c r="R950" s="7"/>
      <c r="S950" s="7"/>
    </row>
    <row r="951" spans="2:19" x14ac:dyDescent="0.25">
      <c r="B951" s="7"/>
      <c r="C951" s="133"/>
      <c r="D951" s="133"/>
      <c r="E951" s="7"/>
      <c r="F951" s="7"/>
      <c r="G951" s="7"/>
      <c r="H951" s="7"/>
      <c r="I951" s="7"/>
      <c r="J951" s="7"/>
      <c r="K951" s="7"/>
      <c r="L951" s="7"/>
      <c r="M951" s="7"/>
      <c r="N951" s="7"/>
      <c r="O951" s="7"/>
      <c r="P951" s="7"/>
      <c r="Q951" s="7"/>
      <c r="R951" s="7"/>
      <c r="S951" s="7"/>
    </row>
    <row r="952" spans="2:19" x14ac:dyDescent="0.25">
      <c r="B952" s="7"/>
      <c r="C952" s="133"/>
      <c r="D952" s="133"/>
      <c r="E952" s="7"/>
      <c r="F952" s="7"/>
      <c r="G952" s="7"/>
      <c r="H952" s="7"/>
      <c r="I952" s="7"/>
      <c r="J952" s="7"/>
      <c r="K952" s="7"/>
      <c r="L952" s="7"/>
      <c r="M952" s="7"/>
      <c r="N952" s="7"/>
      <c r="O952" s="7"/>
      <c r="P952" s="7"/>
      <c r="Q952" s="7"/>
      <c r="R952" s="7"/>
      <c r="S952" s="7"/>
    </row>
    <row r="953" spans="2:19" x14ac:dyDescent="0.25">
      <c r="B953" s="7"/>
      <c r="C953" s="133"/>
      <c r="D953" s="133"/>
      <c r="E953" s="7"/>
      <c r="F953" s="7"/>
      <c r="G953" s="7"/>
      <c r="H953" s="7"/>
      <c r="I953" s="7"/>
      <c r="J953" s="7"/>
      <c r="K953" s="7"/>
      <c r="L953" s="7"/>
      <c r="M953" s="7"/>
      <c r="N953" s="7"/>
      <c r="O953" s="7"/>
      <c r="P953" s="7"/>
      <c r="Q953" s="7"/>
      <c r="R953" s="7"/>
      <c r="S953" s="7"/>
    </row>
    <row r="954" spans="2:19" x14ac:dyDescent="0.25">
      <c r="B954" s="7"/>
      <c r="C954" s="133"/>
      <c r="D954" s="133"/>
      <c r="E954" s="7"/>
      <c r="F954" s="7"/>
      <c r="G954" s="7"/>
      <c r="H954" s="7"/>
      <c r="I954" s="7"/>
      <c r="J954" s="7"/>
      <c r="K954" s="7"/>
      <c r="L954" s="7"/>
      <c r="M954" s="7"/>
      <c r="N954" s="7"/>
      <c r="O954" s="7"/>
      <c r="P954" s="7"/>
      <c r="Q954" s="7"/>
      <c r="R954" s="7"/>
      <c r="S954" s="7"/>
    </row>
    <row r="955" spans="2:19" x14ac:dyDescent="0.25">
      <c r="B955" s="7"/>
      <c r="C955" s="133"/>
      <c r="D955" s="133"/>
      <c r="E955" s="7"/>
      <c r="F955" s="7"/>
      <c r="G955" s="7"/>
      <c r="H955" s="7"/>
      <c r="I955" s="7"/>
      <c r="J955" s="7"/>
      <c r="K955" s="7"/>
      <c r="L955" s="7"/>
      <c r="M955" s="7"/>
      <c r="N955" s="7"/>
      <c r="O955" s="7"/>
      <c r="P955" s="7"/>
      <c r="Q955" s="7"/>
      <c r="R955" s="7"/>
      <c r="S955" s="7"/>
    </row>
    <row r="956" spans="2:19" x14ac:dyDescent="0.25">
      <c r="B956" s="7"/>
      <c r="C956" s="133"/>
      <c r="D956" s="133"/>
      <c r="E956" s="7"/>
      <c r="F956" s="7"/>
      <c r="G956" s="7"/>
      <c r="H956" s="7"/>
      <c r="I956" s="7"/>
      <c r="J956" s="7"/>
      <c r="K956" s="7"/>
      <c r="L956" s="7"/>
      <c r="M956" s="7"/>
      <c r="N956" s="7"/>
      <c r="O956" s="7"/>
      <c r="P956" s="7"/>
      <c r="Q956" s="7"/>
      <c r="R956" s="7"/>
      <c r="S956" s="7"/>
    </row>
    <row r="957" spans="2:19" x14ac:dyDescent="0.25">
      <c r="B957" s="7"/>
      <c r="C957" s="133"/>
      <c r="D957" s="133"/>
      <c r="E957" s="7"/>
      <c r="F957" s="7"/>
      <c r="G957" s="7"/>
      <c r="H957" s="7"/>
      <c r="I957" s="7"/>
      <c r="J957" s="7"/>
      <c r="K957" s="7"/>
      <c r="L957" s="7"/>
      <c r="M957" s="7"/>
      <c r="N957" s="7"/>
      <c r="O957" s="7"/>
      <c r="P957" s="7"/>
      <c r="Q957" s="7"/>
      <c r="R957" s="7"/>
      <c r="S957" s="7"/>
    </row>
    <row r="958" spans="2:19" x14ac:dyDescent="0.25">
      <c r="B958" s="7"/>
      <c r="C958" s="133"/>
      <c r="D958" s="133"/>
      <c r="E958" s="7"/>
      <c r="F958" s="7"/>
      <c r="G958" s="7"/>
      <c r="H958" s="7"/>
      <c r="I958" s="7"/>
      <c r="J958" s="7"/>
      <c r="K958" s="7"/>
      <c r="L958" s="7"/>
      <c r="M958" s="7"/>
      <c r="N958" s="7"/>
      <c r="O958" s="7"/>
      <c r="P958" s="7"/>
      <c r="Q958" s="7"/>
      <c r="R958" s="7"/>
      <c r="S958" s="7"/>
    </row>
    <row r="959" spans="2:19" x14ac:dyDescent="0.25">
      <c r="B959" s="7"/>
      <c r="C959" s="133"/>
      <c r="D959" s="133"/>
      <c r="E959" s="7"/>
      <c r="F959" s="7"/>
      <c r="G959" s="7"/>
      <c r="H959" s="7"/>
      <c r="I959" s="7"/>
      <c r="J959" s="7"/>
      <c r="K959" s="7"/>
      <c r="L959" s="7"/>
      <c r="M959" s="7"/>
      <c r="N959" s="7"/>
      <c r="O959" s="7"/>
      <c r="P959" s="7"/>
      <c r="Q959" s="7"/>
      <c r="R959" s="7"/>
      <c r="S959" s="7"/>
    </row>
    <row r="960" spans="2:19" x14ac:dyDescent="0.25">
      <c r="B960" s="7"/>
      <c r="C960" s="133"/>
      <c r="D960" s="133"/>
      <c r="E960" s="7"/>
      <c r="F960" s="7"/>
      <c r="G960" s="7"/>
      <c r="H960" s="7"/>
      <c r="I960" s="7"/>
      <c r="J960" s="7"/>
      <c r="K960" s="7"/>
      <c r="L960" s="7"/>
      <c r="M960" s="7"/>
      <c r="N960" s="7"/>
      <c r="O960" s="7"/>
      <c r="P960" s="7"/>
      <c r="Q960" s="7"/>
      <c r="R960" s="7"/>
      <c r="S960" s="7"/>
    </row>
    <row r="961" spans="2:19" x14ac:dyDescent="0.25">
      <c r="B961" s="7"/>
      <c r="C961" s="133"/>
      <c r="D961" s="133"/>
      <c r="E961" s="7"/>
      <c r="F961" s="7"/>
      <c r="G961" s="7"/>
      <c r="H961" s="7"/>
      <c r="I961" s="7"/>
      <c r="J961" s="7"/>
      <c r="K961" s="7"/>
      <c r="L961" s="7"/>
      <c r="M961" s="7"/>
      <c r="N961" s="7"/>
      <c r="O961" s="7"/>
      <c r="P961" s="7"/>
      <c r="Q961" s="7"/>
      <c r="R961" s="7"/>
      <c r="S961" s="7"/>
    </row>
    <row r="962" spans="2:19" x14ac:dyDescent="0.25">
      <c r="B962" s="7"/>
      <c r="C962" s="133"/>
      <c r="D962" s="133"/>
      <c r="E962" s="7"/>
      <c r="F962" s="7"/>
      <c r="G962" s="7"/>
      <c r="H962" s="7"/>
      <c r="I962" s="7"/>
      <c r="J962" s="7"/>
      <c r="K962" s="7"/>
      <c r="L962" s="7"/>
      <c r="M962" s="7"/>
      <c r="N962" s="7"/>
      <c r="O962" s="7"/>
      <c r="P962" s="7"/>
      <c r="Q962" s="7"/>
      <c r="R962" s="7"/>
      <c r="S962" s="7"/>
    </row>
    <row r="963" spans="2:19" x14ac:dyDescent="0.25">
      <c r="B963" s="7"/>
      <c r="C963" s="133"/>
      <c r="D963" s="133"/>
      <c r="E963" s="7"/>
      <c r="F963" s="7"/>
      <c r="G963" s="7"/>
      <c r="H963" s="7"/>
      <c r="I963" s="7"/>
      <c r="J963" s="7"/>
      <c r="K963" s="7"/>
      <c r="L963" s="7"/>
      <c r="M963" s="7"/>
      <c r="N963" s="7"/>
      <c r="O963" s="7"/>
      <c r="P963" s="7"/>
      <c r="Q963" s="7"/>
      <c r="R963" s="7"/>
      <c r="S963" s="7"/>
    </row>
    <row r="964" spans="2:19" x14ac:dyDescent="0.25">
      <c r="B964" s="7"/>
      <c r="C964" s="133"/>
      <c r="D964" s="133"/>
      <c r="E964" s="7"/>
      <c r="F964" s="7"/>
      <c r="G964" s="7"/>
      <c r="H964" s="7"/>
      <c r="I964" s="7"/>
      <c r="J964" s="7"/>
      <c r="K964" s="7"/>
      <c r="L964" s="7"/>
      <c r="M964" s="7"/>
      <c r="N964" s="7"/>
      <c r="O964" s="7"/>
      <c r="P964" s="7"/>
      <c r="Q964" s="7"/>
      <c r="R964" s="7"/>
      <c r="S964" s="7"/>
    </row>
    <row r="965" spans="2:19" x14ac:dyDescent="0.25">
      <c r="B965" s="7"/>
      <c r="C965" s="133"/>
      <c r="D965" s="133"/>
      <c r="E965" s="7"/>
      <c r="F965" s="7"/>
      <c r="G965" s="7"/>
      <c r="H965" s="7"/>
      <c r="I965" s="7"/>
      <c r="J965" s="7"/>
      <c r="K965" s="7"/>
      <c r="L965" s="7"/>
      <c r="M965" s="7"/>
      <c r="N965" s="7"/>
      <c r="O965" s="7"/>
      <c r="P965" s="7"/>
      <c r="Q965" s="7"/>
      <c r="R965" s="7"/>
      <c r="S965" s="7"/>
    </row>
    <row r="966" spans="2:19" x14ac:dyDescent="0.25">
      <c r="B966" s="7"/>
      <c r="C966" s="133"/>
      <c r="D966" s="133"/>
      <c r="E966" s="7"/>
      <c r="F966" s="7"/>
      <c r="G966" s="7"/>
      <c r="H966" s="7"/>
      <c r="I966" s="7"/>
      <c r="J966" s="7"/>
      <c r="K966" s="7"/>
      <c r="L966" s="7"/>
      <c r="M966" s="7"/>
      <c r="N966" s="7"/>
      <c r="O966" s="7"/>
      <c r="P966" s="7"/>
      <c r="Q966" s="7"/>
      <c r="R966" s="7"/>
      <c r="S966" s="7"/>
    </row>
    <row r="967" spans="2:19" x14ac:dyDescent="0.25">
      <c r="B967" s="7"/>
      <c r="C967" s="133"/>
      <c r="D967" s="133"/>
      <c r="E967" s="7"/>
      <c r="F967" s="7"/>
      <c r="G967" s="7"/>
      <c r="H967" s="7"/>
      <c r="I967" s="7"/>
      <c r="J967" s="7"/>
      <c r="K967" s="7"/>
      <c r="L967" s="7"/>
      <c r="M967" s="7"/>
      <c r="N967" s="7"/>
      <c r="O967" s="7"/>
      <c r="P967" s="7"/>
      <c r="Q967" s="7"/>
      <c r="R967" s="7"/>
      <c r="S967" s="7"/>
    </row>
    <row r="968" spans="2:19" x14ac:dyDescent="0.25">
      <c r="B968" s="7"/>
      <c r="C968" s="133"/>
      <c r="D968" s="133"/>
      <c r="E968" s="7"/>
      <c r="F968" s="7"/>
      <c r="G968" s="7"/>
      <c r="H968" s="7"/>
      <c r="I968" s="7"/>
      <c r="J968" s="7"/>
      <c r="K968" s="7"/>
      <c r="L968" s="7"/>
      <c r="M968" s="7"/>
      <c r="N968" s="7"/>
      <c r="O968" s="7"/>
      <c r="P968" s="7"/>
      <c r="Q968" s="7"/>
      <c r="R968" s="7"/>
      <c r="S968" s="7"/>
    </row>
    <row r="969" spans="2:19" x14ac:dyDescent="0.25">
      <c r="B969" s="7"/>
      <c r="C969" s="133"/>
      <c r="D969" s="133"/>
      <c r="E969" s="7"/>
      <c r="F969" s="7"/>
      <c r="G969" s="7"/>
      <c r="H969" s="7"/>
      <c r="I969" s="7"/>
      <c r="J969" s="7"/>
      <c r="K969" s="7"/>
      <c r="L969" s="7"/>
      <c r="M969" s="7"/>
      <c r="N969" s="7"/>
      <c r="O969" s="7"/>
      <c r="P969" s="7"/>
      <c r="Q969" s="7"/>
      <c r="R969" s="7"/>
      <c r="S969" s="7"/>
    </row>
    <row r="970" spans="2:19" x14ac:dyDescent="0.25">
      <c r="B970" s="7"/>
      <c r="C970" s="133"/>
      <c r="D970" s="133"/>
      <c r="E970" s="7"/>
      <c r="F970" s="7"/>
      <c r="G970" s="7"/>
      <c r="H970" s="7"/>
      <c r="I970" s="7"/>
      <c r="J970" s="7"/>
      <c r="K970" s="7"/>
      <c r="L970" s="7"/>
      <c r="M970" s="7"/>
      <c r="N970" s="7"/>
      <c r="O970" s="7"/>
      <c r="P970" s="7"/>
      <c r="Q970" s="7"/>
      <c r="R970" s="7"/>
      <c r="S970" s="7"/>
    </row>
    <row r="971" spans="2:19" x14ac:dyDescent="0.25">
      <c r="B971" s="7"/>
      <c r="C971" s="133"/>
      <c r="D971" s="133"/>
      <c r="E971" s="7"/>
      <c r="F971" s="7"/>
      <c r="G971" s="7"/>
      <c r="H971" s="7"/>
      <c r="I971" s="7"/>
      <c r="J971" s="7"/>
      <c r="K971" s="7"/>
      <c r="L971" s="7"/>
      <c r="M971" s="7"/>
      <c r="N971" s="7"/>
      <c r="O971" s="7"/>
      <c r="P971" s="7"/>
      <c r="Q971" s="7"/>
      <c r="R971" s="7"/>
      <c r="S971" s="7"/>
    </row>
    <row r="972" spans="2:19" x14ac:dyDescent="0.25">
      <c r="B972" s="7"/>
      <c r="C972" s="133"/>
      <c r="D972" s="133"/>
      <c r="E972" s="7"/>
      <c r="F972" s="7"/>
      <c r="G972" s="7"/>
      <c r="H972" s="7"/>
      <c r="I972" s="7"/>
      <c r="J972" s="7"/>
      <c r="K972" s="7"/>
      <c r="L972" s="7"/>
      <c r="M972" s="7"/>
      <c r="N972" s="7"/>
      <c r="O972" s="7"/>
      <c r="P972" s="7"/>
      <c r="Q972" s="7"/>
      <c r="R972" s="7"/>
      <c r="S972" s="7"/>
    </row>
    <row r="973" spans="2:19" x14ac:dyDescent="0.25">
      <c r="B973" s="7"/>
      <c r="C973" s="133"/>
      <c r="D973" s="133"/>
      <c r="E973" s="7"/>
      <c r="F973" s="7"/>
      <c r="G973" s="7"/>
      <c r="H973" s="7"/>
      <c r="I973" s="7"/>
      <c r="J973" s="7"/>
      <c r="K973" s="7"/>
      <c r="L973" s="7"/>
      <c r="M973" s="7"/>
      <c r="N973" s="7"/>
      <c r="O973" s="7"/>
      <c r="P973" s="7"/>
      <c r="Q973" s="7"/>
      <c r="R973" s="7"/>
      <c r="S973" s="7"/>
    </row>
    <row r="974" spans="2:19" x14ac:dyDescent="0.25">
      <c r="B974" s="7"/>
      <c r="C974" s="133"/>
      <c r="D974" s="133"/>
      <c r="E974" s="7"/>
      <c r="F974" s="7"/>
      <c r="G974" s="7"/>
      <c r="H974" s="7"/>
      <c r="I974" s="7"/>
      <c r="J974" s="7"/>
      <c r="K974" s="7"/>
      <c r="L974" s="7"/>
      <c r="M974" s="7"/>
      <c r="N974" s="7"/>
      <c r="O974" s="7"/>
      <c r="P974" s="7"/>
      <c r="Q974" s="7"/>
      <c r="R974" s="7"/>
      <c r="S974" s="7"/>
    </row>
    <row r="975" spans="2:19" x14ac:dyDescent="0.25">
      <c r="B975" s="7"/>
      <c r="C975" s="133"/>
      <c r="D975" s="133"/>
      <c r="E975" s="7"/>
      <c r="F975" s="7"/>
      <c r="G975" s="7"/>
      <c r="H975" s="7"/>
      <c r="I975" s="7"/>
      <c r="J975" s="7"/>
      <c r="K975" s="7"/>
      <c r="L975" s="7"/>
      <c r="M975" s="7"/>
      <c r="N975" s="7"/>
      <c r="O975" s="7"/>
      <c r="P975" s="7"/>
      <c r="Q975" s="7"/>
      <c r="R975" s="7"/>
      <c r="S975" s="7"/>
    </row>
    <row r="976" spans="2:19" x14ac:dyDescent="0.25">
      <c r="B976" s="7"/>
      <c r="C976" s="133"/>
      <c r="D976" s="133"/>
      <c r="E976" s="7"/>
      <c r="F976" s="7"/>
      <c r="G976" s="7"/>
      <c r="H976" s="7"/>
      <c r="I976" s="7"/>
      <c r="J976" s="7"/>
      <c r="K976" s="7"/>
      <c r="L976" s="7"/>
      <c r="M976" s="7"/>
      <c r="N976" s="7"/>
      <c r="O976" s="7"/>
      <c r="P976" s="7"/>
      <c r="Q976" s="7"/>
      <c r="R976" s="7"/>
      <c r="S976" s="7"/>
    </row>
    <row r="977" spans="2:19" x14ac:dyDescent="0.25">
      <c r="B977" s="7"/>
      <c r="C977" s="133"/>
      <c r="D977" s="133"/>
      <c r="E977" s="7"/>
      <c r="F977" s="7"/>
      <c r="G977" s="7"/>
      <c r="H977" s="7"/>
      <c r="I977" s="7"/>
      <c r="J977" s="7"/>
      <c r="K977" s="7"/>
      <c r="L977" s="7"/>
      <c r="M977" s="7"/>
      <c r="N977" s="7"/>
      <c r="O977" s="7"/>
      <c r="P977" s="7"/>
      <c r="Q977" s="7"/>
      <c r="R977" s="7"/>
      <c r="S977" s="7"/>
    </row>
    <row r="978" spans="2:19" x14ac:dyDescent="0.25">
      <c r="B978" s="7"/>
      <c r="C978" s="133"/>
      <c r="D978" s="133"/>
      <c r="E978" s="7"/>
      <c r="F978" s="7"/>
      <c r="G978" s="7"/>
      <c r="H978" s="7"/>
      <c r="I978" s="7"/>
      <c r="J978" s="7"/>
      <c r="K978" s="7"/>
      <c r="L978" s="7"/>
      <c r="M978" s="7"/>
      <c r="N978" s="7"/>
      <c r="O978" s="7"/>
      <c r="P978" s="7"/>
      <c r="Q978" s="7"/>
      <c r="R978" s="7"/>
      <c r="S978" s="7"/>
    </row>
    <row r="979" spans="2:19" x14ac:dyDescent="0.25">
      <c r="B979" s="7"/>
      <c r="C979" s="133"/>
      <c r="D979" s="133"/>
      <c r="E979" s="7"/>
      <c r="F979" s="7"/>
      <c r="G979" s="7"/>
      <c r="H979" s="7"/>
      <c r="I979" s="7"/>
      <c r="J979" s="7"/>
      <c r="K979" s="7"/>
      <c r="L979" s="7"/>
      <c r="M979" s="7"/>
      <c r="N979" s="7"/>
      <c r="O979" s="7"/>
      <c r="P979" s="7"/>
      <c r="Q979" s="7"/>
      <c r="R979" s="7"/>
      <c r="S979" s="7"/>
    </row>
    <row r="980" spans="2:19" x14ac:dyDescent="0.25">
      <c r="B980" s="7"/>
      <c r="C980" s="133"/>
      <c r="D980" s="133"/>
      <c r="E980" s="7"/>
      <c r="F980" s="7"/>
      <c r="G980" s="7"/>
      <c r="H980" s="7"/>
      <c r="I980" s="7"/>
      <c r="J980" s="7"/>
      <c r="K980" s="7"/>
      <c r="L980" s="7"/>
      <c r="M980" s="7"/>
      <c r="N980" s="7"/>
      <c r="O980" s="7"/>
      <c r="P980" s="7"/>
      <c r="Q980" s="7"/>
      <c r="R980" s="7"/>
      <c r="S980" s="7"/>
    </row>
    <row r="981" spans="2:19" x14ac:dyDescent="0.25">
      <c r="B981" s="7"/>
      <c r="C981" s="133"/>
      <c r="D981" s="133"/>
      <c r="E981" s="7"/>
      <c r="F981" s="7"/>
      <c r="G981" s="7"/>
      <c r="H981" s="7"/>
      <c r="I981" s="7"/>
      <c r="J981" s="7"/>
      <c r="K981" s="7"/>
      <c r="L981" s="7"/>
      <c r="M981" s="7"/>
      <c r="N981" s="7"/>
      <c r="O981" s="7"/>
      <c r="P981" s="7"/>
      <c r="Q981" s="7"/>
      <c r="R981" s="7"/>
      <c r="S981" s="7"/>
    </row>
    <row r="982" spans="2:19" x14ac:dyDescent="0.25">
      <c r="B982" s="7"/>
      <c r="C982" s="133"/>
      <c r="D982" s="133"/>
      <c r="E982" s="7"/>
      <c r="F982" s="7"/>
      <c r="G982" s="7"/>
      <c r="H982" s="7"/>
      <c r="I982" s="7"/>
      <c r="J982" s="7"/>
      <c r="K982" s="7"/>
      <c r="L982" s="7"/>
      <c r="M982" s="7"/>
      <c r="N982" s="7"/>
      <c r="O982" s="7"/>
      <c r="P982" s="7"/>
      <c r="Q982" s="7"/>
      <c r="R982" s="7"/>
      <c r="S982" s="7"/>
    </row>
    <row r="983" spans="2:19" x14ac:dyDescent="0.25">
      <c r="B983" s="7"/>
      <c r="C983" s="133"/>
      <c r="D983" s="133"/>
      <c r="E983" s="7"/>
      <c r="F983" s="7"/>
      <c r="G983" s="7"/>
      <c r="H983" s="7"/>
      <c r="I983" s="7"/>
      <c r="J983" s="7"/>
      <c r="K983" s="7"/>
      <c r="L983" s="7"/>
      <c r="M983" s="7"/>
      <c r="N983" s="7"/>
      <c r="O983" s="7"/>
      <c r="P983" s="7"/>
      <c r="Q983" s="7"/>
      <c r="R983" s="7"/>
      <c r="S983" s="7"/>
    </row>
    <row r="984" spans="2:19" x14ac:dyDescent="0.25">
      <c r="B984" s="7"/>
      <c r="C984" s="133"/>
      <c r="D984" s="133"/>
      <c r="E984" s="7"/>
      <c r="F984" s="7"/>
      <c r="G984" s="7"/>
      <c r="H984" s="7"/>
      <c r="I984" s="7"/>
      <c r="J984" s="7"/>
      <c r="K984" s="7"/>
      <c r="L984" s="7"/>
      <c r="M984" s="7"/>
      <c r="N984" s="7"/>
      <c r="O984" s="7"/>
      <c r="P984" s="7"/>
      <c r="Q984" s="7"/>
      <c r="R984" s="7"/>
      <c r="S984" s="7"/>
    </row>
    <row r="985" spans="2:19" x14ac:dyDescent="0.25">
      <c r="B985" s="7"/>
      <c r="C985" s="133"/>
      <c r="D985" s="133"/>
      <c r="E985" s="7"/>
      <c r="F985" s="7"/>
      <c r="G985" s="7"/>
      <c r="H985" s="7"/>
      <c r="I985" s="7"/>
      <c r="J985" s="7"/>
      <c r="K985" s="7"/>
      <c r="L985" s="7"/>
      <c r="M985" s="7"/>
      <c r="N985" s="7"/>
      <c r="O985" s="7"/>
      <c r="P985" s="7"/>
      <c r="Q985" s="7"/>
      <c r="R985" s="7"/>
      <c r="S985" s="7"/>
    </row>
    <row r="986" spans="2:19" x14ac:dyDescent="0.25">
      <c r="B986" s="7"/>
      <c r="C986" s="133"/>
      <c r="D986" s="133"/>
      <c r="E986" s="7"/>
      <c r="F986" s="7"/>
      <c r="G986" s="7"/>
      <c r="H986" s="7"/>
      <c r="I986" s="7"/>
      <c r="J986" s="7"/>
      <c r="K986" s="7"/>
      <c r="L986" s="7"/>
      <c r="M986" s="7"/>
      <c r="N986" s="7"/>
      <c r="O986" s="7"/>
      <c r="P986" s="7"/>
      <c r="Q986" s="7"/>
      <c r="R986" s="7"/>
      <c r="S986" s="7"/>
    </row>
    <row r="987" spans="2:19" x14ac:dyDescent="0.25">
      <c r="B987" s="7"/>
      <c r="C987" s="133"/>
      <c r="D987" s="133"/>
      <c r="E987" s="7"/>
      <c r="F987" s="7"/>
      <c r="G987" s="7"/>
      <c r="H987" s="7"/>
      <c r="I987" s="7"/>
      <c r="J987" s="7"/>
      <c r="K987" s="7"/>
      <c r="L987" s="7"/>
      <c r="M987" s="7"/>
      <c r="N987" s="7"/>
      <c r="O987" s="7"/>
      <c r="P987" s="7"/>
      <c r="Q987" s="7"/>
      <c r="R987" s="7"/>
      <c r="S987" s="7"/>
    </row>
    <row r="988" spans="2:19" x14ac:dyDescent="0.25">
      <c r="B988" s="7"/>
      <c r="C988" s="133"/>
      <c r="D988" s="133"/>
      <c r="E988" s="7"/>
      <c r="F988" s="7"/>
      <c r="G988" s="7"/>
      <c r="H988" s="7"/>
      <c r="I988" s="7"/>
      <c r="J988" s="7"/>
      <c r="K988" s="7"/>
      <c r="L988" s="7"/>
      <c r="M988" s="7"/>
      <c r="N988" s="7"/>
      <c r="O988" s="7"/>
      <c r="P988" s="7"/>
      <c r="Q988" s="7"/>
      <c r="R988" s="7"/>
      <c r="S988" s="7"/>
    </row>
    <row r="989" spans="2:19" x14ac:dyDescent="0.25">
      <c r="B989" s="7"/>
      <c r="C989" s="133"/>
      <c r="D989" s="133"/>
      <c r="E989" s="7"/>
      <c r="F989" s="7"/>
      <c r="G989" s="7"/>
      <c r="H989" s="7"/>
      <c r="I989" s="7"/>
      <c r="J989" s="7"/>
      <c r="K989" s="7"/>
      <c r="L989" s="7"/>
      <c r="M989" s="7"/>
      <c r="N989" s="7"/>
      <c r="O989" s="7"/>
      <c r="P989" s="7"/>
      <c r="Q989" s="7"/>
      <c r="R989" s="7"/>
      <c r="S989" s="7"/>
    </row>
    <row r="990" spans="2:19" x14ac:dyDescent="0.25">
      <c r="B990" s="7"/>
      <c r="C990" s="133"/>
      <c r="D990" s="133"/>
      <c r="E990" s="7"/>
      <c r="F990" s="7"/>
      <c r="G990" s="7"/>
      <c r="H990" s="7"/>
      <c r="I990" s="7"/>
      <c r="J990" s="7"/>
      <c r="K990" s="7"/>
      <c r="L990" s="7"/>
      <c r="M990" s="7"/>
      <c r="N990" s="7"/>
      <c r="O990" s="7"/>
      <c r="P990" s="7"/>
      <c r="Q990" s="7"/>
      <c r="R990" s="7"/>
      <c r="S990" s="7"/>
    </row>
    <row r="991" spans="2:19" x14ac:dyDescent="0.25">
      <c r="B991" s="7"/>
      <c r="C991" s="133"/>
      <c r="D991" s="133"/>
      <c r="E991" s="7"/>
      <c r="F991" s="7"/>
      <c r="G991" s="7"/>
      <c r="H991" s="7"/>
      <c r="I991" s="7"/>
      <c r="J991" s="7"/>
      <c r="K991" s="7"/>
      <c r="L991" s="7"/>
      <c r="M991" s="7"/>
      <c r="N991" s="7"/>
      <c r="O991" s="7"/>
      <c r="P991" s="7"/>
      <c r="Q991" s="7"/>
      <c r="R991" s="7"/>
      <c r="S991" s="7"/>
    </row>
    <row r="992" spans="2:19" x14ac:dyDescent="0.25">
      <c r="B992" s="7"/>
      <c r="C992" s="133"/>
      <c r="D992" s="133"/>
      <c r="E992" s="7"/>
      <c r="F992" s="7"/>
      <c r="G992" s="7"/>
      <c r="H992" s="7"/>
      <c r="I992" s="7"/>
      <c r="J992" s="7"/>
      <c r="K992" s="7"/>
      <c r="L992" s="7"/>
      <c r="M992" s="7"/>
      <c r="N992" s="7"/>
      <c r="O992" s="7"/>
      <c r="P992" s="7"/>
      <c r="Q992" s="7"/>
      <c r="R992" s="7"/>
      <c r="S992" s="7"/>
    </row>
    <row r="993" spans="2:19" x14ac:dyDescent="0.25">
      <c r="B993" s="7"/>
      <c r="C993" s="133"/>
      <c r="D993" s="133"/>
      <c r="E993" s="7"/>
      <c r="F993" s="7"/>
      <c r="G993" s="7"/>
      <c r="H993" s="7"/>
      <c r="I993" s="7"/>
      <c r="J993" s="7"/>
      <c r="K993" s="7"/>
      <c r="L993" s="7"/>
      <c r="M993" s="7"/>
      <c r="N993" s="7"/>
      <c r="O993" s="7"/>
      <c r="P993" s="7"/>
      <c r="Q993" s="7"/>
      <c r="R993" s="7"/>
      <c r="S993" s="7"/>
    </row>
    <row r="994" spans="2:19" x14ac:dyDescent="0.25">
      <c r="B994" s="7"/>
      <c r="C994" s="133"/>
      <c r="D994" s="133"/>
      <c r="E994" s="7"/>
      <c r="F994" s="7"/>
      <c r="G994" s="7"/>
      <c r="H994" s="7"/>
      <c r="I994" s="7"/>
      <c r="J994" s="7"/>
      <c r="K994" s="7"/>
      <c r="L994" s="7"/>
      <c r="M994" s="7"/>
      <c r="N994" s="7"/>
      <c r="O994" s="7"/>
      <c r="P994" s="7"/>
      <c r="Q994" s="7"/>
      <c r="R994" s="7"/>
      <c r="S994" s="7"/>
    </row>
    <row r="995" spans="2:19" x14ac:dyDescent="0.25">
      <c r="B995" s="7"/>
      <c r="C995" s="133"/>
      <c r="D995" s="133"/>
      <c r="E995" s="7"/>
      <c r="F995" s="7"/>
      <c r="G995" s="7"/>
      <c r="H995" s="7"/>
      <c r="I995" s="7"/>
      <c r="J995" s="7"/>
      <c r="K995" s="7"/>
      <c r="L995" s="7"/>
      <c r="M995" s="7"/>
      <c r="N995" s="7"/>
      <c r="O995" s="7"/>
      <c r="P995" s="7"/>
      <c r="Q995" s="7"/>
      <c r="R995" s="7"/>
      <c r="S995" s="7"/>
    </row>
    <row r="996" spans="2:19" x14ac:dyDescent="0.25">
      <c r="B996" s="7"/>
      <c r="C996" s="133"/>
      <c r="D996" s="133"/>
      <c r="E996" s="7"/>
      <c r="F996" s="7"/>
      <c r="G996" s="7"/>
      <c r="H996" s="7"/>
      <c r="I996" s="7"/>
      <c r="J996" s="7"/>
      <c r="K996" s="7"/>
      <c r="L996" s="7"/>
      <c r="M996" s="7"/>
      <c r="N996" s="7"/>
      <c r="O996" s="7"/>
      <c r="P996" s="7"/>
      <c r="Q996" s="7"/>
      <c r="R996" s="7"/>
      <c r="S996" s="7"/>
    </row>
    <row r="997" spans="2:19" x14ac:dyDescent="0.25">
      <c r="B997" s="7"/>
      <c r="C997" s="133"/>
      <c r="D997" s="133"/>
      <c r="E997" s="7"/>
      <c r="F997" s="7"/>
      <c r="G997" s="7"/>
      <c r="H997" s="7"/>
      <c r="I997" s="7"/>
      <c r="J997" s="7"/>
      <c r="K997" s="7"/>
      <c r="L997" s="7"/>
      <c r="M997" s="7"/>
      <c r="N997" s="7"/>
      <c r="O997" s="7"/>
      <c r="P997" s="7"/>
      <c r="Q997" s="7"/>
      <c r="R997" s="7"/>
      <c r="S997" s="7"/>
    </row>
    <row r="998" spans="2:19" x14ac:dyDescent="0.25">
      <c r="B998" s="7"/>
      <c r="C998" s="133"/>
      <c r="D998" s="133"/>
      <c r="E998" s="7"/>
      <c r="F998" s="7"/>
      <c r="G998" s="7"/>
      <c r="H998" s="7"/>
      <c r="I998" s="7"/>
      <c r="J998" s="7"/>
      <c r="K998" s="7"/>
      <c r="L998" s="7"/>
      <c r="M998" s="7"/>
      <c r="N998" s="7"/>
      <c r="O998" s="7"/>
      <c r="P998" s="7"/>
      <c r="Q998" s="7"/>
      <c r="R998" s="7"/>
      <c r="S998" s="7"/>
    </row>
    <row r="999" spans="2:19" x14ac:dyDescent="0.25">
      <c r="B999" s="7"/>
      <c r="C999" s="133"/>
      <c r="D999" s="133"/>
      <c r="E999" s="7"/>
      <c r="F999" s="7"/>
      <c r="G999" s="7"/>
      <c r="H999" s="7"/>
      <c r="I999" s="7"/>
      <c r="J999" s="7"/>
      <c r="K999" s="7"/>
      <c r="L999" s="7"/>
      <c r="M999" s="7"/>
      <c r="N999" s="7"/>
      <c r="O999" s="7"/>
      <c r="P999" s="7"/>
      <c r="Q999" s="7"/>
      <c r="R999" s="7"/>
      <c r="S999" s="7"/>
    </row>
    <row r="1000" spans="2:19" x14ac:dyDescent="0.25">
      <c r="B1000" s="7"/>
      <c r="C1000" s="133"/>
      <c r="D1000" s="133"/>
      <c r="E1000" s="7"/>
      <c r="F1000" s="7"/>
      <c r="G1000" s="7"/>
      <c r="H1000" s="7"/>
      <c r="I1000" s="7"/>
      <c r="J1000" s="7"/>
      <c r="K1000" s="7"/>
      <c r="L1000" s="7"/>
      <c r="M1000" s="7"/>
      <c r="N1000" s="7"/>
      <c r="O1000" s="7"/>
      <c r="P1000" s="7"/>
      <c r="Q1000" s="7"/>
      <c r="R1000" s="7"/>
      <c r="S1000" s="7"/>
    </row>
    <row r="1001" spans="2:19" x14ac:dyDescent="0.25">
      <c r="B1001" s="7"/>
      <c r="C1001" s="133"/>
      <c r="D1001" s="133"/>
      <c r="E1001" s="7"/>
      <c r="F1001" s="7"/>
      <c r="G1001" s="7"/>
      <c r="H1001" s="7"/>
      <c r="I1001" s="7"/>
      <c r="J1001" s="7"/>
      <c r="K1001" s="7"/>
      <c r="L1001" s="7"/>
      <c r="M1001" s="7"/>
      <c r="N1001" s="7"/>
      <c r="O1001" s="7"/>
      <c r="P1001" s="7"/>
      <c r="Q1001" s="7"/>
      <c r="R1001" s="7"/>
      <c r="S1001" s="7"/>
    </row>
    <row r="1002" spans="2:19" x14ac:dyDescent="0.25">
      <c r="B1002" s="7"/>
      <c r="C1002" s="133"/>
      <c r="D1002" s="133"/>
      <c r="E1002" s="7"/>
      <c r="F1002" s="7"/>
      <c r="G1002" s="7"/>
      <c r="H1002" s="7"/>
      <c r="I1002" s="7"/>
      <c r="J1002" s="7"/>
      <c r="K1002" s="7"/>
      <c r="L1002" s="7"/>
      <c r="M1002" s="7"/>
      <c r="N1002" s="7"/>
      <c r="O1002" s="7"/>
      <c r="P1002" s="7"/>
      <c r="Q1002" s="7"/>
      <c r="R1002" s="7"/>
      <c r="S1002" s="7"/>
    </row>
    <row r="1003" spans="2:19" x14ac:dyDescent="0.25">
      <c r="B1003" s="7"/>
      <c r="C1003" s="133"/>
      <c r="D1003" s="133"/>
      <c r="E1003" s="7"/>
      <c r="F1003" s="7"/>
      <c r="G1003" s="7"/>
      <c r="H1003" s="7"/>
      <c r="I1003" s="7"/>
      <c r="J1003" s="7"/>
      <c r="K1003" s="7"/>
      <c r="L1003" s="7"/>
      <c r="M1003" s="7"/>
      <c r="N1003" s="7"/>
      <c r="O1003" s="7"/>
      <c r="P1003" s="7"/>
      <c r="Q1003" s="7"/>
      <c r="R1003" s="7"/>
      <c r="S1003" s="7"/>
    </row>
    <row r="1004" spans="2:19" x14ac:dyDescent="0.25">
      <c r="B1004" s="7"/>
      <c r="C1004" s="133"/>
      <c r="D1004" s="133"/>
      <c r="E1004" s="7"/>
      <c r="F1004" s="7"/>
      <c r="G1004" s="7"/>
      <c r="H1004" s="7"/>
      <c r="I1004" s="7"/>
      <c r="J1004" s="7"/>
      <c r="K1004" s="7"/>
      <c r="L1004" s="7"/>
      <c r="M1004" s="7"/>
      <c r="N1004" s="7"/>
      <c r="O1004" s="7"/>
      <c r="P1004" s="7"/>
      <c r="Q1004" s="7"/>
      <c r="R1004" s="7"/>
      <c r="S1004" s="7"/>
    </row>
    <row r="1005" spans="2:19" x14ac:dyDescent="0.25">
      <c r="B1005" s="7"/>
      <c r="C1005" s="133"/>
      <c r="D1005" s="133"/>
      <c r="E1005" s="7"/>
      <c r="F1005" s="7"/>
      <c r="G1005" s="7"/>
      <c r="H1005" s="7"/>
      <c r="I1005" s="7"/>
      <c r="J1005" s="7"/>
      <c r="K1005" s="7"/>
      <c r="L1005" s="7"/>
      <c r="M1005" s="7"/>
      <c r="N1005" s="7"/>
      <c r="O1005" s="7"/>
      <c r="P1005" s="7"/>
      <c r="Q1005" s="7"/>
      <c r="R1005" s="7"/>
      <c r="S1005" s="7"/>
    </row>
    <row r="1006" spans="2:19" x14ac:dyDescent="0.25">
      <c r="B1006" s="7"/>
      <c r="C1006" s="133"/>
      <c r="D1006" s="133"/>
      <c r="E1006" s="7"/>
      <c r="F1006" s="7"/>
      <c r="G1006" s="7"/>
      <c r="H1006" s="7"/>
      <c r="I1006" s="7"/>
      <c r="J1006" s="7"/>
      <c r="K1006" s="7"/>
      <c r="L1006" s="7"/>
      <c r="M1006" s="7"/>
      <c r="N1006" s="7"/>
      <c r="O1006" s="7"/>
      <c r="P1006" s="7"/>
      <c r="Q1006" s="7"/>
      <c r="R1006" s="7"/>
      <c r="S1006" s="7"/>
    </row>
    <row r="1007" spans="2:19" x14ac:dyDescent="0.25">
      <c r="B1007" s="7"/>
      <c r="C1007" s="133"/>
      <c r="D1007" s="133"/>
      <c r="E1007" s="7"/>
      <c r="F1007" s="7"/>
      <c r="G1007" s="7"/>
      <c r="H1007" s="7"/>
      <c r="I1007" s="7"/>
      <c r="J1007" s="7"/>
      <c r="K1007" s="7"/>
      <c r="L1007" s="7"/>
      <c r="M1007" s="7"/>
      <c r="N1007" s="7"/>
      <c r="O1007" s="7"/>
      <c r="P1007" s="7"/>
      <c r="Q1007" s="7"/>
      <c r="R1007" s="7"/>
      <c r="S1007" s="7"/>
    </row>
    <row r="1008" spans="2:19" x14ac:dyDescent="0.25">
      <c r="B1008" s="7"/>
      <c r="C1008" s="133"/>
      <c r="D1008" s="133"/>
      <c r="E1008" s="7"/>
      <c r="F1008" s="7"/>
      <c r="G1008" s="7"/>
      <c r="H1008" s="7"/>
      <c r="I1008" s="7"/>
      <c r="J1008" s="7"/>
      <c r="K1008" s="7"/>
      <c r="L1008" s="7"/>
      <c r="M1008" s="7"/>
      <c r="N1008" s="7"/>
      <c r="O1008" s="7"/>
      <c r="P1008" s="7"/>
      <c r="Q1008" s="7"/>
      <c r="R1008" s="7"/>
      <c r="S1008" s="7"/>
    </row>
    <row r="1009" spans="2:19" x14ac:dyDescent="0.25">
      <c r="B1009" s="7"/>
      <c r="C1009" s="133"/>
      <c r="D1009" s="133"/>
      <c r="E1009" s="7"/>
      <c r="F1009" s="7"/>
      <c r="G1009" s="7"/>
      <c r="H1009" s="7"/>
      <c r="I1009" s="7"/>
      <c r="J1009" s="7"/>
      <c r="K1009" s="7"/>
      <c r="L1009" s="7"/>
      <c r="M1009" s="7"/>
      <c r="N1009" s="7"/>
      <c r="O1009" s="7"/>
      <c r="P1009" s="7"/>
      <c r="Q1009" s="7"/>
      <c r="R1009" s="7"/>
      <c r="S1009" s="7"/>
    </row>
    <row r="1010" spans="2:19" x14ac:dyDescent="0.25">
      <c r="B1010" s="7"/>
      <c r="C1010" s="133"/>
      <c r="D1010" s="133"/>
      <c r="E1010" s="7"/>
      <c r="F1010" s="7"/>
      <c r="G1010" s="7"/>
      <c r="H1010" s="7"/>
      <c r="I1010" s="7"/>
      <c r="J1010" s="7"/>
      <c r="K1010" s="7"/>
      <c r="L1010" s="7"/>
      <c r="M1010" s="7"/>
      <c r="N1010" s="7"/>
      <c r="O1010" s="7"/>
      <c r="P1010" s="7"/>
      <c r="Q1010" s="7"/>
      <c r="R1010" s="7"/>
      <c r="S1010" s="7"/>
    </row>
    <row r="1011" spans="2:19" x14ac:dyDescent="0.25">
      <c r="B1011" s="7"/>
      <c r="C1011" s="133"/>
      <c r="D1011" s="133"/>
      <c r="E1011" s="7"/>
      <c r="F1011" s="7"/>
      <c r="G1011" s="7"/>
      <c r="H1011" s="7"/>
      <c r="I1011" s="7"/>
      <c r="J1011" s="7"/>
      <c r="K1011" s="7"/>
      <c r="L1011" s="7"/>
      <c r="M1011" s="7"/>
      <c r="N1011" s="7"/>
      <c r="O1011" s="7"/>
      <c r="P1011" s="7"/>
      <c r="Q1011" s="7"/>
      <c r="R1011" s="7"/>
      <c r="S1011" s="7"/>
    </row>
    <row r="1012" spans="2:19" x14ac:dyDescent="0.25">
      <c r="B1012" s="7"/>
      <c r="C1012" s="133"/>
      <c r="D1012" s="133"/>
      <c r="E1012" s="7"/>
      <c r="F1012" s="7"/>
      <c r="G1012" s="7"/>
      <c r="H1012" s="7"/>
      <c r="I1012" s="7"/>
      <c r="J1012" s="7"/>
      <c r="K1012" s="7"/>
      <c r="L1012" s="7"/>
      <c r="M1012" s="7"/>
      <c r="N1012" s="7"/>
      <c r="O1012" s="7"/>
      <c r="P1012" s="7"/>
      <c r="Q1012" s="7"/>
      <c r="R1012" s="7"/>
      <c r="S1012" s="7"/>
    </row>
    <row r="1013" spans="2:19" x14ac:dyDescent="0.25">
      <c r="B1013" s="7"/>
      <c r="C1013" s="133"/>
      <c r="D1013" s="133"/>
      <c r="E1013" s="7"/>
      <c r="F1013" s="7"/>
      <c r="G1013" s="7"/>
      <c r="H1013" s="7"/>
      <c r="I1013" s="7"/>
      <c r="J1013" s="7"/>
      <c r="K1013" s="7"/>
      <c r="L1013" s="7"/>
      <c r="M1013" s="7"/>
      <c r="N1013" s="7"/>
      <c r="O1013" s="7"/>
      <c r="P1013" s="7"/>
      <c r="Q1013" s="7"/>
      <c r="R1013" s="7"/>
      <c r="S1013" s="7"/>
    </row>
    <row r="1014" spans="2:19" x14ac:dyDescent="0.25">
      <c r="B1014" s="7"/>
      <c r="C1014" s="133"/>
      <c r="D1014" s="133"/>
      <c r="E1014" s="7"/>
      <c r="F1014" s="7"/>
      <c r="G1014" s="7"/>
      <c r="H1014" s="7"/>
      <c r="I1014" s="7"/>
      <c r="J1014" s="7"/>
      <c r="K1014" s="7"/>
      <c r="L1014" s="7"/>
      <c r="M1014" s="7"/>
      <c r="N1014" s="7"/>
      <c r="O1014" s="7"/>
      <c r="P1014" s="7"/>
      <c r="Q1014" s="7"/>
      <c r="R1014" s="7"/>
      <c r="S1014" s="7"/>
    </row>
    <row r="1015" spans="2:19" x14ac:dyDescent="0.25">
      <c r="B1015" s="7"/>
      <c r="C1015" s="133"/>
      <c r="D1015" s="133"/>
      <c r="E1015" s="7"/>
      <c r="F1015" s="7"/>
      <c r="G1015" s="7"/>
      <c r="H1015" s="7"/>
      <c r="I1015" s="7"/>
      <c r="J1015" s="7"/>
      <c r="K1015" s="7"/>
      <c r="L1015" s="7"/>
      <c r="M1015" s="7"/>
      <c r="N1015" s="7"/>
      <c r="O1015" s="7"/>
      <c r="P1015" s="7"/>
      <c r="Q1015" s="7"/>
      <c r="R1015" s="7"/>
      <c r="S1015" s="7"/>
    </row>
    <row r="1016" spans="2:19" x14ac:dyDescent="0.25">
      <c r="B1016" s="7"/>
      <c r="C1016" s="133"/>
      <c r="D1016" s="133"/>
      <c r="E1016" s="7"/>
      <c r="F1016" s="7"/>
      <c r="G1016" s="7"/>
      <c r="H1016" s="7"/>
      <c r="I1016" s="7"/>
      <c r="J1016" s="7"/>
      <c r="K1016" s="7"/>
      <c r="L1016" s="7"/>
      <c r="M1016" s="7"/>
      <c r="N1016" s="7"/>
      <c r="O1016" s="7"/>
      <c r="P1016" s="7"/>
      <c r="Q1016" s="7"/>
      <c r="R1016" s="7"/>
      <c r="S1016" s="7"/>
    </row>
    <row r="1017" spans="2:19" x14ac:dyDescent="0.25">
      <c r="B1017" s="7"/>
      <c r="C1017" s="133"/>
      <c r="D1017" s="133"/>
      <c r="E1017" s="7"/>
      <c r="F1017" s="7"/>
      <c r="G1017" s="7"/>
      <c r="H1017" s="7"/>
      <c r="I1017" s="7"/>
      <c r="J1017" s="7"/>
      <c r="K1017" s="7"/>
      <c r="L1017" s="7"/>
      <c r="M1017" s="7"/>
      <c r="N1017" s="7"/>
      <c r="O1017" s="7"/>
      <c r="P1017" s="7"/>
      <c r="Q1017" s="7"/>
      <c r="R1017" s="7"/>
      <c r="S1017" s="7"/>
    </row>
    <row r="1018" spans="2:19" x14ac:dyDescent="0.25">
      <c r="B1018" s="7"/>
      <c r="C1018" s="133"/>
      <c r="D1018" s="133"/>
      <c r="E1018" s="7"/>
      <c r="F1018" s="7"/>
      <c r="G1018" s="7"/>
      <c r="H1018" s="7"/>
      <c r="I1018" s="7"/>
      <c r="J1018" s="7"/>
      <c r="K1018" s="7"/>
      <c r="L1018" s="7"/>
      <c r="M1018" s="7"/>
      <c r="N1018" s="7"/>
      <c r="O1018" s="7"/>
      <c r="P1018" s="7"/>
      <c r="Q1018" s="7"/>
      <c r="R1018" s="7"/>
      <c r="S1018" s="7"/>
    </row>
    <row r="1019" spans="2:19" x14ac:dyDescent="0.25">
      <c r="B1019" s="7"/>
      <c r="C1019" s="133"/>
      <c r="D1019" s="133"/>
      <c r="E1019" s="7"/>
      <c r="F1019" s="7"/>
      <c r="G1019" s="7"/>
      <c r="H1019" s="7"/>
      <c r="I1019" s="7"/>
      <c r="J1019" s="7"/>
      <c r="K1019" s="7"/>
      <c r="L1019" s="7"/>
      <c r="M1019" s="7"/>
      <c r="N1019" s="7"/>
      <c r="O1019" s="7"/>
      <c r="P1019" s="7"/>
      <c r="Q1019" s="7"/>
      <c r="R1019" s="7"/>
      <c r="S1019" s="7"/>
    </row>
    <row r="1020" spans="2:19" x14ac:dyDescent="0.25">
      <c r="B1020" s="7"/>
      <c r="C1020" s="133"/>
      <c r="D1020" s="133"/>
      <c r="E1020" s="7"/>
      <c r="F1020" s="7"/>
      <c r="G1020" s="7"/>
      <c r="H1020" s="7"/>
      <c r="I1020" s="7"/>
      <c r="J1020" s="7"/>
      <c r="K1020" s="7"/>
      <c r="L1020" s="7"/>
      <c r="M1020" s="7"/>
      <c r="N1020" s="7"/>
      <c r="O1020" s="7"/>
      <c r="P1020" s="7"/>
      <c r="Q1020" s="7"/>
      <c r="R1020" s="7"/>
      <c r="S1020" s="7"/>
    </row>
    <row r="1021" spans="2:19" x14ac:dyDescent="0.25">
      <c r="B1021" s="7"/>
      <c r="C1021" s="133"/>
      <c r="D1021" s="133"/>
      <c r="E1021" s="7"/>
      <c r="F1021" s="7"/>
      <c r="G1021" s="7"/>
      <c r="H1021" s="7"/>
      <c r="I1021" s="7"/>
      <c r="J1021" s="7"/>
      <c r="K1021" s="7"/>
      <c r="L1021" s="7"/>
      <c r="M1021" s="7"/>
      <c r="N1021" s="7"/>
      <c r="O1021" s="7"/>
      <c r="P1021" s="7"/>
      <c r="Q1021" s="7"/>
      <c r="R1021" s="7"/>
      <c r="S1021" s="7"/>
    </row>
    <row r="1022" spans="2:19" x14ac:dyDescent="0.25">
      <c r="B1022" s="7"/>
      <c r="C1022" s="133"/>
      <c r="D1022" s="133"/>
      <c r="E1022" s="7"/>
      <c r="F1022" s="7"/>
      <c r="G1022" s="7"/>
      <c r="H1022" s="7"/>
      <c r="I1022" s="7"/>
      <c r="J1022" s="7"/>
      <c r="K1022" s="7"/>
      <c r="L1022" s="7"/>
      <c r="M1022" s="7"/>
      <c r="N1022" s="7"/>
      <c r="O1022" s="7"/>
      <c r="P1022" s="7"/>
      <c r="Q1022" s="7"/>
      <c r="R1022" s="7"/>
      <c r="S1022" s="7"/>
    </row>
    <row r="1023" spans="2:19" x14ac:dyDescent="0.25">
      <c r="B1023" s="7"/>
      <c r="C1023" s="133"/>
      <c r="D1023" s="133"/>
      <c r="E1023" s="7"/>
      <c r="F1023" s="7"/>
      <c r="G1023" s="7"/>
      <c r="H1023" s="7"/>
      <c r="I1023" s="7"/>
      <c r="J1023" s="7"/>
      <c r="K1023" s="7"/>
      <c r="L1023" s="7"/>
      <c r="M1023" s="7"/>
      <c r="N1023" s="7"/>
      <c r="O1023" s="7"/>
      <c r="P1023" s="7"/>
      <c r="Q1023" s="7"/>
      <c r="R1023" s="7"/>
      <c r="S1023" s="7"/>
    </row>
    <row r="1024" spans="2:19" x14ac:dyDescent="0.25">
      <c r="B1024" s="7"/>
      <c r="C1024" s="133"/>
      <c r="D1024" s="133"/>
      <c r="E1024" s="7"/>
      <c r="F1024" s="7"/>
      <c r="G1024" s="7"/>
      <c r="H1024" s="7"/>
      <c r="I1024" s="7"/>
      <c r="J1024" s="7"/>
      <c r="K1024" s="7"/>
      <c r="L1024" s="7"/>
      <c r="M1024" s="7"/>
      <c r="N1024" s="7"/>
      <c r="O1024" s="7"/>
      <c r="P1024" s="7"/>
      <c r="Q1024" s="7"/>
      <c r="R1024" s="7"/>
      <c r="S1024" s="7"/>
    </row>
    <row r="1025" spans="2:19" x14ac:dyDescent="0.25">
      <c r="B1025" s="7"/>
      <c r="C1025" s="133"/>
      <c r="D1025" s="133"/>
      <c r="E1025" s="7"/>
      <c r="F1025" s="7"/>
      <c r="G1025" s="7"/>
      <c r="H1025" s="7"/>
      <c r="I1025" s="7"/>
      <c r="J1025" s="7"/>
      <c r="K1025" s="7"/>
      <c r="L1025" s="7"/>
      <c r="M1025" s="7"/>
      <c r="N1025" s="7"/>
      <c r="O1025" s="7"/>
      <c r="P1025" s="7"/>
      <c r="Q1025" s="7"/>
      <c r="R1025" s="7"/>
      <c r="S1025" s="7"/>
    </row>
    <row r="1026" spans="2:19" x14ac:dyDescent="0.25">
      <c r="B1026" s="7"/>
      <c r="C1026" s="133"/>
      <c r="D1026" s="133"/>
      <c r="E1026" s="7"/>
      <c r="F1026" s="7"/>
      <c r="G1026" s="7"/>
      <c r="H1026" s="7"/>
      <c r="I1026" s="7"/>
      <c r="J1026" s="7"/>
      <c r="K1026" s="7"/>
      <c r="L1026" s="7"/>
      <c r="M1026" s="7"/>
      <c r="N1026" s="7"/>
      <c r="O1026" s="7"/>
      <c r="P1026" s="7"/>
      <c r="Q1026" s="7"/>
      <c r="R1026" s="7"/>
      <c r="S1026" s="7"/>
    </row>
    <row r="1027" spans="2:19" x14ac:dyDescent="0.25">
      <c r="B1027" s="7"/>
      <c r="C1027" s="133"/>
      <c r="D1027" s="133"/>
      <c r="E1027" s="7"/>
      <c r="F1027" s="7"/>
      <c r="G1027" s="7"/>
      <c r="H1027" s="7"/>
      <c r="I1027" s="7"/>
      <c r="J1027" s="7"/>
      <c r="K1027" s="7"/>
      <c r="L1027" s="7"/>
      <c r="M1027" s="7"/>
      <c r="N1027" s="7"/>
      <c r="O1027" s="7"/>
      <c r="P1027" s="7"/>
      <c r="Q1027" s="7"/>
      <c r="R1027" s="7"/>
      <c r="S1027" s="7"/>
    </row>
    <row r="1028" spans="2:19" x14ac:dyDescent="0.25">
      <c r="B1028" s="7"/>
      <c r="C1028" s="133"/>
      <c r="D1028" s="133"/>
      <c r="E1028" s="7"/>
      <c r="F1028" s="7"/>
      <c r="G1028" s="7"/>
      <c r="H1028" s="7"/>
      <c r="I1028" s="7"/>
      <c r="J1028" s="7"/>
      <c r="K1028" s="7"/>
      <c r="L1028" s="7"/>
      <c r="M1028" s="7"/>
      <c r="N1028" s="7"/>
      <c r="O1028" s="7"/>
      <c r="P1028" s="7"/>
      <c r="Q1028" s="7"/>
      <c r="R1028" s="7"/>
      <c r="S1028" s="7"/>
    </row>
    <row r="1029" spans="2:19" x14ac:dyDescent="0.25">
      <c r="B1029" s="7"/>
      <c r="C1029" s="133"/>
      <c r="D1029" s="133"/>
      <c r="E1029" s="7"/>
      <c r="F1029" s="7"/>
      <c r="G1029" s="7"/>
      <c r="H1029" s="7"/>
      <c r="I1029" s="7"/>
      <c r="J1029" s="7"/>
      <c r="K1029" s="7"/>
      <c r="L1029" s="7"/>
      <c r="M1029" s="7"/>
      <c r="N1029" s="7"/>
      <c r="O1029" s="7"/>
      <c r="P1029" s="7"/>
      <c r="Q1029" s="7"/>
      <c r="R1029" s="7"/>
      <c r="S1029" s="7"/>
    </row>
    <row r="1030" spans="2:19" x14ac:dyDescent="0.25">
      <c r="B1030" s="7"/>
      <c r="C1030" s="133"/>
      <c r="D1030" s="133"/>
      <c r="E1030" s="7"/>
      <c r="F1030" s="7"/>
      <c r="G1030" s="7"/>
      <c r="H1030" s="7"/>
      <c r="I1030" s="7"/>
      <c r="J1030" s="7"/>
      <c r="K1030" s="7"/>
      <c r="L1030" s="7"/>
      <c r="M1030" s="7"/>
      <c r="N1030" s="7"/>
      <c r="O1030" s="7"/>
      <c r="P1030" s="7"/>
      <c r="Q1030" s="7"/>
      <c r="R1030" s="7"/>
      <c r="S1030" s="7"/>
    </row>
    <row r="1031" spans="2:19" x14ac:dyDescent="0.25">
      <c r="B1031" s="7"/>
      <c r="C1031" s="133"/>
      <c r="D1031" s="133"/>
      <c r="E1031" s="7"/>
      <c r="F1031" s="7"/>
      <c r="G1031" s="7"/>
      <c r="H1031" s="7"/>
      <c r="I1031" s="7"/>
      <c r="J1031" s="7"/>
      <c r="K1031" s="7"/>
      <c r="L1031" s="7"/>
      <c r="M1031" s="7"/>
      <c r="N1031" s="7"/>
      <c r="O1031" s="7"/>
      <c r="P1031" s="7"/>
      <c r="Q1031" s="7"/>
      <c r="R1031" s="7"/>
      <c r="S1031" s="7"/>
    </row>
    <row r="1032" spans="2:19" x14ac:dyDescent="0.25">
      <c r="B1032" s="7"/>
      <c r="C1032" s="133"/>
      <c r="D1032" s="133"/>
      <c r="E1032" s="7"/>
      <c r="F1032" s="7"/>
      <c r="G1032" s="7"/>
      <c r="H1032" s="7"/>
      <c r="I1032" s="7"/>
      <c r="J1032" s="7"/>
      <c r="K1032" s="7"/>
      <c r="L1032" s="7"/>
      <c r="M1032" s="7"/>
      <c r="N1032" s="7"/>
      <c r="O1032" s="7"/>
      <c r="P1032" s="7"/>
      <c r="Q1032" s="7"/>
      <c r="R1032" s="7"/>
      <c r="S1032" s="7"/>
    </row>
    <row r="1033" spans="2:19" x14ac:dyDescent="0.25">
      <c r="B1033" s="7"/>
      <c r="C1033" s="133"/>
      <c r="D1033" s="133"/>
      <c r="E1033" s="7"/>
      <c r="F1033" s="7"/>
      <c r="G1033" s="7"/>
      <c r="H1033" s="7"/>
      <c r="I1033" s="7"/>
      <c r="J1033" s="7"/>
      <c r="K1033" s="7"/>
      <c r="L1033" s="7"/>
      <c r="M1033" s="7"/>
      <c r="N1033" s="7"/>
      <c r="O1033" s="7"/>
      <c r="P1033" s="7"/>
      <c r="Q1033" s="7"/>
      <c r="R1033" s="7"/>
      <c r="S1033" s="7"/>
    </row>
    <row r="1034" spans="2:19" x14ac:dyDescent="0.25">
      <c r="B1034" s="7"/>
      <c r="C1034" s="133"/>
      <c r="D1034" s="133"/>
      <c r="E1034" s="7"/>
      <c r="F1034" s="7"/>
      <c r="G1034" s="7"/>
      <c r="H1034" s="7"/>
      <c r="I1034" s="7"/>
      <c r="J1034" s="7"/>
      <c r="K1034" s="7"/>
      <c r="L1034" s="7"/>
      <c r="M1034" s="7"/>
      <c r="N1034" s="7"/>
      <c r="O1034" s="7"/>
      <c r="P1034" s="7"/>
      <c r="Q1034" s="7"/>
      <c r="R1034" s="7"/>
      <c r="S1034" s="7"/>
    </row>
    <row r="1035" spans="2:19" x14ac:dyDescent="0.25">
      <c r="B1035" s="7"/>
      <c r="C1035" s="133"/>
      <c r="D1035" s="133"/>
      <c r="E1035" s="7"/>
      <c r="F1035" s="7"/>
      <c r="G1035" s="7"/>
      <c r="H1035" s="7"/>
      <c r="I1035" s="7"/>
      <c r="J1035" s="7"/>
      <c r="K1035" s="7"/>
      <c r="L1035" s="7"/>
      <c r="M1035" s="7"/>
      <c r="N1035" s="7"/>
      <c r="O1035" s="7"/>
      <c r="P1035" s="7"/>
      <c r="Q1035" s="7"/>
      <c r="R1035" s="7"/>
      <c r="S1035" s="7"/>
    </row>
    <row r="1036" spans="2:19" x14ac:dyDescent="0.25">
      <c r="B1036" s="7"/>
      <c r="C1036" s="133"/>
      <c r="D1036" s="133"/>
      <c r="E1036" s="7"/>
      <c r="F1036" s="7"/>
      <c r="G1036" s="7"/>
      <c r="H1036" s="7"/>
      <c r="I1036" s="7"/>
      <c r="J1036" s="7"/>
      <c r="K1036" s="7"/>
      <c r="L1036" s="7"/>
      <c r="M1036" s="7"/>
      <c r="N1036" s="7"/>
      <c r="O1036" s="7"/>
      <c r="P1036" s="7"/>
      <c r="Q1036" s="7"/>
      <c r="R1036" s="7"/>
      <c r="S1036" s="7"/>
    </row>
    <row r="1037" spans="2:19" x14ac:dyDescent="0.25">
      <c r="B1037" s="7"/>
      <c r="C1037" s="133"/>
      <c r="D1037" s="133"/>
      <c r="E1037" s="7"/>
      <c r="F1037" s="7"/>
      <c r="G1037" s="7"/>
      <c r="H1037" s="7"/>
      <c r="I1037" s="7"/>
      <c r="J1037" s="7"/>
      <c r="K1037" s="7"/>
      <c r="L1037" s="7"/>
      <c r="M1037" s="7"/>
      <c r="N1037" s="7"/>
      <c r="O1037" s="7"/>
      <c r="P1037" s="7"/>
      <c r="Q1037" s="7"/>
      <c r="R1037" s="7"/>
      <c r="S1037" s="7"/>
    </row>
    <row r="1038" spans="2:19" x14ac:dyDescent="0.25">
      <c r="B1038" s="7"/>
      <c r="C1038" s="133"/>
      <c r="D1038" s="133"/>
      <c r="E1038" s="7"/>
      <c r="F1038" s="7"/>
      <c r="G1038" s="7"/>
      <c r="H1038" s="7"/>
      <c r="I1038" s="7"/>
      <c r="J1038" s="7"/>
      <c r="K1038" s="7"/>
      <c r="L1038" s="7"/>
      <c r="M1038" s="7"/>
      <c r="N1038" s="7"/>
      <c r="O1038" s="7"/>
      <c r="P1038" s="7"/>
      <c r="Q1038" s="7"/>
      <c r="R1038" s="7"/>
      <c r="S1038" s="7"/>
    </row>
    <row r="1039" spans="2:19" x14ac:dyDescent="0.25">
      <c r="B1039" s="7"/>
      <c r="C1039" s="133"/>
      <c r="D1039" s="133"/>
      <c r="E1039" s="7"/>
      <c r="F1039" s="7"/>
      <c r="G1039" s="7"/>
      <c r="H1039" s="7"/>
      <c r="I1039" s="7"/>
      <c r="J1039" s="7"/>
      <c r="K1039" s="7"/>
      <c r="L1039" s="7"/>
      <c r="M1039" s="7"/>
      <c r="N1039" s="7"/>
      <c r="O1039" s="7"/>
      <c r="P1039" s="7"/>
      <c r="Q1039" s="7"/>
      <c r="R1039" s="7"/>
      <c r="S1039" s="7"/>
    </row>
    <row r="1040" spans="2:19" x14ac:dyDescent="0.25">
      <c r="B1040" s="7"/>
      <c r="C1040" s="133"/>
      <c r="D1040" s="133"/>
      <c r="E1040" s="7"/>
      <c r="F1040" s="7"/>
      <c r="G1040" s="7"/>
      <c r="H1040" s="7"/>
      <c r="I1040" s="7"/>
      <c r="J1040" s="7"/>
      <c r="K1040" s="7"/>
      <c r="L1040" s="7"/>
      <c r="M1040" s="7"/>
      <c r="N1040" s="7"/>
      <c r="O1040" s="7"/>
      <c r="P1040" s="7"/>
      <c r="Q1040" s="7"/>
      <c r="R1040" s="7"/>
      <c r="S1040" s="7"/>
    </row>
    <row r="1041" spans="2:19" x14ac:dyDescent="0.25">
      <c r="B1041" s="7"/>
      <c r="C1041" s="133"/>
      <c r="D1041" s="133"/>
      <c r="E1041" s="7"/>
      <c r="F1041" s="7"/>
      <c r="G1041" s="7"/>
      <c r="H1041" s="7"/>
      <c r="I1041" s="7"/>
      <c r="J1041" s="7"/>
      <c r="K1041" s="7"/>
      <c r="L1041" s="7"/>
      <c r="M1041" s="7"/>
      <c r="N1041" s="7"/>
      <c r="O1041" s="7"/>
      <c r="P1041" s="7"/>
      <c r="Q1041" s="7"/>
      <c r="R1041" s="7"/>
      <c r="S1041" s="7"/>
    </row>
    <row r="1042" spans="2:19" x14ac:dyDescent="0.25">
      <c r="B1042" s="7"/>
      <c r="C1042" s="133"/>
      <c r="D1042" s="133"/>
      <c r="E1042" s="7"/>
      <c r="F1042" s="7"/>
      <c r="G1042" s="7"/>
      <c r="H1042" s="7"/>
      <c r="I1042" s="7"/>
      <c r="J1042" s="7"/>
      <c r="K1042" s="7"/>
      <c r="L1042" s="7"/>
      <c r="M1042" s="7"/>
      <c r="N1042" s="7"/>
      <c r="O1042" s="7"/>
      <c r="P1042" s="7"/>
      <c r="Q1042" s="7"/>
      <c r="R1042" s="7"/>
      <c r="S1042" s="7"/>
    </row>
    <row r="1043" spans="2:19" x14ac:dyDescent="0.25">
      <c r="B1043" s="7"/>
      <c r="C1043" s="133"/>
      <c r="D1043" s="133"/>
      <c r="E1043" s="7"/>
      <c r="F1043" s="7"/>
      <c r="G1043" s="7"/>
      <c r="H1043" s="7"/>
      <c r="I1043" s="7"/>
      <c r="J1043" s="7"/>
      <c r="K1043" s="7"/>
      <c r="L1043" s="7"/>
      <c r="M1043" s="7"/>
      <c r="N1043" s="7"/>
      <c r="O1043" s="7"/>
      <c r="P1043" s="7"/>
      <c r="Q1043" s="7"/>
      <c r="R1043" s="7"/>
      <c r="S1043" s="7"/>
    </row>
    <row r="1044" spans="2:19" x14ac:dyDescent="0.25">
      <c r="B1044" s="7"/>
      <c r="C1044" s="133"/>
      <c r="D1044" s="133"/>
      <c r="E1044" s="7"/>
      <c r="F1044" s="7"/>
      <c r="G1044" s="7"/>
      <c r="H1044" s="7"/>
      <c r="I1044" s="7"/>
      <c r="J1044" s="7"/>
      <c r="K1044" s="7"/>
      <c r="L1044" s="7"/>
      <c r="M1044" s="7"/>
      <c r="N1044" s="7"/>
      <c r="O1044" s="7"/>
      <c r="P1044" s="7"/>
      <c r="Q1044" s="7"/>
      <c r="R1044" s="7"/>
      <c r="S1044" s="7"/>
    </row>
    <row r="1045" spans="2:19" x14ac:dyDescent="0.25">
      <c r="B1045" s="7"/>
      <c r="C1045" s="133"/>
      <c r="D1045" s="133"/>
      <c r="E1045" s="7"/>
      <c r="F1045" s="7"/>
      <c r="G1045" s="7"/>
      <c r="H1045" s="7"/>
      <c r="I1045" s="7"/>
      <c r="J1045" s="7"/>
      <c r="K1045" s="7"/>
      <c r="L1045" s="7"/>
      <c r="M1045" s="7"/>
      <c r="N1045" s="7"/>
      <c r="O1045" s="7"/>
      <c r="P1045" s="7"/>
      <c r="Q1045" s="7"/>
      <c r="R1045" s="7"/>
      <c r="S1045" s="7"/>
    </row>
    <row r="1046" spans="2:19" x14ac:dyDescent="0.25">
      <c r="B1046" s="7"/>
      <c r="C1046" s="133"/>
      <c r="D1046" s="133"/>
      <c r="E1046" s="7"/>
      <c r="F1046" s="7"/>
      <c r="G1046" s="7"/>
      <c r="H1046" s="7"/>
      <c r="I1046" s="7"/>
      <c r="J1046" s="7"/>
      <c r="K1046" s="7"/>
      <c r="L1046" s="7"/>
      <c r="M1046" s="7"/>
      <c r="N1046" s="7"/>
      <c r="O1046" s="7"/>
      <c r="P1046" s="7"/>
      <c r="Q1046" s="7"/>
      <c r="R1046" s="7"/>
      <c r="S1046" s="7"/>
    </row>
    <row r="1047" spans="2:19" x14ac:dyDescent="0.25">
      <c r="B1047" s="7"/>
      <c r="C1047" s="133"/>
      <c r="D1047" s="133"/>
      <c r="E1047" s="7"/>
      <c r="F1047" s="7"/>
      <c r="G1047" s="7"/>
      <c r="H1047" s="7"/>
      <c r="I1047" s="7"/>
      <c r="J1047" s="7"/>
      <c r="K1047" s="7"/>
      <c r="L1047" s="7"/>
      <c r="M1047" s="7"/>
      <c r="N1047" s="7"/>
      <c r="O1047" s="7"/>
      <c r="P1047" s="7"/>
      <c r="Q1047" s="7"/>
      <c r="R1047" s="7"/>
      <c r="S1047" s="7"/>
    </row>
    <row r="1048" spans="2:19" x14ac:dyDescent="0.25">
      <c r="B1048" s="7"/>
      <c r="C1048" s="133"/>
      <c r="D1048" s="133"/>
      <c r="E1048" s="7"/>
      <c r="F1048" s="7"/>
      <c r="G1048" s="7"/>
      <c r="H1048" s="7"/>
      <c r="I1048" s="7"/>
      <c r="J1048" s="7"/>
      <c r="K1048" s="7"/>
      <c r="L1048" s="7"/>
      <c r="M1048" s="7"/>
      <c r="N1048" s="7"/>
      <c r="O1048" s="7"/>
      <c r="P1048" s="7"/>
      <c r="Q1048" s="7"/>
      <c r="R1048" s="7"/>
      <c r="S1048" s="7"/>
    </row>
    <row r="1049" spans="2:19" x14ac:dyDescent="0.25">
      <c r="B1049" s="7"/>
      <c r="C1049" s="133"/>
      <c r="D1049" s="133"/>
      <c r="E1049" s="7"/>
      <c r="F1049" s="7"/>
      <c r="G1049" s="7"/>
      <c r="H1049" s="7"/>
      <c r="I1049" s="7"/>
      <c r="J1049" s="7"/>
      <c r="K1049" s="7"/>
      <c r="L1049" s="7"/>
      <c r="M1049" s="7"/>
      <c r="N1049" s="7"/>
      <c r="O1049" s="7"/>
      <c r="P1049" s="7"/>
      <c r="Q1049" s="7"/>
      <c r="R1049" s="7"/>
      <c r="S1049" s="7"/>
    </row>
    <row r="1050" spans="2:19" x14ac:dyDescent="0.25">
      <c r="B1050" s="7"/>
      <c r="C1050" s="133"/>
      <c r="D1050" s="133"/>
      <c r="E1050" s="7"/>
      <c r="F1050" s="7"/>
      <c r="G1050" s="7"/>
      <c r="H1050" s="7"/>
      <c r="I1050" s="7"/>
      <c r="J1050" s="7"/>
      <c r="K1050" s="7"/>
      <c r="L1050" s="7"/>
      <c r="M1050" s="7"/>
      <c r="N1050" s="7"/>
      <c r="O1050" s="7"/>
      <c r="P1050" s="7"/>
      <c r="Q1050" s="7"/>
      <c r="R1050" s="7"/>
      <c r="S1050" s="7"/>
    </row>
    <row r="1051" spans="2:19" x14ac:dyDescent="0.25">
      <c r="B1051" s="7"/>
      <c r="C1051" s="133"/>
      <c r="D1051" s="133"/>
      <c r="E1051" s="7"/>
      <c r="F1051" s="7"/>
      <c r="G1051" s="7"/>
      <c r="H1051" s="7"/>
      <c r="I1051" s="7"/>
      <c r="J1051" s="7"/>
      <c r="K1051" s="7"/>
      <c r="L1051" s="7"/>
      <c r="M1051" s="7"/>
      <c r="N1051" s="7"/>
      <c r="O1051" s="7"/>
      <c r="P1051" s="7"/>
      <c r="Q1051" s="7"/>
      <c r="R1051" s="7"/>
      <c r="S1051" s="7"/>
    </row>
    <row r="1052" spans="2:19" x14ac:dyDescent="0.25">
      <c r="B1052" s="7"/>
      <c r="C1052" s="133"/>
      <c r="D1052" s="133"/>
      <c r="E1052" s="7"/>
      <c r="F1052" s="7"/>
      <c r="G1052" s="7"/>
      <c r="H1052" s="7"/>
      <c r="I1052" s="7"/>
      <c r="J1052" s="7"/>
      <c r="K1052" s="7"/>
      <c r="L1052" s="7"/>
      <c r="M1052" s="7"/>
      <c r="N1052" s="7"/>
      <c r="O1052" s="7"/>
      <c r="P1052" s="7"/>
      <c r="Q1052" s="7"/>
      <c r="R1052" s="7"/>
      <c r="S1052" s="7"/>
    </row>
    <row r="1053" spans="2:19" x14ac:dyDescent="0.25">
      <c r="B1053" s="7"/>
      <c r="C1053" s="133"/>
      <c r="D1053" s="133"/>
      <c r="E1053" s="7"/>
      <c r="F1053" s="7"/>
      <c r="G1053" s="7"/>
      <c r="H1053" s="7"/>
      <c r="I1053" s="7"/>
      <c r="J1053" s="7"/>
      <c r="K1053" s="7"/>
      <c r="L1053" s="7"/>
      <c r="M1053" s="7"/>
      <c r="N1053" s="7"/>
      <c r="O1053" s="7"/>
      <c r="P1053" s="7"/>
      <c r="Q1053" s="7"/>
      <c r="R1053" s="7"/>
      <c r="S1053" s="7"/>
    </row>
    <row r="1054" spans="2:19" x14ac:dyDescent="0.25">
      <c r="B1054" s="7"/>
      <c r="C1054" s="133"/>
      <c r="D1054" s="133"/>
      <c r="E1054" s="7"/>
      <c r="F1054" s="7"/>
      <c r="G1054" s="7"/>
      <c r="H1054" s="7"/>
      <c r="I1054" s="7"/>
      <c r="J1054" s="7"/>
      <c r="K1054" s="7"/>
      <c r="L1054" s="7"/>
      <c r="M1054" s="7"/>
      <c r="N1054" s="7"/>
      <c r="O1054" s="7"/>
      <c r="P1054" s="7"/>
      <c r="Q1054" s="7"/>
      <c r="R1054" s="7"/>
      <c r="S1054" s="7"/>
    </row>
    <row r="1055" spans="2:19" x14ac:dyDescent="0.25">
      <c r="B1055" s="7"/>
      <c r="C1055" s="133"/>
      <c r="D1055" s="133"/>
      <c r="E1055" s="7"/>
      <c r="F1055" s="7"/>
      <c r="G1055" s="7"/>
      <c r="H1055" s="7"/>
      <c r="I1055" s="7"/>
      <c r="J1055" s="7"/>
      <c r="K1055" s="7"/>
      <c r="L1055" s="7"/>
      <c r="M1055" s="7"/>
      <c r="N1055" s="7"/>
      <c r="O1055" s="7"/>
      <c r="P1055" s="7"/>
      <c r="Q1055" s="7"/>
      <c r="R1055" s="7"/>
      <c r="S1055" s="7"/>
    </row>
    <row r="1056" spans="2:19" x14ac:dyDescent="0.25">
      <c r="B1056" s="7"/>
      <c r="C1056" s="133"/>
      <c r="D1056" s="133"/>
      <c r="E1056" s="7"/>
      <c r="F1056" s="7"/>
      <c r="G1056" s="7"/>
      <c r="H1056" s="7"/>
      <c r="I1056" s="7"/>
      <c r="J1056" s="7"/>
      <c r="K1056" s="7"/>
      <c r="L1056" s="7"/>
      <c r="M1056" s="7"/>
      <c r="N1056" s="7"/>
      <c r="O1056" s="7"/>
      <c r="P1056" s="7"/>
      <c r="Q1056" s="7"/>
      <c r="R1056" s="7"/>
      <c r="S1056" s="7"/>
    </row>
    <row r="1057" spans="2:19" x14ac:dyDescent="0.25">
      <c r="B1057" s="7"/>
      <c r="C1057" s="133"/>
      <c r="D1057" s="133"/>
      <c r="E1057" s="7"/>
      <c r="F1057" s="7"/>
      <c r="G1057" s="7"/>
      <c r="H1057" s="7"/>
      <c r="I1057" s="7"/>
      <c r="J1057" s="7"/>
      <c r="K1057" s="7"/>
      <c r="L1057" s="7"/>
      <c r="M1057" s="7"/>
      <c r="N1057" s="7"/>
      <c r="O1057" s="7"/>
      <c r="P1057" s="7"/>
      <c r="Q1057" s="7"/>
      <c r="R1057" s="7"/>
      <c r="S1057" s="7"/>
    </row>
    <row r="1058" spans="2:19" x14ac:dyDescent="0.25">
      <c r="B1058" s="7"/>
      <c r="C1058" s="133"/>
      <c r="D1058" s="133"/>
      <c r="E1058" s="7"/>
      <c r="F1058" s="7"/>
      <c r="G1058" s="7"/>
      <c r="H1058" s="7"/>
      <c r="I1058" s="7"/>
      <c r="J1058" s="7"/>
      <c r="K1058" s="7"/>
      <c r="L1058" s="7"/>
      <c r="M1058" s="7"/>
      <c r="N1058" s="7"/>
      <c r="O1058" s="7"/>
      <c r="P1058" s="7"/>
      <c r="Q1058" s="7"/>
      <c r="R1058" s="7"/>
      <c r="S1058" s="7"/>
    </row>
    <row r="1059" spans="2:19" x14ac:dyDescent="0.25">
      <c r="B1059" s="7"/>
      <c r="C1059" s="133"/>
      <c r="D1059" s="133"/>
      <c r="E1059" s="7"/>
      <c r="F1059" s="7"/>
      <c r="G1059" s="7"/>
      <c r="H1059" s="7"/>
      <c r="I1059" s="7"/>
      <c r="J1059" s="7"/>
      <c r="K1059" s="7"/>
      <c r="L1059" s="7"/>
      <c r="M1059" s="7"/>
      <c r="N1059" s="7"/>
      <c r="O1059" s="7"/>
      <c r="P1059" s="7"/>
      <c r="Q1059" s="7"/>
      <c r="R1059" s="7"/>
      <c r="S1059" s="7"/>
    </row>
    <row r="1060" spans="2:19" x14ac:dyDescent="0.25">
      <c r="B1060" s="7"/>
      <c r="C1060" s="133"/>
      <c r="D1060" s="133"/>
      <c r="E1060" s="7"/>
      <c r="F1060" s="7"/>
      <c r="G1060" s="7"/>
      <c r="H1060" s="7"/>
      <c r="I1060" s="7"/>
      <c r="J1060" s="7"/>
      <c r="K1060" s="7"/>
      <c r="L1060" s="7"/>
      <c r="M1060" s="7"/>
      <c r="N1060" s="7"/>
      <c r="O1060" s="7"/>
      <c r="P1060" s="7"/>
      <c r="Q1060" s="7"/>
      <c r="R1060" s="7"/>
      <c r="S1060" s="7"/>
    </row>
    <row r="1061" spans="2:19" x14ac:dyDescent="0.25">
      <c r="B1061" s="7"/>
      <c r="C1061" s="133"/>
      <c r="D1061" s="133"/>
      <c r="E1061" s="7"/>
      <c r="F1061" s="7"/>
      <c r="G1061" s="7"/>
      <c r="H1061" s="7"/>
      <c r="I1061" s="7"/>
      <c r="J1061" s="7"/>
      <c r="K1061" s="7"/>
      <c r="L1061" s="7"/>
      <c r="M1061" s="7"/>
      <c r="N1061" s="7"/>
      <c r="O1061" s="7"/>
      <c r="P1061" s="7"/>
      <c r="Q1061" s="7"/>
      <c r="R1061" s="7"/>
      <c r="S1061" s="7"/>
    </row>
    <row r="1062" spans="2:19" x14ac:dyDescent="0.25">
      <c r="B1062" s="7"/>
      <c r="C1062" s="133"/>
      <c r="D1062" s="133"/>
      <c r="E1062" s="7"/>
      <c r="F1062" s="7"/>
      <c r="G1062" s="7"/>
      <c r="H1062" s="7"/>
      <c r="I1062" s="7"/>
      <c r="J1062" s="7"/>
      <c r="K1062" s="7"/>
      <c r="L1062" s="7"/>
      <c r="M1062" s="7"/>
      <c r="N1062" s="7"/>
      <c r="O1062" s="7"/>
      <c r="P1062" s="7"/>
      <c r="Q1062" s="7"/>
      <c r="R1062" s="7"/>
      <c r="S1062" s="7"/>
    </row>
    <row r="1063" spans="2:19" x14ac:dyDescent="0.25">
      <c r="B1063" s="7"/>
      <c r="C1063" s="133"/>
      <c r="D1063" s="133"/>
      <c r="E1063" s="7"/>
      <c r="F1063" s="7"/>
      <c r="G1063" s="7"/>
      <c r="H1063" s="7"/>
      <c r="I1063" s="7"/>
      <c r="J1063" s="7"/>
      <c r="K1063" s="7"/>
      <c r="L1063" s="7"/>
      <c r="M1063" s="7"/>
      <c r="N1063" s="7"/>
      <c r="O1063" s="7"/>
      <c r="P1063" s="7"/>
      <c r="Q1063" s="7"/>
      <c r="R1063" s="7"/>
      <c r="S1063" s="7"/>
    </row>
    <row r="1064" spans="2:19" x14ac:dyDescent="0.25">
      <c r="B1064" s="7"/>
      <c r="C1064" s="133"/>
      <c r="D1064" s="133"/>
      <c r="E1064" s="7"/>
      <c r="F1064" s="7"/>
      <c r="G1064" s="7"/>
      <c r="H1064" s="7"/>
      <c r="I1064" s="7"/>
      <c r="J1064" s="7"/>
      <c r="K1064" s="7"/>
      <c r="L1064" s="7"/>
      <c r="M1064" s="7"/>
      <c r="N1064" s="7"/>
      <c r="O1064" s="7"/>
      <c r="P1064" s="7"/>
      <c r="Q1064" s="7"/>
      <c r="R1064" s="7"/>
      <c r="S1064" s="7"/>
    </row>
    <row r="1065" spans="2:19" x14ac:dyDescent="0.25">
      <c r="B1065" s="7"/>
      <c r="C1065" s="133"/>
      <c r="D1065" s="133"/>
      <c r="E1065" s="7"/>
      <c r="F1065" s="7"/>
      <c r="G1065" s="7"/>
      <c r="H1065" s="7"/>
      <c r="I1065" s="7"/>
      <c r="J1065" s="7"/>
      <c r="K1065" s="7"/>
      <c r="L1065" s="7"/>
      <c r="M1065" s="7"/>
      <c r="N1065" s="7"/>
      <c r="O1065" s="7"/>
      <c r="P1065" s="7"/>
      <c r="Q1065" s="7"/>
      <c r="R1065" s="7"/>
      <c r="S1065" s="7"/>
    </row>
    <row r="1066" spans="2:19" x14ac:dyDescent="0.25">
      <c r="B1066" s="7"/>
      <c r="C1066" s="133"/>
      <c r="D1066" s="133"/>
      <c r="E1066" s="7"/>
      <c r="F1066" s="7"/>
      <c r="G1066" s="7"/>
      <c r="H1066" s="7"/>
      <c r="I1066" s="7"/>
      <c r="J1066" s="7"/>
      <c r="K1066" s="7"/>
      <c r="L1066" s="7"/>
      <c r="M1066" s="7"/>
      <c r="N1066" s="7"/>
      <c r="O1066" s="7"/>
      <c r="P1066" s="7"/>
      <c r="Q1066" s="7"/>
      <c r="R1066" s="7"/>
      <c r="S1066" s="7"/>
    </row>
    <row r="1067" spans="2:19" x14ac:dyDescent="0.25">
      <c r="B1067" s="7"/>
      <c r="C1067" s="133"/>
      <c r="D1067" s="133"/>
      <c r="E1067" s="7"/>
      <c r="F1067" s="7"/>
      <c r="G1067" s="7"/>
      <c r="H1067" s="7"/>
      <c r="I1067" s="7"/>
      <c r="J1067" s="7"/>
      <c r="K1067" s="7"/>
      <c r="L1067" s="7"/>
      <c r="M1067" s="7"/>
      <c r="N1067" s="7"/>
      <c r="O1067" s="7"/>
      <c r="P1067" s="7"/>
      <c r="Q1067" s="7"/>
      <c r="R1067" s="7"/>
      <c r="S1067" s="7"/>
    </row>
    <row r="1068" spans="2:19" x14ac:dyDescent="0.25">
      <c r="B1068" s="7"/>
      <c r="C1068" s="133"/>
      <c r="D1068" s="133"/>
      <c r="E1068" s="7"/>
      <c r="F1068" s="7"/>
      <c r="G1068" s="7"/>
      <c r="H1068" s="7"/>
      <c r="I1068" s="7"/>
      <c r="J1068" s="7"/>
      <c r="K1068" s="7"/>
      <c r="L1068" s="7"/>
      <c r="M1068" s="7"/>
      <c r="N1068" s="7"/>
      <c r="O1068" s="7"/>
      <c r="P1068" s="7"/>
      <c r="Q1068" s="7"/>
      <c r="R1068" s="7"/>
      <c r="S1068" s="7"/>
    </row>
    <row r="1069" spans="2:19" x14ac:dyDescent="0.25">
      <c r="B1069" s="7"/>
      <c r="C1069" s="133"/>
      <c r="D1069" s="133"/>
      <c r="E1069" s="7"/>
      <c r="F1069" s="7"/>
      <c r="G1069" s="7"/>
      <c r="H1069" s="7"/>
      <c r="I1069" s="7"/>
      <c r="J1069" s="7"/>
      <c r="K1069" s="7"/>
      <c r="L1069" s="7"/>
      <c r="M1069" s="7"/>
      <c r="N1069" s="7"/>
      <c r="O1069" s="7"/>
      <c r="P1069" s="7"/>
      <c r="Q1069" s="7"/>
      <c r="R1069" s="7"/>
      <c r="S1069" s="7"/>
    </row>
    <row r="1070" spans="2:19" x14ac:dyDescent="0.25">
      <c r="B1070" s="7"/>
      <c r="C1070" s="133"/>
      <c r="D1070" s="133"/>
      <c r="E1070" s="7"/>
      <c r="F1070" s="7"/>
      <c r="G1070" s="7"/>
      <c r="H1070" s="7"/>
      <c r="I1070" s="7"/>
      <c r="J1070" s="7"/>
      <c r="K1070" s="7"/>
      <c r="L1070" s="7"/>
      <c r="M1070" s="7"/>
      <c r="N1070" s="7"/>
      <c r="O1070" s="7"/>
      <c r="P1070" s="7"/>
      <c r="Q1070" s="7"/>
      <c r="R1070" s="7"/>
      <c r="S1070" s="7"/>
    </row>
    <row r="1071" spans="2:19" x14ac:dyDescent="0.25">
      <c r="B1071" s="7"/>
      <c r="C1071" s="133"/>
      <c r="D1071" s="133"/>
      <c r="E1071" s="7"/>
      <c r="F1071" s="7"/>
      <c r="G1071" s="7"/>
      <c r="H1071" s="7"/>
      <c r="I1071" s="7"/>
      <c r="J1071" s="7"/>
      <c r="K1071" s="7"/>
      <c r="L1071" s="7"/>
      <c r="M1071" s="7"/>
      <c r="N1071" s="7"/>
      <c r="O1071" s="7"/>
      <c r="P1071" s="7"/>
      <c r="Q1071" s="7"/>
      <c r="R1071" s="7"/>
      <c r="S1071" s="7"/>
    </row>
    <row r="1072" spans="2:19" x14ac:dyDescent="0.25">
      <c r="B1072" s="7"/>
      <c r="C1072" s="133"/>
      <c r="D1072" s="133"/>
      <c r="E1072" s="7"/>
      <c r="F1072" s="7"/>
      <c r="G1072" s="7"/>
      <c r="H1072" s="7"/>
      <c r="I1072" s="7"/>
      <c r="J1072" s="7"/>
      <c r="K1072" s="7"/>
      <c r="L1072" s="7"/>
      <c r="M1072" s="7"/>
      <c r="N1072" s="7"/>
      <c r="O1072" s="7"/>
      <c r="P1072" s="7"/>
      <c r="Q1072" s="7"/>
      <c r="R1072" s="7"/>
      <c r="S1072" s="7"/>
    </row>
    <row r="1073" spans="2:19" x14ac:dyDescent="0.25">
      <c r="B1073" s="7"/>
      <c r="C1073" s="133"/>
      <c r="D1073" s="133"/>
      <c r="E1073" s="7"/>
      <c r="F1073" s="7"/>
      <c r="G1073" s="7"/>
      <c r="H1073" s="7"/>
      <c r="I1073" s="7"/>
      <c r="J1073" s="7"/>
      <c r="K1073" s="7"/>
      <c r="L1073" s="7"/>
      <c r="M1073" s="7"/>
      <c r="N1073" s="7"/>
      <c r="O1073" s="7"/>
      <c r="P1073" s="7"/>
      <c r="Q1073" s="7"/>
      <c r="R1073" s="7"/>
      <c r="S1073" s="7"/>
    </row>
    <row r="1074" spans="2:19" x14ac:dyDescent="0.25">
      <c r="B1074" s="7"/>
      <c r="C1074" s="133"/>
      <c r="D1074" s="133"/>
      <c r="E1074" s="7"/>
      <c r="F1074" s="7"/>
      <c r="G1074" s="7"/>
      <c r="H1074" s="7"/>
      <c r="I1074" s="7"/>
      <c r="J1074" s="7"/>
      <c r="K1074" s="7"/>
      <c r="L1074" s="7"/>
      <c r="M1074" s="7"/>
      <c r="N1074" s="7"/>
      <c r="O1074" s="7"/>
      <c r="P1074" s="7"/>
      <c r="Q1074" s="7"/>
      <c r="R1074" s="7"/>
      <c r="S1074" s="7"/>
    </row>
    <row r="1075" spans="2:19" x14ac:dyDescent="0.25">
      <c r="B1075" s="7"/>
      <c r="C1075" s="133"/>
      <c r="D1075" s="133"/>
      <c r="E1075" s="7"/>
      <c r="F1075" s="7"/>
      <c r="G1075" s="7"/>
      <c r="H1075" s="7"/>
      <c r="I1075" s="7"/>
      <c r="J1075" s="7"/>
      <c r="K1075" s="7"/>
      <c r="L1075" s="7"/>
      <c r="M1075" s="7"/>
      <c r="N1075" s="7"/>
      <c r="O1075" s="7"/>
      <c r="P1075" s="7"/>
      <c r="Q1075" s="7"/>
      <c r="R1075" s="7"/>
      <c r="S1075" s="7"/>
    </row>
    <row r="1076" spans="2:19" x14ac:dyDescent="0.25">
      <c r="B1076" s="7"/>
      <c r="C1076" s="133"/>
      <c r="D1076" s="133"/>
      <c r="E1076" s="7"/>
      <c r="F1076" s="7"/>
      <c r="G1076" s="7"/>
      <c r="H1076" s="7"/>
      <c r="I1076" s="7"/>
      <c r="J1076" s="7"/>
      <c r="K1076" s="7"/>
      <c r="L1076" s="7"/>
      <c r="M1076" s="7"/>
      <c r="N1076" s="7"/>
      <c r="O1076" s="7"/>
      <c r="P1076" s="7"/>
      <c r="Q1076" s="7"/>
      <c r="R1076" s="7"/>
      <c r="S1076" s="7"/>
    </row>
    <row r="1077" spans="2:19" x14ac:dyDescent="0.25">
      <c r="B1077" s="7"/>
      <c r="C1077" s="133"/>
      <c r="D1077" s="133"/>
      <c r="E1077" s="7"/>
      <c r="F1077" s="7"/>
      <c r="G1077" s="7"/>
      <c r="H1077" s="7"/>
      <c r="I1077" s="7"/>
      <c r="J1077" s="7"/>
      <c r="K1077" s="7"/>
      <c r="L1077" s="7"/>
      <c r="M1077" s="7"/>
      <c r="N1077" s="7"/>
      <c r="O1077" s="7"/>
      <c r="P1077" s="7"/>
      <c r="Q1077" s="7"/>
      <c r="R1077" s="7"/>
      <c r="S1077" s="7"/>
    </row>
    <row r="1078" spans="2:19" x14ac:dyDescent="0.25">
      <c r="B1078" s="7"/>
      <c r="C1078" s="133"/>
      <c r="D1078" s="133"/>
      <c r="E1078" s="7"/>
      <c r="F1078" s="7"/>
      <c r="G1078" s="7"/>
      <c r="H1078" s="7"/>
      <c r="I1078" s="7"/>
      <c r="J1078" s="7"/>
      <c r="K1078" s="7"/>
      <c r="L1078" s="7"/>
      <c r="M1078" s="7"/>
      <c r="N1078" s="7"/>
      <c r="O1078" s="7"/>
      <c r="P1078" s="7"/>
      <c r="Q1078" s="7"/>
      <c r="R1078" s="7"/>
      <c r="S1078" s="7"/>
    </row>
    <row r="1079" spans="2:19" x14ac:dyDescent="0.25">
      <c r="B1079" s="7"/>
      <c r="C1079" s="133"/>
      <c r="D1079" s="133"/>
      <c r="E1079" s="7"/>
      <c r="F1079" s="7"/>
      <c r="G1079" s="7"/>
      <c r="H1079" s="7"/>
      <c r="I1079" s="7"/>
      <c r="J1079" s="7"/>
      <c r="K1079" s="7"/>
      <c r="L1079" s="7"/>
      <c r="M1079" s="7"/>
      <c r="N1079" s="7"/>
      <c r="O1079" s="7"/>
      <c r="P1079" s="7"/>
      <c r="Q1079" s="7"/>
      <c r="R1079" s="7"/>
      <c r="S1079" s="7"/>
    </row>
    <row r="1080" spans="2:19" x14ac:dyDescent="0.25">
      <c r="B1080" s="7"/>
      <c r="C1080" s="133"/>
      <c r="D1080" s="133"/>
      <c r="E1080" s="7"/>
      <c r="F1080" s="7"/>
      <c r="G1080" s="7"/>
      <c r="H1080" s="7"/>
      <c r="I1080" s="7"/>
      <c r="J1080" s="7"/>
      <c r="K1080" s="7"/>
      <c r="L1080" s="7"/>
      <c r="M1080" s="7"/>
      <c r="N1080" s="7"/>
      <c r="O1080" s="7"/>
      <c r="P1080" s="7"/>
      <c r="Q1080" s="7"/>
      <c r="R1080" s="7"/>
      <c r="S1080" s="7"/>
    </row>
    <row r="1081" spans="2:19" x14ac:dyDescent="0.25">
      <c r="B1081" s="7"/>
      <c r="C1081" s="133"/>
      <c r="D1081" s="133"/>
      <c r="E1081" s="7"/>
      <c r="F1081" s="7"/>
      <c r="G1081" s="7"/>
      <c r="H1081" s="7"/>
      <c r="I1081" s="7"/>
      <c r="J1081" s="7"/>
      <c r="K1081" s="7"/>
      <c r="L1081" s="7"/>
      <c r="M1081" s="7"/>
      <c r="N1081" s="7"/>
      <c r="O1081" s="7"/>
      <c r="P1081" s="7"/>
      <c r="Q1081" s="7"/>
      <c r="R1081" s="7"/>
      <c r="S1081" s="7"/>
    </row>
    <row r="1082" spans="2:19" x14ac:dyDescent="0.25">
      <c r="B1082" s="7"/>
      <c r="C1082" s="133"/>
      <c r="D1082" s="133"/>
      <c r="E1082" s="7"/>
      <c r="F1082" s="7"/>
      <c r="G1082" s="7"/>
      <c r="H1082" s="7"/>
      <c r="I1082" s="7"/>
      <c r="J1082" s="7"/>
      <c r="K1082" s="7"/>
      <c r="L1082" s="7"/>
      <c r="M1082" s="7"/>
      <c r="N1082" s="7"/>
      <c r="O1082" s="7"/>
      <c r="P1082" s="7"/>
      <c r="Q1082" s="7"/>
      <c r="R1082" s="7"/>
      <c r="S1082" s="7"/>
    </row>
    <row r="1083" spans="2:19" x14ac:dyDescent="0.25">
      <c r="B1083" s="7"/>
      <c r="C1083" s="133"/>
      <c r="D1083" s="133"/>
      <c r="E1083" s="7"/>
      <c r="F1083" s="7"/>
      <c r="G1083" s="7"/>
      <c r="H1083" s="7"/>
      <c r="I1083" s="7"/>
      <c r="J1083" s="7"/>
      <c r="K1083" s="7"/>
      <c r="L1083" s="7"/>
      <c r="M1083" s="7"/>
      <c r="N1083" s="7"/>
      <c r="O1083" s="7"/>
      <c r="P1083" s="7"/>
      <c r="Q1083" s="7"/>
      <c r="R1083" s="7"/>
      <c r="S1083" s="7"/>
    </row>
    <row r="1084" spans="2:19" x14ac:dyDescent="0.25">
      <c r="B1084" s="7"/>
      <c r="C1084" s="133"/>
      <c r="D1084" s="133"/>
      <c r="E1084" s="7"/>
      <c r="F1084" s="7"/>
      <c r="G1084" s="7"/>
      <c r="H1084" s="7"/>
      <c r="I1084" s="7"/>
      <c r="J1084" s="7"/>
      <c r="K1084" s="7"/>
      <c r="L1084" s="7"/>
      <c r="M1084" s="7"/>
      <c r="N1084" s="7"/>
      <c r="O1084" s="7"/>
      <c r="P1084" s="7"/>
      <c r="Q1084" s="7"/>
      <c r="R1084" s="7"/>
      <c r="S1084" s="7"/>
    </row>
    <row r="1085" spans="2:19" x14ac:dyDescent="0.25">
      <c r="B1085" s="7"/>
      <c r="C1085" s="133"/>
      <c r="D1085" s="133"/>
      <c r="E1085" s="7"/>
      <c r="F1085" s="7"/>
      <c r="G1085" s="7"/>
      <c r="H1085" s="7"/>
      <c r="I1085" s="7"/>
      <c r="J1085" s="7"/>
      <c r="K1085" s="7"/>
      <c r="L1085" s="7"/>
      <c r="M1085" s="7"/>
      <c r="N1085" s="7"/>
      <c r="O1085" s="7"/>
      <c r="P1085" s="7"/>
      <c r="Q1085" s="7"/>
      <c r="R1085" s="7"/>
      <c r="S1085" s="7"/>
    </row>
    <row r="1086" spans="2:19" x14ac:dyDescent="0.25">
      <c r="B1086" s="7"/>
      <c r="C1086" s="133"/>
      <c r="D1086" s="133"/>
      <c r="E1086" s="7"/>
      <c r="F1086" s="7"/>
      <c r="G1086" s="7"/>
      <c r="H1086" s="7"/>
      <c r="I1086" s="7"/>
      <c r="J1086" s="7"/>
      <c r="K1086" s="7"/>
      <c r="L1086" s="7"/>
      <c r="M1086" s="7"/>
      <c r="N1086" s="7"/>
      <c r="O1086" s="7"/>
      <c r="P1086" s="7"/>
      <c r="Q1086" s="7"/>
      <c r="R1086" s="7"/>
      <c r="S1086" s="7"/>
    </row>
    <row r="1087" spans="2:19" x14ac:dyDescent="0.25">
      <c r="B1087" s="7"/>
      <c r="C1087" s="133"/>
      <c r="D1087" s="133"/>
      <c r="E1087" s="7"/>
      <c r="F1087" s="7"/>
      <c r="G1087" s="7"/>
      <c r="H1087" s="7"/>
      <c r="I1087" s="7"/>
      <c r="J1087" s="7"/>
      <c r="K1087" s="7"/>
      <c r="L1087" s="7"/>
      <c r="M1087" s="7"/>
      <c r="N1087" s="7"/>
      <c r="O1087" s="7"/>
      <c r="P1087" s="7"/>
      <c r="Q1087" s="7"/>
      <c r="R1087" s="7"/>
      <c r="S1087" s="7"/>
    </row>
    <row r="1088" spans="2:19" x14ac:dyDescent="0.25">
      <c r="B1088" s="7"/>
      <c r="C1088" s="133"/>
      <c r="D1088" s="133"/>
      <c r="E1088" s="7"/>
      <c r="F1088" s="7"/>
      <c r="G1088" s="7"/>
      <c r="H1088" s="7"/>
      <c r="I1088" s="7"/>
      <c r="J1088" s="7"/>
      <c r="K1088" s="7"/>
      <c r="L1088" s="7"/>
      <c r="M1088" s="7"/>
      <c r="N1088" s="7"/>
      <c r="O1088" s="7"/>
      <c r="P1088" s="7"/>
      <c r="Q1088" s="7"/>
      <c r="R1088" s="7"/>
      <c r="S1088" s="7"/>
    </row>
    <row r="1089" spans="2:19" x14ac:dyDescent="0.25">
      <c r="B1089" s="7"/>
      <c r="C1089" s="133"/>
      <c r="D1089" s="133"/>
      <c r="E1089" s="7"/>
      <c r="F1089" s="7"/>
      <c r="G1089" s="7"/>
      <c r="H1089" s="7"/>
      <c r="I1089" s="7"/>
      <c r="J1089" s="7"/>
      <c r="K1089" s="7"/>
      <c r="L1089" s="7"/>
      <c r="M1089" s="7"/>
      <c r="N1089" s="7"/>
      <c r="O1089" s="7"/>
      <c r="P1089" s="7"/>
      <c r="Q1089" s="7"/>
      <c r="R1089" s="7"/>
      <c r="S1089" s="7"/>
    </row>
    <row r="1090" spans="2:19" x14ac:dyDescent="0.25">
      <c r="B1090" s="7"/>
      <c r="C1090" s="133"/>
      <c r="D1090" s="133"/>
      <c r="E1090" s="7"/>
      <c r="F1090" s="7"/>
      <c r="G1090" s="7"/>
      <c r="H1090" s="7"/>
      <c r="I1090" s="7"/>
      <c r="J1090" s="7"/>
      <c r="K1090" s="7"/>
      <c r="L1090" s="7"/>
      <c r="M1090" s="7"/>
      <c r="N1090" s="7"/>
      <c r="O1090" s="7"/>
      <c r="P1090" s="7"/>
      <c r="Q1090" s="7"/>
      <c r="R1090" s="7"/>
      <c r="S1090" s="7"/>
    </row>
    <row r="1091" spans="2:19" x14ac:dyDescent="0.25">
      <c r="B1091" s="7"/>
      <c r="C1091" s="133"/>
      <c r="D1091" s="133"/>
      <c r="E1091" s="7"/>
      <c r="F1091" s="7"/>
      <c r="G1091" s="7"/>
      <c r="H1091" s="7"/>
      <c r="I1091" s="7"/>
      <c r="J1091" s="7"/>
      <c r="K1091" s="7"/>
      <c r="L1091" s="7"/>
      <c r="M1091" s="7"/>
      <c r="N1091" s="7"/>
      <c r="O1091" s="7"/>
      <c r="P1091" s="7"/>
      <c r="Q1091" s="7"/>
      <c r="R1091" s="7"/>
      <c r="S1091" s="7"/>
    </row>
    <row r="1092" spans="2:19" x14ac:dyDescent="0.25">
      <c r="B1092" s="7"/>
      <c r="C1092" s="133"/>
      <c r="D1092" s="133"/>
      <c r="E1092" s="7"/>
      <c r="F1092" s="7"/>
      <c r="G1092" s="7"/>
      <c r="H1092" s="7"/>
      <c r="I1092" s="7"/>
      <c r="J1092" s="7"/>
      <c r="K1092" s="7"/>
      <c r="L1092" s="7"/>
      <c r="M1092" s="7"/>
      <c r="N1092" s="7"/>
      <c r="O1092" s="7"/>
      <c r="P1092" s="7"/>
      <c r="Q1092" s="7"/>
      <c r="R1092" s="7"/>
      <c r="S1092" s="7"/>
    </row>
    <row r="1093" spans="2:19" x14ac:dyDescent="0.25">
      <c r="B1093" s="7"/>
      <c r="C1093" s="133"/>
      <c r="D1093" s="133"/>
      <c r="E1093" s="7"/>
      <c r="F1093" s="7"/>
      <c r="G1093" s="7"/>
      <c r="H1093" s="7"/>
      <c r="I1093" s="7"/>
      <c r="J1093" s="7"/>
      <c r="K1093" s="7"/>
      <c r="L1093" s="7"/>
      <c r="M1093" s="7"/>
      <c r="N1093" s="7"/>
      <c r="O1093" s="7"/>
      <c r="P1093" s="7"/>
      <c r="Q1093" s="7"/>
      <c r="R1093" s="7"/>
      <c r="S1093" s="7"/>
    </row>
    <row r="1094" spans="2:19" x14ac:dyDescent="0.25">
      <c r="B1094" s="7"/>
      <c r="C1094" s="133"/>
      <c r="D1094" s="133"/>
      <c r="E1094" s="7"/>
      <c r="F1094" s="7"/>
      <c r="G1094" s="7"/>
      <c r="H1094" s="7"/>
      <c r="I1094" s="7"/>
      <c r="J1094" s="7"/>
      <c r="K1094" s="7"/>
      <c r="L1094" s="7"/>
      <c r="M1094" s="7"/>
      <c r="N1094" s="7"/>
      <c r="O1094" s="7"/>
      <c r="P1094" s="7"/>
      <c r="Q1094" s="7"/>
      <c r="R1094" s="7"/>
      <c r="S1094" s="7"/>
    </row>
    <row r="1095" spans="2:19" x14ac:dyDescent="0.25">
      <c r="B1095" s="7"/>
      <c r="C1095" s="133"/>
      <c r="D1095" s="133"/>
      <c r="E1095" s="7"/>
      <c r="F1095" s="7"/>
      <c r="G1095" s="7"/>
      <c r="H1095" s="7"/>
      <c r="I1095" s="7"/>
      <c r="J1095" s="7"/>
      <c r="K1095" s="7"/>
      <c r="L1095" s="7"/>
      <c r="M1095" s="7"/>
      <c r="N1095" s="7"/>
      <c r="O1095" s="7"/>
      <c r="P1095" s="7"/>
      <c r="Q1095" s="7"/>
      <c r="R1095" s="7"/>
      <c r="S1095" s="7"/>
    </row>
    <row r="1096" spans="2:19" x14ac:dyDescent="0.25">
      <c r="B1096" s="7"/>
      <c r="C1096" s="133"/>
      <c r="D1096" s="133"/>
      <c r="E1096" s="7"/>
      <c r="F1096" s="7"/>
      <c r="G1096" s="7"/>
      <c r="H1096" s="7"/>
      <c r="I1096" s="7"/>
      <c r="J1096" s="7"/>
      <c r="K1096" s="7"/>
      <c r="L1096" s="7"/>
      <c r="M1096" s="7"/>
      <c r="N1096" s="7"/>
      <c r="O1096" s="7"/>
      <c r="P1096" s="7"/>
      <c r="Q1096" s="7"/>
      <c r="R1096" s="7"/>
      <c r="S1096" s="7"/>
    </row>
    <row r="1097" spans="2:19" x14ac:dyDescent="0.25">
      <c r="B1097" s="7"/>
      <c r="C1097" s="133"/>
      <c r="D1097" s="133"/>
      <c r="E1097" s="7"/>
      <c r="F1097" s="7"/>
      <c r="G1097" s="7"/>
      <c r="H1097" s="7"/>
      <c r="I1097" s="7"/>
      <c r="J1097" s="7"/>
      <c r="K1097" s="7"/>
      <c r="L1097" s="7"/>
      <c r="M1097" s="7"/>
      <c r="N1097" s="7"/>
      <c r="O1097" s="7"/>
      <c r="P1097" s="7"/>
      <c r="Q1097" s="7"/>
      <c r="R1097" s="7"/>
      <c r="S1097" s="7"/>
    </row>
    <row r="1098" spans="2:19" x14ac:dyDescent="0.25">
      <c r="B1098" s="7"/>
      <c r="C1098" s="133"/>
      <c r="D1098" s="133"/>
      <c r="E1098" s="7"/>
      <c r="F1098" s="7"/>
      <c r="G1098" s="7"/>
      <c r="H1098" s="7"/>
      <c r="I1098" s="7"/>
      <c r="J1098" s="7"/>
      <c r="K1098" s="7"/>
      <c r="L1098" s="7"/>
      <c r="M1098" s="7"/>
      <c r="N1098" s="7"/>
      <c r="O1098" s="7"/>
      <c r="P1098" s="7"/>
      <c r="Q1098" s="7"/>
      <c r="R1098" s="7"/>
      <c r="S1098" s="7"/>
    </row>
    <row r="1099" spans="2:19" x14ac:dyDescent="0.25">
      <c r="B1099" s="7"/>
      <c r="C1099" s="133"/>
      <c r="D1099" s="133"/>
      <c r="E1099" s="7"/>
      <c r="F1099" s="7"/>
      <c r="G1099" s="7"/>
      <c r="H1099" s="7"/>
      <c r="I1099" s="7"/>
      <c r="J1099" s="7"/>
      <c r="K1099" s="7"/>
      <c r="L1099" s="7"/>
      <c r="M1099" s="7"/>
      <c r="N1099" s="7"/>
      <c r="O1099" s="7"/>
      <c r="P1099" s="7"/>
      <c r="Q1099" s="7"/>
      <c r="R1099" s="7"/>
      <c r="S1099" s="7"/>
    </row>
    <row r="1100" spans="2:19" x14ac:dyDescent="0.25">
      <c r="B1100" s="7"/>
      <c r="C1100" s="133"/>
      <c r="D1100" s="133"/>
      <c r="E1100" s="7"/>
      <c r="F1100" s="7"/>
      <c r="G1100" s="7"/>
      <c r="H1100" s="7"/>
      <c r="I1100" s="7"/>
      <c r="J1100" s="7"/>
      <c r="K1100" s="7"/>
      <c r="L1100" s="7"/>
      <c r="M1100" s="7"/>
      <c r="N1100" s="7"/>
      <c r="O1100" s="7"/>
      <c r="P1100" s="7"/>
      <c r="Q1100" s="7"/>
      <c r="R1100" s="7"/>
      <c r="S1100" s="7"/>
    </row>
    <row r="1101" spans="2:19" x14ac:dyDescent="0.25">
      <c r="B1101" s="7"/>
      <c r="C1101" s="133"/>
      <c r="D1101" s="133"/>
      <c r="E1101" s="7"/>
      <c r="F1101" s="7"/>
      <c r="G1101" s="7"/>
      <c r="H1101" s="7"/>
      <c r="I1101" s="7"/>
      <c r="J1101" s="7"/>
      <c r="K1101" s="7"/>
      <c r="L1101" s="7"/>
      <c r="M1101" s="7"/>
      <c r="N1101" s="7"/>
      <c r="O1101" s="7"/>
      <c r="P1101" s="7"/>
      <c r="Q1101" s="7"/>
      <c r="R1101" s="7"/>
      <c r="S1101" s="7"/>
    </row>
    <row r="1102" spans="2:19" x14ac:dyDescent="0.25">
      <c r="B1102" s="7"/>
      <c r="C1102" s="133"/>
      <c r="D1102" s="133"/>
      <c r="E1102" s="7"/>
      <c r="F1102" s="7"/>
      <c r="G1102" s="7"/>
      <c r="H1102" s="7"/>
      <c r="I1102" s="7"/>
      <c r="J1102" s="7"/>
      <c r="K1102" s="7"/>
      <c r="L1102" s="7"/>
      <c r="M1102" s="7"/>
      <c r="N1102" s="7"/>
      <c r="O1102" s="7"/>
      <c r="P1102" s="7"/>
      <c r="Q1102" s="7"/>
      <c r="R1102" s="7"/>
      <c r="S1102" s="7"/>
    </row>
    <row r="1103" spans="2:19" x14ac:dyDescent="0.25">
      <c r="B1103" s="7"/>
      <c r="C1103" s="133"/>
      <c r="D1103" s="133"/>
      <c r="E1103" s="7"/>
      <c r="F1103" s="7"/>
      <c r="G1103" s="7"/>
      <c r="H1103" s="7"/>
      <c r="I1103" s="7"/>
      <c r="J1103" s="7"/>
      <c r="K1103" s="7"/>
      <c r="L1103" s="7"/>
      <c r="M1103" s="7"/>
      <c r="N1103" s="7"/>
      <c r="O1103" s="7"/>
      <c r="P1103" s="7"/>
      <c r="Q1103" s="7"/>
      <c r="R1103" s="7"/>
      <c r="S1103" s="7"/>
    </row>
    <row r="1104" spans="2:19" x14ac:dyDescent="0.25">
      <c r="B1104" s="7"/>
      <c r="C1104" s="133"/>
      <c r="D1104" s="133"/>
      <c r="E1104" s="7"/>
      <c r="F1104" s="7"/>
      <c r="G1104" s="7"/>
      <c r="H1104" s="7"/>
      <c r="I1104" s="7"/>
      <c r="J1104" s="7"/>
      <c r="K1104" s="7"/>
      <c r="L1104" s="7"/>
      <c r="M1104" s="7"/>
      <c r="N1104" s="7"/>
      <c r="O1104" s="7"/>
      <c r="P1104" s="7"/>
      <c r="Q1104" s="7"/>
      <c r="R1104" s="7"/>
      <c r="S1104" s="7"/>
    </row>
    <row r="1105" spans="2:19" x14ac:dyDescent="0.25">
      <c r="B1105" s="7"/>
      <c r="C1105" s="133"/>
      <c r="D1105" s="133"/>
      <c r="E1105" s="7"/>
      <c r="F1105" s="7"/>
      <c r="G1105" s="7"/>
      <c r="H1105" s="7"/>
      <c r="I1105" s="7"/>
      <c r="J1105" s="7"/>
      <c r="K1105" s="7"/>
      <c r="L1105" s="7"/>
      <c r="M1105" s="7"/>
      <c r="N1105" s="7"/>
      <c r="O1105" s="7"/>
      <c r="P1105" s="7"/>
      <c r="Q1105" s="7"/>
      <c r="R1105" s="7"/>
      <c r="S1105" s="7"/>
    </row>
    <row r="1106" spans="2:19" x14ac:dyDescent="0.25">
      <c r="B1106" s="7"/>
      <c r="C1106" s="133"/>
      <c r="D1106" s="133"/>
      <c r="E1106" s="7"/>
      <c r="F1106" s="7"/>
      <c r="G1106" s="7"/>
      <c r="H1106" s="7"/>
      <c r="I1106" s="7"/>
      <c r="J1106" s="7"/>
      <c r="K1106" s="7"/>
      <c r="L1106" s="7"/>
      <c r="M1106" s="7"/>
      <c r="N1106" s="7"/>
      <c r="O1106" s="7"/>
      <c r="P1106" s="7"/>
      <c r="Q1106" s="7"/>
      <c r="R1106" s="7"/>
      <c r="S1106" s="7"/>
    </row>
    <row r="1107" spans="2:19" x14ac:dyDescent="0.25">
      <c r="B1107" s="7"/>
      <c r="C1107" s="133"/>
      <c r="D1107" s="133"/>
      <c r="E1107" s="7"/>
      <c r="F1107" s="7"/>
      <c r="G1107" s="7"/>
      <c r="H1107" s="7"/>
      <c r="I1107" s="7"/>
      <c r="J1107" s="7"/>
      <c r="K1107" s="7"/>
      <c r="L1107" s="7"/>
      <c r="M1107" s="7"/>
      <c r="N1107" s="7"/>
      <c r="O1107" s="7"/>
      <c r="P1107" s="7"/>
      <c r="Q1107" s="7"/>
      <c r="R1107" s="7"/>
      <c r="S1107" s="7"/>
    </row>
    <row r="1108" spans="2:19" x14ac:dyDescent="0.25">
      <c r="B1108" s="7"/>
      <c r="C1108" s="133"/>
      <c r="D1108" s="133"/>
      <c r="E1108" s="7"/>
      <c r="F1108" s="7"/>
      <c r="G1108" s="7"/>
      <c r="H1108" s="7"/>
      <c r="I1108" s="7"/>
      <c r="J1108" s="7"/>
      <c r="K1108" s="7"/>
      <c r="L1108" s="7"/>
      <c r="M1108" s="7"/>
      <c r="N1108" s="7"/>
      <c r="O1108" s="7"/>
      <c r="P1108" s="7"/>
      <c r="Q1108" s="7"/>
      <c r="R1108" s="7"/>
      <c r="S1108" s="7"/>
    </row>
    <row r="1109" spans="2:19" x14ac:dyDescent="0.25">
      <c r="B1109" s="7"/>
      <c r="C1109" s="133"/>
      <c r="D1109" s="133"/>
      <c r="E1109" s="7"/>
      <c r="F1109" s="7"/>
      <c r="G1109" s="7"/>
      <c r="H1109" s="7"/>
      <c r="I1109" s="7"/>
      <c r="J1109" s="7"/>
      <c r="K1109" s="7"/>
      <c r="L1109" s="7"/>
      <c r="M1109" s="7"/>
      <c r="N1109" s="7"/>
      <c r="O1109" s="7"/>
      <c r="P1109" s="7"/>
      <c r="Q1109" s="7"/>
      <c r="R1109" s="7"/>
      <c r="S1109" s="7"/>
    </row>
    <row r="1110" spans="2:19" x14ac:dyDescent="0.25">
      <c r="B1110" s="7"/>
      <c r="C1110" s="133"/>
      <c r="D1110" s="133"/>
      <c r="E1110" s="7"/>
      <c r="F1110" s="7"/>
      <c r="G1110" s="7"/>
      <c r="H1110" s="7"/>
      <c r="I1110" s="7"/>
      <c r="J1110" s="7"/>
      <c r="K1110" s="7"/>
      <c r="L1110" s="7"/>
      <c r="M1110" s="7"/>
      <c r="N1110" s="7"/>
      <c r="O1110" s="7"/>
      <c r="P1110" s="7"/>
      <c r="Q1110" s="7"/>
      <c r="R1110" s="7"/>
      <c r="S1110" s="7"/>
    </row>
    <row r="1111" spans="2:19" x14ac:dyDescent="0.25">
      <c r="B1111" s="7"/>
      <c r="C1111" s="133"/>
      <c r="D1111" s="133"/>
      <c r="E1111" s="7"/>
      <c r="F1111" s="7"/>
      <c r="G1111" s="7"/>
      <c r="H1111" s="7"/>
      <c r="I1111" s="7"/>
      <c r="J1111" s="7"/>
      <c r="K1111" s="7"/>
      <c r="L1111" s="7"/>
      <c r="M1111" s="7"/>
      <c r="N1111" s="7"/>
      <c r="O1111" s="7"/>
      <c r="P1111" s="7"/>
      <c r="Q1111" s="7"/>
      <c r="R1111" s="7"/>
      <c r="S1111" s="7"/>
    </row>
    <row r="1112" spans="2:19" x14ac:dyDescent="0.25">
      <c r="B1112" s="7"/>
      <c r="C1112" s="133"/>
      <c r="D1112" s="133"/>
      <c r="E1112" s="7"/>
      <c r="F1112" s="7"/>
      <c r="G1112" s="7"/>
      <c r="H1112" s="7"/>
      <c r="I1112" s="7"/>
      <c r="J1112" s="7"/>
      <c r="K1112" s="7"/>
      <c r="L1112" s="7"/>
      <c r="M1112" s="7"/>
      <c r="N1112" s="7"/>
      <c r="O1112" s="7"/>
      <c r="P1112" s="7"/>
      <c r="Q1112" s="7"/>
      <c r="R1112" s="7"/>
      <c r="S1112" s="7"/>
    </row>
    <row r="1113" spans="2:19" x14ac:dyDescent="0.25">
      <c r="B1113" s="7"/>
      <c r="C1113" s="133"/>
      <c r="D1113" s="133"/>
      <c r="E1113" s="7"/>
      <c r="F1113" s="7"/>
      <c r="G1113" s="7"/>
      <c r="H1113" s="7"/>
      <c r="I1113" s="7"/>
      <c r="J1113" s="7"/>
      <c r="K1113" s="7"/>
      <c r="L1113" s="7"/>
      <c r="M1113" s="7"/>
      <c r="N1113" s="7"/>
      <c r="O1113" s="7"/>
      <c r="P1113" s="7"/>
      <c r="Q1113" s="7"/>
      <c r="R1113" s="7"/>
      <c r="S1113" s="7"/>
    </row>
    <row r="1114" spans="2:19" x14ac:dyDescent="0.25">
      <c r="B1114" s="7"/>
      <c r="C1114" s="133"/>
      <c r="D1114" s="133"/>
      <c r="E1114" s="7"/>
      <c r="F1114" s="7"/>
      <c r="G1114" s="7"/>
      <c r="H1114" s="7"/>
      <c r="I1114" s="7"/>
      <c r="J1114" s="7"/>
      <c r="K1114" s="7"/>
      <c r="L1114" s="7"/>
      <c r="M1114" s="7"/>
      <c r="N1114" s="7"/>
      <c r="O1114" s="7"/>
      <c r="P1114" s="7"/>
      <c r="Q1114" s="7"/>
      <c r="R1114" s="7"/>
      <c r="S1114" s="7"/>
    </row>
    <row r="1115" spans="2:19" x14ac:dyDescent="0.25">
      <c r="B1115" s="7"/>
      <c r="C1115" s="133"/>
      <c r="D1115" s="133"/>
      <c r="E1115" s="7"/>
      <c r="F1115" s="7"/>
      <c r="G1115" s="7"/>
      <c r="H1115" s="7"/>
      <c r="I1115" s="7"/>
      <c r="J1115" s="7"/>
      <c r="K1115" s="7"/>
      <c r="L1115" s="7"/>
      <c r="M1115" s="7"/>
      <c r="N1115" s="7"/>
      <c r="O1115" s="7"/>
      <c r="P1115" s="7"/>
      <c r="Q1115" s="7"/>
      <c r="R1115" s="7"/>
      <c r="S1115" s="7"/>
    </row>
    <row r="1116" spans="2:19" x14ac:dyDescent="0.25">
      <c r="B1116" s="7"/>
      <c r="C1116" s="133"/>
      <c r="D1116" s="133"/>
      <c r="E1116" s="7"/>
      <c r="F1116" s="7"/>
      <c r="G1116" s="7"/>
      <c r="H1116" s="7"/>
      <c r="I1116" s="7"/>
      <c r="J1116" s="7"/>
      <c r="K1116" s="7"/>
      <c r="L1116" s="7"/>
      <c r="M1116" s="7"/>
      <c r="N1116" s="7"/>
      <c r="O1116" s="7"/>
      <c r="P1116" s="7"/>
      <c r="Q1116" s="7"/>
      <c r="R1116" s="7"/>
      <c r="S1116" s="7"/>
    </row>
    <row r="1117" spans="2:19" x14ac:dyDescent="0.25">
      <c r="B1117" s="7"/>
      <c r="C1117" s="133"/>
      <c r="D1117" s="133"/>
      <c r="E1117" s="7"/>
      <c r="F1117" s="7"/>
      <c r="G1117" s="7"/>
      <c r="H1117" s="7"/>
      <c r="I1117" s="7"/>
      <c r="J1117" s="7"/>
      <c r="K1117" s="7"/>
      <c r="L1117" s="7"/>
      <c r="M1117" s="7"/>
      <c r="N1117" s="7"/>
      <c r="O1117" s="7"/>
      <c r="P1117" s="7"/>
      <c r="Q1117" s="7"/>
      <c r="R1117" s="7"/>
      <c r="S1117" s="7"/>
    </row>
    <row r="1118" spans="2:19" x14ac:dyDescent="0.25">
      <c r="B1118" s="7"/>
      <c r="C1118" s="133"/>
      <c r="D1118" s="133"/>
      <c r="E1118" s="7"/>
      <c r="F1118" s="7"/>
      <c r="G1118" s="7"/>
      <c r="H1118" s="7"/>
      <c r="I1118" s="7"/>
      <c r="J1118" s="7"/>
      <c r="K1118" s="7"/>
      <c r="L1118" s="7"/>
      <c r="M1118" s="7"/>
      <c r="N1118" s="7"/>
      <c r="O1118" s="7"/>
      <c r="P1118" s="7"/>
      <c r="Q1118" s="7"/>
      <c r="R1118" s="7"/>
      <c r="S1118" s="7"/>
    </row>
    <row r="1119" spans="2:19" x14ac:dyDescent="0.25">
      <c r="B1119" s="7"/>
      <c r="C1119" s="133"/>
      <c r="D1119" s="133"/>
      <c r="E1119" s="7"/>
      <c r="F1119" s="7"/>
      <c r="G1119" s="7"/>
      <c r="H1119" s="7"/>
      <c r="I1119" s="7"/>
      <c r="J1119" s="7"/>
      <c r="K1119" s="7"/>
      <c r="L1119" s="7"/>
      <c r="M1119" s="7"/>
      <c r="N1119" s="7"/>
      <c r="O1119" s="7"/>
      <c r="P1119" s="7"/>
      <c r="Q1119" s="7"/>
      <c r="R1119" s="7"/>
      <c r="S1119" s="7"/>
    </row>
    <row r="1120" spans="2:19" x14ac:dyDescent="0.25">
      <c r="B1120" s="7"/>
      <c r="C1120" s="133"/>
      <c r="D1120" s="133"/>
      <c r="E1120" s="7"/>
      <c r="F1120" s="7"/>
      <c r="G1120" s="7"/>
      <c r="H1120" s="7"/>
      <c r="I1120" s="7"/>
      <c r="J1120" s="7"/>
      <c r="K1120" s="7"/>
      <c r="L1120" s="7"/>
      <c r="M1120" s="7"/>
      <c r="N1120" s="7"/>
      <c r="O1120" s="7"/>
      <c r="P1120" s="7"/>
      <c r="Q1120" s="7"/>
      <c r="R1120" s="7"/>
      <c r="S1120" s="7"/>
    </row>
    <row r="1121" spans="2:19" x14ac:dyDescent="0.25">
      <c r="B1121" s="7"/>
      <c r="C1121" s="133"/>
      <c r="D1121" s="133"/>
      <c r="E1121" s="7"/>
      <c r="F1121" s="7"/>
      <c r="G1121" s="7"/>
      <c r="H1121" s="7"/>
      <c r="I1121" s="7"/>
      <c r="J1121" s="7"/>
      <c r="K1121" s="7"/>
      <c r="L1121" s="7"/>
      <c r="M1121" s="7"/>
      <c r="N1121" s="7"/>
      <c r="O1121" s="7"/>
      <c r="P1121" s="7"/>
      <c r="Q1121" s="7"/>
      <c r="R1121" s="7"/>
      <c r="S1121" s="7"/>
    </row>
    <row r="1122" spans="2:19" x14ac:dyDescent="0.25">
      <c r="B1122" s="7"/>
      <c r="C1122" s="133"/>
      <c r="D1122" s="133"/>
      <c r="E1122" s="7"/>
      <c r="F1122" s="7"/>
      <c r="G1122" s="7"/>
      <c r="H1122" s="7"/>
      <c r="I1122" s="7"/>
      <c r="J1122" s="7"/>
      <c r="K1122" s="7"/>
      <c r="L1122" s="7"/>
      <c r="M1122" s="7"/>
      <c r="N1122" s="7"/>
      <c r="O1122" s="7"/>
      <c r="P1122" s="7"/>
      <c r="Q1122" s="7"/>
      <c r="R1122" s="7"/>
      <c r="S1122" s="7"/>
    </row>
    <row r="1123" spans="2:19" x14ac:dyDescent="0.25">
      <c r="B1123" s="7"/>
      <c r="C1123" s="133"/>
      <c r="D1123" s="133"/>
      <c r="E1123" s="7"/>
      <c r="F1123" s="7"/>
      <c r="G1123" s="7"/>
      <c r="H1123" s="7"/>
      <c r="I1123" s="7"/>
      <c r="J1123" s="7"/>
      <c r="K1123" s="7"/>
      <c r="L1123" s="7"/>
      <c r="M1123" s="7"/>
      <c r="N1123" s="7"/>
      <c r="O1123" s="7"/>
      <c r="P1123" s="7"/>
      <c r="Q1123" s="7"/>
      <c r="R1123" s="7"/>
      <c r="S1123" s="7"/>
    </row>
    <row r="1124" spans="2:19" x14ac:dyDescent="0.25">
      <c r="B1124" s="7"/>
      <c r="C1124" s="133"/>
      <c r="D1124" s="133"/>
      <c r="E1124" s="7"/>
      <c r="F1124" s="7"/>
      <c r="G1124" s="7"/>
      <c r="H1124" s="7"/>
      <c r="I1124" s="7"/>
      <c r="J1124" s="7"/>
      <c r="K1124" s="7"/>
      <c r="L1124" s="7"/>
      <c r="M1124" s="7"/>
      <c r="N1124" s="7"/>
      <c r="O1124" s="7"/>
      <c r="P1124" s="7"/>
      <c r="Q1124" s="7"/>
      <c r="R1124" s="7"/>
      <c r="S1124" s="7"/>
    </row>
    <row r="1125" spans="2:19" x14ac:dyDescent="0.25">
      <c r="B1125" s="7"/>
      <c r="C1125" s="133"/>
      <c r="D1125" s="133"/>
      <c r="E1125" s="7"/>
      <c r="F1125" s="7"/>
      <c r="G1125" s="7"/>
      <c r="H1125" s="7"/>
      <c r="I1125" s="7"/>
      <c r="J1125" s="7"/>
      <c r="K1125" s="7"/>
      <c r="L1125" s="7"/>
      <c r="M1125" s="7"/>
      <c r="N1125" s="7"/>
      <c r="O1125" s="7"/>
      <c r="P1125" s="7"/>
      <c r="Q1125" s="7"/>
      <c r="R1125" s="7"/>
      <c r="S1125" s="7"/>
    </row>
    <row r="1126" spans="2:19" x14ac:dyDescent="0.25">
      <c r="B1126" s="7"/>
      <c r="C1126" s="133"/>
      <c r="D1126" s="133"/>
      <c r="E1126" s="7"/>
      <c r="F1126" s="7"/>
      <c r="G1126" s="7"/>
      <c r="H1126" s="7"/>
      <c r="I1126" s="7"/>
      <c r="J1126" s="7"/>
      <c r="K1126" s="7"/>
      <c r="L1126" s="7"/>
      <c r="M1126" s="7"/>
      <c r="N1126" s="7"/>
      <c r="O1126" s="7"/>
      <c r="P1126" s="7"/>
      <c r="Q1126" s="7"/>
      <c r="R1126" s="7"/>
      <c r="S1126" s="7"/>
    </row>
    <row r="1127" spans="2:19" x14ac:dyDescent="0.25">
      <c r="B1127" s="7"/>
      <c r="C1127" s="133"/>
      <c r="D1127" s="133"/>
      <c r="E1127" s="7"/>
      <c r="F1127" s="7"/>
      <c r="G1127" s="7"/>
      <c r="H1127" s="7"/>
      <c r="I1127" s="7"/>
      <c r="J1127" s="7"/>
      <c r="K1127" s="7"/>
      <c r="L1127" s="7"/>
      <c r="M1127" s="7"/>
      <c r="N1127" s="7"/>
      <c r="O1127" s="7"/>
      <c r="P1127" s="7"/>
      <c r="Q1127" s="7"/>
      <c r="R1127" s="7"/>
      <c r="S1127" s="7"/>
    </row>
    <row r="1128" spans="2:19" x14ac:dyDescent="0.25">
      <c r="B1128" s="7"/>
      <c r="C1128" s="133"/>
      <c r="D1128" s="133"/>
      <c r="E1128" s="7"/>
      <c r="F1128" s="7"/>
      <c r="G1128" s="7"/>
      <c r="H1128" s="7"/>
      <c r="I1128" s="7"/>
      <c r="J1128" s="7"/>
      <c r="K1128" s="7"/>
      <c r="L1128" s="7"/>
      <c r="M1128" s="7"/>
      <c r="N1128" s="7"/>
      <c r="O1128" s="7"/>
      <c r="P1128" s="7"/>
      <c r="Q1128" s="7"/>
      <c r="R1128" s="7"/>
      <c r="S1128" s="7"/>
    </row>
    <row r="1129" spans="2:19" x14ac:dyDescent="0.25">
      <c r="B1129" s="7"/>
      <c r="C1129" s="133"/>
      <c r="D1129" s="133"/>
      <c r="E1129" s="7"/>
      <c r="F1129" s="7"/>
      <c r="G1129" s="7"/>
      <c r="H1129" s="7"/>
      <c r="I1129" s="7"/>
      <c r="J1129" s="7"/>
      <c r="K1129" s="7"/>
      <c r="L1129" s="7"/>
      <c r="M1129" s="7"/>
      <c r="N1129" s="7"/>
      <c r="O1129" s="7"/>
      <c r="P1129" s="7"/>
      <c r="Q1129" s="7"/>
      <c r="R1129" s="7"/>
      <c r="S1129" s="7"/>
    </row>
    <row r="1130" spans="2:19" x14ac:dyDescent="0.25">
      <c r="B1130" s="7"/>
      <c r="C1130" s="133"/>
      <c r="D1130" s="133"/>
      <c r="E1130" s="7"/>
      <c r="F1130" s="7"/>
      <c r="G1130" s="7"/>
      <c r="H1130" s="7"/>
      <c r="I1130" s="7"/>
      <c r="J1130" s="7"/>
      <c r="K1130" s="7"/>
      <c r="L1130" s="7"/>
      <c r="M1130" s="7"/>
      <c r="N1130" s="7"/>
      <c r="O1130" s="7"/>
      <c r="P1130" s="7"/>
      <c r="Q1130" s="7"/>
      <c r="R1130" s="7"/>
      <c r="S1130" s="7"/>
    </row>
    <row r="1131" spans="2:19" x14ac:dyDescent="0.25">
      <c r="B1131" s="7"/>
      <c r="C1131" s="133"/>
      <c r="D1131" s="133"/>
      <c r="E1131" s="7"/>
      <c r="F1131" s="7"/>
      <c r="G1131" s="7"/>
      <c r="H1131" s="7"/>
      <c r="I1131" s="7"/>
      <c r="J1131" s="7"/>
      <c r="K1131" s="7"/>
      <c r="L1131" s="7"/>
      <c r="M1131" s="7"/>
      <c r="N1131" s="7"/>
      <c r="O1131" s="7"/>
      <c r="P1131" s="7"/>
      <c r="Q1131" s="7"/>
      <c r="R1131" s="7"/>
      <c r="S1131" s="7"/>
    </row>
    <row r="1132" spans="2:19" x14ac:dyDescent="0.25">
      <c r="B1132" s="7"/>
      <c r="C1132" s="133"/>
      <c r="D1132" s="133"/>
      <c r="E1132" s="7"/>
      <c r="F1132" s="7"/>
      <c r="G1132" s="7"/>
      <c r="H1132" s="7"/>
      <c r="I1132" s="7"/>
      <c r="J1132" s="7"/>
      <c r="K1132" s="7"/>
      <c r="L1132" s="7"/>
      <c r="M1132" s="7"/>
      <c r="N1132" s="7"/>
      <c r="O1132" s="7"/>
      <c r="P1132" s="7"/>
      <c r="Q1132" s="7"/>
      <c r="R1132" s="7"/>
      <c r="S1132" s="7"/>
    </row>
    <row r="1133" spans="2:19" x14ac:dyDescent="0.25">
      <c r="B1133" s="7"/>
      <c r="C1133" s="133"/>
      <c r="D1133" s="133"/>
      <c r="E1133" s="7"/>
      <c r="F1133" s="7"/>
      <c r="G1133" s="7"/>
      <c r="H1133" s="7"/>
      <c r="I1133" s="7"/>
      <c r="J1133" s="7"/>
      <c r="K1133" s="7"/>
      <c r="L1133" s="7"/>
      <c r="M1133" s="7"/>
      <c r="N1133" s="7"/>
      <c r="O1133" s="7"/>
      <c r="P1133" s="7"/>
      <c r="Q1133" s="7"/>
      <c r="R1133" s="7"/>
      <c r="S1133" s="7"/>
    </row>
    <row r="1134" spans="2:19" x14ac:dyDescent="0.25">
      <c r="B1134" s="7"/>
      <c r="C1134" s="133"/>
      <c r="D1134" s="133"/>
      <c r="E1134" s="7"/>
      <c r="F1134" s="7"/>
      <c r="G1134" s="7"/>
      <c r="H1134" s="7"/>
      <c r="I1134" s="7"/>
      <c r="J1134" s="7"/>
      <c r="K1134" s="7"/>
      <c r="L1134" s="7"/>
      <c r="M1134" s="7"/>
      <c r="N1134" s="7"/>
      <c r="O1134" s="7"/>
      <c r="P1134" s="7"/>
      <c r="Q1134" s="7"/>
      <c r="R1134" s="7"/>
      <c r="S1134" s="7"/>
    </row>
    <row r="1135" spans="2:19" x14ac:dyDescent="0.25">
      <c r="B1135" s="7"/>
      <c r="C1135" s="133"/>
      <c r="D1135" s="133"/>
      <c r="E1135" s="7"/>
      <c r="F1135" s="7"/>
      <c r="G1135" s="7"/>
      <c r="H1135" s="7"/>
      <c r="I1135" s="7"/>
      <c r="J1135" s="7"/>
      <c r="K1135" s="7"/>
      <c r="L1135" s="7"/>
      <c r="M1135" s="7"/>
      <c r="N1135" s="7"/>
      <c r="O1135" s="7"/>
      <c r="P1135" s="7"/>
      <c r="Q1135" s="7"/>
      <c r="R1135" s="7"/>
      <c r="S1135" s="7"/>
    </row>
    <row r="1136" spans="2:19" x14ac:dyDescent="0.25">
      <c r="B1136" s="7"/>
      <c r="C1136" s="133"/>
      <c r="D1136" s="133"/>
      <c r="E1136" s="7"/>
      <c r="F1136" s="7"/>
      <c r="G1136" s="7"/>
      <c r="H1136" s="7"/>
      <c r="I1136" s="7"/>
      <c r="J1136" s="7"/>
      <c r="K1136" s="7"/>
      <c r="L1136" s="7"/>
      <c r="M1136" s="7"/>
      <c r="N1136" s="7"/>
      <c r="O1136" s="7"/>
      <c r="P1136" s="7"/>
      <c r="Q1136" s="7"/>
      <c r="R1136" s="7"/>
      <c r="S1136" s="7"/>
    </row>
    <row r="1137" spans="2:19" x14ac:dyDescent="0.25">
      <c r="B1137" s="7"/>
      <c r="C1137" s="133"/>
      <c r="D1137" s="133"/>
      <c r="E1137" s="7"/>
      <c r="F1137" s="7"/>
      <c r="G1137" s="7"/>
      <c r="H1137" s="7"/>
      <c r="I1137" s="7"/>
      <c r="J1137" s="7"/>
      <c r="K1137" s="7"/>
      <c r="L1137" s="7"/>
      <c r="M1137" s="7"/>
      <c r="N1137" s="7"/>
      <c r="O1137" s="7"/>
      <c r="P1137" s="7"/>
      <c r="Q1137" s="7"/>
      <c r="R1137" s="7"/>
      <c r="S1137" s="7"/>
    </row>
    <row r="1138" spans="2:19" x14ac:dyDescent="0.25">
      <c r="B1138" s="7"/>
      <c r="C1138" s="133"/>
      <c r="D1138" s="133"/>
      <c r="E1138" s="7"/>
      <c r="F1138" s="7"/>
      <c r="G1138" s="7"/>
      <c r="H1138" s="7"/>
      <c r="I1138" s="7"/>
      <c r="J1138" s="7"/>
      <c r="K1138" s="7"/>
      <c r="L1138" s="7"/>
      <c r="M1138" s="7"/>
      <c r="N1138" s="7"/>
      <c r="O1138" s="7"/>
      <c r="P1138" s="7"/>
      <c r="Q1138" s="7"/>
      <c r="R1138" s="7"/>
      <c r="S1138" s="7"/>
    </row>
    <row r="1139" spans="2:19" x14ac:dyDescent="0.25">
      <c r="B1139" s="7"/>
      <c r="C1139" s="133"/>
      <c r="D1139" s="133"/>
      <c r="E1139" s="7"/>
      <c r="F1139" s="7"/>
      <c r="G1139" s="7"/>
      <c r="H1139" s="7"/>
      <c r="I1139" s="7"/>
      <c r="J1139" s="7"/>
      <c r="K1139" s="7"/>
      <c r="L1139" s="7"/>
      <c r="M1139" s="7"/>
      <c r="N1139" s="7"/>
      <c r="O1139" s="7"/>
      <c r="P1139" s="7"/>
      <c r="Q1139" s="7"/>
      <c r="R1139" s="7"/>
      <c r="S1139" s="7"/>
    </row>
    <row r="1140" spans="2:19" x14ac:dyDescent="0.25">
      <c r="B1140" s="7"/>
      <c r="C1140" s="133"/>
      <c r="D1140" s="133"/>
      <c r="E1140" s="7"/>
      <c r="F1140" s="7"/>
      <c r="G1140" s="7"/>
      <c r="H1140" s="7"/>
      <c r="I1140" s="7"/>
      <c r="J1140" s="7"/>
      <c r="K1140" s="7"/>
      <c r="L1140" s="7"/>
      <c r="M1140" s="7"/>
      <c r="N1140" s="7"/>
      <c r="O1140" s="7"/>
      <c r="P1140" s="7"/>
      <c r="Q1140" s="7"/>
      <c r="R1140" s="7"/>
      <c r="S1140" s="7"/>
    </row>
    <row r="1141" spans="2:19" x14ac:dyDescent="0.25">
      <c r="B1141" s="7"/>
      <c r="C1141" s="133"/>
      <c r="D1141" s="133"/>
      <c r="E1141" s="7"/>
      <c r="F1141" s="7"/>
      <c r="G1141" s="7"/>
      <c r="H1141" s="7"/>
      <c r="I1141" s="7"/>
      <c r="J1141" s="7"/>
      <c r="K1141" s="7"/>
      <c r="L1141" s="7"/>
      <c r="M1141" s="7"/>
      <c r="N1141" s="7"/>
      <c r="O1141" s="7"/>
      <c r="P1141" s="7"/>
      <c r="Q1141" s="7"/>
      <c r="R1141" s="7"/>
      <c r="S1141" s="7"/>
    </row>
    <row r="1142" spans="2:19" x14ac:dyDescent="0.25">
      <c r="B1142" s="7"/>
      <c r="C1142" s="133"/>
      <c r="D1142" s="133"/>
      <c r="E1142" s="7"/>
      <c r="F1142" s="7"/>
      <c r="G1142" s="7"/>
      <c r="H1142" s="7"/>
      <c r="I1142" s="7"/>
      <c r="J1142" s="7"/>
      <c r="K1142" s="7"/>
      <c r="L1142" s="7"/>
      <c r="M1142" s="7"/>
      <c r="N1142" s="7"/>
      <c r="O1142" s="7"/>
      <c r="P1142" s="7"/>
      <c r="Q1142" s="7"/>
      <c r="R1142" s="7"/>
      <c r="S1142" s="7"/>
    </row>
    <row r="1143" spans="2:19" x14ac:dyDescent="0.25">
      <c r="B1143" s="7"/>
      <c r="C1143" s="133"/>
      <c r="D1143" s="133"/>
      <c r="E1143" s="7"/>
      <c r="F1143" s="7"/>
      <c r="G1143" s="7"/>
      <c r="H1143" s="7"/>
      <c r="I1143" s="7"/>
      <c r="J1143" s="7"/>
      <c r="K1143" s="7"/>
      <c r="L1143" s="7"/>
      <c r="M1143" s="7"/>
      <c r="N1143" s="7"/>
      <c r="O1143" s="7"/>
      <c r="P1143" s="7"/>
      <c r="Q1143" s="7"/>
      <c r="R1143" s="7"/>
      <c r="S1143" s="7"/>
    </row>
    <row r="1144" spans="2:19" x14ac:dyDescent="0.25">
      <c r="B1144" s="7"/>
      <c r="C1144" s="133"/>
      <c r="D1144" s="133"/>
      <c r="E1144" s="7"/>
      <c r="F1144" s="7"/>
      <c r="G1144" s="7"/>
      <c r="H1144" s="7"/>
      <c r="I1144" s="7"/>
      <c r="J1144" s="7"/>
      <c r="K1144" s="7"/>
      <c r="L1144" s="7"/>
      <c r="M1144" s="7"/>
      <c r="N1144" s="7"/>
      <c r="O1144" s="7"/>
      <c r="P1144" s="7"/>
      <c r="Q1144" s="7"/>
      <c r="R1144" s="7"/>
      <c r="S1144" s="7"/>
    </row>
    <row r="1145" spans="2:19" x14ac:dyDescent="0.25">
      <c r="B1145" s="7"/>
      <c r="C1145" s="133"/>
      <c r="D1145" s="133"/>
      <c r="E1145" s="7"/>
      <c r="F1145" s="7"/>
      <c r="G1145" s="7"/>
      <c r="H1145" s="7"/>
      <c r="I1145" s="7"/>
      <c r="J1145" s="7"/>
      <c r="K1145" s="7"/>
      <c r="L1145" s="7"/>
      <c r="M1145" s="7"/>
      <c r="N1145" s="7"/>
      <c r="O1145" s="7"/>
      <c r="P1145" s="7"/>
      <c r="Q1145" s="7"/>
      <c r="R1145" s="7"/>
      <c r="S1145" s="7"/>
    </row>
    <row r="1146" spans="2:19" x14ac:dyDescent="0.25">
      <c r="B1146" s="7"/>
      <c r="C1146" s="133"/>
      <c r="D1146" s="133"/>
      <c r="E1146" s="7"/>
      <c r="F1146" s="7"/>
      <c r="G1146" s="7"/>
      <c r="H1146" s="7"/>
      <c r="I1146" s="7"/>
      <c r="J1146" s="7"/>
      <c r="K1146" s="7"/>
      <c r="L1146" s="7"/>
      <c r="M1146" s="7"/>
      <c r="N1146" s="7"/>
      <c r="O1146" s="7"/>
      <c r="P1146" s="7"/>
      <c r="Q1146" s="7"/>
      <c r="R1146" s="7"/>
      <c r="S1146" s="7"/>
    </row>
    <row r="1147" spans="2:19" x14ac:dyDescent="0.25">
      <c r="B1147" s="7"/>
      <c r="C1147" s="133"/>
      <c r="D1147" s="133"/>
      <c r="E1147" s="7"/>
      <c r="F1147" s="7"/>
      <c r="G1147" s="7"/>
      <c r="H1147" s="7"/>
      <c r="I1147" s="7"/>
      <c r="J1147" s="7"/>
      <c r="K1147" s="7"/>
      <c r="L1147" s="7"/>
      <c r="M1147" s="7"/>
      <c r="N1147" s="7"/>
      <c r="O1147" s="7"/>
      <c r="P1147" s="7"/>
      <c r="Q1147" s="7"/>
      <c r="R1147" s="7"/>
      <c r="S1147" s="7"/>
    </row>
    <row r="1148" spans="2:19" x14ac:dyDescent="0.25">
      <c r="B1148" s="7"/>
      <c r="C1148" s="133"/>
      <c r="D1148" s="133"/>
      <c r="E1148" s="7"/>
      <c r="F1148" s="7"/>
      <c r="G1148" s="7"/>
      <c r="H1148" s="7"/>
      <c r="I1148" s="7"/>
      <c r="J1148" s="7"/>
      <c r="K1148" s="7"/>
      <c r="L1148" s="7"/>
      <c r="M1148" s="7"/>
      <c r="N1148" s="7"/>
      <c r="O1148" s="7"/>
      <c r="P1148" s="7"/>
      <c r="Q1148" s="7"/>
      <c r="R1148" s="7"/>
      <c r="S1148" s="7"/>
    </row>
    <row r="1149" spans="2:19" x14ac:dyDescent="0.25">
      <c r="B1149" s="7"/>
      <c r="C1149" s="133"/>
      <c r="D1149" s="133"/>
      <c r="E1149" s="7"/>
      <c r="F1149" s="7"/>
      <c r="G1149" s="7"/>
      <c r="H1149" s="7"/>
      <c r="I1149" s="7"/>
      <c r="J1149" s="7"/>
      <c r="K1149" s="7"/>
      <c r="L1149" s="7"/>
      <c r="M1149" s="7"/>
      <c r="N1149" s="7"/>
      <c r="O1149" s="7"/>
      <c r="P1149" s="7"/>
      <c r="Q1149" s="7"/>
      <c r="R1149" s="7"/>
      <c r="S1149" s="7"/>
    </row>
    <row r="1150" spans="2:19" x14ac:dyDescent="0.25">
      <c r="B1150" s="7"/>
      <c r="C1150" s="133"/>
      <c r="D1150" s="133"/>
      <c r="E1150" s="7"/>
      <c r="F1150" s="7"/>
      <c r="G1150" s="7"/>
      <c r="H1150" s="7"/>
      <c r="I1150" s="7"/>
      <c r="J1150" s="7"/>
      <c r="K1150" s="7"/>
      <c r="L1150" s="7"/>
      <c r="M1150" s="7"/>
      <c r="N1150" s="7"/>
      <c r="O1150" s="7"/>
      <c r="P1150" s="7"/>
      <c r="Q1150" s="7"/>
      <c r="R1150" s="7"/>
      <c r="S1150" s="7"/>
    </row>
    <row r="1151" spans="2:19" x14ac:dyDescent="0.25">
      <c r="B1151" s="7"/>
      <c r="C1151" s="133"/>
      <c r="D1151" s="133"/>
      <c r="E1151" s="7"/>
      <c r="F1151" s="7"/>
      <c r="G1151" s="7"/>
      <c r="H1151" s="7"/>
      <c r="I1151" s="7"/>
      <c r="J1151" s="7"/>
      <c r="K1151" s="7"/>
      <c r="L1151" s="7"/>
      <c r="M1151" s="7"/>
      <c r="N1151" s="7"/>
      <c r="O1151" s="7"/>
      <c r="P1151" s="7"/>
      <c r="Q1151" s="7"/>
      <c r="R1151" s="7"/>
      <c r="S1151" s="7"/>
    </row>
    <row r="1152" spans="2:19" x14ac:dyDescent="0.25">
      <c r="B1152" s="7"/>
      <c r="C1152" s="133"/>
      <c r="D1152" s="133"/>
      <c r="E1152" s="7"/>
      <c r="F1152" s="7"/>
      <c r="G1152" s="7"/>
      <c r="H1152" s="7"/>
      <c r="I1152" s="7"/>
      <c r="J1152" s="7"/>
      <c r="K1152" s="7"/>
      <c r="L1152" s="7"/>
      <c r="M1152" s="7"/>
      <c r="N1152" s="7"/>
      <c r="O1152" s="7"/>
      <c r="P1152" s="7"/>
      <c r="Q1152" s="7"/>
      <c r="R1152" s="7"/>
      <c r="S1152" s="7"/>
    </row>
    <row r="1153" spans="2:19" x14ac:dyDescent="0.25">
      <c r="B1153" s="7"/>
      <c r="C1153" s="133"/>
      <c r="D1153" s="133"/>
      <c r="E1153" s="7"/>
      <c r="F1153" s="7"/>
      <c r="G1153" s="7"/>
      <c r="H1153" s="7"/>
      <c r="I1153" s="7"/>
      <c r="J1153" s="7"/>
      <c r="K1153" s="7"/>
      <c r="L1153" s="7"/>
      <c r="M1153" s="7"/>
      <c r="N1153" s="7"/>
      <c r="O1153" s="7"/>
      <c r="P1153" s="7"/>
      <c r="Q1153" s="7"/>
      <c r="R1153" s="7"/>
      <c r="S1153" s="7"/>
    </row>
    <row r="1154" spans="2:19" x14ac:dyDescent="0.25">
      <c r="B1154" s="7"/>
      <c r="C1154" s="133"/>
      <c r="D1154" s="133"/>
      <c r="E1154" s="7"/>
      <c r="F1154" s="7"/>
      <c r="G1154" s="7"/>
      <c r="H1154" s="7"/>
      <c r="I1154" s="7"/>
      <c r="J1154" s="7"/>
      <c r="K1154" s="7"/>
      <c r="L1154" s="7"/>
      <c r="M1154" s="7"/>
      <c r="N1154" s="7"/>
      <c r="O1154" s="7"/>
      <c r="P1154" s="7"/>
      <c r="Q1154" s="7"/>
      <c r="R1154" s="7"/>
      <c r="S1154" s="7"/>
    </row>
    <row r="1155" spans="2:19" x14ac:dyDescent="0.25">
      <c r="B1155" s="7"/>
      <c r="C1155" s="133"/>
      <c r="D1155" s="133"/>
      <c r="E1155" s="7"/>
      <c r="F1155" s="7"/>
      <c r="G1155" s="7"/>
      <c r="H1155" s="7"/>
      <c r="I1155" s="7"/>
      <c r="J1155" s="7"/>
      <c r="K1155" s="7"/>
      <c r="L1155" s="7"/>
      <c r="M1155" s="7"/>
      <c r="N1155" s="7"/>
      <c r="O1155" s="7"/>
      <c r="P1155" s="7"/>
      <c r="Q1155" s="7"/>
      <c r="R1155" s="7"/>
      <c r="S1155" s="7"/>
    </row>
    <row r="1156" spans="2:19" x14ac:dyDescent="0.25">
      <c r="B1156" s="7"/>
      <c r="C1156" s="133"/>
      <c r="D1156" s="133"/>
      <c r="E1156" s="7"/>
      <c r="F1156" s="7"/>
      <c r="G1156" s="7"/>
      <c r="H1156" s="7"/>
      <c r="I1156" s="7"/>
      <c r="J1156" s="7"/>
      <c r="K1156" s="7"/>
      <c r="L1156" s="7"/>
      <c r="M1156" s="7"/>
      <c r="N1156" s="7"/>
      <c r="O1156" s="7"/>
      <c r="P1156" s="7"/>
      <c r="Q1156" s="7"/>
      <c r="R1156" s="7"/>
      <c r="S1156" s="7"/>
    </row>
    <row r="1157" spans="2:19" x14ac:dyDescent="0.25">
      <c r="B1157" s="7"/>
      <c r="C1157" s="133"/>
      <c r="D1157" s="133"/>
      <c r="E1157" s="7"/>
      <c r="F1157" s="7"/>
      <c r="G1157" s="7"/>
      <c r="H1157" s="7"/>
      <c r="I1157" s="7"/>
      <c r="J1157" s="7"/>
      <c r="K1157" s="7"/>
      <c r="L1157" s="7"/>
      <c r="M1157" s="7"/>
      <c r="N1157" s="7"/>
      <c r="O1157" s="7"/>
      <c r="P1157" s="7"/>
      <c r="Q1157" s="7"/>
      <c r="R1157" s="7"/>
      <c r="S1157" s="7"/>
    </row>
    <row r="1158" spans="2:19" x14ac:dyDescent="0.25">
      <c r="B1158" s="7"/>
      <c r="C1158" s="133"/>
      <c r="D1158" s="133"/>
      <c r="E1158" s="7"/>
      <c r="F1158" s="7"/>
      <c r="G1158" s="7"/>
      <c r="H1158" s="7"/>
      <c r="I1158" s="7"/>
      <c r="J1158" s="7"/>
      <c r="K1158" s="7"/>
      <c r="L1158" s="7"/>
      <c r="M1158" s="7"/>
      <c r="N1158" s="7"/>
      <c r="O1158" s="7"/>
      <c r="P1158" s="7"/>
      <c r="Q1158" s="7"/>
      <c r="R1158" s="7"/>
      <c r="S1158" s="7"/>
    </row>
    <row r="1159" spans="2:19" x14ac:dyDescent="0.25">
      <c r="B1159" s="7"/>
      <c r="C1159" s="133"/>
      <c r="D1159" s="133"/>
      <c r="E1159" s="7"/>
      <c r="F1159" s="7"/>
      <c r="G1159" s="7"/>
      <c r="H1159" s="7"/>
      <c r="I1159" s="7"/>
      <c r="J1159" s="7"/>
      <c r="K1159" s="7"/>
      <c r="L1159" s="7"/>
      <c r="M1159" s="7"/>
      <c r="N1159" s="7"/>
      <c r="O1159" s="7"/>
      <c r="P1159" s="7"/>
      <c r="Q1159" s="7"/>
      <c r="R1159" s="7"/>
      <c r="S1159" s="7"/>
    </row>
    <row r="1160" spans="2:19" x14ac:dyDescent="0.25">
      <c r="B1160" s="7"/>
      <c r="C1160" s="133"/>
      <c r="D1160" s="133"/>
      <c r="E1160" s="7"/>
      <c r="F1160" s="7"/>
      <c r="G1160" s="7"/>
      <c r="H1160" s="7"/>
      <c r="I1160" s="7"/>
      <c r="J1160" s="7"/>
      <c r="K1160" s="7"/>
      <c r="L1160" s="7"/>
      <c r="M1160" s="7"/>
      <c r="N1160" s="7"/>
      <c r="O1160" s="7"/>
      <c r="P1160" s="7"/>
      <c r="Q1160" s="7"/>
      <c r="R1160" s="7"/>
      <c r="S1160" s="7"/>
    </row>
    <row r="1161" spans="2:19" x14ac:dyDescent="0.25">
      <c r="B1161" s="7"/>
      <c r="C1161" s="133"/>
      <c r="D1161" s="133"/>
      <c r="E1161" s="7"/>
      <c r="F1161" s="7"/>
      <c r="G1161" s="7"/>
      <c r="H1161" s="7"/>
      <c r="I1161" s="7"/>
      <c r="J1161" s="7"/>
      <c r="K1161" s="7"/>
      <c r="L1161" s="7"/>
      <c r="M1161" s="7"/>
      <c r="N1161" s="7"/>
      <c r="O1161" s="7"/>
      <c r="P1161" s="7"/>
      <c r="Q1161" s="7"/>
      <c r="R1161" s="7"/>
      <c r="S1161" s="7"/>
    </row>
    <row r="1162" spans="2:19" x14ac:dyDescent="0.25">
      <c r="B1162" s="7"/>
      <c r="C1162" s="133"/>
      <c r="D1162" s="133"/>
      <c r="E1162" s="7"/>
      <c r="F1162" s="7"/>
      <c r="G1162" s="7"/>
      <c r="H1162" s="7"/>
      <c r="I1162" s="7"/>
      <c r="J1162" s="7"/>
      <c r="K1162" s="7"/>
      <c r="L1162" s="7"/>
      <c r="M1162" s="7"/>
      <c r="N1162" s="7"/>
      <c r="O1162" s="7"/>
      <c r="P1162" s="7"/>
      <c r="Q1162" s="7"/>
      <c r="R1162" s="7"/>
      <c r="S1162" s="7"/>
    </row>
    <row r="1163" spans="2:19" x14ac:dyDescent="0.25">
      <c r="B1163" s="7"/>
      <c r="C1163" s="133"/>
      <c r="D1163" s="133"/>
      <c r="E1163" s="7"/>
      <c r="F1163" s="7"/>
      <c r="G1163" s="7"/>
      <c r="H1163" s="7"/>
      <c r="I1163" s="7"/>
      <c r="J1163" s="7"/>
      <c r="K1163" s="7"/>
      <c r="L1163" s="7"/>
      <c r="M1163" s="7"/>
      <c r="N1163" s="7"/>
      <c r="O1163" s="7"/>
      <c r="P1163" s="7"/>
      <c r="Q1163" s="7"/>
      <c r="R1163" s="7"/>
      <c r="S1163" s="7"/>
    </row>
    <row r="1164" spans="2:19" x14ac:dyDescent="0.25">
      <c r="B1164" s="7"/>
      <c r="C1164" s="133"/>
      <c r="D1164" s="133"/>
      <c r="E1164" s="7"/>
      <c r="F1164" s="7"/>
      <c r="G1164" s="7"/>
      <c r="H1164" s="7"/>
      <c r="I1164" s="7"/>
      <c r="J1164" s="7"/>
      <c r="K1164" s="7"/>
      <c r="L1164" s="7"/>
      <c r="M1164" s="7"/>
      <c r="N1164" s="7"/>
      <c r="O1164" s="7"/>
      <c r="P1164" s="7"/>
      <c r="Q1164" s="7"/>
      <c r="R1164" s="7"/>
      <c r="S1164" s="7"/>
    </row>
    <row r="1165" spans="2:19" x14ac:dyDescent="0.25">
      <c r="B1165" s="7"/>
      <c r="C1165" s="133"/>
      <c r="D1165" s="133"/>
      <c r="E1165" s="7"/>
      <c r="F1165" s="7"/>
      <c r="G1165" s="7"/>
      <c r="H1165" s="7"/>
      <c r="I1165" s="7"/>
      <c r="J1165" s="7"/>
      <c r="K1165" s="7"/>
      <c r="L1165" s="7"/>
      <c r="M1165" s="7"/>
      <c r="N1165" s="7"/>
      <c r="O1165" s="7"/>
      <c r="P1165" s="7"/>
      <c r="Q1165" s="7"/>
      <c r="R1165" s="7"/>
      <c r="S1165" s="7"/>
    </row>
    <row r="1166" spans="2:19" x14ac:dyDescent="0.25">
      <c r="B1166" s="7"/>
      <c r="C1166" s="133"/>
      <c r="D1166" s="133"/>
      <c r="E1166" s="7"/>
      <c r="F1166" s="7"/>
      <c r="G1166" s="7"/>
      <c r="H1166" s="7"/>
      <c r="I1166" s="7"/>
      <c r="J1166" s="7"/>
      <c r="K1166" s="7"/>
      <c r="L1166" s="7"/>
      <c r="M1166" s="7"/>
      <c r="N1166" s="7"/>
      <c r="O1166" s="7"/>
      <c r="P1166" s="7"/>
      <c r="Q1166" s="7"/>
      <c r="R1166" s="7"/>
      <c r="S1166" s="7"/>
    </row>
    <row r="1167" spans="2:19" x14ac:dyDescent="0.25">
      <c r="B1167" s="7"/>
      <c r="C1167" s="133"/>
      <c r="D1167" s="133"/>
      <c r="E1167" s="7"/>
      <c r="F1167" s="7"/>
      <c r="G1167" s="7"/>
      <c r="H1167" s="7"/>
      <c r="I1167" s="7"/>
      <c r="J1167" s="7"/>
      <c r="K1167" s="7"/>
      <c r="L1167" s="7"/>
      <c r="M1167" s="7"/>
      <c r="N1167" s="7"/>
      <c r="O1167" s="7"/>
      <c r="P1167" s="7"/>
      <c r="Q1167" s="7"/>
      <c r="R1167" s="7"/>
      <c r="S1167" s="7"/>
    </row>
    <row r="1168" spans="2:19" x14ac:dyDescent="0.25">
      <c r="B1168" s="7"/>
      <c r="C1168" s="133"/>
      <c r="D1168" s="133"/>
      <c r="E1168" s="7"/>
      <c r="F1168" s="7"/>
      <c r="G1168" s="7"/>
      <c r="H1168" s="7"/>
      <c r="I1168" s="7"/>
      <c r="J1168" s="7"/>
      <c r="K1168" s="7"/>
      <c r="L1168" s="7"/>
      <c r="M1168" s="7"/>
      <c r="N1168" s="7"/>
      <c r="O1168" s="7"/>
      <c r="P1168" s="7"/>
      <c r="Q1168" s="7"/>
      <c r="R1168" s="7"/>
      <c r="S1168" s="7"/>
    </row>
    <row r="1169" spans="2:19" x14ac:dyDescent="0.25">
      <c r="B1169" s="7"/>
      <c r="C1169" s="133"/>
      <c r="D1169" s="133"/>
      <c r="E1169" s="7"/>
      <c r="F1169" s="7"/>
      <c r="G1169" s="7"/>
      <c r="H1169" s="7"/>
      <c r="I1169" s="7"/>
      <c r="J1169" s="7"/>
      <c r="K1169" s="7"/>
      <c r="L1169" s="7"/>
      <c r="M1169" s="7"/>
      <c r="N1169" s="7"/>
      <c r="O1169" s="7"/>
      <c r="P1169" s="7"/>
      <c r="Q1169" s="7"/>
      <c r="R1169" s="7"/>
      <c r="S1169" s="7"/>
    </row>
    <row r="1170" spans="2:19" x14ac:dyDescent="0.25">
      <c r="B1170" s="7"/>
      <c r="C1170" s="133"/>
      <c r="D1170" s="133"/>
      <c r="E1170" s="7"/>
      <c r="F1170" s="7"/>
      <c r="G1170" s="7"/>
      <c r="H1170" s="7"/>
      <c r="I1170" s="7"/>
      <c r="J1170" s="7"/>
      <c r="K1170" s="7"/>
      <c r="L1170" s="7"/>
      <c r="M1170" s="7"/>
      <c r="N1170" s="7"/>
      <c r="O1170" s="7"/>
      <c r="P1170" s="7"/>
      <c r="Q1170" s="7"/>
      <c r="R1170" s="7"/>
      <c r="S1170" s="7"/>
    </row>
    <row r="1171" spans="2:19" x14ac:dyDescent="0.25">
      <c r="B1171" s="7"/>
      <c r="C1171" s="133"/>
      <c r="D1171" s="133"/>
      <c r="E1171" s="7"/>
      <c r="F1171" s="7"/>
      <c r="G1171" s="7"/>
      <c r="H1171" s="7"/>
      <c r="I1171" s="7"/>
      <c r="J1171" s="7"/>
      <c r="K1171" s="7"/>
      <c r="L1171" s="7"/>
      <c r="M1171" s="7"/>
      <c r="N1171" s="7"/>
      <c r="O1171" s="7"/>
      <c r="P1171" s="7"/>
      <c r="Q1171" s="7"/>
      <c r="R1171" s="7"/>
      <c r="S1171" s="7"/>
    </row>
    <row r="1172" spans="2:19" x14ac:dyDescent="0.25">
      <c r="B1172" s="7"/>
      <c r="C1172" s="133"/>
      <c r="D1172" s="133"/>
      <c r="E1172" s="7"/>
      <c r="F1172" s="7"/>
      <c r="G1172" s="7"/>
      <c r="H1172" s="7"/>
      <c r="I1172" s="7"/>
      <c r="J1172" s="7"/>
      <c r="K1172" s="7"/>
      <c r="L1172" s="7"/>
      <c r="M1172" s="7"/>
      <c r="N1172" s="7"/>
      <c r="O1172" s="7"/>
      <c r="P1172" s="7"/>
      <c r="Q1172" s="7"/>
      <c r="R1172" s="7"/>
      <c r="S1172" s="7"/>
    </row>
    <row r="1173" spans="2:19" x14ac:dyDescent="0.25">
      <c r="B1173" s="7"/>
      <c r="C1173" s="133"/>
      <c r="D1173" s="133"/>
      <c r="E1173" s="7"/>
      <c r="F1173" s="7"/>
      <c r="G1173" s="7"/>
      <c r="H1173" s="7"/>
      <c r="I1173" s="7"/>
      <c r="J1173" s="7"/>
      <c r="K1173" s="7"/>
      <c r="L1173" s="7"/>
      <c r="M1173" s="7"/>
      <c r="N1173" s="7"/>
      <c r="O1173" s="7"/>
      <c r="P1173" s="7"/>
      <c r="Q1173" s="7"/>
      <c r="R1173" s="7"/>
      <c r="S1173" s="7"/>
    </row>
    <row r="1174" spans="2:19" x14ac:dyDescent="0.25">
      <c r="B1174" s="7"/>
      <c r="C1174" s="133"/>
      <c r="D1174" s="133"/>
      <c r="E1174" s="7"/>
      <c r="F1174" s="7"/>
      <c r="G1174" s="7"/>
      <c r="H1174" s="7"/>
      <c r="I1174" s="7"/>
      <c r="J1174" s="7"/>
      <c r="K1174" s="7"/>
      <c r="L1174" s="7"/>
      <c r="M1174" s="7"/>
      <c r="N1174" s="7"/>
      <c r="O1174" s="7"/>
      <c r="P1174" s="7"/>
      <c r="Q1174" s="7"/>
      <c r="R1174" s="7"/>
      <c r="S1174" s="7"/>
    </row>
    <row r="1175" spans="2:19" x14ac:dyDescent="0.25">
      <c r="B1175" s="7"/>
      <c r="C1175" s="133"/>
      <c r="D1175" s="133"/>
      <c r="E1175" s="7"/>
      <c r="F1175" s="7"/>
      <c r="G1175" s="7"/>
      <c r="H1175" s="7"/>
      <c r="I1175" s="7"/>
      <c r="J1175" s="7"/>
      <c r="K1175" s="7"/>
      <c r="L1175" s="7"/>
      <c r="M1175" s="7"/>
      <c r="N1175" s="7"/>
      <c r="O1175" s="7"/>
      <c r="P1175" s="7"/>
      <c r="Q1175" s="7"/>
      <c r="R1175" s="7"/>
      <c r="S1175" s="7"/>
    </row>
    <row r="1176" spans="2:19" x14ac:dyDescent="0.25">
      <c r="B1176" s="7"/>
      <c r="C1176" s="133"/>
      <c r="D1176" s="133"/>
      <c r="E1176" s="7"/>
      <c r="F1176" s="7"/>
      <c r="G1176" s="7"/>
      <c r="H1176" s="7"/>
      <c r="I1176" s="7"/>
      <c r="J1176" s="7"/>
      <c r="K1176" s="7"/>
      <c r="L1176" s="7"/>
      <c r="M1176" s="7"/>
      <c r="N1176" s="7"/>
      <c r="O1176" s="7"/>
      <c r="P1176" s="7"/>
      <c r="Q1176" s="7"/>
      <c r="R1176" s="7"/>
      <c r="S1176" s="7"/>
    </row>
    <row r="1177" spans="2:19" x14ac:dyDescent="0.25">
      <c r="B1177" s="7"/>
      <c r="C1177" s="133"/>
      <c r="D1177" s="133"/>
      <c r="E1177" s="7"/>
      <c r="F1177" s="7"/>
      <c r="G1177" s="7"/>
      <c r="H1177" s="7"/>
      <c r="I1177" s="7"/>
      <c r="J1177" s="7"/>
      <c r="K1177" s="7"/>
      <c r="L1177" s="7"/>
      <c r="M1177" s="7"/>
      <c r="N1177" s="7"/>
      <c r="O1177" s="7"/>
      <c r="P1177" s="7"/>
      <c r="Q1177" s="7"/>
      <c r="R1177" s="7"/>
      <c r="S1177" s="7"/>
    </row>
    <row r="1178" spans="2:19" x14ac:dyDescent="0.25">
      <c r="B1178" s="7"/>
      <c r="C1178" s="133"/>
      <c r="D1178" s="133"/>
      <c r="E1178" s="7"/>
      <c r="F1178" s="7"/>
      <c r="G1178" s="7"/>
      <c r="H1178" s="7"/>
      <c r="I1178" s="7"/>
      <c r="J1178" s="7"/>
      <c r="K1178" s="7"/>
      <c r="L1178" s="7"/>
      <c r="M1178" s="7"/>
      <c r="N1178" s="7"/>
      <c r="O1178" s="7"/>
      <c r="P1178" s="7"/>
      <c r="Q1178" s="7"/>
      <c r="R1178" s="7"/>
      <c r="S1178" s="7"/>
    </row>
    <row r="1179" spans="2:19" x14ac:dyDescent="0.25">
      <c r="B1179" s="7"/>
      <c r="C1179" s="133"/>
      <c r="D1179" s="133"/>
      <c r="E1179" s="7"/>
      <c r="F1179" s="7"/>
      <c r="G1179" s="7"/>
      <c r="H1179" s="7"/>
      <c r="I1179" s="7"/>
      <c r="J1179" s="7"/>
      <c r="K1179" s="7"/>
      <c r="L1179" s="7"/>
      <c r="M1179" s="7"/>
      <c r="N1179" s="7"/>
      <c r="O1179" s="7"/>
      <c r="P1179" s="7"/>
      <c r="Q1179" s="7"/>
      <c r="R1179" s="7"/>
      <c r="S1179" s="7"/>
    </row>
    <row r="1180" spans="2:19" x14ac:dyDescent="0.25">
      <c r="B1180" s="7"/>
      <c r="C1180" s="133"/>
      <c r="D1180" s="133"/>
      <c r="E1180" s="7"/>
      <c r="F1180" s="7"/>
      <c r="G1180" s="7"/>
      <c r="H1180" s="7"/>
      <c r="I1180" s="7"/>
      <c r="J1180" s="7"/>
      <c r="K1180" s="7"/>
      <c r="L1180" s="7"/>
      <c r="M1180" s="7"/>
      <c r="N1180" s="7"/>
      <c r="O1180" s="7"/>
      <c r="P1180" s="7"/>
      <c r="Q1180" s="7"/>
      <c r="R1180" s="7"/>
      <c r="S1180" s="7"/>
    </row>
    <row r="1181" spans="2:19" x14ac:dyDescent="0.25">
      <c r="B1181" s="7"/>
      <c r="C1181" s="133"/>
      <c r="D1181" s="133"/>
      <c r="E1181" s="7"/>
      <c r="F1181" s="7"/>
      <c r="G1181" s="7"/>
      <c r="H1181" s="7"/>
      <c r="I1181" s="7"/>
      <c r="J1181" s="7"/>
      <c r="K1181" s="7"/>
      <c r="L1181" s="7"/>
      <c r="M1181" s="7"/>
      <c r="N1181" s="7"/>
      <c r="O1181" s="7"/>
      <c r="P1181" s="7"/>
      <c r="Q1181" s="7"/>
      <c r="R1181" s="7"/>
      <c r="S1181" s="7"/>
    </row>
    <row r="1182" spans="2:19" x14ac:dyDescent="0.25">
      <c r="B1182" s="7"/>
      <c r="C1182" s="133"/>
      <c r="D1182" s="133"/>
      <c r="E1182" s="7"/>
      <c r="F1182" s="7"/>
      <c r="G1182" s="7"/>
      <c r="H1182" s="7"/>
      <c r="I1182" s="7"/>
      <c r="J1182" s="7"/>
      <c r="K1182" s="7"/>
      <c r="L1182" s="7"/>
      <c r="M1182" s="7"/>
      <c r="N1182" s="7"/>
      <c r="O1182" s="7"/>
      <c r="P1182" s="7"/>
      <c r="Q1182" s="7"/>
      <c r="R1182" s="7"/>
      <c r="S1182" s="7"/>
    </row>
    <row r="1183" spans="2:19" x14ac:dyDescent="0.25">
      <c r="B1183" s="7"/>
      <c r="C1183" s="133"/>
      <c r="D1183" s="133"/>
      <c r="E1183" s="7"/>
      <c r="F1183" s="7"/>
      <c r="G1183" s="7"/>
      <c r="H1183" s="7"/>
      <c r="I1183" s="7"/>
      <c r="J1183" s="7"/>
      <c r="K1183" s="7"/>
      <c r="L1183" s="7"/>
      <c r="M1183" s="7"/>
      <c r="N1183" s="7"/>
      <c r="O1183" s="7"/>
      <c r="P1183" s="7"/>
      <c r="Q1183" s="7"/>
      <c r="R1183" s="7"/>
      <c r="S1183" s="7"/>
    </row>
    <row r="1184" spans="2:19" x14ac:dyDescent="0.25">
      <c r="B1184" s="7"/>
      <c r="C1184" s="133"/>
      <c r="D1184" s="133"/>
      <c r="E1184" s="7"/>
      <c r="F1184" s="7"/>
      <c r="G1184" s="7"/>
      <c r="H1184" s="7"/>
      <c r="I1184" s="7"/>
      <c r="J1184" s="7"/>
      <c r="K1184" s="7"/>
      <c r="L1184" s="7"/>
      <c r="M1184" s="7"/>
      <c r="N1184" s="7"/>
      <c r="O1184" s="7"/>
      <c r="P1184" s="7"/>
      <c r="Q1184" s="7"/>
      <c r="R1184" s="7"/>
      <c r="S1184" s="7"/>
    </row>
    <row r="1185" spans="2:19" x14ac:dyDescent="0.25">
      <c r="B1185" s="7"/>
      <c r="C1185" s="133"/>
      <c r="D1185" s="133"/>
      <c r="E1185" s="7"/>
      <c r="F1185" s="7"/>
      <c r="G1185" s="7"/>
      <c r="H1185" s="7"/>
      <c r="I1185" s="7"/>
      <c r="J1185" s="7"/>
      <c r="K1185" s="7"/>
      <c r="L1185" s="7"/>
      <c r="M1185" s="7"/>
      <c r="N1185" s="7"/>
      <c r="O1185" s="7"/>
      <c r="P1185" s="7"/>
      <c r="Q1185" s="7"/>
      <c r="R1185" s="7"/>
      <c r="S1185" s="7"/>
    </row>
    <row r="1186" spans="2:19" x14ac:dyDescent="0.25">
      <c r="B1186" s="7"/>
      <c r="C1186" s="133"/>
      <c r="D1186" s="133"/>
      <c r="E1186" s="7"/>
      <c r="F1186" s="7"/>
      <c r="G1186" s="7"/>
      <c r="H1186" s="7"/>
      <c r="I1186" s="7"/>
      <c r="J1186" s="7"/>
      <c r="K1186" s="7"/>
      <c r="L1186" s="7"/>
      <c r="M1186" s="7"/>
      <c r="N1186" s="7"/>
      <c r="O1186" s="7"/>
      <c r="P1186" s="7"/>
      <c r="Q1186" s="7"/>
      <c r="R1186" s="7"/>
      <c r="S1186" s="7"/>
    </row>
    <row r="1187" spans="2:19" x14ac:dyDescent="0.25">
      <c r="B1187" s="7"/>
      <c r="C1187" s="133"/>
      <c r="D1187" s="133"/>
      <c r="E1187" s="7"/>
      <c r="F1187" s="7"/>
      <c r="G1187" s="7"/>
      <c r="H1187" s="7"/>
      <c r="I1187" s="7"/>
      <c r="J1187" s="7"/>
      <c r="K1187" s="7"/>
      <c r="L1187" s="7"/>
      <c r="M1187" s="7"/>
      <c r="N1187" s="7"/>
      <c r="O1187" s="7"/>
      <c r="P1187" s="7"/>
      <c r="Q1187" s="7"/>
      <c r="R1187" s="7"/>
      <c r="S1187" s="7"/>
    </row>
    <row r="1188" spans="2:19" x14ac:dyDescent="0.25">
      <c r="B1188" s="7"/>
      <c r="C1188" s="7"/>
      <c r="D1188" s="7"/>
      <c r="E1188" s="7"/>
      <c r="F1188" s="7"/>
      <c r="G1188" s="7"/>
      <c r="H1188" s="7"/>
      <c r="I1188" s="7"/>
      <c r="J1188" s="7"/>
      <c r="K1188" s="7"/>
      <c r="L1188" s="7"/>
      <c r="M1188" s="7"/>
      <c r="N1188" s="7"/>
      <c r="O1188" s="7"/>
      <c r="P1188" s="7"/>
      <c r="Q1188" s="7"/>
      <c r="R1188" s="7"/>
      <c r="S1188" s="7"/>
    </row>
    <row r="1189" spans="2:19" x14ac:dyDescent="0.25">
      <c r="B1189" s="7"/>
      <c r="C1189" s="7"/>
      <c r="D1189" s="7"/>
      <c r="E1189" s="7"/>
      <c r="F1189" s="7"/>
      <c r="G1189" s="7"/>
      <c r="H1189" s="7"/>
      <c r="I1189" s="7"/>
      <c r="J1189" s="7"/>
      <c r="K1189" s="7"/>
      <c r="L1189" s="7"/>
      <c r="M1189" s="7"/>
      <c r="N1189" s="7"/>
      <c r="O1189" s="7"/>
      <c r="P1189" s="7"/>
      <c r="Q1189" s="7"/>
      <c r="R1189" s="7"/>
      <c r="S1189" s="7"/>
    </row>
    <row r="1190" spans="2:19" x14ac:dyDescent="0.25">
      <c r="B1190" s="7"/>
      <c r="C1190" s="7"/>
      <c r="D1190" s="7"/>
      <c r="E1190" s="7"/>
      <c r="F1190" s="7"/>
      <c r="G1190" s="7"/>
      <c r="H1190" s="7"/>
      <c r="I1190" s="7"/>
      <c r="J1190" s="7"/>
      <c r="K1190" s="7"/>
      <c r="L1190" s="7"/>
      <c r="M1190" s="7"/>
      <c r="N1190" s="7"/>
      <c r="O1190" s="7"/>
      <c r="P1190" s="7"/>
      <c r="Q1190" s="7"/>
      <c r="R1190" s="7"/>
      <c r="S1190" s="7"/>
    </row>
    <row r="1191" spans="2:19" x14ac:dyDescent="0.25">
      <c r="B1191" s="7"/>
      <c r="C1191" s="7"/>
      <c r="D1191" s="7"/>
      <c r="E1191" s="7"/>
      <c r="F1191" s="7"/>
      <c r="G1191" s="7"/>
      <c r="H1191" s="7"/>
      <c r="I1191" s="7"/>
      <c r="J1191" s="7"/>
      <c r="K1191" s="7"/>
      <c r="L1191" s="7"/>
      <c r="M1191" s="7"/>
      <c r="N1191" s="7"/>
      <c r="O1191" s="7"/>
      <c r="P1191" s="7"/>
      <c r="Q1191" s="7"/>
      <c r="R1191" s="7"/>
      <c r="S1191" s="7"/>
    </row>
    <row r="1192" spans="2:19" x14ac:dyDescent="0.25">
      <c r="B1192" s="7"/>
      <c r="C1192" s="7"/>
      <c r="D1192" s="7"/>
      <c r="E1192" s="7"/>
      <c r="F1192" s="7"/>
      <c r="G1192" s="7"/>
      <c r="H1192" s="7"/>
      <c r="I1192" s="7"/>
      <c r="J1192" s="7"/>
      <c r="K1192" s="7"/>
      <c r="L1192" s="7"/>
      <c r="M1192" s="7"/>
      <c r="N1192" s="7"/>
      <c r="O1192" s="7"/>
      <c r="P1192" s="7"/>
      <c r="Q1192" s="7"/>
      <c r="R1192" s="7"/>
      <c r="S1192" s="7"/>
    </row>
    <row r="1193" spans="2:19" x14ac:dyDescent="0.25">
      <c r="B1193" s="7"/>
      <c r="C1193" s="7"/>
      <c r="D1193" s="7"/>
      <c r="E1193" s="7"/>
      <c r="F1193" s="7"/>
      <c r="G1193" s="7"/>
      <c r="H1193" s="7"/>
      <c r="I1193" s="7"/>
      <c r="J1193" s="7"/>
      <c r="K1193" s="7"/>
      <c r="L1193" s="7"/>
      <c r="M1193" s="7"/>
      <c r="N1193" s="7"/>
      <c r="O1193" s="7"/>
      <c r="P1193" s="7"/>
      <c r="Q1193" s="7"/>
      <c r="R1193" s="7"/>
      <c r="S1193" s="7"/>
    </row>
    <row r="1194" spans="2:19" x14ac:dyDescent="0.25">
      <c r="B1194" s="7"/>
      <c r="C1194" s="7"/>
      <c r="D1194" s="7"/>
      <c r="E1194" s="7"/>
      <c r="F1194" s="7"/>
      <c r="G1194" s="7"/>
      <c r="H1194" s="7"/>
      <c r="I1194" s="7"/>
      <c r="J1194" s="7"/>
      <c r="K1194" s="7"/>
      <c r="L1194" s="7"/>
      <c r="M1194" s="7"/>
      <c r="N1194" s="7"/>
      <c r="O1194" s="7"/>
      <c r="P1194" s="7"/>
      <c r="Q1194" s="7"/>
      <c r="R1194" s="7"/>
      <c r="S1194" s="7"/>
    </row>
    <row r="1195" spans="2:19" x14ac:dyDescent="0.25">
      <c r="B1195" s="7"/>
      <c r="C1195" s="7"/>
      <c r="D1195" s="7"/>
      <c r="E1195" s="7"/>
      <c r="F1195" s="7"/>
      <c r="G1195" s="7"/>
      <c r="H1195" s="7"/>
      <c r="I1195" s="7"/>
      <c r="J1195" s="7"/>
      <c r="K1195" s="7"/>
      <c r="L1195" s="7"/>
      <c r="M1195" s="7"/>
      <c r="N1195" s="7"/>
      <c r="O1195" s="7"/>
      <c r="P1195" s="7"/>
      <c r="Q1195" s="7"/>
      <c r="R1195" s="7"/>
      <c r="S1195" s="7"/>
    </row>
    <row r="1196" spans="2:19" x14ac:dyDescent="0.25">
      <c r="B1196" s="7"/>
      <c r="C1196" s="7"/>
      <c r="D1196" s="7"/>
      <c r="E1196" s="7"/>
      <c r="F1196" s="7"/>
      <c r="G1196" s="7"/>
      <c r="H1196" s="7"/>
      <c r="I1196" s="7"/>
      <c r="J1196" s="7"/>
      <c r="K1196" s="7"/>
      <c r="L1196" s="7"/>
      <c r="M1196" s="7"/>
      <c r="N1196" s="7"/>
      <c r="O1196" s="7"/>
      <c r="P1196" s="7"/>
      <c r="Q1196" s="7"/>
      <c r="R1196" s="7"/>
      <c r="S1196" s="7"/>
    </row>
    <row r="1197" spans="2:19" x14ac:dyDescent="0.25">
      <c r="B1197" s="7"/>
      <c r="C1197" s="7"/>
      <c r="D1197" s="7"/>
      <c r="E1197" s="7"/>
      <c r="F1197" s="7"/>
      <c r="G1197" s="7"/>
      <c r="H1197" s="7"/>
      <c r="I1197" s="7"/>
      <c r="J1197" s="7"/>
      <c r="K1197" s="7"/>
      <c r="L1197" s="7"/>
      <c r="M1197" s="7"/>
      <c r="N1197" s="7"/>
      <c r="O1197" s="7"/>
      <c r="P1197" s="7"/>
      <c r="Q1197" s="7"/>
      <c r="R1197" s="7"/>
      <c r="S1197" s="7"/>
    </row>
    <row r="1198" spans="2:19" x14ac:dyDescent="0.25">
      <c r="B1198" s="7"/>
      <c r="C1198" s="7"/>
      <c r="D1198" s="7"/>
      <c r="E1198" s="7"/>
      <c r="F1198" s="7"/>
      <c r="G1198" s="7"/>
      <c r="H1198" s="7"/>
      <c r="I1198" s="7"/>
      <c r="J1198" s="7"/>
      <c r="K1198" s="7"/>
      <c r="L1198" s="7"/>
      <c r="M1198" s="7"/>
      <c r="N1198" s="7"/>
      <c r="O1198" s="7"/>
      <c r="P1198" s="7"/>
      <c r="Q1198" s="7"/>
      <c r="R1198" s="7"/>
      <c r="S1198" s="7"/>
    </row>
    <row r="1199" spans="2:19" x14ac:dyDescent="0.25">
      <c r="B1199" s="7"/>
      <c r="C1199" s="7"/>
      <c r="D1199" s="7"/>
      <c r="E1199" s="7"/>
      <c r="F1199" s="7"/>
      <c r="G1199" s="7"/>
      <c r="H1199" s="7"/>
      <c r="I1199" s="7"/>
      <c r="J1199" s="7"/>
      <c r="K1199" s="7"/>
      <c r="L1199" s="7"/>
      <c r="M1199" s="7"/>
      <c r="N1199" s="7"/>
      <c r="O1199" s="7"/>
      <c r="P1199" s="7"/>
      <c r="Q1199" s="7"/>
      <c r="R1199" s="7"/>
      <c r="S1199" s="7"/>
    </row>
    <row r="1200" spans="2:19" x14ac:dyDescent="0.25">
      <c r="B1200" s="7"/>
      <c r="C1200" s="7"/>
      <c r="D1200" s="7"/>
      <c r="E1200" s="7"/>
      <c r="F1200" s="7"/>
      <c r="G1200" s="7"/>
      <c r="H1200" s="7"/>
      <c r="I1200" s="7"/>
      <c r="J1200" s="7"/>
      <c r="K1200" s="7"/>
      <c r="L1200" s="7"/>
      <c r="M1200" s="7"/>
      <c r="N1200" s="7"/>
      <c r="O1200" s="7"/>
      <c r="P1200" s="7"/>
      <c r="Q1200" s="7"/>
      <c r="R1200" s="7"/>
      <c r="S1200" s="7"/>
    </row>
    <row r="1201" spans="2:19" x14ac:dyDescent="0.25">
      <c r="B1201" s="7"/>
      <c r="C1201" s="7"/>
      <c r="D1201" s="7"/>
      <c r="E1201" s="7"/>
      <c r="F1201" s="7"/>
      <c r="G1201" s="7"/>
      <c r="H1201" s="7"/>
      <c r="I1201" s="7"/>
      <c r="J1201" s="7"/>
      <c r="K1201" s="7"/>
      <c r="L1201" s="7"/>
      <c r="M1201" s="7"/>
      <c r="N1201" s="7"/>
      <c r="O1201" s="7"/>
      <c r="P1201" s="7"/>
      <c r="Q1201" s="7"/>
      <c r="R1201" s="7"/>
      <c r="S1201" s="7"/>
    </row>
    <row r="1202" spans="2:19" x14ac:dyDescent="0.25">
      <c r="B1202" s="7"/>
      <c r="C1202" s="7"/>
      <c r="D1202" s="7"/>
      <c r="E1202" s="7"/>
      <c r="F1202" s="7"/>
      <c r="G1202" s="7"/>
      <c r="H1202" s="7"/>
      <c r="I1202" s="7"/>
      <c r="J1202" s="7"/>
      <c r="K1202" s="7"/>
      <c r="L1202" s="7"/>
      <c r="M1202" s="7"/>
      <c r="N1202" s="7"/>
      <c r="O1202" s="7"/>
      <c r="P1202" s="7"/>
      <c r="Q1202" s="7"/>
      <c r="R1202" s="7"/>
      <c r="S1202" s="7"/>
    </row>
    <row r="1203" spans="2:19" x14ac:dyDescent="0.25">
      <c r="B1203" s="7"/>
      <c r="C1203" s="7"/>
      <c r="D1203" s="7"/>
      <c r="E1203" s="7"/>
      <c r="F1203" s="7"/>
      <c r="G1203" s="7"/>
      <c r="H1203" s="7"/>
      <c r="I1203" s="7"/>
      <c r="J1203" s="7"/>
      <c r="K1203" s="7"/>
      <c r="L1203" s="7"/>
      <c r="M1203" s="7"/>
      <c r="N1203" s="7"/>
      <c r="O1203" s="7"/>
      <c r="P1203" s="7"/>
      <c r="Q1203" s="7"/>
      <c r="R1203" s="7"/>
      <c r="S1203" s="7"/>
    </row>
    <row r="1204" spans="2:19" x14ac:dyDescent="0.25">
      <c r="B1204" s="7"/>
      <c r="C1204" s="7"/>
      <c r="D1204" s="7"/>
      <c r="E1204" s="7"/>
      <c r="F1204" s="7"/>
      <c r="G1204" s="7"/>
      <c r="H1204" s="7"/>
      <c r="I1204" s="7"/>
      <c r="J1204" s="7"/>
      <c r="K1204" s="7"/>
      <c r="L1204" s="7"/>
      <c r="M1204" s="7"/>
      <c r="N1204" s="7"/>
      <c r="O1204" s="7"/>
      <c r="P1204" s="7"/>
      <c r="Q1204" s="7"/>
      <c r="R1204" s="7"/>
      <c r="S1204" s="7"/>
    </row>
    <row r="1205" spans="2:19" x14ac:dyDescent="0.25">
      <c r="B1205" s="7"/>
      <c r="C1205" s="7"/>
      <c r="D1205" s="7"/>
      <c r="E1205" s="7"/>
      <c r="F1205" s="7"/>
      <c r="G1205" s="7"/>
      <c r="H1205" s="7"/>
      <c r="I1205" s="7"/>
      <c r="J1205" s="7"/>
      <c r="K1205" s="7"/>
      <c r="L1205" s="7"/>
      <c r="M1205" s="7"/>
      <c r="N1205" s="7"/>
      <c r="O1205" s="7"/>
      <c r="P1205" s="7"/>
      <c r="Q1205" s="7"/>
      <c r="R1205" s="7"/>
      <c r="S1205" s="7"/>
    </row>
    <row r="1206" spans="2:19" x14ac:dyDescent="0.25">
      <c r="B1206" s="7"/>
      <c r="C1206" s="7"/>
      <c r="D1206" s="7"/>
      <c r="E1206" s="7"/>
      <c r="F1206" s="7"/>
      <c r="G1206" s="7"/>
      <c r="H1206" s="7"/>
      <c r="I1206" s="7"/>
      <c r="J1206" s="7"/>
      <c r="K1206" s="7"/>
      <c r="L1206" s="7"/>
      <c r="M1206" s="7"/>
      <c r="N1206" s="7"/>
      <c r="O1206" s="7"/>
      <c r="P1206" s="7"/>
      <c r="Q1206" s="7"/>
      <c r="R1206" s="7"/>
      <c r="S1206" s="7"/>
    </row>
    <row r="1207" spans="2:19" x14ac:dyDescent="0.25">
      <c r="B1207" s="7"/>
      <c r="C1207" s="7"/>
      <c r="D1207" s="7"/>
      <c r="E1207" s="7"/>
      <c r="F1207" s="7"/>
      <c r="G1207" s="7"/>
      <c r="H1207" s="7"/>
      <c r="I1207" s="7"/>
      <c r="J1207" s="7"/>
      <c r="K1207" s="7"/>
      <c r="L1207" s="7"/>
      <c r="M1207" s="7"/>
      <c r="N1207" s="7"/>
      <c r="O1207" s="7"/>
      <c r="P1207" s="7"/>
      <c r="Q1207" s="7"/>
      <c r="R1207" s="7"/>
      <c r="S1207" s="7"/>
    </row>
    <row r="1208" spans="2:19" x14ac:dyDescent="0.25">
      <c r="B1208" s="7"/>
      <c r="C1208" s="7"/>
      <c r="D1208" s="7"/>
      <c r="E1208" s="7"/>
      <c r="F1208" s="7"/>
      <c r="G1208" s="7"/>
      <c r="H1208" s="7"/>
      <c r="I1208" s="7"/>
      <c r="J1208" s="7"/>
      <c r="K1208" s="7"/>
      <c r="L1208" s="7"/>
      <c r="M1208" s="7"/>
      <c r="N1208" s="7"/>
      <c r="O1208" s="7"/>
      <c r="P1208" s="7"/>
      <c r="Q1208" s="7"/>
      <c r="R1208" s="7"/>
      <c r="S1208" s="7"/>
    </row>
    <row r="1209" spans="2:19" x14ac:dyDescent="0.25">
      <c r="B1209" s="7"/>
      <c r="C1209" s="7"/>
      <c r="D1209" s="7"/>
      <c r="E1209" s="7"/>
      <c r="F1209" s="7"/>
      <c r="G1209" s="7"/>
      <c r="H1209" s="7"/>
      <c r="I1209" s="7"/>
      <c r="J1209" s="7"/>
      <c r="K1209" s="7"/>
      <c r="L1209" s="7"/>
      <c r="M1209" s="7"/>
      <c r="N1209" s="7"/>
      <c r="O1209" s="7"/>
      <c r="P1209" s="7"/>
      <c r="Q1209" s="7"/>
      <c r="R1209" s="7"/>
      <c r="S1209" s="7"/>
    </row>
    <row r="1210" spans="2:19" x14ac:dyDescent="0.25">
      <c r="B1210" s="7"/>
      <c r="C1210" s="7"/>
      <c r="D1210" s="7"/>
      <c r="E1210" s="7"/>
      <c r="F1210" s="7"/>
      <c r="G1210" s="7"/>
      <c r="H1210" s="7"/>
      <c r="I1210" s="7"/>
      <c r="J1210" s="7"/>
      <c r="K1210" s="7"/>
      <c r="L1210" s="7"/>
      <c r="M1210" s="7"/>
      <c r="N1210" s="7"/>
      <c r="O1210" s="7"/>
      <c r="P1210" s="7"/>
      <c r="Q1210" s="7"/>
      <c r="R1210" s="7"/>
      <c r="S1210" s="7"/>
    </row>
    <row r="1211" spans="2:19" x14ac:dyDescent="0.25">
      <c r="B1211" s="7"/>
      <c r="C1211" s="7"/>
      <c r="D1211" s="7"/>
      <c r="E1211" s="7"/>
      <c r="F1211" s="7"/>
      <c r="G1211" s="7"/>
      <c r="H1211" s="7"/>
      <c r="I1211" s="7"/>
      <c r="J1211" s="7"/>
      <c r="K1211" s="7"/>
      <c r="L1211" s="7"/>
      <c r="M1211" s="7"/>
      <c r="N1211" s="7"/>
      <c r="O1211" s="7"/>
      <c r="P1211" s="7"/>
      <c r="Q1211" s="7"/>
      <c r="R1211" s="7"/>
      <c r="S1211" s="7"/>
    </row>
    <row r="1212" spans="2:19" x14ac:dyDescent="0.25">
      <c r="B1212" s="7"/>
      <c r="C1212" s="7"/>
      <c r="D1212" s="7"/>
      <c r="E1212" s="7"/>
      <c r="F1212" s="7"/>
      <c r="G1212" s="7"/>
      <c r="H1212" s="7"/>
      <c r="I1212" s="7"/>
      <c r="J1212" s="7"/>
      <c r="K1212" s="7"/>
      <c r="L1212" s="7"/>
      <c r="M1212" s="7"/>
      <c r="N1212" s="7"/>
      <c r="O1212" s="7"/>
      <c r="P1212" s="7"/>
      <c r="Q1212" s="7"/>
      <c r="R1212" s="7"/>
      <c r="S1212" s="7"/>
    </row>
    <row r="1213" spans="2:19" x14ac:dyDescent="0.25">
      <c r="B1213" s="7"/>
      <c r="C1213" s="7"/>
      <c r="D1213" s="7"/>
      <c r="E1213" s="7"/>
      <c r="F1213" s="7"/>
      <c r="G1213" s="7"/>
      <c r="H1213" s="7"/>
      <c r="I1213" s="7"/>
      <c r="J1213" s="7"/>
      <c r="K1213" s="7"/>
      <c r="L1213" s="7"/>
      <c r="M1213" s="7"/>
      <c r="N1213" s="7"/>
      <c r="O1213" s="7"/>
      <c r="P1213" s="7"/>
      <c r="Q1213" s="7"/>
      <c r="R1213" s="7"/>
      <c r="S1213" s="7"/>
    </row>
    <row r="1214" spans="2:19" x14ac:dyDescent="0.25">
      <c r="B1214" s="7"/>
      <c r="C1214" s="7"/>
      <c r="D1214" s="7"/>
      <c r="E1214" s="7"/>
      <c r="F1214" s="7"/>
      <c r="G1214" s="7"/>
      <c r="H1214" s="7"/>
      <c r="I1214" s="7"/>
      <c r="J1214" s="7"/>
      <c r="K1214" s="7"/>
      <c r="L1214" s="7"/>
      <c r="M1214" s="7"/>
      <c r="N1214" s="7"/>
      <c r="O1214" s="7"/>
      <c r="P1214" s="7"/>
      <c r="Q1214" s="7"/>
      <c r="R1214" s="7"/>
      <c r="S1214" s="7"/>
    </row>
    <row r="1215" spans="2:19" x14ac:dyDescent="0.25">
      <c r="B1215" s="7"/>
      <c r="C1215" s="7"/>
      <c r="D1215" s="7"/>
      <c r="E1215" s="7"/>
      <c r="F1215" s="7"/>
      <c r="G1215" s="7"/>
      <c r="H1215" s="7"/>
      <c r="I1215" s="7"/>
      <c r="J1215" s="7"/>
      <c r="K1215" s="7"/>
      <c r="L1215" s="7"/>
      <c r="M1215" s="7"/>
      <c r="N1215" s="7"/>
      <c r="O1215" s="7"/>
      <c r="P1215" s="7"/>
      <c r="Q1215" s="7"/>
      <c r="R1215" s="7"/>
      <c r="S1215" s="7"/>
    </row>
    <row r="1216" spans="2:19" x14ac:dyDescent="0.25">
      <c r="B1216" s="7"/>
      <c r="C1216" s="7"/>
      <c r="D1216" s="7"/>
      <c r="E1216" s="7"/>
      <c r="F1216" s="7"/>
      <c r="G1216" s="7"/>
      <c r="H1216" s="7"/>
      <c r="I1216" s="7"/>
      <c r="J1216" s="7"/>
      <c r="K1216" s="7"/>
      <c r="L1216" s="7"/>
      <c r="M1216" s="7"/>
      <c r="N1216" s="7"/>
      <c r="O1216" s="7"/>
      <c r="P1216" s="7"/>
      <c r="Q1216" s="7"/>
      <c r="R1216" s="7"/>
      <c r="S1216" s="7"/>
    </row>
    <row r="1217" spans="2:19" x14ac:dyDescent="0.25">
      <c r="B1217" s="7"/>
      <c r="C1217" s="7"/>
      <c r="D1217" s="7"/>
      <c r="E1217" s="7"/>
      <c r="F1217" s="7"/>
      <c r="G1217" s="7"/>
      <c r="H1217" s="7"/>
      <c r="I1217" s="7"/>
      <c r="J1217" s="7"/>
      <c r="K1217" s="7"/>
      <c r="L1217" s="7"/>
      <c r="M1217" s="7"/>
      <c r="N1217" s="7"/>
      <c r="O1217" s="7"/>
      <c r="P1217" s="7"/>
      <c r="Q1217" s="7"/>
      <c r="R1217" s="7"/>
      <c r="S1217" s="7"/>
    </row>
    <row r="1218" spans="2:19" x14ac:dyDescent="0.25">
      <c r="B1218" s="7"/>
      <c r="C1218" s="7"/>
      <c r="D1218" s="7"/>
      <c r="E1218" s="7"/>
      <c r="F1218" s="7"/>
      <c r="G1218" s="7"/>
      <c r="H1218" s="7"/>
      <c r="I1218" s="7"/>
      <c r="J1218" s="7"/>
      <c r="K1218" s="7"/>
      <c r="L1218" s="7"/>
      <c r="M1218" s="7"/>
      <c r="N1218" s="7"/>
      <c r="O1218" s="7"/>
      <c r="P1218" s="7"/>
      <c r="Q1218" s="7"/>
      <c r="R1218" s="7"/>
      <c r="S1218" s="7"/>
    </row>
    <row r="1219" spans="2:19" x14ac:dyDescent="0.25">
      <c r="B1219" s="7"/>
      <c r="C1219" s="7"/>
      <c r="D1219" s="7"/>
      <c r="E1219" s="7"/>
      <c r="F1219" s="7"/>
      <c r="G1219" s="7"/>
      <c r="H1219" s="7"/>
      <c r="I1219" s="7"/>
      <c r="J1219" s="7"/>
      <c r="K1219" s="7"/>
      <c r="L1219" s="7"/>
      <c r="M1219" s="7"/>
      <c r="N1219" s="7"/>
      <c r="O1219" s="7"/>
      <c r="P1219" s="7"/>
      <c r="Q1219" s="7"/>
      <c r="R1219" s="7"/>
      <c r="S1219" s="7"/>
    </row>
    <row r="1220" spans="2:19" x14ac:dyDescent="0.25">
      <c r="B1220" s="7"/>
      <c r="C1220" s="7"/>
      <c r="D1220" s="7"/>
      <c r="E1220" s="7"/>
      <c r="F1220" s="7"/>
      <c r="G1220" s="7"/>
      <c r="H1220" s="7"/>
      <c r="I1220" s="7"/>
      <c r="J1220" s="7"/>
      <c r="K1220" s="7"/>
      <c r="L1220" s="7"/>
      <c r="M1220" s="7"/>
      <c r="N1220" s="7"/>
      <c r="O1220" s="7"/>
      <c r="P1220" s="7"/>
      <c r="Q1220" s="7"/>
      <c r="R1220" s="7"/>
      <c r="S1220" s="7"/>
    </row>
    <row r="1221" spans="2:19" x14ac:dyDescent="0.25">
      <c r="B1221" s="7"/>
      <c r="C1221" s="7"/>
      <c r="D1221" s="7"/>
      <c r="E1221" s="7"/>
      <c r="F1221" s="7"/>
      <c r="G1221" s="7"/>
      <c r="H1221" s="7"/>
      <c r="I1221" s="7"/>
      <c r="J1221" s="7"/>
      <c r="K1221" s="7"/>
      <c r="L1221" s="7"/>
      <c r="M1221" s="7"/>
      <c r="N1221" s="7"/>
      <c r="O1221" s="7"/>
      <c r="P1221" s="7"/>
      <c r="Q1221" s="7"/>
      <c r="R1221" s="7"/>
      <c r="S1221" s="7"/>
    </row>
    <row r="1222" spans="2:19" x14ac:dyDescent="0.25">
      <c r="B1222" s="7"/>
      <c r="C1222" s="7"/>
      <c r="D1222" s="7"/>
      <c r="E1222" s="7"/>
      <c r="F1222" s="7"/>
      <c r="G1222" s="7"/>
      <c r="H1222" s="7"/>
      <c r="I1222" s="7"/>
      <c r="J1222" s="7"/>
      <c r="K1222" s="7"/>
      <c r="L1222" s="7"/>
      <c r="M1222" s="7"/>
      <c r="N1222" s="7"/>
      <c r="O1222" s="7"/>
      <c r="P1222" s="7"/>
      <c r="Q1222" s="7"/>
      <c r="R1222" s="7"/>
      <c r="S1222" s="7"/>
    </row>
    <row r="1223" spans="2:19" x14ac:dyDescent="0.25">
      <c r="B1223" s="7"/>
      <c r="C1223" s="7"/>
      <c r="D1223" s="7"/>
      <c r="E1223" s="7"/>
      <c r="F1223" s="7"/>
      <c r="G1223" s="7"/>
      <c r="H1223" s="7"/>
      <c r="I1223" s="7"/>
      <c r="J1223" s="7"/>
      <c r="K1223" s="7"/>
      <c r="L1223" s="7"/>
      <c r="M1223" s="7"/>
      <c r="N1223" s="7"/>
      <c r="O1223" s="7"/>
      <c r="P1223" s="7"/>
      <c r="Q1223" s="7"/>
      <c r="R1223" s="7"/>
      <c r="S1223" s="7"/>
    </row>
    <row r="1224" spans="2:19" x14ac:dyDescent="0.25">
      <c r="B1224" s="7"/>
      <c r="C1224" s="7"/>
      <c r="D1224" s="7"/>
      <c r="E1224" s="7"/>
      <c r="F1224" s="7"/>
      <c r="G1224" s="7"/>
      <c r="H1224" s="7"/>
      <c r="I1224" s="7"/>
      <c r="J1224" s="7"/>
      <c r="K1224" s="7"/>
      <c r="L1224" s="7"/>
      <c r="M1224" s="7"/>
      <c r="N1224" s="7"/>
      <c r="O1224" s="7"/>
      <c r="P1224" s="7"/>
      <c r="Q1224" s="7"/>
      <c r="R1224" s="7"/>
      <c r="S1224" s="7"/>
    </row>
    <row r="1225" spans="2:19" x14ac:dyDescent="0.25">
      <c r="B1225" s="7"/>
      <c r="C1225" s="7"/>
      <c r="D1225" s="7"/>
      <c r="E1225" s="7"/>
      <c r="F1225" s="7"/>
      <c r="G1225" s="7"/>
      <c r="H1225" s="7"/>
      <c r="I1225" s="7"/>
      <c r="J1225" s="7"/>
      <c r="K1225" s="7"/>
      <c r="L1225" s="7"/>
      <c r="M1225" s="7"/>
      <c r="N1225" s="7"/>
      <c r="O1225" s="7"/>
      <c r="P1225" s="7"/>
      <c r="Q1225" s="7"/>
      <c r="R1225" s="7"/>
      <c r="S1225" s="7"/>
    </row>
    <row r="1226" spans="2:19" x14ac:dyDescent="0.25">
      <c r="B1226" s="7"/>
      <c r="C1226" s="7"/>
      <c r="D1226" s="7"/>
      <c r="E1226" s="7"/>
      <c r="F1226" s="7"/>
      <c r="G1226" s="7"/>
      <c r="H1226" s="7"/>
      <c r="I1226" s="7"/>
      <c r="J1226" s="7"/>
      <c r="K1226" s="7"/>
      <c r="L1226" s="7"/>
      <c r="M1226" s="7"/>
      <c r="N1226" s="7"/>
      <c r="O1226" s="7"/>
      <c r="P1226" s="7"/>
      <c r="Q1226" s="7"/>
      <c r="R1226" s="7"/>
      <c r="S1226" s="7"/>
    </row>
    <row r="1227" spans="2:19" x14ac:dyDescent="0.25">
      <c r="B1227" s="7"/>
      <c r="C1227" s="7"/>
      <c r="D1227" s="7"/>
      <c r="E1227" s="7"/>
      <c r="F1227" s="7"/>
      <c r="G1227" s="7"/>
      <c r="H1227" s="7"/>
      <c r="I1227" s="7"/>
      <c r="J1227" s="7"/>
      <c r="K1227" s="7"/>
      <c r="L1227" s="7"/>
      <c r="M1227" s="7"/>
      <c r="N1227" s="7"/>
      <c r="O1227" s="7"/>
      <c r="P1227" s="7"/>
      <c r="Q1227" s="7"/>
      <c r="R1227" s="7"/>
      <c r="S1227" s="7"/>
    </row>
    <row r="1228" spans="2:19" x14ac:dyDescent="0.25">
      <c r="B1228" s="7"/>
      <c r="C1228" s="7"/>
      <c r="D1228" s="7"/>
      <c r="E1228" s="7"/>
      <c r="F1228" s="7"/>
      <c r="G1228" s="7"/>
      <c r="H1228" s="7"/>
      <c r="I1228" s="7"/>
      <c r="J1228" s="7"/>
      <c r="K1228" s="7"/>
      <c r="L1228" s="7"/>
      <c r="M1228" s="7"/>
      <c r="N1228" s="7"/>
      <c r="O1228" s="7"/>
      <c r="P1228" s="7"/>
      <c r="Q1228" s="7"/>
      <c r="R1228" s="7"/>
      <c r="S1228" s="7"/>
    </row>
    <row r="1229" spans="2:19" x14ac:dyDescent="0.25">
      <c r="B1229" s="7"/>
      <c r="C1229" s="7"/>
      <c r="D1229" s="7"/>
      <c r="E1229" s="7"/>
      <c r="F1229" s="7"/>
      <c r="G1229" s="7"/>
      <c r="H1229" s="7"/>
      <c r="I1229" s="7"/>
      <c r="J1229" s="7"/>
      <c r="K1229" s="7"/>
      <c r="L1229" s="7"/>
      <c r="M1229" s="7"/>
      <c r="N1229" s="7"/>
      <c r="O1229" s="7"/>
      <c r="P1229" s="7"/>
      <c r="Q1229" s="7"/>
      <c r="R1229" s="7"/>
      <c r="S1229" s="7"/>
    </row>
    <row r="1230" spans="2:19" x14ac:dyDescent="0.25">
      <c r="B1230" s="7"/>
      <c r="C1230" s="7"/>
      <c r="D1230" s="7"/>
      <c r="E1230" s="7"/>
      <c r="F1230" s="7"/>
      <c r="G1230" s="7"/>
      <c r="H1230" s="7"/>
      <c r="I1230" s="7"/>
      <c r="J1230" s="7"/>
      <c r="K1230" s="7"/>
      <c r="L1230" s="7"/>
      <c r="M1230" s="7"/>
      <c r="N1230" s="7"/>
      <c r="O1230" s="7"/>
      <c r="P1230" s="7"/>
      <c r="Q1230" s="7"/>
      <c r="R1230" s="7"/>
      <c r="S1230" s="7"/>
    </row>
    <row r="1231" spans="2:19" x14ac:dyDescent="0.25">
      <c r="B1231" s="7"/>
      <c r="C1231" s="7"/>
      <c r="D1231" s="7"/>
      <c r="E1231" s="7"/>
      <c r="F1231" s="7"/>
      <c r="G1231" s="7"/>
      <c r="H1231" s="7"/>
      <c r="I1231" s="7"/>
      <c r="J1231" s="7"/>
      <c r="K1231" s="7"/>
      <c r="L1231" s="7"/>
      <c r="M1231" s="7"/>
      <c r="N1231" s="7"/>
      <c r="O1231" s="7"/>
      <c r="P1231" s="7"/>
      <c r="Q1231" s="7"/>
      <c r="R1231" s="7"/>
      <c r="S1231" s="7"/>
    </row>
    <row r="1232" spans="2:19" x14ac:dyDescent="0.25">
      <c r="B1232" s="7"/>
      <c r="C1232" s="7"/>
      <c r="D1232" s="7"/>
      <c r="E1232" s="7"/>
      <c r="F1232" s="7"/>
      <c r="G1232" s="7"/>
      <c r="H1232" s="7"/>
      <c r="I1232" s="7"/>
      <c r="J1232" s="7"/>
      <c r="K1232" s="7"/>
      <c r="L1232" s="7"/>
      <c r="M1232" s="7"/>
      <c r="N1232" s="7"/>
      <c r="O1232" s="7"/>
      <c r="P1232" s="7"/>
      <c r="Q1232" s="7"/>
      <c r="R1232" s="7"/>
      <c r="S1232" s="7"/>
    </row>
    <row r="1233" spans="2:19" x14ac:dyDescent="0.25">
      <c r="B1233" s="7"/>
      <c r="C1233" s="7"/>
      <c r="D1233" s="7"/>
      <c r="E1233" s="7"/>
      <c r="F1233" s="7"/>
      <c r="G1233" s="7"/>
      <c r="H1233" s="7"/>
      <c r="I1233" s="7"/>
      <c r="J1233" s="7"/>
      <c r="K1233" s="7"/>
      <c r="L1233" s="7"/>
      <c r="M1233" s="7"/>
      <c r="N1233" s="7"/>
      <c r="O1233" s="7"/>
      <c r="P1233" s="7"/>
      <c r="Q1233" s="7"/>
      <c r="R1233" s="7"/>
      <c r="S1233" s="7"/>
    </row>
    <row r="1234" spans="2:19" x14ac:dyDescent="0.25">
      <c r="B1234" s="7"/>
      <c r="C1234" s="7"/>
      <c r="D1234" s="7"/>
      <c r="E1234" s="7"/>
      <c r="F1234" s="7"/>
      <c r="G1234" s="7"/>
      <c r="H1234" s="7"/>
      <c r="I1234" s="7"/>
      <c r="J1234" s="7"/>
      <c r="K1234" s="7"/>
      <c r="L1234" s="7"/>
      <c r="M1234" s="7"/>
      <c r="N1234" s="7"/>
      <c r="O1234" s="7"/>
      <c r="P1234" s="7"/>
      <c r="Q1234" s="7"/>
      <c r="R1234" s="7"/>
      <c r="S1234" s="7"/>
    </row>
    <row r="1235" spans="2:19" x14ac:dyDescent="0.25">
      <c r="B1235" s="7"/>
      <c r="C1235" s="7"/>
      <c r="D1235" s="7"/>
      <c r="E1235" s="7"/>
      <c r="F1235" s="7"/>
      <c r="G1235" s="7"/>
      <c r="H1235" s="7"/>
      <c r="I1235" s="7"/>
      <c r="J1235" s="7"/>
      <c r="K1235" s="7"/>
      <c r="L1235" s="7"/>
      <c r="M1235" s="7"/>
      <c r="N1235" s="7"/>
      <c r="O1235" s="7"/>
      <c r="P1235" s="7"/>
      <c r="Q1235" s="7"/>
      <c r="R1235" s="7"/>
      <c r="S1235" s="7"/>
    </row>
    <row r="1236" spans="2:19" x14ac:dyDescent="0.25">
      <c r="B1236" s="7"/>
      <c r="C1236" s="7"/>
      <c r="D1236" s="7"/>
      <c r="E1236" s="7"/>
      <c r="F1236" s="7"/>
      <c r="G1236" s="7"/>
      <c r="H1236" s="7"/>
      <c r="I1236" s="7"/>
      <c r="J1236" s="7"/>
      <c r="K1236" s="7"/>
      <c r="L1236" s="7"/>
      <c r="M1236" s="7"/>
      <c r="N1236" s="7"/>
      <c r="O1236" s="7"/>
      <c r="P1236" s="7"/>
      <c r="Q1236" s="7"/>
      <c r="R1236" s="7"/>
      <c r="S1236" s="7"/>
    </row>
    <row r="1237" spans="2:19" x14ac:dyDescent="0.25">
      <c r="B1237" s="7"/>
      <c r="C1237" s="7"/>
      <c r="D1237" s="7"/>
      <c r="E1237" s="7"/>
      <c r="F1237" s="7"/>
      <c r="G1237" s="7"/>
      <c r="H1237" s="7"/>
      <c r="I1237" s="7"/>
      <c r="J1237" s="7"/>
      <c r="K1237" s="7"/>
      <c r="L1237" s="7"/>
      <c r="M1237" s="7"/>
      <c r="N1237" s="7"/>
      <c r="O1237" s="7"/>
      <c r="P1237" s="7"/>
      <c r="Q1237" s="7"/>
      <c r="R1237" s="7"/>
      <c r="S1237" s="7"/>
    </row>
    <row r="1238" spans="2:19" x14ac:dyDescent="0.25">
      <c r="B1238" s="7"/>
      <c r="C1238" s="7"/>
      <c r="D1238" s="7"/>
      <c r="E1238" s="7"/>
      <c r="F1238" s="7"/>
      <c r="G1238" s="7"/>
      <c r="H1238" s="7"/>
      <c r="I1238" s="7"/>
      <c r="J1238" s="7"/>
      <c r="K1238" s="7"/>
      <c r="L1238" s="7"/>
      <c r="M1238" s="7"/>
      <c r="N1238" s="7"/>
      <c r="O1238" s="7"/>
      <c r="P1238" s="7"/>
      <c r="Q1238" s="7"/>
      <c r="R1238" s="7"/>
      <c r="S1238" s="7"/>
    </row>
    <row r="1239" spans="2:19" x14ac:dyDescent="0.25">
      <c r="B1239" s="7"/>
      <c r="C1239" s="7"/>
      <c r="D1239" s="7"/>
      <c r="E1239" s="7"/>
      <c r="F1239" s="7"/>
      <c r="G1239" s="7"/>
      <c r="H1239" s="7"/>
      <c r="I1239" s="7"/>
      <c r="J1239" s="7"/>
      <c r="K1239" s="7"/>
      <c r="L1239" s="7"/>
      <c r="M1239" s="7"/>
      <c r="N1239" s="7"/>
      <c r="O1239" s="7"/>
      <c r="P1239" s="7"/>
      <c r="Q1239" s="7"/>
      <c r="R1239" s="7"/>
      <c r="S1239" s="7"/>
    </row>
    <row r="1240" spans="2:19" x14ac:dyDescent="0.25">
      <c r="B1240" s="7"/>
      <c r="C1240" s="7"/>
      <c r="D1240" s="7"/>
      <c r="E1240" s="7"/>
      <c r="F1240" s="7"/>
      <c r="G1240" s="7"/>
      <c r="H1240" s="7"/>
      <c r="I1240" s="7"/>
      <c r="J1240" s="7"/>
      <c r="K1240" s="7"/>
      <c r="L1240" s="7"/>
      <c r="M1240" s="7"/>
      <c r="N1240" s="7"/>
      <c r="O1240" s="7"/>
      <c r="P1240" s="7"/>
      <c r="Q1240" s="7"/>
      <c r="R1240" s="7"/>
      <c r="S1240" s="7"/>
    </row>
    <row r="1241" spans="2:19" x14ac:dyDescent="0.25">
      <c r="B1241" s="7"/>
      <c r="C1241" s="7"/>
      <c r="D1241" s="7"/>
      <c r="E1241" s="7"/>
      <c r="F1241" s="7"/>
      <c r="G1241" s="7"/>
      <c r="H1241" s="7"/>
      <c r="I1241" s="7"/>
      <c r="J1241" s="7"/>
      <c r="K1241" s="7"/>
      <c r="L1241" s="7"/>
      <c r="M1241" s="7"/>
      <c r="N1241" s="7"/>
      <c r="O1241" s="7"/>
      <c r="P1241" s="7"/>
      <c r="Q1241" s="7"/>
      <c r="R1241" s="7"/>
      <c r="S1241" s="7"/>
    </row>
    <row r="1242" spans="2:19" x14ac:dyDescent="0.25">
      <c r="B1242" s="7"/>
      <c r="C1242" s="7"/>
      <c r="D1242" s="7"/>
      <c r="E1242" s="7"/>
      <c r="F1242" s="7"/>
      <c r="G1242" s="7"/>
      <c r="H1242" s="7"/>
      <c r="I1242" s="7"/>
      <c r="J1242" s="7"/>
      <c r="K1242" s="7"/>
      <c r="L1242" s="7"/>
      <c r="M1242" s="7"/>
      <c r="N1242" s="7"/>
      <c r="O1242" s="7"/>
      <c r="P1242" s="7"/>
      <c r="Q1242" s="7"/>
      <c r="R1242" s="7"/>
      <c r="S1242" s="7"/>
    </row>
    <row r="1243" spans="2:19" x14ac:dyDescent="0.25">
      <c r="B1243" s="7"/>
      <c r="C1243" s="7"/>
      <c r="D1243" s="7"/>
      <c r="E1243" s="7"/>
      <c r="F1243" s="7"/>
      <c r="G1243" s="7"/>
      <c r="H1243" s="7"/>
      <c r="I1243" s="7"/>
      <c r="J1243" s="7"/>
      <c r="K1243" s="7"/>
      <c r="L1243" s="7"/>
      <c r="M1243" s="7"/>
      <c r="N1243" s="7"/>
      <c r="O1243" s="7"/>
      <c r="P1243" s="7"/>
      <c r="Q1243" s="7"/>
      <c r="R1243" s="7"/>
      <c r="S1243" s="7"/>
    </row>
    <row r="1244" spans="2:19" x14ac:dyDescent="0.25">
      <c r="B1244" s="7"/>
      <c r="C1244" s="7"/>
      <c r="D1244" s="7"/>
      <c r="E1244" s="7"/>
      <c r="F1244" s="7"/>
      <c r="G1244" s="7"/>
      <c r="H1244" s="7"/>
      <c r="I1244" s="7"/>
      <c r="J1244" s="7"/>
      <c r="K1244" s="7"/>
      <c r="L1244" s="7"/>
      <c r="M1244" s="7"/>
      <c r="N1244" s="7"/>
      <c r="O1244" s="7"/>
      <c r="P1244" s="7"/>
      <c r="Q1244" s="7"/>
      <c r="R1244" s="7"/>
      <c r="S1244" s="7"/>
    </row>
    <row r="1245" spans="2:19" x14ac:dyDescent="0.25">
      <c r="B1245" s="7"/>
      <c r="C1245" s="7"/>
      <c r="D1245" s="7"/>
      <c r="E1245" s="7"/>
      <c r="F1245" s="7"/>
      <c r="G1245" s="7"/>
      <c r="H1245" s="7"/>
      <c r="I1245" s="7"/>
      <c r="J1245" s="7"/>
      <c r="K1245" s="7"/>
      <c r="L1245" s="7"/>
      <c r="M1245" s="7"/>
      <c r="N1245" s="7"/>
      <c r="O1245" s="7"/>
      <c r="P1245" s="7"/>
      <c r="Q1245" s="7"/>
      <c r="R1245" s="7"/>
      <c r="S1245" s="7"/>
    </row>
    <row r="1246" spans="2:19" x14ac:dyDescent="0.25">
      <c r="B1246" s="7"/>
      <c r="C1246" s="7"/>
      <c r="D1246" s="7"/>
      <c r="E1246" s="7"/>
      <c r="F1246" s="7"/>
      <c r="G1246" s="7"/>
      <c r="H1246" s="7"/>
      <c r="I1246" s="7"/>
      <c r="J1246" s="7"/>
      <c r="K1246" s="7"/>
      <c r="L1246" s="7"/>
      <c r="M1246" s="7"/>
      <c r="N1246" s="7"/>
      <c r="O1246" s="7"/>
      <c r="P1246" s="7"/>
      <c r="Q1246" s="7"/>
      <c r="R1246" s="7"/>
      <c r="S1246" s="7"/>
    </row>
    <row r="1247" spans="2:19" x14ac:dyDescent="0.25">
      <c r="B1247" s="7"/>
      <c r="C1247" s="7"/>
      <c r="D1247" s="7"/>
      <c r="E1247" s="7"/>
      <c r="F1247" s="7"/>
      <c r="G1247" s="7"/>
      <c r="H1247" s="7"/>
      <c r="I1247" s="7"/>
      <c r="J1247" s="7"/>
      <c r="K1247" s="7"/>
      <c r="L1247" s="7"/>
      <c r="M1247" s="7"/>
      <c r="N1247" s="7"/>
      <c r="O1247" s="7"/>
      <c r="P1247" s="7"/>
      <c r="Q1247" s="7"/>
      <c r="R1247" s="7"/>
      <c r="S1247" s="7"/>
    </row>
    <row r="1248" spans="2:19" x14ac:dyDescent="0.25">
      <c r="B1248" s="7"/>
      <c r="C1248" s="7"/>
      <c r="D1248" s="7"/>
      <c r="E1248" s="7"/>
      <c r="F1248" s="7"/>
      <c r="G1248" s="7"/>
      <c r="H1248" s="7"/>
      <c r="I1248" s="7"/>
      <c r="J1248" s="7"/>
      <c r="K1248" s="7"/>
      <c r="L1248" s="7"/>
      <c r="M1248" s="7"/>
      <c r="N1248" s="7"/>
      <c r="O1248" s="7"/>
      <c r="P1248" s="7"/>
      <c r="Q1248" s="7"/>
      <c r="R1248" s="7"/>
      <c r="S1248" s="7"/>
    </row>
    <row r="1249" spans="2:19" x14ac:dyDescent="0.25">
      <c r="B1249" s="7"/>
      <c r="C1249" s="7"/>
      <c r="D1249" s="7"/>
      <c r="E1249" s="7"/>
      <c r="F1249" s="7"/>
      <c r="G1249" s="7"/>
      <c r="H1249" s="7"/>
      <c r="I1249" s="7"/>
      <c r="J1249" s="7"/>
      <c r="K1249" s="7"/>
      <c r="L1249" s="7"/>
      <c r="M1249" s="7"/>
      <c r="N1249" s="7"/>
      <c r="O1249" s="7"/>
      <c r="P1249" s="7"/>
      <c r="Q1249" s="7"/>
      <c r="R1249" s="7"/>
      <c r="S1249" s="7"/>
    </row>
    <row r="1250" spans="2:19" x14ac:dyDescent="0.25">
      <c r="B1250" s="7"/>
      <c r="C1250" s="7"/>
      <c r="D1250" s="7"/>
      <c r="E1250" s="7"/>
      <c r="F1250" s="7"/>
      <c r="G1250" s="7"/>
      <c r="H1250" s="7"/>
      <c r="I1250" s="7"/>
      <c r="J1250" s="7"/>
      <c r="K1250" s="7"/>
      <c r="L1250" s="7"/>
      <c r="M1250" s="7"/>
      <c r="N1250" s="7"/>
      <c r="O1250" s="7"/>
      <c r="P1250" s="7"/>
      <c r="Q1250" s="7"/>
      <c r="R1250" s="7"/>
      <c r="S1250" s="7"/>
    </row>
    <row r="1251" spans="2:19" x14ac:dyDescent="0.25">
      <c r="B1251" s="7"/>
      <c r="C1251" s="7"/>
      <c r="D1251" s="7"/>
      <c r="E1251" s="7"/>
      <c r="F1251" s="7"/>
      <c r="G1251" s="7"/>
      <c r="H1251" s="7"/>
      <c r="I1251" s="7"/>
      <c r="J1251" s="7"/>
      <c r="K1251" s="7"/>
      <c r="L1251" s="7"/>
      <c r="M1251" s="7"/>
      <c r="N1251" s="7"/>
      <c r="O1251" s="7"/>
      <c r="P1251" s="7"/>
      <c r="Q1251" s="7"/>
      <c r="R1251" s="7"/>
      <c r="S1251" s="7"/>
    </row>
    <row r="1252" spans="2:19" x14ac:dyDescent="0.25">
      <c r="B1252" s="7"/>
      <c r="C1252" s="7"/>
      <c r="D1252" s="7"/>
      <c r="E1252" s="7"/>
      <c r="F1252" s="7"/>
      <c r="G1252" s="7"/>
      <c r="H1252" s="7"/>
      <c r="I1252" s="7"/>
      <c r="J1252" s="7"/>
      <c r="K1252" s="7"/>
      <c r="L1252" s="7"/>
      <c r="M1252" s="7"/>
      <c r="N1252" s="7"/>
      <c r="O1252" s="7"/>
      <c r="P1252" s="7"/>
      <c r="Q1252" s="7"/>
      <c r="R1252" s="7"/>
      <c r="S1252" s="7"/>
    </row>
    <row r="1253" spans="2:19" x14ac:dyDescent="0.25">
      <c r="B1253" s="7"/>
      <c r="C1253" s="7"/>
      <c r="D1253" s="7"/>
      <c r="E1253" s="7"/>
      <c r="F1253" s="7"/>
      <c r="G1253" s="7"/>
      <c r="H1253" s="7"/>
      <c r="I1253" s="7"/>
      <c r="J1253" s="7"/>
      <c r="K1253" s="7"/>
      <c r="L1253" s="7"/>
      <c r="M1253" s="7"/>
      <c r="N1253" s="7"/>
      <c r="O1253" s="7"/>
      <c r="P1253" s="7"/>
      <c r="Q1253" s="7"/>
      <c r="R1253" s="7"/>
      <c r="S1253" s="7"/>
    </row>
    <row r="1254" spans="2:19" x14ac:dyDescent="0.25">
      <c r="B1254" s="7"/>
      <c r="C1254" s="7"/>
      <c r="D1254" s="7"/>
      <c r="E1254" s="7"/>
      <c r="F1254" s="7"/>
      <c r="G1254" s="7"/>
      <c r="H1254" s="7"/>
      <c r="I1254" s="7"/>
      <c r="J1254" s="7"/>
      <c r="K1254" s="7"/>
      <c r="L1254" s="7"/>
      <c r="M1254" s="7"/>
      <c r="N1254" s="7"/>
      <c r="O1254" s="7"/>
      <c r="P1254" s="7"/>
      <c r="Q1254" s="7"/>
      <c r="R1254" s="7"/>
      <c r="S1254" s="7"/>
    </row>
    <row r="1255" spans="2:19" x14ac:dyDescent="0.25">
      <c r="B1255" s="7"/>
      <c r="C1255" s="7"/>
      <c r="D1255" s="7"/>
      <c r="E1255" s="7"/>
      <c r="F1255" s="7"/>
      <c r="G1255" s="7"/>
      <c r="H1255" s="7"/>
      <c r="I1255" s="7"/>
      <c r="J1255" s="7"/>
      <c r="K1255" s="7"/>
      <c r="L1255" s="7"/>
      <c r="M1255" s="7"/>
      <c r="N1255" s="7"/>
      <c r="O1255" s="7"/>
      <c r="P1255" s="7"/>
      <c r="Q1255" s="7"/>
      <c r="R1255" s="7"/>
      <c r="S1255" s="7"/>
    </row>
    <row r="1256" spans="2:19" x14ac:dyDescent="0.25">
      <c r="B1256" s="7"/>
      <c r="C1256" s="7"/>
      <c r="D1256" s="7"/>
      <c r="E1256" s="7"/>
      <c r="F1256" s="7"/>
      <c r="G1256" s="7"/>
      <c r="H1256" s="7"/>
      <c r="I1256" s="7"/>
      <c r="J1256" s="7"/>
      <c r="K1256" s="7"/>
      <c r="L1256" s="7"/>
      <c r="M1256" s="7"/>
      <c r="N1256" s="7"/>
      <c r="O1256" s="7"/>
      <c r="P1256" s="7"/>
      <c r="Q1256" s="7"/>
      <c r="R1256" s="7"/>
      <c r="S1256" s="7"/>
    </row>
    <row r="1257" spans="2:19" x14ac:dyDescent="0.25">
      <c r="B1257" s="7"/>
      <c r="C1257" s="7"/>
      <c r="D1257" s="7"/>
      <c r="E1257" s="7"/>
      <c r="F1257" s="7"/>
      <c r="G1257" s="7"/>
      <c r="H1257" s="7"/>
      <c r="I1257" s="7"/>
      <c r="J1257" s="7"/>
      <c r="K1257" s="7"/>
      <c r="L1257" s="7"/>
      <c r="M1257" s="7"/>
      <c r="N1257" s="7"/>
      <c r="O1257" s="7"/>
      <c r="P1257" s="7"/>
      <c r="Q1257" s="7"/>
      <c r="R1257" s="7"/>
      <c r="S1257" s="7"/>
    </row>
    <row r="1258" spans="2:19" x14ac:dyDescent="0.25">
      <c r="B1258" s="7"/>
      <c r="C1258" s="7"/>
      <c r="D1258" s="7"/>
      <c r="E1258" s="7"/>
      <c r="F1258" s="7"/>
      <c r="G1258" s="7"/>
      <c r="H1258" s="7"/>
      <c r="I1258" s="7"/>
      <c r="J1258" s="7"/>
      <c r="K1258" s="7"/>
      <c r="L1258" s="7"/>
      <c r="M1258" s="7"/>
      <c r="N1258" s="7"/>
      <c r="O1258" s="7"/>
      <c r="P1258" s="7"/>
      <c r="Q1258" s="7"/>
      <c r="R1258" s="7"/>
      <c r="S1258" s="7"/>
    </row>
    <row r="1259" spans="2:19" x14ac:dyDescent="0.25">
      <c r="B1259" s="7"/>
      <c r="C1259" s="7"/>
      <c r="D1259" s="7"/>
      <c r="E1259" s="7"/>
      <c r="F1259" s="7"/>
      <c r="G1259" s="7"/>
      <c r="H1259" s="7"/>
      <c r="I1259" s="7"/>
      <c r="J1259" s="7"/>
      <c r="K1259" s="7"/>
      <c r="L1259" s="7"/>
      <c r="M1259" s="7"/>
      <c r="N1259" s="7"/>
      <c r="O1259" s="7"/>
      <c r="P1259" s="7"/>
      <c r="Q1259" s="7"/>
      <c r="R1259" s="7"/>
      <c r="S1259" s="7"/>
    </row>
    <row r="1260" spans="2:19" x14ac:dyDescent="0.25">
      <c r="B1260" s="7"/>
      <c r="C1260" s="7"/>
      <c r="D1260" s="7"/>
      <c r="E1260" s="7"/>
      <c r="F1260" s="7"/>
      <c r="G1260" s="7"/>
      <c r="H1260" s="7"/>
      <c r="I1260" s="7"/>
      <c r="J1260" s="7"/>
      <c r="K1260" s="7"/>
      <c r="L1260" s="7"/>
      <c r="M1260" s="7"/>
      <c r="N1260" s="7"/>
      <c r="O1260" s="7"/>
      <c r="P1260" s="7"/>
      <c r="Q1260" s="7"/>
      <c r="R1260" s="7"/>
      <c r="S1260" s="7"/>
    </row>
    <row r="1261" spans="2:19" x14ac:dyDescent="0.25">
      <c r="B1261" s="7"/>
      <c r="C1261" s="7"/>
      <c r="D1261" s="7"/>
      <c r="E1261" s="7"/>
      <c r="F1261" s="7"/>
      <c r="G1261" s="7"/>
      <c r="H1261" s="7"/>
      <c r="I1261" s="7"/>
      <c r="J1261" s="7"/>
      <c r="K1261" s="7"/>
      <c r="L1261" s="7"/>
      <c r="M1261" s="7"/>
      <c r="N1261" s="7"/>
      <c r="O1261" s="7"/>
      <c r="P1261" s="7"/>
      <c r="Q1261" s="7"/>
      <c r="R1261" s="7"/>
      <c r="S1261" s="7"/>
    </row>
    <row r="1262" spans="2:19" x14ac:dyDescent="0.25">
      <c r="B1262" s="7"/>
      <c r="C1262" s="7"/>
      <c r="D1262" s="7"/>
      <c r="E1262" s="7"/>
      <c r="F1262" s="7"/>
      <c r="G1262" s="7"/>
      <c r="H1262" s="7"/>
      <c r="I1262" s="7"/>
      <c r="J1262" s="7"/>
      <c r="K1262" s="7"/>
      <c r="L1262" s="7"/>
      <c r="M1262" s="7"/>
      <c r="N1262" s="7"/>
      <c r="O1262" s="7"/>
      <c r="P1262" s="7"/>
      <c r="Q1262" s="7"/>
      <c r="R1262" s="7"/>
      <c r="S1262" s="7"/>
    </row>
    <row r="1263" spans="2:19" x14ac:dyDescent="0.25">
      <c r="B1263" s="7"/>
      <c r="C1263" s="7"/>
      <c r="D1263" s="7"/>
      <c r="E1263" s="7"/>
      <c r="F1263" s="7"/>
      <c r="G1263" s="7"/>
      <c r="H1263" s="7"/>
      <c r="I1263" s="7"/>
      <c r="J1263" s="7"/>
      <c r="K1263" s="7"/>
      <c r="L1263" s="7"/>
      <c r="M1263" s="7"/>
      <c r="N1263" s="7"/>
      <c r="O1263" s="7"/>
      <c r="P1263" s="7"/>
      <c r="Q1263" s="7"/>
      <c r="R1263" s="7"/>
      <c r="S1263" s="7"/>
    </row>
    <row r="1264" spans="2:19" x14ac:dyDescent="0.25">
      <c r="B1264" s="7"/>
      <c r="C1264" s="7"/>
      <c r="D1264" s="7"/>
      <c r="E1264" s="7"/>
      <c r="F1264" s="7"/>
      <c r="G1264" s="7"/>
      <c r="H1264" s="7"/>
      <c r="I1264" s="7"/>
      <c r="J1264" s="7"/>
      <c r="K1264" s="7"/>
      <c r="L1264" s="7"/>
      <c r="M1264" s="7"/>
      <c r="N1264" s="7"/>
      <c r="O1264" s="7"/>
      <c r="P1264" s="7"/>
      <c r="Q1264" s="7"/>
      <c r="R1264" s="7"/>
      <c r="S1264" s="7"/>
    </row>
    <row r="1265" spans="2:19" x14ac:dyDescent="0.25">
      <c r="B1265" s="7"/>
      <c r="C1265" s="7"/>
      <c r="D1265" s="7"/>
      <c r="E1265" s="7"/>
      <c r="F1265" s="7"/>
      <c r="G1265" s="7"/>
      <c r="H1265" s="7"/>
      <c r="I1265" s="7"/>
      <c r="J1265" s="7"/>
      <c r="K1265" s="7"/>
      <c r="L1265" s="7"/>
      <c r="M1265" s="7"/>
      <c r="N1265" s="7"/>
      <c r="O1265" s="7"/>
      <c r="P1265" s="7"/>
      <c r="Q1265" s="7"/>
      <c r="R1265" s="7"/>
      <c r="S1265" s="7"/>
    </row>
    <row r="1266" spans="2:19" x14ac:dyDescent="0.25">
      <c r="B1266" s="7"/>
      <c r="C1266" s="7"/>
      <c r="D1266" s="7"/>
      <c r="E1266" s="7"/>
      <c r="F1266" s="7"/>
      <c r="G1266" s="7"/>
      <c r="H1266" s="7"/>
      <c r="I1266" s="7"/>
      <c r="J1266" s="7"/>
      <c r="K1266" s="7"/>
      <c r="L1266" s="7"/>
      <c r="M1266" s="7"/>
      <c r="N1266" s="7"/>
      <c r="O1266" s="7"/>
      <c r="P1266" s="7"/>
      <c r="Q1266" s="7"/>
      <c r="R1266" s="7"/>
      <c r="S1266" s="7"/>
    </row>
    <row r="1267" spans="2:19" x14ac:dyDescent="0.25">
      <c r="B1267" s="7"/>
      <c r="C1267" s="7"/>
      <c r="D1267" s="7"/>
      <c r="E1267" s="7"/>
      <c r="F1267" s="7"/>
      <c r="G1267" s="7"/>
      <c r="H1267" s="7"/>
      <c r="I1267" s="7"/>
      <c r="J1267" s="7"/>
      <c r="K1267" s="7"/>
      <c r="L1267" s="7"/>
      <c r="M1267" s="7"/>
      <c r="N1267" s="7"/>
      <c r="O1267" s="7"/>
      <c r="P1267" s="7"/>
      <c r="Q1267" s="7"/>
      <c r="R1267" s="7"/>
      <c r="S1267" s="7"/>
    </row>
    <row r="1268" spans="2:19" x14ac:dyDescent="0.25">
      <c r="B1268" s="7"/>
      <c r="C1268" s="7"/>
      <c r="D1268" s="7"/>
      <c r="E1268" s="7"/>
      <c r="F1268" s="7"/>
      <c r="G1268" s="7"/>
      <c r="H1268" s="7"/>
      <c r="I1268" s="7"/>
      <c r="J1268" s="7"/>
      <c r="K1268" s="7"/>
      <c r="L1268" s="7"/>
      <c r="M1268" s="7"/>
      <c r="N1268" s="7"/>
      <c r="O1268" s="7"/>
      <c r="P1268" s="7"/>
      <c r="Q1268" s="7"/>
      <c r="R1268" s="7"/>
      <c r="S1268" s="7"/>
    </row>
    <row r="1269" spans="2:19" x14ac:dyDescent="0.25">
      <c r="B1269" s="7"/>
      <c r="C1269" s="7"/>
      <c r="D1269" s="7"/>
      <c r="E1269" s="7"/>
      <c r="F1269" s="7"/>
      <c r="G1269" s="7"/>
      <c r="H1269" s="7"/>
      <c r="I1269" s="7"/>
      <c r="J1269" s="7"/>
      <c r="K1269" s="7"/>
      <c r="L1269" s="7"/>
      <c r="M1269" s="7"/>
      <c r="N1269" s="7"/>
      <c r="O1269" s="7"/>
      <c r="P1269" s="7"/>
      <c r="Q1269" s="7"/>
      <c r="R1269" s="7"/>
      <c r="S1269" s="7"/>
    </row>
    <row r="1270" spans="2:19" x14ac:dyDescent="0.25">
      <c r="B1270" s="7"/>
      <c r="C1270" s="7"/>
      <c r="D1270" s="7"/>
      <c r="E1270" s="7"/>
      <c r="F1270" s="7"/>
      <c r="G1270" s="7"/>
      <c r="H1270" s="7"/>
      <c r="I1270" s="7"/>
      <c r="J1270" s="7"/>
      <c r="K1270" s="7"/>
      <c r="L1270" s="7"/>
      <c r="M1270" s="7"/>
      <c r="N1270" s="7"/>
      <c r="O1270" s="7"/>
      <c r="P1270" s="7"/>
      <c r="Q1270" s="7"/>
      <c r="R1270" s="7"/>
      <c r="S1270" s="7"/>
    </row>
    <row r="1271" spans="2:19" x14ac:dyDescent="0.25">
      <c r="B1271" s="7"/>
      <c r="C1271" s="7"/>
      <c r="D1271" s="7"/>
      <c r="E1271" s="7"/>
      <c r="F1271" s="7"/>
      <c r="G1271" s="7"/>
      <c r="H1271" s="7"/>
      <c r="I1271" s="7"/>
      <c r="J1271" s="7"/>
      <c r="K1271" s="7"/>
      <c r="L1271" s="7"/>
      <c r="M1271" s="7"/>
      <c r="N1271" s="7"/>
      <c r="O1271" s="7"/>
      <c r="P1271" s="7"/>
      <c r="Q1271" s="7"/>
      <c r="R1271" s="7"/>
      <c r="S1271" s="7"/>
    </row>
    <row r="1272" spans="2:19" x14ac:dyDescent="0.25">
      <c r="B1272" s="7"/>
      <c r="C1272" s="7"/>
      <c r="D1272" s="7"/>
      <c r="E1272" s="7"/>
      <c r="F1272" s="7"/>
      <c r="G1272" s="7"/>
      <c r="H1272" s="7"/>
      <c r="I1272" s="7"/>
      <c r="J1272" s="7"/>
      <c r="K1272" s="7"/>
      <c r="L1272" s="7"/>
      <c r="M1272" s="7"/>
      <c r="N1272" s="7"/>
      <c r="O1272" s="7"/>
      <c r="P1272" s="7"/>
      <c r="Q1272" s="7"/>
      <c r="R1272" s="7"/>
      <c r="S1272" s="7"/>
    </row>
    <row r="1273" spans="2:19" x14ac:dyDescent="0.25">
      <c r="B1273" s="7"/>
      <c r="C1273" s="7"/>
      <c r="D1273" s="7"/>
      <c r="E1273" s="7"/>
      <c r="F1273" s="7"/>
      <c r="G1273" s="7"/>
      <c r="H1273" s="7"/>
      <c r="I1273" s="7"/>
      <c r="J1273" s="7"/>
      <c r="K1273" s="7"/>
      <c r="L1273" s="7"/>
      <c r="M1273" s="7"/>
      <c r="N1273" s="7"/>
      <c r="O1273" s="7"/>
      <c r="P1273" s="7"/>
      <c r="Q1273" s="7"/>
      <c r="R1273" s="7"/>
      <c r="S1273" s="7"/>
    </row>
    <row r="1274" spans="2:19" x14ac:dyDescent="0.25">
      <c r="B1274" s="7"/>
      <c r="C1274" s="7"/>
      <c r="D1274" s="7"/>
      <c r="E1274" s="7"/>
      <c r="F1274" s="7"/>
      <c r="G1274" s="7"/>
      <c r="H1274" s="7"/>
      <c r="I1274" s="7"/>
      <c r="J1274" s="7"/>
      <c r="K1274" s="7"/>
      <c r="L1274" s="7"/>
      <c r="M1274" s="7"/>
      <c r="N1274" s="7"/>
      <c r="O1274" s="7"/>
      <c r="P1274" s="7"/>
      <c r="Q1274" s="7"/>
      <c r="R1274" s="7"/>
      <c r="S1274" s="7"/>
    </row>
    <row r="1275" spans="2:19" x14ac:dyDescent="0.25">
      <c r="B1275" s="7"/>
      <c r="C1275" s="7"/>
      <c r="D1275" s="7"/>
      <c r="E1275" s="7"/>
      <c r="F1275" s="7"/>
      <c r="G1275" s="7"/>
      <c r="H1275" s="7"/>
      <c r="I1275" s="7"/>
      <c r="J1275" s="7"/>
      <c r="K1275" s="7"/>
      <c r="L1275" s="7"/>
      <c r="M1275" s="7"/>
      <c r="N1275" s="7"/>
      <c r="O1275" s="7"/>
      <c r="P1275" s="7"/>
      <c r="Q1275" s="7"/>
      <c r="R1275" s="7"/>
      <c r="S1275" s="7"/>
    </row>
    <row r="1276" spans="2:19" x14ac:dyDescent="0.25">
      <c r="B1276" s="7"/>
      <c r="C1276" s="7"/>
      <c r="D1276" s="7"/>
      <c r="E1276" s="7"/>
      <c r="F1276" s="7"/>
      <c r="G1276" s="7"/>
      <c r="H1276" s="7"/>
      <c r="I1276" s="7"/>
      <c r="J1276" s="7"/>
      <c r="K1276" s="7"/>
      <c r="L1276" s="7"/>
      <c r="M1276" s="7"/>
      <c r="N1276" s="7"/>
      <c r="O1276" s="7"/>
      <c r="P1276" s="7"/>
      <c r="Q1276" s="7"/>
      <c r="R1276" s="7"/>
      <c r="S1276" s="7"/>
    </row>
    <row r="1277" spans="2:19" x14ac:dyDescent="0.25">
      <c r="B1277" s="7"/>
      <c r="C1277" s="7"/>
      <c r="D1277" s="7"/>
      <c r="E1277" s="7"/>
      <c r="F1277" s="7"/>
      <c r="G1277" s="7"/>
      <c r="H1277" s="7"/>
      <c r="I1277" s="7"/>
      <c r="J1277" s="7"/>
      <c r="K1277" s="7"/>
      <c r="L1277" s="7"/>
      <c r="M1277" s="7"/>
      <c r="N1277" s="7"/>
      <c r="O1277" s="7"/>
      <c r="P1277" s="7"/>
      <c r="Q1277" s="7"/>
      <c r="R1277" s="7"/>
      <c r="S1277" s="7"/>
    </row>
    <row r="1278" spans="2:19" x14ac:dyDescent="0.25">
      <c r="B1278" s="7"/>
      <c r="C1278" s="7"/>
      <c r="D1278" s="7"/>
      <c r="E1278" s="7"/>
      <c r="F1278" s="7"/>
      <c r="G1278" s="7"/>
      <c r="H1278" s="7"/>
      <c r="I1278" s="7"/>
      <c r="J1278" s="7"/>
      <c r="K1278" s="7"/>
      <c r="L1278" s="7"/>
      <c r="M1278" s="7"/>
      <c r="N1278" s="7"/>
      <c r="O1278" s="7"/>
      <c r="P1278" s="7"/>
      <c r="Q1278" s="7"/>
      <c r="R1278" s="7"/>
      <c r="S1278" s="7"/>
    </row>
    <row r="1279" spans="2:19" x14ac:dyDescent="0.25">
      <c r="B1279" s="7"/>
      <c r="C1279" s="7"/>
      <c r="D1279" s="7"/>
      <c r="E1279" s="7"/>
      <c r="F1279" s="7"/>
      <c r="G1279" s="7"/>
      <c r="H1279" s="7"/>
      <c r="I1279" s="7"/>
      <c r="J1279" s="7"/>
      <c r="K1279" s="7"/>
      <c r="L1279" s="7"/>
      <c r="M1279" s="7"/>
      <c r="N1279" s="7"/>
      <c r="O1279" s="7"/>
      <c r="P1279" s="7"/>
      <c r="Q1279" s="7"/>
      <c r="R1279" s="7"/>
      <c r="S1279" s="7"/>
    </row>
    <row r="1280" spans="2:19" x14ac:dyDescent="0.25">
      <c r="B1280" s="7"/>
      <c r="C1280" s="7"/>
      <c r="D1280" s="7"/>
      <c r="E1280" s="7"/>
      <c r="F1280" s="7"/>
      <c r="G1280" s="7"/>
      <c r="H1280" s="7"/>
      <c r="I1280" s="7"/>
      <c r="J1280" s="7"/>
      <c r="K1280" s="7"/>
      <c r="L1280" s="7"/>
      <c r="M1280" s="7"/>
      <c r="N1280" s="7"/>
      <c r="O1280" s="7"/>
      <c r="P1280" s="7"/>
      <c r="Q1280" s="7"/>
      <c r="R1280" s="7"/>
      <c r="S1280" s="7"/>
    </row>
    <row r="1281" spans="2:19" x14ac:dyDescent="0.25">
      <c r="B1281" s="7"/>
      <c r="C1281" s="7"/>
      <c r="D1281" s="7"/>
      <c r="E1281" s="7"/>
      <c r="F1281" s="7"/>
      <c r="G1281" s="7"/>
      <c r="H1281" s="7"/>
      <c r="I1281" s="7"/>
      <c r="J1281" s="7"/>
      <c r="K1281" s="7"/>
      <c r="L1281" s="7"/>
      <c r="M1281" s="7"/>
      <c r="N1281" s="7"/>
      <c r="O1281" s="7"/>
      <c r="P1281" s="7"/>
      <c r="Q1281" s="7"/>
      <c r="R1281" s="7"/>
      <c r="S1281" s="7"/>
    </row>
    <row r="1282" spans="2:19" x14ac:dyDescent="0.25">
      <c r="B1282" s="7"/>
      <c r="C1282" s="7"/>
      <c r="D1282" s="7"/>
      <c r="E1282" s="7"/>
      <c r="F1282" s="7"/>
      <c r="G1282" s="7"/>
      <c r="H1282" s="7"/>
      <c r="I1282" s="7"/>
      <c r="J1282" s="7"/>
      <c r="K1282" s="7"/>
      <c r="L1282" s="7"/>
      <c r="M1282" s="7"/>
      <c r="N1282" s="7"/>
      <c r="O1282" s="7"/>
      <c r="P1282" s="7"/>
      <c r="Q1282" s="7"/>
      <c r="R1282" s="7"/>
      <c r="S1282" s="7"/>
    </row>
    <row r="1283" spans="2:19" x14ac:dyDescent="0.25">
      <c r="B1283" s="7"/>
      <c r="C1283" s="7"/>
      <c r="D1283" s="7"/>
      <c r="E1283" s="7"/>
      <c r="F1283" s="7"/>
      <c r="G1283" s="7"/>
      <c r="H1283" s="7"/>
      <c r="I1283" s="7"/>
      <c r="J1283" s="7"/>
      <c r="K1283" s="7"/>
      <c r="L1283" s="7"/>
      <c r="M1283" s="7"/>
      <c r="N1283" s="7"/>
      <c r="O1283" s="7"/>
      <c r="P1283" s="7"/>
      <c r="Q1283" s="7"/>
      <c r="R1283" s="7"/>
      <c r="S1283" s="7"/>
    </row>
    <row r="1284" spans="2:19" x14ac:dyDescent="0.25">
      <c r="B1284" s="7"/>
      <c r="C1284" s="7"/>
      <c r="D1284" s="7"/>
      <c r="E1284" s="7"/>
      <c r="F1284" s="7"/>
      <c r="G1284" s="7"/>
      <c r="H1284" s="7"/>
      <c r="I1284" s="7"/>
      <c r="J1284" s="7"/>
      <c r="K1284" s="7"/>
      <c r="L1284" s="7"/>
      <c r="M1284" s="7"/>
      <c r="N1284" s="7"/>
      <c r="O1284" s="7"/>
      <c r="P1284" s="7"/>
      <c r="Q1284" s="7"/>
      <c r="R1284" s="7"/>
      <c r="S1284" s="7"/>
    </row>
    <row r="1285" spans="2:19" x14ac:dyDescent="0.25">
      <c r="B1285" s="7"/>
      <c r="C1285" s="7"/>
      <c r="D1285" s="7"/>
      <c r="E1285" s="7"/>
      <c r="F1285" s="7"/>
      <c r="G1285" s="7"/>
      <c r="H1285" s="7"/>
      <c r="I1285" s="7"/>
      <c r="J1285" s="7"/>
      <c r="K1285" s="7"/>
      <c r="L1285" s="7"/>
      <c r="M1285" s="7"/>
      <c r="N1285" s="7"/>
      <c r="O1285" s="7"/>
      <c r="P1285" s="7"/>
      <c r="Q1285" s="7"/>
      <c r="R1285" s="7"/>
      <c r="S1285" s="7"/>
    </row>
    <row r="1286" spans="2:19" x14ac:dyDescent="0.25">
      <c r="B1286" s="7"/>
      <c r="C1286" s="7"/>
      <c r="D1286" s="7"/>
      <c r="E1286" s="7"/>
      <c r="F1286" s="7"/>
      <c r="G1286" s="7"/>
      <c r="H1286" s="7"/>
      <c r="I1286" s="7"/>
      <c r="J1286" s="7"/>
      <c r="K1286" s="7"/>
      <c r="L1286" s="7"/>
      <c r="M1286" s="7"/>
      <c r="N1286" s="7"/>
      <c r="O1286" s="7"/>
      <c r="P1286" s="7"/>
      <c r="Q1286" s="7"/>
      <c r="R1286" s="7"/>
      <c r="S1286" s="7"/>
    </row>
    <row r="1287" spans="2:19" x14ac:dyDescent="0.25">
      <c r="B1287" s="7"/>
      <c r="C1287" s="7"/>
      <c r="D1287" s="7"/>
      <c r="E1287" s="7"/>
      <c r="F1287" s="7"/>
      <c r="G1287" s="7"/>
      <c r="H1287" s="7"/>
      <c r="I1287" s="7"/>
      <c r="J1287" s="7"/>
      <c r="K1287" s="7"/>
      <c r="L1287" s="7"/>
      <c r="M1287" s="7"/>
      <c r="N1287" s="7"/>
      <c r="O1287" s="7"/>
      <c r="P1287" s="7"/>
      <c r="Q1287" s="7"/>
      <c r="R1287" s="7"/>
      <c r="S1287" s="7"/>
    </row>
    <row r="1288" spans="2:19" x14ac:dyDescent="0.25">
      <c r="B1288" s="7"/>
      <c r="C1288" s="7"/>
      <c r="D1288" s="7"/>
      <c r="E1288" s="7"/>
      <c r="F1288" s="7"/>
      <c r="G1288" s="7"/>
      <c r="H1288" s="7"/>
      <c r="I1288" s="7"/>
      <c r="J1288" s="7"/>
      <c r="K1288" s="7"/>
      <c r="L1288" s="7"/>
      <c r="M1288" s="7"/>
      <c r="N1288" s="7"/>
      <c r="O1288" s="7"/>
      <c r="P1288" s="7"/>
      <c r="Q1288" s="7"/>
      <c r="R1288" s="7"/>
      <c r="S1288" s="7"/>
    </row>
    <row r="1289" spans="2:19" x14ac:dyDescent="0.25">
      <c r="B1289" s="7"/>
      <c r="C1289" s="7"/>
      <c r="D1289" s="7"/>
      <c r="E1289" s="7"/>
      <c r="F1289" s="7"/>
      <c r="G1289" s="7"/>
      <c r="H1289" s="7"/>
      <c r="I1289" s="7"/>
      <c r="J1289" s="7"/>
      <c r="K1289" s="7"/>
      <c r="L1289" s="7"/>
      <c r="M1289" s="7"/>
      <c r="N1289" s="7"/>
      <c r="O1289" s="7"/>
      <c r="P1289" s="7"/>
      <c r="Q1289" s="7"/>
      <c r="R1289" s="7"/>
      <c r="S1289" s="7"/>
    </row>
    <row r="1290" spans="2:19" x14ac:dyDescent="0.25">
      <c r="B1290" s="7"/>
      <c r="C1290" s="7"/>
      <c r="D1290" s="7"/>
      <c r="E1290" s="7"/>
      <c r="F1290" s="7"/>
      <c r="G1290" s="7"/>
      <c r="H1290" s="7"/>
      <c r="I1290" s="7"/>
      <c r="J1290" s="7"/>
      <c r="K1290" s="7"/>
      <c r="L1290" s="7"/>
      <c r="M1290" s="7"/>
      <c r="N1290" s="7"/>
      <c r="O1290" s="7"/>
      <c r="P1290" s="7"/>
      <c r="Q1290" s="7"/>
      <c r="R1290" s="7"/>
      <c r="S1290" s="7"/>
    </row>
    <row r="1291" spans="2:19" x14ac:dyDescent="0.25">
      <c r="B1291" s="7"/>
      <c r="C1291" s="7"/>
      <c r="D1291" s="7"/>
      <c r="E1291" s="7"/>
      <c r="F1291" s="7"/>
      <c r="G1291" s="7"/>
      <c r="H1291" s="7"/>
      <c r="I1291" s="7"/>
      <c r="J1291" s="7"/>
      <c r="K1291" s="7"/>
      <c r="L1291" s="7"/>
      <c r="M1291" s="7"/>
      <c r="N1291" s="7"/>
      <c r="O1291" s="7"/>
      <c r="P1291" s="7"/>
      <c r="Q1291" s="7"/>
      <c r="R1291" s="7"/>
      <c r="S1291" s="7"/>
    </row>
    <row r="1292" spans="2:19" x14ac:dyDescent="0.25">
      <c r="B1292" s="7"/>
      <c r="C1292" s="7"/>
      <c r="D1292" s="7"/>
      <c r="E1292" s="7"/>
      <c r="F1292" s="7"/>
      <c r="G1292" s="7"/>
      <c r="H1292" s="7"/>
      <c r="I1292" s="7"/>
      <c r="J1292" s="7"/>
      <c r="K1292" s="7"/>
      <c r="L1292" s="7"/>
      <c r="M1292" s="7"/>
      <c r="N1292" s="7"/>
      <c r="O1292" s="7"/>
      <c r="P1292" s="7"/>
      <c r="Q1292" s="7"/>
      <c r="R1292" s="7"/>
      <c r="S1292" s="7"/>
    </row>
    <row r="1293" spans="2:19" x14ac:dyDescent="0.25">
      <c r="B1293" s="7"/>
      <c r="C1293" s="7"/>
      <c r="D1293" s="7"/>
      <c r="E1293" s="7"/>
      <c r="F1293" s="7"/>
      <c r="G1293" s="7"/>
      <c r="H1293" s="7"/>
      <c r="I1293" s="7"/>
      <c r="J1293" s="7"/>
      <c r="K1293" s="7"/>
      <c r="L1293" s="7"/>
      <c r="M1293" s="7"/>
      <c r="N1293" s="7"/>
      <c r="O1293" s="7"/>
      <c r="P1293" s="7"/>
      <c r="Q1293" s="7"/>
      <c r="R1293" s="7"/>
      <c r="S1293" s="7"/>
    </row>
    <row r="1294" spans="2:19" x14ac:dyDescent="0.25">
      <c r="B1294" s="7"/>
      <c r="C1294" s="7"/>
      <c r="D1294" s="7"/>
      <c r="E1294" s="7"/>
      <c r="F1294" s="7"/>
      <c r="G1294" s="7"/>
      <c r="H1294" s="7"/>
      <c r="I1294" s="7"/>
      <c r="J1294" s="7"/>
      <c r="K1294" s="7"/>
      <c r="L1294" s="7"/>
      <c r="M1294" s="7"/>
      <c r="N1294" s="7"/>
      <c r="O1294" s="7"/>
      <c r="P1294" s="7"/>
      <c r="Q1294" s="7"/>
      <c r="R1294" s="7"/>
      <c r="S1294" s="7"/>
    </row>
    <row r="1295" spans="2:19" x14ac:dyDescent="0.25">
      <c r="B1295" s="7"/>
      <c r="C1295" s="7"/>
      <c r="D1295" s="7"/>
      <c r="E1295" s="7"/>
      <c r="F1295" s="7"/>
      <c r="G1295" s="7"/>
      <c r="H1295" s="7"/>
      <c r="I1295" s="7"/>
      <c r="J1295" s="7"/>
      <c r="K1295" s="7"/>
      <c r="L1295" s="7"/>
      <c r="M1295" s="7"/>
      <c r="N1295" s="7"/>
      <c r="O1295" s="7"/>
      <c r="P1295" s="7"/>
      <c r="Q1295" s="7"/>
      <c r="R1295" s="7"/>
      <c r="S1295" s="7"/>
    </row>
    <row r="1296" spans="2:19" x14ac:dyDescent="0.25">
      <c r="B1296" s="7"/>
      <c r="C1296" s="7"/>
      <c r="D1296" s="7"/>
      <c r="E1296" s="7"/>
      <c r="F1296" s="7"/>
      <c r="G1296" s="7"/>
      <c r="H1296" s="7"/>
      <c r="I1296" s="7"/>
      <c r="J1296" s="7"/>
      <c r="K1296" s="7"/>
      <c r="L1296" s="7"/>
      <c r="M1296" s="7"/>
      <c r="N1296" s="7"/>
      <c r="O1296" s="7"/>
      <c r="P1296" s="7"/>
      <c r="Q1296" s="7"/>
      <c r="R1296" s="7"/>
      <c r="S1296" s="7"/>
    </row>
    <row r="1297" spans="2:19" x14ac:dyDescent="0.25">
      <c r="B1297" s="7"/>
      <c r="C1297" s="7"/>
      <c r="D1297" s="7"/>
      <c r="E1297" s="7"/>
      <c r="F1297" s="7"/>
      <c r="G1297" s="7"/>
      <c r="H1297" s="7"/>
      <c r="I1297" s="7"/>
      <c r="J1297" s="7"/>
      <c r="K1297" s="7"/>
      <c r="L1297" s="7"/>
      <c r="M1297" s="7"/>
      <c r="N1297" s="7"/>
      <c r="O1297" s="7"/>
      <c r="P1297" s="7"/>
      <c r="Q1297" s="7"/>
      <c r="R1297" s="7"/>
      <c r="S1297" s="7"/>
    </row>
    <row r="1298" spans="2:19" x14ac:dyDescent="0.25">
      <c r="B1298" s="7"/>
      <c r="C1298" s="7"/>
      <c r="D1298" s="7"/>
      <c r="E1298" s="7"/>
      <c r="F1298" s="7"/>
      <c r="G1298" s="7"/>
      <c r="H1298" s="7"/>
      <c r="I1298" s="7"/>
      <c r="J1298" s="7"/>
      <c r="K1298" s="7"/>
      <c r="L1298" s="7"/>
      <c r="M1298" s="7"/>
      <c r="N1298" s="7"/>
      <c r="O1298" s="7"/>
      <c r="P1298" s="7"/>
      <c r="Q1298" s="7"/>
      <c r="R1298" s="7"/>
      <c r="S1298" s="7"/>
    </row>
    <row r="1299" spans="2:19" x14ac:dyDescent="0.25">
      <c r="B1299" s="7"/>
      <c r="C1299" s="7"/>
      <c r="D1299" s="7"/>
      <c r="E1299" s="7"/>
      <c r="F1299" s="7"/>
      <c r="G1299" s="7"/>
      <c r="H1299" s="7"/>
      <c r="I1299" s="7"/>
      <c r="J1299" s="7"/>
      <c r="K1299" s="7"/>
      <c r="L1299" s="7"/>
      <c r="M1299" s="7"/>
      <c r="N1299" s="7"/>
      <c r="O1299" s="7"/>
      <c r="P1299" s="7"/>
      <c r="Q1299" s="7"/>
      <c r="R1299" s="7"/>
      <c r="S1299" s="7"/>
    </row>
    <row r="1300" spans="2:19" x14ac:dyDescent="0.25">
      <c r="B1300" s="7"/>
      <c r="C1300" s="7"/>
      <c r="D1300" s="7"/>
      <c r="E1300" s="7"/>
      <c r="F1300" s="7"/>
      <c r="G1300" s="7"/>
      <c r="H1300" s="7"/>
      <c r="I1300" s="7"/>
      <c r="J1300" s="7"/>
      <c r="K1300" s="7"/>
      <c r="L1300" s="7"/>
      <c r="M1300" s="7"/>
      <c r="N1300" s="7"/>
      <c r="O1300" s="7"/>
      <c r="P1300" s="7"/>
      <c r="Q1300" s="7"/>
      <c r="R1300" s="7"/>
      <c r="S1300" s="7"/>
    </row>
    <row r="1301" spans="2:19" x14ac:dyDescent="0.25">
      <c r="B1301" s="7"/>
      <c r="C1301" s="7"/>
      <c r="D1301" s="7"/>
      <c r="E1301" s="7"/>
      <c r="F1301" s="7"/>
      <c r="G1301" s="7"/>
      <c r="H1301" s="7"/>
      <c r="I1301" s="7"/>
      <c r="J1301" s="7"/>
      <c r="K1301" s="7"/>
      <c r="L1301" s="7"/>
      <c r="M1301" s="7"/>
      <c r="N1301" s="7"/>
      <c r="O1301" s="7"/>
      <c r="P1301" s="7"/>
      <c r="Q1301" s="7"/>
      <c r="R1301" s="7"/>
      <c r="S1301" s="7"/>
    </row>
    <row r="1302" spans="2:19" x14ac:dyDescent="0.25">
      <c r="B1302" s="7"/>
      <c r="C1302" s="7"/>
      <c r="D1302" s="7"/>
      <c r="E1302" s="7"/>
      <c r="F1302" s="7"/>
      <c r="G1302" s="7"/>
      <c r="H1302" s="7"/>
      <c r="I1302" s="7"/>
      <c r="J1302" s="7"/>
      <c r="K1302" s="7"/>
      <c r="L1302" s="7"/>
      <c r="M1302" s="7"/>
      <c r="N1302" s="7"/>
      <c r="O1302" s="7"/>
      <c r="P1302" s="7"/>
      <c r="Q1302" s="7"/>
      <c r="R1302" s="7"/>
      <c r="S1302" s="7"/>
    </row>
    <row r="1303" spans="2:19" x14ac:dyDescent="0.25">
      <c r="B1303" s="7"/>
      <c r="C1303" s="7"/>
      <c r="D1303" s="7"/>
      <c r="E1303" s="7"/>
      <c r="F1303" s="7"/>
      <c r="G1303" s="7"/>
      <c r="H1303" s="7"/>
      <c r="I1303" s="7"/>
      <c r="J1303" s="7"/>
      <c r="K1303" s="7"/>
      <c r="L1303" s="7"/>
      <c r="M1303" s="7"/>
      <c r="N1303" s="7"/>
      <c r="O1303" s="7"/>
      <c r="P1303" s="7"/>
      <c r="Q1303" s="7"/>
      <c r="R1303" s="7"/>
      <c r="S1303" s="7"/>
    </row>
    <row r="1304" spans="2:19" x14ac:dyDescent="0.25">
      <c r="B1304" s="7"/>
      <c r="C1304" s="7"/>
      <c r="D1304" s="7"/>
      <c r="E1304" s="7"/>
      <c r="F1304" s="7"/>
      <c r="G1304" s="7"/>
      <c r="H1304" s="7"/>
      <c r="I1304" s="7"/>
      <c r="J1304" s="7"/>
      <c r="K1304" s="7"/>
      <c r="L1304" s="7"/>
      <c r="M1304" s="7"/>
      <c r="N1304" s="7"/>
      <c r="O1304" s="7"/>
      <c r="P1304" s="7"/>
      <c r="Q1304" s="7"/>
      <c r="R1304" s="7"/>
      <c r="S1304" s="7"/>
    </row>
    <row r="1305" spans="2:19" x14ac:dyDescent="0.25">
      <c r="B1305" s="7"/>
      <c r="C1305" s="7"/>
      <c r="D1305" s="7"/>
      <c r="E1305" s="7"/>
      <c r="F1305" s="7"/>
      <c r="G1305" s="7"/>
      <c r="H1305" s="7"/>
      <c r="I1305" s="7"/>
      <c r="J1305" s="7"/>
      <c r="K1305" s="7"/>
      <c r="L1305" s="7"/>
      <c r="M1305" s="7"/>
      <c r="N1305" s="7"/>
      <c r="O1305" s="7"/>
      <c r="P1305" s="7"/>
      <c r="Q1305" s="7"/>
      <c r="R1305" s="7"/>
      <c r="S1305" s="7"/>
    </row>
    <row r="1306" spans="2:19" x14ac:dyDescent="0.25">
      <c r="B1306" s="7"/>
      <c r="C1306" s="7"/>
      <c r="D1306" s="7"/>
      <c r="E1306" s="7"/>
      <c r="F1306" s="7"/>
      <c r="G1306" s="7"/>
      <c r="H1306" s="7"/>
      <c r="I1306" s="7"/>
      <c r="J1306" s="7"/>
      <c r="K1306" s="7"/>
      <c r="L1306" s="7"/>
      <c r="M1306" s="7"/>
      <c r="N1306" s="7"/>
      <c r="O1306" s="7"/>
      <c r="P1306" s="7"/>
      <c r="Q1306" s="7"/>
      <c r="R1306" s="7"/>
      <c r="S1306" s="7"/>
    </row>
    <row r="1307" spans="2:19" x14ac:dyDescent="0.25">
      <c r="B1307" s="7"/>
      <c r="C1307" s="7"/>
      <c r="D1307" s="7"/>
      <c r="E1307" s="7"/>
      <c r="F1307" s="7"/>
      <c r="G1307" s="7"/>
      <c r="H1307" s="7"/>
      <c r="I1307" s="7"/>
      <c r="J1307" s="7"/>
      <c r="K1307" s="7"/>
      <c r="L1307" s="7"/>
      <c r="M1307" s="7"/>
      <c r="N1307" s="7"/>
      <c r="O1307" s="7"/>
      <c r="P1307" s="7"/>
      <c r="Q1307" s="7"/>
      <c r="R1307" s="7"/>
      <c r="S1307" s="7"/>
    </row>
    <row r="1308" spans="2:19" x14ac:dyDescent="0.25">
      <c r="B1308" s="7"/>
      <c r="C1308" s="7"/>
      <c r="D1308" s="7"/>
      <c r="E1308" s="7"/>
      <c r="F1308" s="7"/>
      <c r="G1308" s="7"/>
      <c r="H1308" s="7"/>
      <c r="I1308" s="7"/>
      <c r="J1308" s="7"/>
      <c r="K1308" s="7"/>
      <c r="L1308" s="7"/>
      <c r="M1308" s="7"/>
      <c r="N1308" s="7"/>
      <c r="O1308" s="7"/>
      <c r="P1308" s="7"/>
      <c r="Q1308" s="7"/>
      <c r="R1308" s="7"/>
      <c r="S1308" s="7"/>
    </row>
    <row r="1309" spans="2:19" x14ac:dyDescent="0.25">
      <c r="B1309" s="7"/>
      <c r="C1309" s="7"/>
      <c r="D1309" s="7"/>
      <c r="E1309" s="7"/>
      <c r="F1309" s="7"/>
      <c r="G1309" s="7"/>
      <c r="H1309" s="7"/>
      <c r="I1309" s="7"/>
      <c r="J1309" s="7"/>
      <c r="K1309" s="7"/>
      <c r="L1309" s="7"/>
      <c r="M1309" s="7"/>
      <c r="N1309" s="7"/>
      <c r="O1309" s="7"/>
      <c r="P1309" s="7"/>
      <c r="Q1309" s="7"/>
      <c r="R1309" s="7"/>
      <c r="S1309" s="7"/>
    </row>
    <row r="1310" spans="2:19" x14ac:dyDescent="0.25">
      <c r="B1310" s="7"/>
      <c r="C1310" s="7"/>
      <c r="D1310" s="7"/>
      <c r="E1310" s="7"/>
      <c r="F1310" s="7"/>
      <c r="G1310" s="7"/>
      <c r="H1310" s="7"/>
      <c r="I1310" s="7"/>
      <c r="J1310" s="7"/>
      <c r="K1310" s="7"/>
      <c r="L1310" s="7"/>
      <c r="M1310" s="7"/>
      <c r="N1310" s="7"/>
      <c r="O1310" s="7"/>
      <c r="P1310" s="7"/>
      <c r="Q1310" s="7"/>
      <c r="R1310" s="7"/>
      <c r="S1310" s="7"/>
    </row>
    <row r="1311" spans="2:19" x14ac:dyDescent="0.25">
      <c r="B1311" s="7"/>
      <c r="C1311" s="7"/>
      <c r="D1311" s="7"/>
      <c r="E1311" s="7"/>
      <c r="F1311" s="7"/>
      <c r="G1311" s="7"/>
      <c r="H1311" s="7"/>
      <c r="I1311" s="7"/>
      <c r="J1311" s="7"/>
      <c r="K1311" s="7"/>
      <c r="L1311" s="7"/>
      <c r="M1311" s="7"/>
      <c r="N1311" s="7"/>
      <c r="O1311" s="7"/>
      <c r="P1311" s="7"/>
      <c r="Q1311" s="7"/>
      <c r="R1311" s="7"/>
      <c r="S1311" s="7"/>
    </row>
    <row r="1312" spans="2:19" x14ac:dyDescent="0.25">
      <c r="B1312" s="7"/>
      <c r="C1312" s="7"/>
      <c r="D1312" s="7"/>
      <c r="E1312" s="7"/>
      <c r="F1312" s="7"/>
      <c r="G1312" s="7"/>
      <c r="H1312" s="7"/>
      <c r="I1312" s="7"/>
      <c r="J1312" s="7"/>
      <c r="K1312" s="7"/>
      <c r="L1312" s="7"/>
      <c r="M1312" s="7"/>
      <c r="N1312" s="7"/>
      <c r="O1312" s="7"/>
      <c r="P1312" s="7"/>
      <c r="Q1312" s="7"/>
      <c r="R1312" s="7"/>
      <c r="S1312" s="7"/>
    </row>
    <row r="1313" spans="2:19" x14ac:dyDescent="0.25">
      <c r="B1313" s="7"/>
      <c r="C1313" s="7"/>
      <c r="D1313" s="7"/>
      <c r="E1313" s="7"/>
      <c r="F1313" s="7"/>
      <c r="G1313" s="7"/>
      <c r="H1313" s="7"/>
      <c r="I1313" s="7"/>
      <c r="J1313" s="7"/>
      <c r="K1313" s="7"/>
      <c r="L1313" s="7"/>
      <c r="M1313" s="7"/>
      <c r="N1313" s="7"/>
      <c r="O1313" s="7"/>
      <c r="P1313" s="7"/>
      <c r="Q1313" s="7"/>
      <c r="R1313" s="7"/>
      <c r="S1313" s="7"/>
    </row>
    <row r="1314" spans="2:19" x14ac:dyDescent="0.25">
      <c r="B1314" s="7"/>
      <c r="C1314" s="7"/>
      <c r="D1314" s="7"/>
      <c r="E1314" s="7"/>
      <c r="F1314" s="7"/>
      <c r="G1314" s="7"/>
      <c r="H1314" s="7"/>
      <c r="I1314" s="7"/>
      <c r="J1314" s="7"/>
      <c r="K1314" s="7"/>
      <c r="L1314" s="7"/>
      <c r="M1314" s="7"/>
      <c r="N1314" s="7"/>
      <c r="O1314" s="7"/>
      <c r="P1314" s="7"/>
      <c r="Q1314" s="7"/>
      <c r="R1314" s="7"/>
      <c r="S1314" s="7"/>
    </row>
    <row r="1315" spans="2:19" x14ac:dyDescent="0.25">
      <c r="B1315" s="7"/>
      <c r="C1315" s="7"/>
      <c r="D1315" s="7"/>
      <c r="E1315" s="7"/>
      <c r="F1315" s="7"/>
      <c r="G1315" s="7"/>
      <c r="H1315" s="7"/>
      <c r="I1315" s="7"/>
      <c r="J1315" s="7"/>
      <c r="K1315" s="7"/>
      <c r="L1315" s="7"/>
      <c r="M1315" s="7"/>
      <c r="N1315" s="7"/>
      <c r="O1315" s="7"/>
      <c r="P1315" s="7"/>
      <c r="Q1315" s="7"/>
      <c r="R1315" s="7"/>
      <c r="S1315" s="7"/>
    </row>
    <row r="1316" spans="2:19" x14ac:dyDescent="0.25">
      <c r="B1316" s="7"/>
      <c r="C1316" s="7"/>
      <c r="D1316" s="7"/>
      <c r="E1316" s="7"/>
      <c r="F1316" s="7"/>
      <c r="G1316" s="7"/>
      <c r="H1316" s="7"/>
      <c r="I1316" s="7"/>
      <c r="J1316" s="7"/>
      <c r="K1316" s="7"/>
      <c r="L1316" s="7"/>
      <c r="M1316" s="7"/>
      <c r="N1316" s="7"/>
      <c r="O1316" s="7"/>
      <c r="P1316" s="7"/>
      <c r="Q1316" s="7"/>
      <c r="R1316" s="7"/>
      <c r="S1316" s="7"/>
    </row>
    <row r="1317" spans="2:19" x14ac:dyDescent="0.25">
      <c r="B1317" s="7"/>
      <c r="C1317" s="7"/>
      <c r="D1317" s="7"/>
      <c r="E1317" s="7"/>
      <c r="F1317" s="7"/>
      <c r="G1317" s="7"/>
      <c r="H1317" s="7"/>
      <c r="I1317" s="7"/>
      <c r="J1317" s="7"/>
      <c r="K1317" s="7"/>
      <c r="L1317" s="7"/>
      <c r="M1317" s="7"/>
      <c r="N1317" s="7"/>
      <c r="O1317" s="7"/>
      <c r="P1317" s="7"/>
      <c r="Q1317" s="7"/>
      <c r="R1317" s="7"/>
      <c r="S1317" s="7"/>
    </row>
    <row r="1318" spans="2:19" x14ac:dyDescent="0.25">
      <c r="B1318" s="7"/>
      <c r="C1318" s="7"/>
      <c r="D1318" s="7"/>
      <c r="E1318" s="7"/>
      <c r="F1318" s="7"/>
      <c r="G1318" s="7"/>
      <c r="H1318" s="7"/>
      <c r="I1318" s="7"/>
      <c r="J1318" s="7"/>
      <c r="K1318" s="7"/>
      <c r="L1318" s="7"/>
      <c r="M1318" s="7"/>
      <c r="N1318" s="7"/>
      <c r="O1318" s="7"/>
      <c r="P1318" s="7"/>
      <c r="Q1318" s="7"/>
      <c r="R1318" s="7"/>
      <c r="S1318" s="7"/>
    </row>
    <row r="1319" spans="2:19" x14ac:dyDescent="0.25">
      <c r="B1319" s="7"/>
      <c r="C1319" s="7"/>
      <c r="D1319" s="7"/>
      <c r="E1319" s="7"/>
      <c r="F1319" s="7"/>
      <c r="G1319" s="7"/>
      <c r="H1319" s="7"/>
      <c r="I1319" s="7"/>
      <c r="J1319" s="7"/>
      <c r="K1319" s="7"/>
      <c r="L1319" s="7"/>
      <c r="M1319" s="7"/>
      <c r="N1319" s="7"/>
      <c r="O1319" s="7"/>
      <c r="P1319" s="7"/>
      <c r="Q1319" s="7"/>
      <c r="R1319" s="7"/>
      <c r="S1319" s="7"/>
    </row>
    <row r="1320" spans="2:19" x14ac:dyDescent="0.25">
      <c r="B1320" s="7"/>
      <c r="C1320" s="7"/>
      <c r="D1320" s="7"/>
      <c r="E1320" s="7"/>
      <c r="F1320" s="7"/>
      <c r="G1320" s="7"/>
      <c r="H1320" s="7"/>
      <c r="I1320" s="7"/>
      <c r="J1320" s="7"/>
      <c r="K1320" s="7"/>
      <c r="L1320" s="7"/>
      <c r="M1320" s="7"/>
      <c r="N1320" s="7"/>
      <c r="O1320" s="7"/>
      <c r="P1320" s="7"/>
      <c r="Q1320" s="7"/>
      <c r="R1320" s="7"/>
      <c r="S1320" s="7"/>
    </row>
    <row r="1321" spans="2:19" x14ac:dyDescent="0.25">
      <c r="B1321" s="7"/>
      <c r="C1321" s="7"/>
      <c r="D1321" s="7"/>
      <c r="E1321" s="7"/>
      <c r="F1321" s="7"/>
      <c r="G1321" s="7"/>
      <c r="H1321" s="7"/>
      <c r="I1321" s="7"/>
      <c r="J1321" s="7"/>
      <c r="K1321" s="7"/>
      <c r="L1321" s="7"/>
      <c r="M1321" s="7"/>
      <c r="N1321" s="7"/>
      <c r="O1321" s="7"/>
      <c r="P1321" s="7"/>
      <c r="Q1321" s="7"/>
      <c r="R1321" s="7"/>
      <c r="S1321" s="7"/>
    </row>
    <row r="1322" spans="2:19" x14ac:dyDescent="0.25">
      <c r="B1322" s="7"/>
      <c r="C1322" s="7"/>
      <c r="D1322" s="7"/>
      <c r="E1322" s="7"/>
      <c r="F1322" s="7"/>
      <c r="G1322" s="7"/>
      <c r="H1322" s="7"/>
      <c r="I1322" s="7"/>
      <c r="J1322" s="7"/>
      <c r="K1322" s="7"/>
      <c r="L1322" s="7"/>
      <c r="M1322" s="7"/>
      <c r="N1322" s="7"/>
      <c r="O1322" s="7"/>
      <c r="P1322" s="7"/>
      <c r="Q1322" s="7"/>
      <c r="R1322" s="7"/>
      <c r="S1322" s="7"/>
    </row>
    <row r="1323" spans="2:19" x14ac:dyDescent="0.25">
      <c r="B1323" s="7"/>
      <c r="C1323" s="7"/>
      <c r="D1323" s="7"/>
      <c r="E1323" s="7"/>
      <c r="F1323" s="7"/>
      <c r="G1323" s="7"/>
      <c r="H1323" s="7"/>
      <c r="I1323" s="7"/>
      <c r="J1323" s="7"/>
      <c r="K1323" s="7"/>
      <c r="L1323" s="7"/>
      <c r="M1323" s="7"/>
      <c r="N1323" s="7"/>
      <c r="O1323" s="7"/>
      <c r="P1323" s="7"/>
      <c r="Q1323" s="7"/>
      <c r="R1323" s="7"/>
      <c r="S1323" s="7"/>
    </row>
    <row r="1324" spans="2:19" x14ac:dyDescent="0.25">
      <c r="B1324" s="7"/>
      <c r="C1324" s="7"/>
      <c r="D1324" s="7"/>
      <c r="E1324" s="7"/>
      <c r="F1324" s="7"/>
      <c r="G1324" s="7"/>
      <c r="H1324" s="7"/>
      <c r="I1324" s="7"/>
      <c r="J1324" s="7"/>
      <c r="K1324" s="7"/>
      <c r="L1324" s="7"/>
      <c r="M1324" s="7"/>
      <c r="N1324" s="7"/>
      <c r="O1324" s="7"/>
      <c r="P1324" s="7"/>
      <c r="Q1324" s="7"/>
      <c r="R1324" s="7"/>
      <c r="S1324" s="7"/>
    </row>
    <row r="1325" spans="2:19" x14ac:dyDescent="0.25">
      <c r="B1325" s="7"/>
      <c r="C1325" s="7"/>
      <c r="D1325" s="7"/>
      <c r="E1325" s="7"/>
      <c r="F1325" s="7"/>
      <c r="G1325" s="7"/>
      <c r="H1325" s="7"/>
      <c r="I1325" s="7"/>
      <c r="J1325" s="7"/>
      <c r="K1325" s="7"/>
      <c r="L1325" s="7"/>
      <c r="M1325" s="7"/>
      <c r="N1325" s="7"/>
      <c r="O1325" s="7"/>
      <c r="P1325" s="7"/>
      <c r="Q1325" s="7"/>
      <c r="R1325" s="7"/>
      <c r="S1325" s="7"/>
    </row>
    <row r="1326" spans="2:19" x14ac:dyDescent="0.25">
      <c r="B1326" s="7"/>
      <c r="C1326" s="7"/>
      <c r="D1326" s="7"/>
      <c r="E1326" s="7"/>
      <c r="F1326" s="7"/>
      <c r="G1326" s="7"/>
      <c r="H1326" s="7"/>
      <c r="I1326" s="7"/>
      <c r="J1326" s="7"/>
      <c r="K1326" s="7"/>
      <c r="L1326" s="7"/>
      <c r="M1326" s="7"/>
      <c r="N1326" s="7"/>
      <c r="O1326" s="7"/>
      <c r="P1326" s="7"/>
      <c r="Q1326" s="7"/>
      <c r="R1326" s="7"/>
      <c r="S1326" s="7"/>
    </row>
    <row r="1327" spans="2:19" x14ac:dyDescent="0.25">
      <c r="B1327" s="7"/>
      <c r="C1327" s="7"/>
      <c r="D1327" s="7"/>
      <c r="E1327" s="7"/>
      <c r="F1327" s="7"/>
      <c r="G1327" s="7"/>
      <c r="H1327" s="7"/>
      <c r="I1327" s="7"/>
      <c r="J1327" s="7"/>
      <c r="K1327" s="7"/>
      <c r="L1327" s="7"/>
      <c r="M1327" s="7"/>
      <c r="N1327" s="7"/>
      <c r="O1327" s="7"/>
      <c r="P1327" s="7"/>
      <c r="Q1327" s="7"/>
      <c r="R1327" s="7"/>
      <c r="S1327" s="7"/>
    </row>
    <row r="1328" spans="2:19" x14ac:dyDescent="0.25">
      <c r="B1328" s="7"/>
      <c r="C1328" s="7"/>
      <c r="D1328" s="7"/>
      <c r="E1328" s="7"/>
      <c r="F1328" s="7"/>
      <c r="G1328" s="7"/>
      <c r="H1328" s="7"/>
      <c r="I1328" s="7"/>
      <c r="J1328" s="7"/>
      <c r="K1328" s="7"/>
      <c r="L1328" s="7"/>
      <c r="M1328" s="7"/>
      <c r="N1328" s="7"/>
      <c r="O1328" s="7"/>
      <c r="P1328" s="7"/>
      <c r="Q1328" s="7"/>
      <c r="R1328" s="7"/>
      <c r="S1328" s="7"/>
    </row>
    <row r="1329" spans="2:19" x14ac:dyDescent="0.25">
      <c r="B1329" s="7"/>
      <c r="C1329" s="7"/>
      <c r="D1329" s="7"/>
      <c r="E1329" s="7"/>
      <c r="F1329" s="7"/>
      <c r="G1329" s="7"/>
      <c r="H1329" s="7"/>
      <c r="I1329" s="7"/>
      <c r="J1329" s="7"/>
      <c r="K1329" s="7"/>
      <c r="L1329" s="7"/>
      <c r="M1329" s="7"/>
      <c r="N1329" s="7"/>
      <c r="O1329" s="7"/>
      <c r="P1329" s="7"/>
      <c r="Q1329" s="7"/>
      <c r="R1329" s="7"/>
      <c r="S1329" s="7"/>
    </row>
    <row r="1330" spans="2:19" x14ac:dyDescent="0.25">
      <c r="B1330" s="7"/>
      <c r="C1330" s="7"/>
      <c r="D1330" s="7"/>
      <c r="E1330" s="7"/>
      <c r="F1330" s="7"/>
      <c r="G1330" s="7"/>
      <c r="H1330" s="7"/>
      <c r="I1330" s="7"/>
      <c r="J1330" s="7"/>
      <c r="K1330" s="7"/>
      <c r="L1330" s="7"/>
      <c r="M1330" s="7"/>
      <c r="N1330" s="7"/>
      <c r="O1330" s="7"/>
      <c r="P1330" s="7"/>
      <c r="Q1330" s="7"/>
      <c r="R1330" s="7"/>
      <c r="S1330" s="7"/>
    </row>
    <row r="1331" spans="2:19" x14ac:dyDescent="0.25">
      <c r="B1331" s="7"/>
      <c r="C1331" s="7"/>
      <c r="D1331" s="7"/>
      <c r="E1331" s="7"/>
      <c r="F1331" s="7"/>
      <c r="G1331" s="7"/>
      <c r="H1331" s="7"/>
      <c r="I1331" s="7"/>
      <c r="J1331" s="7"/>
      <c r="K1331" s="7"/>
      <c r="L1331" s="7"/>
      <c r="M1331" s="7"/>
      <c r="N1331" s="7"/>
      <c r="O1331" s="7"/>
      <c r="P1331" s="7"/>
      <c r="Q1331" s="7"/>
      <c r="R1331" s="7"/>
      <c r="S1331" s="7"/>
    </row>
    <row r="1332" spans="2:19" x14ac:dyDescent="0.25">
      <c r="B1332" s="7"/>
      <c r="C1332" s="7"/>
      <c r="D1332" s="7"/>
      <c r="E1332" s="7"/>
      <c r="F1332" s="7"/>
      <c r="G1332" s="7"/>
      <c r="H1332" s="7"/>
      <c r="I1332" s="7"/>
      <c r="J1332" s="7"/>
      <c r="K1332" s="7"/>
      <c r="L1332" s="7"/>
      <c r="M1332" s="7"/>
      <c r="N1332" s="7"/>
      <c r="O1332" s="7"/>
      <c r="P1332" s="7"/>
      <c r="Q1332" s="7"/>
      <c r="R1332" s="7"/>
      <c r="S1332" s="7"/>
    </row>
    <row r="1333" spans="2:19" x14ac:dyDescent="0.25">
      <c r="B1333" s="7"/>
      <c r="C1333" s="7"/>
      <c r="D1333" s="7"/>
      <c r="E1333" s="7"/>
      <c r="F1333" s="7"/>
      <c r="G1333" s="7"/>
      <c r="H1333" s="7"/>
      <c r="I1333" s="7"/>
      <c r="J1333" s="7"/>
      <c r="K1333" s="7"/>
      <c r="L1333" s="7"/>
      <c r="M1333" s="7"/>
      <c r="N1333" s="7"/>
      <c r="O1333" s="7"/>
      <c r="P1333" s="7"/>
      <c r="Q1333" s="7"/>
      <c r="R1333" s="7"/>
      <c r="S1333" s="7"/>
    </row>
    <row r="1334" spans="2:19" x14ac:dyDescent="0.25">
      <c r="B1334" s="7"/>
      <c r="C1334" s="7"/>
      <c r="D1334" s="7"/>
      <c r="E1334" s="7"/>
      <c r="F1334" s="7"/>
      <c r="G1334" s="7"/>
      <c r="H1334" s="7"/>
      <c r="I1334" s="7"/>
      <c r="J1334" s="7"/>
      <c r="K1334" s="7"/>
      <c r="L1334" s="7"/>
      <c r="M1334" s="7"/>
      <c r="N1334" s="7"/>
      <c r="O1334" s="7"/>
      <c r="P1334" s="7"/>
      <c r="Q1334" s="7"/>
      <c r="R1334" s="7"/>
      <c r="S1334" s="7"/>
    </row>
    <row r="1335" spans="2:19" x14ac:dyDescent="0.25">
      <c r="B1335" s="7"/>
      <c r="C1335" s="7"/>
      <c r="D1335" s="7"/>
      <c r="E1335" s="7"/>
      <c r="F1335" s="7"/>
      <c r="G1335" s="7"/>
      <c r="H1335" s="7"/>
      <c r="I1335" s="7"/>
      <c r="J1335" s="7"/>
      <c r="K1335" s="7"/>
      <c r="L1335" s="7"/>
      <c r="M1335" s="7"/>
      <c r="N1335" s="7"/>
      <c r="O1335" s="7"/>
      <c r="P1335" s="7"/>
      <c r="Q1335" s="7"/>
      <c r="R1335" s="7"/>
      <c r="S1335" s="7"/>
    </row>
    <row r="1336" spans="2:19" x14ac:dyDescent="0.25">
      <c r="B1336" s="7"/>
      <c r="C1336" s="7"/>
      <c r="D1336" s="7"/>
      <c r="E1336" s="7"/>
      <c r="F1336" s="7"/>
      <c r="G1336" s="7"/>
      <c r="H1336" s="7"/>
      <c r="I1336" s="7"/>
      <c r="J1336" s="7"/>
      <c r="K1336" s="7"/>
      <c r="L1336" s="7"/>
      <c r="M1336" s="7"/>
      <c r="N1336" s="7"/>
      <c r="O1336" s="7"/>
      <c r="P1336" s="7"/>
      <c r="Q1336" s="7"/>
      <c r="R1336" s="7"/>
      <c r="S1336" s="7"/>
    </row>
    <row r="1337" spans="2:19" x14ac:dyDescent="0.25">
      <c r="B1337" s="7"/>
      <c r="C1337" s="7"/>
      <c r="D1337" s="7"/>
      <c r="E1337" s="7"/>
      <c r="F1337" s="7"/>
      <c r="G1337" s="7"/>
      <c r="H1337" s="7"/>
      <c r="I1337" s="7"/>
      <c r="J1337" s="7"/>
      <c r="K1337" s="7"/>
      <c r="L1337" s="7"/>
      <c r="M1337" s="7"/>
      <c r="N1337" s="7"/>
      <c r="O1337" s="7"/>
      <c r="P1337" s="7"/>
      <c r="Q1337" s="7"/>
      <c r="R1337" s="7"/>
      <c r="S1337" s="7"/>
    </row>
    <row r="1338" spans="2:19" x14ac:dyDescent="0.25">
      <c r="B1338" s="7"/>
      <c r="C1338" s="7"/>
      <c r="D1338" s="7"/>
      <c r="E1338" s="7"/>
      <c r="F1338" s="7"/>
      <c r="G1338" s="7"/>
      <c r="H1338" s="7"/>
      <c r="I1338" s="7"/>
      <c r="J1338" s="7"/>
      <c r="K1338" s="7"/>
      <c r="L1338" s="7"/>
      <c r="M1338" s="7"/>
      <c r="N1338" s="7"/>
      <c r="O1338" s="7"/>
      <c r="P1338" s="7"/>
      <c r="Q1338" s="7"/>
      <c r="R1338" s="7"/>
      <c r="S1338" s="7"/>
    </row>
    <row r="1339" spans="2:19" x14ac:dyDescent="0.25">
      <c r="B1339" s="7"/>
      <c r="C1339" s="7"/>
      <c r="D1339" s="7"/>
      <c r="E1339" s="7"/>
      <c r="F1339" s="7"/>
      <c r="G1339" s="7"/>
      <c r="H1339" s="7"/>
      <c r="I1339" s="7"/>
      <c r="J1339" s="7"/>
      <c r="K1339" s="7"/>
      <c r="L1339" s="7"/>
      <c r="M1339" s="7"/>
      <c r="N1339" s="7"/>
      <c r="O1339" s="7"/>
      <c r="P1339" s="7"/>
      <c r="Q1339" s="7"/>
      <c r="R1339" s="7"/>
      <c r="S1339" s="7"/>
    </row>
    <row r="1340" spans="2:19" x14ac:dyDescent="0.25">
      <c r="B1340" s="7"/>
      <c r="C1340" s="7"/>
      <c r="D1340" s="7"/>
      <c r="E1340" s="7"/>
      <c r="F1340" s="7"/>
      <c r="G1340" s="7"/>
      <c r="H1340" s="7"/>
      <c r="I1340" s="7"/>
      <c r="J1340" s="7"/>
      <c r="K1340" s="7"/>
      <c r="L1340" s="7"/>
      <c r="M1340" s="7"/>
      <c r="N1340" s="7"/>
      <c r="O1340" s="7"/>
      <c r="P1340" s="7"/>
      <c r="Q1340" s="7"/>
      <c r="R1340" s="7"/>
      <c r="S1340" s="7"/>
    </row>
    <row r="1341" spans="2:19" x14ac:dyDescent="0.25">
      <c r="B1341" s="7"/>
      <c r="C1341" s="7"/>
      <c r="D1341" s="7"/>
      <c r="E1341" s="7"/>
      <c r="F1341" s="7"/>
      <c r="G1341" s="7"/>
      <c r="H1341" s="7"/>
      <c r="I1341" s="7"/>
      <c r="J1341" s="7"/>
      <c r="K1341" s="7"/>
      <c r="L1341" s="7"/>
      <c r="M1341" s="7"/>
      <c r="N1341" s="7"/>
      <c r="O1341" s="7"/>
      <c r="P1341" s="7"/>
      <c r="Q1341" s="7"/>
      <c r="R1341" s="7"/>
      <c r="S1341" s="7"/>
    </row>
    <row r="1342" spans="2:19" x14ac:dyDescent="0.25">
      <c r="B1342" s="7"/>
      <c r="C1342" s="7"/>
      <c r="D1342" s="7"/>
      <c r="E1342" s="7"/>
      <c r="F1342" s="7"/>
      <c r="G1342" s="7"/>
      <c r="H1342" s="7"/>
      <c r="I1342" s="7"/>
      <c r="J1342" s="7"/>
      <c r="K1342" s="7"/>
      <c r="L1342" s="7"/>
      <c r="M1342" s="7"/>
      <c r="N1342" s="7"/>
      <c r="O1342" s="7"/>
      <c r="P1342" s="7"/>
      <c r="Q1342" s="7"/>
      <c r="R1342" s="7"/>
      <c r="S1342" s="7"/>
    </row>
    <row r="1343" spans="2:19" x14ac:dyDescent="0.25">
      <c r="B1343" s="7"/>
      <c r="C1343" s="7"/>
      <c r="D1343" s="7"/>
      <c r="E1343" s="7"/>
      <c r="F1343" s="7"/>
      <c r="G1343" s="7"/>
      <c r="H1343" s="7"/>
      <c r="I1343" s="7"/>
      <c r="J1343" s="7"/>
      <c r="K1343" s="7"/>
      <c r="L1343" s="7"/>
      <c r="M1343" s="7"/>
      <c r="N1343" s="7"/>
      <c r="O1343" s="7"/>
      <c r="P1343" s="7"/>
      <c r="Q1343" s="7"/>
      <c r="R1343" s="7"/>
      <c r="S1343" s="7"/>
    </row>
    <row r="1344" spans="2:19" x14ac:dyDescent="0.25">
      <c r="B1344" s="7"/>
      <c r="C1344" s="7"/>
      <c r="D1344" s="7"/>
      <c r="E1344" s="7"/>
      <c r="F1344" s="7"/>
      <c r="G1344" s="7"/>
      <c r="H1344" s="7"/>
      <c r="I1344" s="7"/>
      <c r="J1344" s="7"/>
      <c r="K1344" s="7"/>
      <c r="L1344" s="7"/>
      <c r="M1344" s="7"/>
      <c r="N1344" s="7"/>
      <c r="O1344" s="7"/>
      <c r="P1344" s="7"/>
      <c r="Q1344" s="7"/>
      <c r="R1344" s="7"/>
      <c r="S1344" s="7"/>
    </row>
    <row r="1345" spans="2:19" x14ac:dyDescent="0.25">
      <c r="B1345" s="7"/>
      <c r="C1345" s="7"/>
      <c r="D1345" s="7"/>
      <c r="E1345" s="7"/>
      <c r="F1345" s="7"/>
      <c r="G1345" s="7"/>
      <c r="H1345" s="7"/>
      <c r="I1345" s="7"/>
      <c r="J1345" s="7"/>
      <c r="K1345" s="7"/>
      <c r="L1345" s="7"/>
      <c r="M1345" s="7"/>
      <c r="N1345" s="7"/>
      <c r="O1345" s="7"/>
      <c r="P1345" s="7"/>
      <c r="Q1345" s="7"/>
      <c r="R1345" s="7"/>
      <c r="S1345" s="7"/>
    </row>
    <row r="1346" spans="2:19" x14ac:dyDescent="0.25">
      <c r="C1346" s="7"/>
      <c r="D1346" s="7"/>
      <c r="E1346" s="7"/>
      <c r="S1346" s="7"/>
    </row>
    <row r="1347" spans="2:19" x14ac:dyDescent="0.25">
      <c r="C1347" s="7"/>
      <c r="D1347" s="7"/>
      <c r="E1347" s="7"/>
      <c r="S1347" s="7"/>
    </row>
    <row r="1348" spans="2:19" x14ac:dyDescent="0.25">
      <c r="C1348" s="7"/>
      <c r="D1348" s="7"/>
      <c r="E1348" s="7"/>
      <c r="S1348" s="7"/>
    </row>
    <row r="1349" spans="2:19" x14ac:dyDescent="0.25">
      <c r="C1349" s="7"/>
      <c r="D1349" s="7"/>
      <c r="E1349" s="7"/>
      <c r="S1349" s="7"/>
    </row>
    <row r="1350" spans="2:19" x14ac:dyDescent="0.25">
      <c r="C1350" s="7"/>
      <c r="D1350" s="7"/>
      <c r="E1350" s="7"/>
      <c r="S1350" s="7"/>
    </row>
    <row r="1351" spans="2:19" x14ac:dyDescent="0.25">
      <c r="C1351" s="7"/>
      <c r="D1351" s="7"/>
      <c r="E1351" s="7"/>
      <c r="S1351" s="7"/>
    </row>
    <row r="1352" spans="2:19" x14ac:dyDescent="0.25">
      <c r="C1352" s="7"/>
      <c r="D1352" s="7"/>
      <c r="E1352" s="7"/>
      <c r="S1352" s="7"/>
    </row>
    <row r="1353" spans="2:19" x14ac:dyDescent="0.25">
      <c r="C1353" s="7"/>
      <c r="D1353" s="7"/>
      <c r="E1353" s="7"/>
      <c r="S1353" s="7"/>
    </row>
    <row r="1354" spans="2:19" x14ac:dyDescent="0.25">
      <c r="C1354" s="7"/>
      <c r="D1354" s="7"/>
      <c r="E1354" s="7"/>
      <c r="S1354" s="7"/>
    </row>
    <row r="1355" spans="2:19" x14ac:dyDescent="0.25">
      <c r="C1355" s="7"/>
      <c r="D1355" s="7"/>
      <c r="E1355" s="7"/>
      <c r="S1355" s="7"/>
    </row>
    <row r="1356" spans="2:19" x14ac:dyDescent="0.25">
      <c r="C1356" s="7"/>
      <c r="D1356" s="7"/>
      <c r="E1356" s="7"/>
      <c r="S1356" s="7"/>
    </row>
    <row r="1357" spans="2:19" x14ac:dyDescent="0.25">
      <c r="C1357" s="7"/>
      <c r="D1357" s="7"/>
      <c r="E1357" s="7"/>
      <c r="S1357" s="7"/>
    </row>
    <row r="1358" spans="2:19" x14ac:dyDescent="0.25">
      <c r="C1358" s="7"/>
      <c r="D1358" s="7"/>
      <c r="E1358" s="7"/>
      <c r="S1358" s="7"/>
    </row>
    <row r="1359" spans="2:19" x14ac:dyDescent="0.25">
      <c r="C1359" s="7"/>
      <c r="D1359" s="7"/>
      <c r="E1359" s="7"/>
      <c r="S1359" s="7"/>
    </row>
    <row r="1360" spans="2:19" x14ac:dyDescent="0.25">
      <c r="C1360" s="7"/>
      <c r="D1360" s="7"/>
      <c r="E1360" s="7"/>
      <c r="S1360" s="7"/>
    </row>
    <row r="1361" spans="3:19" x14ac:dyDescent="0.25">
      <c r="C1361" s="7"/>
      <c r="D1361" s="7"/>
      <c r="E1361" s="7"/>
      <c r="S1361" s="7"/>
    </row>
    <row r="1362" spans="3:19" x14ac:dyDescent="0.25">
      <c r="C1362" s="7"/>
      <c r="D1362" s="7"/>
      <c r="E1362" s="7"/>
      <c r="S1362" s="7"/>
    </row>
    <row r="1363" spans="3:19" x14ac:dyDescent="0.25">
      <c r="C1363" s="7"/>
      <c r="D1363" s="7"/>
      <c r="E1363" s="7"/>
      <c r="S1363" s="7"/>
    </row>
    <row r="1364" spans="3:19" x14ac:dyDescent="0.25">
      <c r="C1364" s="7"/>
      <c r="D1364" s="7"/>
      <c r="E1364" s="7"/>
      <c r="S1364" s="7"/>
    </row>
    <row r="1365" spans="3:19" x14ac:dyDescent="0.25">
      <c r="C1365" s="7"/>
      <c r="D1365" s="7"/>
      <c r="E1365" s="7"/>
      <c r="S1365" s="7"/>
    </row>
    <row r="1366" spans="3:19" x14ac:dyDescent="0.25">
      <c r="C1366" s="7"/>
      <c r="D1366" s="7"/>
      <c r="E1366" s="7"/>
      <c r="S1366" s="7"/>
    </row>
    <row r="1367" spans="3:19" x14ac:dyDescent="0.25">
      <c r="C1367" s="7"/>
      <c r="D1367" s="7"/>
      <c r="E1367" s="7"/>
      <c r="S1367" s="7"/>
    </row>
    <row r="1368" spans="3:19" x14ac:dyDescent="0.25">
      <c r="C1368" s="7"/>
      <c r="D1368" s="7"/>
      <c r="E1368" s="7"/>
      <c r="S1368" s="7"/>
    </row>
    <row r="1369" spans="3:19" x14ac:dyDescent="0.25">
      <c r="C1369" s="7"/>
      <c r="D1369" s="7"/>
      <c r="E1369" s="7"/>
      <c r="S1369" s="7"/>
    </row>
    <row r="1370" spans="3:19" x14ac:dyDescent="0.25">
      <c r="C1370" s="7"/>
      <c r="D1370" s="7"/>
      <c r="E1370" s="7"/>
      <c r="S1370" s="7"/>
    </row>
    <row r="1371" spans="3:19" x14ac:dyDescent="0.25">
      <c r="C1371" s="7"/>
      <c r="D1371" s="7"/>
      <c r="E1371" s="7"/>
      <c r="S1371" s="7"/>
    </row>
    <row r="1372" spans="3:19" x14ac:dyDescent="0.25">
      <c r="C1372" s="7"/>
      <c r="D1372" s="7"/>
      <c r="E1372" s="7"/>
      <c r="S1372" s="7"/>
    </row>
    <row r="1373" spans="3:19" x14ac:dyDescent="0.25">
      <c r="C1373" s="7"/>
      <c r="D1373" s="7"/>
      <c r="E1373" s="7"/>
      <c r="S1373" s="7"/>
    </row>
    <row r="1374" spans="3:19" x14ac:dyDescent="0.25">
      <c r="C1374" s="7"/>
      <c r="D1374" s="7"/>
      <c r="E1374" s="7"/>
      <c r="S1374" s="7"/>
    </row>
    <row r="1375" spans="3:19" x14ac:dyDescent="0.25">
      <c r="C1375" s="7"/>
      <c r="D1375" s="7"/>
      <c r="E1375" s="7"/>
      <c r="S1375" s="7"/>
    </row>
    <row r="1376" spans="3:19" x14ac:dyDescent="0.25">
      <c r="C1376" s="7"/>
      <c r="D1376" s="7"/>
      <c r="E1376" s="7"/>
      <c r="S1376" s="7"/>
    </row>
    <row r="1377" spans="3:19" x14ac:dyDescent="0.25">
      <c r="C1377" s="7"/>
      <c r="D1377" s="7"/>
      <c r="E1377" s="7"/>
      <c r="S1377" s="7"/>
    </row>
    <row r="1378" spans="3:19" x14ac:dyDescent="0.25">
      <c r="C1378" s="7"/>
      <c r="D1378" s="7"/>
      <c r="E1378" s="7"/>
      <c r="S1378" s="7"/>
    </row>
    <row r="1379" spans="3:19" x14ac:dyDescent="0.25">
      <c r="C1379" s="7"/>
      <c r="D1379" s="7"/>
      <c r="E1379" s="7"/>
      <c r="S1379" s="7"/>
    </row>
    <row r="1380" spans="3:19" x14ac:dyDescent="0.25">
      <c r="C1380" s="7"/>
      <c r="D1380" s="7"/>
      <c r="E1380" s="7"/>
      <c r="S1380" s="7"/>
    </row>
    <row r="1381" spans="3:19" x14ac:dyDescent="0.25">
      <c r="C1381" s="7"/>
      <c r="D1381" s="7"/>
      <c r="E1381" s="7"/>
      <c r="S1381" s="7"/>
    </row>
    <row r="1382" spans="3:19" x14ac:dyDescent="0.25">
      <c r="C1382" s="7"/>
      <c r="D1382" s="7"/>
      <c r="E1382" s="7"/>
      <c r="S1382" s="7"/>
    </row>
    <row r="1383" spans="3:19" x14ac:dyDescent="0.25">
      <c r="C1383" s="7"/>
      <c r="D1383" s="7"/>
      <c r="E1383" s="7"/>
      <c r="S1383" s="7"/>
    </row>
    <row r="1384" spans="3:19" x14ac:dyDescent="0.25">
      <c r="C1384" s="7"/>
      <c r="D1384" s="7"/>
      <c r="E1384" s="7"/>
      <c r="S1384" s="7"/>
    </row>
    <row r="1385" spans="3:19" x14ac:dyDescent="0.25">
      <c r="C1385" s="7"/>
      <c r="D1385" s="7"/>
      <c r="E1385" s="7"/>
      <c r="S1385" s="7"/>
    </row>
    <row r="1386" spans="3:19" x14ac:dyDescent="0.25">
      <c r="C1386" s="7"/>
      <c r="D1386" s="7"/>
      <c r="E1386" s="7"/>
      <c r="S1386" s="7"/>
    </row>
    <row r="1387" spans="3:19" x14ac:dyDescent="0.25">
      <c r="C1387" s="7"/>
      <c r="D1387" s="7"/>
      <c r="E1387" s="7"/>
      <c r="S1387" s="7"/>
    </row>
    <row r="1388" spans="3:19" x14ac:dyDescent="0.25">
      <c r="C1388" s="7"/>
      <c r="D1388" s="7"/>
      <c r="E1388" s="7"/>
      <c r="S1388" s="7"/>
    </row>
    <row r="1389" spans="3:19" x14ac:dyDescent="0.25">
      <c r="C1389" s="7"/>
      <c r="D1389" s="7"/>
      <c r="E1389" s="7"/>
      <c r="S1389" s="7"/>
    </row>
    <row r="1390" spans="3:19" x14ac:dyDescent="0.25">
      <c r="C1390" s="7"/>
      <c r="D1390" s="7"/>
      <c r="E1390" s="7"/>
      <c r="S1390" s="7"/>
    </row>
    <row r="1391" spans="3:19" x14ac:dyDescent="0.25">
      <c r="C1391" s="7"/>
      <c r="D1391" s="7"/>
      <c r="E1391" s="7"/>
      <c r="S1391" s="7"/>
    </row>
    <row r="1392" spans="3:19" x14ac:dyDescent="0.25">
      <c r="C1392" s="7"/>
      <c r="D1392" s="7"/>
      <c r="E1392" s="7"/>
      <c r="S1392" s="7"/>
    </row>
    <row r="1393" spans="3:19" x14ac:dyDescent="0.25">
      <c r="C1393" s="7"/>
      <c r="D1393" s="7"/>
      <c r="E1393" s="7"/>
      <c r="S1393" s="7"/>
    </row>
    <row r="1394" spans="3:19" x14ac:dyDescent="0.25">
      <c r="C1394" s="7"/>
      <c r="D1394" s="7"/>
      <c r="E1394" s="7"/>
      <c r="S1394" s="7"/>
    </row>
    <row r="1395" spans="3:19" x14ac:dyDescent="0.25">
      <c r="C1395" s="7"/>
      <c r="D1395" s="7"/>
      <c r="E1395" s="7"/>
      <c r="S1395" s="7"/>
    </row>
    <row r="1396" spans="3:19" x14ac:dyDescent="0.25">
      <c r="C1396" s="7"/>
      <c r="D1396" s="7"/>
      <c r="E1396" s="7"/>
      <c r="S1396" s="7"/>
    </row>
    <row r="1397" spans="3:19" x14ac:dyDescent="0.25">
      <c r="C1397" s="7"/>
      <c r="D1397" s="7"/>
      <c r="E1397" s="7"/>
      <c r="S1397" s="7"/>
    </row>
    <row r="1398" spans="3:19" x14ac:dyDescent="0.25">
      <c r="C1398" s="7"/>
      <c r="D1398" s="7"/>
      <c r="E1398" s="7"/>
      <c r="S1398" s="7"/>
    </row>
    <row r="1399" spans="3:19" x14ac:dyDescent="0.25">
      <c r="C1399" s="7"/>
      <c r="D1399" s="7"/>
      <c r="E1399" s="7"/>
      <c r="S1399" s="7"/>
    </row>
    <row r="1400" spans="3:19" x14ac:dyDescent="0.25">
      <c r="C1400" s="7"/>
      <c r="D1400" s="7"/>
      <c r="E1400" s="7"/>
      <c r="S1400" s="7"/>
    </row>
    <row r="1401" spans="3:19" x14ac:dyDescent="0.25">
      <c r="C1401" s="7"/>
      <c r="D1401" s="7"/>
      <c r="E1401" s="7"/>
      <c r="S1401" s="7"/>
    </row>
    <row r="1402" spans="3:19" x14ac:dyDescent="0.25">
      <c r="C1402" s="7"/>
      <c r="D1402" s="7"/>
      <c r="E1402" s="7"/>
      <c r="S1402" s="7"/>
    </row>
    <row r="1403" spans="3:19" x14ac:dyDescent="0.25">
      <c r="C1403" s="7"/>
      <c r="D1403" s="7"/>
      <c r="E1403" s="7"/>
      <c r="S1403" s="7"/>
    </row>
    <row r="1404" spans="3:19" x14ac:dyDescent="0.25">
      <c r="C1404" s="7"/>
      <c r="D1404" s="7"/>
      <c r="E1404" s="7"/>
      <c r="S1404" s="7"/>
    </row>
    <row r="1405" spans="3:19" x14ac:dyDescent="0.25">
      <c r="C1405" s="7"/>
      <c r="D1405" s="7"/>
      <c r="E1405" s="7"/>
      <c r="S1405" s="7"/>
    </row>
    <row r="1406" spans="3:19" x14ac:dyDescent="0.25">
      <c r="C1406" s="7"/>
      <c r="D1406" s="7"/>
      <c r="E1406" s="7"/>
      <c r="S1406" s="7"/>
    </row>
    <row r="1407" spans="3:19" x14ac:dyDescent="0.25">
      <c r="C1407" s="7"/>
      <c r="D1407" s="7"/>
      <c r="E1407" s="7"/>
      <c r="S1407" s="7"/>
    </row>
    <row r="1408" spans="3:19" x14ac:dyDescent="0.25">
      <c r="C1408" s="7"/>
      <c r="D1408" s="7"/>
      <c r="E1408" s="7"/>
      <c r="S1408" s="7"/>
    </row>
    <row r="1409" spans="3:19" x14ac:dyDescent="0.25">
      <c r="C1409" s="7"/>
      <c r="D1409" s="7"/>
      <c r="E1409" s="7"/>
      <c r="S1409" s="7"/>
    </row>
    <row r="1410" spans="3:19" x14ac:dyDescent="0.25">
      <c r="C1410" s="7"/>
      <c r="D1410" s="7"/>
      <c r="E1410" s="7"/>
      <c r="S1410" s="7"/>
    </row>
    <row r="1411" spans="3:19" x14ac:dyDescent="0.25">
      <c r="C1411" s="7"/>
      <c r="D1411" s="7"/>
      <c r="E1411" s="7"/>
      <c r="S1411" s="7"/>
    </row>
    <row r="1412" spans="3:19" x14ac:dyDescent="0.25">
      <c r="C1412" s="7"/>
      <c r="D1412" s="7"/>
      <c r="E1412" s="7"/>
      <c r="S1412" s="7"/>
    </row>
    <row r="1413" spans="3:19" x14ac:dyDescent="0.25">
      <c r="C1413" s="7"/>
      <c r="D1413" s="7"/>
      <c r="E1413" s="7"/>
      <c r="S1413" s="7"/>
    </row>
    <row r="1414" spans="3:19" x14ac:dyDescent="0.25">
      <c r="C1414" s="7"/>
      <c r="D1414" s="7"/>
      <c r="E1414" s="7"/>
      <c r="S1414" s="7"/>
    </row>
    <row r="1415" spans="3:19" x14ac:dyDescent="0.25">
      <c r="C1415" s="7"/>
      <c r="D1415" s="7"/>
      <c r="E1415" s="7"/>
      <c r="S1415" s="7"/>
    </row>
    <row r="1416" spans="3:19" x14ac:dyDescent="0.25">
      <c r="C1416" s="7"/>
      <c r="D1416" s="7"/>
      <c r="E1416" s="7"/>
      <c r="S1416" s="7"/>
    </row>
    <row r="1417" spans="3:19" x14ac:dyDescent="0.25">
      <c r="C1417" s="7"/>
      <c r="D1417" s="7"/>
      <c r="E1417" s="7"/>
      <c r="S1417" s="7"/>
    </row>
    <row r="1418" spans="3:19" x14ac:dyDescent="0.25">
      <c r="C1418" s="7"/>
      <c r="D1418" s="7"/>
      <c r="E1418" s="7"/>
      <c r="S1418" s="7"/>
    </row>
    <row r="1419" spans="3:19" x14ac:dyDescent="0.25">
      <c r="C1419" s="7"/>
      <c r="D1419" s="7"/>
      <c r="E1419" s="7"/>
      <c r="S1419" s="7"/>
    </row>
    <row r="1420" spans="3:19" x14ac:dyDescent="0.25">
      <c r="C1420" s="7"/>
      <c r="D1420" s="7"/>
      <c r="E1420" s="7"/>
      <c r="S1420" s="7"/>
    </row>
    <row r="1421" spans="3:19" x14ac:dyDescent="0.25">
      <c r="C1421" s="7"/>
      <c r="D1421" s="7"/>
      <c r="E1421" s="7"/>
      <c r="S1421" s="7"/>
    </row>
    <row r="1422" spans="3:19" x14ac:dyDescent="0.25">
      <c r="C1422" s="7"/>
      <c r="D1422" s="7"/>
      <c r="E1422" s="7"/>
      <c r="S1422" s="7"/>
    </row>
    <row r="1423" spans="3:19" x14ac:dyDescent="0.25">
      <c r="C1423" s="7"/>
      <c r="D1423" s="7"/>
      <c r="E1423" s="7"/>
      <c r="S1423" s="7"/>
    </row>
    <row r="1424" spans="3:19" x14ac:dyDescent="0.25">
      <c r="C1424" s="7"/>
      <c r="D1424" s="7"/>
      <c r="E1424" s="7"/>
      <c r="S1424" s="7"/>
    </row>
    <row r="1425" spans="3:19" x14ac:dyDescent="0.25">
      <c r="C1425" s="7"/>
      <c r="D1425" s="7"/>
      <c r="E1425" s="7"/>
      <c r="S1425" s="7"/>
    </row>
    <row r="1426" spans="3:19" x14ac:dyDescent="0.25">
      <c r="C1426" s="7"/>
      <c r="D1426" s="7"/>
      <c r="E1426" s="7"/>
      <c r="S1426" s="7"/>
    </row>
    <row r="1427" spans="3:19" x14ac:dyDescent="0.25">
      <c r="C1427" s="7"/>
      <c r="D1427" s="7"/>
      <c r="E1427" s="7"/>
      <c r="S1427" s="7"/>
    </row>
    <row r="1428" spans="3:19" x14ac:dyDescent="0.25">
      <c r="C1428" s="7"/>
      <c r="D1428" s="7"/>
      <c r="E1428" s="7"/>
      <c r="S1428" s="7"/>
    </row>
    <row r="1429" spans="3:19" x14ac:dyDescent="0.25">
      <c r="C1429" s="7"/>
      <c r="D1429" s="7"/>
      <c r="E1429" s="7"/>
      <c r="S1429" s="7"/>
    </row>
    <row r="1430" spans="3:19" x14ac:dyDescent="0.25">
      <c r="C1430" s="7"/>
      <c r="D1430" s="7"/>
      <c r="E1430" s="7"/>
      <c r="S1430" s="7"/>
    </row>
    <row r="1431" spans="3:19" x14ac:dyDescent="0.25">
      <c r="C1431" s="7"/>
      <c r="D1431" s="7"/>
      <c r="E1431" s="7"/>
      <c r="S1431" s="7"/>
    </row>
    <row r="1432" spans="3:19" x14ac:dyDescent="0.25">
      <c r="C1432" s="7"/>
      <c r="D1432" s="7"/>
      <c r="E1432" s="7"/>
      <c r="S1432" s="7"/>
    </row>
    <row r="1433" spans="3:19" x14ac:dyDescent="0.25">
      <c r="C1433" s="7"/>
      <c r="D1433" s="7"/>
      <c r="E1433" s="7"/>
      <c r="S1433" s="7"/>
    </row>
    <row r="1434" spans="3:19" x14ac:dyDescent="0.25">
      <c r="C1434" s="7"/>
      <c r="D1434" s="7"/>
      <c r="E1434" s="7"/>
      <c r="S1434" s="7"/>
    </row>
    <row r="1435" spans="3:19" x14ac:dyDescent="0.25">
      <c r="C1435" s="7"/>
      <c r="D1435" s="7"/>
      <c r="E1435" s="7"/>
      <c r="S1435" s="7"/>
    </row>
    <row r="1436" spans="3:19" x14ac:dyDescent="0.25">
      <c r="C1436" s="7"/>
      <c r="D1436" s="7"/>
      <c r="E1436" s="7"/>
      <c r="S1436" s="7"/>
    </row>
    <row r="1437" spans="3:19" x14ac:dyDescent="0.25">
      <c r="C1437" s="7"/>
      <c r="D1437" s="7"/>
      <c r="E1437" s="7"/>
      <c r="S1437" s="7"/>
    </row>
    <row r="1438" spans="3:19" x14ac:dyDescent="0.25">
      <c r="C1438" s="7"/>
      <c r="D1438" s="7"/>
      <c r="E1438" s="7"/>
      <c r="S1438" s="7"/>
    </row>
    <row r="1439" spans="3:19" x14ac:dyDescent="0.25">
      <c r="C1439" s="7"/>
      <c r="D1439" s="7"/>
      <c r="E1439" s="7"/>
      <c r="S1439" s="7"/>
    </row>
    <row r="1440" spans="3:19" x14ac:dyDescent="0.25">
      <c r="C1440" s="7"/>
      <c r="D1440" s="7"/>
      <c r="E1440" s="7"/>
      <c r="S1440" s="7"/>
    </row>
    <row r="1441" spans="3:19" x14ac:dyDescent="0.25">
      <c r="C1441" s="7"/>
      <c r="D1441" s="7"/>
      <c r="E1441" s="7"/>
      <c r="S1441" s="7"/>
    </row>
    <row r="1442" spans="3:19" x14ac:dyDescent="0.25">
      <c r="C1442" s="7"/>
      <c r="D1442" s="7"/>
      <c r="E1442" s="7"/>
      <c r="S1442" s="7"/>
    </row>
    <row r="1443" spans="3:19" x14ac:dyDescent="0.25">
      <c r="C1443" s="7"/>
      <c r="D1443" s="7"/>
      <c r="E1443" s="7"/>
      <c r="S1443" s="7"/>
    </row>
    <row r="1444" spans="3:19" x14ac:dyDescent="0.25">
      <c r="C1444" s="7"/>
      <c r="D1444" s="7"/>
      <c r="E1444" s="7"/>
      <c r="S1444" s="7"/>
    </row>
    <row r="1445" spans="3:19" x14ac:dyDescent="0.25">
      <c r="C1445" s="7"/>
      <c r="D1445" s="7"/>
      <c r="E1445" s="7"/>
      <c r="S1445" s="7"/>
    </row>
    <row r="1446" spans="3:19" x14ac:dyDescent="0.25">
      <c r="C1446" s="7"/>
      <c r="D1446" s="7"/>
      <c r="E1446" s="7"/>
      <c r="S1446" s="7"/>
    </row>
    <row r="1447" spans="3:19" x14ac:dyDescent="0.25">
      <c r="C1447" s="7"/>
      <c r="D1447" s="7"/>
      <c r="E1447" s="7"/>
      <c r="S1447" s="7"/>
    </row>
    <row r="1448" spans="3:19" x14ac:dyDescent="0.25">
      <c r="C1448" s="7"/>
      <c r="D1448" s="7"/>
      <c r="E1448" s="7"/>
      <c r="S1448" s="7"/>
    </row>
    <row r="1449" spans="3:19" x14ac:dyDescent="0.25">
      <c r="C1449" s="7"/>
      <c r="D1449" s="7"/>
      <c r="E1449" s="7"/>
      <c r="S1449" s="7"/>
    </row>
    <row r="1450" spans="3:19" x14ac:dyDescent="0.25">
      <c r="C1450" s="7"/>
      <c r="D1450" s="7"/>
      <c r="E1450" s="7"/>
      <c r="S1450" s="7"/>
    </row>
    <row r="1451" spans="3:19" x14ac:dyDescent="0.25">
      <c r="C1451" s="7"/>
      <c r="D1451" s="7"/>
      <c r="E1451" s="7"/>
      <c r="S1451" s="7"/>
    </row>
    <row r="1452" spans="3:19" x14ac:dyDescent="0.25">
      <c r="C1452" s="7"/>
      <c r="D1452" s="7"/>
      <c r="E1452" s="7"/>
      <c r="S1452" s="7"/>
    </row>
    <row r="1453" spans="3:19" x14ac:dyDescent="0.25">
      <c r="C1453" s="7"/>
      <c r="D1453" s="7"/>
      <c r="E1453" s="7"/>
      <c r="S1453" s="7"/>
    </row>
    <row r="1454" spans="3:19" x14ac:dyDescent="0.25">
      <c r="C1454" s="7"/>
      <c r="D1454" s="7"/>
      <c r="E1454" s="7"/>
      <c r="S1454" s="7"/>
    </row>
    <row r="1455" spans="3:19" x14ac:dyDescent="0.25">
      <c r="C1455" s="7"/>
      <c r="D1455" s="7"/>
      <c r="E1455" s="7"/>
      <c r="S1455" s="7"/>
    </row>
    <row r="1456" spans="3:19" x14ac:dyDescent="0.25">
      <c r="C1456" s="7"/>
      <c r="D1456" s="7"/>
      <c r="E1456" s="7"/>
      <c r="S1456" s="7"/>
    </row>
    <row r="1457" spans="3:19" x14ac:dyDescent="0.25">
      <c r="C1457" s="7"/>
      <c r="D1457" s="7"/>
      <c r="E1457" s="7"/>
      <c r="S1457" s="7"/>
    </row>
    <row r="1458" spans="3:19" x14ac:dyDescent="0.25">
      <c r="C1458" s="7"/>
      <c r="D1458" s="7"/>
      <c r="E1458" s="7"/>
      <c r="S1458" s="7"/>
    </row>
    <row r="1459" spans="3:19" x14ac:dyDescent="0.25">
      <c r="C1459" s="7"/>
      <c r="D1459" s="7"/>
      <c r="E1459" s="7"/>
      <c r="S1459" s="7"/>
    </row>
    <row r="1460" spans="3:19" x14ac:dyDescent="0.25">
      <c r="C1460" s="7"/>
      <c r="D1460" s="7"/>
      <c r="E1460" s="7"/>
      <c r="S1460" s="7"/>
    </row>
    <row r="1461" spans="3:19" x14ac:dyDescent="0.25">
      <c r="C1461" s="7"/>
      <c r="D1461" s="7"/>
      <c r="E1461" s="7"/>
      <c r="S1461" s="7"/>
    </row>
    <row r="1462" spans="3:19" x14ac:dyDescent="0.25">
      <c r="C1462" s="7"/>
      <c r="D1462" s="7"/>
      <c r="E1462" s="7"/>
      <c r="S1462" s="7"/>
    </row>
    <row r="1463" spans="3:19" x14ac:dyDescent="0.25">
      <c r="C1463" s="7"/>
      <c r="D1463" s="7"/>
      <c r="E1463" s="7"/>
      <c r="S1463" s="7"/>
    </row>
    <row r="1464" spans="3:19" x14ac:dyDescent="0.25">
      <c r="C1464" s="7"/>
      <c r="D1464" s="7"/>
      <c r="E1464" s="7"/>
      <c r="S1464" s="7"/>
    </row>
    <row r="1465" spans="3:19" x14ac:dyDescent="0.25">
      <c r="C1465" s="7"/>
      <c r="D1465" s="7"/>
      <c r="E1465" s="7"/>
      <c r="S1465" s="7"/>
    </row>
    <row r="1466" spans="3:19" x14ac:dyDescent="0.25">
      <c r="C1466" s="7"/>
      <c r="D1466" s="7"/>
      <c r="E1466" s="7"/>
      <c r="S1466" s="7"/>
    </row>
    <row r="1467" spans="3:19" x14ac:dyDescent="0.25">
      <c r="C1467" s="7"/>
      <c r="D1467" s="7"/>
      <c r="E1467" s="7"/>
      <c r="S1467" s="7"/>
    </row>
    <row r="1468" spans="3:19" x14ac:dyDescent="0.25">
      <c r="C1468" s="7"/>
      <c r="D1468" s="7"/>
      <c r="E1468" s="7"/>
      <c r="S1468" s="7"/>
    </row>
    <row r="1469" spans="3:19" x14ac:dyDescent="0.25">
      <c r="C1469" s="7"/>
      <c r="D1469" s="7"/>
      <c r="E1469" s="7"/>
      <c r="S1469" s="7"/>
    </row>
    <row r="1470" spans="3:19" x14ac:dyDescent="0.25">
      <c r="C1470" s="7"/>
      <c r="D1470" s="7"/>
      <c r="E1470" s="7"/>
      <c r="S1470" s="7"/>
    </row>
    <row r="1471" spans="3:19" x14ac:dyDescent="0.25">
      <c r="C1471" s="7"/>
      <c r="D1471" s="7"/>
      <c r="E1471" s="7"/>
      <c r="S1471" s="7"/>
    </row>
    <row r="1472" spans="3:19" x14ac:dyDescent="0.25">
      <c r="C1472" s="7"/>
      <c r="D1472" s="7"/>
      <c r="E1472" s="7"/>
      <c r="S1472" s="7"/>
    </row>
    <row r="1473" spans="3:19" x14ac:dyDescent="0.25">
      <c r="C1473" s="7"/>
      <c r="D1473" s="7"/>
      <c r="E1473" s="7"/>
      <c r="S1473" s="7"/>
    </row>
    <row r="1474" spans="3:19" x14ac:dyDescent="0.25">
      <c r="C1474" s="7"/>
      <c r="D1474" s="7"/>
      <c r="E1474" s="7"/>
      <c r="S1474" s="7"/>
    </row>
    <row r="1475" spans="3:19" x14ac:dyDescent="0.25">
      <c r="C1475" s="7"/>
      <c r="D1475" s="7"/>
      <c r="E1475" s="7"/>
      <c r="S1475" s="7"/>
    </row>
    <row r="1476" spans="3:19" x14ac:dyDescent="0.25">
      <c r="C1476" s="7"/>
      <c r="D1476" s="7"/>
      <c r="E1476" s="7"/>
      <c r="S1476" s="7"/>
    </row>
    <row r="1477" spans="3:19" x14ac:dyDescent="0.25">
      <c r="C1477" s="7"/>
      <c r="D1477" s="7"/>
      <c r="E1477" s="7"/>
      <c r="S1477" s="7"/>
    </row>
    <row r="1478" spans="3:19" x14ac:dyDescent="0.25">
      <c r="C1478" s="7"/>
      <c r="D1478" s="7"/>
      <c r="E1478" s="7"/>
      <c r="S1478" s="7"/>
    </row>
    <row r="1479" spans="3:19" x14ac:dyDescent="0.25">
      <c r="C1479" s="7"/>
      <c r="D1479" s="7"/>
      <c r="E1479" s="7"/>
      <c r="S1479" s="7"/>
    </row>
    <row r="1480" spans="3:19" x14ac:dyDescent="0.25">
      <c r="C1480" s="7"/>
      <c r="D1480" s="7"/>
      <c r="E1480" s="7"/>
      <c r="S1480" s="7"/>
    </row>
    <row r="1481" spans="3:19" x14ac:dyDescent="0.25">
      <c r="C1481" s="7"/>
      <c r="D1481" s="7"/>
      <c r="E1481" s="7"/>
      <c r="S1481" s="7"/>
    </row>
    <row r="1482" spans="3:19" x14ac:dyDescent="0.25">
      <c r="C1482" s="7"/>
      <c r="D1482" s="7"/>
      <c r="E1482" s="7"/>
      <c r="S1482" s="7"/>
    </row>
    <row r="1483" spans="3:19" x14ac:dyDescent="0.25">
      <c r="C1483" s="7"/>
      <c r="D1483" s="7"/>
      <c r="E1483" s="7"/>
      <c r="S1483" s="7"/>
    </row>
    <row r="1484" spans="3:19" x14ac:dyDescent="0.25">
      <c r="C1484" s="7"/>
      <c r="D1484" s="7"/>
      <c r="E1484" s="7"/>
      <c r="S1484" s="7"/>
    </row>
    <row r="1485" spans="3:19" x14ac:dyDescent="0.25">
      <c r="C1485" s="7"/>
      <c r="D1485" s="7"/>
      <c r="E1485" s="7"/>
      <c r="S1485" s="7"/>
    </row>
    <row r="1486" spans="3:19" x14ac:dyDescent="0.25">
      <c r="C1486" s="7"/>
      <c r="D1486" s="7"/>
      <c r="E1486" s="7"/>
      <c r="S1486" s="7"/>
    </row>
    <row r="1487" spans="3:19" x14ac:dyDescent="0.25">
      <c r="C1487" s="7"/>
      <c r="D1487" s="7"/>
      <c r="E1487" s="7"/>
      <c r="S1487" s="7"/>
    </row>
    <row r="1488" spans="3:19" x14ac:dyDescent="0.25">
      <c r="C1488" s="7"/>
      <c r="D1488" s="7"/>
      <c r="E1488" s="7"/>
      <c r="S1488" s="7"/>
    </row>
    <row r="1489" spans="3:19" x14ac:dyDescent="0.25">
      <c r="C1489" s="7"/>
      <c r="D1489" s="7"/>
      <c r="E1489" s="7"/>
      <c r="S1489" s="7"/>
    </row>
    <row r="1490" spans="3:19" x14ac:dyDescent="0.25">
      <c r="C1490" s="7"/>
      <c r="D1490" s="7"/>
      <c r="E1490" s="7"/>
      <c r="S1490" s="7"/>
    </row>
    <row r="1491" spans="3:19" x14ac:dyDescent="0.25">
      <c r="C1491" s="7"/>
      <c r="D1491" s="7"/>
      <c r="E1491" s="7"/>
      <c r="S1491" s="7"/>
    </row>
    <row r="1492" spans="3:19" x14ac:dyDescent="0.25">
      <c r="C1492" s="7"/>
      <c r="D1492" s="7"/>
      <c r="E1492" s="7"/>
      <c r="S1492" s="7"/>
    </row>
    <row r="1493" spans="3:19" x14ac:dyDescent="0.25">
      <c r="C1493" s="7"/>
      <c r="D1493" s="7"/>
      <c r="E1493" s="7"/>
      <c r="S1493" s="7"/>
    </row>
    <row r="1494" spans="3:19" x14ac:dyDescent="0.25">
      <c r="C1494" s="7"/>
      <c r="D1494" s="7"/>
      <c r="E1494" s="7"/>
      <c r="S1494" s="7"/>
    </row>
    <row r="1495" spans="3:19" x14ac:dyDescent="0.25">
      <c r="C1495" s="7"/>
      <c r="D1495" s="7"/>
      <c r="E1495" s="7"/>
      <c r="S1495" s="7"/>
    </row>
    <row r="1496" spans="3:19" x14ac:dyDescent="0.25">
      <c r="C1496" s="7"/>
      <c r="D1496" s="7"/>
      <c r="E1496" s="7"/>
      <c r="S1496" s="7"/>
    </row>
    <row r="1497" spans="3:19" x14ac:dyDescent="0.25">
      <c r="C1497" s="7"/>
      <c r="D1497" s="7"/>
      <c r="E1497" s="7"/>
      <c r="S1497" s="7"/>
    </row>
    <row r="1498" spans="3:19" x14ac:dyDescent="0.25">
      <c r="C1498" s="7"/>
      <c r="D1498" s="7"/>
      <c r="E1498" s="7"/>
      <c r="S1498" s="7"/>
    </row>
    <row r="1499" spans="3:19" x14ac:dyDescent="0.25">
      <c r="C1499" s="7"/>
      <c r="D1499" s="7"/>
      <c r="E1499" s="7"/>
      <c r="S1499" s="7"/>
    </row>
    <row r="1500" spans="3:19" x14ac:dyDescent="0.25">
      <c r="C1500" s="7"/>
      <c r="D1500" s="7"/>
      <c r="E1500" s="7"/>
      <c r="S1500" s="7"/>
    </row>
    <row r="1501" spans="3:19" x14ac:dyDescent="0.25">
      <c r="C1501" s="7"/>
      <c r="D1501" s="7"/>
      <c r="E1501" s="7"/>
      <c r="S1501" s="7"/>
    </row>
    <row r="1502" spans="3:19" x14ac:dyDescent="0.25">
      <c r="C1502" s="7"/>
      <c r="D1502" s="7"/>
      <c r="E1502" s="7"/>
      <c r="S1502" s="7"/>
    </row>
    <row r="1503" spans="3:19" x14ac:dyDescent="0.25">
      <c r="C1503" s="7"/>
      <c r="D1503" s="7"/>
      <c r="E1503" s="7"/>
      <c r="S1503" s="7"/>
    </row>
    <row r="1504" spans="3:19" x14ac:dyDescent="0.25">
      <c r="C1504" s="7"/>
      <c r="D1504" s="7"/>
      <c r="E1504" s="7"/>
      <c r="S1504" s="7"/>
    </row>
    <row r="1505" spans="3:19" x14ac:dyDescent="0.25">
      <c r="C1505" s="7"/>
      <c r="D1505" s="7"/>
      <c r="E1505" s="7"/>
      <c r="S1505" s="7"/>
    </row>
    <row r="1506" spans="3:19" x14ac:dyDescent="0.25">
      <c r="C1506" s="7"/>
      <c r="D1506" s="7"/>
      <c r="E1506" s="7"/>
      <c r="S1506" s="7"/>
    </row>
    <row r="1507" spans="3:19" x14ac:dyDescent="0.25">
      <c r="C1507" s="7"/>
      <c r="D1507" s="7"/>
      <c r="E1507" s="7"/>
      <c r="S1507" s="7"/>
    </row>
    <row r="1508" spans="3:19" x14ac:dyDescent="0.25">
      <c r="C1508" s="7"/>
      <c r="D1508" s="7"/>
      <c r="E1508" s="7"/>
      <c r="S1508" s="7"/>
    </row>
    <row r="1509" spans="3:19" x14ac:dyDescent="0.25">
      <c r="C1509" s="7"/>
      <c r="D1509" s="7"/>
      <c r="E1509" s="7"/>
      <c r="S1509" s="7"/>
    </row>
    <row r="1510" spans="3:19" x14ac:dyDescent="0.25">
      <c r="C1510" s="7"/>
      <c r="D1510" s="7"/>
      <c r="E1510" s="7"/>
      <c r="S1510" s="7"/>
    </row>
    <row r="1511" spans="3:19" x14ac:dyDescent="0.25">
      <c r="C1511" s="7"/>
      <c r="D1511" s="7"/>
      <c r="E1511" s="7"/>
      <c r="S1511" s="7"/>
    </row>
    <row r="1512" spans="3:19" x14ac:dyDescent="0.25">
      <c r="C1512" s="7"/>
      <c r="D1512" s="7"/>
      <c r="E1512" s="7"/>
      <c r="S1512" s="7"/>
    </row>
    <row r="1513" spans="3:19" x14ac:dyDescent="0.25">
      <c r="C1513" s="7"/>
      <c r="D1513" s="7"/>
      <c r="E1513" s="7"/>
      <c r="S1513" s="7"/>
    </row>
    <row r="1514" spans="3:19" x14ac:dyDescent="0.25">
      <c r="C1514" s="7"/>
      <c r="D1514" s="7"/>
      <c r="E1514" s="7"/>
      <c r="S1514" s="7"/>
    </row>
    <row r="1515" spans="3:19" x14ac:dyDescent="0.25">
      <c r="C1515" s="7"/>
      <c r="D1515" s="7"/>
      <c r="E1515" s="7"/>
      <c r="S1515" s="7"/>
    </row>
    <row r="1516" spans="3:19" x14ac:dyDescent="0.25">
      <c r="C1516" s="7"/>
      <c r="D1516" s="7"/>
      <c r="E1516" s="7"/>
      <c r="S1516" s="7"/>
    </row>
    <row r="1517" spans="3:19" x14ac:dyDescent="0.25">
      <c r="C1517" s="7"/>
      <c r="D1517" s="7"/>
      <c r="E1517" s="7"/>
      <c r="S1517" s="7"/>
    </row>
    <row r="1518" spans="3:19" x14ac:dyDescent="0.25">
      <c r="C1518" s="7"/>
      <c r="D1518" s="7"/>
      <c r="E1518" s="7"/>
      <c r="S1518" s="7"/>
    </row>
    <row r="1519" spans="3:19" x14ac:dyDescent="0.25">
      <c r="C1519" s="7"/>
      <c r="D1519" s="7"/>
      <c r="E1519" s="7"/>
      <c r="S1519" s="7"/>
    </row>
    <row r="1520" spans="3:19" x14ac:dyDescent="0.25">
      <c r="C1520" s="7"/>
      <c r="D1520" s="7"/>
      <c r="E1520" s="7"/>
      <c r="S1520" s="7"/>
    </row>
    <row r="1521" spans="3:19" x14ac:dyDescent="0.25">
      <c r="C1521" s="7"/>
      <c r="D1521" s="7"/>
      <c r="E1521" s="7"/>
      <c r="S1521" s="7"/>
    </row>
    <row r="1522" spans="3:19" x14ac:dyDescent="0.25">
      <c r="C1522" s="7"/>
      <c r="D1522" s="7"/>
      <c r="E1522" s="7"/>
      <c r="S1522" s="7"/>
    </row>
    <row r="1523" spans="3:19" x14ac:dyDescent="0.25">
      <c r="C1523" s="7"/>
      <c r="D1523" s="7"/>
      <c r="E1523" s="7"/>
      <c r="S1523" s="7"/>
    </row>
    <row r="1524" spans="3:19" x14ac:dyDescent="0.25">
      <c r="C1524" s="7"/>
      <c r="D1524" s="7"/>
      <c r="E1524" s="7"/>
      <c r="S1524" s="7"/>
    </row>
    <row r="1525" spans="3:19" x14ac:dyDescent="0.25">
      <c r="C1525" s="7"/>
      <c r="D1525" s="7"/>
      <c r="E1525" s="7"/>
      <c r="S1525" s="7"/>
    </row>
    <row r="1526" spans="3:19" x14ac:dyDescent="0.25">
      <c r="C1526" s="7"/>
      <c r="D1526" s="7"/>
      <c r="E1526" s="7"/>
      <c r="S1526" s="7"/>
    </row>
    <row r="1527" spans="3:19" x14ac:dyDescent="0.25">
      <c r="C1527" s="7"/>
      <c r="D1527" s="7"/>
      <c r="E1527" s="7"/>
      <c r="S1527" s="7"/>
    </row>
    <row r="1528" spans="3:19" x14ac:dyDescent="0.25">
      <c r="C1528" s="7"/>
      <c r="D1528" s="7"/>
      <c r="E1528" s="7"/>
      <c r="S1528" s="7"/>
    </row>
    <row r="1529" spans="3:19" x14ac:dyDescent="0.25">
      <c r="C1529" s="7"/>
      <c r="D1529" s="7"/>
      <c r="E1529" s="7"/>
      <c r="S1529" s="7"/>
    </row>
    <row r="1530" spans="3:19" x14ac:dyDescent="0.25">
      <c r="C1530" s="7"/>
      <c r="D1530" s="7"/>
      <c r="E1530" s="7"/>
      <c r="S1530" s="7"/>
    </row>
    <row r="1531" spans="3:19" x14ac:dyDescent="0.25">
      <c r="C1531" s="7"/>
      <c r="D1531" s="7"/>
      <c r="E1531" s="7"/>
      <c r="S1531" s="7"/>
    </row>
    <row r="1532" spans="3:19" x14ac:dyDescent="0.25">
      <c r="C1532" s="7"/>
      <c r="D1532" s="7"/>
      <c r="E1532" s="7"/>
      <c r="S1532" s="7"/>
    </row>
    <row r="1533" spans="3:19" x14ac:dyDescent="0.25">
      <c r="C1533" s="7"/>
      <c r="D1533" s="7"/>
      <c r="E1533" s="7"/>
      <c r="S1533" s="7"/>
    </row>
    <row r="1534" spans="3:19" x14ac:dyDescent="0.25">
      <c r="C1534" s="7"/>
      <c r="D1534" s="7"/>
      <c r="E1534" s="7"/>
      <c r="S1534" s="7"/>
    </row>
    <row r="1535" spans="3:19" x14ac:dyDescent="0.25">
      <c r="C1535" s="7"/>
      <c r="D1535" s="7"/>
      <c r="E1535" s="7"/>
      <c r="S1535" s="7"/>
    </row>
    <row r="1536" spans="3:19" x14ac:dyDescent="0.25">
      <c r="C1536" s="7"/>
      <c r="D1536" s="7"/>
      <c r="E1536" s="7"/>
      <c r="S1536" s="7"/>
    </row>
    <row r="1537" spans="3:19" x14ac:dyDescent="0.25">
      <c r="C1537" s="7"/>
      <c r="D1537" s="7"/>
      <c r="E1537" s="7"/>
      <c r="S1537" s="7"/>
    </row>
    <row r="1538" spans="3:19" x14ac:dyDescent="0.25">
      <c r="C1538" s="7"/>
      <c r="D1538" s="7"/>
      <c r="E1538" s="7"/>
      <c r="S1538" s="7"/>
    </row>
    <row r="1539" spans="3:19" x14ac:dyDescent="0.25">
      <c r="C1539" s="7"/>
      <c r="D1539" s="7"/>
      <c r="E1539" s="7"/>
      <c r="S1539" s="7"/>
    </row>
    <row r="1540" spans="3:19" x14ac:dyDescent="0.25">
      <c r="C1540" s="7"/>
      <c r="D1540" s="7"/>
      <c r="E1540" s="7"/>
      <c r="S1540" s="7"/>
    </row>
    <row r="1541" spans="3:19" x14ac:dyDescent="0.25">
      <c r="C1541" s="7"/>
      <c r="D1541" s="7"/>
      <c r="E1541" s="7"/>
      <c r="S1541" s="7"/>
    </row>
    <row r="1542" spans="3:19" x14ac:dyDescent="0.25">
      <c r="C1542" s="7"/>
      <c r="D1542" s="7"/>
      <c r="E1542" s="7"/>
      <c r="S1542" s="7"/>
    </row>
    <row r="1543" spans="3:19" x14ac:dyDescent="0.25">
      <c r="C1543" s="7"/>
      <c r="D1543" s="7"/>
      <c r="E1543" s="7"/>
      <c r="S1543" s="7"/>
    </row>
    <row r="1544" spans="3:19" x14ac:dyDescent="0.25">
      <c r="C1544" s="7"/>
      <c r="D1544" s="7"/>
      <c r="E1544" s="7"/>
      <c r="S1544" s="7"/>
    </row>
    <row r="1545" spans="3:19" x14ac:dyDescent="0.25">
      <c r="C1545" s="7"/>
      <c r="D1545" s="7"/>
      <c r="E1545" s="7"/>
      <c r="S1545" s="7"/>
    </row>
    <row r="1546" spans="3:19" x14ac:dyDescent="0.25">
      <c r="C1546" s="7"/>
      <c r="D1546" s="7"/>
      <c r="E1546" s="7"/>
      <c r="S1546" s="7"/>
    </row>
    <row r="1547" spans="3:19" x14ac:dyDescent="0.25">
      <c r="C1547" s="7"/>
      <c r="D1547" s="7"/>
      <c r="E1547" s="7"/>
      <c r="S1547" s="7"/>
    </row>
    <row r="1548" spans="3:19" x14ac:dyDescent="0.25">
      <c r="C1548" s="7"/>
      <c r="D1548" s="7"/>
      <c r="E1548" s="7"/>
      <c r="S1548" s="7"/>
    </row>
    <row r="1549" spans="3:19" x14ac:dyDescent="0.25">
      <c r="S1549" s="7"/>
    </row>
    <row r="1550" spans="3:19" x14ac:dyDescent="0.25">
      <c r="S1550" s="7"/>
    </row>
    <row r="1551" spans="3:19" x14ac:dyDescent="0.25">
      <c r="S1551" s="7"/>
    </row>
    <row r="1552" spans="3:19" x14ac:dyDescent="0.25">
      <c r="S1552" s="7"/>
    </row>
    <row r="1553" spans="19:19" x14ac:dyDescent="0.25">
      <c r="S1553" s="7"/>
    </row>
    <row r="1554" spans="19:19" x14ac:dyDescent="0.25">
      <c r="S1554" s="7"/>
    </row>
    <row r="1555" spans="19:19" x14ac:dyDescent="0.25">
      <c r="S1555" s="7"/>
    </row>
    <row r="1556" spans="19:19" x14ac:dyDescent="0.25">
      <c r="S1556" s="7"/>
    </row>
    <row r="1557" spans="19:19" x14ac:dyDescent="0.25">
      <c r="S1557" s="7"/>
    </row>
    <row r="1558" spans="19:19" x14ac:dyDescent="0.25">
      <c r="S1558" s="7"/>
    </row>
    <row r="1559" spans="19:19" x14ac:dyDescent="0.25">
      <c r="S1559" s="7"/>
    </row>
    <row r="1560" spans="19:19" x14ac:dyDescent="0.25">
      <c r="S1560" s="7"/>
    </row>
    <row r="1561" spans="19:19" x14ac:dyDescent="0.25">
      <c r="S1561" s="7"/>
    </row>
    <row r="1562" spans="19:19" x14ac:dyDescent="0.25">
      <c r="S1562" s="7"/>
    </row>
    <row r="1563" spans="19:19" x14ac:dyDescent="0.25">
      <c r="S1563" s="7"/>
    </row>
    <row r="1564" spans="19:19" x14ac:dyDescent="0.25">
      <c r="S1564" s="7"/>
    </row>
    <row r="1565" spans="19:19" x14ac:dyDescent="0.25">
      <c r="S1565" s="7"/>
    </row>
    <row r="1566" spans="19:19" x14ac:dyDescent="0.25">
      <c r="S1566" s="7"/>
    </row>
    <row r="1567" spans="19:19" x14ac:dyDescent="0.25">
      <c r="S1567" s="7"/>
    </row>
    <row r="1568" spans="19:19" x14ac:dyDescent="0.25">
      <c r="S1568" s="7"/>
    </row>
    <row r="1569" spans="19:19" x14ac:dyDescent="0.25">
      <c r="S1569" s="7"/>
    </row>
    <row r="1570" spans="19:19" x14ac:dyDescent="0.25">
      <c r="S1570" s="7"/>
    </row>
    <row r="1571" spans="19:19" x14ac:dyDescent="0.25">
      <c r="S1571" s="7"/>
    </row>
    <row r="1572" spans="19:19" x14ac:dyDescent="0.25">
      <c r="S1572" s="7"/>
    </row>
    <row r="1573" spans="19:19" x14ac:dyDescent="0.25">
      <c r="S1573" s="7"/>
    </row>
    <row r="1574" spans="19:19" x14ac:dyDescent="0.25">
      <c r="S1574" s="7"/>
    </row>
    <row r="1575" spans="19:19" x14ac:dyDescent="0.25">
      <c r="S1575" s="7"/>
    </row>
    <row r="1576" spans="19:19" x14ac:dyDescent="0.25">
      <c r="S1576" s="7"/>
    </row>
    <row r="1577" spans="19:19" x14ac:dyDescent="0.25">
      <c r="S1577" s="7"/>
    </row>
    <row r="1578" spans="19:19" x14ac:dyDescent="0.25">
      <c r="S1578" s="7"/>
    </row>
    <row r="1579" spans="19:19" x14ac:dyDescent="0.25">
      <c r="S1579" s="7"/>
    </row>
    <row r="1580" spans="19:19" x14ac:dyDescent="0.25">
      <c r="S1580" s="7"/>
    </row>
    <row r="1581" spans="19:19" x14ac:dyDescent="0.25">
      <c r="S1581" s="7"/>
    </row>
    <row r="1582" spans="19:19" x14ac:dyDescent="0.25">
      <c r="S1582" s="7"/>
    </row>
    <row r="1583" spans="19:19" x14ac:dyDescent="0.25">
      <c r="S1583" s="7"/>
    </row>
    <row r="1584" spans="19:19" x14ac:dyDescent="0.25">
      <c r="S1584" s="7"/>
    </row>
    <row r="1585" spans="19:19" x14ac:dyDescent="0.25">
      <c r="S1585" s="7"/>
    </row>
    <row r="1586" spans="19:19" x14ac:dyDescent="0.25">
      <c r="S1586" s="7"/>
    </row>
    <row r="1587" spans="19:19" x14ac:dyDescent="0.25">
      <c r="S1587" s="7"/>
    </row>
    <row r="1588" spans="19:19" x14ac:dyDescent="0.25">
      <c r="S1588" s="7"/>
    </row>
    <row r="1589" spans="19:19" x14ac:dyDescent="0.25">
      <c r="S1589" s="7"/>
    </row>
    <row r="1590" spans="19:19" x14ac:dyDescent="0.25">
      <c r="S1590" s="7"/>
    </row>
    <row r="1591" spans="19:19" x14ac:dyDescent="0.25">
      <c r="S1591" s="7"/>
    </row>
    <row r="1592" spans="19:19" x14ac:dyDescent="0.25">
      <c r="S1592" s="7"/>
    </row>
    <row r="1593" spans="19:19" x14ac:dyDescent="0.25">
      <c r="S1593" s="7"/>
    </row>
    <row r="1594" spans="19:19" x14ac:dyDescent="0.25">
      <c r="S1594" s="7"/>
    </row>
    <row r="1595" spans="19:19" x14ac:dyDescent="0.25">
      <c r="S1595" s="7"/>
    </row>
    <row r="1596" spans="19:19" x14ac:dyDescent="0.25">
      <c r="S1596" s="7"/>
    </row>
    <row r="1597" spans="19:19" x14ac:dyDescent="0.25">
      <c r="S1597" s="7"/>
    </row>
    <row r="1598" spans="19:19" x14ac:dyDescent="0.25">
      <c r="S1598" s="7"/>
    </row>
    <row r="1599" spans="19:19" x14ac:dyDescent="0.25">
      <c r="S1599" s="7"/>
    </row>
    <row r="1600" spans="19:19" x14ac:dyDescent="0.25">
      <c r="S1600" s="7"/>
    </row>
    <row r="1601" spans="19:19" x14ac:dyDescent="0.25">
      <c r="S1601" s="7"/>
    </row>
    <row r="1602" spans="19:19" x14ac:dyDescent="0.25">
      <c r="S1602" s="7"/>
    </row>
    <row r="1603" spans="19:19" x14ac:dyDescent="0.25">
      <c r="S1603" s="7"/>
    </row>
    <row r="1604" spans="19:19" x14ac:dyDescent="0.25">
      <c r="S1604" s="7"/>
    </row>
    <row r="1605" spans="19:19" x14ac:dyDescent="0.25">
      <c r="S1605" s="7"/>
    </row>
    <row r="1606" spans="19:19" x14ac:dyDescent="0.25">
      <c r="S1606" s="7"/>
    </row>
    <row r="1607" spans="19:19" x14ac:dyDescent="0.25">
      <c r="S1607" s="7"/>
    </row>
    <row r="1608" spans="19:19" x14ac:dyDescent="0.25">
      <c r="S1608" s="7"/>
    </row>
    <row r="1609" spans="19:19" x14ac:dyDescent="0.25">
      <c r="S1609" s="7"/>
    </row>
    <row r="1610" spans="19:19" x14ac:dyDescent="0.25">
      <c r="S1610" s="7"/>
    </row>
    <row r="1611" spans="19:19" x14ac:dyDescent="0.25">
      <c r="S1611" s="7"/>
    </row>
    <row r="1612" spans="19:19" x14ac:dyDescent="0.25">
      <c r="S1612" s="7"/>
    </row>
    <row r="1613" spans="19:19" x14ac:dyDescent="0.25">
      <c r="S1613" s="7"/>
    </row>
    <row r="1614" spans="19:19" x14ac:dyDescent="0.25">
      <c r="S1614" s="7"/>
    </row>
    <row r="1615" spans="19:19" x14ac:dyDescent="0.25">
      <c r="S1615" s="7"/>
    </row>
    <row r="1616" spans="19:19" x14ac:dyDescent="0.25">
      <c r="S1616" s="7"/>
    </row>
    <row r="1617" spans="19:19" x14ac:dyDescent="0.25">
      <c r="S1617" s="7"/>
    </row>
    <row r="1618" spans="19:19" x14ac:dyDescent="0.25">
      <c r="S1618" s="7"/>
    </row>
    <row r="1619" spans="19:19" x14ac:dyDescent="0.25">
      <c r="S1619" s="7"/>
    </row>
    <row r="1620" spans="19:19" x14ac:dyDescent="0.25">
      <c r="S1620" s="7"/>
    </row>
    <row r="1621" spans="19:19" x14ac:dyDescent="0.25">
      <c r="S1621" s="7"/>
    </row>
    <row r="1622" spans="19:19" x14ac:dyDescent="0.25">
      <c r="S1622" s="7"/>
    </row>
    <row r="1623" spans="19:19" x14ac:dyDescent="0.25">
      <c r="S1623" s="7"/>
    </row>
    <row r="1624" spans="19:19" x14ac:dyDescent="0.25">
      <c r="S1624" s="7"/>
    </row>
    <row r="1625" spans="19:19" x14ac:dyDescent="0.25">
      <c r="S1625" s="7"/>
    </row>
    <row r="1626" spans="19:19" x14ac:dyDescent="0.25">
      <c r="S1626" s="7"/>
    </row>
    <row r="1627" spans="19:19" x14ac:dyDescent="0.25">
      <c r="S1627" s="7"/>
    </row>
    <row r="1628" spans="19:19" x14ac:dyDescent="0.25">
      <c r="S1628" s="7"/>
    </row>
    <row r="1629" spans="19:19" x14ac:dyDescent="0.25">
      <c r="S1629" s="7"/>
    </row>
    <row r="1630" spans="19:19" x14ac:dyDescent="0.25">
      <c r="S1630" s="7"/>
    </row>
    <row r="1631" spans="19:19" x14ac:dyDescent="0.25">
      <c r="S1631" s="7"/>
    </row>
    <row r="1632" spans="19:19" x14ac:dyDescent="0.25">
      <c r="S1632" s="7"/>
    </row>
    <row r="1633" spans="19:19" x14ac:dyDescent="0.25">
      <c r="S1633" s="7"/>
    </row>
    <row r="1634" spans="19:19" x14ac:dyDescent="0.25">
      <c r="S1634" s="7"/>
    </row>
    <row r="1635" spans="19:19" x14ac:dyDescent="0.25">
      <c r="S1635" s="7"/>
    </row>
    <row r="1636" spans="19:19" x14ac:dyDescent="0.25">
      <c r="S1636" s="7"/>
    </row>
    <row r="1637" spans="19:19" x14ac:dyDescent="0.25">
      <c r="S1637" s="7"/>
    </row>
    <row r="1638" spans="19:19" x14ac:dyDescent="0.25">
      <c r="S1638" s="7"/>
    </row>
    <row r="1639" spans="19:19" x14ac:dyDescent="0.25">
      <c r="S1639" s="7"/>
    </row>
    <row r="1640" spans="19:19" x14ac:dyDescent="0.25">
      <c r="S1640" s="7"/>
    </row>
    <row r="1641" spans="19:19" x14ac:dyDescent="0.25">
      <c r="S1641" s="7"/>
    </row>
    <row r="1642" spans="19:19" x14ac:dyDescent="0.25">
      <c r="S1642" s="7"/>
    </row>
    <row r="1643" spans="19:19" x14ac:dyDescent="0.25">
      <c r="S1643" s="7"/>
    </row>
    <row r="1644" spans="19:19" x14ac:dyDescent="0.25">
      <c r="S1644" s="7"/>
    </row>
    <row r="1645" spans="19:19" x14ac:dyDescent="0.25">
      <c r="S1645" s="7"/>
    </row>
    <row r="1646" spans="19:19" x14ac:dyDescent="0.25">
      <c r="S1646" s="7"/>
    </row>
    <row r="1647" spans="19:19" x14ac:dyDescent="0.25">
      <c r="S1647" s="7"/>
    </row>
    <row r="1648" spans="19:19" x14ac:dyDescent="0.25">
      <c r="S1648" s="7"/>
    </row>
    <row r="1649" spans="19:19" x14ac:dyDescent="0.25">
      <c r="S1649" s="7"/>
    </row>
    <row r="1650" spans="19:19" x14ac:dyDescent="0.25">
      <c r="S1650" s="7"/>
    </row>
    <row r="1651" spans="19:19" x14ac:dyDescent="0.25">
      <c r="S1651" s="7"/>
    </row>
    <row r="1652" spans="19:19" x14ac:dyDescent="0.25">
      <c r="S1652" s="7"/>
    </row>
    <row r="1653" spans="19:19" x14ac:dyDescent="0.25">
      <c r="S1653" s="7"/>
    </row>
    <row r="1654" spans="19:19" x14ac:dyDescent="0.25">
      <c r="S1654" s="7"/>
    </row>
    <row r="1655" spans="19:19" x14ac:dyDescent="0.25">
      <c r="S1655" s="7"/>
    </row>
    <row r="1656" spans="19:19" x14ac:dyDescent="0.25">
      <c r="S1656" s="7"/>
    </row>
    <row r="1657" spans="19:19" x14ac:dyDescent="0.25">
      <c r="S1657" s="7"/>
    </row>
    <row r="1658" spans="19:19" x14ac:dyDescent="0.25">
      <c r="S1658" s="7"/>
    </row>
    <row r="1659" spans="19:19" x14ac:dyDescent="0.25">
      <c r="S1659" s="7"/>
    </row>
    <row r="1660" spans="19:19" x14ac:dyDescent="0.25">
      <c r="S1660" s="7"/>
    </row>
    <row r="1661" spans="19:19" x14ac:dyDescent="0.25">
      <c r="S1661" s="7"/>
    </row>
    <row r="1662" spans="19:19" x14ac:dyDescent="0.25">
      <c r="S1662" s="7"/>
    </row>
    <row r="1663" spans="19:19" x14ac:dyDescent="0.25">
      <c r="S1663" s="7"/>
    </row>
    <row r="1664" spans="19:19" x14ac:dyDescent="0.25">
      <c r="S1664" s="7"/>
    </row>
    <row r="1665" spans="19:19" x14ac:dyDescent="0.25">
      <c r="S1665" s="7"/>
    </row>
    <row r="1666" spans="19:19" x14ac:dyDescent="0.25">
      <c r="S1666" s="7"/>
    </row>
    <row r="1667" spans="19:19" x14ac:dyDescent="0.25">
      <c r="S1667" s="7"/>
    </row>
    <row r="1668" spans="19:19" x14ac:dyDescent="0.25">
      <c r="S1668" s="7"/>
    </row>
    <row r="1669" spans="19:19" x14ac:dyDescent="0.25">
      <c r="S1669" s="7"/>
    </row>
    <row r="1670" spans="19:19" x14ac:dyDescent="0.25">
      <c r="S1670" s="7"/>
    </row>
    <row r="1671" spans="19:19" x14ac:dyDescent="0.25">
      <c r="S1671" s="7"/>
    </row>
    <row r="1672" spans="19:19" x14ac:dyDescent="0.25">
      <c r="S1672" s="7"/>
    </row>
    <row r="1673" spans="19:19" x14ac:dyDescent="0.25">
      <c r="S1673" s="7"/>
    </row>
    <row r="1674" spans="19:19" x14ac:dyDescent="0.25">
      <c r="S1674" s="7"/>
    </row>
    <row r="1675" spans="19:19" x14ac:dyDescent="0.25">
      <c r="S1675" s="7"/>
    </row>
    <row r="1676" spans="19:19" x14ac:dyDescent="0.25">
      <c r="S1676" s="7"/>
    </row>
    <row r="1677" spans="19:19" x14ac:dyDescent="0.25">
      <c r="S1677" s="7"/>
    </row>
    <row r="1678" spans="19:19" x14ac:dyDescent="0.25">
      <c r="S1678" s="7"/>
    </row>
    <row r="1679" spans="19:19" x14ac:dyDescent="0.25">
      <c r="S1679" s="7"/>
    </row>
    <row r="1680" spans="19:19" x14ac:dyDescent="0.25">
      <c r="S1680" s="7"/>
    </row>
    <row r="1681" spans="19:19" x14ac:dyDescent="0.25">
      <c r="S1681" s="7"/>
    </row>
    <row r="1682" spans="19:19" x14ac:dyDescent="0.25">
      <c r="S1682" s="7"/>
    </row>
    <row r="1683" spans="19:19" x14ac:dyDescent="0.25">
      <c r="S1683" s="7"/>
    </row>
    <row r="1684" spans="19:19" x14ac:dyDescent="0.25">
      <c r="S1684" s="7"/>
    </row>
    <row r="1685" spans="19:19" x14ac:dyDescent="0.25">
      <c r="S1685" s="7"/>
    </row>
    <row r="1686" spans="19:19" x14ac:dyDescent="0.25">
      <c r="S1686" s="7"/>
    </row>
    <row r="1687" spans="19:19" x14ac:dyDescent="0.25">
      <c r="S1687" s="7"/>
    </row>
    <row r="1688" spans="19:19" x14ac:dyDescent="0.25">
      <c r="S1688" s="7"/>
    </row>
    <row r="1689" spans="19:19" x14ac:dyDescent="0.25">
      <c r="S1689" s="7"/>
    </row>
    <row r="1690" spans="19:19" x14ac:dyDescent="0.25">
      <c r="S1690" s="7"/>
    </row>
    <row r="1691" spans="19:19" x14ac:dyDescent="0.25">
      <c r="S1691" s="7"/>
    </row>
    <row r="1692" spans="19:19" x14ac:dyDescent="0.25">
      <c r="S1692" s="7"/>
    </row>
    <row r="1693" spans="19:19" x14ac:dyDescent="0.25">
      <c r="S1693" s="7"/>
    </row>
    <row r="1694" spans="19:19" x14ac:dyDescent="0.25">
      <c r="S1694" s="7"/>
    </row>
    <row r="1695" spans="19:19" x14ac:dyDescent="0.25">
      <c r="S1695" s="7"/>
    </row>
    <row r="1696" spans="19:19" x14ac:dyDescent="0.25">
      <c r="S1696" s="7"/>
    </row>
    <row r="1697" spans="19:19" x14ac:dyDescent="0.25">
      <c r="S1697" s="7"/>
    </row>
    <row r="1698" spans="19:19" x14ac:dyDescent="0.25">
      <c r="S1698" s="7"/>
    </row>
    <row r="1699" spans="19:19" x14ac:dyDescent="0.25">
      <c r="S1699" s="7"/>
    </row>
    <row r="1700" spans="19:19" x14ac:dyDescent="0.25">
      <c r="S1700" s="7"/>
    </row>
    <row r="1701" spans="19:19" x14ac:dyDescent="0.25">
      <c r="S1701" s="7"/>
    </row>
    <row r="1702" spans="19:19" x14ac:dyDescent="0.25">
      <c r="S1702" s="7"/>
    </row>
    <row r="1703" spans="19:19" x14ac:dyDescent="0.25">
      <c r="S1703" s="7"/>
    </row>
    <row r="1704" spans="19:19" x14ac:dyDescent="0.25">
      <c r="S1704" s="7"/>
    </row>
    <row r="1705" spans="19:19" x14ac:dyDescent="0.25">
      <c r="S1705" s="7"/>
    </row>
    <row r="1706" spans="19:19" x14ac:dyDescent="0.25">
      <c r="S1706" s="7"/>
    </row>
    <row r="1707" spans="19:19" x14ac:dyDescent="0.25">
      <c r="S1707" s="7"/>
    </row>
    <row r="1708" spans="19:19" x14ac:dyDescent="0.25">
      <c r="S1708" s="7"/>
    </row>
    <row r="1709" spans="19:19" x14ac:dyDescent="0.25">
      <c r="S1709" s="7"/>
    </row>
    <row r="1710" spans="19:19" x14ac:dyDescent="0.25">
      <c r="S1710" s="7"/>
    </row>
    <row r="1711" spans="19:19" x14ac:dyDescent="0.25">
      <c r="S1711" s="7"/>
    </row>
    <row r="1712" spans="19:19" x14ac:dyDescent="0.25">
      <c r="S1712" s="7"/>
    </row>
    <row r="1713" spans="19:19" x14ac:dyDescent="0.25">
      <c r="S1713" s="7"/>
    </row>
    <row r="1714" spans="19:19" x14ac:dyDescent="0.25">
      <c r="S1714" s="7"/>
    </row>
    <row r="1715" spans="19:19" x14ac:dyDescent="0.25">
      <c r="S1715" s="7"/>
    </row>
    <row r="1716" spans="19:19" x14ac:dyDescent="0.25">
      <c r="S1716" s="7"/>
    </row>
    <row r="1717" spans="19:19" x14ac:dyDescent="0.25">
      <c r="S1717" s="7"/>
    </row>
    <row r="1718" spans="19:19" x14ac:dyDescent="0.25">
      <c r="S1718" s="7"/>
    </row>
    <row r="1719" spans="19:19" x14ac:dyDescent="0.25">
      <c r="S1719" s="7"/>
    </row>
    <row r="1720" spans="19:19" x14ac:dyDescent="0.25">
      <c r="S1720" s="7"/>
    </row>
    <row r="1721" spans="19:19" x14ac:dyDescent="0.25">
      <c r="S1721" s="7"/>
    </row>
    <row r="1722" spans="19:19" x14ac:dyDescent="0.25">
      <c r="S1722" s="7"/>
    </row>
    <row r="1723" spans="19:19" x14ac:dyDescent="0.25">
      <c r="S1723" s="7"/>
    </row>
    <row r="1724" spans="19:19" x14ac:dyDescent="0.25">
      <c r="S1724" s="7"/>
    </row>
    <row r="1725" spans="19:19" x14ac:dyDescent="0.25">
      <c r="S1725" s="7"/>
    </row>
    <row r="1726" spans="19:19" x14ac:dyDescent="0.25">
      <c r="S1726" s="7"/>
    </row>
    <row r="1727" spans="19:19" x14ac:dyDescent="0.25">
      <c r="S1727" s="7"/>
    </row>
    <row r="1728" spans="19:19" x14ac:dyDescent="0.25">
      <c r="S1728" s="7"/>
    </row>
    <row r="1729" spans="19:19" x14ac:dyDescent="0.25">
      <c r="S1729" s="7"/>
    </row>
    <row r="1730" spans="19:19" x14ac:dyDescent="0.25">
      <c r="S1730" s="7"/>
    </row>
    <row r="1731" spans="19:19" x14ac:dyDescent="0.25">
      <c r="S1731" s="7"/>
    </row>
    <row r="1732" spans="19:19" x14ac:dyDescent="0.25">
      <c r="S1732" s="7"/>
    </row>
    <row r="1733" spans="19:19" x14ac:dyDescent="0.25">
      <c r="S1733" s="7"/>
    </row>
    <row r="1734" spans="19:19" x14ac:dyDescent="0.25">
      <c r="S1734" s="7"/>
    </row>
    <row r="1735" spans="19:19" x14ac:dyDescent="0.25">
      <c r="S1735" s="7"/>
    </row>
    <row r="1736" spans="19:19" x14ac:dyDescent="0.25">
      <c r="S1736" s="7"/>
    </row>
    <row r="1737" spans="19:19" x14ac:dyDescent="0.25">
      <c r="S1737" s="7"/>
    </row>
    <row r="1738" spans="19:19" x14ac:dyDescent="0.25">
      <c r="S1738" s="7"/>
    </row>
    <row r="1739" spans="19:19" x14ac:dyDescent="0.25">
      <c r="S1739" s="7"/>
    </row>
    <row r="1740" spans="19:19" x14ac:dyDescent="0.25">
      <c r="S1740" s="7"/>
    </row>
    <row r="1741" spans="19:19" x14ac:dyDescent="0.25">
      <c r="S1741" s="7"/>
    </row>
    <row r="1742" spans="19:19" x14ac:dyDescent="0.25">
      <c r="S1742" s="7"/>
    </row>
    <row r="1743" spans="19:19" x14ac:dyDescent="0.25">
      <c r="S1743" s="7"/>
    </row>
    <row r="1744" spans="19:19" x14ac:dyDescent="0.25">
      <c r="S1744" s="7"/>
    </row>
    <row r="1745" spans="19:19" x14ac:dyDescent="0.25">
      <c r="S1745" s="7"/>
    </row>
    <row r="1746" spans="19:19" x14ac:dyDescent="0.25">
      <c r="S1746" s="7"/>
    </row>
    <row r="1747" spans="19:19" x14ac:dyDescent="0.25">
      <c r="S1747" s="7"/>
    </row>
    <row r="1748" spans="19:19" x14ac:dyDescent="0.25">
      <c r="S1748" s="7"/>
    </row>
    <row r="1749" spans="19:19" x14ac:dyDescent="0.25">
      <c r="S1749" s="7"/>
    </row>
    <row r="1750" spans="19:19" x14ac:dyDescent="0.25">
      <c r="S1750" s="7"/>
    </row>
    <row r="1751" spans="19:19" x14ac:dyDescent="0.25">
      <c r="S1751" s="7"/>
    </row>
    <row r="1752" spans="19:19" x14ac:dyDescent="0.25">
      <c r="S1752" s="7"/>
    </row>
    <row r="1753" spans="19:19" x14ac:dyDescent="0.25">
      <c r="S1753" s="7"/>
    </row>
    <row r="1754" spans="19:19" x14ac:dyDescent="0.25">
      <c r="S1754" s="7"/>
    </row>
    <row r="1755" spans="19:19" x14ac:dyDescent="0.25">
      <c r="S1755" s="7"/>
    </row>
    <row r="1756" spans="19:19" x14ac:dyDescent="0.25">
      <c r="S1756" s="7"/>
    </row>
    <row r="1757" spans="19:19" x14ac:dyDescent="0.25">
      <c r="S1757" s="7"/>
    </row>
    <row r="1758" spans="19:19" x14ac:dyDescent="0.25">
      <c r="S1758" s="7"/>
    </row>
    <row r="1759" spans="19:19" x14ac:dyDescent="0.25">
      <c r="S1759" s="7"/>
    </row>
    <row r="1760" spans="19:19" x14ac:dyDescent="0.25">
      <c r="S1760" s="7"/>
    </row>
    <row r="1761" spans="19:19" x14ac:dyDescent="0.25">
      <c r="S1761" s="7"/>
    </row>
    <row r="1762" spans="19:19" x14ac:dyDescent="0.25">
      <c r="S1762" s="7"/>
    </row>
    <row r="1763" spans="19:19" x14ac:dyDescent="0.25">
      <c r="S1763" s="7"/>
    </row>
    <row r="1764" spans="19:19" x14ac:dyDescent="0.25">
      <c r="S1764" s="7"/>
    </row>
    <row r="1765" spans="19:19" x14ac:dyDescent="0.25">
      <c r="S1765" s="7"/>
    </row>
    <row r="1766" spans="19:19" x14ac:dyDescent="0.25">
      <c r="S1766" s="7"/>
    </row>
    <row r="1767" spans="19:19" x14ac:dyDescent="0.25">
      <c r="S1767" s="7"/>
    </row>
    <row r="1768" spans="19:19" x14ac:dyDescent="0.25">
      <c r="S1768" s="7"/>
    </row>
    <row r="1769" spans="19:19" x14ac:dyDescent="0.25">
      <c r="S1769" s="7"/>
    </row>
    <row r="1770" spans="19:19" x14ac:dyDescent="0.25">
      <c r="S1770" s="7"/>
    </row>
    <row r="1771" spans="19:19" x14ac:dyDescent="0.25">
      <c r="S1771" s="7"/>
    </row>
    <row r="1772" spans="19:19" x14ac:dyDescent="0.25">
      <c r="S1772" s="7"/>
    </row>
    <row r="1773" spans="19:19" x14ac:dyDescent="0.25">
      <c r="S1773" s="7"/>
    </row>
    <row r="1774" spans="19:19" x14ac:dyDescent="0.25">
      <c r="S1774" s="7"/>
    </row>
    <row r="1775" spans="19:19" x14ac:dyDescent="0.25">
      <c r="S1775" s="7"/>
    </row>
    <row r="1776" spans="19:19" x14ac:dyDescent="0.25">
      <c r="S1776" s="7"/>
    </row>
    <row r="1777" spans="19:19" x14ac:dyDescent="0.25">
      <c r="S1777" s="7"/>
    </row>
    <row r="1778" spans="19:19" x14ac:dyDescent="0.25">
      <c r="S1778" s="7"/>
    </row>
    <row r="1779" spans="19:19" x14ac:dyDescent="0.25">
      <c r="S1779" s="7"/>
    </row>
    <row r="1780" spans="19:19" x14ac:dyDescent="0.25">
      <c r="S1780" s="7"/>
    </row>
    <row r="1781" spans="19:19" x14ac:dyDescent="0.25">
      <c r="S1781" s="7"/>
    </row>
    <row r="1782" spans="19:19" x14ac:dyDescent="0.25">
      <c r="S1782" s="7"/>
    </row>
    <row r="1783" spans="19:19" x14ac:dyDescent="0.25">
      <c r="S1783" s="7"/>
    </row>
    <row r="1784" spans="19:19" x14ac:dyDescent="0.25">
      <c r="S1784" s="7"/>
    </row>
    <row r="1785" spans="19:19" x14ac:dyDescent="0.25">
      <c r="S1785" s="7"/>
    </row>
    <row r="1786" spans="19:19" x14ac:dyDescent="0.25">
      <c r="S1786" s="7"/>
    </row>
    <row r="1787" spans="19:19" x14ac:dyDescent="0.25">
      <c r="S1787" s="7"/>
    </row>
    <row r="1788" spans="19:19" x14ac:dyDescent="0.25">
      <c r="S1788" s="7"/>
    </row>
    <row r="1789" spans="19:19" x14ac:dyDescent="0.25">
      <c r="S1789" s="7"/>
    </row>
    <row r="1790" spans="19:19" x14ac:dyDescent="0.25">
      <c r="S1790" s="7"/>
    </row>
    <row r="1791" spans="19:19" x14ac:dyDescent="0.25">
      <c r="S1791" s="7"/>
    </row>
    <row r="1792" spans="19:19" x14ac:dyDescent="0.25">
      <c r="S1792" s="7"/>
    </row>
    <row r="1793" spans="19:19" x14ac:dyDescent="0.25">
      <c r="S1793" s="7"/>
    </row>
    <row r="1794" spans="19:19" x14ac:dyDescent="0.25">
      <c r="S1794" s="7"/>
    </row>
    <row r="1795" spans="19:19" x14ac:dyDescent="0.25">
      <c r="S1795" s="7"/>
    </row>
    <row r="1796" spans="19:19" x14ac:dyDescent="0.25">
      <c r="S1796" s="7"/>
    </row>
    <row r="1797" spans="19:19" x14ac:dyDescent="0.25">
      <c r="S1797" s="7"/>
    </row>
    <row r="1798" spans="19:19" x14ac:dyDescent="0.25">
      <c r="S1798" s="7"/>
    </row>
    <row r="1799" spans="19:19" x14ac:dyDescent="0.25">
      <c r="S1799" s="7"/>
    </row>
    <row r="1800" spans="19:19" x14ac:dyDescent="0.25">
      <c r="S1800" s="7"/>
    </row>
    <row r="1801" spans="19:19" x14ac:dyDescent="0.25">
      <c r="S1801" s="7"/>
    </row>
    <row r="1802" spans="19:19" x14ac:dyDescent="0.25">
      <c r="S1802" s="7"/>
    </row>
    <row r="1803" spans="19:19" x14ac:dyDescent="0.25">
      <c r="S1803" s="7"/>
    </row>
    <row r="1804" spans="19:19" x14ac:dyDescent="0.25">
      <c r="S1804" s="7"/>
    </row>
    <row r="1805" spans="19:19" x14ac:dyDescent="0.25">
      <c r="S1805" s="7"/>
    </row>
    <row r="1806" spans="19:19" x14ac:dyDescent="0.25">
      <c r="S1806" s="7"/>
    </row>
    <row r="1807" spans="19:19" x14ac:dyDescent="0.25">
      <c r="S1807" s="7"/>
    </row>
    <row r="1808" spans="19:19" x14ac:dyDescent="0.25">
      <c r="S1808" s="7"/>
    </row>
    <row r="1809" spans="19:19" x14ac:dyDescent="0.25">
      <c r="S1809" s="7"/>
    </row>
    <row r="1810" spans="19:19" x14ac:dyDescent="0.25">
      <c r="S1810" s="7"/>
    </row>
    <row r="1811" spans="19:19" x14ac:dyDescent="0.25">
      <c r="S1811" s="7"/>
    </row>
    <row r="1812" spans="19:19" x14ac:dyDescent="0.25">
      <c r="S1812" s="7"/>
    </row>
    <row r="1813" spans="19:19" x14ac:dyDescent="0.25">
      <c r="S1813" s="7"/>
    </row>
    <row r="1814" spans="19:19" x14ac:dyDescent="0.25">
      <c r="S1814" s="7"/>
    </row>
    <row r="1815" spans="19:19" x14ac:dyDescent="0.25">
      <c r="S1815" s="7"/>
    </row>
    <row r="1816" spans="19:19" x14ac:dyDescent="0.25">
      <c r="S1816" s="7"/>
    </row>
    <row r="1817" spans="19:19" x14ac:dyDescent="0.25">
      <c r="S1817" s="7"/>
    </row>
    <row r="1818" spans="19:19" x14ac:dyDescent="0.25">
      <c r="S1818" s="7"/>
    </row>
    <row r="1819" spans="19:19" x14ac:dyDescent="0.25">
      <c r="S1819" s="7"/>
    </row>
    <row r="1820" spans="19:19" x14ac:dyDescent="0.25">
      <c r="S1820" s="7"/>
    </row>
    <row r="1821" spans="19:19" x14ac:dyDescent="0.25">
      <c r="S1821" s="7"/>
    </row>
    <row r="1822" spans="19:19" x14ac:dyDescent="0.25">
      <c r="S1822" s="7"/>
    </row>
    <row r="1823" spans="19:19" x14ac:dyDescent="0.25">
      <c r="S1823" s="7"/>
    </row>
    <row r="1824" spans="19:19" x14ac:dyDescent="0.25">
      <c r="S1824" s="7"/>
    </row>
    <row r="1825" spans="19:19" x14ac:dyDescent="0.25">
      <c r="S1825" s="7"/>
    </row>
    <row r="1826" spans="19:19" x14ac:dyDescent="0.25">
      <c r="S1826" s="7"/>
    </row>
    <row r="1827" spans="19:19" x14ac:dyDescent="0.25">
      <c r="S1827" s="7"/>
    </row>
    <row r="1828" spans="19:19" x14ac:dyDescent="0.25">
      <c r="S1828" s="7"/>
    </row>
    <row r="1829" spans="19:19" x14ac:dyDescent="0.25">
      <c r="S1829" s="7"/>
    </row>
    <row r="1830" spans="19:19" x14ac:dyDescent="0.25">
      <c r="S1830" s="7"/>
    </row>
    <row r="1831" spans="19:19" x14ac:dyDescent="0.25">
      <c r="S1831" s="7"/>
    </row>
    <row r="1832" spans="19:19" x14ac:dyDescent="0.25">
      <c r="S1832" s="7"/>
    </row>
    <row r="1833" spans="19:19" x14ac:dyDescent="0.25">
      <c r="S1833" s="7"/>
    </row>
    <row r="1834" spans="19:19" x14ac:dyDescent="0.25">
      <c r="S1834" s="7"/>
    </row>
    <row r="1835" spans="19:19" x14ac:dyDescent="0.25">
      <c r="S1835" s="7"/>
    </row>
    <row r="1836" spans="19:19" x14ac:dyDescent="0.25">
      <c r="S1836" s="7"/>
    </row>
    <row r="1837" spans="19:19" x14ac:dyDescent="0.25">
      <c r="S1837" s="7"/>
    </row>
    <row r="1838" spans="19:19" x14ac:dyDescent="0.25">
      <c r="S1838" s="7"/>
    </row>
    <row r="1839" spans="19:19" x14ac:dyDescent="0.25">
      <c r="S1839" s="7"/>
    </row>
    <row r="1840" spans="19:19" x14ac:dyDescent="0.25">
      <c r="S1840" s="7"/>
    </row>
    <row r="1841" spans="19:19" x14ac:dyDescent="0.25">
      <c r="S1841" s="7"/>
    </row>
    <row r="1842" spans="19:19" x14ac:dyDescent="0.25">
      <c r="S1842" s="7"/>
    </row>
    <row r="1843" spans="19:19" x14ac:dyDescent="0.25">
      <c r="S1843" s="7"/>
    </row>
    <row r="1844" spans="19:19" x14ac:dyDescent="0.25">
      <c r="S1844" s="7"/>
    </row>
    <row r="1845" spans="19:19" x14ac:dyDescent="0.25">
      <c r="S1845" s="7"/>
    </row>
    <row r="1846" spans="19:19" x14ac:dyDescent="0.25">
      <c r="S1846" s="7"/>
    </row>
    <row r="1847" spans="19:19" x14ac:dyDescent="0.25">
      <c r="S1847" s="7"/>
    </row>
    <row r="1848" spans="19:19" x14ac:dyDescent="0.25">
      <c r="S1848" s="7"/>
    </row>
    <row r="1849" spans="19:19" x14ac:dyDescent="0.25">
      <c r="S1849" s="7"/>
    </row>
    <row r="1850" spans="19:19" x14ac:dyDescent="0.25">
      <c r="S1850" s="7"/>
    </row>
    <row r="1851" spans="19:19" x14ac:dyDescent="0.25">
      <c r="S1851" s="7"/>
    </row>
    <row r="1852" spans="19:19" x14ac:dyDescent="0.25">
      <c r="S1852" s="7"/>
    </row>
    <row r="1853" spans="19:19" x14ac:dyDescent="0.25">
      <c r="S1853" s="7"/>
    </row>
    <row r="1854" spans="19:19" x14ac:dyDescent="0.25">
      <c r="S1854" s="7"/>
    </row>
    <row r="1855" spans="19:19" x14ac:dyDescent="0.25">
      <c r="S1855" s="7"/>
    </row>
    <row r="1856" spans="19:19" x14ac:dyDescent="0.25">
      <c r="S1856" s="7"/>
    </row>
    <row r="1857" spans="19:19" x14ac:dyDescent="0.25">
      <c r="S1857" s="7"/>
    </row>
    <row r="1858" spans="19:19" x14ac:dyDescent="0.25">
      <c r="S1858" s="7"/>
    </row>
    <row r="1859" spans="19:19" x14ac:dyDescent="0.25">
      <c r="S1859" s="7"/>
    </row>
    <row r="1860" spans="19:19" x14ac:dyDescent="0.25">
      <c r="S1860" s="7"/>
    </row>
    <row r="1861" spans="19:19" x14ac:dyDescent="0.25">
      <c r="S1861" s="7"/>
    </row>
    <row r="1862" spans="19:19" x14ac:dyDescent="0.25">
      <c r="S1862" s="7"/>
    </row>
    <row r="1863" spans="19:19" x14ac:dyDescent="0.25">
      <c r="S1863" s="7"/>
    </row>
    <row r="1864" spans="19:19" x14ac:dyDescent="0.25">
      <c r="S1864" s="7"/>
    </row>
    <row r="1865" spans="19:19" x14ac:dyDescent="0.25">
      <c r="S1865" s="7"/>
    </row>
    <row r="1866" spans="19:19" x14ac:dyDescent="0.25">
      <c r="S1866" s="7"/>
    </row>
    <row r="1867" spans="19:19" x14ac:dyDescent="0.25">
      <c r="S1867" s="7"/>
    </row>
    <row r="1868" spans="19:19" x14ac:dyDescent="0.25">
      <c r="S1868" s="7"/>
    </row>
    <row r="1869" spans="19:19" x14ac:dyDescent="0.25">
      <c r="S1869" s="7"/>
    </row>
    <row r="1870" spans="19:19" x14ac:dyDescent="0.25">
      <c r="S1870" s="7"/>
    </row>
    <row r="1871" spans="19:19" x14ac:dyDescent="0.25">
      <c r="S1871" s="7"/>
    </row>
    <row r="1872" spans="19:19" x14ac:dyDescent="0.25">
      <c r="S1872" s="7"/>
    </row>
    <row r="1873" spans="19:19" x14ac:dyDescent="0.25">
      <c r="S1873" s="7"/>
    </row>
    <row r="1874" spans="19:19" x14ac:dyDescent="0.25">
      <c r="S1874" s="7"/>
    </row>
    <row r="1875" spans="19:19" x14ac:dyDescent="0.25">
      <c r="S1875" s="7"/>
    </row>
    <row r="1876" spans="19:19" x14ac:dyDescent="0.25">
      <c r="S1876" s="7"/>
    </row>
    <row r="1877" spans="19:19" x14ac:dyDescent="0.25">
      <c r="S1877" s="7"/>
    </row>
    <row r="1878" spans="19:19" x14ac:dyDescent="0.25">
      <c r="S1878" s="7"/>
    </row>
    <row r="1879" spans="19:19" x14ac:dyDescent="0.25">
      <c r="S1879" s="7"/>
    </row>
    <row r="1880" spans="19:19" x14ac:dyDescent="0.25">
      <c r="S1880" s="7"/>
    </row>
    <row r="1881" spans="19:19" x14ac:dyDescent="0.25">
      <c r="S1881" s="7"/>
    </row>
    <row r="1882" spans="19:19" x14ac:dyDescent="0.25">
      <c r="S1882" s="7"/>
    </row>
    <row r="1883" spans="19:19" x14ac:dyDescent="0.25">
      <c r="S1883" s="7"/>
    </row>
    <row r="1884" spans="19:19" x14ac:dyDescent="0.25">
      <c r="S1884" s="7"/>
    </row>
    <row r="1885" spans="19:19" x14ac:dyDescent="0.25">
      <c r="S1885" s="7"/>
    </row>
    <row r="1886" spans="19:19" x14ac:dyDescent="0.25">
      <c r="S1886" s="7"/>
    </row>
    <row r="1887" spans="19:19" x14ac:dyDescent="0.25">
      <c r="S1887" s="7"/>
    </row>
    <row r="1888" spans="19:19" x14ac:dyDescent="0.25">
      <c r="S1888" s="7"/>
    </row>
    <row r="1889" spans="19:19" x14ac:dyDescent="0.25">
      <c r="S1889" s="7"/>
    </row>
    <row r="1890" spans="19:19" x14ac:dyDescent="0.25">
      <c r="S1890" s="7"/>
    </row>
    <row r="1891" spans="19:19" x14ac:dyDescent="0.25">
      <c r="S1891" s="7"/>
    </row>
    <row r="1892" spans="19:19" x14ac:dyDescent="0.25">
      <c r="S1892" s="7"/>
    </row>
    <row r="1893" spans="19:19" x14ac:dyDescent="0.25">
      <c r="S1893" s="7"/>
    </row>
    <row r="1894" spans="19:19" x14ac:dyDescent="0.25">
      <c r="S1894" s="7"/>
    </row>
    <row r="1895" spans="19:19" x14ac:dyDescent="0.25">
      <c r="S1895" s="7"/>
    </row>
    <row r="1896" spans="19:19" x14ac:dyDescent="0.25">
      <c r="S1896" s="7"/>
    </row>
    <row r="1897" spans="19:19" x14ac:dyDescent="0.25">
      <c r="S1897" s="7"/>
    </row>
    <row r="1898" spans="19:19" x14ac:dyDescent="0.25">
      <c r="S1898" s="7"/>
    </row>
    <row r="1899" spans="19:19" x14ac:dyDescent="0.25">
      <c r="S1899" s="7"/>
    </row>
    <row r="1900" spans="19:19" x14ac:dyDescent="0.25">
      <c r="S1900" s="7"/>
    </row>
    <row r="1901" spans="19:19" x14ac:dyDescent="0.25">
      <c r="S1901" s="7"/>
    </row>
    <row r="1902" spans="19:19" x14ac:dyDescent="0.25">
      <c r="S1902" s="7"/>
    </row>
    <row r="1903" spans="19:19" x14ac:dyDescent="0.25">
      <c r="S1903" s="7"/>
    </row>
    <row r="1904" spans="19:19" x14ac:dyDescent="0.25">
      <c r="S1904" s="7"/>
    </row>
    <row r="1905" spans="19:19" x14ac:dyDescent="0.25">
      <c r="S1905" s="7"/>
    </row>
    <row r="1906" spans="19:19" x14ac:dyDescent="0.25">
      <c r="S1906" s="7"/>
    </row>
    <row r="1907" spans="19:19" x14ac:dyDescent="0.25">
      <c r="S1907" s="7"/>
    </row>
    <row r="1908" spans="19:19" x14ac:dyDescent="0.25">
      <c r="S1908" s="7"/>
    </row>
    <row r="1909" spans="19:19" x14ac:dyDescent="0.25">
      <c r="S1909" s="7"/>
    </row>
    <row r="1910" spans="19:19" x14ac:dyDescent="0.25">
      <c r="S1910" s="7"/>
    </row>
    <row r="1911" spans="19:19" x14ac:dyDescent="0.25">
      <c r="S1911" s="7"/>
    </row>
    <row r="1912" spans="19:19" x14ac:dyDescent="0.25">
      <c r="S1912" s="7"/>
    </row>
    <row r="1913" spans="19:19" x14ac:dyDescent="0.25">
      <c r="S1913" s="7"/>
    </row>
    <row r="1914" spans="19:19" x14ac:dyDescent="0.25">
      <c r="S1914" s="7"/>
    </row>
    <row r="1915" spans="19:19" x14ac:dyDescent="0.25">
      <c r="S1915" s="7"/>
    </row>
    <row r="1916" spans="19:19" x14ac:dyDescent="0.25">
      <c r="S1916" s="7"/>
    </row>
    <row r="1917" spans="19:19" x14ac:dyDescent="0.25">
      <c r="S1917" s="7"/>
    </row>
    <row r="1918" spans="19:19" x14ac:dyDescent="0.25">
      <c r="S1918" s="7"/>
    </row>
    <row r="1919" spans="19:19" x14ac:dyDescent="0.25">
      <c r="S1919" s="7"/>
    </row>
    <row r="1920" spans="19:19" x14ac:dyDescent="0.25">
      <c r="S1920" s="7"/>
    </row>
    <row r="1921" spans="19:19" x14ac:dyDescent="0.25">
      <c r="S1921" s="7"/>
    </row>
    <row r="1922" spans="19:19" x14ac:dyDescent="0.25">
      <c r="S1922" s="7"/>
    </row>
    <row r="1923" spans="19:19" x14ac:dyDescent="0.25">
      <c r="S1923" s="7"/>
    </row>
    <row r="1924" spans="19:19" x14ac:dyDescent="0.25">
      <c r="S1924" s="7"/>
    </row>
    <row r="1925" spans="19:19" x14ac:dyDescent="0.25">
      <c r="S1925" s="7"/>
    </row>
    <row r="1926" spans="19:19" x14ac:dyDescent="0.25">
      <c r="S1926" s="7"/>
    </row>
    <row r="1927" spans="19:19" x14ac:dyDescent="0.25">
      <c r="S1927" s="7"/>
    </row>
    <row r="1928" spans="19:19" x14ac:dyDescent="0.25">
      <c r="S1928" s="7"/>
    </row>
    <row r="1929" spans="19:19" x14ac:dyDescent="0.25">
      <c r="S1929" s="7"/>
    </row>
    <row r="1930" spans="19:19" x14ac:dyDescent="0.25">
      <c r="S1930" s="7"/>
    </row>
    <row r="1931" spans="19:19" x14ac:dyDescent="0.25">
      <c r="S1931" s="7"/>
    </row>
    <row r="1932" spans="19:19" x14ac:dyDescent="0.25">
      <c r="S1932" s="7"/>
    </row>
    <row r="1933" spans="19:19" x14ac:dyDescent="0.25">
      <c r="S1933" s="7"/>
    </row>
    <row r="1934" spans="19:19" x14ac:dyDescent="0.25">
      <c r="S1934" s="7"/>
    </row>
    <row r="1935" spans="19:19" x14ac:dyDescent="0.25">
      <c r="S1935" s="7"/>
    </row>
    <row r="1936" spans="19:19" x14ac:dyDescent="0.25">
      <c r="S1936" s="7"/>
    </row>
    <row r="1937" spans="19:19" x14ac:dyDescent="0.25">
      <c r="S1937" s="7"/>
    </row>
    <row r="1938" spans="19:19" x14ac:dyDescent="0.25">
      <c r="S1938" s="7"/>
    </row>
    <row r="1939" spans="19:19" x14ac:dyDescent="0.25">
      <c r="S1939" s="7"/>
    </row>
    <row r="1940" spans="19:19" x14ac:dyDescent="0.25">
      <c r="S1940" s="7"/>
    </row>
    <row r="1941" spans="19:19" x14ac:dyDescent="0.25">
      <c r="S1941" s="7"/>
    </row>
    <row r="1942" spans="19:19" x14ac:dyDescent="0.25">
      <c r="S1942" s="7"/>
    </row>
    <row r="1943" spans="19:19" x14ac:dyDescent="0.25">
      <c r="S1943" s="7"/>
    </row>
    <row r="1944" spans="19:19" x14ac:dyDescent="0.25">
      <c r="S1944" s="7"/>
    </row>
    <row r="1945" spans="19:19" x14ac:dyDescent="0.25">
      <c r="S1945" s="7"/>
    </row>
    <row r="1946" spans="19:19" x14ac:dyDescent="0.25">
      <c r="S1946" s="7"/>
    </row>
    <row r="1947" spans="19:19" x14ac:dyDescent="0.25">
      <c r="S1947" s="7"/>
    </row>
    <row r="1948" spans="19:19" x14ac:dyDescent="0.25">
      <c r="S1948" s="7"/>
    </row>
    <row r="1949" spans="19:19" x14ac:dyDescent="0.25">
      <c r="S1949" s="7"/>
    </row>
    <row r="1950" spans="19:19" x14ac:dyDescent="0.25">
      <c r="S1950" s="7"/>
    </row>
    <row r="1951" spans="19:19" x14ac:dyDescent="0.25">
      <c r="S1951" s="7"/>
    </row>
    <row r="1952" spans="19:19" x14ac:dyDescent="0.25">
      <c r="S1952" s="7"/>
    </row>
    <row r="1953" spans="19:19" x14ac:dyDescent="0.25">
      <c r="S1953" s="7"/>
    </row>
    <row r="1954" spans="19:19" x14ac:dyDescent="0.25">
      <c r="S1954" s="7"/>
    </row>
    <row r="1955" spans="19:19" x14ac:dyDescent="0.25">
      <c r="S1955" s="7"/>
    </row>
    <row r="1956" spans="19:19" x14ac:dyDescent="0.25">
      <c r="S1956" s="7"/>
    </row>
    <row r="1957" spans="19:19" x14ac:dyDescent="0.25">
      <c r="S1957" s="7"/>
    </row>
    <row r="1958" spans="19:19" x14ac:dyDescent="0.25">
      <c r="S1958" s="7"/>
    </row>
    <row r="1959" spans="19:19" x14ac:dyDescent="0.25">
      <c r="S1959" s="7"/>
    </row>
    <row r="1960" spans="19:19" x14ac:dyDescent="0.25">
      <c r="S1960" s="7"/>
    </row>
    <row r="1961" spans="19:19" x14ac:dyDescent="0.25">
      <c r="S1961" s="7"/>
    </row>
    <row r="1962" spans="19:19" x14ac:dyDescent="0.25">
      <c r="S1962" s="7"/>
    </row>
    <row r="1963" spans="19:19" x14ac:dyDescent="0.25">
      <c r="S1963" s="7"/>
    </row>
    <row r="1964" spans="19:19" x14ac:dyDescent="0.25">
      <c r="S1964" s="7"/>
    </row>
    <row r="1965" spans="19:19" x14ac:dyDescent="0.25">
      <c r="S1965" s="7"/>
    </row>
    <row r="1966" spans="19:19" x14ac:dyDescent="0.25">
      <c r="S1966" s="7"/>
    </row>
    <row r="1967" spans="19:19" x14ac:dyDescent="0.25">
      <c r="S1967" s="7"/>
    </row>
    <row r="1968" spans="19:19" x14ac:dyDescent="0.25">
      <c r="S1968" s="7"/>
    </row>
    <row r="1969" spans="19:19" x14ac:dyDescent="0.25">
      <c r="S1969" s="7"/>
    </row>
    <row r="1970" spans="19:19" x14ac:dyDescent="0.25">
      <c r="S1970" s="7"/>
    </row>
    <row r="1971" spans="19:19" x14ac:dyDescent="0.25">
      <c r="S1971" s="7"/>
    </row>
    <row r="1972" spans="19:19" x14ac:dyDescent="0.25">
      <c r="S1972" s="7"/>
    </row>
    <row r="1973" spans="19:19" x14ac:dyDescent="0.25">
      <c r="S1973" s="7"/>
    </row>
    <row r="1974" spans="19:19" x14ac:dyDescent="0.25">
      <c r="S1974" s="7"/>
    </row>
    <row r="1975" spans="19:19" x14ac:dyDescent="0.25">
      <c r="S1975" s="7"/>
    </row>
    <row r="1976" spans="19:19" x14ac:dyDescent="0.25">
      <c r="S1976" s="7"/>
    </row>
    <row r="1977" spans="19:19" x14ac:dyDescent="0.25">
      <c r="S1977" s="7"/>
    </row>
    <row r="1978" spans="19:19" x14ac:dyDescent="0.25">
      <c r="S1978" s="7"/>
    </row>
    <row r="1979" spans="19:19" x14ac:dyDescent="0.25">
      <c r="S1979" s="7"/>
    </row>
    <row r="1980" spans="19:19" x14ac:dyDescent="0.25">
      <c r="S1980" s="7"/>
    </row>
    <row r="1981" spans="19:19" x14ac:dyDescent="0.25">
      <c r="S1981" s="7"/>
    </row>
    <row r="1982" spans="19:19" x14ac:dyDescent="0.25">
      <c r="S1982" s="7"/>
    </row>
    <row r="1983" spans="19:19" x14ac:dyDescent="0.25">
      <c r="S1983" s="7"/>
    </row>
    <row r="1984" spans="19:19" x14ac:dyDescent="0.25">
      <c r="S1984" s="7"/>
    </row>
    <row r="1985" spans="19:19" x14ac:dyDescent="0.25">
      <c r="S1985" s="7"/>
    </row>
    <row r="1986" spans="19:19" x14ac:dyDescent="0.25">
      <c r="S1986" s="7"/>
    </row>
    <row r="1987" spans="19:19" x14ac:dyDescent="0.25">
      <c r="S1987" s="7"/>
    </row>
    <row r="1988" spans="19:19" x14ac:dyDescent="0.25">
      <c r="S1988" s="7"/>
    </row>
    <row r="1989" spans="19:19" x14ac:dyDescent="0.25">
      <c r="S1989" s="7"/>
    </row>
    <row r="1990" spans="19:19" x14ac:dyDescent="0.25">
      <c r="S1990" s="7"/>
    </row>
    <row r="1991" spans="19:19" x14ac:dyDescent="0.25">
      <c r="S1991" s="7"/>
    </row>
    <row r="1992" spans="19:19" x14ac:dyDescent="0.25">
      <c r="S1992" s="7"/>
    </row>
    <row r="1993" spans="19:19" x14ac:dyDescent="0.25">
      <c r="S1993" s="7"/>
    </row>
    <row r="1994" spans="19:19" x14ac:dyDescent="0.25">
      <c r="S1994" s="7"/>
    </row>
    <row r="1995" spans="19:19" x14ac:dyDescent="0.25">
      <c r="S1995" s="7"/>
    </row>
    <row r="1996" spans="19:19" x14ac:dyDescent="0.25">
      <c r="S1996" s="7"/>
    </row>
    <row r="1997" spans="19:19" x14ac:dyDescent="0.25">
      <c r="S1997" s="7"/>
    </row>
    <row r="1998" spans="19:19" x14ac:dyDescent="0.25">
      <c r="S1998" s="7"/>
    </row>
    <row r="1999" spans="19:19" x14ac:dyDescent="0.25">
      <c r="S1999" s="7"/>
    </row>
    <row r="2000" spans="19:19" x14ac:dyDescent="0.25">
      <c r="S2000" s="7"/>
    </row>
    <row r="2001" spans="19:19" x14ac:dyDescent="0.25">
      <c r="S2001" s="7"/>
    </row>
    <row r="2002" spans="19:19" x14ac:dyDescent="0.25">
      <c r="S2002" s="7"/>
    </row>
    <row r="2003" spans="19:19" x14ac:dyDescent="0.25">
      <c r="S2003" s="7"/>
    </row>
    <row r="2004" spans="19:19" x14ac:dyDescent="0.25">
      <c r="S2004" s="7"/>
    </row>
    <row r="2005" spans="19:19" x14ac:dyDescent="0.25">
      <c r="S2005" s="7"/>
    </row>
    <row r="2006" spans="19:19" x14ac:dyDescent="0.25">
      <c r="S2006" s="7"/>
    </row>
    <row r="2007" spans="19:19" x14ac:dyDescent="0.25">
      <c r="S2007" s="7"/>
    </row>
    <row r="2008" spans="19:19" x14ac:dyDescent="0.25">
      <c r="S2008" s="7"/>
    </row>
    <row r="2009" spans="19:19" x14ac:dyDescent="0.25">
      <c r="S2009" s="7"/>
    </row>
    <row r="2010" spans="19:19" x14ac:dyDescent="0.25">
      <c r="S2010" s="7"/>
    </row>
    <row r="2011" spans="19:19" x14ac:dyDescent="0.25">
      <c r="S2011" s="7"/>
    </row>
    <row r="2012" spans="19:19" x14ac:dyDescent="0.25">
      <c r="S2012" s="7"/>
    </row>
    <row r="2013" spans="19:19" x14ac:dyDescent="0.25">
      <c r="S2013" s="7"/>
    </row>
    <row r="2014" spans="19:19" x14ac:dyDescent="0.25">
      <c r="S2014" s="7"/>
    </row>
    <row r="2015" spans="19:19" x14ac:dyDescent="0.25">
      <c r="S2015" s="7"/>
    </row>
    <row r="2016" spans="19:19" x14ac:dyDescent="0.25">
      <c r="S2016" s="7"/>
    </row>
    <row r="2017" spans="19:19" x14ac:dyDescent="0.25">
      <c r="S2017" s="7"/>
    </row>
    <row r="2018" spans="19:19" x14ac:dyDescent="0.25">
      <c r="S2018" s="7"/>
    </row>
    <row r="2019" spans="19:19" x14ac:dyDescent="0.25">
      <c r="S2019" s="7"/>
    </row>
    <row r="2020" spans="19:19" x14ac:dyDescent="0.25">
      <c r="S2020" s="7"/>
    </row>
    <row r="2021" spans="19:19" x14ac:dyDescent="0.25">
      <c r="S2021" s="7"/>
    </row>
    <row r="2022" spans="19:19" x14ac:dyDescent="0.25">
      <c r="S2022" s="7"/>
    </row>
    <row r="2023" spans="19:19" x14ac:dyDescent="0.25">
      <c r="S2023" s="7"/>
    </row>
    <row r="2024" spans="19:19" x14ac:dyDescent="0.25">
      <c r="S2024" s="7"/>
    </row>
    <row r="2025" spans="19:19" x14ac:dyDescent="0.25">
      <c r="S2025" s="7"/>
    </row>
    <row r="2026" spans="19:19" x14ac:dyDescent="0.25">
      <c r="S2026" s="7"/>
    </row>
    <row r="2027" spans="19:19" x14ac:dyDescent="0.25">
      <c r="S2027" s="7"/>
    </row>
    <row r="2028" spans="19:19" x14ac:dyDescent="0.25">
      <c r="S2028" s="7"/>
    </row>
    <row r="2029" spans="19:19" x14ac:dyDescent="0.25">
      <c r="S2029" s="7"/>
    </row>
    <row r="2030" spans="19:19" x14ac:dyDescent="0.25">
      <c r="S2030" s="7"/>
    </row>
    <row r="2031" spans="19:19" x14ac:dyDescent="0.25">
      <c r="S2031" s="7"/>
    </row>
    <row r="2032" spans="19:19" x14ac:dyDescent="0.25">
      <c r="S2032" s="7"/>
    </row>
    <row r="2033" spans="19:19" x14ac:dyDescent="0.25">
      <c r="S2033" s="7"/>
    </row>
    <row r="2034" spans="19:19" x14ac:dyDescent="0.25">
      <c r="S2034" s="7"/>
    </row>
    <row r="2035" spans="19:19" x14ac:dyDescent="0.25">
      <c r="S2035" s="7"/>
    </row>
    <row r="2036" spans="19:19" x14ac:dyDescent="0.25">
      <c r="S2036" s="7"/>
    </row>
    <row r="2037" spans="19:19" x14ac:dyDescent="0.25">
      <c r="S2037" s="7"/>
    </row>
    <row r="2038" spans="19:19" x14ac:dyDescent="0.25">
      <c r="S2038" s="7"/>
    </row>
    <row r="2039" spans="19:19" x14ac:dyDescent="0.25">
      <c r="S2039" s="7"/>
    </row>
    <row r="2040" spans="19:19" x14ac:dyDescent="0.25">
      <c r="S2040" s="7"/>
    </row>
    <row r="2041" spans="19:19" x14ac:dyDescent="0.25">
      <c r="S2041" s="7"/>
    </row>
    <row r="2042" spans="19:19" x14ac:dyDescent="0.25">
      <c r="S2042" s="7"/>
    </row>
    <row r="2043" spans="19:19" x14ac:dyDescent="0.25">
      <c r="S2043" s="7"/>
    </row>
    <row r="2044" spans="19:19" x14ac:dyDescent="0.25">
      <c r="S2044" s="7"/>
    </row>
    <row r="2045" spans="19:19" x14ac:dyDescent="0.25">
      <c r="S2045" s="7"/>
    </row>
    <row r="2046" spans="19:19" x14ac:dyDescent="0.25">
      <c r="S2046" s="7"/>
    </row>
    <row r="2047" spans="19:19" x14ac:dyDescent="0.25">
      <c r="S2047" s="7"/>
    </row>
    <row r="2048" spans="19:19" x14ac:dyDescent="0.25">
      <c r="S2048" s="7"/>
    </row>
    <row r="2049" spans="19:19" x14ac:dyDescent="0.25">
      <c r="S2049" s="7"/>
    </row>
    <row r="2050" spans="19:19" x14ac:dyDescent="0.25">
      <c r="S2050" s="7"/>
    </row>
    <row r="2051" spans="19:19" x14ac:dyDescent="0.25">
      <c r="S2051" s="7"/>
    </row>
    <row r="2052" spans="19:19" x14ac:dyDescent="0.25">
      <c r="S2052" s="7"/>
    </row>
    <row r="2053" spans="19:19" x14ac:dyDescent="0.25">
      <c r="S2053" s="7"/>
    </row>
    <row r="2054" spans="19:19" x14ac:dyDescent="0.25">
      <c r="S2054" s="7"/>
    </row>
    <row r="2055" spans="19:19" x14ac:dyDescent="0.25">
      <c r="S2055" s="7"/>
    </row>
    <row r="2056" spans="19:19" x14ac:dyDescent="0.25">
      <c r="S2056" s="7"/>
    </row>
    <row r="2057" spans="19:19" x14ac:dyDescent="0.25">
      <c r="S2057" s="7"/>
    </row>
    <row r="2058" spans="19:19" x14ac:dyDescent="0.25">
      <c r="S2058" s="7"/>
    </row>
    <row r="2059" spans="19:19" x14ac:dyDescent="0.25">
      <c r="S2059" s="7"/>
    </row>
    <row r="2060" spans="19:19" x14ac:dyDescent="0.25">
      <c r="S2060" s="7"/>
    </row>
    <row r="2061" spans="19:19" x14ac:dyDescent="0.25">
      <c r="S2061" s="7"/>
    </row>
    <row r="2062" spans="19:19" x14ac:dyDescent="0.25">
      <c r="S2062" s="7"/>
    </row>
    <row r="2063" spans="19:19" x14ac:dyDescent="0.25">
      <c r="S2063" s="7"/>
    </row>
    <row r="2064" spans="19:19" x14ac:dyDescent="0.25">
      <c r="S2064" s="7"/>
    </row>
    <row r="2065" spans="19:19" x14ac:dyDescent="0.25">
      <c r="S2065" s="7"/>
    </row>
    <row r="2066" spans="19:19" x14ac:dyDescent="0.25">
      <c r="S2066" s="7"/>
    </row>
    <row r="2067" spans="19:19" x14ac:dyDescent="0.25">
      <c r="S2067" s="7"/>
    </row>
    <row r="2068" spans="19:19" x14ac:dyDescent="0.25">
      <c r="S2068" s="7"/>
    </row>
    <row r="2069" spans="19:19" x14ac:dyDescent="0.25">
      <c r="S2069" s="7"/>
    </row>
    <row r="2070" spans="19:19" x14ac:dyDescent="0.25">
      <c r="S2070" s="7"/>
    </row>
    <row r="2071" spans="19:19" x14ac:dyDescent="0.25">
      <c r="S2071" s="7"/>
    </row>
    <row r="2072" spans="19:19" x14ac:dyDescent="0.25">
      <c r="S2072" s="7"/>
    </row>
    <row r="2073" spans="19:19" x14ac:dyDescent="0.25">
      <c r="S2073" s="7"/>
    </row>
    <row r="2074" spans="19:19" x14ac:dyDescent="0.25">
      <c r="S2074" s="7"/>
    </row>
    <row r="2075" spans="19:19" x14ac:dyDescent="0.25">
      <c r="S2075" s="7"/>
    </row>
    <row r="2076" spans="19:19" x14ac:dyDescent="0.25">
      <c r="S2076" s="7"/>
    </row>
    <row r="2077" spans="19:19" x14ac:dyDescent="0.25">
      <c r="S2077" s="7"/>
    </row>
    <row r="2078" spans="19:19" x14ac:dyDescent="0.25">
      <c r="S2078" s="7"/>
    </row>
    <row r="2079" spans="19:19" x14ac:dyDescent="0.25">
      <c r="S2079" s="7"/>
    </row>
    <row r="2080" spans="19:19" x14ac:dyDescent="0.25">
      <c r="S2080" s="7"/>
    </row>
    <row r="2081" spans="19:19" x14ac:dyDescent="0.25">
      <c r="S2081" s="7"/>
    </row>
    <row r="2082" spans="19:19" x14ac:dyDescent="0.25">
      <c r="S2082" s="7"/>
    </row>
    <row r="2083" spans="19:19" x14ac:dyDescent="0.25">
      <c r="S2083" s="7"/>
    </row>
    <row r="2084" spans="19:19" x14ac:dyDescent="0.25">
      <c r="S2084" s="7"/>
    </row>
    <row r="2085" spans="19:19" x14ac:dyDescent="0.25">
      <c r="S2085" s="7"/>
    </row>
    <row r="2086" spans="19:19" x14ac:dyDescent="0.25">
      <c r="S2086" s="7"/>
    </row>
    <row r="2087" spans="19:19" x14ac:dyDescent="0.25">
      <c r="S2087" s="7"/>
    </row>
    <row r="2088" spans="19:19" x14ac:dyDescent="0.25">
      <c r="S2088" s="7"/>
    </row>
    <row r="2089" spans="19:19" x14ac:dyDescent="0.25">
      <c r="S2089" s="7"/>
    </row>
    <row r="2090" spans="19:19" x14ac:dyDescent="0.25">
      <c r="S2090" s="7"/>
    </row>
    <row r="2091" spans="19:19" x14ac:dyDescent="0.25">
      <c r="S2091" s="7"/>
    </row>
    <row r="2092" spans="19:19" x14ac:dyDescent="0.25">
      <c r="S2092" s="7"/>
    </row>
    <row r="2093" spans="19:19" x14ac:dyDescent="0.25">
      <c r="S2093" s="7"/>
    </row>
    <row r="2094" spans="19:19" x14ac:dyDescent="0.25">
      <c r="S2094" s="7"/>
    </row>
    <row r="2095" spans="19:19" x14ac:dyDescent="0.25">
      <c r="S2095" s="7"/>
    </row>
    <row r="2096" spans="19:19" x14ac:dyDescent="0.25">
      <c r="S2096" s="7"/>
    </row>
    <row r="2097" spans="19:19" x14ac:dyDescent="0.25">
      <c r="S2097" s="7"/>
    </row>
    <row r="2098" spans="19:19" x14ac:dyDescent="0.25">
      <c r="S2098" s="7"/>
    </row>
    <row r="2099" spans="19:19" x14ac:dyDescent="0.25">
      <c r="S2099" s="7"/>
    </row>
    <row r="2100" spans="19:19" x14ac:dyDescent="0.25">
      <c r="S2100" s="7"/>
    </row>
    <row r="2101" spans="19:19" x14ac:dyDescent="0.25">
      <c r="S2101" s="7"/>
    </row>
    <row r="2102" spans="19:19" x14ac:dyDescent="0.25">
      <c r="S2102" s="7"/>
    </row>
    <row r="2103" spans="19:19" x14ac:dyDescent="0.25">
      <c r="S2103" s="7"/>
    </row>
    <row r="2104" spans="19:19" x14ac:dyDescent="0.25">
      <c r="S2104" s="7"/>
    </row>
    <row r="2105" spans="19:19" x14ac:dyDescent="0.25">
      <c r="S2105" s="7"/>
    </row>
    <row r="2106" spans="19:19" x14ac:dyDescent="0.25">
      <c r="S2106" s="7"/>
    </row>
    <row r="2107" spans="19:19" x14ac:dyDescent="0.25">
      <c r="S2107" s="7"/>
    </row>
    <row r="2108" spans="19:19" x14ac:dyDescent="0.25">
      <c r="S2108" s="7"/>
    </row>
    <row r="2109" spans="19:19" x14ac:dyDescent="0.25">
      <c r="S2109" s="7"/>
    </row>
    <row r="2110" spans="19:19" x14ac:dyDescent="0.25">
      <c r="S2110" s="7"/>
    </row>
    <row r="2111" spans="19:19" x14ac:dyDescent="0.25">
      <c r="S2111" s="7"/>
    </row>
    <row r="2112" spans="19:19" x14ac:dyDescent="0.25">
      <c r="S2112" s="7"/>
    </row>
    <row r="2113" spans="19:19" x14ac:dyDescent="0.25">
      <c r="S2113" s="7"/>
    </row>
    <row r="2114" spans="19:19" x14ac:dyDescent="0.25">
      <c r="S2114" s="7"/>
    </row>
    <row r="2115" spans="19:19" x14ac:dyDescent="0.25">
      <c r="S2115" s="7"/>
    </row>
    <row r="2116" spans="19:19" x14ac:dyDescent="0.25">
      <c r="S2116" s="7"/>
    </row>
    <row r="2117" spans="19:19" x14ac:dyDescent="0.25">
      <c r="S2117" s="7"/>
    </row>
    <row r="2118" spans="19:19" x14ac:dyDescent="0.25">
      <c r="S2118" s="7"/>
    </row>
    <row r="2119" spans="19:19" x14ac:dyDescent="0.25">
      <c r="S2119" s="7"/>
    </row>
    <row r="2120" spans="19:19" x14ac:dyDescent="0.25">
      <c r="S2120" s="7"/>
    </row>
    <row r="2121" spans="19:19" x14ac:dyDescent="0.25">
      <c r="S2121" s="7"/>
    </row>
    <row r="2122" spans="19:19" x14ac:dyDescent="0.25">
      <c r="S2122" s="7"/>
    </row>
    <row r="2123" spans="19:19" x14ac:dyDescent="0.25">
      <c r="S2123" s="7"/>
    </row>
    <row r="2124" spans="19:19" x14ac:dyDescent="0.25">
      <c r="S2124" s="7"/>
    </row>
    <row r="2125" spans="19:19" x14ac:dyDescent="0.25">
      <c r="S2125" s="7"/>
    </row>
    <row r="2126" spans="19:19" x14ac:dyDescent="0.25">
      <c r="S2126" s="7"/>
    </row>
    <row r="2127" spans="19:19" x14ac:dyDescent="0.25">
      <c r="S2127" s="7"/>
    </row>
    <row r="2128" spans="19:19" x14ac:dyDescent="0.25">
      <c r="S2128" s="7"/>
    </row>
    <row r="2129" spans="19:19" x14ac:dyDescent="0.25">
      <c r="S2129" s="7"/>
    </row>
    <row r="2130" spans="19:19" x14ac:dyDescent="0.25">
      <c r="S2130" s="7"/>
    </row>
    <row r="2131" spans="19:19" x14ac:dyDescent="0.25">
      <c r="S2131" s="7"/>
    </row>
    <row r="2132" spans="19:19" x14ac:dyDescent="0.25">
      <c r="S2132" s="7"/>
    </row>
    <row r="2133" spans="19:19" x14ac:dyDescent="0.25">
      <c r="S2133" s="7"/>
    </row>
    <row r="2134" spans="19:19" x14ac:dyDescent="0.25">
      <c r="S2134" s="7"/>
    </row>
    <row r="2135" spans="19:19" x14ac:dyDescent="0.25">
      <c r="S2135" s="7"/>
    </row>
    <row r="2136" spans="19:19" x14ac:dyDescent="0.25">
      <c r="S2136" s="7"/>
    </row>
    <row r="2137" spans="19:19" x14ac:dyDescent="0.25">
      <c r="S2137" s="7"/>
    </row>
    <row r="2138" spans="19:19" x14ac:dyDescent="0.25">
      <c r="S2138" s="7"/>
    </row>
    <row r="2139" spans="19:19" x14ac:dyDescent="0.25">
      <c r="S2139" s="7"/>
    </row>
    <row r="2140" spans="19:19" x14ac:dyDescent="0.25">
      <c r="S2140" s="7"/>
    </row>
    <row r="2141" spans="19:19" x14ac:dyDescent="0.25">
      <c r="S2141" s="7"/>
    </row>
    <row r="2142" spans="19:19" x14ac:dyDescent="0.25">
      <c r="S2142" s="7"/>
    </row>
    <row r="2143" spans="19:19" x14ac:dyDescent="0.25">
      <c r="S2143" s="7"/>
    </row>
    <row r="2144" spans="19:19" x14ac:dyDescent="0.25">
      <c r="S2144" s="7"/>
    </row>
    <row r="2145" spans="19:19" x14ac:dyDescent="0.25">
      <c r="S2145" s="7"/>
    </row>
    <row r="2146" spans="19:19" x14ac:dyDescent="0.25">
      <c r="S2146" s="7"/>
    </row>
    <row r="2147" spans="19:19" x14ac:dyDescent="0.25">
      <c r="S2147" s="7"/>
    </row>
    <row r="2148" spans="19:19" x14ac:dyDescent="0.25">
      <c r="S2148" s="7"/>
    </row>
    <row r="2149" spans="19:19" x14ac:dyDescent="0.25">
      <c r="S2149" s="7"/>
    </row>
    <row r="2150" spans="19:19" x14ac:dyDescent="0.25">
      <c r="S2150" s="7"/>
    </row>
    <row r="2151" spans="19:19" x14ac:dyDescent="0.25">
      <c r="S2151" s="7"/>
    </row>
    <row r="2152" spans="19:19" x14ac:dyDescent="0.25">
      <c r="S2152" s="7"/>
    </row>
    <row r="2153" spans="19:19" x14ac:dyDescent="0.25">
      <c r="S2153" s="7"/>
    </row>
    <row r="2154" spans="19:19" x14ac:dyDescent="0.25">
      <c r="S2154" s="7"/>
    </row>
    <row r="2155" spans="19:19" x14ac:dyDescent="0.25">
      <c r="S2155" s="7"/>
    </row>
    <row r="2156" spans="19:19" x14ac:dyDescent="0.25">
      <c r="S2156" s="7"/>
    </row>
    <row r="2157" spans="19:19" x14ac:dyDescent="0.25">
      <c r="S2157" s="7"/>
    </row>
    <row r="2158" spans="19:19" x14ac:dyDescent="0.25">
      <c r="S2158" s="7"/>
    </row>
    <row r="2159" spans="19:19" x14ac:dyDescent="0.25">
      <c r="S2159" s="7"/>
    </row>
    <row r="2160" spans="19:19" x14ac:dyDescent="0.25">
      <c r="S2160" s="7"/>
    </row>
    <row r="2161" spans="19:19" x14ac:dyDescent="0.25">
      <c r="S2161" s="7"/>
    </row>
    <row r="2162" spans="19:19" x14ac:dyDescent="0.25">
      <c r="S2162" s="7"/>
    </row>
    <row r="2163" spans="19:19" x14ac:dyDescent="0.25">
      <c r="S2163" s="7"/>
    </row>
    <row r="2164" spans="19:19" x14ac:dyDescent="0.25">
      <c r="S2164" s="7"/>
    </row>
    <row r="2165" spans="19:19" x14ac:dyDescent="0.25">
      <c r="S2165" s="7"/>
    </row>
    <row r="2166" spans="19:19" x14ac:dyDescent="0.25">
      <c r="S2166" s="7"/>
    </row>
    <row r="2167" spans="19:19" x14ac:dyDescent="0.25">
      <c r="S2167" s="7"/>
    </row>
    <row r="2168" spans="19:19" x14ac:dyDescent="0.25">
      <c r="S2168" s="7"/>
    </row>
    <row r="2169" spans="19:19" x14ac:dyDescent="0.25">
      <c r="S2169" s="7"/>
    </row>
    <row r="2170" spans="19:19" x14ac:dyDescent="0.25">
      <c r="S2170" s="7"/>
    </row>
    <row r="2171" spans="19:19" x14ac:dyDescent="0.25">
      <c r="S2171" s="7"/>
    </row>
    <row r="2172" spans="19:19" x14ac:dyDescent="0.25">
      <c r="S2172" s="7"/>
    </row>
    <row r="2173" spans="19:19" x14ac:dyDescent="0.25">
      <c r="S2173" s="7"/>
    </row>
    <row r="2174" spans="19:19" x14ac:dyDescent="0.25">
      <c r="S2174" s="7"/>
    </row>
    <row r="2175" spans="19:19" x14ac:dyDescent="0.25">
      <c r="S2175" s="7"/>
    </row>
    <row r="2176" spans="19:19" x14ac:dyDescent="0.25">
      <c r="S2176" s="7"/>
    </row>
    <row r="2177" spans="19:19" x14ac:dyDescent="0.25">
      <c r="S2177" s="7"/>
    </row>
    <row r="2178" spans="19:19" x14ac:dyDescent="0.25">
      <c r="S2178" s="7"/>
    </row>
    <row r="2179" spans="19:19" x14ac:dyDescent="0.25">
      <c r="S2179" s="7"/>
    </row>
    <row r="2180" spans="19:19" x14ac:dyDescent="0.25">
      <c r="S2180" s="7"/>
    </row>
    <row r="2181" spans="19:19" x14ac:dyDescent="0.25">
      <c r="S2181" s="7"/>
    </row>
    <row r="2182" spans="19:19" x14ac:dyDescent="0.25">
      <c r="S2182" s="7"/>
    </row>
    <row r="2183" spans="19:19" x14ac:dyDescent="0.25">
      <c r="S2183" s="7"/>
    </row>
    <row r="2184" spans="19:19" x14ac:dyDescent="0.25">
      <c r="S2184" s="7"/>
    </row>
    <row r="2185" spans="19:19" x14ac:dyDescent="0.25">
      <c r="S2185" s="7"/>
    </row>
    <row r="2186" spans="19:19" x14ac:dyDescent="0.25">
      <c r="S2186" s="7"/>
    </row>
    <row r="2187" spans="19:19" x14ac:dyDescent="0.25">
      <c r="S2187" s="7"/>
    </row>
    <row r="2188" spans="19:19" x14ac:dyDescent="0.25">
      <c r="S2188" s="7"/>
    </row>
    <row r="2189" spans="19:19" x14ac:dyDescent="0.25">
      <c r="S2189" s="7"/>
    </row>
    <row r="2190" spans="19:19" x14ac:dyDescent="0.25">
      <c r="S2190" s="7"/>
    </row>
    <row r="2191" spans="19:19" x14ac:dyDescent="0.25">
      <c r="S2191" s="7"/>
    </row>
    <row r="2192" spans="19:19" x14ac:dyDescent="0.25">
      <c r="S2192" s="7"/>
    </row>
    <row r="2193" spans="19:19" x14ac:dyDescent="0.25">
      <c r="S2193" s="7"/>
    </row>
    <row r="2194" spans="19:19" x14ac:dyDescent="0.25">
      <c r="S2194" s="7"/>
    </row>
    <row r="2195" spans="19:19" x14ac:dyDescent="0.25">
      <c r="S2195" s="7"/>
    </row>
    <row r="2196" spans="19:19" x14ac:dyDescent="0.25">
      <c r="S2196" s="7"/>
    </row>
    <row r="2197" spans="19:19" x14ac:dyDescent="0.25">
      <c r="S2197" s="7"/>
    </row>
    <row r="2198" spans="19:19" x14ac:dyDescent="0.25">
      <c r="S2198" s="7"/>
    </row>
    <row r="2199" spans="19:19" x14ac:dyDescent="0.25">
      <c r="S2199" s="7"/>
    </row>
    <row r="2200" spans="19:19" x14ac:dyDescent="0.25">
      <c r="S2200" s="7"/>
    </row>
    <row r="2201" spans="19:19" x14ac:dyDescent="0.25">
      <c r="S2201" s="7"/>
    </row>
    <row r="2202" spans="19:19" x14ac:dyDescent="0.25">
      <c r="S2202" s="7"/>
    </row>
    <row r="2203" spans="19:19" x14ac:dyDescent="0.25">
      <c r="S2203" s="7"/>
    </row>
    <row r="2204" spans="19:19" x14ac:dyDescent="0.25">
      <c r="S2204" s="7"/>
    </row>
    <row r="2205" spans="19:19" x14ac:dyDescent="0.25">
      <c r="S2205" s="7"/>
    </row>
    <row r="2206" spans="19:19" x14ac:dyDescent="0.25">
      <c r="S2206" s="7"/>
    </row>
    <row r="2207" spans="19:19" x14ac:dyDescent="0.25">
      <c r="S2207" s="7"/>
    </row>
    <row r="2208" spans="19:19" x14ac:dyDescent="0.25">
      <c r="S2208" s="7"/>
    </row>
    <row r="2209" spans="19:19" x14ac:dyDescent="0.25">
      <c r="S2209" s="7"/>
    </row>
    <row r="2210" spans="19:19" x14ac:dyDescent="0.25">
      <c r="S2210" s="7"/>
    </row>
    <row r="2211" spans="19:19" x14ac:dyDescent="0.25">
      <c r="S2211" s="7"/>
    </row>
    <row r="2212" spans="19:19" x14ac:dyDescent="0.25">
      <c r="S2212" s="7"/>
    </row>
    <row r="2213" spans="19:19" x14ac:dyDescent="0.25">
      <c r="S2213" s="7"/>
    </row>
    <row r="2214" spans="19:19" x14ac:dyDescent="0.25">
      <c r="S2214" s="7"/>
    </row>
    <row r="2215" spans="19:19" x14ac:dyDescent="0.25">
      <c r="S2215" s="7"/>
    </row>
    <row r="2216" spans="19:19" x14ac:dyDescent="0.25">
      <c r="S2216" s="7"/>
    </row>
    <row r="2217" spans="19:19" x14ac:dyDescent="0.25">
      <c r="S2217" s="7"/>
    </row>
    <row r="2218" spans="19:19" x14ac:dyDescent="0.25">
      <c r="S2218" s="7"/>
    </row>
    <row r="2219" spans="19:19" x14ac:dyDescent="0.25">
      <c r="S2219" s="7"/>
    </row>
    <row r="2220" spans="19:19" x14ac:dyDescent="0.25">
      <c r="S2220" s="7"/>
    </row>
    <row r="2221" spans="19:19" x14ac:dyDescent="0.25">
      <c r="S2221" s="7"/>
    </row>
    <row r="2222" spans="19:19" x14ac:dyDescent="0.25">
      <c r="S2222" s="7"/>
    </row>
    <row r="2223" spans="19:19" x14ac:dyDescent="0.25">
      <c r="S2223" s="7"/>
    </row>
    <row r="2224" spans="19:19" x14ac:dyDescent="0.25">
      <c r="S2224" s="7"/>
    </row>
    <row r="2225" spans="19:19" x14ac:dyDescent="0.25">
      <c r="S2225" s="7"/>
    </row>
    <row r="2226" spans="19:19" x14ac:dyDescent="0.25">
      <c r="S2226" s="7"/>
    </row>
    <row r="2227" spans="19:19" x14ac:dyDescent="0.25">
      <c r="S2227" s="7"/>
    </row>
    <row r="2228" spans="19:19" x14ac:dyDescent="0.25">
      <c r="S2228" s="7"/>
    </row>
    <row r="2229" spans="19:19" x14ac:dyDescent="0.25">
      <c r="S2229" s="7"/>
    </row>
    <row r="2230" spans="19:19" x14ac:dyDescent="0.25">
      <c r="S2230" s="7"/>
    </row>
    <row r="2231" spans="19:19" x14ac:dyDescent="0.25">
      <c r="S2231" s="7"/>
    </row>
    <row r="2232" spans="19:19" x14ac:dyDescent="0.25">
      <c r="S2232" s="7"/>
    </row>
    <row r="2233" spans="19:19" x14ac:dyDescent="0.25">
      <c r="S2233" s="7"/>
    </row>
    <row r="2234" spans="19:19" x14ac:dyDescent="0.25">
      <c r="S2234" s="7"/>
    </row>
    <row r="2235" spans="19:19" x14ac:dyDescent="0.25">
      <c r="S2235" s="7"/>
    </row>
    <row r="2236" spans="19:19" x14ac:dyDescent="0.25">
      <c r="S2236" s="7"/>
    </row>
    <row r="2237" spans="19:19" x14ac:dyDescent="0.25">
      <c r="S2237" s="7"/>
    </row>
    <row r="2238" spans="19:19" x14ac:dyDescent="0.25">
      <c r="S2238" s="7"/>
    </row>
    <row r="2239" spans="19:19" x14ac:dyDescent="0.25">
      <c r="S2239" s="7"/>
    </row>
    <row r="2240" spans="19:19" x14ac:dyDescent="0.25">
      <c r="S2240" s="7"/>
    </row>
    <row r="2241" spans="19:19" x14ac:dyDescent="0.25">
      <c r="S2241" s="7"/>
    </row>
    <row r="2242" spans="19:19" x14ac:dyDescent="0.25">
      <c r="S2242" s="7"/>
    </row>
    <row r="2243" spans="19:19" x14ac:dyDescent="0.25">
      <c r="S2243" s="7"/>
    </row>
    <row r="2244" spans="19:19" x14ac:dyDescent="0.25">
      <c r="S2244" s="7"/>
    </row>
    <row r="2245" spans="19:19" x14ac:dyDescent="0.25">
      <c r="S2245" s="7"/>
    </row>
    <row r="2246" spans="19:19" x14ac:dyDescent="0.25">
      <c r="S2246" s="7"/>
    </row>
    <row r="2247" spans="19:19" x14ac:dyDescent="0.25">
      <c r="S2247" s="7"/>
    </row>
    <row r="2248" spans="19:19" x14ac:dyDescent="0.25">
      <c r="S2248" s="7"/>
    </row>
    <row r="2249" spans="19:19" x14ac:dyDescent="0.25">
      <c r="S2249" s="7"/>
    </row>
    <row r="2250" spans="19:19" x14ac:dyDescent="0.25">
      <c r="S2250" s="7"/>
    </row>
    <row r="2251" spans="19:19" x14ac:dyDescent="0.25">
      <c r="S2251" s="7"/>
    </row>
    <row r="2252" spans="19:19" x14ac:dyDescent="0.25">
      <c r="S2252" s="7"/>
    </row>
    <row r="2253" spans="19:19" x14ac:dyDescent="0.25">
      <c r="S2253" s="7"/>
    </row>
    <row r="2254" spans="19:19" x14ac:dyDescent="0.25">
      <c r="S2254" s="7"/>
    </row>
    <row r="2255" spans="19:19" x14ac:dyDescent="0.25">
      <c r="S2255" s="7"/>
    </row>
    <row r="2256" spans="19:19" x14ac:dyDescent="0.25">
      <c r="S2256" s="7"/>
    </row>
    <row r="2257" spans="19:19" x14ac:dyDescent="0.25">
      <c r="S2257" s="7"/>
    </row>
    <row r="2258" spans="19:19" x14ac:dyDescent="0.25">
      <c r="S2258" s="7"/>
    </row>
    <row r="2259" spans="19:19" x14ac:dyDescent="0.25">
      <c r="S2259" s="7"/>
    </row>
    <row r="2260" spans="19:19" x14ac:dyDescent="0.25">
      <c r="S2260" s="7"/>
    </row>
    <row r="2261" spans="19:19" x14ac:dyDescent="0.25">
      <c r="S2261" s="7"/>
    </row>
    <row r="2262" spans="19:19" x14ac:dyDescent="0.25">
      <c r="S2262" s="7"/>
    </row>
    <row r="2263" spans="19:19" x14ac:dyDescent="0.25">
      <c r="S2263" s="7"/>
    </row>
    <row r="2264" spans="19:19" x14ac:dyDescent="0.25">
      <c r="S2264" s="7"/>
    </row>
    <row r="2265" spans="19:19" x14ac:dyDescent="0.25">
      <c r="S2265" s="7"/>
    </row>
    <row r="2266" spans="19:19" x14ac:dyDescent="0.25">
      <c r="S2266" s="7"/>
    </row>
    <row r="2267" spans="19:19" x14ac:dyDescent="0.25">
      <c r="S2267" s="7"/>
    </row>
    <row r="2268" spans="19:19" x14ac:dyDescent="0.25">
      <c r="S2268" s="7"/>
    </row>
    <row r="2269" spans="19:19" x14ac:dyDescent="0.25">
      <c r="S2269" s="7"/>
    </row>
    <row r="2270" spans="19:19" x14ac:dyDescent="0.25">
      <c r="S2270" s="7"/>
    </row>
    <row r="2271" spans="19:19" x14ac:dyDescent="0.25">
      <c r="S2271" s="7"/>
    </row>
    <row r="2272" spans="19:19" x14ac:dyDescent="0.25">
      <c r="S2272" s="7"/>
    </row>
    <row r="2273" spans="19:19" x14ac:dyDescent="0.25">
      <c r="S2273" s="7"/>
    </row>
    <row r="2274" spans="19:19" x14ac:dyDescent="0.25">
      <c r="S2274" s="7"/>
    </row>
    <row r="2275" spans="19:19" x14ac:dyDescent="0.25">
      <c r="S2275" s="7"/>
    </row>
    <row r="2276" spans="19:19" x14ac:dyDescent="0.25">
      <c r="S2276" s="7"/>
    </row>
    <row r="2277" spans="19:19" x14ac:dyDescent="0.25">
      <c r="S2277" s="7"/>
    </row>
    <row r="2278" spans="19:19" x14ac:dyDescent="0.25">
      <c r="S2278" s="7"/>
    </row>
    <row r="2279" spans="19:19" x14ac:dyDescent="0.25">
      <c r="S2279" s="7"/>
    </row>
    <row r="2280" spans="19:19" x14ac:dyDescent="0.25">
      <c r="S2280" s="7"/>
    </row>
    <row r="2281" spans="19:19" x14ac:dyDescent="0.25">
      <c r="S2281" s="7"/>
    </row>
    <row r="2282" spans="19:19" x14ac:dyDescent="0.25">
      <c r="S2282" s="7"/>
    </row>
    <row r="2283" spans="19:19" x14ac:dyDescent="0.25">
      <c r="S2283" s="7"/>
    </row>
    <row r="2284" spans="19:19" x14ac:dyDescent="0.25">
      <c r="S2284" s="7"/>
    </row>
    <row r="2285" spans="19:19" x14ac:dyDescent="0.25">
      <c r="S2285" s="7"/>
    </row>
    <row r="2286" spans="19:19" x14ac:dyDescent="0.25">
      <c r="S2286" s="7"/>
    </row>
    <row r="2287" spans="19:19" x14ac:dyDescent="0.25">
      <c r="S2287" s="7"/>
    </row>
    <row r="2288" spans="19:19" x14ac:dyDescent="0.25">
      <c r="S2288" s="7"/>
    </row>
    <row r="2289" spans="19:19" x14ac:dyDescent="0.25">
      <c r="S2289" s="7"/>
    </row>
    <row r="2290" spans="19:19" x14ac:dyDescent="0.25">
      <c r="S2290" s="7"/>
    </row>
    <row r="2291" spans="19:19" x14ac:dyDescent="0.25">
      <c r="S2291" s="7"/>
    </row>
    <row r="2292" spans="19:19" x14ac:dyDescent="0.25">
      <c r="S2292" s="7"/>
    </row>
    <row r="2293" spans="19:19" x14ac:dyDescent="0.25">
      <c r="S2293" s="7"/>
    </row>
    <row r="2294" spans="19:19" x14ac:dyDescent="0.25">
      <c r="S2294" s="7"/>
    </row>
    <row r="2295" spans="19:19" x14ac:dyDescent="0.25">
      <c r="S2295" s="7"/>
    </row>
    <row r="2296" spans="19:19" x14ac:dyDescent="0.25">
      <c r="S2296" s="7"/>
    </row>
    <row r="2297" spans="19:19" x14ac:dyDescent="0.25">
      <c r="S2297" s="7"/>
    </row>
    <row r="2298" spans="19:19" x14ac:dyDescent="0.25">
      <c r="S2298" s="7"/>
    </row>
    <row r="2299" spans="19:19" x14ac:dyDescent="0.25">
      <c r="S2299" s="7"/>
    </row>
    <row r="2300" spans="19:19" x14ac:dyDescent="0.25">
      <c r="S2300" s="7"/>
    </row>
    <row r="2301" spans="19:19" x14ac:dyDescent="0.25">
      <c r="S2301" s="7"/>
    </row>
    <row r="2302" spans="19:19" x14ac:dyDescent="0.25">
      <c r="S2302" s="7"/>
    </row>
    <row r="2303" spans="19:19" x14ac:dyDescent="0.25">
      <c r="S2303" s="7"/>
    </row>
    <row r="2304" spans="19:19" x14ac:dyDescent="0.25">
      <c r="S2304" s="7"/>
    </row>
    <row r="2305" spans="19:19" x14ac:dyDescent="0.25">
      <c r="S2305" s="7"/>
    </row>
    <row r="2306" spans="19:19" x14ac:dyDescent="0.25">
      <c r="S2306" s="7"/>
    </row>
    <row r="2307" spans="19:19" x14ac:dyDescent="0.25">
      <c r="S2307" s="7"/>
    </row>
    <row r="2308" spans="19:19" x14ac:dyDescent="0.25">
      <c r="S2308" s="7"/>
    </row>
    <row r="2309" spans="19:19" x14ac:dyDescent="0.25">
      <c r="S2309" s="7"/>
    </row>
    <row r="2310" spans="19:19" x14ac:dyDescent="0.25">
      <c r="S2310" s="7"/>
    </row>
    <row r="2311" spans="19:19" x14ac:dyDescent="0.25">
      <c r="S2311" s="7"/>
    </row>
    <row r="2312" spans="19:19" x14ac:dyDescent="0.25">
      <c r="S2312" s="7"/>
    </row>
    <row r="2313" spans="19:19" x14ac:dyDescent="0.25">
      <c r="S2313" s="7"/>
    </row>
    <row r="2314" spans="19:19" x14ac:dyDescent="0.25">
      <c r="S2314" s="7"/>
    </row>
    <row r="2315" spans="19:19" x14ac:dyDescent="0.25">
      <c r="S2315" s="7"/>
    </row>
    <row r="2316" spans="19:19" x14ac:dyDescent="0.25">
      <c r="S2316" s="7"/>
    </row>
    <row r="2317" spans="19:19" x14ac:dyDescent="0.25">
      <c r="S2317" s="7"/>
    </row>
    <row r="2318" spans="19:19" x14ac:dyDescent="0.25">
      <c r="S2318" s="7"/>
    </row>
    <row r="2319" spans="19:19" x14ac:dyDescent="0.25">
      <c r="S2319" s="7"/>
    </row>
    <row r="2320" spans="19:19" x14ac:dyDescent="0.25">
      <c r="S2320" s="7"/>
    </row>
    <row r="2321" spans="19:19" x14ac:dyDescent="0.25">
      <c r="S2321" s="7"/>
    </row>
    <row r="2322" spans="19:19" x14ac:dyDescent="0.25">
      <c r="S2322" s="7"/>
    </row>
    <row r="2323" spans="19:19" x14ac:dyDescent="0.25">
      <c r="S2323" s="7"/>
    </row>
    <row r="2324" spans="19:19" x14ac:dyDescent="0.25">
      <c r="S2324" s="7"/>
    </row>
    <row r="2325" spans="19:19" x14ac:dyDescent="0.25">
      <c r="S2325" s="7"/>
    </row>
    <row r="2326" spans="19:19" x14ac:dyDescent="0.25">
      <c r="S2326" s="7"/>
    </row>
    <row r="2327" spans="19:19" x14ac:dyDescent="0.25">
      <c r="S2327" s="7"/>
    </row>
    <row r="2328" spans="19:19" x14ac:dyDescent="0.25">
      <c r="S2328" s="7"/>
    </row>
    <row r="2329" spans="19:19" x14ac:dyDescent="0.25">
      <c r="S2329" s="7"/>
    </row>
    <row r="2330" spans="19:19" x14ac:dyDescent="0.25">
      <c r="S2330" s="7"/>
    </row>
    <row r="2331" spans="19:19" x14ac:dyDescent="0.25">
      <c r="S2331" s="7"/>
    </row>
    <row r="2332" spans="19:19" x14ac:dyDescent="0.25">
      <c r="S2332" s="7"/>
    </row>
    <row r="2333" spans="19:19" x14ac:dyDescent="0.25">
      <c r="S2333" s="7"/>
    </row>
    <row r="2334" spans="19:19" x14ac:dyDescent="0.25">
      <c r="S2334" s="7"/>
    </row>
    <row r="2335" spans="19:19" x14ac:dyDescent="0.25">
      <c r="S2335" s="7"/>
    </row>
    <row r="2336" spans="19:19" x14ac:dyDescent="0.25">
      <c r="S2336" s="7"/>
    </row>
    <row r="2337" spans="19:19" x14ac:dyDescent="0.25">
      <c r="S2337" s="7"/>
    </row>
    <row r="2338" spans="19:19" x14ac:dyDescent="0.25">
      <c r="S2338" s="7"/>
    </row>
    <row r="2339" spans="19:19" x14ac:dyDescent="0.25">
      <c r="S2339" s="7"/>
    </row>
    <row r="2340" spans="19:19" x14ac:dyDescent="0.25">
      <c r="S2340" s="7"/>
    </row>
    <row r="2341" spans="19:19" x14ac:dyDescent="0.25">
      <c r="S2341" s="7"/>
    </row>
    <row r="2342" spans="19:19" x14ac:dyDescent="0.25">
      <c r="S2342" s="7"/>
    </row>
    <row r="2343" spans="19:19" x14ac:dyDescent="0.25">
      <c r="S2343" s="7"/>
    </row>
    <row r="2344" spans="19:19" x14ac:dyDescent="0.25">
      <c r="S2344" s="7"/>
    </row>
    <row r="2345" spans="19:19" x14ac:dyDescent="0.25">
      <c r="S2345" s="7"/>
    </row>
    <row r="2346" spans="19:19" x14ac:dyDescent="0.25">
      <c r="S2346" s="7"/>
    </row>
    <row r="2347" spans="19:19" x14ac:dyDescent="0.25">
      <c r="S2347" s="7"/>
    </row>
    <row r="2348" spans="19:19" x14ac:dyDescent="0.25">
      <c r="S2348" s="7"/>
    </row>
    <row r="2349" spans="19:19" x14ac:dyDescent="0.25">
      <c r="S2349" s="7"/>
    </row>
    <row r="2350" spans="19:19" x14ac:dyDescent="0.25">
      <c r="S2350" s="7"/>
    </row>
    <row r="2351" spans="19:19" x14ac:dyDescent="0.25">
      <c r="S2351" s="7"/>
    </row>
    <row r="2352" spans="19:19" x14ac:dyDescent="0.25">
      <c r="S2352" s="7"/>
    </row>
    <row r="2353" spans="19:19" x14ac:dyDescent="0.25">
      <c r="S2353" s="7"/>
    </row>
    <row r="2354" spans="19:19" x14ac:dyDescent="0.25">
      <c r="S2354" s="7"/>
    </row>
    <row r="2355" spans="19:19" x14ac:dyDescent="0.25">
      <c r="S2355" s="7"/>
    </row>
    <row r="2356" spans="19:19" x14ac:dyDescent="0.25">
      <c r="S2356" s="7"/>
    </row>
    <row r="2357" spans="19:19" x14ac:dyDescent="0.25">
      <c r="S2357" s="7"/>
    </row>
    <row r="2358" spans="19:19" x14ac:dyDescent="0.25">
      <c r="S2358" s="7"/>
    </row>
    <row r="2359" spans="19:19" x14ac:dyDescent="0.25">
      <c r="S2359" s="7"/>
    </row>
    <row r="2360" spans="19:19" x14ac:dyDescent="0.25">
      <c r="S2360" s="7"/>
    </row>
    <row r="2361" spans="19:19" x14ac:dyDescent="0.25">
      <c r="S2361" s="7"/>
    </row>
    <row r="2362" spans="19:19" x14ac:dyDescent="0.25">
      <c r="S2362" s="7"/>
    </row>
    <row r="2363" spans="19:19" x14ac:dyDescent="0.25">
      <c r="S2363" s="7"/>
    </row>
    <row r="2364" spans="19:19" x14ac:dyDescent="0.25">
      <c r="S2364" s="7"/>
    </row>
    <row r="2365" spans="19:19" x14ac:dyDescent="0.25">
      <c r="S2365" s="7"/>
    </row>
    <row r="2366" spans="19:19" x14ac:dyDescent="0.25">
      <c r="S2366" s="7"/>
    </row>
    <row r="2367" spans="19:19" x14ac:dyDescent="0.25">
      <c r="S2367" s="7"/>
    </row>
    <row r="2368" spans="19:19" x14ac:dyDescent="0.25">
      <c r="S2368" s="7"/>
    </row>
    <row r="2369" spans="19:19" x14ac:dyDescent="0.25">
      <c r="S2369" s="7"/>
    </row>
    <row r="2370" spans="19:19" x14ac:dyDescent="0.25">
      <c r="S2370" s="7"/>
    </row>
    <row r="2371" spans="19:19" x14ac:dyDescent="0.25">
      <c r="S2371" s="7"/>
    </row>
    <row r="2372" spans="19:19" x14ac:dyDescent="0.25">
      <c r="S2372" s="7"/>
    </row>
    <row r="2373" spans="19:19" x14ac:dyDescent="0.25">
      <c r="S2373" s="7"/>
    </row>
    <row r="2374" spans="19:19" x14ac:dyDescent="0.25">
      <c r="S2374" s="7"/>
    </row>
    <row r="2375" spans="19:19" x14ac:dyDescent="0.25">
      <c r="S2375" s="7"/>
    </row>
    <row r="2376" spans="19:19" x14ac:dyDescent="0.25">
      <c r="S2376" s="7"/>
    </row>
    <row r="2377" spans="19:19" x14ac:dyDescent="0.25">
      <c r="S2377" s="7"/>
    </row>
    <row r="2378" spans="19:19" x14ac:dyDescent="0.25">
      <c r="S2378" s="7"/>
    </row>
    <row r="2379" spans="19:19" x14ac:dyDescent="0.25">
      <c r="S2379" s="7"/>
    </row>
    <row r="2380" spans="19:19" x14ac:dyDescent="0.25">
      <c r="S2380" s="7"/>
    </row>
    <row r="2381" spans="19:19" x14ac:dyDescent="0.25">
      <c r="S2381" s="7"/>
    </row>
    <row r="2382" spans="19:19" x14ac:dyDescent="0.25">
      <c r="S2382" s="7"/>
    </row>
    <row r="2383" spans="19:19" x14ac:dyDescent="0.25">
      <c r="S2383" s="7"/>
    </row>
    <row r="2384" spans="19:19" x14ac:dyDescent="0.25">
      <c r="S2384" s="7"/>
    </row>
    <row r="2385" spans="19:19" x14ac:dyDescent="0.25">
      <c r="S2385" s="7"/>
    </row>
    <row r="2386" spans="19:19" x14ac:dyDescent="0.25">
      <c r="S2386" s="7"/>
    </row>
    <row r="2387" spans="19:19" x14ac:dyDescent="0.25">
      <c r="S2387" s="7"/>
    </row>
    <row r="2388" spans="19:19" x14ac:dyDescent="0.25">
      <c r="S2388" s="7"/>
    </row>
    <row r="2389" spans="19:19" x14ac:dyDescent="0.25">
      <c r="S2389" s="7"/>
    </row>
    <row r="2390" spans="19:19" x14ac:dyDescent="0.25">
      <c r="S2390" s="7"/>
    </row>
    <row r="2391" spans="19:19" x14ac:dyDescent="0.25">
      <c r="S2391" s="7"/>
    </row>
    <row r="2392" spans="19:19" x14ac:dyDescent="0.25">
      <c r="S2392" s="7"/>
    </row>
    <row r="2393" spans="19:19" x14ac:dyDescent="0.25">
      <c r="S2393" s="7"/>
    </row>
    <row r="2394" spans="19:19" x14ac:dyDescent="0.25">
      <c r="S2394" s="7"/>
    </row>
    <row r="2395" spans="19:19" x14ac:dyDescent="0.25">
      <c r="S2395" s="7"/>
    </row>
    <row r="2396" spans="19:19" x14ac:dyDescent="0.25">
      <c r="S2396" s="7"/>
    </row>
    <row r="2397" spans="19:19" x14ac:dyDescent="0.25">
      <c r="S2397" s="7"/>
    </row>
    <row r="2398" spans="19:19" x14ac:dyDescent="0.25">
      <c r="S2398" s="7"/>
    </row>
    <row r="2399" spans="19:19" x14ac:dyDescent="0.25">
      <c r="S2399" s="7"/>
    </row>
    <row r="2400" spans="19:19" x14ac:dyDescent="0.25">
      <c r="S2400" s="7"/>
    </row>
    <row r="2401" spans="19:19" x14ac:dyDescent="0.25">
      <c r="S2401" s="7"/>
    </row>
    <row r="2402" spans="19:19" x14ac:dyDescent="0.25">
      <c r="S2402" s="7"/>
    </row>
  </sheetData>
  <autoFilter ref="A2:S31"/>
  <mergeCells count="48">
    <mergeCell ref="G2:G3"/>
    <mergeCell ref="H2:H3"/>
    <mergeCell ref="I2:I3"/>
    <mergeCell ref="J2:J3"/>
    <mergeCell ref="K2:K3"/>
    <mergeCell ref="F2:F3"/>
    <mergeCell ref="A2:A3"/>
    <mergeCell ref="B2:B3"/>
    <mergeCell ref="C2:C3"/>
    <mergeCell ref="D2:D3"/>
    <mergeCell ref="E2:E3"/>
    <mergeCell ref="N32:Q32"/>
    <mergeCell ref="R32:R33"/>
    <mergeCell ref="S2:S3"/>
    <mergeCell ref="T2:T3"/>
    <mergeCell ref="L2:L3"/>
    <mergeCell ref="W2:W3"/>
    <mergeCell ref="A32:A33"/>
    <mergeCell ref="B32:B33"/>
    <mergeCell ref="C32:C33"/>
    <mergeCell ref="D32:D33"/>
    <mergeCell ref="E32:E33"/>
    <mergeCell ref="F32:F33"/>
    <mergeCell ref="G32:G33"/>
    <mergeCell ref="H32:H33"/>
    <mergeCell ref="I32:I33"/>
    <mergeCell ref="J32:J33"/>
    <mergeCell ref="K32:K33"/>
    <mergeCell ref="L32:L33"/>
    <mergeCell ref="M2:M3"/>
    <mergeCell ref="N2:Q2"/>
    <mergeCell ref="R2:R3"/>
    <mergeCell ref="Y2:Y3"/>
    <mergeCell ref="S32:S33"/>
    <mergeCell ref="T32:T33"/>
    <mergeCell ref="M32:M33"/>
    <mergeCell ref="AA2:AA3"/>
    <mergeCell ref="U32:U33"/>
    <mergeCell ref="V32:V33"/>
    <mergeCell ref="W32:W33"/>
    <mergeCell ref="X32:X33"/>
    <mergeCell ref="Y32:Y33"/>
    <mergeCell ref="Z32:Z33"/>
    <mergeCell ref="AA32:AA33"/>
    <mergeCell ref="X2:X3"/>
    <mergeCell ref="Z2:Z3"/>
    <mergeCell ref="U2:U3"/>
    <mergeCell ref="V2:V3"/>
  </mergeCells>
  <conditionalFormatting sqref="U63">
    <cfRule type="cellIs" dxfId="39" priority="11" operator="greaterThan">
      <formula>F63</formula>
    </cfRule>
    <cfRule type="cellIs" dxfId="38" priority="12" operator="lessThan">
      <formula>F63</formula>
    </cfRule>
  </conditionalFormatting>
  <conditionalFormatting sqref="U63">
    <cfRule type="cellIs" dxfId="37" priority="10" operator="equal">
      <formula>F63</formula>
    </cfRule>
  </conditionalFormatting>
  <conditionalFormatting sqref="U4:U31">
    <cfRule type="cellIs" dxfId="36" priority="5" operator="greaterThan">
      <formula>AA4</formula>
    </cfRule>
    <cfRule type="cellIs" dxfId="35" priority="6" operator="lessThan">
      <formula>AA4</formula>
    </cfRule>
  </conditionalFormatting>
  <conditionalFormatting sqref="U4:U31">
    <cfRule type="cellIs" dxfId="34" priority="4" operator="equal">
      <formula>AA4</formula>
    </cfRule>
  </conditionalFormatting>
  <conditionalFormatting sqref="U34:U62">
    <cfRule type="cellIs" dxfId="33" priority="2" operator="greaterThan">
      <formula>AA34</formula>
    </cfRule>
    <cfRule type="cellIs" dxfId="32" priority="3" operator="lessThan">
      <formula>AA34</formula>
    </cfRule>
  </conditionalFormatting>
  <conditionalFormatting sqref="U34:U62">
    <cfRule type="cellIs" dxfId="31" priority="1" operator="equal">
      <formula>AA34</formula>
    </cfRule>
  </conditionalFormatting>
  <printOptions horizontalCentered="1" verticalCentered="1"/>
  <pageMargins left="0.23622047244094491" right="0.23622047244094491" top="0.74803149606299213" bottom="0.74803149606299213" header="0.31496062992125984" footer="0.31496062992125984"/>
  <pageSetup paperSize="9" scale="54" orientation="landscape" r:id="rId1"/>
  <rowBreaks count="2" manualBreakCount="2">
    <brk id="10" max="20" man="1"/>
    <brk id="30" max="20" man="1"/>
  </rowBreaks>
  <colBreaks count="1" manualBreakCount="1">
    <brk id="10" max="3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403"/>
  <sheetViews>
    <sheetView tabSelected="1" view="pageBreakPreview" zoomScale="70" zoomScaleNormal="100" zoomScaleSheetLayoutView="70" workbookViewId="0">
      <selection activeCell="AC8" sqref="AC8"/>
    </sheetView>
  </sheetViews>
  <sheetFormatPr baseColWidth="10" defaultRowHeight="15.75" x14ac:dyDescent="0.25"/>
  <cols>
    <col min="1" max="1" width="5" customWidth="1"/>
    <col min="2" max="2" width="9.85546875" customWidth="1"/>
    <col min="3" max="3" width="14.28515625" customWidth="1"/>
    <col min="4" max="4" width="25.5703125" customWidth="1"/>
    <col min="5" max="5" width="48.85546875" customWidth="1"/>
    <col min="6" max="6" width="8" customWidth="1"/>
    <col min="7" max="16" width="5.42578125" customWidth="1"/>
    <col min="17" max="17" width="6.28515625" customWidth="1"/>
    <col min="18" max="18" width="28.140625" customWidth="1"/>
    <col min="19" max="19" width="6.7109375" style="2" customWidth="1"/>
    <col min="20" max="20" width="30.85546875" style="1" customWidth="1"/>
    <col min="21" max="21" width="8.85546875" style="7" customWidth="1"/>
    <col min="22" max="26" width="7.7109375" style="1" customWidth="1"/>
    <col min="27" max="27" width="9.7109375" style="1" customWidth="1"/>
    <col min="29" max="29" width="15.140625" customWidth="1"/>
  </cols>
  <sheetData>
    <row r="1" spans="1:30" x14ac:dyDescent="0.25">
      <c r="B1" t="s">
        <v>25549</v>
      </c>
      <c r="C1" s="166">
        <v>45223</v>
      </c>
      <c r="S1" s="165"/>
    </row>
    <row r="2" spans="1:30" ht="15" customHeight="1" x14ac:dyDescent="0.25">
      <c r="A2" s="212" t="s">
        <v>39</v>
      </c>
      <c r="B2" s="212" t="s">
        <v>10</v>
      </c>
      <c r="C2" s="212" t="s">
        <v>0</v>
      </c>
      <c r="D2" s="212" t="s">
        <v>1</v>
      </c>
      <c r="E2" s="212" t="s">
        <v>2</v>
      </c>
      <c r="F2" s="214" t="s">
        <v>3</v>
      </c>
      <c r="G2" s="214" t="s">
        <v>4</v>
      </c>
      <c r="H2" s="214" t="s">
        <v>5</v>
      </c>
      <c r="I2" s="214" t="s">
        <v>6</v>
      </c>
      <c r="J2" s="214" t="s">
        <v>31</v>
      </c>
      <c r="K2" s="214" t="s">
        <v>32</v>
      </c>
      <c r="L2" s="214" t="s">
        <v>25430</v>
      </c>
      <c r="M2" s="214" t="s">
        <v>33</v>
      </c>
      <c r="N2" s="217" t="s">
        <v>36</v>
      </c>
      <c r="O2" s="217"/>
      <c r="P2" s="217"/>
      <c r="Q2" s="217"/>
      <c r="R2" s="212" t="s">
        <v>7</v>
      </c>
      <c r="S2" s="214" t="s">
        <v>8</v>
      </c>
      <c r="T2" s="212" t="s">
        <v>9</v>
      </c>
      <c r="U2" s="207" t="s">
        <v>3</v>
      </c>
      <c r="V2" s="207" t="s">
        <v>117</v>
      </c>
      <c r="W2" s="204" t="s">
        <v>152</v>
      </c>
      <c r="X2" s="204" t="s">
        <v>170</v>
      </c>
      <c r="Y2" s="204" t="s">
        <v>212</v>
      </c>
      <c r="Z2" s="204" t="s">
        <v>218</v>
      </c>
      <c r="AA2" s="208" t="s">
        <v>25612</v>
      </c>
    </row>
    <row r="3" spans="1:30" ht="84" customHeight="1" x14ac:dyDescent="0.25">
      <c r="A3" s="213"/>
      <c r="B3" s="213"/>
      <c r="C3" s="213"/>
      <c r="D3" s="213"/>
      <c r="E3" s="213"/>
      <c r="F3" s="215"/>
      <c r="G3" s="215"/>
      <c r="H3" s="215"/>
      <c r="I3" s="215"/>
      <c r="J3" s="215"/>
      <c r="K3" s="215"/>
      <c r="L3" s="215"/>
      <c r="M3" s="216"/>
      <c r="N3" s="135" t="s">
        <v>34</v>
      </c>
      <c r="O3" s="135" t="s">
        <v>35</v>
      </c>
      <c r="P3" s="135" t="s">
        <v>25423</v>
      </c>
      <c r="Q3" s="135" t="s">
        <v>25422</v>
      </c>
      <c r="R3" s="213"/>
      <c r="S3" s="215"/>
      <c r="T3" s="213"/>
      <c r="U3" s="207"/>
      <c r="V3" s="207"/>
      <c r="W3" s="204"/>
      <c r="X3" s="204"/>
      <c r="Y3" s="204"/>
      <c r="Z3" s="204"/>
      <c r="AA3" s="209"/>
    </row>
    <row r="4" spans="1:30" ht="26.25" x14ac:dyDescent="0.25">
      <c r="A4" s="101">
        <v>1</v>
      </c>
      <c r="B4" s="189" t="s">
        <v>25685</v>
      </c>
      <c r="C4" s="189">
        <v>1077652699</v>
      </c>
      <c r="D4" s="189" t="s">
        <v>25589</v>
      </c>
      <c r="E4" s="189" t="s">
        <v>25525</v>
      </c>
      <c r="F4" s="190">
        <v>100000</v>
      </c>
      <c r="G4" s="189" t="s">
        <v>220</v>
      </c>
      <c r="H4" s="190">
        <v>8</v>
      </c>
      <c r="I4" s="189" t="s">
        <v>12</v>
      </c>
      <c r="J4" s="101" t="s">
        <v>58</v>
      </c>
      <c r="K4" s="101"/>
      <c r="L4" s="101" t="s">
        <v>25697</v>
      </c>
      <c r="M4" s="101"/>
      <c r="N4" s="101"/>
      <c r="O4" s="101"/>
      <c r="P4" s="101"/>
      <c r="Q4" s="100"/>
      <c r="R4" s="3"/>
      <c r="S4" s="189" t="s">
        <v>135</v>
      </c>
      <c r="T4" s="189" t="s">
        <v>136</v>
      </c>
      <c r="U4" s="31">
        <f>+V4*(W4+X4+Y4+Z4)</f>
        <v>0</v>
      </c>
      <c r="V4" s="178">
        <v>5.2</v>
      </c>
      <c r="W4" s="30">
        <f>IFERROR(VLOOKUP(VLOOKUP(E4,'Dosis Mx'!$R$1:$X$19,1,FALSE),'Dosis Mx'!$R$1:$X$19,6,FALSE),0)</f>
        <v>0</v>
      </c>
      <c r="X4" s="30">
        <f>IFERROR(VLOOKUP(VLOOKUP(E4,'Dosis Mx'!$R$20:$X$36,1,FALSE),'Dosis Mx'!$R$20:$X$36,6,FALSE),0)</f>
        <v>0</v>
      </c>
      <c r="Y4" s="30">
        <f>IFERROR(VLOOKUP(VLOOKUP(E4,'Dosis Mx'!$R$37:$X$54,1,FALSE),'Dosis Mx'!$R$37:$X$54,6,FALSE),0)</f>
        <v>0</v>
      </c>
      <c r="Z4" s="30">
        <f>IFERROR(VLOOKUP(VLOOKUP(E4,'Dosis Mx'!$R$55:$X$78,1,FALSE),'Dosis Mx'!$R$55:$X$78,6,FALSE),0)</f>
        <v>0</v>
      </c>
      <c r="AA4" s="30">
        <f>+F4*(24/H4)</f>
        <v>300000</v>
      </c>
      <c r="AB4" s="119">
        <v>5</v>
      </c>
      <c r="AC4" s="114"/>
    </row>
    <row r="5" spans="1:30" ht="26.25" x14ac:dyDescent="0.25">
      <c r="A5" s="101">
        <v>2</v>
      </c>
      <c r="B5" s="189" t="s">
        <v>25685</v>
      </c>
      <c r="C5" s="189">
        <v>1077652699</v>
      </c>
      <c r="D5" s="189" t="s">
        <v>25589</v>
      </c>
      <c r="E5" s="189" t="s">
        <v>19</v>
      </c>
      <c r="F5" s="190">
        <v>400</v>
      </c>
      <c r="G5" s="189" t="s">
        <v>11</v>
      </c>
      <c r="H5" s="190">
        <v>24</v>
      </c>
      <c r="I5" s="189" t="s">
        <v>12</v>
      </c>
      <c r="J5" s="101" t="s">
        <v>58</v>
      </c>
      <c r="K5" s="101"/>
      <c r="L5" s="101" t="s">
        <v>25697</v>
      </c>
      <c r="M5" s="101"/>
      <c r="N5" s="101"/>
      <c r="O5" s="101"/>
      <c r="P5" s="101"/>
      <c r="Q5" s="100"/>
      <c r="R5" s="3"/>
      <c r="S5" s="189" t="s">
        <v>135</v>
      </c>
      <c r="T5" s="189" t="s">
        <v>136</v>
      </c>
      <c r="U5" s="31">
        <f t="shared" ref="U5:U32" si="0">+V5*(W5+X5+Y5+Z5)</f>
        <v>2470</v>
      </c>
      <c r="V5" s="179">
        <v>5.2</v>
      </c>
      <c r="W5" s="30">
        <f>IFERROR(VLOOKUP(VLOOKUP(E5,'Dosis Mx'!$R$1:$X$19,1,FALSE),'Dosis Mx'!$R$1:$X$19,6,FALSE),0)</f>
        <v>300</v>
      </c>
      <c r="X5" s="30">
        <f>IFERROR(VLOOKUP(VLOOKUP(E5,'Dosis Mx'!$R$20:$X$36,1,FALSE),'Dosis Mx'!$R$20:$X$36,6,FALSE),0)</f>
        <v>0</v>
      </c>
      <c r="Y5" s="30">
        <f>IFERROR(VLOOKUP(VLOOKUP(E5,'Dosis Mx'!$R$37:$X$54,1,FALSE),'Dosis Mx'!$R$37:$X$54,6,FALSE),0)</f>
        <v>75</v>
      </c>
      <c r="Z5" s="30">
        <f>IFERROR(VLOOKUP(VLOOKUP(E5,'Dosis Mx'!$R$55:$X$78,1,FALSE),'Dosis Mx'!$R$55:$X$78,6,FALSE),0)</f>
        <v>100</v>
      </c>
      <c r="AA5" s="30">
        <f t="shared" ref="AA5:AA32" si="1">+F5*(24/H5)</f>
        <v>400</v>
      </c>
      <c r="AB5" s="119">
        <v>6</v>
      </c>
      <c r="AC5" s="114">
        <v>35</v>
      </c>
    </row>
    <row r="6" spans="1:30" ht="26.25" x14ac:dyDescent="0.25">
      <c r="A6" s="101">
        <v>3</v>
      </c>
      <c r="B6" s="189" t="s">
        <v>25598</v>
      </c>
      <c r="C6" s="189">
        <v>1036266814</v>
      </c>
      <c r="D6" s="189" t="s">
        <v>25659</v>
      </c>
      <c r="E6" s="189" t="s">
        <v>18</v>
      </c>
      <c r="F6" s="190">
        <v>500</v>
      </c>
      <c r="G6" s="189" t="s">
        <v>11</v>
      </c>
      <c r="H6" s="190">
        <v>6</v>
      </c>
      <c r="I6" s="189" t="s">
        <v>12</v>
      </c>
      <c r="J6" s="101" t="s">
        <v>58</v>
      </c>
      <c r="K6" s="101"/>
      <c r="L6" s="101" t="s">
        <v>25697</v>
      </c>
      <c r="M6" s="101"/>
      <c r="N6" s="101"/>
      <c r="O6" s="101"/>
      <c r="P6" s="101"/>
      <c r="Q6" s="100"/>
      <c r="R6" s="3"/>
      <c r="S6" s="189" t="s">
        <v>6585</v>
      </c>
      <c r="T6" s="189" t="s">
        <v>6586</v>
      </c>
      <c r="U6" s="31">
        <f t="shared" si="0"/>
        <v>2140</v>
      </c>
      <c r="V6" s="178">
        <v>10.7</v>
      </c>
      <c r="W6" s="30">
        <f>IFERROR(VLOOKUP(VLOOKUP(E6,'Dosis Mx'!$R$1:$X$19,1,FALSE),'Dosis Mx'!$R$1:$X$19,6,FALSE),0)</f>
        <v>0</v>
      </c>
      <c r="X6" s="30">
        <f>IFERROR(VLOOKUP(VLOOKUP(E6,'Dosis Mx'!$R$20:$X$36,1,FALSE),'Dosis Mx'!$R$20:$X$36,6,FALSE),0)</f>
        <v>0</v>
      </c>
      <c r="Y6" s="30">
        <f>IFERROR(VLOOKUP(VLOOKUP(E6,'Dosis Mx'!$R$37:$X$54,1,FALSE),'Dosis Mx'!$R$37:$X$54,6,FALSE),0)</f>
        <v>200</v>
      </c>
      <c r="Z6" s="30">
        <f>IFERROR(VLOOKUP(VLOOKUP(E6,'Dosis Mx'!$R$55:$X$78,1,FALSE),'Dosis Mx'!$R$55:$X$78,6,FALSE),0)</f>
        <v>0</v>
      </c>
      <c r="AA6" s="30">
        <f t="shared" si="1"/>
        <v>2000</v>
      </c>
      <c r="AB6" s="119">
        <v>7</v>
      </c>
      <c r="AC6" s="114"/>
    </row>
    <row r="7" spans="1:30" ht="26.25" x14ac:dyDescent="0.25">
      <c r="A7" s="101">
        <v>4</v>
      </c>
      <c r="B7" s="189" t="s">
        <v>25424</v>
      </c>
      <c r="C7" s="189">
        <v>1013365120</v>
      </c>
      <c r="D7" s="189" t="s">
        <v>25660</v>
      </c>
      <c r="E7" s="189" t="s">
        <v>17</v>
      </c>
      <c r="F7" s="190">
        <v>830</v>
      </c>
      <c r="G7" s="189" t="s">
        <v>11</v>
      </c>
      <c r="H7" s="190">
        <v>6</v>
      </c>
      <c r="I7" s="189" t="s">
        <v>12</v>
      </c>
      <c r="J7" s="101" t="s">
        <v>58</v>
      </c>
      <c r="K7" s="101"/>
      <c r="L7" s="101" t="s">
        <v>25697</v>
      </c>
      <c r="M7" s="101"/>
      <c r="N7" s="101"/>
      <c r="O7" s="101"/>
      <c r="P7" s="101"/>
      <c r="Q7" s="100"/>
      <c r="R7" s="3"/>
      <c r="S7" s="189" t="s">
        <v>25</v>
      </c>
      <c r="T7" s="189" t="s">
        <v>26</v>
      </c>
      <c r="U7" s="31">
        <f t="shared" si="0"/>
        <v>7425</v>
      </c>
      <c r="V7" s="179">
        <v>16.5</v>
      </c>
      <c r="W7" s="30">
        <f>IFERROR(VLOOKUP(VLOOKUP(E7,'Dosis Mx'!$R$1:$X$19,1,FALSE),'Dosis Mx'!$R$1:$X$19,6,FALSE),0)</f>
        <v>0</v>
      </c>
      <c r="X7" s="30">
        <f>IFERROR(VLOOKUP(VLOOKUP(E7,'Dosis Mx'!$R$20:$X$36,1,FALSE),'Dosis Mx'!$R$20:$X$36,6,FALSE),0)</f>
        <v>0</v>
      </c>
      <c r="Y7" s="30">
        <f>IFERROR(VLOOKUP(VLOOKUP(E7,'Dosis Mx'!$R$37:$X$54,1,FALSE),'Dosis Mx'!$R$37:$X$54,6,FALSE),0)</f>
        <v>200</v>
      </c>
      <c r="Z7" s="30">
        <f>IFERROR(VLOOKUP(VLOOKUP(E7,'Dosis Mx'!$R$55:$X$78,1,FALSE),'Dosis Mx'!$R$55:$X$78,6,FALSE),0)</f>
        <v>250</v>
      </c>
      <c r="AA7" s="30">
        <f t="shared" si="1"/>
        <v>3320</v>
      </c>
      <c r="AB7" s="119" t="s">
        <v>272</v>
      </c>
      <c r="AC7" s="114">
        <v>8</v>
      </c>
    </row>
    <row r="8" spans="1:30" ht="30.75" x14ac:dyDescent="0.25">
      <c r="A8" s="101">
        <v>5</v>
      </c>
      <c r="B8" s="189" t="s">
        <v>25686</v>
      </c>
      <c r="C8" s="189">
        <v>1023541184</v>
      </c>
      <c r="D8" s="189" t="s">
        <v>25661</v>
      </c>
      <c r="E8" s="189" t="s">
        <v>17</v>
      </c>
      <c r="F8" s="190">
        <v>850</v>
      </c>
      <c r="G8" s="189" t="s">
        <v>11</v>
      </c>
      <c r="H8" s="190">
        <v>6</v>
      </c>
      <c r="I8" s="189" t="s">
        <v>12</v>
      </c>
      <c r="J8" s="101" t="s">
        <v>58</v>
      </c>
      <c r="K8" s="101"/>
      <c r="L8" s="101" t="s">
        <v>25697</v>
      </c>
      <c r="M8" s="101"/>
      <c r="N8" s="101"/>
      <c r="O8" s="101"/>
      <c r="P8" s="101"/>
      <c r="Q8" s="100"/>
      <c r="R8" s="3"/>
      <c r="S8" s="189" t="s">
        <v>25</v>
      </c>
      <c r="T8" s="189" t="s">
        <v>26</v>
      </c>
      <c r="U8" s="31">
        <f t="shared" si="0"/>
        <v>8010</v>
      </c>
      <c r="V8" s="178">
        <v>17.8</v>
      </c>
      <c r="W8" s="30">
        <f>IFERROR(VLOOKUP(VLOOKUP(E8,'Dosis Mx'!$R$1:$X$19,1,FALSE),'Dosis Mx'!$R$1:$X$19,6,FALSE),0)</f>
        <v>0</v>
      </c>
      <c r="X8" s="30">
        <f>IFERROR(VLOOKUP(VLOOKUP(E8,'Dosis Mx'!$R$20:$X$36,1,FALSE),'Dosis Mx'!$R$20:$X$36,6,FALSE),0)</f>
        <v>0</v>
      </c>
      <c r="Y8" s="30">
        <f>IFERROR(VLOOKUP(VLOOKUP(E8,'Dosis Mx'!$R$37:$X$54,1,FALSE),'Dosis Mx'!$R$37:$X$54,6,FALSE),0)</f>
        <v>200</v>
      </c>
      <c r="Z8" s="30">
        <f>IFERROR(VLOOKUP(VLOOKUP(E8,'Dosis Mx'!$R$55:$X$78,1,FALSE),'Dosis Mx'!$R$55:$X$78,6,FALSE),0)</f>
        <v>250</v>
      </c>
      <c r="AA8" s="30">
        <f t="shared" si="1"/>
        <v>3400</v>
      </c>
      <c r="AB8" s="119" t="s">
        <v>317</v>
      </c>
      <c r="AC8" s="114"/>
    </row>
    <row r="9" spans="1:30" ht="26.25" x14ac:dyDescent="0.25">
      <c r="A9" s="101">
        <v>6</v>
      </c>
      <c r="B9" s="189" t="s">
        <v>25599</v>
      </c>
      <c r="C9" s="189">
        <v>1131206016</v>
      </c>
      <c r="D9" s="189" t="s">
        <v>25662</v>
      </c>
      <c r="E9" s="189" t="s">
        <v>19</v>
      </c>
      <c r="F9" s="190">
        <v>500</v>
      </c>
      <c r="G9" s="189" t="s">
        <v>11</v>
      </c>
      <c r="H9" s="190">
        <v>24</v>
      </c>
      <c r="I9" s="189" t="s">
        <v>12</v>
      </c>
      <c r="J9" s="101" t="s">
        <v>58</v>
      </c>
      <c r="K9" s="101"/>
      <c r="L9" s="101"/>
      <c r="M9" s="101" t="s">
        <v>57</v>
      </c>
      <c r="N9" s="101"/>
      <c r="O9" s="101"/>
      <c r="P9" s="101"/>
      <c r="Q9" s="100"/>
      <c r="R9" s="3"/>
      <c r="S9" s="189" t="s">
        <v>15</v>
      </c>
      <c r="T9" s="189" t="s">
        <v>16</v>
      </c>
      <c r="U9" s="31">
        <f t="shared" si="0"/>
        <v>2897.5</v>
      </c>
      <c r="V9" s="179">
        <v>6.1</v>
      </c>
      <c r="W9" s="30">
        <f>IFERROR(VLOOKUP(VLOOKUP(E9,'Dosis Mx'!$R$1:$X$19,1,FALSE),'Dosis Mx'!$R$1:$X$19,6,FALSE),0)</f>
        <v>300</v>
      </c>
      <c r="X9" s="30">
        <f>IFERROR(VLOOKUP(VLOOKUP(E9,'Dosis Mx'!$R$20:$X$36,1,FALSE),'Dosis Mx'!$R$20:$X$36,6,FALSE),0)</f>
        <v>0</v>
      </c>
      <c r="Y9" s="30">
        <f>IFERROR(VLOOKUP(VLOOKUP(E9,'Dosis Mx'!$R$37:$X$54,1,FALSE),'Dosis Mx'!$R$37:$X$54,6,FALSE),0)</f>
        <v>75</v>
      </c>
      <c r="Z9" s="30">
        <f>IFERROR(VLOOKUP(VLOOKUP(E9,'Dosis Mx'!$R$55:$X$78,1,FALSE),'Dosis Mx'!$R$55:$X$78,6,FALSE),0)</f>
        <v>100</v>
      </c>
      <c r="AA9" s="30">
        <f t="shared" si="1"/>
        <v>500</v>
      </c>
    </row>
    <row r="10" spans="1:30" s="9" customFormat="1" ht="26.25" x14ac:dyDescent="0.25">
      <c r="A10" s="101">
        <v>7</v>
      </c>
      <c r="B10" s="189" t="s">
        <v>25600</v>
      </c>
      <c r="C10" s="189">
        <v>1023640333</v>
      </c>
      <c r="D10" s="189" t="s">
        <v>25663</v>
      </c>
      <c r="E10" s="189" t="s">
        <v>18</v>
      </c>
      <c r="F10" s="190">
        <v>800</v>
      </c>
      <c r="G10" s="189" t="s">
        <v>11</v>
      </c>
      <c r="H10" s="190">
        <v>6</v>
      </c>
      <c r="I10" s="189" t="s">
        <v>12</v>
      </c>
      <c r="J10" s="101" t="s">
        <v>58</v>
      </c>
      <c r="K10" s="101"/>
      <c r="L10" s="101" t="s">
        <v>25697</v>
      </c>
      <c r="M10" s="101"/>
      <c r="N10" s="101"/>
      <c r="O10" s="101"/>
      <c r="P10" s="101"/>
      <c r="Q10" s="100"/>
      <c r="R10" s="3"/>
      <c r="S10" s="189" t="s">
        <v>23</v>
      </c>
      <c r="T10" s="189" t="s">
        <v>24</v>
      </c>
      <c r="U10" s="31">
        <f t="shared" si="0"/>
        <v>3200</v>
      </c>
      <c r="V10" s="178">
        <v>16</v>
      </c>
      <c r="W10" s="30">
        <f>IFERROR(VLOOKUP(VLOOKUP(E10,'Dosis Mx'!$R$1:$X$19,1,FALSE),'Dosis Mx'!$R$1:$X$19,6,FALSE),0)</f>
        <v>0</v>
      </c>
      <c r="X10" s="30">
        <f>IFERROR(VLOOKUP(VLOOKUP(E10,'Dosis Mx'!$R$20:$X$36,1,FALSE),'Dosis Mx'!$R$20:$X$36,6,FALSE),0)</f>
        <v>0</v>
      </c>
      <c r="Y10" s="30">
        <f>IFERROR(VLOOKUP(VLOOKUP(E10,'Dosis Mx'!$R$37:$X$54,1,FALSE),'Dosis Mx'!$R$37:$X$54,6,FALSE),0)</f>
        <v>200</v>
      </c>
      <c r="Z10" s="30">
        <f>IFERROR(VLOOKUP(VLOOKUP(E10,'Dosis Mx'!$R$55:$X$78,1,FALSE),'Dosis Mx'!$R$55:$X$78,6,FALSE),0)</f>
        <v>0</v>
      </c>
      <c r="AA10" s="30">
        <f t="shared" si="1"/>
        <v>3200</v>
      </c>
      <c r="AB10"/>
      <c r="AC10"/>
      <c r="AD10"/>
    </row>
    <row r="11" spans="1:30" ht="39" x14ac:dyDescent="0.25">
      <c r="A11" s="101">
        <v>8</v>
      </c>
      <c r="B11" s="189" t="s">
        <v>25432</v>
      </c>
      <c r="C11" s="189">
        <v>1092958131</v>
      </c>
      <c r="D11" s="189" t="s">
        <v>25664</v>
      </c>
      <c r="E11" s="189" t="s">
        <v>37</v>
      </c>
      <c r="F11" s="190">
        <v>320</v>
      </c>
      <c r="G11" s="189" t="s">
        <v>11</v>
      </c>
      <c r="H11" s="190">
        <v>24</v>
      </c>
      <c r="I11" s="189" t="s">
        <v>12</v>
      </c>
      <c r="J11" s="101" t="s">
        <v>58</v>
      </c>
      <c r="K11" s="101"/>
      <c r="L11" s="101" t="s">
        <v>25697</v>
      </c>
      <c r="M11" s="101"/>
      <c r="N11" s="101"/>
      <c r="O11" s="101"/>
      <c r="P11" s="101"/>
      <c r="Q11" s="100"/>
      <c r="R11" s="3"/>
      <c r="S11" s="189" t="s">
        <v>28</v>
      </c>
      <c r="T11" s="189" t="s">
        <v>29</v>
      </c>
      <c r="U11" s="31">
        <f t="shared" si="0"/>
        <v>262.5</v>
      </c>
      <c r="V11" s="178">
        <v>35</v>
      </c>
      <c r="W11" s="30">
        <f>IFERROR(VLOOKUP(VLOOKUP(E11,'Dosis Mx'!$R$1:$X$19,1,FALSE),'Dosis Mx'!$R$1:$X$19,6,FALSE),0)</f>
        <v>0</v>
      </c>
      <c r="X11" s="30">
        <f>IFERROR(VLOOKUP(VLOOKUP(E11,'Dosis Mx'!$R$20:$X$36,1,FALSE),'Dosis Mx'!$R$20:$X$36,6,FALSE),0)</f>
        <v>0</v>
      </c>
      <c r="Y11" s="30">
        <f>IFERROR(VLOOKUP(VLOOKUP(E11,'Dosis Mx'!$R$37:$X$54,1,FALSE),'Dosis Mx'!$R$37:$X$54,6,FALSE),0)</f>
        <v>7.5</v>
      </c>
      <c r="Z11" s="30">
        <f>IFERROR(VLOOKUP(VLOOKUP(E11,'Dosis Mx'!$R$55:$X$78,1,FALSE),'Dosis Mx'!$R$55:$X$78,6,FALSE),0)</f>
        <v>0</v>
      </c>
      <c r="AA11" s="30">
        <f t="shared" si="1"/>
        <v>320</v>
      </c>
    </row>
    <row r="12" spans="1:30" ht="26.25" x14ac:dyDescent="0.25">
      <c r="A12" s="101">
        <v>9</v>
      </c>
      <c r="B12" s="189" t="s">
        <v>25687</v>
      </c>
      <c r="C12" s="189">
        <v>1025672317</v>
      </c>
      <c r="D12" s="189" t="s">
        <v>25665</v>
      </c>
      <c r="E12" s="189" t="s">
        <v>37</v>
      </c>
      <c r="F12" s="190">
        <v>230</v>
      </c>
      <c r="G12" s="189" t="s">
        <v>11</v>
      </c>
      <c r="H12" s="190">
        <v>24</v>
      </c>
      <c r="I12" s="189" t="s">
        <v>12</v>
      </c>
      <c r="J12" s="101" t="s">
        <v>58</v>
      </c>
      <c r="K12" s="101"/>
      <c r="L12" s="101"/>
      <c r="M12" s="101"/>
      <c r="N12" s="101"/>
      <c r="O12" s="101"/>
      <c r="P12" s="101"/>
      <c r="Q12" s="100"/>
      <c r="R12" s="3"/>
      <c r="S12" s="189" t="s">
        <v>47</v>
      </c>
      <c r="T12" s="189" t="s">
        <v>30</v>
      </c>
      <c r="U12" s="31">
        <f t="shared" si="0"/>
        <v>172.5</v>
      </c>
      <c r="V12" s="178">
        <v>23</v>
      </c>
      <c r="W12" s="30">
        <f>IFERROR(VLOOKUP(VLOOKUP(E12,'Dosis Mx'!$R$1:$X$19,1,FALSE),'Dosis Mx'!$R$1:$X$19,6,FALSE),0)</f>
        <v>0</v>
      </c>
      <c r="X12" s="30">
        <f>IFERROR(VLOOKUP(VLOOKUP(E12,'Dosis Mx'!$R$20:$X$36,1,FALSE),'Dosis Mx'!$R$20:$X$36,6,FALSE),0)</f>
        <v>0</v>
      </c>
      <c r="Y12" s="30">
        <f>IFERROR(VLOOKUP(VLOOKUP(E12,'Dosis Mx'!$R$37:$X$54,1,FALSE),'Dosis Mx'!$R$37:$X$54,6,FALSE),0)</f>
        <v>7.5</v>
      </c>
      <c r="Z12" s="30">
        <f>IFERROR(VLOOKUP(VLOOKUP(E12,'Dosis Mx'!$R$55:$X$78,1,FALSE),'Dosis Mx'!$R$55:$X$78,6,FALSE),0)</f>
        <v>0</v>
      </c>
      <c r="AA12" s="30">
        <f t="shared" si="1"/>
        <v>230</v>
      </c>
    </row>
    <row r="13" spans="1:30" ht="39" x14ac:dyDescent="0.25">
      <c r="A13" s="101">
        <v>10</v>
      </c>
      <c r="B13" s="189" t="s">
        <v>25688</v>
      </c>
      <c r="C13" s="189">
        <v>1011407824</v>
      </c>
      <c r="D13" s="189" t="s">
        <v>25666</v>
      </c>
      <c r="E13" s="189" t="s">
        <v>18</v>
      </c>
      <c r="F13" s="190">
        <v>1300</v>
      </c>
      <c r="G13" s="189" t="s">
        <v>11</v>
      </c>
      <c r="H13" s="190">
        <v>6</v>
      </c>
      <c r="I13" s="189" t="s">
        <v>12</v>
      </c>
      <c r="J13" s="101" t="s">
        <v>58</v>
      </c>
      <c r="K13" s="101"/>
      <c r="L13" s="101"/>
      <c r="M13" s="101"/>
      <c r="N13" s="101"/>
      <c r="O13" s="101"/>
      <c r="P13" s="101"/>
      <c r="Q13" s="100"/>
      <c r="R13" s="3"/>
      <c r="S13" s="189" t="s">
        <v>28</v>
      </c>
      <c r="T13" s="189" t="s">
        <v>29</v>
      </c>
      <c r="U13" s="31">
        <f t="shared" si="0"/>
        <v>5900</v>
      </c>
      <c r="V13" s="178">
        <v>29.5</v>
      </c>
      <c r="W13" s="30">
        <f>IFERROR(VLOOKUP(VLOOKUP(E13,'Dosis Mx'!$R$1:$X$19,1,FALSE),'Dosis Mx'!$R$1:$X$19,6,FALSE),0)</f>
        <v>0</v>
      </c>
      <c r="X13" s="30">
        <f>IFERROR(VLOOKUP(VLOOKUP(E13,'Dosis Mx'!$R$20:$X$36,1,FALSE),'Dosis Mx'!$R$20:$X$36,6,FALSE),0)</f>
        <v>0</v>
      </c>
      <c r="Y13" s="30">
        <f>IFERROR(VLOOKUP(VLOOKUP(E13,'Dosis Mx'!$R$37:$X$54,1,FALSE),'Dosis Mx'!$R$37:$X$54,6,FALSE),0)</f>
        <v>200</v>
      </c>
      <c r="Z13" s="30">
        <f>IFERROR(VLOOKUP(VLOOKUP(E13,'Dosis Mx'!$R$55:$X$78,1,FALSE),'Dosis Mx'!$R$55:$X$78,6,FALSE),0)</f>
        <v>0</v>
      </c>
      <c r="AA13" s="30">
        <f t="shared" si="1"/>
        <v>5200</v>
      </c>
    </row>
    <row r="14" spans="1:30" ht="39" x14ac:dyDescent="0.25">
      <c r="A14" s="101">
        <v>11</v>
      </c>
      <c r="B14" s="189" t="s">
        <v>25689</v>
      </c>
      <c r="C14" s="189">
        <v>1034931139</v>
      </c>
      <c r="D14" s="189" t="s">
        <v>25667</v>
      </c>
      <c r="E14" s="189" t="s">
        <v>13</v>
      </c>
      <c r="F14" s="190">
        <v>400</v>
      </c>
      <c r="G14" s="189" t="s">
        <v>11</v>
      </c>
      <c r="H14" s="190">
        <v>6</v>
      </c>
      <c r="I14" s="189" t="s">
        <v>12</v>
      </c>
      <c r="J14" s="101" t="s">
        <v>25431</v>
      </c>
      <c r="K14" s="101"/>
      <c r="L14" s="101"/>
      <c r="M14" s="101" t="s">
        <v>57</v>
      </c>
      <c r="N14" s="101"/>
      <c r="O14" s="101"/>
      <c r="P14" s="101"/>
      <c r="Q14" s="100"/>
      <c r="R14" s="3"/>
      <c r="S14" s="189" t="s">
        <v>28</v>
      </c>
      <c r="T14" s="189" t="s">
        <v>29</v>
      </c>
      <c r="U14" s="31">
        <f t="shared" si="0"/>
        <v>3735.0000000000005</v>
      </c>
      <c r="V14" s="178">
        <v>8.3000000000000007</v>
      </c>
      <c r="W14" s="30">
        <f>IFERROR(VLOOKUP(VLOOKUP(E14,'Dosis Mx'!$R$1:$X$19,1,FALSE),'Dosis Mx'!$R$1:$X$19,6,FALSE),0)</f>
        <v>0</v>
      </c>
      <c r="X14" s="30">
        <f>IFERROR(VLOOKUP(VLOOKUP(E14,'Dosis Mx'!$R$20:$X$36,1,FALSE),'Dosis Mx'!$R$20:$X$36,6,FALSE),0)</f>
        <v>0</v>
      </c>
      <c r="Y14" s="30">
        <f>IFERROR(VLOOKUP(VLOOKUP(E14,'Dosis Mx'!$R$37:$X$54,1,FALSE),'Dosis Mx'!$R$37:$X$54,6,FALSE),0)</f>
        <v>200</v>
      </c>
      <c r="Z14" s="30">
        <f>IFERROR(VLOOKUP(VLOOKUP(E14,'Dosis Mx'!$R$55:$X$78,1,FALSE),'Dosis Mx'!$R$55:$X$78,6,FALSE),0)</f>
        <v>250</v>
      </c>
      <c r="AA14" s="30">
        <f t="shared" si="1"/>
        <v>1600</v>
      </c>
      <c r="AB14" s="8"/>
      <c r="AC14" s="8"/>
      <c r="AD14" s="8"/>
    </row>
    <row r="15" spans="1:30" ht="26.25" x14ac:dyDescent="0.25">
      <c r="A15" s="101">
        <v>12</v>
      </c>
      <c r="B15" s="189" t="s">
        <v>25434</v>
      </c>
      <c r="C15" s="189">
        <v>1195217782</v>
      </c>
      <c r="D15" s="189" t="s">
        <v>25668</v>
      </c>
      <c r="E15" s="189" t="s">
        <v>60</v>
      </c>
      <c r="F15" s="190">
        <v>420</v>
      </c>
      <c r="G15" s="189" t="s">
        <v>11</v>
      </c>
      <c r="H15" s="190">
        <v>8</v>
      </c>
      <c r="I15" s="189" t="s">
        <v>12</v>
      </c>
      <c r="J15" s="101" t="s">
        <v>58</v>
      </c>
      <c r="K15" s="101"/>
      <c r="L15" s="101"/>
      <c r="M15" s="101" t="s">
        <v>57</v>
      </c>
      <c r="N15" s="101"/>
      <c r="O15" s="101"/>
      <c r="P15" s="101"/>
      <c r="Q15" s="100"/>
      <c r="R15" s="3"/>
      <c r="S15" s="189" t="s">
        <v>7582</v>
      </c>
      <c r="T15" s="189" t="s">
        <v>7583</v>
      </c>
      <c r="U15" s="31">
        <f t="shared" si="0"/>
        <v>1250</v>
      </c>
      <c r="V15" s="178">
        <v>12.5</v>
      </c>
      <c r="W15" s="30">
        <f>IFERROR(VLOOKUP(VLOOKUP(E15,'Dosis Mx'!$R$1:$X$19,1,FALSE),'Dosis Mx'!$R$1:$X$19,6,FALSE),0)</f>
        <v>0</v>
      </c>
      <c r="X15" s="30">
        <f>IFERROR(VLOOKUP(VLOOKUP(E15,'Dosis Mx'!$R$20:$X$36,1,FALSE),'Dosis Mx'!$R$20:$X$36,6,FALSE),0)</f>
        <v>100</v>
      </c>
      <c r="Y15" s="30">
        <f>IFERROR(VLOOKUP(VLOOKUP(E15,'Dosis Mx'!$R$37:$X$54,1,FALSE),'Dosis Mx'!$R$37:$X$54,6,FALSE),0)</f>
        <v>0</v>
      </c>
      <c r="Z15" s="30">
        <f>IFERROR(VLOOKUP(VLOOKUP(E15,'Dosis Mx'!$R$55:$X$78,1,FALSE),'Dosis Mx'!$R$55:$X$78,6,FALSE),0)</f>
        <v>0</v>
      </c>
      <c r="AA15" s="30">
        <f t="shared" si="1"/>
        <v>1260</v>
      </c>
      <c r="AB15" s="8"/>
      <c r="AC15" s="8"/>
      <c r="AD15" s="8"/>
    </row>
    <row r="16" spans="1:30" ht="26.25" x14ac:dyDescent="0.25">
      <c r="A16" s="101">
        <v>13</v>
      </c>
      <c r="B16" s="189" t="s">
        <v>25497</v>
      </c>
      <c r="C16" s="189">
        <v>1131204396</v>
      </c>
      <c r="D16" s="189" t="s">
        <v>25669</v>
      </c>
      <c r="E16" s="189" t="s">
        <v>13</v>
      </c>
      <c r="F16" s="190">
        <v>430</v>
      </c>
      <c r="G16" s="189" t="s">
        <v>11</v>
      </c>
      <c r="H16" s="190">
        <v>6</v>
      </c>
      <c r="I16" s="189" t="s">
        <v>12</v>
      </c>
      <c r="J16" s="101" t="s">
        <v>25431</v>
      </c>
      <c r="K16" s="101"/>
      <c r="L16" s="101"/>
      <c r="M16" s="101" t="s">
        <v>57</v>
      </c>
      <c r="N16" s="101"/>
      <c r="O16" s="101"/>
      <c r="P16" s="101"/>
      <c r="Q16" s="100"/>
      <c r="R16" s="3"/>
      <c r="S16" s="189" t="s">
        <v>25</v>
      </c>
      <c r="T16" s="189" t="s">
        <v>26</v>
      </c>
      <c r="U16" s="31">
        <f t="shared" si="0"/>
        <v>3870</v>
      </c>
      <c r="V16" s="178">
        <v>8.6</v>
      </c>
      <c r="W16" s="30">
        <f>IFERROR(VLOOKUP(VLOOKUP(E16,'Dosis Mx'!$R$1:$X$19,1,FALSE),'Dosis Mx'!$R$1:$X$19,6,FALSE),0)</f>
        <v>0</v>
      </c>
      <c r="X16" s="30">
        <f>IFERROR(VLOOKUP(VLOOKUP(E16,'Dosis Mx'!$R$20:$X$36,1,FALSE),'Dosis Mx'!$R$20:$X$36,6,FALSE),0)</f>
        <v>0</v>
      </c>
      <c r="Y16" s="30">
        <f>IFERROR(VLOOKUP(VLOOKUP(E16,'Dosis Mx'!$R$37:$X$54,1,FALSE),'Dosis Mx'!$R$37:$X$54,6,FALSE),0)</f>
        <v>200</v>
      </c>
      <c r="Z16" s="30">
        <f>IFERROR(VLOOKUP(VLOOKUP(E16,'Dosis Mx'!$R$55:$X$78,1,FALSE),'Dosis Mx'!$R$55:$X$78,6,FALSE),0)</f>
        <v>250</v>
      </c>
      <c r="AA16" s="30">
        <f t="shared" si="1"/>
        <v>1720</v>
      </c>
    </row>
    <row r="17" spans="1:30" ht="26.25" x14ac:dyDescent="0.25">
      <c r="A17" s="101">
        <v>14</v>
      </c>
      <c r="B17" s="189" t="s">
        <v>25426</v>
      </c>
      <c r="C17" s="189">
        <v>1013381216</v>
      </c>
      <c r="D17" s="189" t="s">
        <v>25670</v>
      </c>
      <c r="E17" s="189" t="s">
        <v>22</v>
      </c>
      <c r="F17" s="190">
        <v>82</v>
      </c>
      <c r="G17" s="189" t="s">
        <v>11</v>
      </c>
      <c r="H17" s="190">
        <v>24</v>
      </c>
      <c r="I17" s="189" t="s">
        <v>12</v>
      </c>
      <c r="J17" s="101"/>
      <c r="K17" s="101" t="s">
        <v>58</v>
      </c>
      <c r="L17" s="101" t="s">
        <v>57</v>
      </c>
      <c r="M17" s="101"/>
      <c r="N17" s="101"/>
      <c r="O17" s="101"/>
      <c r="P17" s="101"/>
      <c r="Q17" s="100"/>
      <c r="R17" s="3" t="s">
        <v>25698</v>
      </c>
      <c r="S17" s="189" t="s">
        <v>20</v>
      </c>
      <c r="T17" s="189" t="s">
        <v>21</v>
      </c>
      <c r="U17" s="31">
        <f t="shared" si="0"/>
        <v>178.75</v>
      </c>
      <c r="V17" s="178">
        <v>5.5</v>
      </c>
      <c r="W17" s="30">
        <f>IFERROR(VLOOKUP(VLOOKUP(E17,'Dosis Mx'!$R$1:$X$19,1,FALSE),'Dosis Mx'!$R$1:$X$19,6,FALSE),0)</f>
        <v>15</v>
      </c>
      <c r="X17" s="30">
        <f>IFERROR(VLOOKUP(VLOOKUP(E17,'Dosis Mx'!$R$20:$X$36,1,FALSE),'Dosis Mx'!$R$20:$X$36,6,FALSE),0)</f>
        <v>0</v>
      </c>
      <c r="Y17" s="30">
        <f>IFERROR(VLOOKUP(VLOOKUP(E17,'Dosis Mx'!$R$37:$X$54,1,FALSE),'Dosis Mx'!$R$37:$X$54,6,FALSE),0)</f>
        <v>0</v>
      </c>
      <c r="Z17" s="30">
        <f>IFERROR(VLOOKUP(VLOOKUP(E17,'Dosis Mx'!$R$55:$X$78,1,FALSE),'Dosis Mx'!$R$55:$X$78,6,FALSE),0)</f>
        <v>17.5</v>
      </c>
      <c r="AA17" s="30">
        <f t="shared" si="1"/>
        <v>82</v>
      </c>
    </row>
    <row r="18" spans="1:30" s="8" customFormat="1" ht="26.25" x14ac:dyDescent="0.25">
      <c r="A18" s="192">
        <v>15</v>
      </c>
      <c r="B18" s="193" t="s">
        <v>25602</v>
      </c>
      <c r="C18" s="193">
        <v>1023666392</v>
      </c>
      <c r="D18" s="193" t="s">
        <v>25671</v>
      </c>
      <c r="E18" s="193" t="s">
        <v>18</v>
      </c>
      <c r="F18" s="194">
        <v>350</v>
      </c>
      <c r="G18" s="193" t="s">
        <v>11</v>
      </c>
      <c r="H18" s="194">
        <v>6</v>
      </c>
      <c r="I18" s="193" t="s">
        <v>12</v>
      </c>
      <c r="J18" s="192"/>
      <c r="K18" s="192"/>
      <c r="L18" s="192"/>
      <c r="M18" s="192"/>
      <c r="N18" s="192"/>
      <c r="O18" s="192"/>
      <c r="P18" s="192"/>
      <c r="Q18" s="195"/>
      <c r="R18" s="14"/>
      <c r="S18" s="193" t="s">
        <v>49</v>
      </c>
      <c r="T18" s="193" t="s">
        <v>42</v>
      </c>
      <c r="U18" s="31">
        <f t="shared" si="0"/>
        <v>1400</v>
      </c>
      <c r="V18" s="178">
        <v>7</v>
      </c>
      <c r="W18" s="30">
        <f>IFERROR(VLOOKUP(VLOOKUP(E18,'Dosis Mx'!$R$1:$X$19,1,FALSE),'Dosis Mx'!$R$1:$X$19,6,FALSE),0)</f>
        <v>0</v>
      </c>
      <c r="X18" s="30">
        <f>IFERROR(VLOOKUP(VLOOKUP(E18,'Dosis Mx'!$R$20:$X$36,1,FALSE),'Dosis Mx'!$R$20:$X$36,6,FALSE),0)</f>
        <v>0</v>
      </c>
      <c r="Y18" s="30">
        <f>IFERROR(VLOOKUP(VLOOKUP(E18,'Dosis Mx'!$R$37:$X$54,1,FALSE),'Dosis Mx'!$R$37:$X$54,6,FALSE),0)</f>
        <v>200</v>
      </c>
      <c r="Z18" s="30">
        <f>IFERROR(VLOOKUP(VLOOKUP(E18,'Dosis Mx'!$R$55:$X$78,1,FALSE),'Dosis Mx'!$R$55:$X$78,6,FALSE),0)</f>
        <v>0</v>
      </c>
      <c r="AA18" s="30">
        <f t="shared" si="1"/>
        <v>1400</v>
      </c>
    </row>
    <row r="19" spans="1:30" s="8" customFormat="1" ht="26.25" x14ac:dyDescent="0.25">
      <c r="A19" s="192">
        <v>16</v>
      </c>
      <c r="B19" s="193" t="s">
        <v>25498</v>
      </c>
      <c r="C19" s="193">
        <v>1034928164</v>
      </c>
      <c r="D19" s="193" t="s">
        <v>25672</v>
      </c>
      <c r="E19" s="193" t="s">
        <v>18</v>
      </c>
      <c r="F19" s="194">
        <v>750</v>
      </c>
      <c r="G19" s="193" t="s">
        <v>11</v>
      </c>
      <c r="H19" s="194">
        <v>6</v>
      </c>
      <c r="I19" s="193" t="s">
        <v>12</v>
      </c>
      <c r="J19" s="192"/>
      <c r="K19" s="192"/>
      <c r="L19" s="192"/>
      <c r="M19" s="192"/>
      <c r="N19" s="192"/>
      <c r="O19" s="192"/>
      <c r="P19" s="192"/>
      <c r="Q19" s="195"/>
      <c r="R19" s="14"/>
      <c r="S19" s="193" t="s">
        <v>23</v>
      </c>
      <c r="T19" s="193" t="s">
        <v>24</v>
      </c>
      <c r="U19" s="31">
        <f t="shared" si="0"/>
        <v>3000</v>
      </c>
      <c r="V19" s="178">
        <v>15</v>
      </c>
      <c r="W19" s="30">
        <f>IFERROR(VLOOKUP(VLOOKUP(E19,'Dosis Mx'!$R$1:$X$19,1,FALSE),'Dosis Mx'!$R$1:$X$19,6,FALSE),0)</f>
        <v>0</v>
      </c>
      <c r="X19" s="30">
        <f>IFERROR(VLOOKUP(VLOOKUP(E19,'Dosis Mx'!$R$20:$X$36,1,FALSE),'Dosis Mx'!$R$20:$X$36,6,FALSE),0)</f>
        <v>0</v>
      </c>
      <c r="Y19" s="30">
        <f>IFERROR(VLOOKUP(VLOOKUP(E19,'Dosis Mx'!$R$37:$X$54,1,FALSE),'Dosis Mx'!$R$37:$X$54,6,FALSE),0)</f>
        <v>200</v>
      </c>
      <c r="Z19" s="30">
        <f>IFERROR(VLOOKUP(VLOOKUP(E19,'Dosis Mx'!$R$55:$X$78,1,FALSE),'Dosis Mx'!$R$55:$X$78,6,FALSE),0)</f>
        <v>0</v>
      </c>
      <c r="AA19" s="30">
        <f t="shared" si="1"/>
        <v>3000</v>
      </c>
    </row>
    <row r="20" spans="1:30" s="8" customFormat="1" ht="26.25" x14ac:dyDescent="0.25">
      <c r="A20" s="192">
        <v>17</v>
      </c>
      <c r="B20" s="193" t="s">
        <v>25496</v>
      </c>
      <c r="C20" s="193">
        <v>1023650756</v>
      </c>
      <c r="D20" s="193" t="s">
        <v>25673</v>
      </c>
      <c r="E20" s="193" t="s">
        <v>37</v>
      </c>
      <c r="F20" s="194">
        <v>235</v>
      </c>
      <c r="G20" s="193" t="s">
        <v>11</v>
      </c>
      <c r="H20" s="194">
        <v>24</v>
      </c>
      <c r="I20" s="193" t="s">
        <v>12</v>
      </c>
      <c r="J20" s="192"/>
      <c r="K20" s="192"/>
      <c r="L20" s="192"/>
      <c r="M20" s="192"/>
      <c r="N20" s="192"/>
      <c r="O20" s="192"/>
      <c r="P20" s="192"/>
      <c r="Q20" s="195"/>
      <c r="R20" s="14"/>
      <c r="S20" s="193" t="s">
        <v>47</v>
      </c>
      <c r="T20" s="193" t="s">
        <v>30</v>
      </c>
      <c r="U20" s="31">
        <f t="shared" si="0"/>
        <v>176.25</v>
      </c>
      <c r="V20" s="178">
        <v>23.5</v>
      </c>
      <c r="W20" s="30">
        <f>IFERROR(VLOOKUP(VLOOKUP(E20,'Dosis Mx'!$R$1:$X$19,1,FALSE),'Dosis Mx'!$R$1:$X$19,6,FALSE),0)</f>
        <v>0</v>
      </c>
      <c r="X20" s="30">
        <f>IFERROR(VLOOKUP(VLOOKUP(E20,'Dosis Mx'!$R$20:$X$36,1,FALSE),'Dosis Mx'!$R$20:$X$36,6,FALSE),0)</f>
        <v>0</v>
      </c>
      <c r="Y20" s="30">
        <f>IFERROR(VLOOKUP(VLOOKUP(E20,'Dosis Mx'!$R$37:$X$54,1,FALSE),'Dosis Mx'!$R$37:$X$54,6,FALSE),0)</f>
        <v>7.5</v>
      </c>
      <c r="Z20" s="30">
        <f>IFERROR(VLOOKUP(VLOOKUP(E20,'Dosis Mx'!$R$55:$X$78,1,FALSE),'Dosis Mx'!$R$55:$X$78,6,FALSE),0)</f>
        <v>0</v>
      </c>
      <c r="AA20" s="30">
        <f t="shared" si="1"/>
        <v>235</v>
      </c>
    </row>
    <row r="21" spans="1:30" ht="26.25" x14ac:dyDescent="0.25">
      <c r="A21" s="101">
        <v>18</v>
      </c>
      <c r="B21" s="189" t="s">
        <v>25690</v>
      </c>
      <c r="C21" s="189">
        <v>1033826347</v>
      </c>
      <c r="D21" s="189" t="s">
        <v>25674</v>
      </c>
      <c r="E21" s="189" t="s">
        <v>17</v>
      </c>
      <c r="F21" s="190">
        <v>900</v>
      </c>
      <c r="G21" s="189" t="s">
        <v>11</v>
      </c>
      <c r="H21" s="190">
        <v>6</v>
      </c>
      <c r="I21" s="189" t="s">
        <v>12</v>
      </c>
      <c r="J21" s="101"/>
      <c r="K21" s="101"/>
      <c r="L21" s="101"/>
      <c r="M21" s="101"/>
      <c r="N21" s="101"/>
      <c r="O21" s="101"/>
      <c r="P21" s="101"/>
      <c r="Q21" s="100"/>
      <c r="R21" s="3" t="s">
        <v>59</v>
      </c>
      <c r="S21" s="189" t="s">
        <v>25</v>
      </c>
      <c r="T21" s="189" t="s">
        <v>26</v>
      </c>
      <c r="U21" s="31">
        <f t="shared" si="0"/>
        <v>8100</v>
      </c>
      <c r="V21" s="178">
        <v>18</v>
      </c>
      <c r="W21" s="30">
        <f>IFERROR(VLOOKUP(VLOOKUP(E21,'Dosis Mx'!$R$1:$X$19,1,FALSE),'Dosis Mx'!$R$1:$X$19,6,FALSE),0)</f>
        <v>0</v>
      </c>
      <c r="X21" s="30">
        <f>IFERROR(VLOOKUP(VLOOKUP(E21,'Dosis Mx'!$R$20:$X$36,1,FALSE),'Dosis Mx'!$R$20:$X$36,6,FALSE),0)</f>
        <v>0</v>
      </c>
      <c r="Y21" s="30">
        <f>IFERROR(VLOOKUP(VLOOKUP(E21,'Dosis Mx'!$R$37:$X$54,1,FALSE),'Dosis Mx'!$R$37:$X$54,6,FALSE),0)</f>
        <v>200</v>
      </c>
      <c r="Z21" s="30">
        <f>IFERROR(VLOOKUP(VLOOKUP(E21,'Dosis Mx'!$R$55:$X$78,1,FALSE),'Dosis Mx'!$R$55:$X$78,6,FALSE),0)</f>
        <v>250</v>
      </c>
      <c r="AA21" s="30">
        <f t="shared" si="1"/>
        <v>3600</v>
      </c>
    </row>
    <row r="22" spans="1:30" ht="26.25" x14ac:dyDescent="0.25">
      <c r="A22" s="101">
        <v>19</v>
      </c>
      <c r="B22" s="189" t="s">
        <v>25435</v>
      </c>
      <c r="C22" s="189">
        <v>1036962230</v>
      </c>
      <c r="D22" s="189" t="s">
        <v>25675</v>
      </c>
      <c r="E22" s="189" t="s">
        <v>18</v>
      </c>
      <c r="F22" s="190">
        <v>950</v>
      </c>
      <c r="G22" s="189" t="s">
        <v>11</v>
      </c>
      <c r="H22" s="190">
        <v>6</v>
      </c>
      <c r="I22" s="189" t="s">
        <v>12</v>
      </c>
      <c r="J22" s="101" t="s">
        <v>58</v>
      </c>
      <c r="K22" s="101"/>
      <c r="L22" s="101"/>
      <c r="M22" s="101"/>
      <c r="N22" s="101"/>
      <c r="O22" s="101"/>
      <c r="P22" s="101"/>
      <c r="Q22" s="100"/>
      <c r="R22" s="3"/>
      <c r="S22" s="189" t="s">
        <v>23</v>
      </c>
      <c r="T22" s="189" t="s">
        <v>24</v>
      </c>
      <c r="U22" s="31">
        <f t="shared" si="0"/>
        <v>3800</v>
      </c>
      <c r="V22" s="178">
        <v>19</v>
      </c>
      <c r="W22" s="30">
        <f>IFERROR(VLOOKUP(VLOOKUP(E22,'Dosis Mx'!$R$1:$X$19,1,FALSE),'Dosis Mx'!$R$1:$X$19,6,FALSE),0)</f>
        <v>0</v>
      </c>
      <c r="X22" s="30">
        <f>IFERROR(VLOOKUP(VLOOKUP(E22,'Dosis Mx'!$R$20:$X$36,1,FALSE),'Dosis Mx'!$R$20:$X$36,6,FALSE),0)</f>
        <v>0</v>
      </c>
      <c r="Y22" s="30">
        <f>IFERROR(VLOOKUP(VLOOKUP(E22,'Dosis Mx'!$R$37:$X$54,1,FALSE),'Dosis Mx'!$R$37:$X$54,6,FALSE),0)</f>
        <v>200</v>
      </c>
      <c r="Z22" s="30">
        <f>IFERROR(VLOOKUP(VLOOKUP(E22,'Dosis Mx'!$R$55:$X$78,1,FALSE),'Dosis Mx'!$R$55:$X$78,6,FALSE),0)</f>
        <v>0</v>
      </c>
      <c r="AA22" s="30">
        <f t="shared" si="1"/>
        <v>3800</v>
      </c>
    </row>
    <row r="23" spans="1:30" ht="26.25" x14ac:dyDescent="0.25">
      <c r="A23" s="101">
        <v>20</v>
      </c>
      <c r="B23" s="189" t="s">
        <v>25691</v>
      </c>
      <c r="C23" s="189">
        <v>1041460260</v>
      </c>
      <c r="D23" s="189" t="s">
        <v>25676</v>
      </c>
      <c r="E23" s="189" t="s">
        <v>17</v>
      </c>
      <c r="F23" s="190">
        <v>2000</v>
      </c>
      <c r="G23" s="189" t="s">
        <v>11</v>
      </c>
      <c r="H23" s="190">
        <v>6</v>
      </c>
      <c r="I23" s="189" t="s">
        <v>12</v>
      </c>
      <c r="J23" s="101" t="s">
        <v>58</v>
      </c>
      <c r="K23" s="101"/>
      <c r="L23" s="101" t="s">
        <v>120</v>
      </c>
      <c r="M23" s="101"/>
      <c r="N23" s="101"/>
      <c r="O23" s="101"/>
      <c r="P23" s="101"/>
      <c r="Q23" s="100"/>
      <c r="R23" s="3"/>
      <c r="S23" s="189" t="s">
        <v>23</v>
      </c>
      <c r="T23" s="189" t="s">
        <v>24</v>
      </c>
      <c r="U23" s="31">
        <f t="shared" si="0"/>
        <v>23400</v>
      </c>
      <c r="V23" s="179">
        <v>52</v>
      </c>
      <c r="W23" s="30">
        <f>IFERROR(VLOOKUP(VLOOKUP(E23,'Dosis Mx'!$R$1:$X$19,1,FALSE),'Dosis Mx'!$R$1:$X$19,6,FALSE),0)</f>
        <v>0</v>
      </c>
      <c r="X23" s="30">
        <f>IFERROR(VLOOKUP(VLOOKUP(E23,'Dosis Mx'!$R$20:$X$36,1,FALSE),'Dosis Mx'!$R$20:$X$36,6,FALSE),0)</f>
        <v>0</v>
      </c>
      <c r="Y23" s="30">
        <f>IFERROR(VLOOKUP(VLOOKUP(E23,'Dosis Mx'!$R$37:$X$54,1,FALSE),'Dosis Mx'!$R$37:$X$54,6,FALSE),0)</f>
        <v>200</v>
      </c>
      <c r="Z23" s="30">
        <f>IFERROR(VLOOKUP(VLOOKUP(E23,'Dosis Mx'!$R$55:$X$78,1,FALSE),'Dosis Mx'!$R$55:$X$78,6,FALSE),0)</f>
        <v>250</v>
      </c>
      <c r="AA23" s="30">
        <f t="shared" si="1"/>
        <v>8000</v>
      </c>
    </row>
    <row r="24" spans="1:30" ht="26.25" x14ac:dyDescent="0.25">
      <c r="A24" s="101">
        <v>21</v>
      </c>
      <c r="B24" s="189" t="s">
        <v>25691</v>
      </c>
      <c r="C24" s="189">
        <v>1041460260</v>
      </c>
      <c r="D24" s="189" t="s">
        <v>25676</v>
      </c>
      <c r="E24" s="189" t="s">
        <v>25575</v>
      </c>
      <c r="F24" s="190">
        <v>500</v>
      </c>
      <c r="G24" s="189" t="s">
        <v>11</v>
      </c>
      <c r="H24" s="190">
        <v>24</v>
      </c>
      <c r="I24" s="189" t="s">
        <v>12</v>
      </c>
      <c r="J24" s="101" t="s">
        <v>58</v>
      </c>
      <c r="K24" s="101"/>
      <c r="L24" s="101" t="s">
        <v>120</v>
      </c>
      <c r="M24" s="101"/>
      <c r="N24" s="101"/>
      <c r="O24" s="101"/>
      <c r="P24" s="101"/>
      <c r="Q24" s="100"/>
      <c r="R24" s="3"/>
      <c r="S24" s="189" t="s">
        <v>23</v>
      </c>
      <c r="T24" s="189" t="s">
        <v>24</v>
      </c>
      <c r="U24" s="31">
        <f t="shared" si="0"/>
        <v>390</v>
      </c>
      <c r="V24" s="178">
        <v>52</v>
      </c>
      <c r="W24" s="30">
        <f>IFERROR(VLOOKUP(VLOOKUP(E24,'Dosis Mx'!$R$1:$X$19,1,FALSE),'Dosis Mx'!$R$1:$X$19,6,FALSE),0)</f>
        <v>0</v>
      </c>
      <c r="X24" s="30">
        <f>IFERROR(VLOOKUP(VLOOKUP(E24,'Dosis Mx'!$R$20:$X$36,1,FALSE),'Dosis Mx'!$R$20:$X$36,6,FALSE),0)</f>
        <v>0</v>
      </c>
      <c r="Y24" s="30">
        <f>IFERROR(VLOOKUP(VLOOKUP(E24,'Dosis Mx'!$R$37:$X$54,1,FALSE),'Dosis Mx'!$R$37:$X$54,6,FALSE),0)</f>
        <v>7.5</v>
      </c>
      <c r="Z24" s="30">
        <f>IFERROR(VLOOKUP(VLOOKUP(E24,'Dosis Mx'!$R$55:$X$78,1,FALSE),'Dosis Mx'!$R$55:$X$78,6,FALSE),0)</f>
        <v>0</v>
      </c>
      <c r="AA24" s="30">
        <f t="shared" si="1"/>
        <v>500</v>
      </c>
    </row>
    <row r="25" spans="1:30" ht="26.25" x14ac:dyDescent="0.25">
      <c r="A25" s="101">
        <v>22</v>
      </c>
      <c r="B25" s="189" t="s">
        <v>25692</v>
      </c>
      <c r="C25" s="189">
        <v>1039478496</v>
      </c>
      <c r="D25" s="189" t="s">
        <v>25677</v>
      </c>
      <c r="E25" s="189" t="s">
        <v>17</v>
      </c>
      <c r="F25" s="190">
        <v>1700</v>
      </c>
      <c r="G25" s="189" t="s">
        <v>11</v>
      </c>
      <c r="H25" s="190">
        <v>6</v>
      </c>
      <c r="I25" s="189" t="s">
        <v>12</v>
      </c>
      <c r="J25" s="101" t="s">
        <v>25431</v>
      </c>
      <c r="K25" s="101"/>
      <c r="L25" s="101" t="s">
        <v>25697</v>
      </c>
      <c r="M25" s="101" t="s">
        <v>57</v>
      </c>
      <c r="N25" s="101"/>
      <c r="O25" s="101"/>
      <c r="P25" s="101"/>
      <c r="Q25" s="100"/>
      <c r="R25" s="3"/>
      <c r="S25" s="189" t="s">
        <v>10641</v>
      </c>
      <c r="T25" s="189" t="s">
        <v>10642</v>
      </c>
      <c r="U25" s="31">
        <f t="shared" si="0"/>
        <v>15030</v>
      </c>
      <c r="V25" s="179">
        <v>33.4</v>
      </c>
      <c r="W25" s="30">
        <f>IFERROR(VLOOKUP(VLOOKUP(E25,'Dosis Mx'!$R$1:$X$19,1,FALSE),'Dosis Mx'!$R$1:$X$19,6,FALSE),0)</f>
        <v>0</v>
      </c>
      <c r="X25" s="30">
        <f>IFERROR(VLOOKUP(VLOOKUP(E25,'Dosis Mx'!$R$20:$X$36,1,FALSE),'Dosis Mx'!$R$20:$X$36,6,FALSE),0)</f>
        <v>0</v>
      </c>
      <c r="Y25" s="30">
        <f>IFERROR(VLOOKUP(VLOOKUP(E25,'Dosis Mx'!$R$37:$X$54,1,FALSE),'Dosis Mx'!$R$37:$X$54,6,FALSE),0)</f>
        <v>200</v>
      </c>
      <c r="Z25" s="30">
        <f>IFERROR(VLOOKUP(VLOOKUP(E25,'Dosis Mx'!$R$55:$X$78,1,FALSE),'Dosis Mx'!$R$55:$X$78,6,FALSE),0)</f>
        <v>250</v>
      </c>
      <c r="AA25" s="30">
        <f t="shared" si="1"/>
        <v>6800</v>
      </c>
      <c r="AB25" s="8"/>
      <c r="AC25" s="8"/>
      <c r="AD25" s="8"/>
    </row>
    <row r="26" spans="1:30" ht="26.25" x14ac:dyDescent="0.25">
      <c r="A26" s="101">
        <v>23</v>
      </c>
      <c r="B26" s="189" t="s">
        <v>25693</v>
      </c>
      <c r="C26" s="189">
        <v>6518714</v>
      </c>
      <c r="D26" s="189" t="s">
        <v>25678</v>
      </c>
      <c r="E26" s="189" t="s">
        <v>37</v>
      </c>
      <c r="F26" s="190">
        <v>150</v>
      </c>
      <c r="G26" s="189" t="s">
        <v>11</v>
      </c>
      <c r="H26" s="190">
        <v>24</v>
      </c>
      <c r="I26" s="189" t="s">
        <v>12</v>
      </c>
      <c r="J26" s="101" t="s">
        <v>25431</v>
      </c>
      <c r="K26" s="101"/>
      <c r="L26" s="101" t="s">
        <v>25697</v>
      </c>
      <c r="M26" s="101" t="s">
        <v>57</v>
      </c>
      <c r="N26" s="101"/>
      <c r="O26" s="101"/>
      <c r="P26" s="101"/>
      <c r="Q26" s="100"/>
      <c r="R26" s="3"/>
      <c r="S26" s="189" t="s">
        <v>47</v>
      </c>
      <c r="T26" s="189" t="s">
        <v>30</v>
      </c>
      <c r="U26" s="31">
        <f t="shared" si="0"/>
        <v>110.25</v>
      </c>
      <c r="V26" s="179">
        <v>14.7</v>
      </c>
      <c r="W26" s="30">
        <f>IFERROR(VLOOKUP(VLOOKUP(E26,'Dosis Mx'!$R$1:$X$19,1,FALSE),'Dosis Mx'!$R$1:$X$19,6,FALSE),0)</f>
        <v>0</v>
      </c>
      <c r="X26" s="30">
        <f>IFERROR(VLOOKUP(VLOOKUP(E26,'Dosis Mx'!$R$20:$X$36,1,FALSE),'Dosis Mx'!$R$20:$X$36,6,FALSE),0)</f>
        <v>0</v>
      </c>
      <c r="Y26" s="30">
        <f>IFERROR(VLOOKUP(VLOOKUP(E26,'Dosis Mx'!$R$37:$X$54,1,FALSE),'Dosis Mx'!$R$37:$X$54,6,FALSE),0)</f>
        <v>7.5</v>
      </c>
      <c r="Z26" s="30">
        <f>IFERROR(VLOOKUP(VLOOKUP(E26,'Dosis Mx'!$R$55:$X$78,1,FALSE),'Dosis Mx'!$R$55:$X$78,6,FALSE),0)</f>
        <v>0</v>
      </c>
      <c r="AA26" s="30">
        <f t="shared" si="1"/>
        <v>150</v>
      </c>
    </row>
    <row r="27" spans="1:30" ht="26.25" x14ac:dyDescent="0.25">
      <c r="A27" s="101">
        <v>24</v>
      </c>
      <c r="B27" s="189" t="s">
        <v>25694</v>
      </c>
      <c r="C27" s="189">
        <v>1038145231</v>
      </c>
      <c r="D27" s="189" t="s">
        <v>25587</v>
      </c>
      <c r="E27" s="189" t="s">
        <v>18</v>
      </c>
      <c r="F27" s="190">
        <v>800</v>
      </c>
      <c r="G27" s="189" t="s">
        <v>11</v>
      </c>
      <c r="H27" s="190">
        <v>6</v>
      </c>
      <c r="I27" s="189" t="s">
        <v>12</v>
      </c>
      <c r="J27" s="101" t="s">
        <v>58</v>
      </c>
      <c r="K27" s="101"/>
      <c r="L27" s="101"/>
      <c r="M27" s="101"/>
      <c r="N27" s="101"/>
      <c r="O27" s="101"/>
      <c r="P27" s="101"/>
      <c r="Q27" s="100"/>
      <c r="R27" s="3"/>
      <c r="S27" s="189" t="s">
        <v>14623</v>
      </c>
      <c r="T27" s="189" t="s">
        <v>14624</v>
      </c>
      <c r="U27" s="31">
        <f t="shared" si="0"/>
        <v>3200</v>
      </c>
      <c r="V27" s="179">
        <v>16</v>
      </c>
      <c r="W27" s="30">
        <f>IFERROR(VLOOKUP(VLOOKUP(E27,'Dosis Mx'!$R$1:$X$19,1,FALSE),'Dosis Mx'!$R$1:$X$19,6,FALSE),0)</f>
        <v>0</v>
      </c>
      <c r="X27" s="30">
        <f>IFERROR(VLOOKUP(VLOOKUP(E27,'Dosis Mx'!$R$20:$X$36,1,FALSE),'Dosis Mx'!$R$20:$X$36,6,FALSE),0)</f>
        <v>0</v>
      </c>
      <c r="Y27" s="30">
        <f>IFERROR(VLOOKUP(VLOOKUP(E27,'Dosis Mx'!$R$37:$X$54,1,FALSE),'Dosis Mx'!$R$37:$X$54,6,FALSE),0)</f>
        <v>200</v>
      </c>
      <c r="Z27" s="30">
        <f>IFERROR(VLOOKUP(VLOOKUP(E27,'Dosis Mx'!$R$55:$X$78,1,FALSE),'Dosis Mx'!$R$55:$X$78,6,FALSE),0)</f>
        <v>0</v>
      </c>
      <c r="AA27" s="30">
        <f t="shared" si="1"/>
        <v>3200</v>
      </c>
    </row>
    <row r="28" spans="1:30" ht="26.25" x14ac:dyDescent="0.25">
      <c r="A28" s="101">
        <v>25</v>
      </c>
      <c r="B28" s="189" t="s">
        <v>25491</v>
      </c>
      <c r="C28" s="189">
        <v>1044936783</v>
      </c>
      <c r="D28" s="189" t="s">
        <v>25679</v>
      </c>
      <c r="E28" s="189" t="s">
        <v>37</v>
      </c>
      <c r="F28" s="190">
        <v>300</v>
      </c>
      <c r="G28" s="189" t="s">
        <v>11</v>
      </c>
      <c r="H28" s="190">
        <v>24</v>
      </c>
      <c r="I28" s="189" t="s">
        <v>12</v>
      </c>
      <c r="J28" s="101" t="s">
        <v>58</v>
      </c>
      <c r="K28" s="101"/>
      <c r="L28" s="101"/>
      <c r="M28" s="101"/>
      <c r="N28" s="101"/>
      <c r="O28" s="101"/>
      <c r="P28" s="101"/>
      <c r="Q28" s="100"/>
      <c r="R28" s="3"/>
      <c r="S28" s="189" t="s">
        <v>25</v>
      </c>
      <c r="T28" s="189" t="s">
        <v>26</v>
      </c>
      <c r="U28" s="31">
        <f t="shared" si="0"/>
        <v>232.5</v>
      </c>
      <c r="V28" s="179">
        <v>31</v>
      </c>
      <c r="W28" s="30">
        <f>IFERROR(VLOOKUP(VLOOKUP(E28,'Dosis Mx'!$R$1:$X$19,1,FALSE),'Dosis Mx'!$R$1:$X$19,6,FALSE),0)</f>
        <v>0</v>
      </c>
      <c r="X28" s="30">
        <f>IFERROR(VLOOKUP(VLOOKUP(E28,'Dosis Mx'!$R$20:$X$36,1,FALSE),'Dosis Mx'!$R$20:$X$36,6,FALSE),0)</f>
        <v>0</v>
      </c>
      <c r="Y28" s="30">
        <f>IFERROR(VLOOKUP(VLOOKUP(E28,'Dosis Mx'!$R$37:$X$54,1,FALSE),'Dosis Mx'!$R$37:$X$54,6,FALSE),0)</f>
        <v>7.5</v>
      </c>
      <c r="Z28" s="30">
        <f>IFERROR(VLOOKUP(VLOOKUP(E28,'Dosis Mx'!$R$55:$X$78,1,FALSE),'Dosis Mx'!$R$55:$X$78,6,FALSE),0)</f>
        <v>0</v>
      </c>
      <c r="AA28" s="30">
        <f t="shared" si="1"/>
        <v>300</v>
      </c>
    </row>
    <row r="29" spans="1:30" ht="26.25" x14ac:dyDescent="0.25">
      <c r="A29" s="101">
        <v>26</v>
      </c>
      <c r="B29" s="189" t="s">
        <v>25695</v>
      </c>
      <c r="C29" s="189">
        <v>1155216942</v>
      </c>
      <c r="D29" s="189" t="s">
        <v>25681</v>
      </c>
      <c r="E29" s="189" t="s">
        <v>62</v>
      </c>
      <c r="F29" s="190">
        <v>2000</v>
      </c>
      <c r="G29" s="189" t="s">
        <v>11</v>
      </c>
      <c r="H29" s="190">
        <v>6</v>
      </c>
      <c r="I29" s="189" t="s">
        <v>12</v>
      </c>
      <c r="J29" s="101" t="s">
        <v>58</v>
      </c>
      <c r="K29" s="101"/>
      <c r="L29" s="101"/>
      <c r="M29" s="101"/>
      <c r="N29" s="101"/>
      <c r="O29" s="101"/>
      <c r="P29" s="101"/>
      <c r="Q29" s="100"/>
      <c r="R29" s="3"/>
      <c r="S29" s="189" t="s">
        <v>25683</v>
      </c>
      <c r="T29" s="189" t="s">
        <v>25684</v>
      </c>
      <c r="U29" s="31">
        <f t="shared" si="0"/>
        <v>18000</v>
      </c>
      <c r="V29" s="179">
        <v>45</v>
      </c>
      <c r="W29" s="30">
        <f>IFERROR(VLOOKUP(VLOOKUP(E29,'Dosis Mx'!$R$1:$X$19,1,FALSE),'Dosis Mx'!$R$1:$X$19,6,FALSE),0)</f>
        <v>0</v>
      </c>
      <c r="X29" s="30">
        <f>IFERROR(VLOOKUP(VLOOKUP(E29,'Dosis Mx'!$R$20:$X$36,1,FALSE),'Dosis Mx'!$R$20:$X$36,6,FALSE),0)</f>
        <v>200</v>
      </c>
      <c r="Y29" s="30">
        <f>IFERROR(VLOOKUP(VLOOKUP(E29,'Dosis Mx'!$R$37:$X$54,1,FALSE),'Dosis Mx'!$R$37:$X$54,6,FALSE),0)</f>
        <v>0</v>
      </c>
      <c r="Z29" s="30">
        <f>IFERROR(VLOOKUP(VLOOKUP(E29,'Dosis Mx'!$R$55:$X$78,1,FALSE),'Dosis Mx'!$R$55:$X$78,6,FALSE),0)</f>
        <v>200</v>
      </c>
      <c r="AA29" s="30">
        <f t="shared" si="1"/>
        <v>8000</v>
      </c>
    </row>
    <row r="30" spans="1:30" ht="26.25" x14ac:dyDescent="0.25">
      <c r="A30" s="101">
        <v>27</v>
      </c>
      <c r="B30" s="189" t="s">
        <v>25695</v>
      </c>
      <c r="C30" s="189" t="s">
        <v>25680</v>
      </c>
      <c r="D30" s="189" t="s">
        <v>25681</v>
      </c>
      <c r="E30" s="189" t="s">
        <v>19</v>
      </c>
      <c r="F30" s="190">
        <v>2000</v>
      </c>
      <c r="G30" s="189" t="s">
        <v>11</v>
      </c>
      <c r="H30" s="190">
        <v>24</v>
      </c>
      <c r="I30" s="189" t="s">
        <v>12</v>
      </c>
      <c r="J30" s="101" t="s">
        <v>58</v>
      </c>
      <c r="K30" s="101"/>
      <c r="L30" s="101"/>
      <c r="M30" s="101" t="s">
        <v>57</v>
      </c>
      <c r="N30" s="101"/>
      <c r="O30" s="101"/>
      <c r="P30" s="101"/>
      <c r="Q30" s="100"/>
      <c r="R30" s="3"/>
      <c r="S30" s="189" t="s">
        <v>25683</v>
      </c>
      <c r="T30" s="189" t="s">
        <v>25684</v>
      </c>
      <c r="U30" s="31">
        <f t="shared" si="0"/>
        <v>21375</v>
      </c>
      <c r="V30" s="179">
        <v>45</v>
      </c>
      <c r="W30" s="30">
        <f>IFERROR(VLOOKUP(VLOOKUP(E30,'Dosis Mx'!$R$1:$X$19,1,FALSE),'Dosis Mx'!$R$1:$X$19,6,FALSE),0)</f>
        <v>300</v>
      </c>
      <c r="X30" s="30">
        <f>IFERROR(VLOOKUP(VLOOKUP(E30,'Dosis Mx'!$R$20:$X$36,1,FALSE),'Dosis Mx'!$R$20:$X$36,6,FALSE),0)</f>
        <v>0</v>
      </c>
      <c r="Y30" s="30">
        <f>IFERROR(VLOOKUP(VLOOKUP(E30,'Dosis Mx'!$R$37:$X$54,1,FALSE),'Dosis Mx'!$R$37:$X$54,6,FALSE),0)</f>
        <v>75</v>
      </c>
      <c r="Z30" s="30">
        <f>IFERROR(VLOOKUP(VLOOKUP(E30,'Dosis Mx'!$R$55:$X$78,1,FALSE),'Dosis Mx'!$R$55:$X$78,6,FALSE),0)</f>
        <v>100</v>
      </c>
      <c r="AA30" s="30">
        <f t="shared" si="1"/>
        <v>2000</v>
      </c>
    </row>
    <row r="31" spans="1:30" ht="26.25" x14ac:dyDescent="0.25">
      <c r="A31" s="101">
        <v>28</v>
      </c>
      <c r="B31" s="189" t="s">
        <v>25696</v>
      </c>
      <c r="C31" s="189">
        <v>1015189102</v>
      </c>
      <c r="D31" s="189" t="s">
        <v>25682</v>
      </c>
      <c r="E31" s="189" t="s">
        <v>19</v>
      </c>
      <c r="F31" s="190">
        <v>2000</v>
      </c>
      <c r="G31" s="189" t="s">
        <v>11</v>
      </c>
      <c r="H31" s="190">
        <v>24</v>
      </c>
      <c r="I31" s="189" t="s">
        <v>12</v>
      </c>
      <c r="J31" s="101"/>
      <c r="K31" s="101" t="s">
        <v>58</v>
      </c>
      <c r="L31" s="101" t="s">
        <v>57</v>
      </c>
      <c r="M31" s="101"/>
      <c r="N31" s="101"/>
      <c r="O31" s="101"/>
      <c r="P31" s="101"/>
      <c r="Q31" s="100"/>
      <c r="R31" s="139"/>
      <c r="S31" s="189" t="s">
        <v>657</v>
      </c>
      <c r="T31" s="189" t="s">
        <v>658</v>
      </c>
      <c r="U31" s="31">
        <f t="shared" si="0"/>
        <v>26600</v>
      </c>
      <c r="V31" s="179">
        <v>56</v>
      </c>
      <c r="W31" s="30">
        <f>IFERROR(VLOOKUP(VLOOKUP(E31,'Dosis Mx'!$R$1:$X$19,1,FALSE),'Dosis Mx'!$R$1:$X$19,6,FALSE),0)</f>
        <v>300</v>
      </c>
      <c r="X31" s="30">
        <f>IFERROR(VLOOKUP(VLOOKUP(E31,'Dosis Mx'!$R$20:$X$36,1,FALSE),'Dosis Mx'!$R$20:$X$36,6,FALSE),0)</f>
        <v>0</v>
      </c>
      <c r="Y31" s="30">
        <f>IFERROR(VLOOKUP(VLOOKUP(E31,'Dosis Mx'!$R$37:$X$54,1,FALSE),'Dosis Mx'!$R$37:$X$54,6,FALSE),0)</f>
        <v>75</v>
      </c>
      <c r="Z31" s="30">
        <f>IFERROR(VLOOKUP(VLOOKUP(E31,'Dosis Mx'!$R$55:$X$78,1,FALSE),'Dosis Mx'!$R$55:$X$78,6,FALSE),0)</f>
        <v>100</v>
      </c>
      <c r="AA31" s="30">
        <f t="shared" si="1"/>
        <v>2000</v>
      </c>
    </row>
    <row r="32" spans="1:30" ht="21" customHeight="1" x14ac:dyDescent="0.25">
      <c r="A32" s="101">
        <v>29</v>
      </c>
      <c r="B32" s="136"/>
      <c r="C32" s="189"/>
      <c r="D32" s="189"/>
      <c r="E32" s="189"/>
      <c r="F32" s="137"/>
      <c r="G32" s="136"/>
      <c r="H32" s="137"/>
      <c r="I32" s="136"/>
      <c r="J32" s="101"/>
      <c r="K32" s="101"/>
      <c r="L32" s="101"/>
      <c r="M32" s="101"/>
      <c r="N32" s="101"/>
      <c r="O32" s="101"/>
      <c r="P32" s="101"/>
      <c r="Q32" s="100"/>
      <c r="R32" s="139"/>
      <c r="S32" s="138"/>
      <c r="T32" s="191"/>
      <c r="U32" s="31">
        <f t="shared" si="0"/>
        <v>0</v>
      </c>
      <c r="V32" s="179"/>
      <c r="W32" s="30">
        <f>IFERROR(VLOOKUP(VLOOKUP(E32,'Dosis Mx'!$R$1:$X$19,1,FALSE),'Dosis Mx'!$R$1:$X$19,6,FALSE),0)</f>
        <v>0</v>
      </c>
      <c r="X32" s="30">
        <f>IFERROR(VLOOKUP(VLOOKUP(E32,'Dosis Mx'!$R$20:$X$36,1,FALSE),'Dosis Mx'!$R$20:$X$36,6,FALSE),0)</f>
        <v>0</v>
      </c>
      <c r="Y32" s="30">
        <f>IFERROR(VLOOKUP(VLOOKUP(E32,'Dosis Mx'!$R$37:$X$54,1,FALSE),'Dosis Mx'!$R$37:$X$54,6,FALSE),0)</f>
        <v>0</v>
      </c>
      <c r="Z32" s="30">
        <f>IFERROR(VLOOKUP(VLOOKUP(E32,'Dosis Mx'!$R$55:$X$78,1,FALSE),'Dosis Mx'!$R$55:$X$78,6,FALSE),0)</f>
        <v>0</v>
      </c>
      <c r="AA32" s="30" t="e">
        <f t="shared" si="1"/>
        <v>#DIV/0!</v>
      </c>
    </row>
    <row r="33" spans="1:27" ht="15.75" customHeight="1" x14ac:dyDescent="0.25">
      <c r="A33" s="199" t="s">
        <v>39</v>
      </c>
      <c r="B33" s="199" t="s">
        <v>10</v>
      </c>
      <c r="C33" s="199" t="s">
        <v>0</v>
      </c>
      <c r="D33" s="199" t="s">
        <v>1</v>
      </c>
      <c r="E33" s="199" t="s">
        <v>2</v>
      </c>
      <c r="F33" s="196" t="s">
        <v>3</v>
      </c>
      <c r="G33" s="196" t="s">
        <v>4</v>
      </c>
      <c r="H33" s="196" t="s">
        <v>5</v>
      </c>
      <c r="I33" s="196" t="s">
        <v>6</v>
      </c>
      <c r="J33" s="196" t="s">
        <v>31</v>
      </c>
      <c r="K33" s="196" t="s">
        <v>32</v>
      </c>
      <c r="L33" s="196" t="s">
        <v>25430</v>
      </c>
      <c r="M33" s="196" t="s">
        <v>33</v>
      </c>
      <c r="N33" s="203" t="s">
        <v>36</v>
      </c>
      <c r="O33" s="203"/>
      <c r="P33" s="203"/>
      <c r="Q33" s="203"/>
      <c r="R33" s="212" t="s">
        <v>7</v>
      </c>
      <c r="S33" s="196" t="s">
        <v>8</v>
      </c>
      <c r="T33" s="212" t="s">
        <v>9</v>
      </c>
      <c r="U33" s="203" t="s">
        <v>3</v>
      </c>
      <c r="V33" s="207" t="s">
        <v>117</v>
      </c>
      <c r="W33" s="204" t="s">
        <v>152</v>
      </c>
      <c r="X33" s="204" t="s">
        <v>170</v>
      </c>
      <c r="Y33" s="204" t="s">
        <v>212</v>
      </c>
      <c r="Z33" s="204" t="s">
        <v>218</v>
      </c>
      <c r="AA33" s="208" t="s">
        <v>25612</v>
      </c>
    </row>
    <row r="34" spans="1:27" ht="84.75" customHeight="1" x14ac:dyDescent="0.25">
      <c r="A34" s="200"/>
      <c r="B34" s="200"/>
      <c r="C34" s="200"/>
      <c r="D34" s="200"/>
      <c r="E34" s="200"/>
      <c r="F34" s="197"/>
      <c r="G34" s="197"/>
      <c r="H34" s="197"/>
      <c r="I34" s="197"/>
      <c r="J34" s="197"/>
      <c r="K34" s="197"/>
      <c r="L34" s="197"/>
      <c r="M34" s="198"/>
      <c r="N34" s="130" t="s">
        <v>34</v>
      </c>
      <c r="O34" s="130" t="s">
        <v>35</v>
      </c>
      <c r="P34" s="130" t="s">
        <v>25423</v>
      </c>
      <c r="Q34" s="130" t="s">
        <v>25422</v>
      </c>
      <c r="R34" s="213"/>
      <c r="S34" s="197"/>
      <c r="T34" s="213"/>
      <c r="U34" s="203"/>
      <c r="V34" s="207"/>
      <c r="W34" s="204"/>
      <c r="X34" s="204"/>
      <c r="Y34" s="204"/>
      <c r="Z34" s="204"/>
      <c r="AA34" s="209"/>
    </row>
    <row r="35" spans="1:27" x14ac:dyDescent="0.25">
      <c r="A35" s="20">
        <v>30</v>
      </c>
      <c r="B35" s="26"/>
      <c r="C35" s="26"/>
      <c r="D35" s="26"/>
      <c r="E35" s="26"/>
      <c r="F35" s="27"/>
      <c r="G35" s="26"/>
      <c r="H35" s="27"/>
      <c r="I35" s="26"/>
      <c r="J35" s="20"/>
      <c r="K35" s="20"/>
      <c r="L35" s="20"/>
      <c r="M35" s="20"/>
      <c r="N35" s="20"/>
      <c r="O35" s="20"/>
      <c r="P35" s="20"/>
      <c r="Q35" s="20"/>
      <c r="R35" s="26"/>
      <c r="S35" s="26"/>
      <c r="T35" s="115"/>
      <c r="U35" s="31">
        <f>+V35*(W35+X35+Y35+Z35)</f>
        <v>0</v>
      </c>
      <c r="V35" s="178"/>
      <c r="W35" s="30">
        <f>IFERROR(VLOOKUP(VLOOKUP(E35,'Dosis Mx'!$R$1:$X$19,1,FALSE),'Dosis Mx'!$R$1:$X$19,6,FALSE),0)</f>
        <v>0</v>
      </c>
      <c r="X35" s="30">
        <f>IFERROR(VLOOKUP(VLOOKUP(E35,'Dosis Mx'!$R$20:$X$36,1,FALSE),'Dosis Mx'!$R$20:$X$36,6,FALSE),0)</f>
        <v>0</v>
      </c>
      <c r="Y35" s="30">
        <f>IFERROR(VLOOKUP(VLOOKUP(E35,'Dosis Mx'!$R$37:$X$54,1,FALSE),'Dosis Mx'!$R$37:$X$54,6,FALSE),0)</f>
        <v>0</v>
      </c>
      <c r="Z35" s="30">
        <f>IFERROR(VLOOKUP(VLOOKUP(E35,'Dosis Mx'!$R$55:$X$78,1,FALSE),'Dosis Mx'!$R$55:$X$78,6,FALSE),0)</f>
        <v>0</v>
      </c>
      <c r="AA35" s="30" t="e">
        <f>+F35*(24/H35)</f>
        <v>#DIV/0!</v>
      </c>
    </row>
    <row r="36" spans="1:27" x14ac:dyDescent="0.25">
      <c r="A36" s="20">
        <v>31</v>
      </c>
      <c r="B36" s="26"/>
      <c r="C36" s="26"/>
      <c r="D36" s="26"/>
      <c r="E36" s="26"/>
      <c r="F36" s="27"/>
      <c r="G36" s="26"/>
      <c r="H36" s="27"/>
      <c r="I36" s="26"/>
      <c r="J36" s="3"/>
      <c r="K36" s="3"/>
      <c r="L36" s="3"/>
      <c r="M36" s="3"/>
      <c r="N36" s="3"/>
      <c r="O36" s="3"/>
      <c r="P36" s="3"/>
      <c r="Q36" s="3"/>
      <c r="R36" s="26"/>
      <c r="S36" s="26"/>
      <c r="T36" s="115"/>
      <c r="U36" s="31">
        <f t="shared" ref="U36:U63" si="2">+V36*(W36+X36+Y36+Z36)</f>
        <v>0</v>
      </c>
      <c r="V36" s="179"/>
      <c r="W36" s="30">
        <f>IFERROR(VLOOKUP(VLOOKUP(E36,'Dosis Mx'!$R$1:$X$19,1,FALSE),'Dosis Mx'!$R$1:$X$19,6,FALSE),0)</f>
        <v>0</v>
      </c>
      <c r="X36" s="30">
        <f>IFERROR(VLOOKUP(VLOOKUP(E36,'Dosis Mx'!$R$20:$X$36,1,FALSE),'Dosis Mx'!$R$20:$X$36,6,FALSE),0)</f>
        <v>0</v>
      </c>
      <c r="Y36" s="30">
        <f>IFERROR(VLOOKUP(VLOOKUP(E36,'Dosis Mx'!$R$37:$X$54,1,FALSE),'Dosis Mx'!$R$37:$X$54,6,FALSE),0)</f>
        <v>0</v>
      </c>
      <c r="Z36" s="30">
        <f>IFERROR(VLOOKUP(VLOOKUP(E36,'Dosis Mx'!$R$55:$X$78,1,FALSE),'Dosis Mx'!$R$55:$X$78,6,FALSE),0)</f>
        <v>0</v>
      </c>
      <c r="AA36" s="30" t="e">
        <f t="shared" ref="AA36:AA63" si="3">+F36*(24/H36)</f>
        <v>#DIV/0!</v>
      </c>
    </row>
    <row r="37" spans="1:27" x14ac:dyDescent="0.25">
      <c r="A37" s="20">
        <v>32</v>
      </c>
      <c r="B37" s="26"/>
      <c r="C37" s="26"/>
      <c r="D37" s="26"/>
      <c r="E37" s="26"/>
      <c r="F37" s="27"/>
      <c r="G37" s="26"/>
      <c r="H37" s="27"/>
      <c r="I37" s="26"/>
      <c r="J37" s="3"/>
      <c r="K37" s="3"/>
      <c r="L37" s="3"/>
      <c r="M37" s="3"/>
      <c r="N37" s="3"/>
      <c r="O37" s="3"/>
      <c r="P37" s="3"/>
      <c r="Q37" s="3"/>
      <c r="R37" s="26"/>
      <c r="S37" s="26"/>
      <c r="T37" s="115"/>
      <c r="U37" s="31">
        <f t="shared" si="2"/>
        <v>0</v>
      </c>
      <c r="V37" s="178"/>
      <c r="W37" s="30">
        <f>IFERROR(VLOOKUP(VLOOKUP(E37,'Dosis Mx'!$R$1:$X$19,1,FALSE),'Dosis Mx'!$R$1:$X$19,6,FALSE),0)</f>
        <v>0</v>
      </c>
      <c r="X37" s="30">
        <f>IFERROR(VLOOKUP(VLOOKUP(E37,'Dosis Mx'!$R$20:$X$36,1,FALSE),'Dosis Mx'!$R$20:$X$36,6,FALSE),0)</f>
        <v>0</v>
      </c>
      <c r="Y37" s="30">
        <f>IFERROR(VLOOKUP(VLOOKUP(E37,'Dosis Mx'!$R$37:$X$54,1,FALSE),'Dosis Mx'!$R$37:$X$54,6,FALSE),0)</f>
        <v>0</v>
      </c>
      <c r="Z37" s="30">
        <f>IFERROR(VLOOKUP(VLOOKUP(E37,'Dosis Mx'!$R$55:$X$78,1,FALSE),'Dosis Mx'!$R$55:$X$78,6,FALSE),0)</f>
        <v>0</v>
      </c>
      <c r="AA37" s="30" t="e">
        <f t="shared" si="3"/>
        <v>#DIV/0!</v>
      </c>
    </row>
    <row r="38" spans="1:27" x14ac:dyDescent="0.25">
      <c r="A38" s="20">
        <v>33</v>
      </c>
      <c r="B38" s="26"/>
      <c r="C38" s="26"/>
      <c r="D38" s="26"/>
      <c r="E38" s="26"/>
      <c r="F38" s="27"/>
      <c r="G38" s="26"/>
      <c r="H38" s="27"/>
      <c r="I38" s="26"/>
      <c r="J38" s="3"/>
      <c r="K38" s="3"/>
      <c r="L38" s="3"/>
      <c r="M38" s="3"/>
      <c r="N38" s="3"/>
      <c r="O38" s="3"/>
      <c r="P38" s="3"/>
      <c r="Q38" s="3"/>
      <c r="R38" s="26"/>
      <c r="S38" s="26"/>
      <c r="T38" s="115"/>
      <c r="U38" s="31">
        <f t="shared" si="2"/>
        <v>0</v>
      </c>
      <c r="V38" s="179"/>
      <c r="W38" s="30">
        <f>IFERROR(VLOOKUP(VLOOKUP(E38,'Dosis Mx'!$R$1:$X$19,1,FALSE),'Dosis Mx'!$R$1:$X$19,6,FALSE),0)</f>
        <v>0</v>
      </c>
      <c r="X38" s="30">
        <f>IFERROR(VLOOKUP(VLOOKUP(E38,'Dosis Mx'!$R$20:$X$36,1,FALSE),'Dosis Mx'!$R$20:$X$36,6,FALSE),0)</f>
        <v>0</v>
      </c>
      <c r="Y38" s="30">
        <f>IFERROR(VLOOKUP(VLOOKUP(E38,'Dosis Mx'!$R$37:$X$54,1,FALSE),'Dosis Mx'!$R$37:$X$54,6,FALSE),0)</f>
        <v>0</v>
      </c>
      <c r="Z38" s="30">
        <f>IFERROR(VLOOKUP(VLOOKUP(E38,'Dosis Mx'!$R$55:$X$78,1,FALSE),'Dosis Mx'!$R$55:$X$78,6,FALSE),0)</f>
        <v>0</v>
      </c>
      <c r="AA38" s="30" t="e">
        <f t="shared" si="3"/>
        <v>#DIV/0!</v>
      </c>
    </row>
    <row r="39" spans="1:27" x14ac:dyDescent="0.25">
      <c r="A39" s="20">
        <v>34</v>
      </c>
      <c r="B39" s="26"/>
      <c r="C39" s="26"/>
      <c r="D39" s="26"/>
      <c r="E39" s="26"/>
      <c r="F39" s="27"/>
      <c r="G39" s="26"/>
      <c r="H39" s="27"/>
      <c r="I39" s="26"/>
      <c r="J39" s="20"/>
      <c r="K39" s="20"/>
      <c r="L39" s="20"/>
      <c r="M39" s="20"/>
      <c r="N39" s="20"/>
      <c r="O39" s="20"/>
      <c r="P39" s="20"/>
      <c r="Q39" s="20"/>
      <c r="R39" s="26"/>
      <c r="S39" s="26"/>
      <c r="T39" s="115"/>
      <c r="U39" s="31">
        <f t="shared" si="2"/>
        <v>0</v>
      </c>
      <c r="V39" s="178"/>
      <c r="W39" s="30">
        <f>IFERROR(VLOOKUP(VLOOKUP(E39,'Dosis Mx'!$R$1:$X$19,1,FALSE),'Dosis Mx'!$R$1:$X$19,6,FALSE),0)</f>
        <v>0</v>
      </c>
      <c r="X39" s="30">
        <f>IFERROR(VLOOKUP(VLOOKUP(E39,'Dosis Mx'!$R$20:$X$36,1,FALSE),'Dosis Mx'!$R$20:$X$36,6,FALSE),0)</f>
        <v>0</v>
      </c>
      <c r="Y39" s="30">
        <f>IFERROR(VLOOKUP(VLOOKUP(E39,'Dosis Mx'!$R$37:$X$54,1,FALSE),'Dosis Mx'!$R$37:$X$54,6,FALSE),0)</f>
        <v>0</v>
      </c>
      <c r="Z39" s="30">
        <f>IFERROR(VLOOKUP(VLOOKUP(E39,'Dosis Mx'!$R$55:$X$78,1,FALSE),'Dosis Mx'!$R$55:$X$78,6,FALSE),0)</f>
        <v>0</v>
      </c>
      <c r="AA39" s="30" t="e">
        <f t="shared" si="3"/>
        <v>#DIV/0!</v>
      </c>
    </row>
    <row r="40" spans="1:27" x14ac:dyDescent="0.25">
      <c r="A40" s="20">
        <v>35</v>
      </c>
      <c r="B40" s="4"/>
      <c r="C40" s="132"/>
      <c r="D40" s="132"/>
      <c r="E40" s="26"/>
      <c r="F40" s="27"/>
      <c r="G40" s="26"/>
      <c r="H40" s="27"/>
      <c r="I40" s="26"/>
      <c r="J40" s="3"/>
      <c r="K40" s="3"/>
      <c r="L40" s="3"/>
      <c r="M40" s="3"/>
      <c r="N40" s="3"/>
      <c r="O40" s="3"/>
      <c r="P40" s="3"/>
      <c r="Q40" s="3"/>
      <c r="R40" s="4"/>
      <c r="S40" s="4"/>
      <c r="T40" s="115"/>
      <c r="U40" s="31">
        <f t="shared" si="2"/>
        <v>0</v>
      </c>
      <c r="V40" s="179"/>
      <c r="W40" s="30">
        <f>IFERROR(VLOOKUP(VLOOKUP(E40,'Dosis Mx'!$R$1:$X$19,1,FALSE),'Dosis Mx'!$R$1:$X$19,6,FALSE),0)</f>
        <v>0</v>
      </c>
      <c r="X40" s="30">
        <f>IFERROR(VLOOKUP(VLOOKUP(E40,'Dosis Mx'!$R$20:$X$36,1,FALSE),'Dosis Mx'!$R$20:$X$36,6,FALSE),0)</f>
        <v>0</v>
      </c>
      <c r="Y40" s="30">
        <f>IFERROR(VLOOKUP(VLOOKUP(E40,'Dosis Mx'!$R$37:$X$54,1,FALSE),'Dosis Mx'!$R$37:$X$54,6,FALSE),0)</f>
        <v>0</v>
      </c>
      <c r="Z40" s="30">
        <f>IFERROR(VLOOKUP(VLOOKUP(E40,'Dosis Mx'!$R$55:$X$78,1,FALSE),'Dosis Mx'!$R$55:$X$78,6,FALSE),0)</f>
        <v>0</v>
      </c>
      <c r="AA40" s="30" t="e">
        <f t="shared" si="3"/>
        <v>#DIV/0!</v>
      </c>
    </row>
    <row r="41" spans="1:27" x14ac:dyDescent="0.25">
      <c r="A41" s="20">
        <v>36</v>
      </c>
      <c r="B41" s="4"/>
      <c r="C41" s="132"/>
      <c r="D41" s="132"/>
      <c r="E41" s="26"/>
      <c r="F41" s="27"/>
      <c r="G41" s="26"/>
      <c r="H41" s="27"/>
      <c r="I41" s="26"/>
      <c r="J41" s="3"/>
      <c r="K41" s="3"/>
      <c r="L41" s="3"/>
      <c r="M41" s="3"/>
      <c r="N41" s="3"/>
      <c r="O41" s="3"/>
      <c r="P41" s="3"/>
      <c r="Q41" s="3"/>
      <c r="R41" s="4"/>
      <c r="S41" s="4"/>
      <c r="T41" s="115"/>
      <c r="U41" s="31">
        <f t="shared" si="2"/>
        <v>0</v>
      </c>
      <c r="V41" s="178"/>
      <c r="W41" s="30">
        <f>IFERROR(VLOOKUP(VLOOKUP(E41,'Dosis Mx'!$R$1:$X$19,1,FALSE),'Dosis Mx'!$R$1:$X$19,6,FALSE),0)</f>
        <v>0</v>
      </c>
      <c r="X41" s="30">
        <f>IFERROR(VLOOKUP(VLOOKUP(E41,'Dosis Mx'!$R$20:$X$36,1,FALSE),'Dosis Mx'!$R$20:$X$36,6,FALSE),0)</f>
        <v>0</v>
      </c>
      <c r="Y41" s="30">
        <f>IFERROR(VLOOKUP(VLOOKUP(E41,'Dosis Mx'!$R$37:$X$54,1,FALSE),'Dosis Mx'!$R$37:$X$54,6,FALSE),0)</f>
        <v>0</v>
      </c>
      <c r="Z41" s="30">
        <f>IFERROR(VLOOKUP(VLOOKUP(E41,'Dosis Mx'!$R$55:$X$78,1,FALSE),'Dosis Mx'!$R$55:$X$78,6,FALSE),0)</f>
        <v>0</v>
      </c>
      <c r="AA41" s="30" t="e">
        <f t="shared" si="3"/>
        <v>#DIV/0!</v>
      </c>
    </row>
    <row r="42" spans="1:27" x14ac:dyDescent="0.25">
      <c r="A42" s="20">
        <v>37</v>
      </c>
      <c r="B42" s="4"/>
      <c r="C42" s="132"/>
      <c r="D42" s="132"/>
      <c r="E42" s="26"/>
      <c r="F42" s="27"/>
      <c r="G42" s="26"/>
      <c r="H42" s="27"/>
      <c r="I42" s="26"/>
      <c r="J42" s="3"/>
      <c r="K42" s="3"/>
      <c r="L42" s="3"/>
      <c r="M42" s="3"/>
      <c r="N42" s="3"/>
      <c r="O42" s="3"/>
      <c r="P42" s="3"/>
      <c r="Q42" s="3"/>
      <c r="R42" s="4"/>
      <c r="S42" s="4"/>
      <c r="T42" s="115"/>
      <c r="U42" s="31">
        <f t="shared" si="2"/>
        <v>0</v>
      </c>
      <c r="V42" s="178"/>
      <c r="W42" s="30">
        <f>IFERROR(VLOOKUP(VLOOKUP(E42,'Dosis Mx'!$R$1:$X$19,1,FALSE),'Dosis Mx'!$R$1:$X$19,6,FALSE),0)</f>
        <v>0</v>
      </c>
      <c r="X42" s="30">
        <f>IFERROR(VLOOKUP(VLOOKUP(E42,'Dosis Mx'!$R$20:$X$36,1,FALSE),'Dosis Mx'!$R$20:$X$36,6,FALSE),0)</f>
        <v>0</v>
      </c>
      <c r="Y42" s="30">
        <f>IFERROR(VLOOKUP(VLOOKUP(E42,'Dosis Mx'!$R$37:$X$54,1,FALSE),'Dosis Mx'!$R$37:$X$54,6,FALSE),0)</f>
        <v>0</v>
      </c>
      <c r="Z42" s="30">
        <f>IFERROR(VLOOKUP(VLOOKUP(E42,'Dosis Mx'!$R$55:$X$78,1,FALSE),'Dosis Mx'!$R$55:$X$78,6,FALSE),0)</f>
        <v>0</v>
      </c>
      <c r="AA42" s="30" t="e">
        <f t="shared" si="3"/>
        <v>#DIV/0!</v>
      </c>
    </row>
    <row r="43" spans="1:27" x14ac:dyDescent="0.25">
      <c r="A43" s="20">
        <v>38</v>
      </c>
      <c r="B43" s="4"/>
      <c r="C43" s="132"/>
      <c r="D43" s="132"/>
      <c r="E43" s="26"/>
      <c r="F43" s="27"/>
      <c r="G43" s="26"/>
      <c r="H43" s="27"/>
      <c r="I43" s="26"/>
      <c r="J43" s="3"/>
      <c r="K43" s="3"/>
      <c r="L43" s="3"/>
      <c r="M43" s="3"/>
      <c r="N43" s="3"/>
      <c r="O43" s="3"/>
      <c r="P43" s="3"/>
      <c r="Q43" s="3"/>
      <c r="R43" s="4"/>
      <c r="S43" s="4"/>
      <c r="T43" s="115"/>
      <c r="U43" s="31">
        <f t="shared" si="2"/>
        <v>0</v>
      </c>
      <c r="V43" s="178"/>
      <c r="W43" s="30">
        <f>IFERROR(VLOOKUP(VLOOKUP(E43,'Dosis Mx'!$R$1:$X$19,1,FALSE),'Dosis Mx'!$R$1:$X$19,6,FALSE),0)</f>
        <v>0</v>
      </c>
      <c r="X43" s="30">
        <f>IFERROR(VLOOKUP(VLOOKUP(E43,'Dosis Mx'!$R$20:$X$36,1,FALSE),'Dosis Mx'!$R$20:$X$36,6,FALSE),0)</f>
        <v>0</v>
      </c>
      <c r="Y43" s="30">
        <f>IFERROR(VLOOKUP(VLOOKUP(E43,'Dosis Mx'!$R$37:$X$54,1,FALSE),'Dosis Mx'!$R$37:$X$54,6,FALSE),0)</f>
        <v>0</v>
      </c>
      <c r="Z43" s="30">
        <f>IFERROR(VLOOKUP(VLOOKUP(E43,'Dosis Mx'!$R$55:$X$78,1,FALSE),'Dosis Mx'!$R$55:$X$78,6,FALSE),0)</f>
        <v>0</v>
      </c>
      <c r="AA43" s="30" t="e">
        <f t="shared" si="3"/>
        <v>#DIV/0!</v>
      </c>
    </row>
    <row r="44" spans="1:27" x14ac:dyDescent="0.25">
      <c r="A44" s="20">
        <v>39</v>
      </c>
      <c r="B44" s="2"/>
      <c r="C44" s="2"/>
      <c r="D44" s="2"/>
      <c r="E44" s="2"/>
      <c r="F44" s="2"/>
      <c r="G44" s="2"/>
      <c r="H44" s="2"/>
      <c r="I44" s="2"/>
      <c r="J44" s="2"/>
      <c r="K44" s="2"/>
      <c r="L44" s="2"/>
      <c r="M44" s="2"/>
      <c r="N44" s="2"/>
      <c r="O44" s="2"/>
      <c r="P44" s="2"/>
      <c r="Q44" s="2"/>
      <c r="R44" s="2"/>
      <c r="T44" s="115"/>
      <c r="U44" s="31">
        <f t="shared" si="2"/>
        <v>0</v>
      </c>
      <c r="V44" s="178"/>
      <c r="W44" s="30">
        <f>IFERROR(VLOOKUP(VLOOKUP(E44,'Dosis Mx'!$R$1:$X$19,1,FALSE),'Dosis Mx'!$R$1:$X$19,6,FALSE),0)</f>
        <v>0</v>
      </c>
      <c r="X44" s="30">
        <f>IFERROR(VLOOKUP(VLOOKUP(E44,'Dosis Mx'!$R$20:$X$36,1,FALSE),'Dosis Mx'!$R$20:$X$36,6,FALSE),0)</f>
        <v>0</v>
      </c>
      <c r="Y44" s="30">
        <f>IFERROR(VLOOKUP(VLOOKUP(E44,'Dosis Mx'!$R$37:$X$54,1,FALSE),'Dosis Mx'!$R$37:$X$54,6,FALSE),0)</f>
        <v>0</v>
      </c>
      <c r="Z44" s="30">
        <f>IFERROR(VLOOKUP(VLOOKUP(E44,'Dosis Mx'!$R$55:$X$78,1,FALSE),'Dosis Mx'!$R$55:$X$78,6,FALSE),0)</f>
        <v>0</v>
      </c>
      <c r="AA44" s="30" t="e">
        <f t="shared" si="3"/>
        <v>#DIV/0!</v>
      </c>
    </row>
    <row r="45" spans="1:27" x14ac:dyDescent="0.25">
      <c r="A45" s="20">
        <v>40</v>
      </c>
      <c r="B45" s="2"/>
      <c r="C45" s="2"/>
      <c r="D45" s="2"/>
      <c r="E45" s="2"/>
      <c r="F45" s="2"/>
      <c r="G45" s="2"/>
      <c r="H45" s="2"/>
      <c r="I45" s="2"/>
      <c r="J45" s="2"/>
      <c r="K45" s="2"/>
      <c r="L45" s="2"/>
      <c r="M45" s="2"/>
      <c r="N45" s="2"/>
      <c r="O45" s="2"/>
      <c r="P45" s="2"/>
      <c r="Q45" s="2"/>
      <c r="R45" s="2"/>
      <c r="T45" s="115"/>
      <c r="U45" s="31">
        <f t="shared" si="2"/>
        <v>0</v>
      </c>
      <c r="V45" s="178"/>
      <c r="W45" s="30">
        <f>IFERROR(VLOOKUP(VLOOKUP(E45,'Dosis Mx'!$R$1:$X$19,1,FALSE),'Dosis Mx'!$R$1:$X$19,6,FALSE),0)</f>
        <v>0</v>
      </c>
      <c r="X45" s="30">
        <f>IFERROR(VLOOKUP(VLOOKUP(E45,'Dosis Mx'!$R$20:$X$36,1,FALSE),'Dosis Mx'!$R$20:$X$36,6,FALSE),0)</f>
        <v>0</v>
      </c>
      <c r="Y45" s="30">
        <f>IFERROR(VLOOKUP(VLOOKUP(E45,'Dosis Mx'!$R$37:$X$54,1,FALSE),'Dosis Mx'!$R$37:$X$54,6,FALSE),0)</f>
        <v>0</v>
      </c>
      <c r="Z45" s="30">
        <f>IFERROR(VLOOKUP(VLOOKUP(E45,'Dosis Mx'!$R$55:$X$78,1,FALSE),'Dosis Mx'!$R$55:$X$78,6,FALSE),0)</f>
        <v>0</v>
      </c>
      <c r="AA45" s="30" t="e">
        <f t="shared" si="3"/>
        <v>#DIV/0!</v>
      </c>
    </row>
    <row r="46" spans="1:27" x14ac:dyDescent="0.25">
      <c r="A46" s="20">
        <v>41</v>
      </c>
      <c r="B46" s="2"/>
      <c r="C46" s="2"/>
      <c r="D46" s="2"/>
      <c r="E46" s="2"/>
      <c r="F46" s="2"/>
      <c r="G46" s="2"/>
      <c r="H46" s="2"/>
      <c r="I46" s="2"/>
      <c r="J46" s="2"/>
      <c r="K46" s="2"/>
      <c r="L46" s="2"/>
      <c r="M46" s="2"/>
      <c r="N46" s="2"/>
      <c r="O46" s="2"/>
      <c r="P46" s="2"/>
      <c r="Q46" s="2"/>
      <c r="R46" s="2"/>
      <c r="T46" s="115"/>
      <c r="U46" s="31">
        <f t="shared" si="2"/>
        <v>0</v>
      </c>
      <c r="V46" s="178"/>
      <c r="W46" s="30">
        <f>IFERROR(VLOOKUP(VLOOKUP(E46,'Dosis Mx'!$R$1:$X$19,1,FALSE),'Dosis Mx'!$R$1:$X$19,6,FALSE),0)</f>
        <v>0</v>
      </c>
      <c r="X46" s="30">
        <f>IFERROR(VLOOKUP(VLOOKUP(E46,'Dosis Mx'!$R$20:$X$36,1,FALSE),'Dosis Mx'!$R$20:$X$36,6,FALSE),0)</f>
        <v>0</v>
      </c>
      <c r="Y46" s="30">
        <f>IFERROR(VLOOKUP(VLOOKUP(E46,'Dosis Mx'!$R$37:$X$54,1,FALSE),'Dosis Mx'!$R$37:$X$54,6,FALSE),0)</f>
        <v>0</v>
      </c>
      <c r="Z46" s="30">
        <f>IFERROR(VLOOKUP(VLOOKUP(E46,'Dosis Mx'!$R$55:$X$78,1,FALSE),'Dosis Mx'!$R$55:$X$78,6,FALSE),0)</f>
        <v>0</v>
      </c>
      <c r="AA46" s="30" t="e">
        <f t="shared" si="3"/>
        <v>#DIV/0!</v>
      </c>
    </row>
    <row r="47" spans="1:27" x14ac:dyDescent="0.25">
      <c r="A47" s="20">
        <v>42</v>
      </c>
      <c r="B47" s="2"/>
      <c r="C47" s="2"/>
      <c r="D47" s="2"/>
      <c r="E47" s="2"/>
      <c r="F47" s="2"/>
      <c r="G47" s="2"/>
      <c r="H47" s="2"/>
      <c r="I47" s="2"/>
      <c r="J47" s="2"/>
      <c r="K47" s="2"/>
      <c r="L47" s="2"/>
      <c r="M47" s="2"/>
      <c r="N47" s="2"/>
      <c r="O47" s="2"/>
      <c r="P47" s="2"/>
      <c r="Q47" s="2"/>
      <c r="R47" s="2"/>
      <c r="T47" s="115"/>
      <c r="U47" s="31">
        <f t="shared" si="2"/>
        <v>0</v>
      </c>
      <c r="V47" s="178"/>
      <c r="W47" s="30">
        <f>IFERROR(VLOOKUP(VLOOKUP(E47,'Dosis Mx'!$R$1:$X$19,1,FALSE),'Dosis Mx'!$R$1:$X$19,6,FALSE),0)</f>
        <v>0</v>
      </c>
      <c r="X47" s="30">
        <f>IFERROR(VLOOKUP(VLOOKUP(E47,'Dosis Mx'!$R$20:$X$36,1,FALSE),'Dosis Mx'!$R$20:$X$36,6,FALSE),0)</f>
        <v>0</v>
      </c>
      <c r="Y47" s="30">
        <f>IFERROR(VLOOKUP(VLOOKUP(E47,'Dosis Mx'!$R$37:$X$54,1,FALSE),'Dosis Mx'!$R$37:$X$54,6,FALSE),0)</f>
        <v>0</v>
      </c>
      <c r="Z47" s="30">
        <f>IFERROR(VLOOKUP(VLOOKUP(E47,'Dosis Mx'!$R$55:$X$78,1,FALSE),'Dosis Mx'!$R$55:$X$78,6,FALSE),0)</f>
        <v>0</v>
      </c>
      <c r="AA47" s="30" t="e">
        <f t="shared" si="3"/>
        <v>#DIV/0!</v>
      </c>
    </row>
    <row r="48" spans="1:27" x14ac:dyDescent="0.25">
      <c r="A48" s="20">
        <v>43</v>
      </c>
      <c r="B48" s="2"/>
      <c r="C48" s="2"/>
      <c r="D48" s="2"/>
      <c r="E48" s="2"/>
      <c r="F48" s="2"/>
      <c r="G48" s="2"/>
      <c r="H48" s="2"/>
      <c r="I48" s="2"/>
      <c r="J48" s="2"/>
      <c r="K48" s="2"/>
      <c r="L48" s="2"/>
      <c r="M48" s="2"/>
      <c r="N48" s="2"/>
      <c r="O48" s="2"/>
      <c r="P48" s="2"/>
      <c r="Q48" s="2"/>
      <c r="R48" s="2"/>
      <c r="T48" s="115"/>
      <c r="U48" s="31">
        <f t="shared" si="2"/>
        <v>0</v>
      </c>
      <c r="V48" s="178"/>
      <c r="W48" s="30">
        <f>IFERROR(VLOOKUP(VLOOKUP(E48,'Dosis Mx'!$R$1:$X$19,1,FALSE),'Dosis Mx'!$R$1:$X$19,6,FALSE),0)</f>
        <v>0</v>
      </c>
      <c r="X48" s="30">
        <f>IFERROR(VLOOKUP(VLOOKUP(E48,'Dosis Mx'!$R$20:$X$36,1,FALSE),'Dosis Mx'!$R$20:$X$36,6,FALSE),0)</f>
        <v>0</v>
      </c>
      <c r="Y48" s="30">
        <f>IFERROR(VLOOKUP(VLOOKUP(E48,'Dosis Mx'!$R$37:$X$54,1,FALSE),'Dosis Mx'!$R$37:$X$54,6,FALSE),0)</f>
        <v>0</v>
      </c>
      <c r="Z48" s="30">
        <f>IFERROR(VLOOKUP(VLOOKUP(E48,'Dosis Mx'!$R$55:$X$78,1,FALSE),'Dosis Mx'!$R$55:$X$78,6,FALSE),0)</f>
        <v>0</v>
      </c>
      <c r="AA48" s="30" t="e">
        <f t="shared" si="3"/>
        <v>#DIV/0!</v>
      </c>
    </row>
    <row r="49" spans="1:27" x14ac:dyDescent="0.25">
      <c r="A49" s="20">
        <v>44</v>
      </c>
      <c r="B49" s="4"/>
      <c r="C49" s="132"/>
      <c r="D49" s="132"/>
      <c r="E49" s="26"/>
      <c r="F49" s="27"/>
      <c r="G49" s="26"/>
      <c r="H49" s="27"/>
      <c r="I49" s="26"/>
      <c r="J49" s="3"/>
      <c r="K49" s="3"/>
      <c r="L49" s="3"/>
      <c r="M49" s="3"/>
      <c r="N49" s="3"/>
      <c r="O49" s="3"/>
      <c r="P49" s="3"/>
      <c r="Q49" s="3"/>
      <c r="R49" s="4"/>
      <c r="S49" s="4"/>
      <c r="T49" s="115"/>
      <c r="U49" s="31">
        <f t="shared" si="2"/>
        <v>0</v>
      </c>
      <c r="V49" s="179"/>
      <c r="W49" s="30">
        <f>IFERROR(VLOOKUP(VLOOKUP(E49,'Dosis Mx'!$R$1:$X$19,1,FALSE),'Dosis Mx'!$R$1:$X$19,6,FALSE),0)</f>
        <v>0</v>
      </c>
      <c r="X49" s="30">
        <f>IFERROR(VLOOKUP(VLOOKUP(E49,'Dosis Mx'!$R$20:$X$36,1,FALSE),'Dosis Mx'!$R$20:$X$36,6,FALSE),0)</f>
        <v>0</v>
      </c>
      <c r="Y49" s="30">
        <f>IFERROR(VLOOKUP(VLOOKUP(E49,'Dosis Mx'!$R$37:$X$54,1,FALSE),'Dosis Mx'!$R$37:$X$54,6,FALSE),0)</f>
        <v>0</v>
      </c>
      <c r="Z49" s="30">
        <f>IFERROR(VLOOKUP(VLOOKUP(E49,'Dosis Mx'!$R$55:$X$78,1,FALSE),'Dosis Mx'!$R$55:$X$78,6,FALSE),0)</f>
        <v>0</v>
      </c>
      <c r="AA49" s="30" t="e">
        <f t="shared" si="3"/>
        <v>#DIV/0!</v>
      </c>
    </row>
    <row r="50" spans="1:27" x14ac:dyDescent="0.25">
      <c r="A50" s="20">
        <v>45</v>
      </c>
      <c r="B50" s="4"/>
      <c r="C50" s="132"/>
      <c r="D50" s="132"/>
      <c r="E50" s="26"/>
      <c r="F50" s="27"/>
      <c r="G50" s="26"/>
      <c r="H50" s="27"/>
      <c r="I50" s="26"/>
      <c r="J50" s="3"/>
      <c r="K50" s="3"/>
      <c r="L50" s="3"/>
      <c r="M50" s="3"/>
      <c r="N50" s="3"/>
      <c r="O50" s="3"/>
      <c r="P50" s="3"/>
      <c r="Q50" s="3"/>
      <c r="R50" s="4"/>
      <c r="S50" s="4"/>
      <c r="T50" s="115"/>
      <c r="U50" s="31">
        <f t="shared" si="2"/>
        <v>0</v>
      </c>
      <c r="V50" s="178"/>
      <c r="W50" s="30">
        <f>IFERROR(VLOOKUP(VLOOKUP(E50,'Dosis Mx'!$R$1:$X$19,1,FALSE),'Dosis Mx'!$R$1:$X$19,6,FALSE),0)</f>
        <v>0</v>
      </c>
      <c r="X50" s="30">
        <f>IFERROR(VLOOKUP(VLOOKUP(E50,'Dosis Mx'!$R$20:$X$36,1,FALSE),'Dosis Mx'!$R$20:$X$36,6,FALSE),0)</f>
        <v>0</v>
      </c>
      <c r="Y50" s="30">
        <f>IFERROR(VLOOKUP(VLOOKUP(E50,'Dosis Mx'!$R$37:$X$54,1,FALSE),'Dosis Mx'!$R$37:$X$54,6,FALSE),0)</f>
        <v>0</v>
      </c>
      <c r="Z50" s="30">
        <f>IFERROR(VLOOKUP(VLOOKUP(E50,'Dosis Mx'!$R$55:$X$78,1,FALSE),'Dosis Mx'!$R$55:$X$78,6,FALSE),0)</f>
        <v>0</v>
      </c>
      <c r="AA50" s="30" t="e">
        <f t="shared" si="3"/>
        <v>#DIV/0!</v>
      </c>
    </row>
    <row r="51" spans="1:27" x14ac:dyDescent="0.25">
      <c r="A51" s="20">
        <v>46</v>
      </c>
      <c r="B51" s="4"/>
      <c r="C51" s="132"/>
      <c r="D51" s="132"/>
      <c r="E51" s="26"/>
      <c r="F51" s="27"/>
      <c r="G51" s="26"/>
      <c r="H51" s="27"/>
      <c r="I51" s="26"/>
      <c r="J51" s="3"/>
      <c r="K51" s="3"/>
      <c r="L51" s="3"/>
      <c r="M51" s="3"/>
      <c r="N51" s="3"/>
      <c r="O51" s="3"/>
      <c r="P51" s="3"/>
      <c r="Q51" s="3"/>
      <c r="R51" s="4"/>
      <c r="S51" s="4"/>
      <c r="T51" s="115"/>
      <c r="U51" s="31">
        <f t="shared" si="2"/>
        <v>0</v>
      </c>
      <c r="V51" s="179"/>
      <c r="W51" s="30">
        <f>IFERROR(VLOOKUP(VLOOKUP(E51,'Dosis Mx'!$R$1:$X$19,1,FALSE),'Dosis Mx'!$R$1:$X$19,6,FALSE),0)</f>
        <v>0</v>
      </c>
      <c r="X51" s="30">
        <f>IFERROR(VLOOKUP(VLOOKUP(E51,'Dosis Mx'!$R$20:$X$36,1,FALSE),'Dosis Mx'!$R$20:$X$36,6,FALSE),0)</f>
        <v>0</v>
      </c>
      <c r="Y51" s="30">
        <f>IFERROR(VLOOKUP(VLOOKUP(E51,'Dosis Mx'!$R$37:$X$54,1,FALSE),'Dosis Mx'!$R$37:$X$54,6,FALSE),0)</f>
        <v>0</v>
      </c>
      <c r="Z51" s="30">
        <f>IFERROR(VLOOKUP(VLOOKUP(E51,'Dosis Mx'!$R$55:$X$78,1,FALSE),'Dosis Mx'!$R$55:$X$78,6,FALSE),0)</f>
        <v>0</v>
      </c>
      <c r="AA51" s="30" t="e">
        <f t="shared" si="3"/>
        <v>#DIV/0!</v>
      </c>
    </row>
    <row r="52" spans="1:27" x14ac:dyDescent="0.25">
      <c r="A52" s="20">
        <v>47</v>
      </c>
      <c r="B52" s="4"/>
      <c r="C52" s="132"/>
      <c r="D52" s="132"/>
      <c r="E52" s="26"/>
      <c r="F52" s="27"/>
      <c r="G52" s="26"/>
      <c r="H52" s="27"/>
      <c r="I52" s="26"/>
      <c r="J52" s="3"/>
      <c r="K52" s="3"/>
      <c r="L52" s="3"/>
      <c r="M52" s="3"/>
      <c r="N52" s="3"/>
      <c r="O52" s="3"/>
      <c r="P52" s="3"/>
      <c r="Q52" s="3"/>
      <c r="R52" s="4"/>
      <c r="S52" s="4"/>
      <c r="T52" s="115"/>
      <c r="U52" s="31">
        <f t="shared" si="2"/>
        <v>0</v>
      </c>
      <c r="V52" s="178"/>
      <c r="W52" s="30">
        <f>IFERROR(VLOOKUP(VLOOKUP(E52,'Dosis Mx'!$R$1:$X$19,1,FALSE),'Dosis Mx'!$R$1:$X$19,6,FALSE),0)</f>
        <v>0</v>
      </c>
      <c r="X52" s="30">
        <f>IFERROR(VLOOKUP(VLOOKUP(E52,'Dosis Mx'!$R$20:$X$36,1,FALSE),'Dosis Mx'!$R$20:$X$36,6,FALSE),0)</f>
        <v>0</v>
      </c>
      <c r="Y52" s="30">
        <f>IFERROR(VLOOKUP(VLOOKUP(E52,'Dosis Mx'!$R$37:$X$54,1,FALSE),'Dosis Mx'!$R$37:$X$54,6,FALSE),0)</f>
        <v>0</v>
      </c>
      <c r="Z52" s="30">
        <f>IFERROR(VLOOKUP(VLOOKUP(E52,'Dosis Mx'!$R$55:$X$78,1,FALSE),'Dosis Mx'!$R$55:$X$78,6,FALSE),0)</f>
        <v>0</v>
      </c>
      <c r="AA52" s="30" t="e">
        <f t="shared" si="3"/>
        <v>#DIV/0!</v>
      </c>
    </row>
    <row r="53" spans="1:27" x14ac:dyDescent="0.25">
      <c r="A53" s="20">
        <v>48</v>
      </c>
      <c r="B53" s="4"/>
      <c r="C53" s="132"/>
      <c r="D53" s="132"/>
      <c r="E53" s="26"/>
      <c r="F53" s="27"/>
      <c r="G53" s="26"/>
      <c r="H53" s="27"/>
      <c r="I53" s="26"/>
      <c r="J53" s="3"/>
      <c r="K53" s="3"/>
      <c r="L53" s="3"/>
      <c r="M53" s="3"/>
      <c r="N53" s="3"/>
      <c r="O53" s="3"/>
      <c r="P53" s="3"/>
      <c r="Q53" s="3"/>
      <c r="R53" s="4"/>
      <c r="S53" s="4"/>
      <c r="T53" s="115"/>
      <c r="U53" s="31">
        <f t="shared" si="2"/>
        <v>0</v>
      </c>
      <c r="V53" s="178"/>
      <c r="W53" s="30">
        <f>IFERROR(VLOOKUP(VLOOKUP(E53,'Dosis Mx'!$R$1:$X$19,1,FALSE),'Dosis Mx'!$R$1:$X$19,6,FALSE),0)</f>
        <v>0</v>
      </c>
      <c r="X53" s="30">
        <f>IFERROR(VLOOKUP(VLOOKUP(E53,'Dosis Mx'!$R$20:$X$36,1,FALSE),'Dosis Mx'!$R$20:$X$36,6,FALSE),0)</f>
        <v>0</v>
      </c>
      <c r="Y53" s="30">
        <f>IFERROR(VLOOKUP(VLOOKUP(E53,'Dosis Mx'!$R$37:$X$54,1,FALSE),'Dosis Mx'!$R$37:$X$54,6,FALSE),0)</f>
        <v>0</v>
      </c>
      <c r="Z53" s="30">
        <f>IFERROR(VLOOKUP(VLOOKUP(E53,'Dosis Mx'!$R$55:$X$78,1,FALSE),'Dosis Mx'!$R$55:$X$78,6,FALSE),0)</f>
        <v>0</v>
      </c>
      <c r="AA53" s="30" t="e">
        <f t="shared" si="3"/>
        <v>#DIV/0!</v>
      </c>
    </row>
    <row r="54" spans="1:27" x14ac:dyDescent="0.25">
      <c r="A54" s="20">
        <v>49</v>
      </c>
      <c r="B54" s="4"/>
      <c r="C54" s="132"/>
      <c r="D54" s="132"/>
      <c r="E54" s="4"/>
      <c r="F54" s="5"/>
      <c r="G54" s="4"/>
      <c r="H54" s="5"/>
      <c r="I54" s="4"/>
      <c r="J54" s="3"/>
      <c r="K54" s="3"/>
      <c r="L54" s="3"/>
      <c r="M54" s="3"/>
      <c r="N54" s="3"/>
      <c r="O54" s="3"/>
      <c r="P54" s="3"/>
      <c r="Q54" s="3"/>
      <c r="R54" s="4"/>
      <c r="S54" s="4"/>
      <c r="T54" s="115"/>
      <c r="U54" s="31">
        <f t="shared" si="2"/>
        <v>0</v>
      </c>
      <c r="V54" s="179"/>
      <c r="W54" s="30">
        <f>IFERROR(VLOOKUP(VLOOKUP(E54,'Dosis Mx'!$R$1:$X$19,1,FALSE),'Dosis Mx'!$R$1:$X$19,6,FALSE),0)</f>
        <v>0</v>
      </c>
      <c r="X54" s="30">
        <f>IFERROR(VLOOKUP(VLOOKUP(E54,'Dosis Mx'!$R$20:$X$36,1,FALSE),'Dosis Mx'!$R$20:$X$36,6,FALSE),0)</f>
        <v>0</v>
      </c>
      <c r="Y54" s="30">
        <f>IFERROR(VLOOKUP(VLOOKUP(E54,'Dosis Mx'!$R$37:$X$54,1,FALSE),'Dosis Mx'!$R$37:$X$54,6,FALSE),0)</f>
        <v>0</v>
      </c>
      <c r="Z54" s="30">
        <f>IFERROR(VLOOKUP(VLOOKUP(E54,'Dosis Mx'!$R$55:$X$78,1,FALSE),'Dosis Mx'!$R$55:$X$78,6,FALSE),0)</f>
        <v>0</v>
      </c>
      <c r="AA54" s="30" t="e">
        <f t="shared" si="3"/>
        <v>#DIV/0!</v>
      </c>
    </row>
    <row r="55" spans="1:27" x14ac:dyDescent="0.25">
      <c r="A55" s="20">
        <v>50</v>
      </c>
      <c r="B55" s="4"/>
      <c r="C55" s="132"/>
      <c r="D55" s="132"/>
      <c r="E55" s="4"/>
      <c r="F55" s="5"/>
      <c r="G55" s="4"/>
      <c r="H55" s="5"/>
      <c r="I55" s="4"/>
      <c r="J55" s="3"/>
      <c r="K55" s="3"/>
      <c r="L55" s="3"/>
      <c r="M55" s="3"/>
      <c r="N55" s="3"/>
      <c r="O55" s="3"/>
      <c r="P55" s="3"/>
      <c r="Q55" s="3"/>
      <c r="R55" s="4"/>
      <c r="S55" s="4"/>
      <c r="T55" s="115"/>
      <c r="U55" s="31">
        <f t="shared" si="2"/>
        <v>0</v>
      </c>
      <c r="V55" s="178"/>
      <c r="W55" s="30">
        <f>IFERROR(VLOOKUP(VLOOKUP(E55,'Dosis Mx'!$R$1:$X$19,1,FALSE),'Dosis Mx'!$R$1:$X$19,6,FALSE),0)</f>
        <v>0</v>
      </c>
      <c r="X55" s="30">
        <f>IFERROR(VLOOKUP(VLOOKUP(E55,'Dosis Mx'!$R$20:$X$36,1,FALSE),'Dosis Mx'!$R$20:$X$36,6,FALSE),0)</f>
        <v>0</v>
      </c>
      <c r="Y55" s="30">
        <f>IFERROR(VLOOKUP(VLOOKUP(E55,'Dosis Mx'!$R$37:$X$54,1,FALSE),'Dosis Mx'!$R$37:$X$54,6,FALSE),0)</f>
        <v>0</v>
      </c>
      <c r="Z55" s="30">
        <f>IFERROR(VLOOKUP(VLOOKUP(E55,'Dosis Mx'!$R$55:$X$78,1,FALSE),'Dosis Mx'!$R$55:$X$78,6,FALSE),0)</f>
        <v>0</v>
      </c>
      <c r="AA55" s="30" t="e">
        <f t="shared" si="3"/>
        <v>#DIV/0!</v>
      </c>
    </row>
    <row r="56" spans="1:27" x14ac:dyDescent="0.25">
      <c r="A56" s="20">
        <v>51</v>
      </c>
      <c r="B56" s="4"/>
      <c r="C56" s="132"/>
      <c r="D56" s="132"/>
      <c r="E56" s="4"/>
      <c r="F56" s="5"/>
      <c r="G56" s="4"/>
      <c r="H56" s="5"/>
      <c r="I56" s="4"/>
      <c r="J56" s="3"/>
      <c r="K56" s="3"/>
      <c r="L56" s="3"/>
      <c r="M56" s="3"/>
      <c r="N56" s="3"/>
      <c r="O56" s="3"/>
      <c r="P56" s="3"/>
      <c r="Q56" s="3"/>
      <c r="R56" s="4"/>
      <c r="S56" s="4"/>
      <c r="T56" s="115"/>
      <c r="U56" s="31">
        <f t="shared" si="2"/>
        <v>0</v>
      </c>
      <c r="V56" s="179"/>
      <c r="W56" s="30">
        <f>IFERROR(VLOOKUP(VLOOKUP(E56,'Dosis Mx'!$R$1:$X$19,1,FALSE),'Dosis Mx'!$R$1:$X$19,6,FALSE),0)</f>
        <v>0</v>
      </c>
      <c r="X56" s="30">
        <f>IFERROR(VLOOKUP(VLOOKUP(E56,'Dosis Mx'!$R$20:$X$36,1,FALSE),'Dosis Mx'!$R$20:$X$36,6,FALSE),0)</f>
        <v>0</v>
      </c>
      <c r="Y56" s="30">
        <f>IFERROR(VLOOKUP(VLOOKUP(E56,'Dosis Mx'!$R$37:$X$54,1,FALSE),'Dosis Mx'!$R$37:$X$54,6,FALSE),0)</f>
        <v>0</v>
      </c>
      <c r="Z56" s="30">
        <f>IFERROR(VLOOKUP(VLOOKUP(E56,'Dosis Mx'!$R$55:$X$78,1,FALSE),'Dosis Mx'!$R$55:$X$78,6,FALSE),0)</f>
        <v>0</v>
      </c>
      <c r="AA56" s="30" t="e">
        <f t="shared" si="3"/>
        <v>#DIV/0!</v>
      </c>
    </row>
    <row r="57" spans="1:27" x14ac:dyDescent="0.25">
      <c r="A57" s="20">
        <v>52</v>
      </c>
      <c r="B57" s="4"/>
      <c r="C57" s="132"/>
      <c r="D57" s="132"/>
      <c r="E57" s="4"/>
      <c r="F57" s="5"/>
      <c r="G57" s="4"/>
      <c r="H57" s="5"/>
      <c r="I57" s="4"/>
      <c r="J57" s="3"/>
      <c r="K57" s="3"/>
      <c r="L57" s="3"/>
      <c r="M57" s="3"/>
      <c r="N57" s="3"/>
      <c r="O57" s="3"/>
      <c r="P57" s="3"/>
      <c r="Q57" s="3"/>
      <c r="R57" s="4"/>
      <c r="S57" s="4"/>
      <c r="T57" s="115"/>
      <c r="U57" s="31">
        <f t="shared" si="2"/>
        <v>0</v>
      </c>
      <c r="V57" s="179"/>
      <c r="W57" s="30">
        <f>IFERROR(VLOOKUP(VLOOKUP(E57,'Dosis Mx'!$R$1:$X$19,1,FALSE),'Dosis Mx'!$R$1:$X$19,6,FALSE),0)</f>
        <v>0</v>
      </c>
      <c r="X57" s="30">
        <f>IFERROR(VLOOKUP(VLOOKUP(E57,'Dosis Mx'!$R$20:$X$36,1,FALSE),'Dosis Mx'!$R$20:$X$36,6,FALSE),0)</f>
        <v>0</v>
      </c>
      <c r="Y57" s="30">
        <f>IFERROR(VLOOKUP(VLOOKUP(E57,'Dosis Mx'!$R$37:$X$54,1,FALSE),'Dosis Mx'!$R$37:$X$54,6,FALSE),0)</f>
        <v>0</v>
      </c>
      <c r="Z57" s="30">
        <f>IFERROR(VLOOKUP(VLOOKUP(E57,'Dosis Mx'!$R$55:$X$78,1,FALSE),'Dosis Mx'!$R$55:$X$78,6,FALSE),0)</f>
        <v>0</v>
      </c>
      <c r="AA57" s="30" t="e">
        <f t="shared" si="3"/>
        <v>#DIV/0!</v>
      </c>
    </row>
    <row r="58" spans="1:27" x14ac:dyDescent="0.25">
      <c r="A58" s="20">
        <v>53</v>
      </c>
      <c r="B58" s="4"/>
      <c r="C58" s="132"/>
      <c r="D58" s="132"/>
      <c r="E58" s="4"/>
      <c r="F58" s="5"/>
      <c r="G58" s="4"/>
      <c r="H58" s="5"/>
      <c r="I58" s="4"/>
      <c r="J58" s="3"/>
      <c r="K58" s="3"/>
      <c r="L58" s="3"/>
      <c r="M58" s="3"/>
      <c r="N58" s="3"/>
      <c r="O58" s="3"/>
      <c r="P58" s="3"/>
      <c r="Q58" s="3"/>
      <c r="R58" s="4"/>
      <c r="S58" s="4"/>
      <c r="T58" s="115"/>
      <c r="U58" s="31">
        <f t="shared" si="2"/>
        <v>0</v>
      </c>
      <c r="V58" s="179"/>
      <c r="W58" s="30">
        <f>IFERROR(VLOOKUP(VLOOKUP(E58,'Dosis Mx'!$R$1:$X$19,1,FALSE),'Dosis Mx'!$R$1:$X$19,6,FALSE),0)</f>
        <v>0</v>
      </c>
      <c r="X58" s="30">
        <f>IFERROR(VLOOKUP(VLOOKUP(E58,'Dosis Mx'!$R$20:$X$36,1,FALSE),'Dosis Mx'!$R$20:$X$36,6,FALSE),0)</f>
        <v>0</v>
      </c>
      <c r="Y58" s="30">
        <f>IFERROR(VLOOKUP(VLOOKUP(E58,'Dosis Mx'!$R$37:$X$54,1,FALSE),'Dosis Mx'!$R$37:$X$54,6,FALSE),0)</f>
        <v>0</v>
      </c>
      <c r="Z58" s="30">
        <f>IFERROR(VLOOKUP(VLOOKUP(E58,'Dosis Mx'!$R$55:$X$78,1,FALSE),'Dosis Mx'!$R$55:$X$78,6,FALSE),0)</f>
        <v>0</v>
      </c>
      <c r="AA58" s="30" t="e">
        <f t="shared" si="3"/>
        <v>#DIV/0!</v>
      </c>
    </row>
    <row r="59" spans="1:27" x14ac:dyDescent="0.25">
      <c r="A59" s="20">
        <v>54</v>
      </c>
      <c r="B59" s="4"/>
      <c r="C59" s="132"/>
      <c r="D59" s="132"/>
      <c r="E59" s="4"/>
      <c r="F59" s="5"/>
      <c r="G59" s="4"/>
      <c r="H59" s="5"/>
      <c r="I59" s="4"/>
      <c r="J59" s="3"/>
      <c r="K59" s="3"/>
      <c r="L59" s="3"/>
      <c r="M59" s="3"/>
      <c r="N59" s="3"/>
      <c r="O59" s="3"/>
      <c r="P59" s="3"/>
      <c r="Q59" s="3"/>
      <c r="R59" s="4"/>
      <c r="S59" s="4"/>
      <c r="T59" s="115"/>
      <c r="U59" s="31">
        <f t="shared" si="2"/>
        <v>0</v>
      </c>
      <c r="V59" s="179"/>
      <c r="W59" s="30">
        <f>IFERROR(VLOOKUP(VLOOKUP(E59,'Dosis Mx'!$R$1:$X$19,1,FALSE),'Dosis Mx'!$R$1:$X$19,6,FALSE),0)</f>
        <v>0</v>
      </c>
      <c r="X59" s="30">
        <f>IFERROR(VLOOKUP(VLOOKUP(E59,'Dosis Mx'!$R$20:$X$36,1,FALSE),'Dosis Mx'!$R$20:$X$36,6,FALSE),0)</f>
        <v>0</v>
      </c>
      <c r="Y59" s="30">
        <f>IFERROR(VLOOKUP(VLOOKUP(E59,'Dosis Mx'!$R$37:$X$54,1,FALSE),'Dosis Mx'!$R$37:$X$54,6,FALSE),0)</f>
        <v>0</v>
      </c>
      <c r="Z59" s="30">
        <f>IFERROR(VLOOKUP(VLOOKUP(E59,'Dosis Mx'!$R$55:$X$78,1,FALSE),'Dosis Mx'!$R$55:$X$78,6,FALSE),0)</f>
        <v>0</v>
      </c>
      <c r="AA59" s="30" t="e">
        <f t="shared" si="3"/>
        <v>#DIV/0!</v>
      </c>
    </row>
    <row r="60" spans="1:27" x14ac:dyDescent="0.25">
      <c r="A60" s="20">
        <v>55</v>
      </c>
      <c r="B60" s="4"/>
      <c r="C60" s="132"/>
      <c r="D60" s="132"/>
      <c r="E60" s="4"/>
      <c r="F60" s="5"/>
      <c r="G60" s="4"/>
      <c r="H60" s="5"/>
      <c r="I60" s="4"/>
      <c r="J60" s="3"/>
      <c r="K60" s="3"/>
      <c r="L60" s="3"/>
      <c r="M60" s="3"/>
      <c r="N60" s="3"/>
      <c r="O60" s="3"/>
      <c r="P60" s="3"/>
      <c r="Q60" s="3"/>
      <c r="R60" s="4"/>
      <c r="S60" s="4"/>
      <c r="T60" s="115"/>
      <c r="U60" s="31">
        <f t="shared" si="2"/>
        <v>0</v>
      </c>
      <c r="V60" s="179"/>
      <c r="W60" s="30">
        <f>IFERROR(VLOOKUP(VLOOKUP(E60,'Dosis Mx'!$R$1:$X$19,1,FALSE),'Dosis Mx'!$R$1:$X$19,6,FALSE),0)</f>
        <v>0</v>
      </c>
      <c r="X60" s="30">
        <f>IFERROR(VLOOKUP(VLOOKUP(E60,'Dosis Mx'!$R$20:$X$36,1,FALSE),'Dosis Mx'!$R$20:$X$36,6,FALSE),0)</f>
        <v>0</v>
      </c>
      <c r="Y60" s="30">
        <f>IFERROR(VLOOKUP(VLOOKUP(E60,'Dosis Mx'!$R$37:$X$54,1,FALSE),'Dosis Mx'!$R$37:$X$54,6,FALSE),0)</f>
        <v>0</v>
      </c>
      <c r="Z60" s="30">
        <f>IFERROR(VLOOKUP(VLOOKUP(E60,'Dosis Mx'!$R$55:$X$78,1,FALSE),'Dosis Mx'!$R$55:$X$78,6,FALSE),0)</f>
        <v>0</v>
      </c>
      <c r="AA60" s="30" t="e">
        <f t="shared" si="3"/>
        <v>#DIV/0!</v>
      </c>
    </row>
    <row r="61" spans="1:27" x14ac:dyDescent="0.25">
      <c r="A61" s="20">
        <v>56</v>
      </c>
      <c r="B61" s="4"/>
      <c r="C61" s="132"/>
      <c r="D61" s="132"/>
      <c r="E61" s="4"/>
      <c r="F61" s="5"/>
      <c r="G61" s="4"/>
      <c r="H61" s="5"/>
      <c r="I61" s="4"/>
      <c r="J61" s="3"/>
      <c r="K61" s="3"/>
      <c r="L61" s="3"/>
      <c r="M61" s="3"/>
      <c r="N61" s="3"/>
      <c r="O61" s="3"/>
      <c r="P61" s="3"/>
      <c r="Q61" s="3"/>
      <c r="R61" s="4"/>
      <c r="S61" s="4"/>
      <c r="T61" s="115"/>
      <c r="U61" s="31">
        <f t="shared" si="2"/>
        <v>0</v>
      </c>
      <c r="V61" s="179"/>
      <c r="W61" s="30">
        <f>IFERROR(VLOOKUP(VLOOKUP(E61,'Dosis Mx'!$R$1:$X$19,1,FALSE),'Dosis Mx'!$R$1:$X$19,6,FALSE),0)</f>
        <v>0</v>
      </c>
      <c r="X61" s="30">
        <f>IFERROR(VLOOKUP(VLOOKUP(E61,'Dosis Mx'!$R$20:$X$36,1,FALSE),'Dosis Mx'!$R$20:$X$36,6,FALSE),0)</f>
        <v>0</v>
      </c>
      <c r="Y61" s="30">
        <f>IFERROR(VLOOKUP(VLOOKUP(E61,'Dosis Mx'!$R$37:$X$54,1,FALSE),'Dosis Mx'!$R$37:$X$54,6,FALSE),0)</f>
        <v>0</v>
      </c>
      <c r="Z61" s="30">
        <f>IFERROR(VLOOKUP(VLOOKUP(E61,'Dosis Mx'!$R$55:$X$78,1,FALSE),'Dosis Mx'!$R$55:$X$78,6,FALSE),0)</f>
        <v>0</v>
      </c>
      <c r="AA61" s="30" t="e">
        <f t="shared" si="3"/>
        <v>#DIV/0!</v>
      </c>
    </row>
    <row r="62" spans="1:27" x14ac:dyDescent="0.25">
      <c r="A62" s="20">
        <v>57</v>
      </c>
      <c r="B62" s="4"/>
      <c r="C62" s="132"/>
      <c r="D62" s="132"/>
      <c r="E62" s="4"/>
      <c r="F62" s="5"/>
      <c r="G62" s="4"/>
      <c r="H62" s="5"/>
      <c r="I62" s="4"/>
      <c r="J62" s="3"/>
      <c r="K62" s="3"/>
      <c r="L62" s="3"/>
      <c r="M62" s="3"/>
      <c r="N62" s="3"/>
      <c r="O62" s="3"/>
      <c r="P62" s="3"/>
      <c r="Q62" s="3"/>
      <c r="R62" s="4"/>
      <c r="S62" s="4"/>
      <c r="T62" s="115"/>
      <c r="U62" s="31">
        <f t="shared" si="2"/>
        <v>0</v>
      </c>
      <c r="V62" s="115"/>
      <c r="W62" s="30">
        <f>IFERROR(VLOOKUP(VLOOKUP(E62,'Dosis Mx'!$R$1:$X$19,1,FALSE),'Dosis Mx'!$R$1:$X$19,6,FALSE),0)</f>
        <v>0</v>
      </c>
      <c r="X62" s="30">
        <f>IFERROR(VLOOKUP(VLOOKUP(E62,'Dosis Mx'!$R$20:$X$36,1,FALSE),'Dosis Mx'!$R$20:$X$36,6,FALSE),0)</f>
        <v>0</v>
      </c>
      <c r="Y62" s="30">
        <f>IFERROR(VLOOKUP(VLOOKUP(E62,'Dosis Mx'!$R$37:$X$54,1,FALSE),'Dosis Mx'!$R$37:$X$54,6,FALSE),0)</f>
        <v>0</v>
      </c>
      <c r="Z62" s="30">
        <f>IFERROR(VLOOKUP(VLOOKUP(E62,'Dosis Mx'!$R$55:$X$78,1,FALSE),'Dosis Mx'!$R$55:$X$78,6,FALSE),0)</f>
        <v>0</v>
      </c>
      <c r="AA62" s="30" t="e">
        <f t="shared" si="3"/>
        <v>#DIV/0!</v>
      </c>
    </row>
    <row r="63" spans="1:27" x14ac:dyDescent="0.25">
      <c r="A63" s="20">
        <v>58</v>
      </c>
      <c r="B63" s="4"/>
      <c r="C63" s="132"/>
      <c r="D63" s="132"/>
      <c r="E63" s="4"/>
      <c r="F63" s="5"/>
      <c r="G63" s="4"/>
      <c r="H63" s="5"/>
      <c r="I63" s="4"/>
      <c r="J63" s="3"/>
      <c r="K63" s="3"/>
      <c r="L63" s="3"/>
      <c r="M63" s="3"/>
      <c r="N63" s="3"/>
      <c r="O63" s="3"/>
      <c r="P63" s="3"/>
      <c r="Q63" s="3"/>
      <c r="R63" s="4"/>
      <c r="S63" s="4"/>
      <c r="T63" s="115"/>
      <c r="U63" s="31">
        <f t="shared" si="2"/>
        <v>0</v>
      </c>
      <c r="V63" s="115"/>
      <c r="W63" s="30">
        <f>IFERROR(VLOOKUP(VLOOKUP(E63,'Dosis Mx'!$R$1:$X$19,1,FALSE),'Dosis Mx'!$R$1:$X$19,6,FALSE),0)</f>
        <v>0</v>
      </c>
      <c r="X63" s="30">
        <f>IFERROR(VLOOKUP(VLOOKUP(E63,'Dosis Mx'!$R$20:$X$36,1,FALSE),'Dosis Mx'!$R$20:$X$36,6,FALSE),0)</f>
        <v>0</v>
      </c>
      <c r="Y63" s="30">
        <f>IFERROR(VLOOKUP(VLOOKUP(E63,'Dosis Mx'!$R$37:$X$54,1,FALSE),'Dosis Mx'!$R$37:$X$54,6,FALSE),0)</f>
        <v>0</v>
      </c>
      <c r="Z63" s="30">
        <f>IFERROR(VLOOKUP(VLOOKUP(E63,'Dosis Mx'!$R$55:$X$78,1,FALSE),'Dosis Mx'!$R$55:$X$78,6,FALSE),0)</f>
        <v>0</v>
      </c>
      <c r="AA63" s="30" t="e">
        <f t="shared" si="3"/>
        <v>#DIV/0!</v>
      </c>
    </row>
    <row r="64" spans="1:27" x14ac:dyDescent="0.25">
      <c r="A64" s="6"/>
      <c r="B64" s="10"/>
      <c r="C64" s="133"/>
      <c r="D64" s="133"/>
      <c r="E64" s="10"/>
      <c r="F64" s="11"/>
      <c r="G64" s="10"/>
      <c r="H64" s="11"/>
      <c r="I64" s="10"/>
      <c r="J64" s="6"/>
      <c r="K64" s="6"/>
      <c r="L64" s="6"/>
      <c r="M64" s="6"/>
      <c r="N64" s="6"/>
      <c r="O64" s="6"/>
      <c r="P64" s="6"/>
      <c r="Q64" s="6"/>
      <c r="R64" s="10"/>
      <c r="S64" s="10"/>
      <c r="U64" s="6"/>
    </row>
    <row r="65" spans="1:26" x14ac:dyDescent="0.25">
      <c r="A65" s="6"/>
      <c r="B65" s="6"/>
      <c r="C65" s="133"/>
      <c r="D65" s="133"/>
      <c r="E65" s="6"/>
      <c r="F65" s="6"/>
      <c r="G65" s="6"/>
      <c r="H65" s="6"/>
      <c r="I65" s="6"/>
      <c r="J65" s="6"/>
      <c r="K65" s="6"/>
      <c r="L65" s="6"/>
      <c r="M65" s="6"/>
      <c r="N65" s="6"/>
      <c r="O65" s="6"/>
      <c r="P65" s="6"/>
      <c r="Q65" s="6"/>
      <c r="R65" s="6"/>
      <c r="S65" s="6"/>
      <c r="U65" s="6"/>
      <c r="V65"/>
      <c r="W65"/>
      <c r="X65"/>
      <c r="Y65"/>
      <c r="Z65"/>
    </row>
    <row r="66" spans="1:26" x14ac:dyDescent="0.25">
      <c r="A66" s="6"/>
      <c r="B66" s="6"/>
      <c r="C66" s="133"/>
      <c r="D66" s="133"/>
      <c r="E66" s="6"/>
      <c r="F66" s="6"/>
      <c r="G66" s="6"/>
      <c r="H66" s="6"/>
      <c r="I66" s="6"/>
      <c r="J66" s="6"/>
      <c r="K66" s="6"/>
      <c r="L66" s="6"/>
      <c r="M66" s="6"/>
      <c r="N66" s="6"/>
      <c r="O66" s="6"/>
      <c r="P66" s="6"/>
      <c r="Q66" s="6"/>
      <c r="R66" s="6"/>
      <c r="S66" s="6"/>
      <c r="U66" s="6"/>
      <c r="V66"/>
      <c r="W66"/>
      <c r="X66"/>
      <c r="Y66"/>
      <c r="Z66"/>
    </row>
    <row r="67" spans="1:26" x14ac:dyDescent="0.25">
      <c r="A67" s="6"/>
      <c r="B67" s="6"/>
      <c r="C67" s="133"/>
      <c r="D67" s="133"/>
      <c r="E67" s="6"/>
      <c r="F67" s="6"/>
      <c r="G67" s="6"/>
      <c r="H67" s="6"/>
      <c r="I67" s="6"/>
      <c r="J67" s="6"/>
      <c r="K67" s="6"/>
      <c r="L67" s="6"/>
      <c r="M67" s="6"/>
      <c r="N67" s="6"/>
      <c r="O67" s="6"/>
      <c r="P67" s="6"/>
      <c r="Q67" s="6"/>
      <c r="R67" s="6"/>
      <c r="S67" s="6"/>
      <c r="U67" s="6"/>
      <c r="V67"/>
      <c r="W67"/>
      <c r="X67"/>
      <c r="Y67"/>
      <c r="Z67"/>
    </row>
    <row r="68" spans="1:26" x14ac:dyDescent="0.25">
      <c r="A68" s="6"/>
      <c r="B68" s="6"/>
      <c r="C68" s="133"/>
      <c r="D68" s="133"/>
      <c r="E68" s="6"/>
      <c r="F68" s="6"/>
      <c r="G68" s="6"/>
      <c r="H68" s="6"/>
      <c r="I68" s="6"/>
      <c r="J68" s="6"/>
      <c r="K68" s="6"/>
      <c r="L68" s="6"/>
      <c r="M68" s="6"/>
      <c r="N68" s="6"/>
      <c r="O68" s="6"/>
      <c r="P68" s="6"/>
      <c r="Q68" s="6"/>
      <c r="R68" s="6"/>
      <c r="S68" s="6"/>
      <c r="U68" s="6"/>
      <c r="V68"/>
      <c r="W68"/>
      <c r="X68"/>
      <c r="Y68"/>
      <c r="Z68"/>
    </row>
    <row r="69" spans="1:26" x14ac:dyDescent="0.25">
      <c r="A69" s="6"/>
      <c r="B69" s="6"/>
      <c r="C69" s="133"/>
      <c r="D69" s="133"/>
      <c r="E69" s="6"/>
      <c r="F69" s="6"/>
      <c r="G69" s="6"/>
      <c r="H69" s="6"/>
      <c r="I69" s="6"/>
      <c r="J69" s="6"/>
      <c r="K69" s="6"/>
      <c r="L69" s="6"/>
      <c r="M69" s="6"/>
      <c r="N69" s="6"/>
      <c r="O69" s="6"/>
      <c r="P69" s="6"/>
      <c r="Q69" s="6"/>
      <c r="R69" s="6"/>
      <c r="S69" s="6"/>
      <c r="U69" s="6"/>
      <c r="V69"/>
      <c r="W69"/>
      <c r="X69"/>
      <c r="Y69"/>
      <c r="Z69"/>
    </row>
    <row r="70" spans="1:26" x14ac:dyDescent="0.25">
      <c r="A70" s="6"/>
      <c r="B70" s="6"/>
      <c r="C70" s="133"/>
      <c r="D70" s="133"/>
      <c r="E70" s="6"/>
      <c r="F70" s="6"/>
      <c r="G70" s="6"/>
      <c r="H70" s="6"/>
      <c r="I70" s="6"/>
      <c r="J70" s="6"/>
      <c r="K70" s="6"/>
      <c r="L70" s="6"/>
      <c r="M70" s="6"/>
      <c r="N70" s="6"/>
      <c r="O70" s="6"/>
      <c r="P70" s="6"/>
      <c r="Q70" s="6"/>
      <c r="R70" s="6"/>
      <c r="S70" s="6"/>
      <c r="U70" s="6"/>
      <c r="V70"/>
      <c r="W70"/>
      <c r="X70"/>
      <c r="Y70"/>
      <c r="Z70"/>
    </row>
    <row r="71" spans="1:26" x14ac:dyDescent="0.25">
      <c r="A71" s="6"/>
      <c r="B71" s="6"/>
      <c r="C71" s="133"/>
      <c r="D71" s="133"/>
      <c r="E71" s="6"/>
      <c r="F71" s="6"/>
      <c r="G71" s="6"/>
      <c r="H71" s="6"/>
      <c r="I71" s="6"/>
      <c r="J71" s="6"/>
      <c r="K71" s="6"/>
      <c r="L71" s="6"/>
      <c r="M71" s="6"/>
      <c r="N71" s="6"/>
      <c r="O71" s="6"/>
      <c r="P71" s="6"/>
      <c r="Q71" s="6"/>
      <c r="R71" s="6"/>
      <c r="S71" s="6"/>
      <c r="U71" s="6"/>
      <c r="V71"/>
      <c r="W71"/>
      <c r="X71"/>
      <c r="Y71"/>
      <c r="Z71"/>
    </row>
    <row r="72" spans="1:26" x14ac:dyDescent="0.25">
      <c r="A72" s="6"/>
      <c r="B72" s="6"/>
      <c r="C72" s="133"/>
      <c r="D72" s="133"/>
      <c r="E72" s="6"/>
      <c r="F72" s="6"/>
      <c r="G72" s="6"/>
      <c r="H72" s="6"/>
      <c r="I72" s="6"/>
      <c r="J72" s="6"/>
      <c r="K72" s="6"/>
      <c r="L72" s="6"/>
      <c r="M72" s="6"/>
      <c r="N72" s="6"/>
      <c r="O72" s="6"/>
      <c r="P72" s="6"/>
      <c r="Q72" s="6"/>
      <c r="R72" s="6"/>
      <c r="S72" s="6"/>
      <c r="U72" s="6"/>
      <c r="V72"/>
      <c r="W72"/>
      <c r="X72"/>
      <c r="Y72"/>
      <c r="Z72"/>
    </row>
    <row r="73" spans="1:26" x14ac:dyDescent="0.25">
      <c r="A73" s="6"/>
      <c r="B73" s="6"/>
      <c r="C73" s="133"/>
      <c r="D73" s="133"/>
      <c r="E73" s="6"/>
      <c r="F73" s="6"/>
      <c r="G73" s="6"/>
      <c r="H73" s="6"/>
      <c r="I73" s="6"/>
      <c r="J73" s="6"/>
      <c r="K73" s="6"/>
      <c r="L73" s="6"/>
      <c r="M73" s="6"/>
      <c r="N73" s="6"/>
      <c r="O73" s="6"/>
      <c r="P73" s="6"/>
      <c r="Q73" s="6"/>
      <c r="R73" s="6"/>
      <c r="S73" s="6"/>
      <c r="U73" s="6"/>
      <c r="V73"/>
      <c r="W73"/>
      <c r="X73"/>
      <c r="Y73"/>
      <c r="Z73"/>
    </row>
    <row r="74" spans="1:26" x14ac:dyDescent="0.25">
      <c r="A74" s="6"/>
      <c r="B74" s="6"/>
      <c r="C74" s="133"/>
      <c r="D74" s="133"/>
      <c r="E74" s="6"/>
      <c r="F74" s="6"/>
      <c r="G74" s="6"/>
      <c r="H74" s="6"/>
      <c r="I74" s="6"/>
      <c r="J74" s="6"/>
      <c r="K74" s="6"/>
      <c r="L74" s="6"/>
      <c r="M74" s="6"/>
      <c r="N74" s="6"/>
      <c r="O74" s="6"/>
      <c r="P74" s="6"/>
      <c r="Q74" s="6"/>
      <c r="R74" s="6"/>
      <c r="S74" s="6"/>
      <c r="U74" s="6"/>
      <c r="V74"/>
      <c r="W74"/>
      <c r="X74"/>
      <c r="Y74"/>
      <c r="Z74"/>
    </row>
    <row r="75" spans="1:26" x14ac:dyDescent="0.25">
      <c r="A75" s="6"/>
      <c r="B75" s="6"/>
      <c r="C75" s="133"/>
      <c r="D75" s="133"/>
      <c r="E75" s="6"/>
      <c r="F75" s="6"/>
      <c r="G75" s="6"/>
      <c r="H75" s="6"/>
      <c r="I75" s="6"/>
      <c r="J75" s="6"/>
      <c r="K75" s="6"/>
      <c r="L75" s="6"/>
      <c r="M75" s="6"/>
      <c r="N75" s="6"/>
      <c r="O75" s="6"/>
      <c r="P75" s="6"/>
      <c r="Q75" s="6"/>
      <c r="R75" s="6"/>
      <c r="S75" s="6"/>
      <c r="U75" s="6"/>
      <c r="V75"/>
      <c r="W75"/>
      <c r="X75"/>
      <c r="Y75"/>
      <c r="Z75"/>
    </row>
    <row r="76" spans="1:26" x14ac:dyDescent="0.25">
      <c r="A76" s="6"/>
      <c r="B76" s="6"/>
      <c r="C76" s="133"/>
      <c r="D76" s="133"/>
      <c r="E76" s="6"/>
      <c r="F76" s="6"/>
      <c r="G76" s="6"/>
      <c r="H76" s="6"/>
      <c r="I76" s="6"/>
      <c r="J76" s="6"/>
      <c r="K76" s="6"/>
      <c r="L76" s="6"/>
      <c r="M76" s="6"/>
      <c r="N76" s="6"/>
      <c r="O76" s="6"/>
      <c r="P76" s="6"/>
      <c r="Q76" s="6"/>
      <c r="R76" s="6"/>
      <c r="S76" s="6"/>
      <c r="U76" s="6"/>
      <c r="V76"/>
      <c r="W76"/>
      <c r="X76"/>
      <c r="Y76"/>
      <c r="Z76"/>
    </row>
    <row r="77" spans="1:26" x14ac:dyDescent="0.25">
      <c r="A77" s="6"/>
      <c r="B77" s="6"/>
      <c r="C77" s="133"/>
      <c r="D77" s="133"/>
      <c r="E77" s="6"/>
      <c r="F77" s="6"/>
      <c r="G77" s="6"/>
      <c r="H77" s="6"/>
      <c r="I77" s="6"/>
      <c r="J77" s="6"/>
      <c r="K77" s="6"/>
      <c r="L77" s="6"/>
      <c r="M77" s="6"/>
      <c r="N77" s="6"/>
      <c r="O77" s="6"/>
      <c r="P77" s="6"/>
      <c r="Q77" s="6"/>
      <c r="R77" s="6"/>
      <c r="S77" s="6"/>
      <c r="U77" s="6"/>
      <c r="V77"/>
      <c r="W77"/>
      <c r="X77"/>
      <c r="Y77"/>
      <c r="Z77"/>
    </row>
    <row r="78" spans="1:26" x14ac:dyDescent="0.25">
      <c r="A78" s="6"/>
      <c r="B78" s="6"/>
      <c r="C78" s="133"/>
      <c r="D78" s="133"/>
      <c r="E78" s="6"/>
      <c r="F78" s="6"/>
      <c r="G78" s="6"/>
      <c r="H78" s="6"/>
      <c r="I78" s="6"/>
      <c r="J78" s="6"/>
      <c r="K78" s="6"/>
      <c r="L78" s="6"/>
      <c r="M78" s="6"/>
      <c r="N78" s="6"/>
      <c r="O78" s="6"/>
      <c r="P78" s="6"/>
      <c r="Q78" s="6"/>
      <c r="R78" s="6"/>
      <c r="S78" s="6"/>
      <c r="U78" s="6"/>
      <c r="V78"/>
      <c r="W78"/>
      <c r="X78"/>
      <c r="Y78"/>
      <c r="Z78"/>
    </row>
    <row r="79" spans="1:26" x14ac:dyDescent="0.25">
      <c r="A79" s="6"/>
      <c r="B79" s="6"/>
      <c r="C79" s="133"/>
      <c r="D79" s="133"/>
      <c r="E79" s="6"/>
      <c r="F79" s="6"/>
      <c r="G79" s="6"/>
      <c r="H79" s="6"/>
      <c r="I79" s="6"/>
      <c r="J79" s="6"/>
      <c r="K79" s="6"/>
      <c r="L79" s="6"/>
      <c r="M79" s="6"/>
      <c r="N79" s="6"/>
      <c r="O79" s="6"/>
      <c r="P79" s="6"/>
      <c r="Q79" s="6"/>
      <c r="R79" s="6"/>
      <c r="S79" s="6"/>
      <c r="U79" s="6"/>
      <c r="V79"/>
      <c r="W79"/>
      <c r="X79"/>
      <c r="Y79"/>
      <c r="Z79"/>
    </row>
    <row r="80" spans="1:26" x14ac:dyDescent="0.25">
      <c r="A80" s="6"/>
      <c r="B80" s="6"/>
      <c r="C80" s="133"/>
      <c r="D80" s="133"/>
      <c r="E80" s="6"/>
      <c r="F80" s="6"/>
      <c r="G80" s="6"/>
      <c r="H80" s="6"/>
      <c r="I80" s="6"/>
      <c r="J80" s="6"/>
      <c r="K80" s="6"/>
      <c r="L80" s="6"/>
      <c r="M80" s="6"/>
      <c r="N80" s="6"/>
      <c r="O80" s="6"/>
      <c r="P80" s="6"/>
      <c r="Q80" s="6"/>
      <c r="R80" s="6"/>
      <c r="S80" s="6"/>
      <c r="U80" s="6"/>
      <c r="V80"/>
      <c r="W80"/>
      <c r="X80"/>
      <c r="Y80"/>
      <c r="Z80"/>
    </row>
    <row r="81" spans="1:26" x14ac:dyDescent="0.25">
      <c r="A81" s="6"/>
      <c r="B81" s="6"/>
      <c r="C81" s="133"/>
      <c r="D81" s="133"/>
      <c r="E81" s="6"/>
      <c r="F81" s="6"/>
      <c r="G81" s="6"/>
      <c r="H81" s="6"/>
      <c r="I81" s="6"/>
      <c r="J81" s="6"/>
      <c r="K81" s="6"/>
      <c r="L81" s="6"/>
      <c r="M81" s="6"/>
      <c r="N81" s="6"/>
      <c r="O81" s="6"/>
      <c r="P81" s="6"/>
      <c r="Q81" s="6"/>
      <c r="R81" s="6"/>
      <c r="S81" s="6"/>
      <c r="U81" s="6"/>
      <c r="V81"/>
      <c r="W81"/>
      <c r="X81"/>
      <c r="Y81"/>
      <c r="Z81"/>
    </row>
    <row r="82" spans="1:26" x14ac:dyDescent="0.25">
      <c r="A82" s="6"/>
      <c r="B82" s="6"/>
      <c r="C82" s="133"/>
      <c r="D82" s="133"/>
      <c r="E82" s="6"/>
      <c r="F82" s="6"/>
      <c r="G82" s="6"/>
      <c r="H82" s="6"/>
      <c r="I82" s="6"/>
      <c r="J82" s="6"/>
      <c r="K82" s="6"/>
      <c r="L82" s="6"/>
      <c r="M82" s="6"/>
      <c r="N82" s="6"/>
      <c r="O82" s="6"/>
      <c r="P82" s="6"/>
      <c r="Q82" s="6"/>
      <c r="R82" s="6"/>
      <c r="S82" s="6"/>
      <c r="U82" s="6"/>
      <c r="V82"/>
      <c r="W82"/>
      <c r="X82"/>
      <c r="Y82"/>
      <c r="Z82"/>
    </row>
    <row r="83" spans="1:26" x14ac:dyDescent="0.25">
      <c r="A83" s="6"/>
      <c r="B83" s="6"/>
      <c r="C83" s="133"/>
      <c r="D83" s="133"/>
      <c r="E83" s="6"/>
      <c r="F83" s="6"/>
      <c r="G83" s="6"/>
      <c r="H83" s="6"/>
      <c r="I83" s="6"/>
      <c r="J83" s="6"/>
      <c r="K83" s="6"/>
      <c r="L83" s="6"/>
      <c r="M83" s="6"/>
      <c r="N83" s="6"/>
      <c r="O83" s="6"/>
      <c r="P83" s="6"/>
      <c r="Q83" s="6"/>
      <c r="R83" s="6"/>
      <c r="S83" s="6"/>
      <c r="U83" s="6"/>
      <c r="V83"/>
      <c r="W83"/>
      <c r="X83"/>
      <c r="Y83"/>
      <c r="Z83"/>
    </row>
    <row r="84" spans="1:26" x14ac:dyDescent="0.25">
      <c r="A84" s="6"/>
      <c r="B84" s="6"/>
      <c r="C84" s="133"/>
      <c r="D84" s="133"/>
      <c r="E84" s="6"/>
      <c r="F84" s="6"/>
      <c r="G84" s="6"/>
      <c r="H84" s="6"/>
      <c r="I84" s="6"/>
      <c r="J84" s="6"/>
      <c r="K84" s="6"/>
      <c r="L84" s="6"/>
      <c r="M84" s="6"/>
      <c r="N84" s="6"/>
      <c r="O84" s="6"/>
      <c r="P84" s="6"/>
      <c r="Q84" s="6"/>
      <c r="R84" s="6"/>
      <c r="S84" s="6"/>
      <c r="U84" s="6"/>
      <c r="V84"/>
      <c r="W84"/>
      <c r="X84"/>
      <c r="Y84"/>
      <c r="Z84"/>
    </row>
    <row r="85" spans="1:26" x14ac:dyDescent="0.25">
      <c r="A85" s="6"/>
      <c r="B85" s="6"/>
      <c r="C85" s="133"/>
      <c r="D85" s="133"/>
      <c r="E85" s="6"/>
      <c r="F85" s="6"/>
      <c r="G85" s="6"/>
      <c r="H85" s="6"/>
      <c r="I85" s="6"/>
      <c r="J85" s="6"/>
      <c r="K85" s="6"/>
      <c r="L85" s="6"/>
      <c r="M85" s="6"/>
      <c r="N85" s="6"/>
      <c r="O85" s="6"/>
      <c r="P85" s="6"/>
      <c r="Q85" s="6"/>
      <c r="R85" s="6"/>
      <c r="S85" s="6"/>
      <c r="U85" s="6"/>
      <c r="V85"/>
      <c r="W85"/>
      <c r="X85"/>
      <c r="Y85"/>
      <c r="Z85"/>
    </row>
    <row r="86" spans="1:26" x14ac:dyDescent="0.25">
      <c r="A86" s="6"/>
      <c r="B86" s="6"/>
      <c r="C86" s="133"/>
      <c r="D86" s="133"/>
      <c r="E86" s="6"/>
      <c r="F86" s="6"/>
      <c r="G86" s="6"/>
      <c r="H86" s="6"/>
      <c r="I86" s="6"/>
      <c r="J86" s="6"/>
      <c r="K86" s="6"/>
      <c r="L86" s="6"/>
      <c r="M86" s="6"/>
      <c r="N86" s="6"/>
      <c r="O86" s="6"/>
      <c r="P86" s="6"/>
      <c r="Q86" s="6"/>
      <c r="R86" s="6"/>
      <c r="S86" s="6"/>
      <c r="U86" s="6"/>
      <c r="V86"/>
      <c r="W86"/>
      <c r="X86"/>
      <c r="Y86"/>
      <c r="Z86"/>
    </row>
    <row r="87" spans="1:26" x14ac:dyDescent="0.25">
      <c r="A87" s="6"/>
      <c r="B87" s="6"/>
      <c r="C87" s="133"/>
      <c r="D87" s="133"/>
      <c r="E87" s="6"/>
      <c r="F87" s="6"/>
      <c r="G87" s="6"/>
      <c r="H87" s="6"/>
      <c r="I87" s="6"/>
      <c r="J87" s="6"/>
      <c r="K87" s="6"/>
      <c r="L87" s="6"/>
      <c r="M87" s="6"/>
      <c r="N87" s="6"/>
      <c r="O87" s="6"/>
      <c r="P87" s="6"/>
      <c r="Q87" s="6"/>
      <c r="R87" s="6"/>
      <c r="S87" s="6"/>
      <c r="U87" s="6"/>
      <c r="V87"/>
      <c r="W87"/>
      <c r="X87"/>
      <c r="Y87"/>
      <c r="Z87"/>
    </row>
    <row r="88" spans="1:26" x14ac:dyDescent="0.25">
      <c r="A88" s="6"/>
      <c r="B88" s="6"/>
      <c r="C88" s="133"/>
      <c r="D88" s="133"/>
      <c r="E88" s="6"/>
      <c r="F88" s="6"/>
      <c r="G88" s="6"/>
      <c r="H88" s="6"/>
      <c r="I88" s="6"/>
      <c r="J88" s="6"/>
      <c r="K88" s="6"/>
      <c r="L88" s="6"/>
      <c r="M88" s="6"/>
      <c r="N88" s="6"/>
      <c r="O88" s="6"/>
      <c r="P88" s="6"/>
      <c r="Q88" s="6"/>
      <c r="R88" s="6"/>
      <c r="S88" s="6"/>
      <c r="U88" s="6"/>
      <c r="V88"/>
      <c r="W88"/>
      <c r="X88"/>
      <c r="Y88"/>
      <c r="Z88"/>
    </row>
    <row r="89" spans="1:26" x14ac:dyDescent="0.25">
      <c r="A89" s="6"/>
      <c r="B89" s="6"/>
      <c r="C89" s="133"/>
      <c r="D89" s="133"/>
      <c r="E89" s="6"/>
      <c r="F89" s="6"/>
      <c r="G89" s="6"/>
      <c r="H89" s="6"/>
      <c r="I89" s="6"/>
      <c r="J89" s="6"/>
      <c r="K89" s="6"/>
      <c r="L89" s="6"/>
      <c r="M89" s="6"/>
      <c r="N89" s="6"/>
      <c r="O89" s="6"/>
      <c r="P89" s="6"/>
      <c r="Q89" s="6"/>
      <c r="R89" s="6"/>
      <c r="S89" s="6"/>
      <c r="U89" s="6"/>
      <c r="V89"/>
      <c r="W89"/>
      <c r="X89"/>
      <c r="Y89"/>
      <c r="Z89"/>
    </row>
    <row r="90" spans="1:26" x14ac:dyDescent="0.25">
      <c r="A90" s="6"/>
      <c r="B90" s="6"/>
      <c r="C90" s="133"/>
      <c r="D90" s="133"/>
      <c r="E90" s="6"/>
      <c r="F90" s="6"/>
      <c r="G90" s="6"/>
      <c r="H90" s="6"/>
      <c r="I90" s="6"/>
      <c r="J90" s="6"/>
      <c r="K90" s="6"/>
      <c r="L90" s="6"/>
      <c r="M90" s="6"/>
      <c r="N90" s="6"/>
      <c r="O90" s="6"/>
      <c r="P90" s="6"/>
      <c r="Q90" s="6"/>
      <c r="R90" s="6"/>
      <c r="S90" s="6"/>
      <c r="U90" s="6"/>
      <c r="V90"/>
      <c r="W90"/>
      <c r="X90"/>
      <c r="Y90"/>
      <c r="Z90"/>
    </row>
    <row r="91" spans="1:26" x14ac:dyDescent="0.25">
      <c r="A91" s="6"/>
      <c r="B91" s="6"/>
      <c r="C91" s="133"/>
      <c r="D91" s="133"/>
      <c r="E91" s="6"/>
      <c r="F91" s="6"/>
      <c r="G91" s="6"/>
      <c r="H91" s="6"/>
      <c r="I91" s="6"/>
      <c r="J91" s="6"/>
      <c r="K91" s="6"/>
      <c r="L91" s="6"/>
      <c r="M91" s="6"/>
      <c r="N91" s="6"/>
      <c r="O91" s="6"/>
      <c r="P91" s="6"/>
      <c r="Q91" s="6"/>
      <c r="R91" s="6"/>
      <c r="S91" s="6"/>
      <c r="U91" s="6"/>
      <c r="V91"/>
      <c r="W91"/>
      <c r="X91"/>
      <c r="Y91"/>
      <c r="Z91"/>
    </row>
    <row r="92" spans="1:26" x14ac:dyDescent="0.25">
      <c r="A92" s="6"/>
      <c r="B92" s="6"/>
      <c r="C92" s="133"/>
      <c r="D92" s="133"/>
      <c r="E92" s="6"/>
      <c r="F92" s="6"/>
      <c r="G92" s="6"/>
      <c r="H92" s="6"/>
      <c r="I92" s="6"/>
      <c r="J92" s="6"/>
      <c r="K92" s="6"/>
      <c r="L92" s="6"/>
      <c r="M92" s="6"/>
      <c r="N92" s="6"/>
      <c r="O92" s="6"/>
      <c r="P92" s="6"/>
      <c r="Q92" s="6"/>
      <c r="R92" s="6"/>
      <c r="S92" s="6"/>
      <c r="U92" s="6"/>
      <c r="V92"/>
      <c r="W92"/>
      <c r="X92"/>
      <c r="Y92"/>
      <c r="Z92"/>
    </row>
    <row r="93" spans="1:26" x14ac:dyDescent="0.25">
      <c r="A93" s="6"/>
      <c r="B93" s="6"/>
      <c r="C93" s="133"/>
      <c r="D93" s="133"/>
      <c r="E93" s="6"/>
      <c r="F93" s="6"/>
      <c r="G93" s="6"/>
      <c r="H93" s="6"/>
      <c r="I93" s="6"/>
      <c r="J93" s="6"/>
      <c r="K93" s="6"/>
      <c r="L93" s="6"/>
      <c r="M93" s="6"/>
      <c r="N93" s="6"/>
      <c r="O93" s="6"/>
      <c r="P93" s="6"/>
      <c r="Q93" s="6"/>
      <c r="R93" s="6"/>
      <c r="S93" s="6"/>
      <c r="U93" s="6"/>
      <c r="V93"/>
      <c r="W93"/>
      <c r="X93"/>
      <c r="Y93"/>
      <c r="Z93"/>
    </row>
    <row r="94" spans="1:26" x14ac:dyDescent="0.25">
      <c r="A94" s="6"/>
      <c r="B94" s="6"/>
      <c r="C94" s="133"/>
      <c r="D94" s="133"/>
      <c r="E94" s="6"/>
      <c r="F94" s="6"/>
      <c r="G94" s="6"/>
      <c r="H94" s="6"/>
      <c r="I94" s="6"/>
      <c r="J94" s="6"/>
      <c r="K94" s="6"/>
      <c r="L94" s="6"/>
      <c r="M94" s="6"/>
      <c r="N94" s="6"/>
      <c r="O94" s="6"/>
      <c r="P94" s="6"/>
      <c r="Q94" s="6"/>
      <c r="R94" s="6"/>
      <c r="S94" s="6"/>
      <c r="U94" s="6"/>
      <c r="V94"/>
      <c r="W94"/>
      <c r="X94"/>
      <c r="Y94"/>
      <c r="Z94"/>
    </row>
    <row r="95" spans="1:26" x14ac:dyDescent="0.25">
      <c r="A95" s="6"/>
      <c r="B95" s="6"/>
      <c r="C95" s="133"/>
      <c r="D95" s="133"/>
      <c r="E95" s="6"/>
      <c r="F95" s="6"/>
      <c r="G95" s="6"/>
      <c r="H95" s="6"/>
      <c r="I95" s="6"/>
      <c r="J95" s="6"/>
      <c r="K95" s="6"/>
      <c r="L95" s="6"/>
      <c r="M95" s="6"/>
      <c r="N95" s="6"/>
      <c r="O95" s="6"/>
      <c r="P95" s="6"/>
      <c r="Q95" s="6"/>
      <c r="R95" s="6"/>
      <c r="S95" s="6"/>
      <c r="U95" s="6"/>
      <c r="V95"/>
      <c r="W95"/>
      <c r="X95"/>
      <c r="Y95"/>
      <c r="Z95"/>
    </row>
    <row r="96" spans="1:26" x14ac:dyDescent="0.25">
      <c r="A96" s="6"/>
      <c r="B96" s="6"/>
      <c r="C96" s="133"/>
      <c r="D96" s="133"/>
      <c r="E96" s="6"/>
      <c r="F96" s="6"/>
      <c r="G96" s="6"/>
      <c r="H96" s="6"/>
      <c r="I96" s="6"/>
      <c r="J96" s="6"/>
      <c r="K96" s="6"/>
      <c r="L96" s="6"/>
      <c r="M96" s="6"/>
      <c r="N96" s="6"/>
      <c r="O96" s="6"/>
      <c r="P96" s="6"/>
      <c r="Q96" s="6"/>
      <c r="R96" s="6"/>
      <c r="S96" s="6"/>
      <c r="U96" s="6"/>
      <c r="V96"/>
      <c r="W96"/>
      <c r="X96"/>
      <c r="Y96"/>
      <c r="Z96"/>
    </row>
    <row r="97" spans="1:26" x14ac:dyDescent="0.25">
      <c r="A97" s="6"/>
      <c r="B97" s="6"/>
      <c r="C97" s="133"/>
      <c r="D97" s="133"/>
      <c r="E97" s="6"/>
      <c r="F97" s="6"/>
      <c r="G97" s="6"/>
      <c r="H97" s="6"/>
      <c r="I97" s="6"/>
      <c r="J97" s="6"/>
      <c r="K97" s="6"/>
      <c r="L97" s="6"/>
      <c r="M97" s="6"/>
      <c r="N97" s="6"/>
      <c r="O97" s="6"/>
      <c r="P97" s="6"/>
      <c r="Q97" s="6"/>
      <c r="R97" s="6"/>
      <c r="S97" s="6"/>
      <c r="U97" s="6"/>
      <c r="V97"/>
      <c r="W97"/>
      <c r="X97"/>
      <c r="Y97"/>
      <c r="Z97"/>
    </row>
    <row r="98" spans="1:26" x14ac:dyDescent="0.25">
      <c r="A98" s="6"/>
      <c r="B98" s="6"/>
      <c r="C98" s="133"/>
      <c r="D98" s="133"/>
      <c r="E98" s="6"/>
      <c r="F98" s="6"/>
      <c r="G98" s="6"/>
      <c r="H98" s="6"/>
      <c r="I98" s="6"/>
      <c r="J98" s="6"/>
      <c r="K98" s="6"/>
      <c r="L98" s="6"/>
      <c r="M98" s="6"/>
      <c r="N98" s="6"/>
      <c r="O98" s="6"/>
      <c r="P98" s="6"/>
      <c r="Q98" s="6"/>
      <c r="R98" s="6"/>
      <c r="S98" s="6"/>
      <c r="U98" s="6"/>
      <c r="V98"/>
      <c r="W98"/>
      <c r="X98"/>
      <c r="Y98"/>
      <c r="Z98"/>
    </row>
    <row r="99" spans="1:26" x14ac:dyDescent="0.25">
      <c r="A99" s="6"/>
      <c r="B99" s="6"/>
      <c r="C99" s="133"/>
      <c r="D99" s="133"/>
      <c r="E99" s="6"/>
      <c r="F99" s="6"/>
      <c r="G99" s="6"/>
      <c r="H99" s="6"/>
      <c r="I99" s="6"/>
      <c r="J99" s="6"/>
      <c r="K99" s="6"/>
      <c r="L99" s="6"/>
      <c r="M99" s="6"/>
      <c r="N99" s="6"/>
      <c r="O99" s="6"/>
      <c r="P99" s="6"/>
      <c r="Q99" s="6"/>
      <c r="R99" s="6"/>
      <c r="S99" s="6"/>
      <c r="U99" s="6"/>
      <c r="V99"/>
      <c r="W99"/>
      <c r="X99"/>
      <c r="Y99"/>
      <c r="Z99"/>
    </row>
    <row r="100" spans="1:26" x14ac:dyDescent="0.25">
      <c r="A100" s="6"/>
      <c r="B100" s="6"/>
      <c r="C100" s="133"/>
      <c r="D100" s="133"/>
      <c r="E100" s="6"/>
      <c r="F100" s="6"/>
      <c r="G100" s="6"/>
      <c r="H100" s="6"/>
      <c r="I100" s="6"/>
      <c r="J100" s="6"/>
      <c r="K100" s="6"/>
      <c r="L100" s="6"/>
      <c r="M100" s="6"/>
      <c r="N100" s="6"/>
      <c r="O100" s="6"/>
      <c r="P100" s="6"/>
      <c r="Q100" s="6"/>
      <c r="R100" s="6"/>
      <c r="S100" s="6"/>
      <c r="U100" s="6"/>
      <c r="V100"/>
      <c r="W100"/>
      <c r="X100"/>
      <c r="Y100"/>
      <c r="Z100"/>
    </row>
    <row r="101" spans="1:26" x14ac:dyDescent="0.25">
      <c r="A101" s="6"/>
      <c r="B101" s="6"/>
      <c r="C101" s="133"/>
      <c r="D101" s="133"/>
      <c r="E101" s="6"/>
      <c r="F101" s="6"/>
      <c r="G101" s="6"/>
      <c r="H101" s="6"/>
      <c r="I101" s="6"/>
      <c r="J101" s="6"/>
      <c r="K101" s="6"/>
      <c r="L101" s="6"/>
      <c r="M101" s="6"/>
      <c r="N101" s="6"/>
      <c r="O101" s="6"/>
      <c r="P101" s="6"/>
      <c r="Q101" s="6"/>
      <c r="R101" s="6"/>
      <c r="S101" s="6"/>
      <c r="U101" s="6"/>
      <c r="V101"/>
      <c r="W101"/>
      <c r="X101"/>
      <c r="Y101"/>
      <c r="Z101"/>
    </row>
    <row r="102" spans="1:26" x14ac:dyDescent="0.25">
      <c r="A102" s="6"/>
      <c r="B102" s="6"/>
      <c r="C102" s="133"/>
      <c r="D102" s="133"/>
      <c r="E102" s="6"/>
      <c r="F102" s="6"/>
      <c r="G102" s="6"/>
      <c r="H102" s="6"/>
      <c r="I102" s="6"/>
      <c r="J102" s="6"/>
      <c r="K102" s="6"/>
      <c r="L102" s="6"/>
      <c r="M102" s="6"/>
      <c r="N102" s="6"/>
      <c r="O102" s="6"/>
      <c r="P102" s="6"/>
      <c r="Q102" s="6"/>
      <c r="R102" s="6"/>
      <c r="S102" s="6"/>
      <c r="U102" s="6"/>
      <c r="V102"/>
      <c r="W102"/>
      <c r="X102"/>
      <c r="Y102"/>
      <c r="Z102"/>
    </row>
    <row r="103" spans="1:26" x14ac:dyDescent="0.25">
      <c r="A103" s="6"/>
      <c r="B103" s="6"/>
      <c r="C103" s="133"/>
      <c r="D103" s="133"/>
      <c r="E103" s="6"/>
      <c r="F103" s="6"/>
      <c r="G103" s="6"/>
      <c r="H103" s="6"/>
      <c r="I103" s="6"/>
      <c r="J103" s="6"/>
      <c r="K103" s="6"/>
      <c r="L103" s="6"/>
      <c r="M103" s="6"/>
      <c r="N103" s="6"/>
      <c r="O103" s="6"/>
      <c r="P103" s="6"/>
      <c r="Q103" s="6"/>
      <c r="R103" s="6"/>
      <c r="S103" s="6"/>
      <c r="U103" s="6"/>
      <c r="V103"/>
      <c r="W103"/>
      <c r="X103"/>
      <c r="Y103"/>
      <c r="Z103"/>
    </row>
    <row r="104" spans="1:26" x14ac:dyDescent="0.25">
      <c r="A104" s="6"/>
      <c r="B104" s="6"/>
      <c r="C104" s="133"/>
      <c r="D104" s="133"/>
      <c r="E104" s="6"/>
      <c r="F104" s="6"/>
      <c r="G104" s="6"/>
      <c r="H104" s="6"/>
      <c r="I104" s="6"/>
      <c r="J104" s="6"/>
      <c r="K104" s="6"/>
      <c r="L104" s="6"/>
      <c r="M104" s="6"/>
      <c r="N104" s="6"/>
      <c r="O104" s="6"/>
      <c r="P104" s="6"/>
      <c r="Q104" s="6"/>
      <c r="R104" s="6"/>
      <c r="S104" s="6"/>
      <c r="U104" s="6"/>
      <c r="V104"/>
      <c r="W104"/>
      <c r="X104"/>
      <c r="Y104"/>
      <c r="Z104"/>
    </row>
    <row r="105" spans="1:26" x14ac:dyDescent="0.25">
      <c r="A105" s="6"/>
      <c r="B105" s="6"/>
      <c r="C105" s="133"/>
      <c r="D105" s="133"/>
      <c r="E105" s="6"/>
      <c r="F105" s="6"/>
      <c r="G105" s="6"/>
      <c r="H105" s="6"/>
      <c r="I105" s="6"/>
      <c r="J105" s="6"/>
      <c r="K105" s="6"/>
      <c r="L105" s="6"/>
      <c r="M105" s="6"/>
      <c r="N105" s="6"/>
      <c r="O105" s="6"/>
      <c r="P105" s="6"/>
      <c r="Q105" s="6"/>
      <c r="R105" s="6"/>
      <c r="S105" s="6"/>
      <c r="U105" s="6"/>
      <c r="V105"/>
      <c r="W105"/>
      <c r="X105"/>
      <c r="Y105"/>
      <c r="Z105"/>
    </row>
    <row r="106" spans="1:26" x14ac:dyDescent="0.25">
      <c r="A106" s="6"/>
      <c r="B106" s="6"/>
      <c r="C106" s="133"/>
      <c r="D106" s="133"/>
      <c r="E106" s="6"/>
      <c r="F106" s="6"/>
      <c r="G106" s="6"/>
      <c r="H106" s="6"/>
      <c r="I106" s="6"/>
      <c r="J106" s="6"/>
      <c r="K106" s="6"/>
      <c r="L106" s="6"/>
      <c r="M106" s="6"/>
      <c r="N106" s="6"/>
      <c r="O106" s="6"/>
      <c r="P106" s="6"/>
      <c r="Q106" s="6"/>
      <c r="R106" s="6"/>
      <c r="S106" s="6"/>
      <c r="U106" s="6"/>
      <c r="V106"/>
      <c r="W106"/>
      <c r="X106"/>
      <c r="Y106"/>
      <c r="Z106"/>
    </row>
    <row r="107" spans="1:26" x14ac:dyDescent="0.25">
      <c r="A107" s="6"/>
      <c r="B107" s="6"/>
      <c r="C107" s="133"/>
      <c r="D107" s="133"/>
      <c r="E107" s="6"/>
      <c r="F107" s="6"/>
      <c r="G107" s="6"/>
      <c r="H107" s="6"/>
      <c r="I107" s="6"/>
      <c r="J107" s="6"/>
      <c r="K107" s="6"/>
      <c r="L107" s="6"/>
      <c r="M107" s="6"/>
      <c r="N107" s="6"/>
      <c r="O107" s="6"/>
      <c r="P107" s="6"/>
      <c r="Q107" s="6"/>
      <c r="R107" s="6"/>
      <c r="S107" s="6"/>
      <c r="U107" s="6"/>
      <c r="V107"/>
      <c r="W107"/>
      <c r="X107"/>
      <c r="Y107"/>
      <c r="Z107"/>
    </row>
    <row r="108" spans="1:26" x14ac:dyDescent="0.25">
      <c r="A108" s="6"/>
      <c r="B108" s="6"/>
      <c r="C108" s="133"/>
      <c r="D108" s="133"/>
      <c r="E108" s="6"/>
      <c r="F108" s="6"/>
      <c r="G108" s="6"/>
      <c r="H108" s="6"/>
      <c r="I108" s="6"/>
      <c r="J108" s="6"/>
      <c r="K108" s="6"/>
      <c r="L108" s="6"/>
      <c r="M108" s="6"/>
      <c r="N108" s="6"/>
      <c r="O108" s="6"/>
      <c r="P108" s="6"/>
      <c r="Q108" s="6"/>
      <c r="R108" s="6"/>
      <c r="S108" s="6"/>
      <c r="U108" s="6"/>
      <c r="V108"/>
      <c r="W108"/>
      <c r="X108"/>
      <c r="Y108"/>
      <c r="Z108"/>
    </row>
    <row r="109" spans="1:26" x14ac:dyDescent="0.25">
      <c r="A109" s="6"/>
      <c r="B109" s="6"/>
      <c r="C109" s="133"/>
      <c r="D109" s="133"/>
      <c r="E109" s="6"/>
      <c r="F109" s="6"/>
      <c r="G109" s="6"/>
      <c r="H109" s="6"/>
      <c r="I109" s="6"/>
      <c r="J109" s="6"/>
      <c r="K109" s="6"/>
      <c r="L109" s="6"/>
      <c r="M109" s="6"/>
      <c r="N109" s="6"/>
      <c r="O109" s="6"/>
      <c r="P109" s="6"/>
      <c r="Q109" s="6"/>
      <c r="R109" s="6"/>
      <c r="S109" s="6"/>
      <c r="U109" s="6"/>
      <c r="V109"/>
      <c r="W109"/>
      <c r="X109"/>
      <c r="Y109"/>
      <c r="Z109"/>
    </row>
    <row r="110" spans="1:26" x14ac:dyDescent="0.25">
      <c r="A110" s="6"/>
      <c r="B110" s="6"/>
      <c r="C110" s="133"/>
      <c r="D110" s="133"/>
      <c r="E110" s="6"/>
      <c r="F110" s="6"/>
      <c r="G110" s="6"/>
      <c r="H110" s="6"/>
      <c r="I110" s="6"/>
      <c r="J110" s="6"/>
      <c r="K110" s="6"/>
      <c r="L110" s="6"/>
      <c r="M110" s="6"/>
      <c r="N110" s="6"/>
      <c r="O110" s="6"/>
      <c r="P110" s="6"/>
      <c r="Q110" s="6"/>
      <c r="R110" s="6"/>
      <c r="S110" s="6"/>
      <c r="U110" s="6"/>
      <c r="V110"/>
      <c r="W110"/>
      <c r="X110"/>
      <c r="Y110"/>
      <c r="Z110"/>
    </row>
    <row r="111" spans="1:26" x14ac:dyDescent="0.25">
      <c r="A111" s="6"/>
      <c r="B111" s="6"/>
      <c r="C111" s="133"/>
      <c r="D111" s="133"/>
      <c r="E111" s="6"/>
      <c r="F111" s="6"/>
      <c r="G111" s="6"/>
      <c r="H111" s="6"/>
      <c r="I111" s="6"/>
      <c r="J111" s="6"/>
      <c r="K111" s="6"/>
      <c r="L111" s="6"/>
      <c r="M111" s="6"/>
      <c r="N111" s="6"/>
      <c r="O111" s="6"/>
      <c r="P111" s="6"/>
      <c r="Q111" s="6"/>
      <c r="R111" s="6"/>
      <c r="S111" s="6"/>
      <c r="U111" s="6"/>
      <c r="V111"/>
      <c r="W111"/>
      <c r="X111"/>
      <c r="Y111"/>
      <c r="Z111"/>
    </row>
    <row r="112" spans="1:26" x14ac:dyDescent="0.25">
      <c r="A112" s="6"/>
      <c r="B112" s="6"/>
      <c r="C112" s="133"/>
      <c r="D112" s="133"/>
      <c r="E112" s="6"/>
      <c r="F112" s="6"/>
      <c r="G112" s="6"/>
      <c r="H112" s="6"/>
      <c r="I112" s="6"/>
      <c r="J112" s="6"/>
      <c r="K112" s="6"/>
      <c r="L112" s="6"/>
      <c r="M112" s="6"/>
      <c r="N112" s="6"/>
      <c r="O112" s="6"/>
      <c r="P112" s="6"/>
      <c r="Q112" s="6"/>
      <c r="R112" s="6"/>
      <c r="S112" s="6"/>
      <c r="U112" s="6"/>
      <c r="V112"/>
      <c r="W112"/>
      <c r="X112"/>
      <c r="Y112"/>
      <c r="Z112"/>
    </row>
    <row r="113" spans="1:26" x14ac:dyDescent="0.25">
      <c r="A113" s="6"/>
      <c r="B113" s="6"/>
      <c r="C113" s="133"/>
      <c r="D113" s="133"/>
      <c r="E113" s="6"/>
      <c r="F113" s="6"/>
      <c r="G113" s="6"/>
      <c r="H113" s="6"/>
      <c r="I113" s="6"/>
      <c r="J113" s="6"/>
      <c r="K113" s="6"/>
      <c r="L113" s="6"/>
      <c r="M113" s="6"/>
      <c r="N113" s="6"/>
      <c r="O113" s="6"/>
      <c r="P113" s="6"/>
      <c r="Q113" s="6"/>
      <c r="R113" s="6"/>
      <c r="S113" s="6"/>
      <c r="U113" s="6"/>
      <c r="V113"/>
      <c r="W113"/>
      <c r="X113"/>
      <c r="Y113"/>
      <c r="Z113"/>
    </row>
    <row r="114" spans="1:26" x14ac:dyDescent="0.25">
      <c r="A114" s="6"/>
      <c r="B114" s="6"/>
      <c r="C114" s="133"/>
      <c r="D114" s="133"/>
      <c r="E114" s="6"/>
      <c r="F114" s="6"/>
      <c r="G114" s="6"/>
      <c r="H114" s="6"/>
      <c r="I114" s="6"/>
      <c r="J114" s="6"/>
      <c r="K114" s="6"/>
      <c r="L114" s="6"/>
      <c r="M114" s="6"/>
      <c r="N114" s="6"/>
      <c r="O114" s="6"/>
      <c r="P114" s="6"/>
      <c r="Q114" s="6"/>
      <c r="R114" s="6"/>
      <c r="S114" s="6"/>
      <c r="U114" s="6"/>
      <c r="V114"/>
      <c r="W114"/>
      <c r="X114"/>
      <c r="Y114"/>
      <c r="Z114"/>
    </row>
    <row r="115" spans="1:26" x14ac:dyDescent="0.25">
      <c r="A115" s="6"/>
      <c r="B115" s="6"/>
      <c r="C115" s="133"/>
      <c r="D115" s="133"/>
      <c r="E115" s="6"/>
      <c r="F115" s="6"/>
      <c r="G115" s="6"/>
      <c r="H115" s="6"/>
      <c r="I115" s="6"/>
      <c r="J115" s="6"/>
      <c r="K115" s="6"/>
      <c r="L115" s="6"/>
      <c r="M115" s="6"/>
      <c r="N115" s="6"/>
      <c r="O115" s="6"/>
      <c r="P115" s="6"/>
      <c r="Q115" s="6"/>
      <c r="R115" s="6"/>
      <c r="S115" s="6"/>
      <c r="U115" s="6"/>
      <c r="V115"/>
      <c r="W115"/>
      <c r="X115"/>
      <c r="Y115"/>
      <c r="Z115"/>
    </row>
    <row r="116" spans="1:26" x14ac:dyDescent="0.25">
      <c r="A116" s="6"/>
      <c r="B116" s="6"/>
      <c r="C116" s="133"/>
      <c r="D116" s="133"/>
      <c r="E116" s="6"/>
      <c r="F116" s="6"/>
      <c r="G116" s="6"/>
      <c r="H116" s="6"/>
      <c r="I116" s="6"/>
      <c r="J116" s="6"/>
      <c r="K116" s="6"/>
      <c r="L116" s="6"/>
      <c r="M116" s="6"/>
      <c r="N116" s="6"/>
      <c r="O116" s="6"/>
      <c r="P116" s="6"/>
      <c r="Q116" s="6"/>
      <c r="R116" s="6"/>
      <c r="S116" s="6"/>
      <c r="U116" s="6"/>
      <c r="V116"/>
      <c r="W116"/>
      <c r="X116"/>
      <c r="Y116"/>
      <c r="Z116"/>
    </row>
    <row r="117" spans="1:26" x14ac:dyDescent="0.25">
      <c r="A117" s="6"/>
      <c r="B117" s="6"/>
      <c r="C117" s="133"/>
      <c r="D117" s="133"/>
      <c r="E117" s="6"/>
      <c r="F117" s="6"/>
      <c r="G117" s="6"/>
      <c r="H117" s="6"/>
      <c r="I117" s="6"/>
      <c r="J117" s="6"/>
      <c r="K117" s="6"/>
      <c r="L117" s="6"/>
      <c r="M117" s="6"/>
      <c r="N117" s="6"/>
      <c r="O117" s="6"/>
      <c r="P117" s="6"/>
      <c r="Q117" s="6"/>
      <c r="R117" s="6"/>
      <c r="S117" s="6"/>
      <c r="U117" s="6"/>
      <c r="V117"/>
      <c r="W117"/>
      <c r="X117"/>
      <c r="Y117"/>
      <c r="Z117"/>
    </row>
    <row r="118" spans="1:26" x14ac:dyDescent="0.25">
      <c r="A118" s="6"/>
      <c r="B118" s="6"/>
      <c r="C118" s="133"/>
      <c r="D118" s="133"/>
      <c r="E118" s="6"/>
      <c r="F118" s="6"/>
      <c r="G118" s="6"/>
      <c r="H118" s="6"/>
      <c r="I118" s="6"/>
      <c r="J118" s="6"/>
      <c r="K118" s="6"/>
      <c r="L118" s="6"/>
      <c r="M118" s="6"/>
      <c r="N118" s="6"/>
      <c r="O118" s="6"/>
      <c r="P118" s="6"/>
      <c r="Q118" s="6"/>
      <c r="R118" s="6"/>
      <c r="S118" s="6"/>
      <c r="U118" s="6"/>
      <c r="V118"/>
      <c r="W118"/>
      <c r="X118"/>
      <c r="Y118"/>
      <c r="Z118"/>
    </row>
    <row r="119" spans="1:26" x14ac:dyDescent="0.25">
      <c r="A119" s="6"/>
      <c r="B119" s="6"/>
      <c r="C119" s="133"/>
      <c r="D119" s="133"/>
      <c r="E119" s="6"/>
      <c r="F119" s="6"/>
      <c r="G119" s="6"/>
      <c r="H119" s="6"/>
      <c r="I119" s="6"/>
      <c r="J119" s="6"/>
      <c r="K119" s="6"/>
      <c r="L119" s="6"/>
      <c r="M119" s="6"/>
      <c r="N119" s="6"/>
      <c r="O119" s="6"/>
      <c r="P119" s="6"/>
      <c r="Q119" s="6"/>
      <c r="R119" s="6"/>
      <c r="S119" s="6"/>
      <c r="U119" s="6"/>
      <c r="V119"/>
      <c r="W119"/>
      <c r="X119"/>
      <c r="Y119"/>
      <c r="Z119"/>
    </row>
    <row r="120" spans="1:26" x14ac:dyDescent="0.25">
      <c r="A120" s="6"/>
      <c r="B120" s="6"/>
      <c r="C120" s="133"/>
      <c r="D120" s="133"/>
      <c r="E120" s="6"/>
      <c r="F120" s="6"/>
      <c r="G120" s="6"/>
      <c r="H120" s="6"/>
      <c r="I120" s="6"/>
      <c r="J120" s="6"/>
      <c r="K120" s="6"/>
      <c r="L120" s="6"/>
      <c r="M120" s="6"/>
      <c r="N120" s="6"/>
      <c r="O120" s="6"/>
      <c r="P120" s="6"/>
      <c r="Q120" s="6"/>
      <c r="R120" s="6"/>
      <c r="S120" s="6"/>
      <c r="U120" s="6"/>
      <c r="V120"/>
      <c r="W120"/>
      <c r="X120"/>
      <c r="Y120"/>
      <c r="Z120"/>
    </row>
    <row r="121" spans="1:26" x14ac:dyDescent="0.25">
      <c r="A121" s="6"/>
      <c r="B121" s="6"/>
      <c r="C121" s="133"/>
      <c r="D121" s="133"/>
      <c r="E121" s="6"/>
      <c r="F121" s="6"/>
      <c r="G121" s="6"/>
      <c r="H121" s="6"/>
      <c r="I121" s="6"/>
      <c r="J121" s="6"/>
      <c r="K121" s="6"/>
      <c r="L121" s="6"/>
      <c r="M121" s="6"/>
      <c r="N121" s="6"/>
      <c r="O121" s="6"/>
      <c r="P121" s="6"/>
      <c r="Q121" s="6"/>
      <c r="R121" s="6"/>
      <c r="S121" s="6"/>
      <c r="U121" s="6"/>
      <c r="V121"/>
      <c r="W121"/>
      <c r="X121"/>
      <c r="Y121"/>
      <c r="Z121"/>
    </row>
    <row r="122" spans="1:26" x14ac:dyDescent="0.25">
      <c r="A122" s="6"/>
      <c r="B122" s="6"/>
      <c r="C122" s="133"/>
      <c r="D122" s="133"/>
      <c r="E122" s="6"/>
      <c r="F122" s="6"/>
      <c r="G122" s="6"/>
      <c r="H122" s="6"/>
      <c r="I122" s="6"/>
      <c r="J122" s="6"/>
      <c r="K122" s="6"/>
      <c r="L122" s="6"/>
      <c r="M122" s="6"/>
      <c r="N122" s="6"/>
      <c r="O122" s="6"/>
      <c r="P122" s="6"/>
      <c r="Q122" s="6"/>
      <c r="R122" s="6"/>
      <c r="S122" s="6"/>
      <c r="U122" s="6"/>
      <c r="V122"/>
      <c r="W122"/>
      <c r="X122"/>
      <c r="Y122"/>
      <c r="Z122"/>
    </row>
    <row r="123" spans="1:26" x14ac:dyDescent="0.25">
      <c r="A123" s="6"/>
      <c r="B123" s="6"/>
      <c r="C123" s="133"/>
      <c r="D123" s="133"/>
      <c r="E123" s="6"/>
      <c r="F123" s="6"/>
      <c r="G123" s="6"/>
      <c r="H123" s="6"/>
      <c r="I123" s="6"/>
      <c r="J123" s="6"/>
      <c r="K123" s="6"/>
      <c r="L123" s="6"/>
      <c r="M123" s="6"/>
      <c r="N123" s="6"/>
      <c r="O123" s="6"/>
      <c r="P123" s="6"/>
      <c r="Q123" s="6"/>
      <c r="R123" s="6"/>
      <c r="S123" s="6"/>
      <c r="U123" s="6"/>
      <c r="V123"/>
      <c r="W123"/>
      <c r="X123"/>
      <c r="Y123"/>
      <c r="Z123"/>
    </row>
    <row r="124" spans="1:26" x14ac:dyDescent="0.25">
      <c r="A124" s="6"/>
      <c r="B124" s="6"/>
      <c r="C124" s="133"/>
      <c r="D124" s="133"/>
      <c r="E124" s="6"/>
      <c r="F124" s="6"/>
      <c r="G124" s="6"/>
      <c r="H124" s="6"/>
      <c r="I124" s="6"/>
      <c r="J124" s="6"/>
      <c r="K124" s="6"/>
      <c r="L124" s="6"/>
      <c r="M124" s="6"/>
      <c r="N124" s="6"/>
      <c r="O124" s="6"/>
      <c r="P124" s="6"/>
      <c r="Q124" s="6"/>
      <c r="R124" s="6"/>
      <c r="S124" s="6"/>
      <c r="U124" s="6"/>
      <c r="V124"/>
      <c r="W124"/>
      <c r="X124"/>
      <c r="Y124"/>
      <c r="Z124"/>
    </row>
    <row r="125" spans="1:26" x14ac:dyDescent="0.25">
      <c r="A125" s="6"/>
      <c r="B125" s="6"/>
      <c r="C125" s="133"/>
      <c r="D125" s="133"/>
      <c r="E125" s="6"/>
      <c r="F125" s="6"/>
      <c r="G125" s="6"/>
      <c r="H125" s="6"/>
      <c r="I125" s="6"/>
      <c r="J125" s="6"/>
      <c r="K125" s="6"/>
      <c r="L125" s="6"/>
      <c r="M125" s="6"/>
      <c r="N125" s="6"/>
      <c r="O125" s="6"/>
      <c r="P125" s="6"/>
      <c r="Q125" s="6"/>
      <c r="R125" s="6"/>
      <c r="S125" s="6"/>
      <c r="U125" s="6"/>
      <c r="V125"/>
      <c r="W125"/>
      <c r="X125"/>
      <c r="Y125"/>
      <c r="Z125"/>
    </row>
    <row r="126" spans="1:26" x14ac:dyDescent="0.25">
      <c r="A126" s="6"/>
      <c r="B126" s="6"/>
      <c r="C126" s="133"/>
      <c r="D126" s="133"/>
      <c r="E126" s="6"/>
      <c r="F126" s="6"/>
      <c r="G126" s="6"/>
      <c r="H126" s="6"/>
      <c r="I126" s="6"/>
      <c r="J126" s="6"/>
      <c r="K126" s="6"/>
      <c r="L126" s="6"/>
      <c r="M126" s="6"/>
      <c r="N126" s="6"/>
      <c r="O126" s="6"/>
      <c r="P126" s="6"/>
      <c r="Q126" s="6"/>
      <c r="R126" s="6"/>
      <c r="S126" s="6"/>
      <c r="U126" s="6"/>
      <c r="V126"/>
      <c r="W126"/>
      <c r="X126"/>
      <c r="Y126"/>
      <c r="Z126"/>
    </row>
    <row r="127" spans="1:26" x14ac:dyDescent="0.25">
      <c r="A127" s="6"/>
      <c r="B127" s="6"/>
      <c r="C127" s="133"/>
      <c r="D127" s="133"/>
      <c r="E127" s="6"/>
      <c r="F127" s="6"/>
      <c r="G127" s="6"/>
      <c r="H127" s="6"/>
      <c r="I127" s="6"/>
      <c r="J127" s="6"/>
      <c r="K127" s="6"/>
      <c r="L127" s="6"/>
      <c r="M127" s="6"/>
      <c r="N127" s="6"/>
      <c r="O127" s="6"/>
      <c r="P127" s="6"/>
      <c r="Q127" s="6"/>
      <c r="R127" s="6"/>
      <c r="S127" s="6"/>
      <c r="U127" s="6"/>
      <c r="V127"/>
      <c r="W127"/>
      <c r="X127"/>
      <c r="Y127"/>
      <c r="Z127"/>
    </row>
    <row r="128" spans="1:26" x14ac:dyDescent="0.25">
      <c r="A128" s="6"/>
      <c r="B128" s="6"/>
      <c r="C128" s="133"/>
      <c r="D128" s="133"/>
      <c r="E128" s="6"/>
      <c r="F128" s="6"/>
      <c r="G128" s="6"/>
      <c r="H128" s="6"/>
      <c r="I128" s="6"/>
      <c r="J128" s="6"/>
      <c r="K128" s="6"/>
      <c r="L128" s="6"/>
      <c r="M128" s="6"/>
      <c r="N128" s="6"/>
      <c r="O128" s="6"/>
      <c r="P128" s="6"/>
      <c r="Q128" s="6"/>
      <c r="R128" s="6"/>
      <c r="S128" s="6"/>
      <c r="U128" s="6"/>
      <c r="V128"/>
      <c r="W128"/>
      <c r="X128"/>
      <c r="Y128"/>
      <c r="Z128"/>
    </row>
    <row r="129" spans="1:26" x14ac:dyDescent="0.25">
      <c r="A129" s="6"/>
      <c r="B129" s="6"/>
      <c r="C129" s="133"/>
      <c r="D129" s="133"/>
      <c r="E129" s="6"/>
      <c r="F129" s="6"/>
      <c r="G129" s="6"/>
      <c r="H129" s="6"/>
      <c r="I129" s="6"/>
      <c r="J129" s="6"/>
      <c r="K129" s="6"/>
      <c r="L129" s="6"/>
      <c r="M129" s="6"/>
      <c r="N129" s="6"/>
      <c r="O129" s="6"/>
      <c r="P129" s="6"/>
      <c r="Q129" s="6"/>
      <c r="R129" s="6"/>
      <c r="S129" s="6"/>
      <c r="U129" s="6"/>
      <c r="V129"/>
      <c r="W129"/>
      <c r="X129"/>
      <c r="Y129"/>
      <c r="Z129"/>
    </row>
    <row r="130" spans="1:26" x14ac:dyDescent="0.25">
      <c r="A130" s="6"/>
      <c r="B130" s="6"/>
      <c r="C130" s="133"/>
      <c r="D130" s="133"/>
      <c r="E130" s="6"/>
      <c r="F130" s="6"/>
      <c r="G130" s="6"/>
      <c r="H130" s="6"/>
      <c r="I130" s="6"/>
      <c r="J130" s="6"/>
      <c r="K130" s="6"/>
      <c r="L130" s="6"/>
      <c r="M130" s="6"/>
      <c r="N130" s="6"/>
      <c r="O130" s="6"/>
      <c r="P130" s="6"/>
      <c r="Q130" s="6"/>
      <c r="R130" s="6"/>
      <c r="S130" s="6"/>
      <c r="V130"/>
      <c r="W130"/>
      <c r="X130"/>
      <c r="Y130"/>
      <c r="Z130"/>
    </row>
    <row r="131" spans="1:26" x14ac:dyDescent="0.25">
      <c r="A131" s="6"/>
      <c r="B131" s="6"/>
      <c r="C131" s="133"/>
      <c r="D131" s="133"/>
      <c r="E131" s="6"/>
      <c r="F131" s="6"/>
      <c r="G131" s="6"/>
      <c r="H131" s="6"/>
      <c r="I131" s="6"/>
      <c r="J131" s="6"/>
      <c r="K131" s="6"/>
      <c r="L131" s="6"/>
      <c r="M131" s="6"/>
      <c r="N131" s="6"/>
      <c r="O131" s="6"/>
      <c r="P131" s="6"/>
      <c r="Q131" s="6"/>
      <c r="R131" s="6"/>
      <c r="S131" s="6"/>
      <c r="V131"/>
      <c r="W131"/>
      <c r="X131"/>
      <c r="Y131"/>
      <c r="Z131"/>
    </row>
    <row r="132" spans="1:26" x14ac:dyDescent="0.25">
      <c r="A132" s="6"/>
      <c r="B132" s="6"/>
      <c r="C132" s="133"/>
      <c r="D132" s="133"/>
      <c r="E132" s="6"/>
      <c r="F132" s="6"/>
      <c r="G132" s="6"/>
      <c r="H132" s="6"/>
      <c r="I132" s="6"/>
      <c r="J132" s="6"/>
      <c r="K132" s="6"/>
      <c r="L132" s="6"/>
      <c r="M132" s="6"/>
      <c r="N132" s="6"/>
      <c r="O132" s="6"/>
      <c r="P132" s="6"/>
      <c r="Q132" s="6"/>
      <c r="R132" s="6"/>
      <c r="S132" s="6"/>
      <c r="V132"/>
      <c r="W132"/>
      <c r="X132"/>
      <c r="Y132"/>
      <c r="Z132"/>
    </row>
    <row r="133" spans="1:26" x14ac:dyDescent="0.25">
      <c r="A133" s="6"/>
      <c r="B133" s="6"/>
      <c r="C133" s="133"/>
      <c r="D133" s="133"/>
      <c r="E133" s="6"/>
      <c r="F133" s="6"/>
      <c r="G133" s="6"/>
      <c r="H133" s="6"/>
      <c r="I133" s="6"/>
      <c r="J133" s="6"/>
      <c r="K133" s="6"/>
      <c r="L133" s="6"/>
      <c r="M133" s="6"/>
      <c r="N133" s="6"/>
      <c r="O133" s="6"/>
      <c r="P133" s="6"/>
      <c r="Q133" s="6"/>
      <c r="R133" s="6"/>
      <c r="S133" s="6"/>
      <c r="V133"/>
      <c r="W133"/>
      <c r="X133"/>
      <c r="Y133"/>
      <c r="Z133"/>
    </row>
    <row r="134" spans="1:26" x14ac:dyDescent="0.25">
      <c r="A134" s="6"/>
      <c r="B134" s="6"/>
      <c r="C134" s="133"/>
      <c r="D134" s="133"/>
      <c r="E134" s="6"/>
      <c r="F134" s="6"/>
      <c r="G134" s="6"/>
      <c r="H134" s="6"/>
      <c r="I134" s="6"/>
      <c r="J134" s="6"/>
      <c r="K134" s="6"/>
      <c r="L134" s="6"/>
      <c r="M134" s="6"/>
      <c r="N134" s="6"/>
      <c r="O134" s="6"/>
      <c r="P134" s="6"/>
      <c r="Q134" s="6"/>
      <c r="R134" s="6"/>
      <c r="S134" s="6"/>
      <c r="V134"/>
      <c r="W134"/>
      <c r="X134"/>
      <c r="Y134"/>
      <c r="Z134"/>
    </row>
    <row r="135" spans="1:26" x14ac:dyDescent="0.25">
      <c r="A135" s="6"/>
      <c r="B135" s="6"/>
      <c r="C135" s="133"/>
      <c r="D135" s="133"/>
      <c r="E135" s="6"/>
      <c r="F135" s="6"/>
      <c r="G135" s="6"/>
      <c r="H135" s="6"/>
      <c r="I135" s="6"/>
      <c r="J135" s="6"/>
      <c r="K135" s="6"/>
      <c r="L135" s="6"/>
      <c r="M135" s="6"/>
      <c r="N135" s="6"/>
      <c r="O135" s="6"/>
      <c r="P135" s="6"/>
      <c r="Q135" s="6"/>
      <c r="R135" s="6"/>
      <c r="S135" s="6"/>
      <c r="V135"/>
      <c r="W135"/>
      <c r="X135"/>
      <c r="Y135"/>
      <c r="Z135"/>
    </row>
    <row r="136" spans="1:26" x14ac:dyDescent="0.25">
      <c r="A136" s="6"/>
      <c r="B136" s="6"/>
      <c r="C136" s="133"/>
      <c r="D136" s="133"/>
      <c r="E136" s="6"/>
      <c r="F136" s="6"/>
      <c r="G136" s="6"/>
      <c r="H136" s="6"/>
      <c r="I136" s="6"/>
      <c r="J136" s="6"/>
      <c r="K136" s="6"/>
      <c r="L136" s="6"/>
      <c r="M136" s="6"/>
      <c r="N136" s="6"/>
      <c r="O136" s="6"/>
      <c r="P136" s="6"/>
      <c r="Q136" s="6"/>
      <c r="R136" s="6"/>
      <c r="S136" s="6"/>
      <c r="V136"/>
      <c r="W136"/>
      <c r="X136"/>
      <c r="Y136"/>
      <c r="Z136"/>
    </row>
    <row r="137" spans="1:26" x14ac:dyDescent="0.25">
      <c r="A137" s="6"/>
      <c r="B137" s="6"/>
      <c r="C137" s="133"/>
      <c r="D137" s="133"/>
      <c r="E137" s="6"/>
      <c r="F137" s="6"/>
      <c r="G137" s="6"/>
      <c r="H137" s="6"/>
      <c r="I137" s="6"/>
      <c r="J137" s="6"/>
      <c r="K137" s="6"/>
      <c r="L137" s="6"/>
      <c r="M137" s="6"/>
      <c r="N137" s="6"/>
      <c r="O137" s="6"/>
      <c r="P137" s="6"/>
      <c r="Q137" s="6"/>
      <c r="R137" s="6"/>
      <c r="S137" s="6"/>
      <c r="V137"/>
      <c r="W137"/>
      <c r="X137"/>
      <c r="Y137"/>
      <c r="Z137"/>
    </row>
    <row r="138" spans="1:26" x14ac:dyDescent="0.25">
      <c r="A138" s="6"/>
      <c r="B138" s="6"/>
      <c r="C138" s="133"/>
      <c r="D138" s="133"/>
      <c r="E138" s="6"/>
      <c r="F138" s="6"/>
      <c r="G138" s="6"/>
      <c r="H138" s="6"/>
      <c r="I138" s="6"/>
      <c r="J138" s="6"/>
      <c r="K138" s="6"/>
      <c r="L138" s="6"/>
      <c r="M138" s="6"/>
      <c r="N138" s="6"/>
      <c r="O138" s="6"/>
      <c r="P138" s="6"/>
      <c r="Q138" s="6"/>
      <c r="R138" s="6"/>
      <c r="S138" s="6"/>
      <c r="V138"/>
      <c r="W138"/>
      <c r="X138"/>
      <c r="Y138"/>
      <c r="Z138"/>
    </row>
    <row r="139" spans="1:26" x14ac:dyDescent="0.25">
      <c r="A139" s="6"/>
      <c r="B139" s="6"/>
      <c r="C139" s="133"/>
      <c r="D139" s="133"/>
      <c r="E139" s="6"/>
      <c r="F139" s="6"/>
      <c r="G139" s="6"/>
      <c r="H139" s="6"/>
      <c r="I139" s="6"/>
      <c r="J139" s="6"/>
      <c r="K139" s="6"/>
      <c r="L139" s="6"/>
      <c r="M139" s="6"/>
      <c r="N139" s="6"/>
      <c r="O139" s="6"/>
      <c r="P139" s="6"/>
      <c r="Q139" s="6"/>
      <c r="R139" s="6"/>
      <c r="S139" s="6"/>
      <c r="V139"/>
      <c r="W139"/>
      <c r="X139"/>
      <c r="Y139"/>
      <c r="Z139"/>
    </row>
    <row r="140" spans="1:26" x14ac:dyDescent="0.25">
      <c r="A140" s="6"/>
      <c r="B140" s="6"/>
      <c r="C140" s="133"/>
      <c r="D140" s="133"/>
      <c r="E140" s="6"/>
      <c r="F140" s="6"/>
      <c r="G140" s="6"/>
      <c r="H140" s="6"/>
      <c r="I140" s="6"/>
      <c r="J140" s="6"/>
      <c r="K140" s="6"/>
      <c r="L140" s="6"/>
      <c r="M140" s="6"/>
      <c r="N140" s="6"/>
      <c r="O140" s="6"/>
      <c r="P140" s="6"/>
      <c r="Q140" s="6"/>
      <c r="R140" s="6"/>
      <c r="S140" s="6"/>
      <c r="V140"/>
      <c r="W140"/>
      <c r="X140"/>
      <c r="Y140"/>
      <c r="Z140"/>
    </row>
    <row r="141" spans="1:26" x14ac:dyDescent="0.25">
      <c r="A141" s="6"/>
      <c r="B141" s="6"/>
      <c r="C141" s="133"/>
      <c r="D141" s="133"/>
      <c r="E141" s="6"/>
      <c r="F141" s="6"/>
      <c r="G141" s="6"/>
      <c r="H141" s="6"/>
      <c r="I141" s="6"/>
      <c r="J141" s="6"/>
      <c r="K141" s="6"/>
      <c r="L141" s="6"/>
      <c r="M141" s="6"/>
      <c r="N141" s="6"/>
      <c r="O141" s="6"/>
      <c r="P141" s="6"/>
      <c r="Q141" s="6"/>
      <c r="R141" s="6"/>
      <c r="S141" s="6"/>
      <c r="V141"/>
      <c r="W141"/>
      <c r="X141"/>
      <c r="Y141"/>
      <c r="Z141"/>
    </row>
    <row r="142" spans="1:26" x14ac:dyDescent="0.25">
      <c r="A142" s="6"/>
      <c r="B142" s="6"/>
      <c r="C142" s="133"/>
      <c r="D142" s="133"/>
      <c r="E142" s="6"/>
      <c r="F142" s="6"/>
      <c r="G142" s="6"/>
      <c r="H142" s="6"/>
      <c r="I142" s="6"/>
      <c r="J142" s="6"/>
      <c r="K142" s="6"/>
      <c r="L142" s="6"/>
      <c r="M142" s="6"/>
      <c r="N142" s="6"/>
      <c r="O142" s="6"/>
      <c r="P142" s="6"/>
      <c r="Q142" s="6"/>
      <c r="R142" s="6"/>
      <c r="S142" s="6"/>
      <c r="V142"/>
      <c r="W142"/>
      <c r="X142"/>
      <c r="Y142"/>
      <c r="Z142"/>
    </row>
    <row r="143" spans="1:26" x14ac:dyDescent="0.25">
      <c r="A143" s="6"/>
      <c r="B143" s="6"/>
      <c r="C143" s="133"/>
      <c r="D143" s="133"/>
      <c r="E143" s="6"/>
      <c r="F143" s="6"/>
      <c r="G143" s="6"/>
      <c r="H143" s="6"/>
      <c r="I143" s="6"/>
      <c r="J143" s="6"/>
      <c r="K143" s="6"/>
      <c r="L143" s="6"/>
      <c r="M143" s="6"/>
      <c r="N143" s="6"/>
      <c r="O143" s="6"/>
      <c r="P143" s="6"/>
      <c r="Q143" s="6"/>
      <c r="R143" s="6"/>
      <c r="S143" s="6"/>
      <c r="V143"/>
      <c r="W143"/>
      <c r="X143"/>
      <c r="Y143"/>
      <c r="Z143"/>
    </row>
    <row r="144" spans="1:26" x14ac:dyDescent="0.25">
      <c r="A144" s="6"/>
      <c r="B144" s="6"/>
      <c r="C144" s="133"/>
      <c r="D144" s="133"/>
      <c r="E144" s="6"/>
      <c r="F144" s="6"/>
      <c r="G144" s="6"/>
      <c r="H144" s="6"/>
      <c r="I144" s="6"/>
      <c r="J144" s="6"/>
      <c r="K144" s="6"/>
      <c r="L144" s="6"/>
      <c r="M144" s="6"/>
      <c r="N144" s="6"/>
      <c r="O144" s="6"/>
      <c r="P144" s="6"/>
      <c r="Q144" s="6"/>
      <c r="R144" s="6"/>
      <c r="S144" s="6"/>
      <c r="V144"/>
      <c r="W144"/>
      <c r="X144"/>
      <c r="Y144"/>
      <c r="Z144"/>
    </row>
    <row r="145" spans="1:26" x14ac:dyDescent="0.25">
      <c r="A145" s="6"/>
      <c r="B145" s="6"/>
      <c r="C145" s="133"/>
      <c r="D145" s="133"/>
      <c r="E145" s="6"/>
      <c r="F145" s="6"/>
      <c r="G145" s="6"/>
      <c r="H145" s="6"/>
      <c r="I145" s="6"/>
      <c r="J145" s="6"/>
      <c r="K145" s="6"/>
      <c r="L145" s="6"/>
      <c r="M145" s="6"/>
      <c r="N145" s="6"/>
      <c r="O145" s="6"/>
      <c r="P145" s="6"/>
      <c r="Q145" s="6"/>
      <c r="R145" s="6"/>
      <c r="S145" s="6"/>
      <c r="T145"/>
      <c r="U145"/>
      <c r="V145"/>
      <c r="W145"/>
      <c r="X145"/>
      <c r="Y145"/>
      <c r="Z145"/>
    </row>
    <row r="146" spans="1:26" x14ac:dyDescent="0.25">
      <c r="A146" s="6"/>
      <c r="B146" s="6"/>
      <c r="C146" s="133"/>
      <c r="D146" s="133"/>
      <c r="E146" s="6"/>
      <c r="F146" s="6"/>
      <c r="G146" s="6"/>
      <c r="H146" s="6"/>
      <c r="I146" s="6"/>
      <c r="J146" s="6"/>
      <c r="K146" s="6"/>
      <c r="L146" s="6"/>
      <c r="M146" s="6"/>
      <c r="N146" s="6"/>
      <c r="O146" s="6"/>
      <c r="P146" s="6"/>
      <c r="Q146" s="6"/>
      <c r="R146" s="6"/>
      <c r="S146" s="6"/>
      <c r="T146"/>
      <c r="U146"/>
      <c r="V146"/>
      <c r="W146"/>
      <c r="X146"/>
      <c r="Y146"/>
      <c r="Z146"/>
    </row>
    <row r="147" spans="1:26" x14ac:dyDescent="0.25">
      <c r="A147" s="6"/>
      <c r="B147" s="6"/>
      <c r="C147" s="133"/>
      <c r="D147" s="133"/>
      <c r="E147" s="6"/>
      <c r="F147" s="6"/>
      <c r="G147" s="6"/>
      <c r="H147" s="6"/>
      <c r="I147" s="6"/>
      <c r="J147" s="6"/>
      <c r="K147" s="6"/>
      <c r="L147" s="6"/>
      <c r="M147" s="6"/>
      <c r="N147" s="6"/>
      <c r="O147" s="6"/>
      <c r="P147" s="6"/>
      <c r="Q147" s="6"/>
      <c r="R147" s="6"/>
      <c r="S147" s="6"/>
      <c r="T147"/>
      <c r="U147"/>
      <c r="V147"/>
      <c r="W147"/>
      <c r="X147"/>
      <c r="Y147"/>
      <c r="Z147"/>
    </row>
    <row r="148" spans="1:26" x14ac:dyDescent="0.25">
      <c r="A148" s="6"/>
      <c r="B148" s="6"/>
      <c r="C148" s="133"/>
      <c r="D148" s="133"/>
      <c r="E148" s="6"/>
      <c r="F148" s="6"/>
      <c r="G148" s="6"/>
      <c r="H148" s="6"/>
      <c r="I148" s="6"/>
      <c r="J148" s="6"/>
      <c r="K148" s="6"/>
      <c r="L148" s="6"/>
      <c r="M148" s="6"/>
      <c r="N148" s="6"/>
      <c r="O148" s="6"/>
      <c r="P148" s="6"/>
      <c r="Q148" s="6"/>
      <c r="R148" s="6"/>
      <c r="S148" s="6"/>
      <c r="T148"/>
      <c r="U148"/>
      <c r="V148"/>
      <c r="W148"/>
      <c r="X148"/>
      <c r="Y148"/>
      <c r="Z148"/>
    </row>
    <row r="149" spans="1:26" x14ac:dyDescent="0.25">
      <c r="A149" s="6"/>
      <c r="B149" s="6"/>
      <c r="C149" s="133"/>
      <c r="D149" s="133"/>
      <c r="E149" s="6"/>
      <c r="F149" s="6"/>
      <c r="G149" s="6"/>
      <c r="H149" s="6"/>
      <c r="I149" s="6"/>
      <c r="J149" s="6"/>
      <c r="K149" s="6"/>
      <c r="L149" s="6"/>
      <c r="M149" s="6"/>
      <c r="N149" s="6"/>
      <c r="O149" s="6"/>
      <c r="P149" s="6"/>
      <c r="Q149" s="6"/>
      <c r="R149" s="6"/>
      <c r="S149" s="6"/>
      <c r="T149"/>
      <c r="U149"/>
      <c r="V149"/>
      <c r="W149"/>
      <c r="X149"/>
      <c r="Y149"/>
      <c r="Z149"/>
    </row>
    <row r="150" spans="1:26" x14ac:dyDescent="0.25">
      <c r="A150" s="6"/>
      <c r="B150" s="6"/>
      <c r="C150" s="133"/>
      <c r="D150" s="133"/>
      <c r="E150" s="6"/>
      <c r="F150" s="6"/>
      <c r="G150" s="6"/>
      <c r="H150" s="6"/>
      <c r="I150" s="6"/>
      <c r="J150" s="6"/>
      <c r="K150" s="6"/>
      <c r="L150" s="6"/>
      <c r="M150" s="6"/>
      <c r="N150" s="6"/>
      <c r="O150" s="6"/>
      <c r="P150" s="6"/>
      <c r="Q150" s="6"/>
      <c r="R150" s="6"/>
      <c r="S150" s="6"/>
      <c r="T150"/>
      <c r="U150"/>
      <c r="V150"/>
      <c r="W150"/>
      <c r="X150"/>
      <c r="Y150"/>
      <c r="Z150"/>
    </row>
    <row r="151" spans="1:26" x14ac:dyDescent="0.25">
      <c r="A151" s="6"/>
      <c r="B151" s="6"/>
      <c r="C151" s="133"/>
      <c r="D151" s="133"/>
      <c r="E151" s="6"/>
      <c r="F151" s="6"/>
      <c r="G151" s="6"/>
      <c r="H151" s="6"/>
      <c r="I151" s="6"/>
      <c r="J151" s="6"/>
      <c r="K151" s="6"/>
      <c r="L151" s="6"/>
      <c r="M151" s="6"/>
      <c r="N151" s="6"/>
      <c r="O151" s="6"/>
      <c r="P151" s="6"/>
      <c r="Q151" s="6"/>
      <c r="R151" s="6"/>
      <c r="S151" s="6"/>
      <c r="T151"/>
      <c r="U151"/>
      <c r="V151"/>
      <c r="W151"/>
      <c r="X151"/>
      <c r="Y151"/>
      <c r="Z151"/>
    </row>
    <row r="152" spans="1:26" x14ac:dyDescent="0.25">
      <c r="A152" s="6"/>
      <c r="B152" s="6"/>
      <c r="C152" s="133"/>
      <c r="D152" s="133"/>
      <c r="E152" s="6"/>
      <c r="F152" s="6"/>
      <c r="G152" s="6"/>
      <c r="H152" s="6"/>
      <c r="I152" s="6"/>
      <c r="J152" s="6"/>
      <c r="K152" s="6"/>
      <c r="L152" s="6"/>
      <c r="M152" s="6"/>
      <c r="N152" s="6"/>
      <c r="O152" s="6"/>
      <c r="P152" s="6"/>
      <c r="Q152" s="6"/>
      <c r="R152" s="6"/>
      <c r="S152" s="6"/>
      <c r="T152"/>
      <c r="U152"/>
      <c r="V152"/>
      <c r="W152"/>
      <c r="X152"/>
      <c r="Y152"/>
      <c r="Z152"/>
    </row>
    <row r="153" spans="1:26" x14ac:dyDescent="0.25">
      <c r="A153" s="6"/>
      <c r="B153" s="6"/>
      <c r="C153" s="133"/>
      <c r="D153" s="133"/>
      <c r="E153" s="6"/>
      <c r="F153" s="6"/>
      <c r="G153" s="6"/>
      <c r="H153" s="6"/>
      <c r="I153" s="6"/>
      <c r="J153" s="6"/>
      <c r="K153" s="6"/>
      <c r="L153" s="6"/>
      <c r="M153" s="6"/>
      <c r="N153" s="6"/>
      <c r="O153" s="6"/>
      <c r="P153" s="6"/>
      <c r="Q153" s="6"/>
      <c r="R153" s="6"/>
      <c r="S153" s="6"/>
      <c r="T153"/>
      <c r="U153"/>
      <c r="V153"/>
      <c r="W153"/>
      <c r="X153"/>
      <c r="Y153"/>
      <c r="Z153"/>
    </row>
    <row r="154" spans="1:26" x14ac:dyDescent="0.25">
      <c r="A154" s="6"/>
      <c r="B154" s="6"/>
      <c r="C154" s="133"/>
      <c r="D154" s="133"/>
      <c r="E154" s="6"/>
      <c r="F154" s="6"/>
      <c r="G154" s="6"/>
      <c r="H154" s="6"/>
      <c r="I154" s="6"/>
      <c r="J154" s="6"/>
      <c r="K154" s="6"/>
      <c r="L154" s="6"/>
      <c r="M154" s="6"/>
      <c r="N154" s="6"/>
      <c r="O154" s="6"/>
      <c r="P154" s="6"/>
      <c r="Q154" s="6"/>
      <c r="R154" s="6"/>
      <c r="S154" s="6"/>
      <c r="T154"/>
      <c r="U154"/>
      <c r="V154"/>
      <c r="W154"/>
      <c r="X154"/>
      <c r="Y154"/>
      <c r="Z154"/>
    </row>
    <row r="155" spans="1:26" x14ac:dyDescent="0.25">
      <c r="A155" s="6"/>
      <c r="B155" s="6"/>
      <c r="C155" s="133"/>
      <c r="D155" s="133"/>
      <c r="E155" s="6"/>
      <c r="F155" s="6"/>
      <c r="G155" s="6"/>
      <c r="H155" s="6"/>
      <c r="I155" s="6"/>
      <c r="J155" s="6"/>
      <c r="K155" s="6"/>
      <c r="L155" s="6"/>
      <c r="M155" s="6"/>
      <c r="N155" s="6"/>
      <c r="O155" s="6"/>
      <c r="P155" s="6"/>
      <c r="Q155" s="6"/>
      <c r="R155" s="6"/>
      <c r="S155" s="6"/>
      <c r="T155"/>
      <c r="U155"/>
      <c r="V155"/>
      <c r="W155"/>
      <c r="X155"/>
      <c r="Y155"/>
      <c r="Z155"/>
    </row>
    <row r="156" spans="1:26" x14ac:dyDescent="0.25">
      <c r="A156" s="6"/>
      <c r="B156" s="6"/>
      <c r="C156" s="133"/>
      <c r="D156" s="133"/>
      <c r="E156" s="6"/>
      <c r="F156" s="6"/>
      <c r="G156" s="6"/>
      <c r="H156" s="6"/>
      <c r="I156" s="6"/>
      <c r="J156" s="6"/>
      <c r="K156" s="6"/>
      <c r="L156" s="6"/>
      <c r="M156" s="6"/>
      <c r="N156" s="6"/>
      <c r="O156" s="6"/>
      <c r="P156" s="6"/>
      <c r="Q156" s="6"/>
      <c r="R156" s="6"/>
      <c r="S156" s="6"/>
      <c r="T156"/>
      <c r="U156"/>
      <c r="V156"/>
      <c r="W156"/>
      <c r="X156"/>
      <c r="Y156"/>
      <c r="Z156"/>
    </row>
    <row r="157" spans="1:26" x14ac:dyDescent="0.25">
      <c r="A157" s="6"/>
      <c r="B157" s="6"/>
      <c r="C157" s="133"/>
      <c r="D157" s="133"/>
      <c r="E157" s="6"/>
      <c r="F157" s="6"/>
      <c r="G157" s="6"/>
      <c r="H157" s="6"/>
      <c r="I157" s="6"/>
      <c r="J157" s="6"/>
      <c r="K157" s="6"/>
      <c r="L157" s="6"/>
      <c r="M157" s="6"/>
      <c r="N157" s="6"/>
      <c r="O157" s="6"/>
      <c r="P157" s="6"/>
      <c r="Q157" s="6"/>
      <c r="R157" s="6"/>
      <c r="S157" s="6"/>
      <c r="T157"/>
      <c r="U157"/>
      <c r="V157"/>
      <c r="W157"/>
      <c r="X157"/>
      <c r="Y157"/>
      <c r="Z157"/>
    </row>
    <row r="158" spans="1:26" x14ac:dyDescent="0.25">
      <c r="A158" s="6"/>
      <c r="B158" s="6"/>
      <c r="C158" s="133"/>
      <c r="D158" s="133"/>
      <c r="E158" s="6"/>
      <c r="F158" s="6"/>
      <c r="G158" s="6"/>
      <c r="H158" s="6"/>
      <c r="I158" s="6"/>
      <c r="J158" s="6"/>
      <c r="K158" s="6"/>
      <c r="L158" s="6"/>
      <c r="M158" s="6"/>
      <c r="N158" s="6"/>
      <c r="O158" s="6"/>
      <c r="P158" s="6"/>
      <c r="Q158" s="6"/>
      <c r="R158" s="6"/>
      <c r="S158" s="6"/>
      <c r="T158"/>
      <c r="U158"/>
      <c r="V158"/>
      <c r="W158"/>
      <c r="X158"/>
      <c r="Y158"/>
      <c r="Z158"/>
    </row>
    <row r="159" spans="1:26" x14ac:dyDescent="0.25">
      <c r="A159" s="6"/>
      <c r="B159" s="6"/>
      <c r="C159" s="133"/>
      <c r="D159" s="133"/>
      <c r="E159" s="6"/>
      <c r="F159" s="6"/>
      <c r="G159" s="6"/>
      <c r="H159" s="6"/>
      <c r="I159" s="6"/>
      <c r="J159" s="6"/>
      <c r="K159" s="6"/>
      <c r="L159" s="6"/>
      <c r="M159" s="6"/>
      <c r="N159" s="6"/>
      <c r="O159" s="6"/>
      <c r="P159" s="6"/>
      <c r="Q159" s="6"/>
      <c r="R159" s="6"/>
      <c r="S159" s="6"/>
      <c r="T159"/>
      <c r="U159"/>
      <c r="V159"/>
      <c r="W159"/>
      <c r="X159"/>
      <c r="Y159"/>
      <c r="Z159"/>
    </row>
    <row r="160" spans="1:26" x14ac:dyDescent="0.25">
      <c r="A160" s="6"/>
      <c r="B160" s="6"/>
      <c r="C160" s="133"/>
      <c r="D160" s="133"/>
      <c r="E160" s="6"/>
      <c r="F160" s="6"/>
      <c r="G160" s="6"/>
      <c r="H160" s="6"/>
      <c r="I160" s="6"/>
      <c r="J160" s="6"/>
      <c r="K160" s="6"/>
      <c r="L160" s="6"/>
      <c r="M160" s="6"/>
      <c r="N160" s="6"/>
      <c r="O160" s="6"/>
      <c r="P160" s="6"/>
      <c r="Q160" s="6"/>
      <c r="R160" s="6"/>
      <c r="S160" s="6"/>
      <c r="T160"/>
      <c r="U160"/>
      <c r="V160"/>
      <c r="W160"/>
      <c r="X160"/>
      <c r="Y160"/>
      <c r="Z160"/>
    </row>
    <row r="161" spans="1:26" x14ac:dyDescent="0.25">
      <c r="A161" s="6"/>
      <c r="B161" s="6"/>
      <c r="C161" s="133"/>
      <c r="D161" s="133"/>
      <c r="E161" s="6"/>
      <c r="F161" s="6"/>
      <c r="G161" s="6"/>
      <c r="H161" s="6"/>
      <c r="I161" s="6"/>
      <c r="J161" s="6"/>
      <c r="K161" s="6"/>
      <c r="L161" s="6"/>
      <c r="M161" s="6"/>
      <c r="N161" s="6"/>
      <c r="O161" s="6"/>
      <c r="P161" s="6"/>
      <c r="Q161" s="6"/>
      <c r="R161" s="6"/>
      <c r="S161" s="6"/>
      <c r="T161"/>
      <c r="U161"/>
      <c r="V161"/>
      <c r="W161"/>
      <c r="X161"/>
      <c r="Y161"/>
      <c r="Z161"/>
    </row>
    <row r="162" spans="1:26" x14ac:dyDescent="0.25">
      <c r="A162" s="6"/>
      <c r="B162" s="6"/>
      <c r="C162" s="133"/>
      <c r="D162" s="133"/>
      <c r="E162" s="6"/>
      <c r="F162" s="6"/>
      <c r="G162" s="6"/>
      <c r="H162" s="6"/>
      <c r="I162" s="6"/>
      <c r="J162" s="6"/>
      <c r="K162" s="6"/>
      <c r="L162" s="6"/>
      <c r="M162" s="6"/>
      <c r="N162" s="6"/>
      <c r="O162" s="6"/>
      <c r="P162" s="6"/>
      <c r="Q162" s="6"/>
      <c r="R162" s="6"/>
      <c r="S162" s="6"/>
      <c r="T162"/>
      <c r="U162"/>
      <c r="V162"/>
      <c r="W162"/>
      <c r="X162"/>
      <c r="Y162"/>
      <c r="Z162"/>
    </row>
    <row r="163" spans="1:26" x14ac:dyDescent="0.25">
      <c r="A163" s="6"/>
      <c r="B163" s="6"/>
      <c r="C163" s="133"/>
      <c r="D163" s="133"/>
      <c r="E163" s="6"/>
      <c r="F163" s="6"/>
      <c r="G163" s="6"/>
      <c r="H163" s="6"/>
      <c r="I163" s="6"/>
      <c r="J163" s="6"/>
      <c r="K163" s="6"/>
      <c r="L163" s="6"/>
      <c r="M163" s="6"/>
      <c r="N163" s="6"/>
      <c r="O163" s="6"/>
      <c r="P163" s="6"/>
      <c r="Q163" s="6"/>
      <c r="R163" s="6"/>
      <c r="S163" s="6"/>
      <c r="T163"/>
      <c r="U163"/>
      <c r="V163"/>
      <c r="W163"/>
      <c r="X163"/>
      <c r="Y163"/>
      <c r="Z163"/>
    </row>
    <row r="164" spans="1:26" x14ac:dyDescent="0.25">
      <c r="A164" s="6"/>
      <c r="B164" s="6"/>
      <c r="C164" s="133"/>
      <c r="D164" s="133"/>
      <c r="E164" s="6"/>
      <c r="F164" s="6"/>
      <c r="G164" s="6"/>
      <c r="H164" s="6"/>
      <c r="I164" s="6"/>
      <c r="J164" s="6"/>
      <c r="K164" s="6"/>
      <c r="L164" s="6"/>
      <c r="M164" s="6"/>
      <c r="N164" s="6"/>
      <c r="O164" s="6"/>
      <c r="P164" s="6"/>
      <c r="Q164" s="6"/>
      <c r="R164" s="6"/>
      <c r="S164" s="6"/>
      <c r="T164"/>
      <c r="U164"/>
      <c r="V164"/>
      <c r="W164"/>
      <c r="X164"/>
      <c r="Y164"/>
      <c r="Z164"/>
    </row>
    <row r="165" spans="1:26" x14ac:dyDescent="0.25">
      <c r="A165" s="6"/>
      <c r="B165" s="6"/>
      <c r="C165" s="133"/>
      <c r="D165" s="133"/>
      <c r="E165" s="6"/>
      <c r="F165" s="6"/>
      <c r="G165" s="6"/>
      <c r="H165" s="6"/>
      <c r="I165" s="6"/>
      <c r="J165" s="6"/>
      <c r="K165" s="6"/>
      <c r="L165" s="6"/>
      <c r="M165" s="6"/>
      <c r="N165" s="6"/>
      <c r="O165" s="6"/>
      <c r="P165" s="6"/>
      <c r="Q165" s="6"/>
      <c r="R165" s="6"/>
      <c r="S165" s="6"/>
      <c r="T165"/>
      <c r="U165"/>
      <c r="V165"/>
      <c r="W165"/>
      <c r="X165"/>
      <c r="Y165"/>
      <c r="Z165"/>
    </row>
    <row r="166" spans="1:26" x14ac:dyDescent="0.25">
      <c r="A166" s="6"/>
      <c r="B166" s="6"/>
      <c r="C166" s="133"/>
      <c r="D166" s="133"/>
      <c r="E166" s="6"/>
      <c r="F166" s="6"/>
      <c r="G166" s="6"/>
      <c r="H166" s="6"/>
      <c r="I166" s="6"/>
      <c r="J166" s="6"/>
      <c r="K166" s="6"/>
      <c r="L166" s="6"/>
      <c r="M166" s="6"/>
      <c r="N166" s="6"/>
      <c r="O166" s="6"/>
      <c r="P166" s="6"/>
      <c r="Q166" s="6"/>
      <c r="R166" s="6"/>
      <c r="S166" s="6"/>
      <c r="T166"/>
      <c r="U166"/>
      <c r="V166"/>
      <c r="W166"/>
      <c r="X166"/>
      <c r="Y166"/>
      <c r="Z166"/>
    </row>
    <row r="167" spans="1:26" x14ac:dyDescent="0.25">
      <c r="A167" s="6"/>
      <c r="B167" s="6"/>
      <c r="C167" s="133"/>
      <c r="D167" s="133"/>
      <c r="E167" s="6"/>
      <c r="F167" s="6"/>
      <c r="G167" s="6"/>
      <c r="H167" s="6"/>
      <c r="I167" s="6"/>
      <c r="J167" s="6"/>
      <c r="K167" s="6"/>
      <c r="L167" s="6"/>
      <c r="M167" s="6"/>
      <c r="N167" s="6"/>
      <c r="O167" s="6"/>
      <c r="P167" s="6"/>
      <c r="Q167" s="6"/>
      <c r="R167" s="6"/>
      <c r="S167" s="6"/>
      <c r="T167"/>
      <c r="U167"/>
      <c r="V167"/>
      <c r="W167"/>
      <c r="X167"/>
      <c r="Y167"/>
      <c r="Z167"/>
    </row>
    <row r="168" spans="1:26" x14ac:dyDescent="0.25">
      <c r="A168" s="6"/>
      <c r="B168" s="6"/>
      <c r="C168" s="133"/>
      <c r="D168" s="133"/>
      <c r="E168" s="6"/>
      <c r="F168" s="6"/>
      <c r="G168" s="6"/>
      <c r="H168" s="6"/>
      <c r="I168" s="6"/>
      <c r="J168" s="6"/>
      <c r="K168" s="6"/>
      <c r="L168" s="6"/>
      <c r="M168" s="6"/>
      <c r="N168" s="6"/>
      <c r="O168" s="6"/>
      <c r="P168" s="6"/>
      <c r="Q168" s="6"/>
      <c r="R168" s="6"/>
      <c r="S168" s="6"/>
      <c r="T168"/>
      <c r="U168"/>
      <c r="V168"/>
      <c r="W168"/>
      <c r="X168"/>
      <c r="Y168"/>
      <c r="Z168"/>
    </row>
    <row r="169" spans="1:26" x14ac:dyDescent="0.25">
      <c r="A169" s="6"/>
      <c r="B169" s="6"/>
      <c r="C169" s="133"/>
      <c r="D169" s="133"/>
      <c r="E169" s="6"/>
      <c r="F169" s="6"/>
      <c r="G169" s="6"/>
      <c r="H169" s="6"/>
      <c r="I169" s="6"/>
      <c r="J169" s="6"/>
      <c r="K169" s="6"/>
      <c r="L169" s="6"/>
      <c r="M169" s="6"/>
      <c r="N169" s="6"/>
      <c r="O169" s="6"/>
      <c r="P169" s="6"/>
      <c r="Q169" s="6"/>
      <c r="R169" s="6"/>
      <c r="S169" s="6"/>
      <c r="T169"/>
      <c r="U169"/>
      <c r="V169"/>
      <c r="W169"/>
      <c r="X169"/>
      <c r="Y169"/>
      <c r="Z169"/>
    </row>
    <row r="170" spans="1:26" x14ac:dyDescent="0.25">
      <c r="A170" s="6"/>
      <c r="B170" s="6"/>
      <c r="C170" s="133"/>
      <c r="D170" s="133"/>
      <c r="E170" s="6"/>
      <c r="F170" s="6"/>
      <c r="G170" s="6"/>
      <c r="H170" s="6"/>
      <c r="I170" s="6"/>
      <c r="J170" s="6"/>
      <c r="K170" s="6"/>
      <c r="L170" s="6"/>
      <c r="M170" s="6"/>
      <c r="N170" s="6"/>
      <c r="O170" s="6"/>
      <c r="P170" s="6"/>
      <c r="Q170" s="6"/>
      <c r="R170" s="6"/>
      <c r="S170" s="6"/>
      <c r="T170"/>
      <c r="U170"/>
      <c r="V170"/>
      <c r="W170"/>
      <c r="X170"/>
      <c r="Y170"/>
      <c r="Z170"/>
    </row>
    <row r="171" spans="1:26" x14ac:dyDescent="0.25">
      <c r="A171" s="6"/>
      <c r="B171" s="6"/>
      <c r="C171" s="133"/>
      <c r="D171" s="133"/>
      <c r="E171" s="6"/>
      <c r="F171" s="6"/>
      <c r="G171" s="6"/>
      <c r="H171" s="6"/>
      <c r="I171" s="6"/>
      <c r="J171" s="6"/>
      <c r="K171" s="6"/>
      <c r="L171" s="6"/>
      <c r="M171" s="6"/>
      <c r="N171" s="6"/>
      <c r="O171" s="6"/>
      <c r="P171" s="6"/>
      <c r="Q171" s="6"/>
      <c r="R171" s="6"/>
      <c r="S171" s="6"/>
      <c r="T171"/>
      <c r="U171"/>
      <c r="V171"/>
      <c r="W171"/>
      <c r="X171"/>
      <c r="Y171"/>
      <c r="Z171"/>
    </row>
    <row r="172" spans="1:26" x14ac:dyDescent="0.25">
      <c r="A172" s="6"/>
      <c r="B172" s="6"/>
      <c r="C172" s="133"/>
      <c r="D172" s="133"/>
      <c r="E172" s="6"/>
      <c r="F172" s="6"/>
      <c r="G172" s="6"/>
      <c r="H172" s="6"/>
      <c r="I172" s="6"/>
      <c r="J172" s="6"/>
      <c r="K172" s="6"/>
      <c r="L172" s="6"/>
      <c r="M172" s="6"/>
      <c r="N172" s="6"/>
      <c r="O172" s="6"/>
      <c r="P172" s="6"/>
      <c r="Q172" s="6"/>
      <c r="R172" s="6"/>
      <c r="S172" s="6"/>
      <c r="T172"/>
      <c r="U172"/>
      <c r="V172"/>
      <c r="W172"/>
      <c r="X172"/>
      <c r="Y172"/>
      <c r="Z172"/>
    </row>
    <row r="173" spans="1:26" x14ac:dyDescent="0.25">
      <c r="A173" s="6"/>
      <c r="B173" s="6"/>
      <c r="C173" s="133"/>
      <c r="D173" s="133"/>
      <c r="E173" s="6"/>
      <c r="F173" s="6"/>
      <c r="G173" s="6"/>
      <c r="H173" s="6"/>
      <c r="I173" s="6"/>
      <c r="J173" s="6"/>
      <c r="K173" s="6"/>
      <c r="L173" s="6"/>
      <c r="M173" s="6"/>
      <c r="N173" s="6"/>
      <c r="O173" s="6"/>
      <c r="P173" s="6"/>
      <c r="Q173" s="6"/>
      <c r="R173" s="6"/>
      <c r="S173" s="6"/>
      <c r="T173"/>
      <c r="U173"/>
      <c r="V173"/>
      <c r="W173"/>
      <c r="X173"/>
      <c r="Y173"/>
      <c r="Z173"/>
    </row>
    <row r="174" spans="1:26" x14ac:dyDescent="0.25">
      <c r="A174" s="6"/>
      <c r="B174" s="6"/>
      <c r="C174" s="133"/>
      <c r="D174" s="133"/>
      <c r="E174" s="6"/>
      <c r="F174" s="6"/>
      <c r="G174" s="6"/>
      <c r="H174" s="6"/>
      <c r="I174" s="6"/>
      <c r="J174" s="6"/>
      <c r="K174" s="6"/>
      <c r="L174" s="6"/>
      <c r="M174" s="6"/>
      <c r="N174" s="6"/>
      <c r="O174" s="6"/>
      <c r="P174" s="6"/>
      <c r="Q174" s="6"/>
      <c r="R174" s="6"/>
      <c r="S174" s="6"/>
      <c r="T174"/>
      <c r="U174"/>
      <c r="V174"/>
      <c r="W174"/>
      <c r="X174"/>
      <c r="Y174"/>
      <c r="Z174"/>
    </row>
    <row r="175" spans="1:26" x14ac:dyDescent="0.25">
      <c r="A175" s="6"/>
      <c r="B175" s="6"/>
      <c r="C175" s="133"/>
      <c r="D175" s="133"/>
      <c r="E175" s="6"/>
      <c r="F175" s="6"/>
      <c r="G175" s="6"/>
      <c r="H175" s="6"/>
      <c r="I175" s="6"/>
      <c r="J175" s="6"/>
      <c r="K175" s="6"/>
      <c r="L175" s="6"/>
      <c r="M175" s="6"/>
      <c r="N175" s="6"/>
      <c r="O175" s="6"/>
      <c r="P175" s="6"/>
      <c r="Q175" s="6"/>
      <c r="R175" s="6"/>
      <c r="S175" s="6"/>
      <c r="T175"/>
      <c r="U175"/>
      <c r="V175"/>
      <c r="W175"/>
      <c r="X175"/>
      <c r="Y175"/>
      <c r="Z175"/>
    </row>
    <row r="176" spans="1:26" x14ac:dyDescent="0.25">
      <c r="A176" s="6"/>
      <c r="B176" s="6"/>
      <c r="C176" s="133"/>
      <c r="D176" s="133"/>
      <c r="E176" s="6"/>
      <c r="F176" s="6"/>
      <c r="G176" s="6"/>
      <c r="H176" s="6"/>
      <c r="I176" s="6"/>
      <c r="J176" s="6"/>
      <c r="K176" s="6"/>
      <c r="L176" s="6"/>
      <c r="M176" s="6"/>
      <c r="N176" s="6"/>
      <c r="O176" s="6"/>
      <c r="P176" s="6"/>
      <c r="Q176" s="6"/>
      <c r="R176" s="6"/>
      <c r="S176" s="6"/>
      <c r="T176"/>
      <c r="U176"/>
      <c r="V176"/>
      <c r="W176"/>
      <c r="X176"/>
      <c r="Y176"/>
      <c r="Z176"/>
    </row>
    <row r="177" spans="1:26" x14ac:dyDescent="0.25">
      <c r="A177" s="6"/>
      <c r="B177" s="6"/>
      <c r="C177" s="133"/>
      <c r="D177" s="133"/>
      <c r="E177" s="6"/>
      <c r="F177" s="6"/>
      <c r="G177" s="6"/>
      <c r="H177" s="6"/>
      <c r="I177" s="6"/>
      <c r="J177" s="6"/>
      <c r="K177" s="6"/>
      <c r="L177" s="6"/>
      <c r="M177" s="6"/>
      <c r="N177" s="6"/>
      <c r="O177" s="6"/>
      <c r="P177" s="6"/>
      <c r="Q177" s="6"/>
      <c r="R177" s="6"/>
      <c r="S177" s="6"/>
      <c r="T177"/>
      <c r="U177"/>
      <c r="V177"/>
      <c r="W177"/>
      <c r="X177"/>
      <c r="Y177"/>
      <c r="Z177"/>
    </row>
    <row r="178" spans="1:26" x14ac:dyDescent="0.25">
      <c r="A178" s="6"/>
      <c r="B178" s="6"/>
      <c r="C178" s="133"/>
      <c r="D178" s="133"/>
      <c r="E178" s="6"/>
      <c r="F178" s="6"/>
      <c r="G178" s="6"/>
      <c r="H178" s="6"/>
      <c r="I178" s="6"/>
      <c r="J178" s="6"/>
      <c r="K178" s="6"/>
      <c r="L178" s="6"/>
      <c r="M178" s="6"/>
      <c r="N178" s="6"/>
      <c r="O178" s="6"/>
      <c r="P178" s="6"/>
      <c r="Q178" s="6"/>
      <c r="R178" s="6"/>
      <c r="S178" s="6"/>
      <c r="T178"/>
      <c r="U178"/>
      <c r="V178"/>
      <c r="W178"/>
      <c r="X178"/>
      <c r="Y178"/>
      <c r="Z178"/>
    </row>
    <row r="179" spans="1:26" x14ac:dyDescent="0.25">
      <c r="A179" s="6"/>
      <c r="B179" s="6"/>
      <c r="C179" s="133"/>
      <c r="D179" s="133"/>
      <c r="E179" s="6"/>
      <c r="F179" s="6"/>
      <c r="G179" s="6"/>
      <c r="H179" s="6"/>
      <c r="I179" s="6"/>
      <c r="J179" s="6"/>
      <c r="K179" s="6"/>
      <c r="L179" s="6"/>
      <c r="M179" s="6"/>
      <c r="N179" s="6"/>
      <c r="O179" s="6"/>
      <c r="P179" s="6"/>
      <c r="Q179" s="6"/>
      <c r="R179" s="6"/>
      <c r="S179" s="6"/>
      <c r="T179"/>
      <c r="U179"/>
      <c r="V179"/>
      <c r="W179"/>
      <c r="X179"/>
      <c r="Y179"/>
      <c r="Z179"/>
    </row>
    <row r="180" spans="1:26" x14ac:dyDescent="0.25">
      <c r="A180" s="6"/>
      <c r="B180" s="6"/>
      <c r="C180" s="133"/>
      <c r="D180" s="133"/>
      <c r="E180" s="6"/>
      <c r="F180" s="6"/>
      <c r="G180" s="6"/>
      <c r="H180" s="6"/>
      <c r="I180" s="6"/>
      <c r="J180" s="6"/>
      <c r="K180" s="6"/>
      <c r="L180" s="6"/>
      <c r="M180" s="6"/>
      <c r="N180" s="6"/>
      <c r="O180" s="6"/>
      <c r="P180" s="6"/>
      <c r="Q180" s="6"/>
      <c r="R180" s="6"/>
      <c r="S180" s="6"/>
      <c r="T180"/>
      <c r="U180"/>
      <c r="V180"/>
      <c r="W180"/>
      <c r="X180"/>
      <c r="Y180"/>
      <c r="Z180"/>
    </row>
    <row r="181" spans="1:26" x14ac:dyDescent="0.25">
      <c r="A181" s="6"/>
      <c r="B181" s="6"/>
      <c r="C181" s="133"/>
      <c r="D181" s="133"/>
      <c r="E181" s="6"/>
      <c r="F181" s="6"/>
      <c r="G181" s="6"/>
      <c r="H181" s="6"/>
      <c r="I181" s="6"/>
      <c r="J181" s="6"/>
      <c r="K181" s="6"/>
      <c r="L181" s="6"/>
      <c r="M181" s="6"/>
      <c r="N181" s="6"/>
      <c r="O181" s="6"/>
      <c r="P181" s="6"/>
      <c r="Q181" s="6"/>
      <c r="R181" s="6"/>
      <c r="S181" s="6"/>
      <c r="T181"/>
      <c r="U181"/>
      <c r="V181"/>
      <c r="W181"/>
      <c r="X181"/>
      <c r="Y181"/>
      <c r="Z181"/>
    </row>
    <row r="182" spans="1:26" x14ac:dyDescent="0.25">
      <c r="A182" s="6"/>
      <c r="B182" s="6"/>
      <c r="C182" s="133"/>
      <c r="D182" s="133"/>
      <c r="E182" s="6"/>
      <c r="F182" s="6"/>
      <c r="G182" s="6"/>
      <c r="H182" s="6"/>
      <c r="I182" s="6"/>
      <c r="J182" s="6"/>
      <c r="K182" s="6"/>
      <c r="L182" s="6"/>
      <c r="M182" s="6"/>
      <c r="N182" s="6"/>
      <c r="O182" s="6"/>
      <c r="P182" s="6"/>
      <c r="Q182" s="6"/>
      <c r="R182" s="6"/>
      <c r="S182" s="6"/>
      <c r="T182"/>
      <c r="U182"/>
      <c r="V182"/>
      <c r="W182"/>
      <c r="X182"/>
      <c r="Y182"/>
      <c r="Z182"/>
    </row>
    <row r="183" spans="1:26" x14ac:dyDescent="0.25">
      <c r="A183" s="6"/>
      <c r="B183" s="6"/>
      <c r="C183" s="133"/>
      <c r="D183" s="133"/>
      <c r="E183" s="6"/>
      <c r="F183" s="6"/>
      <c r="G183" s="6"/>
      <c r="H183" s="6"/>
      <c r="I183" s="6"/>
      <c r="J183" s="6"/>
      <c r="K183" s="6"/>
      <c r="L183" s="6"/>
      <c r="M183" s="6"/>
      <c r="N183" s="6"/>
      <c r="O183" s="6"/>
      <c r="P183" s="6"/>
      <c r="Q183" s="6"/>
      <c r="R183" s="6"/>
      <c r="S183" s="6"/>
      <c r="T183"/>
      <c r="U183"/>
      <c r="V183"/>
      <c r="W183"/>
      <c r="X183"/>
      <c r="Y183"/>
      <c r="Z183"/>
    </row>
    <row r="184" spans="1:26" x14ac:dyDescent="0.25">
      <c r="A184" s="6"/>
      <c r="B184" s="6"/>
      <c r="C184" s="133"/>
      <c r="D184" s="133"/>
      <c r="E184" s="6"/>
      <c r="F184" s="6"/>
      <c r="G184" s="6"/>
      <c r="H184" s="6"/>
      <c r="I184" s="6"/>
      <c r="J184" s="6"/>
      <c r="K184" s="6"/>
      <c r="L184" s="6"/>
      <c r="M184" s="6"/>
      <c r="N184" s="6"/>
      <c r="O184" s="6"/>
      <c r="P184" s="6"/>
      <c r="Q184" s="6"/>
      <c r="R184" s="6"/>
      <c r="S184" s="6"/>
      <c r="T184"/>
      <c r="U184"/>
      <c r="V184"/>
      <c r="W184"/>
      <c r="X184"/>
      <c r="Y184"/>
      <c r="Z184"/>
    </row>
    <row r="185" spans="1:26" x14ac:dyDescent="0.25">
      <c r="A185" s="6"/>
      <c r="B185" s="6"/>
      <c r="C185" s="133"/>
      <c r="D185" s="133"/>
      <c r="E185" s="6"/>
      <c r="F185" s="6"/>
      <c r="G185" s="6"/>
      <c r="H185" s="6"/>
      <c r="I185" s="6"/>
      <c r="J185" s="6"/>
      <c r="K185" s="6"/>
      <c r="L185" s="6"/>
      <c r="M185" s="6"/>
      <c r="N185" s="6"/>
      <c r="O185" s="6"/>
      <c r="P185" s="6"/>
      <c r="Q185" s="6"/>
      <c r="R185" s="6"/>
      <c r="S185" s="6"/>
      <c r="T185"/>
      <c r="U185"/>
      <c r="V185"/>
      <c r="W185"/>
      <c r="X185"/>
      <c r="Y185"/>
      <c r="Z185"/>
    </row>
    <row r="186" spans="1:26" x14ac:dyDescent="0.25">
      <c r="A186" s="6"/>
      <c r="B186" s="6"/>
      <c r="C186" s="133"/>
      <c r="D186" s="133"/>
      <c r="E186" s="6"/>
      <c r="F186" s="6"/>
      <c r="G186" s="6"/>
      <c r="H186" s="6"/>
      <c r="I186" s="6"/>
      <c r="J186" s="6"/>
      <c r="K186" s="6"/>
      <c r="L186" s="6"/>
      <c r="M186" s="6"/>
      <c r="N186" s="6"/>
      <c r="O186" s="6"/>
      <c r="P186" s="6"/>
      <c r="Q186" s="6"/>
      <c r="R186" s="6"/>
      <c r="S186" s="6"/>
      <c r="T186"/>
      <c r="U186"/>
      <c r="V186"/>
      <c r="W186"/>
      <c r="X186"/>
      <c r="Y186"/>
      <c r="Z186"/>
    </row>
    <row r="187" spans="1:26" x14ac:dyDescent="0.25">
      <c r="A187" s="6"/>
      <c r="B187" s="6"/>
      <c r="C187" s="133"/>
      <c r="D187" s="133"/>
      <c r="E187" s="6"/>
      <c r="F187" s="6"/>
      <c r="G187" s="6"/>
      <c r="H187" s="6"/>
      <c r="I187" s="6"/>
      <c r="J187" s="6"/>
      <c r="K187" s="6"/>
      <c r="L187" s="6"/>
      <c r="M187" s="6"/>
      <c r="N187" s="6"/>
      <c r="O187" s="6"/>
      <c r="P187" s="6"/>
      <c r="Q187" s="6"/>
      <c r="R187" s="6"/>
      <c r="S187" s="6"/>
      <c r="T187"/>
      <c r="U187"/>
      <c r="V187"/>
      <c r="W187"/>
      <c r="X187"/>
      <c r="Y187"/>
      <c r="Z187"/>
    </row>
    <row r="188" spans="1:26" x14ac:dyDescent="0.25">
      <c r="A188" s="6"/>
      <c r="B188" s="6"/>
      <c r="C188" s="133"/>
      <c r="D188" s="133"/>
      <c r="E188" s="6"/>
      <c r="F188" s="6"/>
      <c r="G188" s="6"/>
      <c r="H188" s="6"/>
      <c r="I188" s="6"/>
      <c r="J188" s="6"/>
      <c r="K188" s="6"/>
      <c r="L188" s="6"/>
      <c r="M188" s="6"/>
      <c r="N188" s="6"/>
      <c r="O188" s="6"/>
      <c r="P188" s="6"/>
      <c r="Q188" s="6"/>
      <c r="R188" s="6"/>
      <c r="S188" s="6"/>
      <c r="T188"/>
      <c r="U188"/>
      <c r="V188"/>
      <c r="W188"/>
      <c r="X188"/>
      <c r="Y188"/>
      <c r="Z188"/>
    </row>
    <row r="189" spans="1:26" x14ac:dyDescent="0.25">
      <c r="A189" s="6"/>
      <c r="B189" s="6"/>
      <c r="C189" s="133"/>
      <c r="D189" s="133"/>
      <c r="E189" s="6"/>
      <c r="F189" s="6"/>
      <c r="G189" s="6"/>
      <c r="H189" s="6"/>
      <c r="I189" s="6"/>
      <c r="J189" s="6"/>
      <c r="K189" s="6"/>
      <c r="L189" s="6"/>
      <c r="M189" s="6"/>
      <c r="N189" s="6"/>
      <c r="O189" s="6"/>
      <c r="P189" s="6"/>
      <c r="Q189" s="6"/>
      <c r="R189" s="6"/>
      <c r="S189" s="6"/>
      <c r="T189"/>
      <c r="U189"/>
      <c r="V189"/>
      <c r="W189"/>
      <c r="X189"/>
      <c r="Y189"/>
      <c r="Z189"/>
    </row>
    <row r="190" spans="1:26" x14ac:dyDescent="0.25">
      <c r="A190" s="6"/>
      <c r="B190" s="6"/>
      <c r="C190" s="133"/>
      <c r="D190" s="133"/>
      <c r="E190" s="6"/>
      <c r="F190" s="6"/>
      <c r="G190" s="6"/>
      <c r="H190" s="6"/>
      <c r="I190" s="6"/>
      <c r="J190" s="6"/>
      <c r="K190" s="6"/>
      <c r="L190" s="6"/>
      <c r="M190" s="6"/>
      <c r="N190" s="6"/>
      <c r="O190" s="6"/>
      <c r="P190" s="6"/>
      <c r="Q190" s="6"/>
      <c r="R190" s="6"/>
      <c r="S190" s="6"/>
      <c r="T190"/>
      <c r="U190"/>
      <c r="V190"/>
      <c r="W190"/>
      <c r="X190"/>
      <c r="Y190"/>
      <c r="Z190"/>
    </row>
    <row r="191" spans="1:26" x14ac:dyDescent="0.25">
      <c r="A191" s="6"/>
      <c r="B191" s="6"/>
      <c r="C191" s="133"/>
      <c r="D191" s="133"/>
      <c r="E191" s="6"/>
      <c r="F191" s="6"/>
      <c r="G191" s="6"/>
      <c r="H191" s="6"/>
      <c r="I191" s="6"/>
      <c r="J191" s="6"/>
      <c r="K191" s="6"/>
      <c r="L191" s="6"/>
      <c r="M191" s="6"/>
      <c r="N191" s="6"/>
      <c r="O191" s="6"/>
      <c r="P191" s="6"/>
      <c r="Q191" s="6"/>
      <c r="R191" s="6"/>
      <c r="S191" s="6"/>
      <c r="T191"/>
      <c r="U191"/>
      <c r="V191"/>
      <c r="W191"/>
      <c r="X191"/>
      <c r="Y191"/>
      <c r="Z191"/>
    </row>
    <row r="192" spans="1:26" x14ac:dyDescent="0.25">
      <c r="A192" s="6"/>
      <c r="B192" s="6"/>
      <c r="C192" s="133"/>
      <c r="D192" s="133"/>
      <c r="E192" s="6"/>
      <c r="F192" s="6"/>
      <c r="G192" s="6"/>
      <c r="H192" s="6"/>
      <c r="I192" s="6"/>
      <c r="J192" s="6"/>
      <c r="K192" s="6"/>
      <c r="L192" s="6"/>
      <c r="M192" s="6"/>
      <c r="N192" s="6"/>
      <c r="O192" s="6"/>
      <c r="P192" s="6"/>
      <c r="Q192" s="6"/>
      <c r="R192" s="6"/>
      <c r="S192" s="6"/>
      <c r="T192"/>
      <c r="U192"/>
      <c r="V192"/>
      <c r="W192"/>
      <c r="X192"/>
      <c r="Y192"/>
      <c r="Z192"/>
    </row>
    <row r="193" spans="1:26" x14ac:dyDescent="0.25">
      <c r="A193" s="6"/>
      <c r="B193" s="6"/>
      <c r="C193" s="133"/>
      <c r="D193" s="133"/>
      <c r="E193" s="6"/>
      <c r="F193" s="6"/>
      <c r="G193" s="6"/>
      <c r="H193" s="6"/>
      <c r="I193" s="6"/>
      <c r="J193" s="6"/>
      <c r="K193" s="6"/>
      <c r="L193" s="6"/>
      <c r="M193" s="6"/>
      <c r="N193" s="6"/>
      <c r="O193" s="6"/>
      <c r="P193" s="6"/>
      <c r="Q193" s="6"/>
      <c r="R193" s="6"/>
      <c r="S193" s="6"/>
      <c r="T193"/>
      <c r="U193"/>
      <c r="V193"/>
      <c r="W193"/>
      <c r="X193"/>
      <c r="Y193"/>
      <c r="Z193"/>
    </row>
    <row r="194" spans="1:26" x14ac:dyDescent="0.25">
      <c r="A194" s="6"/>
      <c r="B194" s="6"/>
      <c r="C194" s="133"/>
      <c r="D194" s="133"/>
      <c r="E194" s="6"/>
      <c r="F194" s="6"/>
      <c r="G194" s="6"/>
      <c r="H194" s="6"/>
      <c r="I194" s="6"/>
      <c r="J194" s="6"/>
      <c r="K194" s="6"/>
      <c r="L194" s="6"/>
      <c r="M194" s="6"/>
      <c r="N194" s="6"/>
      <c r="O194" s="6"/>
      <c r="P194" s="6"/>
      <c r="Q194" s="6"/>
      <c r="R194" s="6"/>
      <c r="S194" s="6"/>
      <c r="T194"/>
      <c r="U194"/>
      <c r="V194"/>
      <c r="W194"/>
      <c r="X194"/>
      <c r="Y194"/>
      <c r="Z194"/>
    </row>
    <row r="195" spans="1:26" x14ac:dyDescent="0.25">
      <c r="A195" s="6"/>
      <c r="B195" s="6"/>
      <c r="C195" s="133"/>
      <c r="D195" s="133"/>
      <c r="E195" s="6"/>
      <c r="F195" s="6"/>
      <c r="G195" s="6"/>
      <c r="H195" s="6"/>
      <c r="I195" s="6"/>
      <c r="J195" s="6"/>
      <c r="K195" s="6"/>
      <c r="L195" s="6"/>
      <c r="M195" s="6"/>
      <c r="N195" s="6"/>
      <c r="O195" s="6"/>
      <c r="P195" s="6"/>
      <c r="Q195" s="6"/>
      <c r="R195" s="6"/>
      <c r="S195" s="6"/>
      <c r="T195"/>
      <c r="U195"/>
      <c r="V195"/>
      <c r="W195"/>
      <c r="X195"/>
      <c r="Y195"/>
      <c r="Z195"/>
    </row>
    <row r="196" spans="1:26" x14ac:dyDescent="0.25">
      <c r="A196" s="6"/>
      <c r="B196" s="6"/>
      <c r="C196" s="133"/>
      <c r="D196" s="133"/>
      <c r="E196" s="6"/>
      <c r="F196" s="6"/>
      <c r="G196" s="6"/>
      <c r="H196" s="6"/>
      <c r="I196" s="6"/>
      <c r="J196" s="6"/>
      <c r="K196" s="6"/>
      <c r="L196" s="6"/>
      <c r="M196" s="6"/>
      <c r="N196" s="6"/>
      <c r="O196" s="6"/>
      <c r="P196" s="6"/>
      <c r="Q196" s="6"/>
      <c r="R196" s="6"/>
      <c r="S196" s="6"/>
      <c r="T196"/>
      <c r="U196"/>
      <c r="V196"/>
      <c r="W196"/>
      <c r="X196"/>
      <c r="Y196"/>
      <c r="Z196"/>
    </row>
    <row r="197" spans="1:26" x14ac:dyDescent="0.25">
      <c r="A197" s="6"/>
      <c r="B197" s="6"/>
      <c r="C197" s="133"/>
      <c r="D197" s="133"/>
      <c r="E197" s="6"/>
      <c r="F197" s="6"/>
      <c r="G197" s="6"/>
      <c r="H197" s="6"/>
      <c r="I197" s="6"/>
      <c r="J197" s="6"/>
      <c r="K197" s="6"/>
      <c r="L197" s="6"/>
      <c r="M197" s="6"/>
      <c r="N197" s="6"/>
      <c r="O197" s="6"/>
      <c r="P197" s="6"/>
      <c r="Q197" s="6"/>
      <c r="R197" s="6"/>
      <c r="S197" s="6"/>
      <c r="T197"/>
      <c r="U197"/>
      <c r="V197"/>
      <c r="W197"/>
      <c r="X197"/>
      <c r="Y197"/>
      <c r="Z197"/>
    </row>
    <row r="198" spans="1:26" x14ac:dyDescent="0.25">
      <c r="A198" s="6"/>
      <c r="B198" s="6"/>
      <c r="C198" s="133"/>
      <c r="D198" s="133"/>
      <c r="E198" s="6"/>
      <c r="F198" s="6"/>
      <c r="G198" s="6"/>
      <c r="H198" s="6"/>
      <c r="I198" s="6"/>
      <c r="J198" s="6"/>
      <c r="K198" s="6"/>
      <c r="L198" s="6"/>
      <c r="M198" s="6"/>
      <c r="N198" s="6"/>
      <c r="O198" s="6"/>
      <c r="P198" s="6"/>
      <c r="Q198" s="6"/>
      <c r="R198" s="6"/>
      <c r="S198" s="6"/>
      <c r="T198"/>
      <c r="U198"/>
      <c r="V198"/>
      <c r="W198"/>
      <c r="X198"/>
      <c r="Y198"/>
      <c r="Z198"/>
    </row>
    <row r="199" spans="1:26" x14ac:dyDescent="0.25">
      <c r="A199" s="6"/>
      <c r="B199" s="6"/>
      <c r="C199" s="133"/>
      <c r="D199" s="133"/>
      <c r="E199" s="6"/>
      <c r="F199" s="6"/>
      <c r="G199" s="6"/>
      <c r="H199" s="6"/>
      <c r="I199" s="6"/>
      <c r="J199" s="6"/>
      <c r="K199" s="6"/>
      <c r="L199" s="6"/>
      <c r="M199" s="6"/>
      <c r="N199" s="6"/>
      <c r="O199" s="6"/>
      <c r="P199" s="6"/>
      <c r="Q199" s="6"/>
      <c r="R199" s="6"/>
      <c r="S199" s="6"/>
      <c r="T199"/>
      <c r="U199"/>
      <c r="V199"/>
      <c r="W199"/>
      <c r="X199"/>
      <c r="Y199"/>
      <c r="Z199"/>
    </row>
    <row r="200" spans="1:26" x14ac:dyDescent="0.25">
      <c r="A200" s="6"/>
      <c r="B200" s="6"/>
      <c r="C200" s="133"/>
      <c r="D200" s="133"/>
      <c r="E200" s="6"/>
      <c r="F200" s="6"/>
      <c r="G200" s="6"/>
      <c r="H200" s="6"/>
      <c r="I200" s="6"/>
      <c r="J200" s="6"/>
      <c r="K200" s="6"/>
      <c r="L200" s="6"/>
      <c r="M200" s="6"/>
      <c r="N200" s="6"/>
      <c r="O200" s="6"/>
      <c r="P200" s="6"/>
      <c r="Q200" s="6"/>
      <c r="R200" s="6"/>
      <c r="S200" s="6"/>
      <c r="T200"/>
      <c r="U200"/>
      <c r="V200"/>
      <c r="W200"/>
      <c r="X200"/>
      <c r="Y200"/>
      <c r="Z200"/>
    </row>
    <row r="201" spans="1:26" x14ac:dyDescent="0.25">
      <c r="A201" s="6"/>
      <c r="B201" s="6"/>
      <c r="C201" s="133"/>
      <c r="D201" s="133"/>
      <c r="E201" s="6"/>
      <c r="F201" s="6"/>
      <c r="G201" s="6"/>
      <c r="H201" s="6"/>
      <c r="I201" s="6"/>
      <c r="J201" s="6"/>
      <c r="K201" s="6"/>
      <c r="L201" s="6"/>
      <c r="M201" s="6"/>
      <c r="N201" s="6"/>
      <c r="O201" s="6"/>
      <c r="P201" s="6"/>
      <c r="Q201" s="6"/>
      <c r="R201" s="6"/>
      <c r="S201" s="6"/>
      <c r="T201"/>
      <c r="U201"/>
      <c r="V201"/>
      <c r="W201"/>
      <c r="X201"/>
      <c r="Y201"/>
      <c r="Z201"/>
    </row>
    <row r="202" spans="1:26" x14ac:dyDescent="0.25">
      <c r="A202" s="6"/>
      <c r="B202" s="6"/>
      <c r="C202" s="133"/>
      <c r="D202" s="133"/>
      <c r="E202" s="6"/>
      <c r="F202" s="6"/>
      <c r="G202" s="6"/>
      <c r="H202" s="6"/>
      <c r="I202" s="6"/>
      <c r="J202" s="6"/>
      <c r="K202" s="6"/>
      <c r="L202" s="6"/>
      <c r="M202" s="6"/>
      <c r="N202" s="6"/>
      <c r="O202" s="6"/>
      <c r="P202" s="6"/>
      <c r="Q202" s="6"/>
      <c r="R202" s="6"/>
      <c r="S202" s="6"/>
      <c r="T202"/>
      <c r="U202"/>
      <c r="V202"/>
      <c r="W202"/>
      <c r="X202"/>
      <c r="Y202"/>
      <c r="Z202"/>
    </row>
    <row r="203" spans="1:26" x14ac:dyDescent="0.25">
      <c r="A203" s="6"/>
      <c r="B203" s="6"/>
      <c r="C203" s="133"/>
      <c r="D203" s="133"/>
      <c r="E203" s="6"/>
      <c r="F203" s="6"/>
      <c r="G203" s="6"/>
      <c r="H203" s="6"/>
      <c r="I203" s="6"/>
      <c r="J203" s="6"/>
      <c r="K203" s="6"/>
      <c r="L203" s="6"/>
      <c r="M203" s="6"/>
      <c r="N203" s="6"/>
      <c r="O203" s="6"/>
      <c r="P203" s="6"/>
      <c r="Q203" s="6"/>
      <c r="R203" s="6"/>
      <c r="S203" s="6"/>
      <c r="T203"/>
      <c r="U203"/>
      <c r="V203"/>
      <c r="W203"/>
      <c r="X203"/>
      <c r="Y203"/>
      <c r="Z203"/>
    </row>
    <row r="204" spans="1:26" x14ac:dyDescent="0.25">
      <c r="A204" s="6"/>
      <c r="B204" s="6"/>
      <c r="C204" s="133"/>
      <c r="D204" s="133"/>
      <c r="E204" s="6"/>
      <c r="F204" s="6"/>
      <c r="G204" s="6"/>
      <c r="H204" s="6"/>
      <c r="I204" s="6"/>
      <c r="J204" s="6"/>
      <c r="K204" s="6"/>
      <c r="L204" s="6"/>
      <c r="M204" s="6"/>
      <c r="N204" s="6"/>
      <c r="O204" s="6"/>
      <c r="P204" s="6"/>
      <c r="Q204" s="6"/>
      <c r="R204" s="6"/>
      <c r="S204" s="6"/>
      <c r="T204"/>
      <c r="U204"/>
      <c r="V204"/>
      <c r="W204"/>
      <c r="X204"/>
      <c r="Y204"/>
      <c r="Z204"/>
    </row>
    <row r="205" spans="1:26" x14ac:dyDescent="0.25">
      <c r="A205" s="6"/>
      <c r="B205" s="6"/>
      <c r="C205" s="133"/>
      <c r="D205" s="133"/>
      <c r="E205" s="6"/>
      <c r="F205" s="6"/>
      <c r="G205" s="6"/>
      <c r="H205" s="6"/>
      <c r="I205" s="6"/>
      <c r="J205" s="6"/>
      <c r="K205" s="6"/>
      <c r="L205" s="6"/>
      <c r="M205" s="6"/>
      <c r="N205" s="6"/>
      <c r="O205" s="6"/>
      <c r="P205" s="6"/>
      <c r="Q205" s="6"/>
      <c r="R205" s="6"/>
      <c r="S205" s="6"/>
      <c r="T205"/>
      <c r="U205"/>
      <c r="V205"/>
      <c r="W205"/>
      <c r="X205"/>
      <c r="Y205"/>
      <c r="Z205"/>
    </row>
    <row r="206" spans="1:26" x14ac:dyDescent="0.25">
      <c r="A206" s="6"/>
      <c r="B206" s="6"/>
      <c r="C206" s="133"/>
      <c r="D206" s="133"/>
      <c r="E206" s="6"/>
      <c r="F206" s="6"/>
      <c r="G206" s="6"/>
      <c r="H206" s="6"/>
      <c r="I206" s="6"/>
      <c r="J206" s="6"/>
      <c r="K206" s="6"/>
      <c r="L206" s="6"/>
      <c r="M206" s="6"/>
      <c r="N206" s="6"/>
      <c r="O206" s="6"/>
      <c r="P206" s="6"/>
      <c r="Q206" s="6"/>
      <c r="R206" s="6"/>
      <c r="S206" s="6"/>
      <c r="T206"/>
      <c r="U206"/>
      <c r="V206"/>
      <c r="W206"/>
      <c r="X206"/>
      <c r="Y206"/>
      <c r="Z206"/>
    </row>
    <row r="207" spans="1:26" x14ac:dyDescent="0.25">
      <c r="A207" s="6"/>
      <c r="B207" s="6"/>
      <c r="C207" s="133"/>
      <c r="D207" s="133"/>
      <c r="E207" s="6"/>
      <c r="F207" s="6"/>
      <c r="G207" s="6"/>
      <c r="H207" s="6"/>
      <c r="I207" s="6"/>
      <c r="J207" s="6"/>
      <c r="K207" s="6"/>
      <c r="L207" s="6"/>
      <c r="M207" s="6"/>
      <c r="N207" s="6"/>
      <c r="O207" s="6"/>
      <c r="P207" s="6"/>
      <c r="Q207" s="6"/>
      <c r="R207" s="6"/>
      <c r="S207" s="6"/>
      <c r="T207"/>
      <c r="U207"/>
      <c r="V207"/>
      <c r="W207"/>
      <c r="X207"/>
      <c r="Y207"/>
      <c r="Z207"/>
    </row>
    <row r="208" spans="1:26" x14ac:dyDescent="0.25">
      <c r="A208" s="6"/>
      <c r="B208" s="6"/>
      <c r="C208" s="133"/>
      <c r="D208" s="133"/>
      <c r="E208" s="6"/>
      <c r="F208" s="6"/>
      <c r="G208" s="6"/>
      <c r="H208" s="6"/>
      <c r="I208" s="6"/>
      <c r="J208" s="6"/>
      <c r="K208" s="6"/>
      <c r="L208" s="6"/>
      <c r="M208" s="6"/>
      <c r="N208" s="6"/>
      <c r="O208" s="6"/>
      <c r="P208" s="6"/>
      <c r="Q208" s="6"/>
      <c r="R208" s="6"/>
      <c r="S208" s="6"/>
      <c r="T208"/>
      <c r="U208"/>
      <c r="V208"/>
      <c r="W208"/>
      <c r="X208"/>
      <c r="Y208"/>
      <c r="Z208"/>
    </row>
    <row r="209" spans="1:26" x14ac:dyDescent="0.25">
      <c r="A209" s="6"/>
      <c r="B209" s="6"/>
      <c r="C209" s="133"/>
      <c r="D209" s="133"/>
      <c r="E209" s="6"/>
      <c r="F209" s="6"/>
      <c r="G209" s="6"/>
      <c r="H209" s="6"/>
      <c r="I209" s="6"/>
      <c r="J209" s="6"/>
      <c r="K209" s="6"/>
      <c r="L209" s="6"/>
      <c r="M209" s="6"/>
      <c r="N209" s="6"/>
      <c r="O209" s="6"/>
      <c r="P209" s="6"/>
      <c r="Q209" s="6"/>
      <c r="R209" s="6"/>
      <c r="S209" s="6"/>
      <c r="T209"/>
      <c r="U209"/>
      <c r="V209"/>
      <c r="W209"/>
      <c r="X209"/>
      <c r="Y209"/>
      <c r="Z209"/>
    </row>
    <row r="210" spans="1:26" x14ac:dyDescent="0.25">
      <c r="A210" s="6"/>
      <c r="B210" s="6"/>
      <c r="C210" s="133"/>
      <c r="D210" s="133"/>
      <c r="E210" s="6"/>
      <c r="F210" s="6"/>
      <c r="G210" s="6"/>
      <c r="H210" s="6"/>
      <c r="I210" s="6"/>
      <c r="J210" s="6"/>
      <c r="K210" s="6"/>
      <c r="L210" s="6"/>
      <c r="M210" s="6"/>
      <c r="N210" s="6"/>
      <c r="O210" s="6"/>
      <c r="P210" s="6"/>
      <c r="Q210" s="6"/>
      <c r="R210" s="6"/>
      <c r="S210" s="6"/>
      <c r="T210"/>
      <c r="U210"/>
      <c r="V210"/>
      <c r="W210"/>
      <c r="X210"/>
      <c r="Y210"/>
      <c r="Z210"/>
    </row>
    <row r="211" spans="1:26" x14ac:dyDescent="0.25">
      <c r="A211" s="6"/>
      <c r="B211" s="6"/>
      <c r="C211" s="133"/>
      <c r="D211" s="133"/>
      <c r="E211" s="6"/>
      <c r="F211" s="6"/>
      <c r="G211" s="6"/>
      <c r="H211" s="6"/>
      <c r="I211" s="6"/>
      <c r="J211" s="6"/>
      <c r="K211" s="6"/>
      <c r="L211" s="6"/>
      <c r="M211" s="6"/>
      <c r="N211" s="6"/>
      <c r="O211" s="6"/>
      <c r="P211" s="6"/>
      <c r="Q211" s="6"/>
      <c r="R211" s="6"/>
      <c r="S211" s="6"/>
      <c r="T211"/>
      <c r="U211"/>
      <c r="V211"/>
      <c r="W211"/>
      <c r="X211"/>
      <c r="Y211"/>
      <c r="Z211"/>
    </row>
    <row r="212" spans="1:26" x14ac:dyDescent="0.25">
      <c r="A212" s="6"/>
      <c r="B212" s="6"/>
      <c r="C212" s="133"/>
      <c r="D212" s="133"/>
      <c r="E212" s="6"/>
      <c r="F212" s="6"/>
      <c r="G212" s="6"/>
      <c r="H212" s="6"/>
      <c r="I212" s="6"/>
      <c r="J212" s="6"/>
      <c r="K212" s="6"/>
      <c r="L212" s="6"/>
      <c r="M212" s="6"/>
      <c r="N212" s="6"/>
      <c r="O212" s="6"/>
      <c r="P212" s="6"/>
      <c r="Q212" s="6"/>
      <c r="R212" s="6"/>
      <c r="S212" s="6"/>
      <c r="T212"/>
      <c r="U212"/>
      <c r="V212"/>
      <c r="W212"/>
      <c r="X212"/>
      <c r="Y212"/>
      <c r="Z212"/>
    </row>
    <row r="213" spans="1:26" x14ac:dyDescent="0.25">
      <c r="A213" s="6"/>
      <c r="B213" s="6"/>
      <c r="C213" s="133"/>
      <c r="D213" s="133"/>
      <c r="E213" s="6"/>
      <c r="F213" s="6"/>
      <c r="G213" s="6"/>
      <c r="H213" s="6"/>
      <c r="I213" s="6"/>
      <c r="J213" s="6"/>
      <c r="K213" s="6"/>
      <c r="L213" s="6"/>
      <c r="M213" s="6"/>
      <c r="N213" s="6"/>
      <c r="O213" s="6"/>
      <c r="P213" s="6"/>
      <c r="Q213" s="6"/>
      <c r="R213" s="6"/>
      <c r="S213" s="6"/>
      <c r="T213"/>
      <c r="U213"/>
      <c r="V213"/>
      <c r="W213"/>
      <c r="X213"/>
      <c r="Y213"/>
      <c r="Z213"/>
    </row>
    <row r="214" spans="1:26" x14ac:dyDescent="0.25">
      <c r="A214" s="6"/>
      <c r="B214" s="6"/>
      <c r="C214" s="133"/>
      <c r="D214" s="133"/>
      <c r="E214" s="6"/>
      <c r="F214" s="6"/>
      <c r="G214" s="6"/>
      <c r="H214" s="6"/>
      <c r="I214" s="6"/>
      <c r="J214" s="6"/>
      <c r="K214" s="6"/>
      <c r="L214" s="6"/>
      <c r="M214" s="6"/>
      <c r="N214" s="6"/>
      <c r="O214" s="6"/>
      <c r="P214" s="6"/>
      <c r="Q214" s="6"/>
      <c r="R214" s="6"/>
      <c r="S214" s="6"/>
      <c r="T214"/>
      <c r="U214"/>
      <c r="V214"/>
      <c r="W214"/>
      <c r="X214"/>
      <c r="Y214"/>
      <c r="Z214"/>
    </row>
    <row r="215" spans="1:26" x14ac:dyDescent="0.25">
      <c r="A215" s="6"/>
      <c r="B215" s="6"/>
      <c r="C215" s="133"/>
      <c r="D215" s="133"/>
      <c r="E215" s="6"/>
      <c r="F215" s="6"/>
      <c r="G215" s="6"/>
      <c r="H215" s="6"/>
      <c r="I215" s="6"/>
      <c r="J215" s="6"/>
      <c r="K215" s="6"/>
      <c r="L215" s="6"/>
      <c r="M215" s="6"/>
      <c r="N215" s="6"/>
      <c r="O215" s="6"/>
      <c r="P215" s="6"/>
      <c r="Q215" s="6"/>
      <c r="R215" s="6"/>
      <c r="S215" s="6"/>
      <c r="T215"/>
      <c r="U215"/>
      <c r="V215"/>
      <c r="W215"/>
      <c r="X215"/>
      <c r="Y215"/>
      <c r="Z215"/>
    </row>
    <row r="216" spans="1:26" x14ac:dyDescent="0.25">
      <c r="A216" s="6"/>
      <c r="B216" s="6"/>
      <c r="C216" s="133"/>
      <c r="D216" s="133"/>
      <c r="E216" s="6"/>
      <c r="F216" s="6"/>
      <c r="G216" s="6"/>
      <c r="H216" s="6"/>
      <c r="I216" s="6"/>
      <c r="J216" s="6"/>
      <c r="K216" s="6"/>
      <c r="L216" s="6"/>
      <c r="M216" s="6"/>
      <c r="N216" s="6"/>
      <c r="O216" s="6"/>
      <c r="P216" s="6"/>
      <c r="Q216" s="6"/>
      <c r="R216" s="6"/>
      <c r="S216" s="6"/>
      <c r="T216"/>
      <c r="U216"/>
      <c r="V216"/>
      <c r="W216"/>
      <c r="X216"/>
      <c r="Y216"/>
      <c r="Z216"/>
    </row>
    <row r="217" spans="1:26" x14ac:dyDescent="0.25">
      <c r="A217" s="6"/>
      <c r="B217" s="6"/>
      <c r="C217" s="133"/>
      <c r="D217" s="133"/>
      <c r="E217" s="6"/>
      <c r="F217" s="6"/>
      <c r="G217" s="6"/>
      <c r="H217" s="6"/>
      <c r="I217" s="6"/>
      <c r="J217" s="6"/>
      <c r="K217" s="6"/>
      <c r="L217" s="6"/>
      <c r="M217" s="6"/>
      <c r="N217" s="6"/>
      <c r="O217" s="6"/>
      <c r="P217" s="6"/>
      <c r="Q217" s="6"/>
      <c r="R217" s="6"/>
      <c r="S217" s="6"/>
      <c r="T217"/>
      <c r="U217"/>
      <c r="V217"/>
      <c r="W217"/>
      <c r="X217"/>
      <c r="Y217"/>
      <c r="Z217"/>
    </row>
    <row r="218" spans="1:26" x14ac:dyDescent="0.25">
      <c r="A218" s="6"/>
      <c r="B218" s="6"/>
      <c r="C218" s="133"/>
      <c r="D218" s="133"/>
      <c r="E218" s="6"/>
      <c r="F218" s="6"/>
      <c r="G218" s="6"/>
      <c r="H218" s="6"/>
      <c r="I218" s="6"/>
      <c r="J218" s="6"/>
      <c r="K218" s="6"/>
      <c r="L218" s="6"/>
      <c r="M218" s="6"/>
      <c r="N218" s="6"/>
      <c r="O218" s="6"/>
      <c r="P218" s="6"/>
      <c r="Q218" s="6"/>
      <c r="R218" s="6"/>
      <c r="S218" s="6"/>
      <c r="T218"/>
      <c r="U218"/>
      <c r="V218"/>
      <c r="W218"/>
      <c r="X218"/>
      <c r="Y218"/>
      <c r="Z218"/>
    </row>
    <row r="219" spans="1:26" x14ac:dyDescent="0.25">
      <c r="A219" s="6"/>
      <c r="B219" s="6"/>
      <c r="C219" s="133"/>
      <c r="D219" s="133"/>
      <c r="E219" s="6"/>
      <c r="F219" s="6"/>
      <c r="G219" s="6"/>
      <c r="H219" s="6"/>
      <c r="I219" s="6"/>
      <c r="J219" s="6"/>
      <c r="K219" s="6"/>
      <c r="L219" s="6"/>
      <c r="M219" s="6"/>
      <c r="N219" s="6"/>
      <c r="O219" s="6"/>
      <c r="P219" s="6"/>
      <c r="Q219" s="6"/>
      <c r="R219" s="6"/>
      <c r="S219" s="6"/>
      <c r="T219"/>
      <c r="U219"/>
      <c r="V219"/>
      <c r="W219"/>
      <c r="X219"/>
      <c r="Y219"/>
      <c r="Z219"/>
    </row>
    <row r="220" spans="1:26" x14ac:dyDescent="0.25">
      <c r="A220" s="6"/>
      <c r="B220" s="6"/>
      <c r="C220" s="133"/>
      <c r="D220" s="133"/>
      <c r="E220" s="6"/>
      <c r="F220" s="6"/>
      <c r="G220" s="6"/>
      <c r="H220" s="6"/>
      <c r="I220" s="6"/>
      <c r="J220" s="6"/>
      <c r="K220" s="6"/>
      <c r="L220" s="6"/>
      <c r="M220" s="6"/>
      <c r="N220" s="6"/>
      <c r="O220" s="6"/>
      <c r="P220" s="6"/>
      <c r="Q220" s="6"/>
      <c r="R220" s="6"/>
      <c r="S220" s="6"/>
      <c r="T220"/>
      <c r="U220"/>
      <c r="V220"/>
      <c r="W220"/>
      <c r="X220"/>
      <c r="Y220"/>
      <c r="Z220"/>
    </row>
    <row r="221" spans="1:26" x14ac:dyDescent="0.25">
      <c r="A221" s="6"/>
      <c r="B221" s="6"/>
      <c r="C221" s="133"/>
      <c r="D221" s="133"/>
      <c r="E221" s="6"/>
      <c r="F221" s="6"/>
      <c r="G221" s="6"/>
      <c r="H221" s="6"/>
      <c r="I221" s="6"/>
      <c r="J221" s="6"/>
      <c r="K221" s="6"/>
      <c r="L221" s="6"/>
      <c r="M221" s="6"/>
      <c r="N221" s="6"/>
      <c r="O221" s="6"/>
      <c r="P221" s="6"/>
      <c r="Q221" s="6"/>
      <c r="R221" s="6"/>
      <c r="S221" s="6"/>
      <c r="T221"/>
      <c r="U221"/>
      <c r="V221"/>
      <c r="W221"/>
      <c r="X221"/>
      <c r="Y221"/>
      <c r="Z221"/>
    </row>
    <row r="222" spans="1:26" x14ac:dyDescent="0.25">
      <c r="A222" s="6"/>
      <c r="B222" s="6"/>
      <c r="C222" s="133"/>
      <c r="D222" s="133"/>
      <c r="E222" s="6"/>
      <c r="F222" s="6"/>
      <c r="G222" s="6"/>
      <c r="H222" s="6"/>
      <c r="I222" s="6"/>
      <c r="J222" s="6"/>
      <c r="K222" s="6"/>
      <c r="L222" s="6"/>
      <c r="M222" s="6"/>
      <c r="N222" s="6"/>
      <c r="O222" s="6"/>
      <c r="P222" s="6"/>
      <c r="Q222" s="6"/>
      <c r="R222" s="6"/>
      <c r="S222" s="6"/>
      <c r="T222"/>
      <c r="U222"/>
      <c r="V222"/>
      <c r="W222"/>
      <c r="X222"/>
      <c r="Y222"/>
      <c r="Z222"/>
    </row>
    <row r="223" spans="1:26" x14ac:dyDescent="0.25">
      <c r="A223" s="6"/>
      <c r="B223" s="6"/>
      <c r="C223" s="133"/>
      <c r="D223" s="133"/>
      <c r="E223" s="6"/>
      <c r="F223" s="6"/>
      <c r="G223" s="6"/>
      <c r="H223" s="6"/>
      <c r="I223" s="6"/>
      <c r="J223" s="6"/>
      <c r="K223" s="6"/>
      <c r="L223" s="6"/>
      <c r="M223" s="6"/>
      <c r="N223" s="6"/>
      <c r="O223" s="6"/>
      <c r="P223" s="6"/>
      <c r="Q223" s="6"/>
      <c r="R223" s="6"/>
      <c r="S223" s="6"/>
      <c r="T223"/>
      <c r="U223"/>
      <c r="V223"/>
      <c r="W223"/>
      <c r="X223"/>
      <c r="Y223"/>
      <c r="Z223"/>
    </row>
    <row r="224" spans="1:26" x14ac:dyDescent="0.25">
      <c r="A224" s="6"/>
      <c r="B224" s="6"/>
      <c r="C224" s="133"/>
      <c r="D224" s="133"/>
      <c r="E224" s="6"/>
      <c r="F224" s="6"/>
      <c r="G224" s="6"/>
      <c r="H224" s="6"/>
      <c r="I224" s="6"/>
      <c r="J224" s="6"/>
      <c r="K224" s="6"/>
      <c r="L224" s="6"/>
      <c r="M224" s="6"/>
      <c r="N224" s="6"/>
      <c r="O224" s="6"/>
      <c r="P224" s="6"/>
      <c r="Q224" s="6"/>
      <c r="R224" s="6"/>
      <c r="S224" s="6"/>
      <c r="T224"/>
      <c r="U224"/>
      <c r="V224"/>
      <c r="W224"/>
      <c r="X224"/>
      <c r="Y224"/>
      <c r="Z224"/>
    </row>
    <row r="225" spans="1:26" x14ac:dyDescent="0.25">
      <c r="A225" s="6"/>
      <c r="B225" s="6"/>
      <c r="C225" s="133"/>
      <c r="D225" s="133"/>
      <c r="E225" s="6"/>
      <c r="F225" s="6"/>
      <c r="G225" s="6"/>
      <c r="H225" s="6"/>
      <c r="I225" s="6"/>
      <c r="J225" s="6"/>
      <c r="K225" s="6"/>
      <c r="L225" s="6"/>
      <c r="M225" s="6"/>
      <c r="N225" s="6"/>
      <c r="O225" s="6"/>
      <c r="P225" s="6"/>
      <c r="Q225" s="6"/>
      <c r="R225" s="6"/>
      <c r="S225" s="6"/>
      <c r="T225"/>
      <c r="U225"/>
      <c r="V225"/>
      <c r="W225"/>
      <c r="X225"/>
      <c r="Y225"/>
      <c r="Z225"/>
    </row>
    <row r="226" spans="1:26" x14ac:dyDescent="0.25">
      <c r="A226" s="6"/>
      <c r="B226" s="6"/>
      <c r="C226" s="133"/>
      <c r="D226" s="133"/>
      <c r="E226" s="6"/>
      <c r="F226" s="6"/>
      <c r="G226" s="6"/>
      <c r="H226" s="6"/>
      <c r="I226" s="6"/>
      <c r="J226" s="6"/>
      <c r="K226" s="6"/>
      <c r="L226" s="6"/>
      <c r="M226" s="6"/>
      <c r="N226" s="6"/>
      <c r="O226" s="6"/>
      <c r="P226" s="6"/>
      <c r="Q226" s="6"/>
      <c r="R226" s="6"/>
      <c r="S226" s="6"/>
      <c r="T226"/>
      <c r="U226"/>
      <c r="V226"/>
      <c r="W226"/>
      <c r="X226"/>
      <c r="Y226"/>
      <c r="Z226"/>
    </row>
    <row r="227" spans="1:26" x14ac:dyDescent="0.25">
      <c r="A227" s="6"/>
      <c r="B227" s="6"/>
      <c r="C227" s="133"/>
      <c r="D227" s="133"/>
      <c r="E227" s="6"/>
      <c r="F227" s="6"/>
      <c r="G227" s="6"/>
      <c r="H227" s="6"/>
      <c r="I227" s="6"/>
      <c r="J227" s="6"/>
      <c r="K227" s="6"/>
      <c r="L227" s="6"/>
      <c r="M227" s="6"/>
      <c r="N227" s="6"/>
      <c r="O227" s="6"/>
      <c r="P227" s="6"/>
      <c r="Q227" s="6"/>
      <c r="R227" s="6"/>
      <c r="S227" s="6"/>
      <c r="T227"/>
      <c r="U227"/>
      <c r="V227"/>
      <c r="W227"/>
      <c r="X227"/>
      <c r="Y227"/>
      <c r="Z227"/>
    </row>
    <row r="228" spans="1:26" x14ac:dyDescent="0.25">
      <c r="A228" s="6"/>
      <c r="B228" s="6"/>
      <c r="C228" s="133"/>
      <c r="D228" s="133"/>
      <c r="E228" s="6"/>
      <c r="F228" s="6"/>
      <c r="G228" s="6"/>
      <c r="H228" s="6"/>
      <c r="I228" s="6"/>
      <c r="J228" s="6"/>
      <c r="K228" s="6"/>
      <c r="L228" s="6"/>
      <c r="M228" s="6"/>
      <c r="N228" s="6"/>
      <c r="O228" s="6"/>
      <c r="P228" s="6"/>
      <c r="Q228" s="6"/>
      <c r="R228" s="6"/>
      <c r="S228" s="6"/>
      <c r="T228"/>
      <c r="U228"/>
      <c r="V228"/>
      <c r="W228"/>
      <c r="X228"/>
      <c r="Y228"/>
      <c r="Z228"/>
    </row>
    <row r="229" spans="1:26" x14ac:dyDescent="0.25">
      <c r="A229" s="6"/>
      <c r="B229" s="6"/>
      <c r="C229" s="133"/>
      <c r="D229" s="133"/>
      <c r="E229" s="6"/>
      <c r="F229" s="6"/>
      <c r="G229" s="6"/>
      <c r="H229" s="6"/>
      <c r="I229" s="6"/>
      <c r="J229" s="6"/>
      <c r="K229" s="6"/>
      <c r="L229" s="6"/>
      <c r="M229" s="6"/>
      <c r="N229" s="6"/>
      <c r="O229" s="6"/>
      <c r="P229" s="6"/>
      <c r="Q229" s="6"/>
      <c r="R229" s="6"/>
      <c r="S229" s="6"/>
      <c r="T229"/>
      <c r="U229"/>
      <c r="V229"/>
      <c r="W229"/>
      <c r="X229"/>
      <c r="Y229"/>
      <c r="Z229"/>
    </row>
    <row r="230" spans="1:26" x14ac:dyDescent="0.25">
      <c r="A230" s="6"/>
      <c r="B230" s="6"/>
      <c r="C230" s="133"/>
      <c r="D230" s="133"/>
      <c r="E230" s="6"/>
      <c r="F230" s="6"/>
      <c r="G230" s="6"/>
      <c r="H230" s="6"/>
      <c r="I230" s="6"/>
      <c r="J230" s="6"/>
      <c r="K230" s="6"/>
      <c r="L230" s="6"/>
      <c r="M230" s="6"/>
      <c r="N230" s="6"/>
      <c r="O230" s="6"/>
      <c r="P230" s="6"/>
      <c r="Q230" s="6"/>
      <c r="R230" s="6"/>
      <c r="S230" s="6"/>
      <c r="T230"/>
      <c r="U230"/>
      <c r="V230"/>
      <c r="W230"/>
      <c r="X230"/>
      <c r="Y230"/>
      <c r="Z230"/>
    </row>
    <row r="231" spans="1:26" x14ac:dyDescent="0.25">
      <c r="A231" s="6"/>
      <c r="B231" s="6"/>
      <c r="C231" s="133"/>
      <c r="D231" s="133"/>
      <c r="E231" s="6"/>
      <c r="F231" s="6"/>
      <c r="G231" s="6"/>
      <c r="H231" s="6"/>
      <c r="I231" s="6"/>
      <c r="J231" s="6"/>
      <c r="K231" s="6"/>
      <c r="L231" s="6"/>
      <c r="M231" s="6"/>
      <c r="N231" s="6"/>
      <c r="O231" s="6"/>
      <c r="P231" s="6"/>
      <c r="Q231" s="6"/>
      <c r="R231" s="6"/>
      <c r="S231" s="6"/>
      <c r="T231"/>
      <c r="U231"/>
      <c r="V231"/>
      <c r="W231"/>
      <c r="X231"/>
      <c r="Y231"/>
      <c r="Z231"/>
    </row>
    <row r="232" spans="1:26" x14ac:dyDescent="0.25">
      <c r="A232" s="6"/>
      <c r="B232" s="6"/>
      <c r="C232" s="133"/>
      <c r="D232" s="133"/>
      <c r="E232" s="6"/>
      <c r="F232" s="6"/>
      <c r="G232" s="6"/>
      <c r="H232" s="6"/>
      <c r="I232" s="6"/>
      <c r="J232" s="6"/>
      <c r="K232" s="6"/>
      <c r="L232" s="6"/>
      <c r="M232" s="6"/>
      <c r="N232" s="6"/>
      <c r="O232" s="6"/>
      <c r="P232" s="6"/>
      <c r="Q232" s="6"/>
      <c r="R232" s="6"/>
      <c r="S232" s="6"/>
      <c r="T232"/>
      <c r="U232"/>
      <c r="V232"/>
      <c r="W232"/>
      <c r="X232"/>
      <c r="Y232"/>
      <c r="Z232"/>
    </row>
    <row r="233" spans="1:26" x14ac:dyDescent="0.25">
      <c r="A233" s="6"/>
      <c r="B233" s="6"/>
      <c r="C233" s="133"/>
      <c r="D233" s="133"/>
      <c r="E233" s="6"/>
      <c r="F233" s="6"/>
      <c r="G233" s="6"/>
      <c r="H233" s="6"/>
      <c r="I233" s="6"/>
      <c r="J233" s="6"/>
      <c r="K233" s="6"/>
      <c r="L233" s="6"/>
      <c r="M233" s="6"/>
      <c r="N233" s="6"/>
      <c r="O233" s="6"/>
      <c r="P233" s="6"/>
      <c r="Q233" s="6"/>
      <c r="R233" s="6"/>
      <c r="S233" s="6"/>
      <c r="T233"/>
      <c r="U233"/>
      <c r="V233"/>
      <c r="W233"/>
      <c r="X233"/>
      <c r="Y233"/>
      <c r="Z233"/>
    </row>
    <row r="234" spans="1:26" x14ac:dyDescent="0.25">
      <c r="A234" s="6"/>
      <c r="B234" s="6"/>
      <c r="C234" s="133"/>
      <c r="D234" s="133"/>
      <c r="E234" s="6"/>
      <c r="F234" s="6"/>
      <c r="G234" s="6"/>
      <c r="H234" s="6"/>
      <c r="I234" s="6"/>
      <c r="J234" s="6"/>
      <c r="K234" s="6"/>
      <c r="L234" s="6"/>
      <c r="M234" s="6"/>
      <c r="N234" s="6"/>
      <c r="O234" s="6"/>
      <c r="P234" s="6"/>
      <c r="Q234" s="6"/>
      <c r="R234" s="6"/>
      <c r="S234" s="6"/>
      <c r="T234"/>
      <c r="U234"/>
      <c r="V234"/>
      <c r="W234"/>
      <c r="X234"/>
      <c r="Y234"/>
      <c r="Z234"/>
    </row>
    <row r="235" spans="1:26" x14ac:dyDescent="0.25">
      <c r="B235" s="7"/>
      <c r="C235" s="133"/>
      <c r="D235" s="133"/>
      <c r="E235" s="7"/>
      <c r="F235" s="7"/>
      <c r="G235" s="7"/>
      <c r="H235" s="7"/>
      <c r="I235" s="7"/>
      <c r="J235" s="7"/>
      <c r="K235" s="7"/>
      <c r="L235" s="7"/>
      <c r="M235" s="7"/>
      <c r="N235" s="7"/>
      <c r="O235" s="7"/>
      <c r="P235" s="7"/>
      <c r="Q235" s="7"/>
      <c r="R235" s="7"/>
      <c r="S235" s="7"/>
      <c r="T235"/>
      <c r="U235"/>
      <c r="V235"/>
      <c r="W235"/>
      <c r="X235"/>
      <c r="Y235"/>
      <c r="Z235"/>
    </row>
    <row r="236" spans="1:26" x14ac:dyDescent="0.25">
      <c r="B236" s="7"/>
      <c r="C236" s="133"/>
      <c r="D236" s="133"/>
      <c r="E236" s="7"/>
      <c r="F236" s="7"/>
      <c r="G236" s="7"/>
      <c r="H236" s="7"/>
      <c r="I236" s="7"/>
      <c r="J236" s="7"/>
      <c r="K236" s="7"/>
      <c r="L236" s="7"/>
      <c r="M236" s="7"/>
      <c r="N236" s="7"/>
      <c r="O236" s="7"/>
      <c r="P236" s="7"/>
      <c r="Q236" s="7"/>
      <c r="R236" s="7"/>
      <c r="S236" s="7"/>
      <c r="T236"/>
      <c r="U236"/>
      <c r="V236"/>
      <c r="W236"/>
      <c r="X236"/>
      <c r="Y236"/>
      <c r="Z236"/>
    </row>
    <row r="237" spans="1:26" x14ac:dyDescent="0.25">
      <c r="B237" s="7"/>
      <c r="C237" s="133"/>
      <c r="D237" s="133"/>
      <c r="E237" s="7"/>
      <c r="F237" s="7"/>
      <c r="G237" s="7"/>
      <c r="H237" s="7"/>
      <c r="I237" s="7"/>
      <c r="J237" s="7"/>
      <c r="K237" s="7"/>
      <c r="L237" s="7"/>
      <c r="M237" s="7"/>
      <c r="N237" s="7"/>
      <c r="O237" s="7"/>
      <c r="P237" s="7"/>
      <c r="Q237" s="7"/>
      <c r="R237" s="7"/>
      <c r="S237" s="7"/>
      <c r="T237"/>
      <c r="U237"/>
      <c r="V237"/>
      <c r="W237"/>
      <c r="X237"/>
      <c r="Y237"/>
      <c r="Z237"/>
    </row>
    <row r="238" spans="1:26" x14ac:dyDescent="0.25">
      <c r="B238" s="7"/>
      <c r="C238" s="133"/>
      <c r="D238" s="133"/>
      <c r="E238" s="7"/>
      <c r="F238" s="7"/>
      <c r="G238" s="7"/>
      <c r="H238" s="7"/>
      <c r="I238" s="7"/>
      <c r="J238" s="7"/>
      <c r="K238" s="7"/>
      <c r="L238" s="7"/>
      <c r="M238" s="7"/>
      <c r="N238" s="7"/>
      <c r="O238" s="7"/>
      <c r="P238" s="7"/>
      <c r="Q238" s="7"/>
      <c r="R238" s="7"/>
      <c r="S238" s="7"/>
      <c r="T238"/>
      <c r="U238"/>
      <c r="V238"/>
      <c r="W238"/>
      <c r="X238"/>
      <c r="Y238"/>
      <c r="Z238"/>
    </row>
    <row r="239" spans="1:26" x14ac:dyDescent="0.25">
      <c r="B239" s="7"/>
      <c r="C239" s="133"/>
      <c r="D239" s="133"/>
      <c r="E239" s="7"/>
      <c r="F239" s="7"/>
      <c r="G239" s="7"/>
      <c r="H239" s="7"/>
      <c r="I239" s="7"/>
      <c r="J239" s="7"/>
      <c r="K239" s="7"/>
      <c r="L239" s="7"/>
      <c r="M239" s="7"/>
      <c r="N239" s="7"/>
      <c r="O239" s="7"/>
      <c r="P239" s="7"/>
      <c r="Q239" s="7"/>
      <c r="R239" s="7"/>
      <c r="S239" s="7"/>
      <c r="T239"/>
      <c r="U239"/>
      <c r="V239"/>
      <c r="W239"/>
      <c r="X239"/>
      <c r="Y239"/>
      <c r="Z239"/>
    </row>
    <row r="240" spans="1:26" x14ac:dyDescent="0.25">
      <c r="B240" s="7"/>
      <c r="C240" s="133"/>
      <c r="D240" s="133"/>
      <c r="E240" s="7"/>
      <c r="F240" s="7"/>
      <c r="G240" s="7"/>
      <c r="H240" s="7"/>
      <c r="I240" s="7"/>
      <c r="J240" s="7"/>
      <c r="K240" s="7"/>
      <c r="L240" s="7"/>
      <c r="M240" s="7"/>
      <c r="N240" s="7"/>
      <c r="O240" s="7"/>
      <c r="P240" s="7"/>
      <c r="Q240" s="7"/>
      <c r="R240" s="7"/>
      <c r="S240" s="7"/>
      <c r="T240"/>
      <c r="U240"/>
      <c r="V240"/>
      <c r="W240"/>
      <c r="X240"/>
      <c r="Y240"/>
      <c r="Z240"/>
    </row>
    <row r="241" spans="2:26" x14ac:dyDescent="0.25">
      <c r="B241" s="7"/>
      <c r="C241" s="133"/>
      <c r="D241" s="133"/>
      <c r="E241" s="7"/>
      <c r="F241" s="7"/>
      <c r="G241" s="7"/>
      <c r="H241" s="7"/>
      <c r="I241" s="7"/>
      <c r="J241" s="7"/>
      <c r="K241" s="7"/>
      <c r="L241" s="7"/>
      <c r="M241" s="7"/>
      <c r="N241" s="7"/>
      <c r="O241" s="7"/>
      <c r="P241" s="7"/>
      <c r="Q241" s="7"/>
      <c r="R241" s="7"/>
      <c r="S241" s="7"/>
      <c r="T241"/>
      <c r="U241"/>
      <c r="V241"/>
      <c r="W241"/>
      <c r="X241"/>
      <c r="Y241"/>
      <c r="Z241"/>
    </row>
    <row r="242" spans="2:26" x14ac:dyDescent="0.25">
      <c r="B242" s="7"/>
      <c r="C242" s="133"/>
      <c r="D242" s="133"/>
      <c r="E242" s="7"/>
      <c r="F242" s="7"/>
      <c r="G242" s="7"/>
      <c r="H242" s="7"/>
      <c r="I242" s="7"/>
      <c r="J242" s="7"/>
      <c r="K242" s="7"/>
      <c r="L242" s="7"/>
      <c r="M242" s="7"/>
      <c r="N242" s="7"/>
      <c r="O242" s="7"/>
      <c r="P242" s="7"/>
      <c r="Q242" s="7"/>
      <c r="R242" s="7"/>
      <c r="S242" s="7"/>
      <c r="T242"/>
      <c r="U242"/>
      <c r="V242"/>
      <c r="W242"/>
      <c r="X242"/>
      <c r="Y242"/>
      <c r="Z242"/>
    </row>
    <row r="243" spans="2:26" x14ac:dyDescent="0.25">
      <c r="B243" s="7"/>
      <c r="C243" s="133"/>
      <c r="D243" s="133"/>
      <c r="E243" s="7"/>
      <c r="F243" s="7"/>
      <c r="G243" s="7"/>
      <c r="H243" s="7"/>
      <c r="I243" s="7"/>
      <c r="J243" s="7"/>
      <c r="K243" s="7"/>
      <c r="L243" s="7"/>
      <c r="M243" s="7"/>
      <c r="N243" s="7"/>
      <c r="O243" s="7"/>
      <c r="P243" s="7"/>
      <c r="Q243" s="7"/>
      <c r="R243" s="7"/>
      <c r="S243" s="7"/>
      <c r="T243"/>
      <c r="U243"/>
      <c r="V243"/>
      <c r="W243"/>
      <c r="X243"/>
      <c r="Y243"/>
      <c r="Z243"/>
    </row>
    <row r="244" spans="2:26" x14ac:dyDescent="0.25">
      <c r="B244" s="7"/>
      <c r="C244" s="133"/>
      <c r="D244" s="133"/>
      <c r="E244" s="7"/>
      <c r="F244" s="7"/>
      <c r="G244" s="7"/>
      <c r="H244" s="7"/>
      <c r="I244" s="7"/>
      <c r="J244" s="7"/>
      <c r="K244" s="7"/>
      <c r="L244" s="7"/>
      <c r="M244" s="7"/>
      <c r="N244" s="7"/>
      <c r="O244" s="7"/>
      <c r="P244" s="7"/>
      <c r="Q244" s="7"/>
      <c r="R244" s="7"/>
      <c r="S244" s="7"/>
      <c r="T244"/>
      <c r="U244"/>
      <c r="V244"/>
      <c r="W244"/>
      <c r="X244"/>
      <c r="Y244"/>
      <c r="Z244"/>
    </row>
    <row r="245" spans="2:26" x14ac:dyDescent="0.25">
      <c r="B245" s="7"/>
      <c r="C245" s="133"/>
      <c r="D245" s="133"/>
      <c r="E245" s="7"/>
      <c r="F245" s="7"/>
      <c r="G245" s="7"/>
      <c r="H245" s="7"/>
      <c r="I245" s="7"/>
      <c r="J245" s="7"/>
      <c r="K245" s="7"/>
      <c r="L245" s="7"/>
      <c r="M245" s="7"/>
      <c r="N245" s="7"/>
      <c r="O245" s="7"/>
      <c r="P245" s="7"/>
      <c r="Q245" s="7"/>
      <c r="R245" s="7"/>
      <c r="S245" s="7"/>
      <c r="T245"/>
      <c r="U245"/>
      <c r="V245"/>
      <c r="W245"/>
      <c r="X245"/>
      <c r="Y245"/>
      <c r="Z245"/>
    </row>
    <row r="246" spans="2:26" x14ac:dyDescent="0.25">
      <c r="B246" s="7"/>
      <c r="C246" s="133"/>
      <c r="D246" s="133"/>
      <c r="E246" s="7"/>
      <c r="F246" s="7"/>
      <c r="G246" s="7"/>
      <c r="H246" s="7"/>
      <c r="I246" s="7"/>
      <c r="J246" s="7"/>
      <c r="K246" s="7"/>
      <c r="L246" s="7"/>
      <c r="M246" s="7"/>
      <c r="N246" s="7"/>
      <c r="O246" s="7"/>
      <c r="P246" s="7"/>
      <c r="Q246" s="7"/>
      <c r="R246" s="7"/>
      <c r="S246" s="7"/>
      <c r="T246"/>
      <c r="U246"/>
      <c r="V246"/>
      <c r="W246"/>
      <c r="X246"/>
      <c r="Y246"/>
      <c r="Z246"/>
    </row>
    <row r="247" spans="2:26" x14ac:dyDescent="0.25">
      <c r="B247" s="7"/>
      <c r="C247" s="133"/>
      <c r="D247" s="133"/>
      <c r="E247" s="7"/>
      <c r="F247" s="7"/>
      <c r="G247" s="7"/>
      <c r="H247" s="7"/>
      <c r="I247" s="7"/>
      <c r="J247" s="7"/>
      <c r="K247" s="7"/>
      <c r="L247" s="7"/>
      <c r="M247" s="7"/>
      <c r="N247" s="7"/>
      <c r="O247" s="7"/>
      <c r="P247" s="7"/>
      <c r="Q247" s="7"/>
      <c r="R247" s="7"/>
      <c r="S247" s="7"/>
      <c r="T247"/>
      <c r="U247"/>
      <c r="V247"/>
      <c r="W247"/>
      <c r="X247"/>
      <c r="Y247"/>
      <c r="Z247"/>
    </row>
    <row r="248" spans="2:26" x14ac:dyDescent="0.25">
      <c r="B248" s="7"/>
      <c r="C248" s="133"/>
      <c r="D248" s="133"/>
      <c r="E248" s="7"/>
      <c r="F248" s="7"/>
      <c r="G248" s="7"/>
      <c r="H248" s="7"/>
      <c r="I248" s="7"/>
      <c r="J248" s="7"/>
      <c r="K248" s="7"/>
      <c r="L248" s="7"/>
      <c r="M248" s="7"/>
      <c r="N248" s="7"/>
      <c r="O248" s="7"/>
      <c r="P248" s="7"/>
      <c r="Q248" s="7"/>
      <c r="R248" s="7"/>
      <c r="S248" s="7"/>
      <c r="T248"/>
      <c r="U248"/>
      <c r="V248"/>
      <c r="W248"/>
      <c r="X248"/>
      <c r="Y248"/>
      <c r="Z248"/>
    </row>
    <row r="249" spans="2:26" x14ac:dyDescent="0.25">
      <c r="B249" s="7"/>
      <c r="C249" s="133"/>
      <c r="D249" s="133"/>
      <c r="E249" s="7"/>
      <c r="F249" s="7"/>
      <c r="G249" s="7"/>
      <c r="H249" s="7"/>
      <c r="I249" s="7"/>
      <c r="J249" s="7"/>
      <c r="K249" s="7"/>
      <c r="L249" s="7"/>
      <c r="M249" s="7"/>
      <c r="N249" s="7"/>
      <c r="O249" s="7"/>
      <c r="P249" s="7"/>
      <c r="Q249" s="7"/>
      <c r="R249" s="7"/>
      <c r="S249" s="7"/>
      <c r="T249"/>
      <c r="U249"/>
      <c r="V249"/>
      <c r="W249"/>
      <c r="X249"/>
      <c r="Y249"/>
      <c r="Z249"/>
    </row>
    <row r="250" spans="2:26" x14ac:dyDescent="0.25">
      <c r="B250" s="7"/>
      <c r="C250" s="133"/>
      <c r="D250" s="133"/>
      <c r="E250" s="7"/>
      <c r="F250" s="7"/>
      <c r="G250" s="7"/>
      <c r="H250" s="7"/>
      <c r="I250" s="7"/>
      <c r="J250" s="7"/>
      <c r="K250" s="7"/>
      <c r="L250" s="7"/>
      <c r="M250" s="7"/>
      <c r="N250" s="7"/>
      <c r="O250" s="7"/>
      <c r="P250" s="7"/>
      <c r="Q250" s="7"/>
      <c r="R250" s="7"/>
      <c r="S250" s="7"/>
      <c r="T250"/>
      <c r="U250"/>
      <c r="V250"/>
      <c r="W250"/>
      <c r="X250"/>
      <c r="Y250"/>
      <c r="Z250"/>
    </row>
    <row r="251" spans="2:26" x14ac:dyDescent="0.25">
      <c r="B251" s="7"/>
      <c r="C251" s="133"/>
      <c r="D251" s="133"/>
      <c r="E251" s="7"/>
      <c r="F251" s="7"/>
      <c r="G251" s="7"/>
      <c r="H251" s="7"/>
      <c r="I251" s="7"/>
      <c r="J251" s="7"/>
      <c r="K251" s="7"/>
      <c r="L251" s="7"/>
      <c r="M251" s="7"/>
      <c r="N251" s="7"/>
      <c r="O251" s="7"/>
      <c r="P251" s="7"/>
      <c r="Q251" s="7"/>
      <c r="R251" s="7"/>
      <c r="S251" s="7"/>
      <c r="T251"/>
      <c r="U251"/>
      <c r="V251"/>
      <c r="W251"/>
      <c r="X251"/>
      <c r="Y251"/>
      <c r="Z251"/>
    </row>
    <row r="252" spans="2:26" x14ac:dyDescent="0.25">
      <c r="B252" s="7"/>
      <c r="C252" s="133"/>
      <c r="D252" s="133"/>
      <c r="E252" s="7"/>
      <c r="F252" s="7"/>
      <c r="G252" s="7"/>
      <c r="H252" s="7"/>
      <c r="I252" s="7"/>
      <c r="J252" s="7"/>
      <c r="K252" s="7"/>
      <c r="L252" s="7"/>
      <c r="M252" s="7"/>
      <c r="N252" s="7"/>
      <c r="O252" s="7"/>
      <c r="P252" s="7"/>
      <c r="Q252" s="7"/>
      <c r="R252" s="7"/>
      <c r="S252" s="7"/>
      <c r="T252"/>
      <c r="U252"/>
      <c r="V252"/>
      <c r="W252"/>
      <c r="X252"/>
      <c r="Y252"/>
      <c r="Z252"/>
    </row>
    <row r="253" spans="2:26" x14ac:dyDescent="0.25">
      <c r="B253" s="7"/>
      <c r="C253" s="133"/>
      <c r="D253" s="133"/>
      <c r="E253" s="7"/>
      <c r="F253" s="7"/>
      <c r="G253" s="7"/>
      <c r="H253" s="7"/>
      <c r="I253" s="7"/>
      <c r="J253" s="7"/>
      <c r="K253" s="7"/>
      <c r="L253" s="7"/>
      <c r="M253" s="7"/>
      <c r="N253" s="7"/>
      <c r="O253" s="7"/>
      <c r="P253" s="7"/>
      <c r="Q253" s="7"/>
      <c r="R253" s="7"/>
      <c r="S253" s="7"/>
      <c r="T253"/>
      <c r="U253"/>
      <c r="V253"/>
      <c r="W253"/>
      <c r="X253"/>
      <c r="Y253"/>
      <c r="Z253"/>
    </row>
    <row r="254" spans="2:26" x14ac:dyDescent="0.25">
      <c r="B254" s="7"/>
      <c r="C254" s="133"/>
      <c r="D254" s="133"/>
      <c r="E254" s="7"/>
      <c r="F254" s="7"/>
      <c r="G254" s="7"/>
      <c r="H254" s="7"/>
      <c r="I254" s="7"/>
      <c r="J254" s="7"/>
      <c r="K254" s="7"/>
      <c r="L254" s="7"/>
      <c r="M254" s="7"/>
      <c r="N254" s="7"/>
      <c r="O254" s="7"/>
      <c r="P254" s="7"/>
      <c r="Q254" s="7"/>
      <c r="R254" s="7"/>
      <c r="S254" s="7"/>
      <c r="T254"/>
      <c r="U254"/>
      <c r="V254"/>
      <c r="W254"/>
      <c r="X254"/>
      <c r="Y254"/>
      <c r="Z254"/>
    </row>
    <row r="255" spans="2:26" x14ac:dyDescent="0.25">
      <c r="B255" s="7"/>
      <c r="C255" s="133"/>
      <c r="D255" s="133"/>
      <c r="E255" s="7"/>
      <c r="F255" s="7"/>
      <c r="G255" s="7"/>
      <c r="H255" s="7"/>
      <c r="I255" s="7"/>
      <c r="J255" s="7"/>
      <c r="K255" s="7"/>
      <c r="L255" s="7"/>
      <c r="M255" s="7"/>
      <c r="N255" s="7"/>
      <c r="O255" s="7"/>
      <c r="P255" s="7"/>
      <c r="Q255" s="7"/>
      <c r="R255" s="7"/>
      <c r="S255" s="7"/>
      <c r="T255"/>
      <c r="U255"/>
      <c r="V255"/>
      <c r="W255"/>
      <c r="X255"/>
      <c r="Y255"/>
      <c r="Z255"/>
    </row>
    <row r="256" spans="2:26" x14ac:dyDescent="0.25">
      <c r="B256" s="7"/>
      <c r="C256" s="133"/>
      <c r="D256" s="133"/>
      <c r="E256" s="7"/>
      <c r="F256" s="7"/>
      <c r="G256" s="7"/>
      <c r="H256" s="7"/>
      <c r="I256" s="7"/>
      <c r="J256" s="7"/>
      <c r="K256" s="7"/>
      <c r="L256" s="7"/>
      <c r="M256" s="7"/>
      <c r="N256" s="7"/>
      <c r="O256" s="7"/>
      <c r="P256" s="7"/>
      <c r="Q256" s="7"/>
      <c r="R256" s="7"/>
      <c r="S256" s="7"/>
      <c r="T256"/>
      <c r="U256"/>
      <c r="V256"/>
      <c r="W256"/>
      <c r="X256"/>
      <c r="Y256"/>
      <c r="Z256"/>
    </row>
    <row r="257" spans="2:26" x14ac:dyDescent="0.25">
      <c r="B257" s="7"/>
      <c r="C257" s="133"/>
      <c r="D257" s="133"/>
      <c r="E257" s="7"/>
      <c r="F257" s="7"/>
      <c r="G257" s="7"/>
      <c r="H257" s="7"/>
      <c r="I257" s="7"/>
      <c r="J257" s="7"/>
      <c r="K257" s="7"/>
      <c r="L257" s="7"/>
      <c r="M257" s="7"/>
      <c r="N257" s="7"/>
      <c r="O257" s="7"/>
      <c r="P257" s="7"/>
      <c r="Q257" s="7"/>
      <c r="R257" s="7"/>
      <c r="S257" s="7"/>
      <c r="T257"/>
      <c r="U257"/>
      <c r="V257"/>
      <c r="W257"/>
      <c r="X257"/>
      <c r="Y257"/>
      <c r="Z257"/>
    </row>
    <row r="258" spans="2:26" x14ac:dyDescent="0.25">
      <c r="B258" s="7"/>
      <c r="C258" s="133"/>
      <c r="D258" s="133"/>
      <c r="E258" s="7"/>
      <c r="F258" s="7"/>
      <c r="G258" s="7"/>
      <c r="H258" s="7"/>
      <c r="I258" s="7"/>
      <c r="J258" s="7"/>
      <c r="K258" s="7"/>
      <c r="L258" s="7"/>
      <c r="M258" s="7"/>
      <c r="N258" s="7"/>
      <c r="O258" s="7"/>
      <c r="P258" s="7"/>
      <c r="Q258" s="7"/>
      <c r="R258" s="7"/>
      <c r="S258" s="7"/>
      <c r="T258"/>
      <c r="U258"/>
      <c r="V258"/>
      <c r="W258"/>
      <c r="X258"/>
      <c r="Y258"/>
      <c r="Z258"/>
    </row>
    <row r="259" spans="2:26" x14ac:dyDescent="0.25">
      <c r="B259" s="7"/>
      <c r="C259" s="133"/>
      <c r="D259" s="133"/>
      <c r="E259" s="7"/>
      <c r="F259" s="7"/>
      <c r="G259" s="7"/>
      <c r="H259" s="7"/>
      <c r="I259" s="7"/>
      <c r="J259" s="7"/>
      <c r="K259" s="7"/>
      <c r="L259" s="7"/>
      <c r="M259" s="7"/>
      <c r="N259" s="7"/>
      <c r="O259" s="7"/>
      <c r="P259" s="7"/>
      <c r="Q259" s="7"/>
      <c r="R259" s="7"/>
      <c r="S259" s="7"/>
      <c r="T259"/>
      <c r="U259"/>
      <c r="V259"/>
      <c r="W259"/>
      <c r="X259"/>
      <c r="Y259"/>
      <c r="Z259"/>
    </row>
    <row r="260" spans="2:26" x14ac:dyDescent="0.25">
      <c r="B260" s="7"/>
      <c r="C260" s="133"/>
      <c r="D260" s="133"/>
      <c r="E260" s="7"/>
      <c r="F260" s="7"/>
      <c r="G260" s="7"/>
      <c r="H260" s="7"/>
      <c r="I260" s="7"/>
      <c r="J260" s="7"/>
      <c r="K260" s="7"/>
      <c r="L260" s="7"/>
      <c r="M260" s="7"/>
      <c r="N260" s="7"/>
      <c r="O260" s="7"/>
      <c r="P260" s="7"/>
      <c r="Q260" s="7"/>
      <c r="R260" s="7"/>
      <c r="S260" s="7"/>
      <c r="T260"/>
      <c r="U260"/>
      <c r="V260"/>
      <c r="W260"/>
      <c r="X260"/>
      <c r="Y260"/>
      <c r="Z260"/>
    </row>
    <row r="261" spans="2:26" x14ac:dyDescent="0.25">
      <c r="B261" s="7"/>
      <c r="C261" s="133"/>
      <c r="D261" s="133"/>
      <c r="E261" s="7"/>
      <c r="F261" s="7"/>
      <c r="G261" s="7"/>
      <c r="H261" s="7"/>
      <c r="I261" s="7"/>
      <c r="J261" s="7"/>
      <c r="K261" s="7"/>
      <c r="L261" s="7"/>
      <c r="M261" s="7"/>
      <c r="N261" s="7"/>
      <c r="O261" s="7"/>
      <c r="P261" s="7"/>
      <c r="Q261" s="7"/>
      <c r="R261" s="7"/>
      <c r="S261" s="7"/>
      <c r="T261"/>
      <c r="U261"/>
      <c r="V261"/>
      <c r="W261"/>
      <c r="X261"/>
      <c r="Y261"/>
      <c r="Z261"/>
    </row>
    <row r="262" spans="2:26" x14ac:dyDescent="0.25">
      <c r="B262" s="7"/>
      <c r="C262" s="133"/>
      <c r="D262" s="133"/>
      <c r="E262" s="7"/>
      <c r="F262" s="7"/>
      <c r="G262" s="7"/>
      <c r="H262" s="7"/>
      <c r="I262" s="7"/>
      <c r="J262" s="7"/>
      <c r="K262" s="7"/>
      <c r="L262" s="7"/>
      <c r="M262" s="7"/>
      <c r="N262" s="7"/>
      <c r="O262" s="7"/>
      <c r="P262" s="7"/>
      <c r="Q262" s="7"/>
      <c r="R262" s="7"/>
      <c r="S262" s="7"/>
      <c r="T262"/>
      <c r="U262"/>
      <c r="V262"/>
      <c r="W262"/>
      <c r="X262"/>
      <c r="Y262"/>
      <c r="Z262"/>
    </row>
    <row r="263" spans="2:26" x14ac:dyDescent="0.25">
      <c r="B263" s="7"/>
      <c r="C263" s="133"/>
      <c r="D263" s="133"/>
      <c r="E263" s="7"/>
      <c r="F263" s="7"/>
      <c r="G263" s="7"/>
      <c r="H263" s="7"/>
      <c r="I263" s="7"/>
      <c r="J263" s="7"/>
      <c r="K263" s="7"/>
      <c r="L263" s="7"/>
      <c r="M263" s="7"/>
      <c r="N263" s="7"/>
      <c r="O263" s="7"/>
      <c r="P263" s="7"/>
      <c r="Q263" s="7"/>
      <c r="R263" s="7"/>
      <c r="S263" s="7"/>
      <c r="T263"/>
      <c r="U263"/>
      <c r="V263"/>
      <c r="W263"/>
      <c r="X263"/>
      <c r="Y263"/>
      <c r="Z263"/>
    </row>
    <row r="264" spans="2:26" x14ac:dyDescent="0.25">
      <c r="B264" s="7"/>
      <c r="C264" s="133"/>
      <c r="D264" s="133"/>
      <c r="E264" s="7"/>
      <c r="F264" s="7"/>
      <c r="G264" s="7"/>
      <c r="H264" s="7"/>
      <c r="I264" s="7"/>
      <c r="J264" s="7"/>
      <c r="K264" s="7"/>
      <c r="L264" s="7"/>
      <c r="M264" s="7"/>
      <c r="N264" s="7"/>
      <c r="O264" s="7"/>
      <c r="P264" s="7"/>
      <c r="Q264" s="7"/>
      <c r="R264" s="7"/>
      <c r="S264" s="7"/>
      <c r="T264"/>
      <c r="U264"/>
      <c r="V264"/>
      <c r="W264"/>
      <c r="X264"/>
      <c r="Y264"/>
      <c r="Z264"/>
    </row>
    <row r="265" spans="2:26" x14ac:dyDescent="0.25">
      <c r="B265" s="7"/>
      <c r="C265" s="133"/>
      <c r="D265" s="133"/>
      <c r="E265" s="7"/>
      <c r="F265" s="7"/>
      <c r="G265" s="7"/>
      <c r="H265" s="7"/>
      <c r="I265" s="7"/>
      <c r="J265" s="7"/>
      <c r="K265" s="7"/>
      <c r="L265" s="7"/>
      <c r="M265" s="7"/>
      <c r="N265" s="7"/>
      <c r="O265" s="7"/>
      <c r="P265" s="7"/>
      <c r="Q265" s="7"/>
      <c r="R265" s="7"/>
      <c r="S265" s="7"/>
      <c r="T265"/>
      <c r="U265"/>
      <c r="V265"/>
      <c r="W265"/>
      <c r="X265"/>
      <c r="Y265"/>
      <c r="Z265"/>
    </row>
    <row r="266" spans="2:26" x14ac:dyDescent="0.25">
      <c r="B266" s="7"/>
      <c r="C266" s="133"/>
      <c r="D266" s="133"/>
      <c r="E266" s="7"/>
      <c r="F266" s="7"/>
      <c r="G266" s="7"/>
      <c r="H266" s="7"/>
      <c r="I266" s="7"/>
      <c r="J266" s="7"/>
      <c r="K266" s="7"/>
      <c r="L266" s="7"/>
      <c r="M266" s="7"/>
      <c r="N266" s="7"/>
      <c r="O266" s="7"/>
      <c r="P266" s="7"/>
      <c r="Q266" s="7"/>
      <c r="R266" s="7"/>
      <c r="S266" s="7"/>
      <c r="T266"/>
      <c r="U266"/>
      <c r="V266"/>
      <c r="W266"/>
      <c r="X266"/>
      <c r="Y266"/>
      <c r="Z266"/>
    </row>
    <row r="267" spans="2:26" x14ac:dyDescent="0.25">
      <c r="B267" s="7"/>
      <c r="C267" s="133"/>
      <c r="D267" s="133"/>
      <c r="E267" s="7"/>
      <c r="F267" s="7"/>
      <c r="G267" s="7"/>
      <c r="H267" s="7"/>
      <c r="I267" s="7"/>
      <c r="J267" s="7"/>
      <c r="K267" s="7"/>
      <c r="L267" s="7"/>
      <c r="M267" s="7"/>
      <c r="N267" s="7"/>
      <c r="O267" s="7"/>
      <c r="P267" s="7"/>
      <c r="Q267" s="7"/>
      <c r="R267" s="7"/>
      <c r="S267" s="7"/>
      <c r="T267"/>
      <c r="U267"/>
      <c r="V267"/>
      <c r="W267"/>
      <c r="X267"/>
      <c r="Y267"/>
      <c r="Z267"/>
    </row>
    <row r="268" spans="2:26" x14ac:dyDescent="0.25">
      <c r="B268" s="7"/>
      <c r="C268" s="133"/>
      <c r="D268" s="133"/>
      <c r="E268" s="7"/>
      <c r="F268" s="7"/>
      <c r="G268" s="7"/>
      <c r="H268" s="7"/>
      <c r="I268" s="7"/>
      <c r="J268" s="7"/>
      <c r="K268" s="7"/>
      <c r="L268" s="7"/>
      <c r="M268" s="7"/>
      <c r="N268" s="7"/>
      <c r="O268" s="7"/>
      <c r="P268" s="7"/>
      <c r="Q268" s="7"/>
      <c r="R268" s="7"/>
      <c r="S268" s="7"/>
      <c r="T268"/>
      <c r="U268"/>
      <c r="V268"/>
      <c r="W268"/>
      <c r="X268"/>
      <c r="Y268"/>
      <c r="Z268"/>
    </row>
    <row r="269" spans="2:26" x14ac:dyDescent="0.25">
      <c r="B269" s="7"/>
      <c r="C269" s="133"/>
      <c r="D269" s="133"/>
      <c r="E269" s="7"/>
      <c r="F269" s="7"/>
      <c r="G269" s="7"/>
      <c r="H269" s="7"/>
      <c r="I269" s="7"/>
      <c r="J269" s="7"/>
      <c r="K269" s="7"/>
      <c r="L269" s="7"/>
      <c r="M269" s="7"/>
      <c r="N269" s="7"/>
      <c r="O269" s="7"/>
      <c r="P269" s="7"/>
      <c r="Q269" s="7"/>
      <c r="R269" s="7"/>
      <c r="S269" s="7"/>
      <c r="T269"/>
      <c r="U269"/>
      <c r="V269"/>
      <c r="W269"/>
      <c r="X269"/>
      <c r="Y269"/>
      <c r="Z269"/>
    </row>
    <row r="270" spans="2:26" x14ac:dyDescent="0.25">
      <c r="B270" s="7"/>
      <c r="C270" s="133"/>
      <c r="D270" s="133"/>
      <c r="E270" s="7"/>
      <c r="F270" s="7"/>
      <c r="G270" s="7"/>
      <c r="H270" s="7"/>
      <c r="I270" s="7"/>
      <c r="J270" s="7"/>
      <c r="K270" s="7"/>
      <c r="L270" s="7"/>
      <c r="M270" s="7"/>
      <c r="N270" s="7"/>
      <c r="O270" s="7"/>
      <c r="P270" s="7"/>
      <c r="Q270" s="7"/>
      <c r="R270" s="7"/>
      <c r="S270" s="7"/>
      <c r="T270"/>
      <c r="U270"/>
      <c r="V270"/>
      <c r="W270"/>
      <c r="X270"/>
      <c r="Y270"/>
      <c r="Z270"/>
    </row>
    <row r="271" spans="2:26" x14ac:dyDescent="0.25">
      <c r="B271" s="7"/>
      <c r="C271" s="133"/>
      <c r="D271" s="133"/>
      <c r="E271" s="7"/>
      <c r="F271" s="7"/>
      <c r="G271" s="7"/>
      <c r="H271" s="7"/>
      <c r="I271" s="7"/>
      <c r="J271" s="7"/>
      <c r="K271" s="7"/>
      <c r="L271" s="7"/>
      <c r="M271" s="7"/>
      <c r="N271" s="7"/>
      <c r="O271" s="7"/>
      <c r="P271" s="7"/>
      <c r="Q271" s="7"/>
      <c r="R271" s="7"/>
      <c r="S271" s="7"/>
      <c r="T271"/>
      <c r="U271"/>
      <c r="V271"/>
      <c r="W271"/>
      <c r="X271"/>
      <c r="Y271"/>
      <c r="Z271"/>
    </row>
    <row r="272" spans="2:26" x14ac:dyDescent="0.25">
      <c r="B272" s="7"/>
      <c r="C272" s="133"/>
      <c r="D272" s="133"/>
      <c r="E272" s="7"/>
      <c r="F272" s="7"/>
      <c r="G272" s="7"/>
      <c r="H272" s="7"/>
      <c r="I272" s="7"/>
      <c r="J272" s="7"/>
      <c r="K272" s="7"/>
      <c r="L272" s="7"/>
      <c r="M272" s="7"/>
      <c r="N272" s="7"/>
      <c r="O272" s="7"/>
      <c r="P272" s="7"/>
      <c r="Q272" s="7"/>
      <c r="R272" s="7"/>
      <c r="S272" s="7"/>
      <c r="T272"/>
      <c r="U272"/>
      <c r="V272"/>
      <c r="W272"/>
      <c r="X272"/>
      <c r="Y272"/>
      <c r="Z272"/>
    </row>
    <row r="273" spans="2:26" x14ac:dyDescent="0.25">
      <c r="B273" s="7"/>
      <c r="C273" s="133"/>
      <c r="D273" s="133"/>
      <c r="E273" s="7"/>
      <c r="F273" s="7"/>
      <c r="G273" s="7"/>
      <c r="H273" s="7"/>
      <c r="I273" s="7"/>
      <c r="J273" s="7"/>
      <c r="K273" s="7"/>
      <c r="L273" s="7"/>
      <c r="M273" s="7"/>
      <c r="N273" s="7"/>
      <c r="O273" s="7"/>
      <c r="P273" s="7"/>
      <c r="Q273" s="7"/>
      <c r="R273" s="7"/>
      <c r="S273" s="7"/>
      <c r="T273"/>
      <c r="U273"/>
      <c r="V273"/>
      <c r="W273"/>
      <c r="X273"/>
      <c r="Y273"/>
      <c r="Z273"/>
    </row>
    <row r="274" spans="2:26" x14ac:dyDescent="0.25">
      <c r="B274" s="7"/>
      <c r="C274" s="133"/>
      <c r="D274" s="133"/>
      <c r="E274" s="7"/>
      <c r="F274" s="7"/>
      <c r="G274" s="7"/>
      <c r="H274" s="7"/>
      <c r="I274" s="7"/>
      <c r="J274" s="7"/>
      <c r="K274" s="7"/>
      <c r="L274" s="7"/>
      <c r="M274" s="7"/>
      <c r="N274" s="7"/>
      <c r="O274" s="7"/>
      <c r="P274" s="7"/>
      <c r="Q274" s="7"/>
      <c r="R274" s="7"/>
      <c r="S274" s="7"/>
      <c r="T274"/>
      <c r="U274"/>
      <c r="V274"/>
      <c r="W274"/>
      <c r="X274"/>
      <c r="Y274"/>
      <c r="Z274"/>
    </row>
    <row r="275" spans="2:26" x14ac:dyDescent="0.25">
      <c r="B275" s="7"/>
      <c r="C275" s="133"/>
      <c r="D275" s="133"/>
      <c r="E275" s="7"/>
      <c r="F275" s="7"/>
      <c r="G275" s="7"/>
      <c r="H275" s="7"/>
      <c r="I275" s="7"/>
      <c r="J275" s="7"/>
      <c r="K275" s="7"/>
      <c r="L275" s="7"/>
      <c r="M275" s="7"/>
      <c r="N275" s="7"/>
      <c r="O275" s="7"/>
      <c r="P275" s="7"/>
      <c r="Q275" s="7"/>
      <c r="R275" s="7"/>
      <c r="S275" s="7"/>
      <c r="T275"/>
      <c r="U275"/>
      <c r="V275"/>
      <c r="W275"/>
      <c r="X275"/>
      <c r="Y275"/>
      <c r="Z275"/>
    </row>
    <row r="276" spans="2:26" x14ac:dyDescent="0.25">
      <c r="B276" s="7"/>
      <c r="C276" s="133"/>
      <c r="D276" s="133"/>
      <c r="E276" s="7"/>
      <c r="F276" s="7"/>
      <c r="G276" s="7"/>
      <c r="H276" s="7"/>
      <c r="I276" s="7"/>
      <c r="J276" s="7"/>
      <c r="K276" s="7"/>
      <c r="L276" s="7"/>
      <c r="M276" s="7"/>
      <c r="N276" s="7"/>
      <c r="O276" s="7"/>
      <c r="P276" s="7"/>
      <c r="Q276" s="7"/>
      <c r="R276" s="7"/>
      <c r="S276" s="7"/>
      <c r="T276"/>
      <c r="U276"/>
      <c r="V276"/>
      <c r="W276"/>
      <c r="X276"/>
      <c r="Y276"/>
      <c r="Z276"/>
    </row>
    <row r="277" spans="2:26" x14ac:dyDescent="0.25">
      <c r="B277" s="7"/>
      <c r="C277" s="133"/>
      <c r="D277" s="133"/>
      <c r="E277" s="7"/>
      <c r="F277" s="7"/>
      <c r="G277" s="7"/>
      <c r="H277" s="7"/>
      <c r="I277" s="7"/>
      <c r="J277" s="7"/>
      <c r="K277" s="7"/>
      <c r="L277" s="7"/>
      <c r="M277" s="7"/>
      <c r="N277" s="7"/>
      <c r="O277" s="7"/>
      <c r="P277" s="7"/>
      <c r="Q277" s="7"/>
      <c r="R277" s="7"/>
      <c r="S277" s="7"/>
      <c r="T277"/>
      <c r="U277"/>
      <c r="V277"/>
      <c r="W277"/>
      <c r="X277"/>
      <c r="Y277"/>
      <c r="Z277"/>
    </row>
    <row r="278" spans="2:26" x14ac:dyDescent="0.25">
      <c r="B278" s="7"/>
      <c r="C278" s="133"/>
      <c r="D278" s="133"/>
      <c r="E278" s="7"/>
      <c r="F278" s="7"/>
      <c r="G278" s="7"/>
      <c r="H278" s="7"/>
      <c r="I278" s="7"/>
      <c r="J278" s="7"/>
      <c r="K278" s="7"/>
      <c r="L278" s="7"/>
      <c r="M278" s="7"/>
      <c r="N278" s="7"/>
      <c r="O278" s="7"/>
      <c r="P278" s="7"/>
      <c r="Q278" s="7"/>
      <c r="R278" s="7"/>
      <c r="S278" s="7"/>
      <c r="T278"/>
      <c r="U278"/>
      <c r="V278"/>
      <c r="W278"/>
      <c r="X278"/>
      <c r="Y278"/>
      <c r="Z278"/>
    </row>
    <row r="279" spans="2:26" x14ac:dyDescent="0.25">
      <c r="B279" s="7"/>
      <c r="C279" s="133"/>
      <c r="D279" s="133"/>
      <c r="E279" s="7"/>
      <c r="F279" s="7"/>
      <c r="G279" s="7"/>
      <c r="H279" s="7"/>
      <c r="I279" s="7"/>
      <c r="J279" s="7"/>
      <c r="K279" s="7"/>
      <c r="L279" s="7"/>
      <c r="M279" s="7"/>
      <c r="N279" s="7"/>
      <c r="O279" s="7"/>
      <c r="P279" s="7"/>
      <c r="Q279" s="7"/>
      <c r="R279" s="7"/>
      <c r="S279" s="7"/>
      <c r="T279"/>
      <c r="U279"/>
      <c r="V279"/>
      <c r="W279"/>
      <c r="X279"/>
      <c r="Y279"/>
      <c r="Z279"/>
    </row>
    <row r="280" spans="2:26" x14ac:dyDescent="0.25">
      <c r="B280" s="7"/>
      <c r="C280" s="133"/>
      <c r="D280" s="133"/>
      <c r="E280" s="7"/>
      <c r="F280" s="7"/>
      <c r="G280" s="7"/>
      <c r="H280" s="7"/>
      <c r="I280" s="7"/>
      <c r="J280" s="7"/>
      <c r="K280" s="7"/>
      <c r="L280" s="7"/>
      <c r="M280" s="7"/>
      <c r="N280" s="7"/>
      <c r="O280" s="7"/>
      <c r="P280" s="7"/>
      <c r="Q280" s="7"/>
      <c r="R280" s="7"/>
      <c r="S280" s="7"/>
      <c r="T280"/>
      <c r="U280"/>
      <c r="V280"/>
      <c r="W280"/>
      <c r="X280"/>
      <c r="Y280"/>
      <c r="Z280"/>
    </row>
    <row r="281" spans="2:26" x14ac:dyDescent="0.25">
      <c r="B281" s="7"/>
      <c r="C281" s="133"/>
      <c r="D281" s="133"/>
      <c r="E281" s="7"/>
      <c r="F281" s="7"/>
      <c r="G281" s="7"/>
      <c r="H281" s="7"/>
      <c r="I281" s="7"/>
      <c r="J281" s="7"/>
      <c r="K281" s="7"/>
      <c r="L281" s="7"/>
      <c r="M281" s="7"/>
      <c r="N281" s="7"/>
      <c r="O281" s="7"/>
      <c r="P281" s="7"/>
      <c r="Q281" s="7"/>
      <c r="R281" s="7"/>
      <c r="S281" s="7"/>
      <c r="T281"/>
      <c r="U281"/>
      <c r="V281"/>
      <c r="W281"/>
      <c r="X281"/>
      <c r="Y281"/>
      <c r="Z281"/>
    </row>
    <row r="282" spans="2:26" x14ac:dyDescent="0.25">
      <c r="B282" s="7"/>
      <c r="C282" s="133"/>
      <c r="D282" s="133"/>
      <c r="E282" s="7"/>
      <c r="F282" s="7"/>
      <c r="G282" s="7"/>
      <c r="H282" s="7"/>
      <c r="I282" s="7"/>
      <c r="J282" s="7"/>
      <c r="K282" s="7"/>
      <c r="L282" s="7"/>
      <c r="M282" s="7"/>
      <c r="N282" s="7"/>
      <c r="O282" s="7"/>
      <c r="P282" s="7"/>
      <c r="Q282" s="7"/>
      <c r="R282" s="7"/>
      <c r="S282" s="7"/>
      <c r="T282"/>
      <c r="U282"/>
      <c r="V282"/>
      <c r="W282"/>
      <c r="X282"/>
      <c r="Y282"/>
      <c r="Z282"/>
    </row>
    <row r="283" spans="2:26" x14ac:dyDescent="0.25">
      <c r="B283" s="7"/>
      <c r="C283" s="133"/>
      <c r="D283" s="133"/>
      <c r="E283" s="7"/>
      <c r="F283" s="7"/>
      <c r="G283" s="7"/>
      <c r="H283" s="7"/>
      <c r="I283" s="7"/>
      <c r="J283" s="7"/>
      <c r="K283" s="7"/>
      <c r="L283" s="7"/>
      <c r="M283" s="7"/>
      <c r="N283" s="7"/>
      <c r="O283" s="7"/>
      <c r="P283" s="7"/>
      <c r="Q283" s="7"/>
      <c r="R283" s="7"/>
      <c r="S283" s="7"/>
      <c r="T283"/>
      <c r="U283"/>
      <c r="V283"/>
      <c r="W283"/>
      <c r="X283"/>
      <c r="Y283"/>
      <c r="Z283"/>
    </row>
    <row r="284" spans="2:26" x14ac:dyDescent="0.25">
      <c r="B284" s="7"/>
      <c r="C284" s="133"/>
      <c r="D284" s="133"/>
      <c r="E284" s="7"/>
      <c r="F284" s="7"/>
      <c r="G284" s="7"/>
      <c r="H284" s="7"/>
      <c r="I284" s="7"/>
      <c r="J284" s="7"/>
      <c r="K284" s="7"/>
      <c r="L284" s="7"/>
      <c r="M284" s="7"/>
      <c r="N284" s="7"/>
      <c r="O284" s="7"/>
      <c r="P284" s="7"/>
      <c r="Q284" s="7"/>
      <c r="R284" s="7"/>
      <c r="S284" s="7"/>
      <c r="T284"/>
      <c r="U284"/>
      <c r="V284"/>
      <c r="W284"/>
      <c r="X284"/>
      <c r="Y284"/>
      <c r="Z284"/>
    </row>
    <row r="285" spans="2:26" x14ac:dyDescent="0.25">
      <c r="B285" s="7"/>
      <c r="C285" s="133"/>
      <c r="D285" s="133"/>
      <c r="E285" s="7"/>
      <c r="F285" s="7"/>
      <c r="G285" s="7"/>
      <c r="H285" s="7"/>
      <c r="I285" s="7"/>
      <c r="J285" s="7"/>
      <c r="K285" s="7"/>
      <c r="L285" s="7"/>
      <c r="M285" s="7"/>
      <c r="N285" s="7"/>
      <c r="O285" s="7"/>
      <c r="P285" s="7"/>
      <c r="Q285" s="7"/>
      <c r="R285" s="7"/>
      <c r="S285" s="7"/>
      <c r="T285"/>
      <c r="U285"/>
      <c r="V285"/>
      <c r="W285"/>
      <c r="X285"/>
      <c r="Y285"/>
      <c r="Z285"/>
    </row>
    <row r="286" spans="2:26" x14ac:dyDescent="0.25">
      <c r="B286" s="7"/>
      <c r="C286" s="133"/>
      <c r="D286" s="133"/>
      <c r="E286" s="7"/>
      <c r="F286" s="7"/>
      <c r="G286" s="7"/>
      <c r="H286" s="7"/>
      <c r="I286" s="7"/>
      <c r="J286" s="7"/>
      <c r="K286" s="7"/>
      <c r="L286" s="7"/>
      <c r="M286" s="7"/>
      <c r="N286" s="7"/>
      <c r="O286" s="7"/>
      <c r="P286" s="7"/>
      <c r="Q286" s="7"/>
      <c r="R286" s="7"/>
      <c r="S286" s="7"/>
      <c r="T286"/>
      <c r="U286"/>
      <c r="V286"/>
      <c r="W286"/>
      <c r="X286"/>
      <c r="Y286"/>
      <c r="Z286"/>
    </row>
    <row r="287" spans="2:26" x14ac:dyDescent="0.25">
      <c r="B287" s="7"/>
      <c r="C287" s="133"/>
      <c r="D287" s="133"/>
      <c r="E287" s="7"/>
      <c r="F287" s="7"/>
      <c r="G287" s="7"/>
      <c r="H287" s="7"/>
      <c r="I287" s="7"/>
      <c r="J287" s="7"/>
      <c r="K287" s="7"/>
      <c r="L287" s="7"/>
      <c r="M287" s="7"/>
      <c r="N287" s="7"/>
      <c r="O287" s="7"/>
      <c r="P287" s="7"/>
      <c r="Q287" s="7"/>
      <c r="R287" s="7"/>
      <c r="S287" s="7"/>
      <c r="T287"/>
      <c r="U287"/>
      <c r="V287"/>
      <c r="W287"/>
      <c r="X287"/>
      <c r="Y287"/>
      <c r="Z287"/>
    </row>
    <row r="288" spans="2:26" x14ac:dyDescent="0.25">
      <c r="B288" s="7"/>
      <c r="C288" s="133"/>
      <c r="D288" s="133"/>
      <c r="E288" s="7"/>
      <c r="F288" s="7"/>
      <c r="G288" s="7"/>
      <c r="H288" s="7"/>
      <c r="I288" s="7"/>
      <c r="J288" s="7"/>
      <c r="K288" s="7"/>
      <c r="L288" s="7"/>
      <c r="M288" s="7"/>
      <c r="N288" s="7"/>
      <c r="O288" s="7"/>
      <c r="P288" s="7"/>
      <c r="Q288" s="7"/>
      <c r="R288" s="7"/>
      <c r="S288" s="7"/>
      <c r="T288"/>
      <c r="U288"/>
      <c r="V288"/>
      <c r="W288"/>
      <c r="X288"/>
      <c r="Y288"/>
      <c r="Z288"/>
    </row>
    <row r="289" spans="2:26" x14ac:dyDescent="0.25">
      <c r="B289" s="7"/>
      <c r="C289" s="133"/>
      <c r="D289" s="133"/>
      <c r="E289" s="7"/>
      <c r="F289" s="7"/>
      <c r="G289" s="7"/>
      <c r="H289" s="7"/>
      <c r="I289" s="7"/>
      <c r="J289" s="7"/>
      <c r="K289" s="7"/>
      <c r="L289" s="7"/>
      <c r="M289" s="7"/>
      <c r="N289" s="7"/>
      <c r="O289" s="7"/>
      <c r="P289" s="7"/>
      <c r="Q289" s="7"/>
      <c r="R289" s="7"/>
      <c r="S289" s="7"/>
      <c r="T289"/>
      <c r="U289"/>
      <c r="V289"/>
      <c r="W289"/>
      <c r="X289"/>
      <c r="Y289"/>
      <c r="Z289"/>
    </row>
    <row r="290" spans="2:26" x14ac:dyDescent="0.25">
      <c r="B290" s="7"/>
      <c r="C290" s="133"/>
      <c r="D290" s="133"/>
      <c r="E290" s="7"/>
      <c r="F290" s="7"/>
      <c r="G290" s="7"/>
      <c r="H290" s="7"/>
      <c r="I290" s="7"/>
      <c r="J290" s="7"/>
      <c r="K290" s="7"/>
      <c r="L290" s="7"/>
      <c r="M290" s="7"/>
      <c r="N290" s="7"/>
      <c r="O290" s="7"/>
      <c r="P290" s="7"/>
      <c r="Q290" s="7"/>
      <c r="R290" s="7"/>
      <c r="S290" s="7"/>
      <c r="T290"/>
      <c r="U290"/>
      <c r="V290"/>
      <c r="W290"/>
      <c r="X290"/>
      <c r="Y290"/>
      <c r="Z290"/>
    </row>
    <row r="291" spans="2:26" x14ac:dyDescent="0.25">
      <c r="B291" s="7"/>
      <c r="C291" s="133"/>
      <c r="D291" s="133"/>
      <c r="E291" s="7"/>
      <c r="F291" s="7"/>
      <c r="G291" s="7"/>
      <c r="H291" s="7"/>
      <c r="I291" s="7"/>
      <c r="J291" s="7"/>
      <c r="K291" s="7"/>
      <c r="L291" s="7"/>
      <c r="M291" s="7"/>
      <c r="N291" s="7"/>
      <c r="O291" s="7"/>
      <c r="P291" s="7"/>
      <c r="Q291" s="7"/>
      <c r="R291" s="7"/>
      <c r="S291" s="7"/>
      <c r="T291"/>
      <c r="U291"/>
      <c r="V291"/>
      <c r="W291"/>
      <c r="X291"/>
      <c r="Y291"/>
      <c r="Z291"/>
    </row>
    <row r="292" spans="2:26" x14ac:dyDescent="0.25">
      <c r="B292" s="7"/>
      <c r="C292" s="133"/>
      <c r="D292" s="133"/>
      <c r="E292" s="7"/>
      <c r="F292" s="7"/>
      <c r="G292" s="7"/>
      <c r="H292" s="7"/>
      <c r="I292" s="7"/>
      <c r="J292" s="7"/>
      <c r="K292" s="7"/>
      <c r="L292" s="7"/>
      <c r="M292" s="7"/>
      <c r="N292" s="7"/>
      <c r="O292" s="7"/>
      <c r="P292" s="7"/>
      <c r="Q292" s="7"/>
      <c r="R292" s="7"/>
      <c r="S292" s="7"/>
      <c r="T292"/>
      <c r="U292"/>
      <c r="V292"/>
      <c r="W292"/>
      <c r="X292"/>
      <c r="Y292"/>
      <c r="Z292"/>
    </row>
    <row r="293" spans="2:26" x14ac:dyDescent="0.25">
      <c r="B293" s="7"/>
      <c r="C293" s="133"/>
      <c r="D293" s="133"/>
      <c r="E293" s="7"/>
      <c r="F293" s="7"/>
      <c r="G293" s="7"/>
      <c r="H293" s="7"/>
      <c r="I293" s="7"/>
      <c r="J293" s="7"/>
      <c r="K293" s="7"/>
      <c r="L293" s="7"/>
      <c r="M293" s="7"/>
      <c r="N293" s="7"/>
      <c r="O293" s="7"/>
      <c r="P293" s="7"/>
      <c r="Q293" s="7"/>
      <c r="R293" s="7"/>
      <c r="S293" s="7"/>
      <c r="T293"/>
      <c r="U293"/>
      <c r="V293"/>
      <c r="W293"/>
      <c r="X293"/>
      <c r="Y293"/>
      <c r="Z293"/>
    </row>
    <row r="294" spans="2:26" x14ac:dyDescent="0.25">
      <c r="B294" s="7"/>
      <c r="C294" s="133"/>
      <c r="D294" s="133"/>
      <c r="E294" s="7"/>
      <c r="F294" s="7"/>
      <c r="G294" s="7"/>
      <c r="H294" s="7"/>
      <c r="I294" s="7"/>
      <c r="J294" s="7"/>
      <c r="K294" s="7"/>
      <c r="L294" s="7"/>
      <c r="M294" s="7"/>
      <c r="N294" s="7"/>
      <c r="O294" s="7"/>
      <c r="P294" s="7"/>
      <c r="Q294" s="7"/>
      <c r="R294" s="7"/>
      <c r="S294" s="7"/>
      <c r="T294"/>
      <c r="U294"/>
      <c r="V294"/>
      <c r="W294"/>
      <c r="X294"/>
      <c r="Y294"/>
      <c r="Z294"/>
    </row>
    <row r="295" spans="2:26" x14ac:dyDescent="0.25">
      <c r="B295" s="7"/>
      <c r="C295" s="133"/>
      <c r="D295" s="133"/>
      <c r="E295" s="7"/>
      <c r="F295" s="7"/>
      <c r="G295" s="7"/>
      <c r="H295" s="7"/>
      <c r="I295" s="7"/>
      <c r="J295" s="7"/>
      <c r="K295" s="7"/>
      <c r="L295" s="7"/>
      <c r="M295" s="7"/>
      <c r="N295" s="7"/>
      <c r="O295" s="7"/>
      <c r="P295" s="7"/>
      <c r="Q295" s="7"/>
      <c r="R295" s="7"/>
      <c r="S295" s="7"/>
      <c r="T295"/>
      <c r="U295"/>
      <c r="V295"/>
      <c r="W295"/>
      <c r="X295"/>
      <c r="Y295"/>
      <c r="Z295"/>
    </row>
    <row r="296" spans="2:26" x14ac:dyDescent="0.25">
      <c r="B296" s="7"/>
      <c r="C296" s="133"/>
      <c r="D296" s="133"/>
      <c r="E296" s="7"/>
      <c r="F296" s="7"/>
      <c r="G296" s="7"/>
      <c r="H296" s="7"/>
      <c r="I296" s="7"/>
      <c r="J296" s="7"/>
      <c r="K296" s="7"/>
      <c r="L296" s="7"/>
      <c r="M296" s="7"/>
      <c r="N296" s="7"/>
      <c r="O296" s="7"/>
      <c r="P296" s="7"/>
      <c r="Q296" s="7"/>
      <c r="R296" s="7"/>
      <c r="S296" s="7"/>
      <c r="T296"/>
      <c r="U296"/>
      <c r="V296"/>
      <c r="W296"/>
      <c r="X296"/>
      <c r="Y296"/>
      <c r="Z296"/>
    </row>
    <row r="297" spans="2:26" x14ac:dyDescent="0.25">
      <c r="B297" s="7"/>
      <c r="C297" s="133"/>
      <c r="D297" s="133"/>
      <c r="E297" s="7"/>
      <c r="F297" s="7"/>
      <c r="G297" s="7"/>
      <c r="H297" s="7"/>
      <c r="I297" s="7"/>
      <c r="J297" s="7"/>
      <c r="K297" s="7"/>
      <c r="L297" s="7"/>
      <c r="M297" s="7"/>
      <c r="N297" s="7"/>
      <c r="O297" s="7"/>
      <c r="P297" s="7"/>
      <c r="Q297" s="7"/>
      <c r="R297" s="7"/>
      <c r="S297" s="7"/>
      <c r="T297"/>
      <c r="U297"/>
      <c r="V297"/>
      <c r="W297"/>
      <c r="X297"/>
      <c r="Y297"/>
      <c r="Z297"/>
    </row>
    <row r="298" spans="2:26" x14ac:dyDescent="0.25">
      <c r="B298" s="7"/>
      <c r="C298" s="133"/>
      <c r="D298" s="133"/>
      <c r="E298" s="7"/>
      <c r="F298" s="7"/>
      <c r="G298" s="7"/>
      <c r="H298" s="7"/>
      <c r="I298" s="7"/>
      <c r="J298" s="7"/>
      <c r="K298" s="7"/>
      <c r="L298" s="7"/>
      <c r="M298" s="7"/>
      <c r="N298" s="7"/>
      <c r="O298" s="7"/>
      <c r="P298" s="7"/>
      <c r="Q298" s="7"/>
      <c r="R298" s="7"/>
      <c r="S298" s="7"/>
      <c r="T298"/>
      <c r="U298"/>
      <c r="V298"/>
      <c r="W298"/>
      <c r="X298"/>
      <c r="Y298"/>
      <c r="Z298"/>
    </row>
    <row r="299" spans="2:26" x14ac:dyDescent="0.25">
      <c r="B299" s="7"/>
      <c r="C299" s="133"/>
      <c r="D299" s="133"/>
      <c r="E299" s="7"/>
      <c r="F299" s="7"/>
      <c r="G299" s="7"/>
      <c r="H299" s="7"/>
      <c r="I299" s="7"/>
      <c r="J299" s="7"/>
      <c r="K299" s="7"/>
      <c r="L299" s="7"/>
      <c r="M299" s="7"/>
      <c r="N299" s="7"/>
      <c r="O299" s="7"/>
      <c r="P299" s="7"/>
      <c r="Q299" s="7"/>
      <c r="R299" s="7"/>
      <c r="S299" s="7"/>
      <c r="T299"/>
      <c r="U299"/>
      <c r="V299"/>
      <c r="W299"/>
      <c r="X299"/>
      <c r="Y299"/>
      <c r="Z299"/>
    </row>
    <row r="300" spans="2:26" x14ac:dyDescent="0.25">
      <c r="B300" s="7"/>
      <c r="C300" s="133"/>
      <c r="D300" s="133"/>
      <c r="E300" s="7"/>
      <c r="F300" s="7"/>
      <c r="G300" s="7"/>
      <c r="H300" s="7"/>
      <c r="I300" s="7"/>
      <c r="J300" s="7"/>
      <c r="K300" s="7"/>
      <c r="L300" s="7"/>
      <c r="M300" s="7"/>
      <c r="N300" s="7"/>
      <c r="O300" s="7"/>
      <c r="P300" s="7"/>
      <c r="Q300" s="7"/>
      <c r="R300" s="7"/>
      <c r="S300" s="7"/>
      <c r="T300"/>
      <c r="U300"/>
      <c r="V300"/>
      <c r="W300"/>
      <c r="X300"/>
      <c r="Y300"/>
      <c r="Z300"/>
    </row>
    <row r="301" spans="2:26" x14ac:dyDescent="0.25">
      <c r="B301" s="7"/>
      <c r="C301" s="133"/>
      <c r="D301" s="133"/>
      <c r="E301" s="7"/>
      <c r="F301" s="7"/>
      <c r="G301" s="7"/>
      <c r="H301" s="7"/>
      <c r="I301" s="7"/>
      <c r="J301" s="7"/>
      <c r="K301" s="7"/>
      <c r="L301" s="7"/>
      <c r="M301" s="7"/>
      <c r="N301" s="7"/>
      <c r="O301" s="7"/>
      <c r="P301" s="7"/>
      <c r="Q301" s="7"/>
      <c r="R301" s="7"/>
      <c r="S301" s="7"/>
      <c r="T301"/>
      <c r="U301"/>
      <c r="V301"/>
      <c r="W301"/>
      <c r="X301"/>
      <c r="Y301"/>
      <c r="Z301"/>
    </row>
    <row r="302" spans="2:26" x14ac:dyDescent="0.25">
      <c r="B302" s="7"/>
      <c r="C302" s="133"/>
      <c r="D302" s="133"/>
      <c r="E302" s="7"/>
      <c r="F302" s="7"/>
      <c r="G302" s="7"/>
      <c r="H302" s="7"/>
      <c r="I302" s="7"/>
      <c r="J302" s="7"/>
      <c r="K302" s="7"/>
      <c r="L302" s="7"/>
      <c r="M302" s="7"/>
      <c r="N302" s="7"/>
      <c r="O302" s="7"/>
      <c r="P302" s="7"/>
      <c r="Q302" s="7"/>
      <c r="R302" s="7"/>
      <c r="S302" s="7"/>
      <c r="T302"/>
      <c r="U302"/>
      <c r="V302"/>
      <c r="W302"/>
      <c r="X302"/>
      <c r="Y302"/>
      <c r="Z302"/>
    </row>
    <row r="303" spans="2:26" x14ac:dyDescent="0.25">
      <c r="B303" s="7"/>
      <c r="C303" s="133"/>
      <c r="D303" s="133"/>
      <c r="E303" s="7"/>
      <c r="F303" s="7"/>
      <c r="G303" s="7"/>
      <c r="H303" s="7"/>
      <c r="I303" s="7"/>
      <c r="J303" s="7"/>
      <c r="K303" s="7"/>
      <c r="L303" s="7"/>
      <c r="M303" s="7"/>
      <c r="N303" s="7"/>
      <c r="O303" s="7"/>
      <c r="P303" s="7"/>
      <c r="Q303" s="7"/>
      <c r="R303" s="7"/>
      <c r="S303" s="7"/>
      <c r="T303"/>
      <c r="U303"/>
      <c r="V303"/>
      <c r="W303"/>
      <c r="X303"/>
      <c r="Y303"/>
      <c r="Z303"/>
    </row>
    <row r="304" spans="2:26" x14ac:dyDescent="0.25">
      <c r="B304" s="7"/>
      <c r="C304" s="133"/>
      <c r="D304" s="133"/>
      <c r="E304" s="7"/>
      <c r="F304" s="7"/>
      <c r="G304" s="7"/>
      <c r="H304" s="7"/>
      <c r="I304" s="7"/>
      <c r="J304" s="7"/>
      <c r="K304" s="7"/>
      <c r="L304" s="7"/>
      <c r="M304" s="7"/>
      <c r="N304" s="7"/>
      <c r="O304" s="7"/>
      <c r="P304" s="7"/>
      <c r="Q304" s="7"/>
      <c r="R304" s="7"/>
      <c r="S304" s="7"/>
      <c r="T304"/>
      <c r="U304"/>
      <c r="V304"/>
      <c r="W304"/>
      <c r="X304"/>
      <c r="Y304"/>
      <c r="Z304"/>
    </row>
    <row r="305" spans="2:26" x14ac:dyDescent="0.25">
      <c r="B305" s="7"/>
      <c r="C305" s="133"/>
      <c r="D305" s="133"/>
      <c r="E305" s="7"/>
      <c r="F305" s="7"/>
      <c r="G305" s="7"/>
      <c r="H305" s="7"/>
      <c r="I305" s="7"/>
      <c r="J305" s="7"/>
      <c r="K305" s="7"/>
      <c r="L305" s="7"/>
      <c r="M305" s="7"/>
      <c r="N305" s="7"/>
      <c r="O305" s="7"/>
      <c r="P305" s="7"/>
      <c r="Q305" s="7"/>
      <c r="R305" s="7"/>
      <c r="S305" s="7"/>
      <c r="T305"/>
      <c r="U305"/>
      <c r="V305"/>
      <c r="W305"/>
      <c r="X305"/>
      <c r="Y305"/>
      <c r="Z305"/>
    </row>
    <row r="306" spans="2:26" x14ac:dyDescent="0.25">
      <c r="B306" s="7"/>
      <c r="C306" s="133"/>
      <c r="D306" s="133"/>
      <c r="E306" s="7"/>
      <c r="F306" s="7"/>
      <c r="G306" s="7"/>
      <c r="H306" s="7"/>
      <c r="I306" s="7"/>
      <c r="J306" s="7"/>
      <c r="K306" s="7"/>
      <c r="L306" s="7"/>
      <c r="M306" s="7"/>
      <c r="N306" s="7"/>
      <c r="O306" s="7"/>
      <c r="P306" s="7"/>
      <c r="Q306" s="7"/>
      <c r="R306" s="7"/>
      <c r="S306" s="7"/>
      <c r="T306"/>
      <c r="U306"/>
      <c r="V306"/>
      <c r="W306"/>
      <c r="X306"/>
      <c r="Y306"/>
      <c r="Z306"/>
    </row>
    <row r="307" spans="2:26" x14ac:dyDescent="0.25">
      <c r="B307" s="7"/>
      <c r="C307" s="133"/>
      <c r="D307" s="133"/>
      <c r="E307" s="7"/>
      <c r="F307" s="7"/>
      <c r="G307" s="7"/>
      <c r="H307" s="7"/>
      <c r="I307" s="7"/>
      <c r="J307" s="7"/>
      <c r="K307" s="7"/>
      <c r="L307" s="7"/>
      <c r="M307" s="7"/>
      <c r="N307" s="7"/>
      <c r="O307" s="7"/>
      <c r="P307" s="7"/>
      <c r="Q307" s="7"/>
      <c r="R307" s="7"/>
      <c r="S307" s="7"/>
      <c r="T307"/>
      <c r="U307"/>
      <c r="V307"/>
      <c r="W307"/>
      <c r="X307"/>
      <c r="Y307"/>
      <c r="Z307"/>
    </row>
    <row r="308" spans="2:26" x14ac:dyDescent="0.25">
      <c r="B308" s="7"/>
      <c r="C308" s="133"/>
      <c r="D308" s="133"/>
      <c r="E308" s="7"/>
      <c r="F308" s="7"/>
      <c r="G308" s="7"/>
      <c r="H308" s="7"/>
      <c r="I308" s="7"/>
      <c r="J308" s="7"/>
      <c r="K308" s="7"/>
      <c r="L308" s="7"/>
      <c r="M308" s="7"/>
      <c r="N308" s="7"/>
      <c r="O308" s="7"/>
      <c r="P308" s="7"/>
      <c r="Q308" s="7"/>
      <c r="R308" s="7"/>
      <c r="S308" s="7"/>
      <c r="T308"/>
      <c r="U308"/>
      <c r="V308"/>
      <c r="W308"/>
      <c r="X308"/>
      <c r="Y308"/>
      <c r="Z308"/>
    </row>
    <row r="309" spans="2:26" x14ac:dyDescent="0.25">
      <c r="B309" s="7"/>
      <c r="C309" s="133"/>
      <c r="D309" s="133"/>
      <c r="E309" s="7"/>
      <c r="F309" s="7"/>
      <c r="G309" s="7"/>
      <c r="H309" s="7"/>
      <c r="I309" s="7"/>
      <c r="J309" s="7"/>
      <c r="K309" s="7"/>
      <c r="L309" s="7"/>
      <c r="M309" s="7"/>
      <c r="N309" s="7"/>
      <c r="O309" s="7"/>
      <c r="P309" s="7"/>
      <c r="Q309" s="7"/>
      <c r="R309" s="7"/>
      <c r="S309" s="7"/>
      <c r="T309"/>
      <c r="U309"/>
      <c r="V309"/>
      <c r="W309"/>
      <c r="X309"/>
      <c r="Y309"/>
      <c r="Z309"/>
    </row>
    <row r="310" spans="2:26" x14ac:dyDescent="0.25">
      <c r="B310" s="7"/>
      <c r="C310" s="133"/>
      <c r="D310" s="133"/>
      <c r="E310" s="7"/>
      <c r="F310" s="7"/>
      <c r="G310" s="7"/>
      <c r="H310" s="7"/>
      <c r="I310" s="7"/>
      <c r="J310" s="7"/>
      <c r="K310" s="7"/>
      <c r="L310" s="7"/>
      <c r="M310" s="7"/>
      <c r="N310" s="7"/>
      <c r="O310" s="7"/>
      <c r="P310" s="7"/>
      <c r="Q310" s="7"/>
      <c r="R310" s="7"/>
      <c r="S310" s="7"/>
      <c r="T310"/>
      <c r="U310"/>
      <c r="V310"/>
      <c r="W310"/>
      <c r="X310"/>
      <c r="Y310"/>
      <c r="Z310"/>
    </row>
    <row r="311" spans="2:26" x14ac:dyDescent="0.25">
      <c r="B311" s="7"/>
      <c r="C311" s="133"/>
      <c r="D311" s="133"/>
      <c r="E311" s="7"/>
      <c r="F311" s="7"/>
      <c r="G311" s="7"/>
      <c r="H311" s="7"/>
      <c r="I311" s="7"/>
      <c r="J311" s="7"/>
      <c r="K311" s="7"/>
      <c r="L311" s="7"/>
      <c r="M311" s="7"/>
      <c r="N311" s="7"/>
      <c r="O311" s="7"/>
      <c r="P311" s="7"/>
      <c r="Q311" s="7"/>
      <c r="R311" s="7"/>
      <c r="S311" s="7"/>
      <c r="T311"/>
      <c r="U311"/>
      <c r="V311"/>
      <c r="W311"/>
      <c r="X311"/>
      <c r="Y311"/>
      <c r="Z311"/>
    </row>
    <row r="312" spans="2:26" x14ac:dyDescent="0.25">
      <c r="B312" s="7"/>
      <c r="C312" s="133"/>
      <c r="D312" s="133"/>
      <c r="E312" s="7"/>
      <c r="F312" s="7"/>
      <c r="G312" s="7"/>
      <c r="H312" s="7"/>
      <c r="I312" s="7"/>
      <c r="J312" s="7"/>
      <c r="K312" s="7"/>
      <c r="L312" s="7"/>
      <c r="M312" s="7"/>
      <c r="N312" s="7"/>
      <c r="O312" s="7"/>
      <c r="P312" s="7"/>
      <c r="Q312" s="7"/>
      <c r="R312" s="7"/>
      <c r="S312" s="7"/>
      <c r="T312"/>
      <c r="U312"/>
      <c r="V312"/>
      <c r="W312"/>
      <c r="X312"/>
      <c r="Y312"/>
      <c r="Z312"/>
    </row>
    <row r="313" spans="2:26" x14ac:dyDescent="0.25">
      <c r="B313" s="7"/>
      <c r="C313" s="133"/>
      <c r="D313" s="133"/>
      <c r="E313" s="7"/>
      <c r="F313" s="7"/>
      <c r="G313" s="7"/>
      <c r="H313" s="7"/>
      <c r="I313" s="7"/>
      <c r="J313" s="7"/>
      <c r="K313" s="7"/>
      <c r="L313" s="7"/>
      <c r="M313" s="7"/>
      <c r="N313" s="7"/>
      <c r="O313" s="7"/>
      <c r="P313" s="7"/>
      <c r="Q313" s="7"/>
      <c r="R313" s="7"/>
      <c r="S313" s="7"/>
      <c r="T313"/>
      <c r="U313"/>
      <c r="V313"/>
      <c r="W313"/>
      <c r="X313"/>
      <c r="Y313"/>
      <c r="Z313"/>
    </row>
    <row r="314" spans="2:26" x14ac:dyDescent="0.25">
      <c r="B314" s="7"/>
      <c r="C314" s="133"/>
      <c r="D314" s="133"/>
      <c r="E314" s="7"/>
      <c r="F314" s="7"/>
      <c r="G314" s="7"/>
      <c r="H314" s="7"/>
      <c r="I314" s="7"/>
      <c r="J314" s="7"/>
      <c r="K314" s="7"/>
      <c r="L314" s="7"/>
      <c r="M314" s="7"/>
      <c r="N314" s="7"/>
      <c r="O314" s="7"/>
      <c r="P314" s="7"/>
      <c r="Q314" s="7"/>
      <c r="R314" s="7"/>
      <c r="S314" s="7"/>
      <c r="T314"/>
      <c r="U314"/>
      <c r="V314"/>
      <c r="W314"/>
      <c r="X314"/>
      <c r="Y314"/>
      <c r="Z314"/>
    </row>
    <row r="315" spans="2:26" x14ac:dyDescent="0.25">
      <c r="B315" s="7"/>
      <c r="C315" s="133"/>
      <c r="D315" s="133"/>
      <c r="E315" s="7"/>
      <c r="F315" s="7"/>
      <c r="G315" s="7"/>
      <c r="H315" s="7"/>
      <c r="I315" s="7"/>
      <c r="J315" s="7"/>
      <c r="K315" s="7"/>
      <c r="L315" s="7"/>
      <c r="M315" s="7"/>
      <c r="N315" s="7"/>
      <c r="O315" s="7"/>
      <c r="P315" s="7"/>
      <c r="Q315" s="7"/>
      <c r="R315" s="7"/>
      <c r="S315" s="7"/>
      <c r="T315"/>
      <c r="U315"/>
      <c r="V315"/>
      <c r="W315"/>
      <c r="X315"/>
      <c r="Y315"/>
      <c r="Z315"/>
    </row>
    <row r="316" spans="2:26" x14ac:dyDescent="0.25">
      <c r="B316" s="7"/>
      <c r="C316" s="133"/>
      <c r="D316" s="133"/>
      <c r="E316" s="7"/>
      <c r="F316" s="7"/>
      <c r="G316" s="7"/>
      <c r="H316" s="7"/>
      <c r="I316" s="7"/>
      <c r="J316" s="7"/>
      <c r="K316" s="7"/>
      <c r="L316" s="7"/>
      <c r="M316" s="7"/>
      <c r="N316" s="7"/>
      <c r="O316" s="7"/>
      <c r="P316" s="7"/>
      <c r="Q316" s="7"/>
      <c r="R316" s="7"/>
      <c r="S316" s="7"/>
      <c r="T316"/>
      <c r="U316"/>
      <c r="V316"/>
      <c r="W316"/>
      <c r="X316"/>
      <c r="Y316"/>
      <c r="Z316"/>
    </row>
    <row r="317" spans="2:26" x14ac:dyDescent="0.25">
      <c r="B317" s="7"/>
      <c r="C317" s="133"/>
      <c r="D317" s="133"/>
      <c r="E317" s="7"/>
      <c r="F317" s="7"/>
      <c r="G317" s="7"/>
      <c r="H317" s="7"/>
      <c r="I317" s="7"/>
      <c r="J317" s="7"/>
      <c r="K317" s="7"/>
      <c r="L317" s="7"/>
      <c r="M317" s="7"/>
      <c r="N317" s="7"/>
      <c r="O317" s="7"/>
      <c r="P317" s="7"/>
      <c r="Q317" s="7"/>
      <c r="R317" s="7"/>
      <c r="S317" s="7"/>
      <c r="T317"/>
      <c r="U317"/>
      <c r="V317"/>
      <c r="W317"/>
      <c r="X317"/>
      <c r="Y317"/>
      <c r="Z317"/>
    </row>
    <row r="318" spans="2:26" x14ac:dyDescent="0.25">
      <c r="B318" s="7"/>
      <c r="C318" s="133"/>
      <c r="D318" s="133"/>
      <c r="E318" s="7"/>
      <c r="F318" s="7"/>
      <c r="G318" s="7"/>
      <c r="H318" s="7"/>
      <c r="I318" s="7"/>
      <c r="J318" s="7"/>
      <c r="K318" s="7"/>
      <c r="L318" s="7"/>
      <c r="M318" s="7"/>
      <c r="N318" s="7"/>
      <c r="O318" s="7"/>
      <c r="P318" s="7"/>
      <c r="Q318" s="7"/>
      <c r="R318" s="7"/>
      <c r="S318" s="7"/>
      <c r="T318"/>
      <c r="U318"/>
      <c r="V318"/>
      <c r="W318"/>
      <c r="X318"/>
      <c r="Y318"/>
      <c r="Z318"/>
    </row>
    <row r="319" spans="2:26" x14ac:dyDescent="0.25">
      <c r="B319" s="7"/>
      <c r="C319" s="133"/>
      <c r="D319" s="133"/>
      <c r="E319" s="7"/>
      <c r="F319" s="7"/>
      <c r="G319" s="7"/>
      <c r="H319" s="7"/>
      <c r="I319" s="7"/>
      <c r="J319" s="7"/>
      <c r="K319" s="7"/>
      <c r="L319" s="7"/>
      <c r="M319" s="7"/>
      <c r="N319" s="7"/>
      <c r="O319" s="7"/>
      <c r="P319" s="7"/>
      <c r="Q319" s="7"/>
      <c r="R319" s="7"/>
      <c r="S319" s="7"/>
      <c r="T319"/>
      <c r="U319"/>
      <c r="V319"/>
      <c r="W319"/>
      <c r="X319"/>
      <c r="Y319"/>
      <c r="Z319"/>
    </row>
    <row r="320" spans="2:26" x14ac:dyDescent="0.25">
      <c r="B320" s="7"/>
      <c r="C320" s="133"/>
      <c r="D320" s="133"/>
      <c r="E320" s="7"/>
      <c r="F320" s="7"/>
      <c r="G320" s="7"/>
      <c r="H320" s="7"/>
      <c r="I320" s="7"/>
      <c r="J320" s="7"/>
      <c r="K320" s="7"/>
      <c r="L320" s="7"/>
      <c r="M320" s="7"/>
      <c r="N320" s="7"/>
      <c r="O320" s="7"/>
      <c r="P320" s="7"/>
      <c r="Q320" s="7"/>
      <c r="R320" s="7"/>
      <c r="S320" s="7"/>
      <c r="T320"/>
      <c r="U320"/>
      <c r="V320"/>
      <c r="W320"/>
      <c r="X320"/>
      <c r="Y320"/>
      <c r="Z320"/>
    </row>
    <row r="321" spans="2:26" x14ac:dyDescent="0.25">
      <c r="B321" s="7"/>
      <c r="C321" s="133"/>
      <c r="D321" s="133"/>
      <c r="E321" s="7"/>
      <c r="F321" s="7"/>
      <c r="G321" s="7"/>
      <c r="H321" s="7"/>
      <c r="I321" s="7"/>
      <c r="J321" s="7"/>
      <c r="K321" s="7"/>
      <c r="L321" s="7"/>
      <c r="M321" s="7"/>
      <c r="N321" s="7"/>
      <c r="O321" s="7"/>
      <c r="P321" s="7"/>
      <c r="Q321" s="7"/>
      <c r="R321" s="7"/>
      <c r="S321" s="7"/>
      <c r="T321"/>
      <c r="U321"/>
      <c r="V321"/>
      <c r="W321"/>
      <c r="X321"/>
      <c r="Y321"/>
      <c r="Z321"/>
    </row>
    <row r="322" spans="2:26" x14ac:dyDescent="0.25">
      <c r="B322" s="7"/>
      <c r="C322" s="133"/>
      <c r="D322" s="133"/>
      <c r="E322" s="7"/>
      <c r="F322" s="7"/>
      <c r="G322" s="7"/>
      <c r="H322" s="7"/>
      <c r="I322" s="7"/>
      <c r="J322" s="7"/>
      <c r="K322" s="7"/>
      <c r="L322" s="7"/>
      <c r="M322" s="7"/>
      <c r="N322" s="7"/>
      <c r="O322" s="7"/>
      <c r="P322" s="7"/>
      <c r="Q322" s="7"/>
      <c r="R322" s="7"/>
      <c r="S322" s="7"/>
      <c r="T322"/>
      <c r="U322"/>
      <c r="V322"/>
      <c r="W322"/>
      <c r="X322"/>
      <c r="Y322"/>
      <c r="Z322"/>
    </row>
    <row r="323" spans="2:26" x14ac:dyDescent="0.25">
      <c r="B323" s="7"/>
      <c r="C323" s="133"/>
      <c r="D323" s="133"/>
      <c r="E323" s="7"/>
      <c r="F323" s="7"/>
      <c r="G323" s="7"/>
      <c r="H323" s="7"/>
      <c r="I323" s="7"/>
      <c r="J323" s="7"/>
      <c r="K323" s="7"/>
      <c r="L323" s="7"/>
      <c r="M323" s="7"/>
      <c r="N323" s="7"/>
      <c r="O323" s="7"/>
      <c r="P323" s="7"/>
      <c r="Q323" s="7"/>
      <c r="R323" s="7"/>
      <c r="S323" s="7"/>
      <c r="T323"/>
      <c r="U323"/>
      <c r="V323"/>
      <c r="W323"/>
      <c r="X323"/>
      <c r="Y323"/>
      <c r="Z323"/>
    </row>
    <row r="324" spans="2:26" x14ac:dyDescent="0.25">
      <c r="B324" s="7"/>
      <c r="C324" s="133"/>
      <c r="D324" s="133"/>
      <c r="E324" s="7"/>
      <c r="F324" s="7"/>
      <c r="G324" s="7"/>
      <c r="H324" s="7"/>
      <c r="I324" s="7"/>
      <c r="J324" s="7"/>
      <c r="K324" s="7"/>
      <c r="L324" s="7"/>
      <c r="M324" s="7"/>
      <c r="N324" s="7"/>
      <c r="O324" s="7"/>
      <c r="P324" s="7"/>
      <c r="Q324" s="7"/>
      <c r="R324" s="7"/>
      <c r="S324" s="7"/>
      <c r="T324"/>
      <c r="U324"/>
      <c r="V324"/>
      <c r="W324"/>
      <c r="X324"/>
      <c r="Y324"/>
      <c r="Z324"/>
    </row>
    <row r="325" spans="2:26" x14ac:dyDescent="0.25">
      <c r="B325" s="7"/>
      <c r="C325" s="133"/>
      <c r="D325" s="133"/>
      <c r="E325" s="7"/>
      <c r="F325" s="7"/>
      <c r="G325" s="7"/>
      <c r="H325" s="7"/>
      <c r="I325" s="7"/>
      <c r="J325" s="7"/>
      <c r="K325" s="7"/>
      <c r="L325" s="7"/>
      <c r="M325" s="7"/>
      <c r="N325" s="7"/>
      <c r="O325" s="7"/>
      <c r="P325" s="7"/>
      <c r="Q325" s="7"/>
      <c r="R325" s="7"/>
      <c r="S325" s="7"/>
      <c r="T325"/>
      <c r="U325"/>
      <c r="V325"/>
      <c r="W325"/>
      <c r="X325"/>
      <c r="Y325"/>
      <c r="Z325"/>
    </row>
    <row r="326" spans="2:26" x14ac:dyDescent="0.25">
      <c r="B326" s="7"/>
      <c r="C326" s="133"/>
      <c r="D326" s="133"/>
      <c r="E326" s="7"/>
      <c r="F326" s="7"/>
      <c r="G326" s="7"/>
      <c r="H326" s="7"/>
      <c r="I326" s="7"/>
      <c r="J326" s="7"/>
      <c r="K326" s="7"/>
      <c r="L326" s="7"/>
      <c r="M326" s="7"/>
      <c r="N326" s="7"/>
      <c r="O326" s="7"/>
      <c r="P326" s="7"/>
      <c r="Q326" s="7"/>
      <c r="R326" s="7"/>
      <c r="S326" s="7"/>
      <c r="T326"/>
      <c r="U326"/>
      <c r="V326"/>
      <c r="W326"/>
      <c r="X326"/>
      <c r="Y326"/>
      <c r="Z326"/>
    </row>
    <row r="327" spans="2:26" x14ac:dyDescent="0.25">
      <c r="B327" s="7"/>
      <c r="C327" s="133"/>
      <c r="D327" s="133"/>
      <c r="E327" s="7"/>
      <c r="F327" s="7"/>
      <c r="G327" s="7"/>
      <c r="H327" s="7"/>
      <c r="I327" s="7"/>
      <c r="J327" s="7"/>
      <c r="K327" s="7"/>
      <c r="L327" s="7"/>
      <c r="M327" s="7"/>
      <c r="N327" s="7"/>
      <c r="O327" s="7"/>
      <c r="P327" s="7"/>
      <c r="Q327" s="7"/>
      <c r="R327" s="7"/>
      <c r="S327" s="7"/>
      <c r="T327"/>
      <c r="U327"/>
      <c r="V327"/>
      <c r="W327"/>
      <c r="X327"/>
      <c r="Y327"/>
      <c r="Z327"/>
    </row>
    <row r="328" spans="2:26" x14ac:dyDescent="0.25">
      <c r="B328" s="7"/>
      <c r="C328" s="133"/>
      <c r="D328" s="133"/>
      <c r="E328" s="7"/>
      <c r="F328" s="7"/>
      <c r="G328" s="7"/>
      <c r="H328" s="7"/>
      <c r="I328" s="7"/>
      <c r="J328" s="7"/>
      <c r="K328" s="7"/>
      <c r="L328" s="7"/>
      <c r="M328" s="7"/>
      <c r="N328" s="7"/>
      <c r="O328" s="7"/>
      <c r="P328" s="7"/>
      <c r="Q328" s="7"/>
      <c r="R328" s="7"/>
      <c r="S328" s="7"/>
      <c r="T328"/>
      <c r="U328"/>
      <c r="V328"/>
      <c r="W328"/>
      <c r="X328"/>
      <c r="Y328"/>
      <c r="Z328"/>
    </row>
    <row r="329" spans="2:26" x14ac:dyDescent="0.25">
      <c r="B329" s="7"/>
      <c r="C329" s="133"/>
      <c r="D329" s="133"/>
      <c r="E329" s="7"/>
      <c r="F329" s="7"/>
      <c r="G329" s="7"/>
      <c r="H329" s="7"/>
      <c r="I329" s="7"/>
      <c r="J329" s="7"/>
      <c r="K329" s="7"/>
      <c r="L329" s="7"/>
      <c r="M329" s="7"/>
      <c r="N329" s="7"/>
      <c r="O329" s="7"/>
      <c r="P329" s="7"/>
      <c r="Q329" s="7"/>
      <c r="R329" s="7"/>
      <c r="S329" s="7"/>
      <c r="T329"/>
      <c r="U329"/>
      <c r="V329"/>
      <c r="W329"/>
      <c r="X329"/>
      <c r="Y329"/>
      <c r="Z329"/>
    </row>
    <row r="330" spans="2:26" x14ac:dyDescent="0.25">
      <c r="B330" s="7"/>
      <c r="C330" s="133"/>
      <c r="D330" s="133"/>
      <c r="E330" s="7"/>
      <c r="F330" s="7"/>
      <c r="G330" s="7"/>
      <c r="H330" s="7"/>
      <c r="I330" s="7"/>
      <c r="J330" s="7"/>
      <c r="K330" s="7"/>
      <c r="L330" s="7"/>
      <c r="M330" s="7"/>
      <c r="N330" s="7"/>
      <c r="O330" s="7"/>
      <c r="P330" s="7"/>
      <c r="Q330" s="7"/>
      <c r="R330" s="7"/>
      <c r="S330" s="7"/>
      <c r="T330"/>
      <c r="U330"/>
      <c r="V330"/>
      <c r="W330"/>
      <c r="X330"/>
      <c r="Y330"/>
      <c r="Z330"/>
    </row>
    <row r="331" spans="2:26" x14ac:dyDescent="0.25">
      <c r="B331" s="7"/>
      <c r="C331" s="133"/>
      <c r="D331" s="133"/>
      <c r="E331" s="7"/>
      <c r="F331" s="7"/>
      <c r="G331" s="7"/>
      <c r="H331" s="7"/>
      <c r="I331" s="7"/>
      <c r="J331" s="7"/>
      <c r="K331" s="7"/>
      <c r="L331" s="7"/>
      <c r="M331" s="7"/>
      <c r="N331" s="7"/>
      <c r="O331" s="7"/>
      <c r="P331" s="7"/>
      <c r="Q331" s="7"/>
      <c r="R331" s="7"/>
      <c r="S331" s="7"/>
      <c r="T331"/>
      <c r="U331"/>
      <c r="V331"/>
      <c r="W331"/>
      <c r="X331"/>
      <c r="Y331"/>
      <c r="Z331"/>
    </row>
    <row r="332" spans="2:26" x14ac:dyDescent="0.25">
      <c r="B332" s="7"/>
      <c r="C332" s="133"/>
      <c r="D332" s="133"/>
      <c r="E332" s="7"/>
      <c r="F332" s="7"/>
      <c r="G332" s="7"/>
      <c r="H332" s="7"/>
      <c r="I332" s="7"/>
      <c r="J332" s="7"/>
      <c r="K332" s="7"/>
      <c r="L332" s="7"/>
      <c r="M332" s="7"/>
      <c r="N332" s="7"/>
      <c r="O332" s="7"/>
      <c r="P332" s="7"/>
      <c r="Q332" s="7"/>
      <c r="R332" s="7"/>
      <c r="S332" s="7"/>
      <c r="T332"/>
      <c r="U332"/>
      <c r="V332"/>
      <c r="W332"/>
      <c r="X332"/>
      <c r="Y332"/>
      <c r="Z332"/>
    </row>
    <row r="333" spans="2:26" x14ac:dyDescent="0.25">
      <c r="B333" s="7"/>
      <c r="C333" s="133"/>
      <c r="D333" s="133"/>
      <c r="E333" s="7"/>
      <c r="F333" s="7"/>
      <c r="G333" s="7"/>
      <c r="H333" s="7"/>
      <c r="I333" s="7"/>
      <c r="J333" s="7"/>
      <c r="K333" s="7"/>
      <c r="L333" s="7"/>
      <c r="M333" s="7"/>
      <c r="N333" s="7"/>
      <c r="O333" s="7"/>
      <c r="P333" s="7"/>
      <c r="Q333" s="7"/>
      <c r="R333" s="7"/>
      <c r="S333" s="7"/>
      <c r="T333"/>
      <c r="U333"/>
      <c r="V333"/>
      <c r="W333"/>
      <c r="X333"/>
      <c r="Y333"/>
      <c r="Z333"/>
    </row>
    <row r="334" spans="2:26" x14ac:dyDescent="0.25">
      <c r="B334" s="7"/>
      <c r="C334" s="133"/>
      <c r="D334" s="133"/>
      <c r="E334" s="7"/>
      <c r="F334" s="7"/>
      <c r="G334" s="7"/>
      <c r="H334" s="7"/>
      <c r="I334" s="7"/>
      <c r="J334" s="7"/>
      <c r="K334" s="7"/>
      <c r="L334" s="7"/>
      <c r="M334" s="7"/>
      <c r="N334" s="7"/>
      <c r="O334" s="7"/>
      <c r="P334" s="7"/>
      <c r="Q334" s="7"/>
      <c r="R334" s="7"/>
      <c r="S334" s="7"/>
      <c r="T334"/>
      <c r="U334"/>
      <c r="V334"/>
      <c r="W334"/>
      <c r="X334"/>
      <c r="Y334"/>
      <c r="Z334"/>
    </row>
    <row r="335" spans="2:26" x14ac:dyDescent="0.25">
      <c r="B335" s="7"/>
      <c r="C335" s="133"/>
      <c r="D335" s="133"/>
      <c r="E335" s="7"/>
      <c r="F335" s="7"/>
      <c r="G335" s="7"/>
      <c r="H335" s="7"/>
      <c r="I335" s="7"/>
      <c r="J335" s="7"/>
      <c r="K335" s="7"/>
      <c r="L335" s="7"/>
      <c r="M335" s="7"/>
      <c r="N335" s="7"/>
      <c r="O335" s="7"/>
      <c r="P335" s="7"/>
      <c r="Q335" s="7"/>
      <c r="R335" s="7"/>
      <c r="S335" s="7"/>
      <c r="T335"/>
      <c r="U335"/>
      <c r="V335"/>
      <c r="W335"/>
      <c r="X335"/>
      <c r="Y335"/>
      <c r="Z335"/>
    </row>
    <row r="336" spans="2:26" x14ac:dyDescent="0.25">
      <c r="B336" s="7"/>
      <c r="C336" s="133"/>
      <c r="D336" s="133"/>
      <c r="E336" s="7"/>
      <c r="F336" s="7"/>
      <c r="G336" s="7"/>
      <c r="H336" s="7"/>
      <c r="I336" s="7"/>
      <c r="J336" s="7"/>
      <c r="K336" s="7"/>
      <c r="L336" s="7"/>
      <c r="M336" s="7"/>
      <c r="N336" s="7"/>
      <c r="O336" s="7"/>
      <c r="P336" s="7"/>
      <c r="Q336" s="7"/>
      <c r="R336" s="7"/>
      <c r="S336" s="7"/>
      <c r="T336"/>
      <c r="U336"/>
      <c r="V336"/>
      <c r="W336"/>
      <c r="X336"/>
      <c r="Y336"/>
      <c r="Z336"/>
    </row>
    <row r="337" spans="2:26" x14ac:dyDescent="0.25">
      <c r="B337" s="7"/>
      <c r="C337" s="133"/>
      <c r="D337" s="133"/>
      <c r="E337" s="7"/>
      <c r="F337" s="7"/>
      <c r="G337" s="7"/>
      <c r="H337" s="7"/>
      <c r="I337" s="7"/>
      <c r="J337" s="7"/>
      <c r="K337" s="7"/>
      <c r="L337" s="7"/>
      <c r="M337" s="7"/>
      <c r="N337" s="7"/>
      <c r="O337" s="7"/>
      <c r="P337" s="7"/>
      <c r="Q337" s="7"/>
      <c r="R337" s="7"/>
      <c r="S337" s="7"/>
      <c r="T337"/>
      <c r="U337"/>
      <c r="V337"/>
      <c r="W337"/>
      <c r="X337"/>
      <c r="Y337"/>
      <c r="Z337"/>
    </row>
    <row r="338" spans="2:26" x14ac:dyDescent="0.25">
      <c r="B338" s="7"/>
      <c r="C338" s="133"/>
      <c r="D338" s="133"/>
      <c r="E338" s="7"/>
      <c r="F338" s="7"/>
      <c r="G338" s="7"/>
      <c r="H338" s="7"/>
      <c r="I338" s="7"/>
      <c r="J338" s="7"/>
      <c r="K338" s="7"/>
      <c r="L338" s="7"/>
      <c r="M338" s="7"/>
      <c r="N338" s="7"/>
      <c r="O338" s="7"/>
      <c r="P338" s="7"/>
      <c r="Q338" s="7"/>
      <c r="R338" s="7"/>
      <c r="S338" s="7"/>
      <c r="T338"/>
      <c r="U338"/>
      <c r="V338"/>
      <c r="W338"/>
      <c r="X338"/>
      <c r="Y338"/>
      <c r="Z338"/>
    </row>
    <row r="339" spans="2:26" x14ac:dyDescent="0.25">
      <c r="B339" s="7"/>
      <c r="C339" s="133"/>
      <c r="D339" s="133"/>
      <c r="E339" s="7"/>
      <c r="F339" s="7"/>
      <c r="G339" s="7"/>
      <c r="H339" s="7"/>
      <c r="I339" s="7"/>
      <c r="J339" s="7"/>
      <c r="K339" s="7"/>
      <c r="L339" s="7"/>
      <c r="M339" s="7"/>
      <c r="N339" s="7"/>
      <c r="O339" s="7"/>
      <c r="P339" s="7"/>
      <c r="Q339" s="7"/>
      <c r="R339" s="7"/>
      <c r="S339" s="7"/>
      <c r="T339"/>
      <c r="U339"/>
      <c r="V339"/>
      <c r="W339"/>
      <c r="X339"/>
      <c r="Y339"/>
      <c r="Z339"/>
    </row>
    <row r="340" spans="2:26" x14ac:dyDescent="0.25">
      <c r="B340" s="7"/>
      <c r="C340" s="133"/>
      <c r="D340" s="133"/>
      <c r="E340" s="7"/>
      <c r="F340" s="7"/>
      <c r="G340" s="7"/>
      <c r="H340" s="7"/>
      <c r="I340" s="7"/>
      <c r="J340" s="7"/>
      <c r="K340" s="7"/>
      <c r="L340" s="7"/>
      <c r="M340" s="7"/>
      <c r="N340" s="7"/>
      <c r="O340" s="7"/>
      <c r="P340" s="7"/>
      <c r="Q340" s="7"/>
      <c r="R340" s="7"/>
      <c r="S340" s="7"/>
      <c r="T340"/>
      <c r="U340"/>
      <c r="V340"/>
      <c r="W340"/>
      <c r="X340"/>
      <c r="Y340"/>
      <c r="Z340"/>
    </row>
    <row r="341" spans="2:26" x14ac:dyDescent="0.25">
      <c r="B341" s="7"/>
      <c r="C341" s="133"/>
      <c r="D341" s="133"/>
      <c r="E341" s="7"/>
      <c r="F341" s="7"/>
      <c r="G341" s="7"/>
      <c r="H341" s="7"/>
      <c r="I341" s="7"/>
      <c r="J341" s="7"/>
      <c r="K341" s="7"/>
      <c r="L341" s="7"/>
      <c r="M341" s="7"/>
      <c r="N341" s="7"/>
      <c r="O341" s="7"/>
      <c r="P341" s="7"/>
      <c r="Q341" s="7"/>
      <c r="R341" s="7"/>
      <c r="S341" s="7"/>
      <c r="T341"/>
      <c r="U341"/>
      <c r="V341"/>
      <c r="W341"/>
      <c r="X341"/>
      <c r="Y341"/>
      <c r="Z341"/>
    </row>
    <row r="342" spans="2:26" x14ac:dyDescent="0.25">
      <c r="B342" s="7"/>
      <c r="C342" s="133"/>
      <c r="D342" s="133"/>
      <c r="E342" s="7"/>
      <c r="F342" s="7"/>
      <c r="G342" s="7"/>
      <c r="H342" s="7"/>
      <c r="I342" s="7"/>
      <c r="J342" s="7"/>
      <c r="K342" s="7"/>
      <c r="L342" s="7"/>
      <c r="M342" s="7"/>
      <c r="N342" s="7"/>
      <c r="O342" s="7"/>
      <c r="P342" s="7"/>
      <c r="Q342" s="7"/>
      <c r="R342" s="7"/>
      <c r="S342" s="7"/>
      <c r="T342"/>
      <c r="U342"/>
      <c r="V342"/>
      <c r="W342"/>
      <c r="X342"/>
      <c r="Y342"/>
      <c r="Z342"/>
    </row>
    <row r="343" spans="2:26" x14ac:dyDescent="0.25">
      <c r="B343" s="7"/>
      <c r="C343" s="133"/>
      <c r="D343" s="133"/>
      <c r="E343" s="7"/>
      <c r="F343" s="7"/>
      <c r="G343" s="7"/>
      <c r="H343" s="7"/>
      <c r="I343" s="7"/>
      <c r="J343" s="7"/>
      <c r="K343" s="7"/>
      <c r="L343" s="7"/>
      <c r="M343" s="7"/>
      <c r="N343" s="7"/>
      <c r="O343" s="7"/>
      <c r="P343" s="7"/>
      <c r="Q343" s="7"/>
      <c r="R343" s="7"/>
      <c r="S343" s="7"/>
      <c r="T343"/>
      <c r="U343"/>
      <c r="V343"/>
      <c r="W343"/>
      <c r="X343"/>
      <c r="Y343"/>
      <c r="Z343"/>
    </row>
    <row r="344" spans="2:26" x14ac:dyDescent="0.25">
      <c r="B344" s="7"/>
      <c r="C344" s="133"/>
      <c r="D344" s="133"/>
      <c r="E344" s="7"/>
      <c r="F344" s="7"/>
      <c r="G344" s="7"/>
      <c r="H344" s="7"/>
      <c r="I344" s="7"/>
      <c r="J344" s="7"/>
      <c r="K344" s="7"/>
      <c r="L344" s="7"/>
      <c r="M344" s="7"/>
      <c r="N344" s="7"/>
      <c r="O344" s="7"/>
      <c r="P344" s="7"/>
      <c r="Q344" s="7"/>
      <c r="R344" s="7"/>
      <c r="S344" s="7"/>
      <c r="T344"/>
      <c r="U344"/>
      <c r="V344"/>
      <c r="W344"/>
      <c r="X344"/>
      <c r="Y344"/>
      <c r="Z344"/>
    </row>
    <row r="345" spans="2:26" x14ac:dyDescent="0.25">
      <c r="B345" s="7"/>
      <c r="C345" s="133"/>
      <c r="D345" s="133"/>
      <c r="E345" s="7"/>
      <c r="F345" s="7"/>
      <c r="G345" s="7"/>
      <c r="H345" s="7"/>
      <c r="I345" s="7"/>
      <c r="J345" s="7"/>
      <c r="K345" s="7"/>
      <c r="L345" s="7"/>
      <c r="M345" s="7"/>
      <c r="N345" s="7"/>
      <c r="O345" s="7"/>
      <c r="P345" s="7"/>
      <c r="Q345" s="7"/>
      <c r="R345" s="7"/>
      <c r="S345" s="7"/>
      <c r="T345"/>
      <c r="U345"/>
      <c r="V345"/>
      <c r="W345"/>
      <c r="X345"/>
      <c r="Y345"/>
      <c r="Z345"/>
    </row>
    <row r="346" spans="2:26" x14ac:dyDescent="0.25">
      <c r="B346" s="7"/>
      <c r="C346" s="133"/>
      <c r="D346" s="133"/>
      <c r="E346" s="7"/>
      <c r="F346" s="7"/>
      <c r="G346" s="7"/>
      <c r="H346" s="7"/>
      <c r="I346" s="7"/>
      <c r="J346" s="7"/>
      <c r="K346" s="7"/>
      <c r="L346" s="7"/>
      <c r="M346" s="7"/>
      <c r="N346" s="7"/>
      <c r="O346" s="7"/>
      <c r="P346" s="7"/>
      <c r="Q346" s="7"/>
      <c r="R346" s="7"/>
      <c r="S346" s="7"/>
      <c r="T346"/>
      <c r="U346"/>
      <c r="V346"/>
      <c r="W346"/>
      <c r="X346"/>
      <c r="Y346"/>
      <c r="Z346"/>
    </row>
    <row r="347" spans="2:26" x14ac:dyDescent="0.25">
      <c r="B347" s="7"/>
      <c r="C347" s="133"/>
      <c r="D347" s="133"/>
      <c r="E347" s="7"/>
      <c r="F347" s="7"/>
      <c r="G347" s="7"/>
      <c r="H347" s="7"/>
      <c r="I347" s="7"/>
      <c r="J347" s="7"/>
      <c r="K347" s="7"/>
      <c r="L347" s="7"/>
      <c r="M347" s="7"/>
      <c r="N347" s="7"/>
      <c r="O347" s="7"/>
      <c r="P347" s="7"/>
      <c r="Q347" s="7"/>
      <c r="R347" s="7"/>
      <c r="S347" s="7"/>
      <c r="T347"/>
      <c r="U347"/>
      <c r="V347"/>
      <c r="W347"/>
      <c r="X347"/>
      <c r="Y347"/>
      <c r="Z347"/>
    </row>
    <row r="348" spans="2:26" x14ac:dyDescent="0.25">
      <c r="B348" s="7"/>
      <c r="C348" s="133"/>
      <c r="D348" s="133"/>
      <c r="E348" s="7"/>
      <c r="F348" s="7"/>
      <c r="G348" s="7"/>
      <c r="H348" s="7"/>
      <c r="I348" s="7"/>
      <c r="J348" s="7"/>
      <c r="K348" s="7"/>
      <c r="L348" s="7"/>
      <c r="M348" s="7"/>
      <c r="N348" s="7"/>
      <c r="O348" s="7"/>
      <c r="P348" s="7"/>
      <c r="Q348" s="7"/>
      <c r="R348" s="7"/>
      <c r="S348" s="7"/>
      <c r="T348"/>
      <c r="U348"/>
      <c r="V348"/>
      <c r="W348"/>
      <c r="X348"/>
      <c r="Y348"/>
      <c r="Z348"/>
    </row>
    <row r="349" spans="2:26" x14ac:dyDescent="0.25">
      <c r="B349" s="7"/>
      <c r="C349" s="133"/>
      <c r="D349" s="133"/>
      <c r="E349" s="7"/>
      <c r="F349" s="7"/>
      <c r="G349" s="7"/>
      <c r="H349" s="7"/>
      <c r="I349" s="7"/>
      <c r="J349" s="7"/>
      <c r="K349" s="7"/>
      <c r="L349" s="7"/>
      <c r="M349" s="7"/>
      <c r="N349" s="7"/>
      <c r="O349" s="7"/>
      <c r="P349" s="7"/>
      <c r="Q349" s="7"/>
      <c r="R349" s="7"/>
      <c r="S349" s="7"/>
      <c r="T349"/>
      <c r="U349"/>
      <c r="V349"/>
      <c r="W349"/>
      <c r="X349"/>
      <c r="Y349"/>
      <c r="Z349"/>
    </row>
    <row r="350" spans="2:26" x14ac:dyDescent="0.25">
      <c r="B350" s="7"/>
      <c r="C350" s="133"/>
      <c r="D350" s="133"/>
      <c r="E350" s="7"/>
      <c r="F350" s="7"/>
      <c r="G350" s="7"/>
      <c r="H350" s="7"/>
      <c r="I350" s="7"/>
      <c r="J350" s="7"/>
      <c r="K350" s="7"/>
      <c r="L350" s="7"/>
      <c r="M350" s="7"/>
      <c r="N350" s="7"/>
      <c r="O350" s="7"/>
      <c r="P350" s="7"/>
      <c r="Q350" s="7"/>
      <c r="R350" s="7"/>
      <c r="S350" s="7"/>
      <c r="T350"/>
      <c r="U350"/>
      <c r="V350"/>
      <c r="W350"/>
      <c r="X350"/>
      <c r="Y350"/>
      <c r="Z350"/>
    </row>
    <row r="351" spans="2:26" x14ac:dyDescent="0.25">
      <c r="B351" s="7"/>
      <c r="C351" s="133"/>
      <c r="D351" s="133"/>
      <c r="E351" s="7"/>
      <c r="F351" s="7"/>
      <c r="G351" s="7"/>
      <c r="H351" s="7"/>
      <c r="I351" s="7"/>
      <c r="J351" s="7"/>
      <c r="K351" s="7"/>
      <c r="L351" s="7"/>
      <c r="M351" s="7"/>
      <c r="N351" s="7"/>
      <c r="O351" s="7"/>
      <c r="P351" s="7"/>
      <c r="Q351" s="7"/>
      <c r="R351" s="7"/>
      <c r="S351" s="7"/>
      <c r="T351"/>
      <c r="U351"/>
      <c r="V351"/>
      <c r="W351"/>
      <c r="X351"/>
      <c r="Y351"/>
      <c r="Z351"/>
    </row>
    <row r="352" spans="2:26" x14ac:dyDescent="0.25">
      <c r="B352" s="7"/>
      <c r="C352" s="133"/>
      <c r="D352" s="133"/>
      <c r="E352" s="7"/>
      <c r="F352" s="7"/>
      <c r="G352" s="7"/>
      <c r="H352" s="7"/>
      <c r="I352" s="7"/>
      <c r="J352" s="7"/>
      <c r="K352" s="7"/>
      <c r="L352" s="7"/>
      <c r="M352" s="7"/>
      <c r="N352" s="7"/>
      <c r="O352" s="7"/>
      <c r="P352" s="7"/>
      <c r="Q352" s="7"/>
      <c r="R352" s="7"/>
      <c r="S352" s="7"/>
      <c r="T352"/>
      <c r="U352"/>
      <c r="V352"/>
      <c r="W352"/>
      <c r="X352"/>
      <c r="Y352"/>
      <c r="Z352"/>
    </row>
    <row r="353" spans="2:26" x14ac:dyDescent="0.25">
      <c r="B353" s="7"/>
      <c r="C353" s="133"/>
      <c r="D353" s="133"/>
      <c r="E353" s="7"/>
      <c r="F353" s="7"/>
      <c r="G353" s="7"/>
      <c r="H353" s="7"/>
      <c r="I353" s="7"/>
      <c r="J353" s="7"/>
      <c r="K353" s="7"/>
      <c r="L353" s="7"/>
      <c r="M353" s="7"/>
      <c r="N353" s="7"/>
      <c r="O353" s="7"/>
      <c r="P353" s="7"/>
      <c r="Q353" s="7"/>
      <c r="R353" s="7"/>
      <c r="S353" s="7"/>
      <c r="T353"/>
      <c r="U353"/>
      <c r="V353"/>
      <c r="W353"/>
      <c r="X353"/>
      <c r="Y353"/>
      <c r="Z353"/>
    </row>
    <row r="354" spans="2:26" x14ac:dyDescent="0.25">
      <c r="B354" s="7"/>
      <c r="C354" s="133"/>
      <c r="D354" s="133"/>
      <c r="E354" s="7"/>
      <c r="F354" s="7"/>
      <c r="G354" s="7"/>
      <c r="H354" s="7"/>
      <c r="I354" s="7"/>
      <c r="J354" s="7"/>
      <c r="K354" s="7"/>
      <c r="L354" s="7"/>
      <c r="M354" s="7"/>
      <c r="N354" s="7"/>
      <c r="O354" s="7"/>
      <c r="P354" s="7"/>
      <c r="Q354" s="7"/>
      <c r="R354" s="7"/>
      <c r="S354" s="7"/>
      <c r="T354"/>
      <c r="U354"/>
      <c r="V354"/>
      <c r="W354"/>
      <c r="X354"/>
      <c r="Y354"/>
      <c r="Z354"/>
    </row>
    <row r="355" spans="2:26" x14ac:dyDescent="0.25">
      <c r="B355" s="7"/>
      <c r="C355" s="133"/>
      <c r="D355" s="133"/>
      <c r="E355" s="7"/>
      <c r="F355" s="7"/>
      <c r="G355" s="7"/>
      <c r="H355" s="7"/>
      <c r="I355" s="7"/>
      <c r="J355" s="7"/>
      <c r="K355" s="7"/>
      <c r="L355" s="7"/>
      <c r="M355" s="7"/>
      <c r="N355" s="7"/>
      <c r="O355" s="7"/>
      <c r="P355" s="7"/>
      <c r="Q355" s="7"/>
      <c r="R355" s="7"/>
      <c r="S355" s="7"/>
      <c r="T355"/>
      <c r="U355"/>
      <c r="V355"/>
      <c r="W355"/>
      <c r="X355"/>
      <c r="Y355"/>
      <c r="Z355"/>
    </row>
    <row r="356" spans="2:26" x14ac:dyDescent="0.25">
      <c r="B356" s="7"/>
      <c r="C356" s="133"/>
      <c r="D356" s="133"/>
      <c r="E356" s="7"/>
      <c r="F356" s="7"/>
      <c r="G356" s="7"/>
      <c r="H356" s="7"/>
      <c r="I356" s="7"/>
      <c r="J356" s="7"/>
      <c r="K356" s="7"/>
      <c r="L356" s="7"/>
      <c r="M356" s="7"/>
      <c r="N356" s="7"/>
      <c r="O356" s="7"/>
      <c r="P356" s="7"/>
      <c r="Q356" s="7"/>
      <c r="R356" s="7"/>
      <c r="S356" s="7"/>
      <c r="T356"/>
      <c r="U356"/>
      <c r="V356"/>
      <c r="W356"/>
      <c r="X356"/>
      <c r="Y356"/>
      <c r="Z356"/>
    </row>
    <row r="357" spans="2:26" x14ac:dyDescent="0.25">
      <c r="B357" s="7"/>
      <c r="C357" s="133"/>
      <c r="D357" s="133"/>
      <c r="E357" s="7"/>
      <c r="F357" s="7"/>
      <c r="G357" s="7"/>
      <c r="H357" s="7"/>
      <c r="I357" s="7"/>
      <c r="J357" s="7"/>
      <c r="K357" s="7"/>
      <c r="L357" s="7"/>
      <c r="M357" s="7"/>
      <c r="N357" s="7"/>
      <c r="O357" s="7"/>
      <c r="P357" s="7"/>
      <c r="Q357" s="7"/>
      <c r="R357" s="7"/>
      <c r="S357" s="7"/>
      <c r="T357"/>
      <c r="U357"/>
      <c r="V357"/>
      <c r="W357"/>
      <c r="X357"/>
      <c r="Y357"/>
      <c r="Z357"/>
    </row>
    <row r="358" spans="2:26" x14ac:dyDescent="0.25">
      <c r="B358" s="7"/>
      <c r="C358" s="133"/>
      <c r="D358" s="133"/>
      <c r="E358" s="7"/>
      <c r="F358" s="7"/>
      <c r="G358" s="7"/>
      <c r="H358" s="7"/>
      <c r="I358" s="7"/>
      <c r="J358" s="7"/>
      <c r="K358" s="7"/>
      <c r="L358" s="7"/>
      <c r="M358" s="7"/>
      <c r="N358" s="7"/>
      <c r="O358" s="7"/>
      <c r="P358" s="7"/>
      <c r="Q358" s="7"/>
      <c r="R358" s="7"/>
      <c r="S358" s="7"/>
      <c r="T358"/>
      <c r="U358"/>
      <c r="V358"/>
      <c r="W358"/>
      <c r="X358"/>
      <c r="Y358"/>
      <c r="Z358"/>
    </row>
    <row r="359" spans="2:26" x14ac:dyDescent="0.25">
      <c r="B359" s="7"/>
      <c r="C359" s="133"/>
      <c r="D359" s="133"/>
      <c r="E359" s="7"/>
      <c r="F359" s="7"/>
      <c r="G359" s="7"/>
      <c r="H359" s="7"/>
      <c r="I359" s="7"/>
      <c r="J359" s="7"/>
      <c r="K359" s="7"/>
      <c r="L359" s="7"/>
      <c r="M359" s="7"/>
      <c r="N359" s="7"/>
      <c r="O359" s="7"/>
      <c r="P359" s="7"/>
      <c r="Q359" s="7"/>
      <c r="R359" s="7"/>
      <c r="S359" s="7"/>
      <c r="T359"/>
      <c r="U359"/>
      <c r="V359"/>
      <c r="W359"/>
      <c r="X359"/>
      <c r="Y359"/>
      <c r="Z359"/>
    </row>
    <row r="360" spans="2:26" x14ac:dyDescent="0.25">
      <c r="B360" s="7"/>
      <c r="C360" s="133"/>
      <c r="D360" s="133"/>
      <c r="E360" s="7"/>
      <c r="F360" s="7"/>
      <c r="G360" s="7"/>
      <c r="H360" s="7"/>
      <c r="I360" s="7"/>
      <c r="J360" s="7"/>
      <c r="K360" s="7"/>
      <c r="L360" s="7"/>
      <c r="M360" s="7"/>
      <c r="N360" s="7"/>
      <c r="O360" s="7"/>
      <c r="P360" s="7"/>
      <c r="Q360" s="7"/>
      <c r="R360" s="7"/>
      <c r="S360" s="7"/>
      <c r="T360"/>
      <c r="U360"/>
      <c r="V360"/>
      <c r="W360"/>
      <c r="X360"/>
      <c r="Y360"/>
      <c r="Z360"/>
    </row>
    <row r="361" spans="2:26" x14ac:dyDescent="0.25">
      <c r="B361" s="7"/>
      <c r="C361" s="133"/>
      <c r="D361" s="133"/>
      <c r="E361" s="7"/>
      <c r="F361" s="7"/>
      <c r="G361" s="7"/>
      <c r="H361" s="7"/>
      <c r="I361" s="7"/>
      <c r="J361" s="7"/>
      <c r="K361" s="7"/>
      <c r="L361" s="7"/>
      <c r="M361" s="7"/>
      <c r="N361" s="7"/>
      <c r="O361" s="7"/>
      <c r="P361" s="7"/>
      <c r="Q361" s="7"/>
      <c r="R361" s="7"/>
      <c r="S361" s="7"/>
      <c r="T361"/>
      <c r="U361"/>
      <c r="V361"/>
      <c r="W361"/>
      <c r="X361"/>
      <c r="Y361"/>
      <c r="Z361"/>
    </row>
    <row r="362" spans="2:26" x14ac:dyDescent="0.25">
      <c r="B362" s="7"/>
      <c r="C362" s="133"/>
      <c r="D362" s="133"/>
      <c r="E362" s="7"/>
      <c r="F362" s="7"/>
      <c r="G362" s="7"/>
      <c r="H362" s="7"/>
      <c r="I362" s="7"/>
      <c r="J362" s="7"/>
      <c r="K362" s="7"/>
      <c r="L362" s="7"/>
      <c r="M362" s="7"/>
      <c r="N362" s="7"/>
      <c r="O362" s="7"/>
      <c r="P362" s="7"/>
      <c r="Q362" s="7"/>
      <c r="R362" s="7"/>
      <c r="S362" s="7"/>
      <c r="T362"/>
      <c r="U362"/>
      <c r="V362"/>
      <c r="W362"/>
      <c r="X362"/>
      <c r="Y362"/>
      <c r="Z362"/>
    </row>
    <row r="363" spans="2:26" x14ac:dyDescent="0.25">
      <c r="B363" s="7"/>
      <c r="C363" s="133"/>
      <c r="D363" s="133"/>
      <c r="E363" s="7"/>
      <c r="F363" s="7"/>
      <c r="G363" s="7"/>
      <c r="H363" s="7"/>
      <c r="I363" s="7"/>
      <c r="J363" s="7"/>
      <c r="K363" s="7"/>
      <c r="L363" s="7"/>
      <c r="M363" s="7"/>
      <c r="N363" s="7"/>
      <c r="O363" s="7"/>
      <c r="P363" s="7"/>
      <c r="Q363" s="7"/>
      <c r="R363" s="7"/>
      <c r="S363" s="7"/>
      <c r="T363"/>
      <c r="U363"/>
      <c r="V363"/>
      <c r="W363"/>
      <c r="X363"/>
      <c r="Y363"/>
      <c r="Z363"/>
    </row>
    <row r="364" spans="2:26" x14ac:dyDescent="0.25">
      <c r="B364" s="7"/>
      <c r="C364" s="133"/>
      <c r="D364" s="133"/>
      <c r="E364" s="7"/>
      <c r="F364" s="7"/>
      <c r="G364" s="7"/>
      <c r="H364" s="7"/>
      <c r="I364" s="7"/>
      <c r="J364" s="7"/>
      <c r="K364" s="7"/>
      <c r="L364" s="7"/>
      <c r="M364" s="7"/>
      <c r="N364" s="7"/>
      <c r="O364" s="7"/>
      <c r="P364" s="7"/>
      <c r="Q364" s="7"/>
      <c r="R364" s="7"/>
      <c r="S364" s="7"/>
      <c r="T364"/>
      <c r="U364"/>
      <c r="V364"/>
      <c r="W364"/>
      <c r="X364"/>
      <c r="Y364"/>
      <c r="Z364"/>
    </row>
    <row r="365" spans="2:26" x14ac:dyDescent="0.25">
      <c r="B365" s="7"/>
      <c r="C365" s="133"/>
      <c r="D365" s="133"/>
      <c r="E365" s="7"/>
      <c r="F365" s="7"/>
      <c r="G365" s="7"/>
      <c r="H365" s="7"/>
      <c r="I365" s="7"/>
      <c r="J365" s="7"/>
      <c r="K365" s="7"/>
      <c r="L365" s="7"/>
      <c r="M365" s="7"/>
      <c r="N365" s="7"/>
      <c r="O365" s="7"/>
      <c r="P365" s="7"/>
      <c r="Q365" s="7"/>
      <c r="R365" s="7"/>
      <c r="S365" s="7"/>
      <c r="T365"/>
      <c r="U365"/>
      <c r="V365"/>
      <c r="W365"/>
      <c r="X365"/>
      <c r="Y365"/>
      <c r="Z365"/>
    </row>
    <row r="366" spans="2:26" x14ac:dyDescent="0.25">
      <c r="B366" s="7"/>
      <c r="C366" s="133"/>
      <c r="D366" s="133"/>
      <c r="E366" s="7"/>
      <c r="F366" s="7"/>
      <c r="G366" s="7"/>
      <c r="H366" s="7"/>
      <c r="I366" s="7"/>
      <c r="J366" s="7"/>
      <c r="K366" s="7"/>
      <c r="L366" s="7"/>
      <c r="M366" s="7"/>
      <c r="N366" s="7"/>
      <c r="O366" s="7"/>
      <c r="P366" s="7"/>
      <c r="Q366" s="7"/>
      <c r="R366" s="7"/>
      <c r="S366" s="7"/>
      <c r="T366"/>
      <c r="U366"/>
      <c r="V366"/>
      <c r="W366"/>
      <c r="X366"/>
      <c r="Y366"/>
      <c r="Z366"/>
    </row>
    <row r="367" spans="2:26" x14ac:dyDescent="0.25">
      <c r="B367" s="7"/>
      <c r="C367" s="133"/>
      <c r="D367" s="133"/>
      <c r="E367" s="7"/>
      <c r="F367" s="7"/>
      <c r="G367" s="7"/>
      <c r="H367" s="7"/>
      <c r="I367" s="7"/>
      <c r="J367" s="7"/>
      <c r="K367" s="7"/>
      <c r="L367" s="7"/>
      <c r="M367" s="7"/>
      <c r="N367" s="7"/>
      <c r="O367" s="7"/>
      <c r="P367" s="7"/>
      <c r="Q367" s="7"/>
      <c r="R367" s="7"/>
      <c r="S367" s="7"/>
      <c r="T367"/>
      <c r="U367"/>
      <c r="V367"/>
      <c r="W367"/>
      <c r="X367"/>
      <c r="Y367"/>
      <c r="Z367"/>
    </row>
    <row r="368" spans="2:26" x14ac:dyDescent="0.25">
      <c r="B368" s="7"/>
      <c r="C368" s="133"/>
      <c r="D368" s="133"/>
      <c r="E368" s="7"/>
      <c r="F368" s="7"/>
      <c r="G368" s="7"/>
      <c r="H368" s="7"/>
      <c r="I368" s="7"/>
      <c r="J368" s="7"/>
      <c r="K368" s="7"/>
      <c r="L368" s="7"/>
      <c r="M368" s="7"/>
      <c r="N368" s="7"/>
      <c r="O368" s="7"/>
      <c r="P368" s="7"/>
      <c r="Q368" s="7"/>
      <c r="R368" s="7"/>
      <c r="S368" s="7"/>
      <c r="T368"/>
      <c r="U368"/>
      <c r="V368"/>
      <c r="W368"/>
      <c r="X368"/>
      <c r="Y368"/>
      <c r="Z368"/>
    </row>
    <row r="369" spans="2:26" x14ac:dyDescent="0.25">
      <c r="B369" s="7"/>
      <c r="C369" s="133"/>
      <c r="D369" s="133"/>
      <c r="E369" s="7"/>
      <c r="F369" s="7"/>
      <c r="G369" s="7"/>
      <c r="H369" s="7"/>
      <c r="I369" s="7"/>
      <c r="J369" s="7"/>
      <c r="K369" s="7"/>
      <c r="L369" s="7"/>
      <c r="M369" s="7"/>
      <c r="N369" s="7"/>
      <c r="O369" s="7"/>
      <c r="P369" s="7"/>
      <c r="Q369" s="7"/>
      <c r="R369" s="7"/>
      <c r="S369" s="7"/>
      <c r="T369"/>
      <c r="U369"/>
      <c r="V369"/>
      <c r="W369"/>
      <c r="X369"/>
      <c r="Y369"/>
      <c r="Z369"/>
    </row>
    <row r="370" spans="2:26" x14ac:dyDescent="0.25">
      <c r="B370" s="7"/>
      <c r="C370" s="133"/>
      <c r="D370" s="133"/>
      <c r="E370" s="7"/>
      <c r="F370" s="7"/>
      <c r="G370" s="7"/>
      <c r="H370" s="7"/>
      <c r="I370" s="7"/>
      <c r="J370" s="7"/>
      <c r="K370" s="7"/>
      <c r="L370" s="7"/>
      <c r="M370" s="7"/>
      <c r="N370" s="7"/>
      <c r="O370" s="7"/>
      <c r="P370" s="7"/>
      <c r="Q370" s="7"/>
      <c r="R370" s="7"/>
      <c r="S370" s="7"/>
      <c r="T370"/>
      <c r="U370"/>
      <c r="V370"/>
      <c r="W370"/>
      <c r="X370"/>
      <c r="Y370"/>
      <c r="Z370"/>
    </row>
    <row r="371" spans="2:26" x14ac:dyDescent="0.25">
      <c r="B371" s="7"/>
      <c r="C371" s="133"/>
      <c r="D371" s="133"/>
      <c r="E371" s="7"/>
      <c r="F371" s="7"/>
      <c r="G371" s="7"/>
      <c r="H371" s="7"/>
      <c r="I371" s="7"/>
      <c r="J371" s="7"/>
      <c r="K371" s="7"/>
      <c r="L371" s="7"/>
      <c r="M371" s="7"/>
      <c r="N371" s="7"/>
      <c r="O371" s="7"/>
      <c r="P371" s="7"/>
      <c r="Q371" s="7"/>
      <c r="R371" s="7"/>
      <c r="S371" s="7"/>
      <c r="T371"/>
      <c r="U371"/>
      <c r="V371"/>
      <c r="W371"/>
      <c r="X371"/>
      <c r="Y371"/>
      <c r="Z371"/>
    </row>
    <row r="372" spans="2:26" x14ac:dyDescent="0.25">
      <c r="B372" s="7"/>
      <c r="C372" s="133"/>
      <c r="D372" s="133"/>
      <c r="E372" s="7"/>
      <c r="F372" s="7"/>
      <c r="G372" s="7"/>
      <c r="H372" s="7"/>
      <c r="I372" s="7"/>
      <c r="J372" s="7"/>
      <c r="K372" s="7"/>
      <c r="L372" s="7"/>
      <c r="M372" s="7"/>
      <c r="N372" s="7"/>
      <c r="O372" s="7"/>
      <c r="P372" s="7"/>
      <c r="Q372" s="7"/>
      <c r="R372" s="7"/>
      <c r="S372" s="7"/>
      <c r="T372"/>
      <c r="U372"/>
      <c r="V372"/>
      <c r="W372"/>
      <c r="X372"/>
      <c r="Y372"/>
      <c r="Z372"/>
    </row>
    <row r="373" spans="2:26" x14ac:dyDescent="0.25">
      <c r="B373" s="7"/>
      <c r="C373" s="133"/>
      <c r="D373" s="133"/>
      <c r="E373" s="7"/>
      <c r="F373" s="7"/>
      <c r="G373" s="7"/>
      <c r="H373" s="7"/>
      <c r="I373" s="7"/>
      <c r="J373" s="7"/>
      <c r="K373" s="7"/>
      <c r="L373" s="7"/>
      <c r="M373" s="7"/>
      <c r="N373" s="7"/>
      <c r="O373" s="7"/>
      <c r="P373" s="7"/>
      <c r="Q373" s="7"/>
      <c r="R373" s="7"/>
      <c r="S373" s="7"/>
      <c r="T373"/>
      <c r="U373"/>
      <c r="V373"/>
      <c r="W373"/>
      <c r="X373"/>
      <c r="Y373"/>
      <c r="Z373"/>
    </row>
    <row r="374" spans="2:26" x14ac:dyDescent="0.25">
      <c r="B374" s="7"/>
      <c r="C374" s="133"/>
      <c r="D374" s="133"/>
      <c r="E374" s="7"/>
      <c r="F374" s="7"/>
      <c r="G374" s="7"/>
      <c r="H374" s="7"/>
      <c r="I374" s="7"/>
      <c r="J374" s="7"/>
      <c r="K374" s="7"/>
      <c r="L374" s="7"/>
      <c r="M374" s="7"/>
      <c r="N374" s="7"/>
      <c r="O374" s="7"/>
      <c r="P374" s="7"/>
      <c r="Q374" s="7"/>
      <c r="R374" s="7"/>
      <c r="S374" s="7"/>
      <c r="T374"/>
      <c r="U374"/>
      <c r="V374"/>
      <c r="W374"/>
      <c r="X374"/>
      <c r="Y374"/>
      <c r="Z374"/>
    </row>
    <row r="375" spans="2:26" x14ac:dyDescent="0.25">
      <c r="B375" s="7"/>
      <c r="C375" s="133"/>
      <c r="D375" s="133"/>
      <c r="E375" s="7"/>
      <c r="F375" s="7"/>
      <c r="G375" s="7"/>
      <c r="H375" s="7"/>
      <c r="I375" s="7"/>
      <c r="J375" s="7"/>
      <c r="K375" s="7"/>
      <c r="L375" s="7"/>
      <c r="M375" s="7"/>
      <c r="N375" s="7"/>
      <c r="O375" s="7"/>
      <c r="P375" s="7"/>
      <c r="Q375" s="7"/>
      <c r="R375" s="7"/>
      <c r="S375" s="7"/>
      <c r="T375"/>
      <c r="U375"/>
      <c r="V375"/>
      <c r="W375"/>
      <c r="X375"/>
      <c r="Y375"/>
      <c r="Z375"/>
    </row>
    <row r="376" spans="2:26" x14ac:dyDescent="0.25">
      <c r="B376" s="7"/>
      <c r="C376" s="133"/>
      <c r="D376" s="133"/>
      <c r="E376" s="7"/>
      <c r="F376" s="7"/>
      <c r="G376" s="7"/>
      <c r="H376" s="7"/>
      <c r="I376" s="7"/>
      <c r="J376" s="7"/>
      <c r="K376" s="7"/>
      <c r="L376" s="7"/>
      <c r="M376" s="7"/>
      <c r="N376" s="7"/>
      <c r="O376" s="7"/>
      <c r="P376" s="7"/>
      <c r="Q376" s="7"/>
      <c r="R376" s="7"/>
      <c r="S376" s="7"/>
      <c r="T376"/>
      <c r="U376"/>
      <c r="V376"/>
      <c r="W376"/>
      <c r="X376"/>
      <c r="Y376"/>
      <c r="Z376"/>
    </row>
    <row r="377" spans="2:26" x14ac:dyDescent="0.25">
      <c r="B377" s="7"/>
      <c r="C377" s="133"/>
      <c r="D377" s="133"/>
      <c r="E377" s="7"/>
      <c r="F377" s="7"/>
      <c r="G377" s="7"/>
      <c r="H377" s="7"/>
      <c r="I377" s="7"/>
      <c r="J377" s="7"/>
      <c r="K377" s="7"/>
      <c r="L377" s="7"/>
      <c r="M377" s="7"/>
      <c r="N377" s="7"/>
      <c r="O377" s="7"/>
      <c r="P377" s="7"/>
      <c r="Q377" s="7"/>
      <c r="R377" s="7"/>
      <c r="S377" s="7"/>
      <c r="T377"/>
      <c r="U377"/>
      <c r="V377"/>
      <c r="W377"/>
      <c r="X377"/>
      <c r="Y377"/>
      <c r="Z377"/>
    </row>
    <row r="378" spans="2:26" x14ac:dyDescent="0.25">
      <c r="B378" s="7"/>
      <c r="C378" s="133"/>
      <c r="D378" s="133"/>
      <c r="E378" s="7"/>
      <c r="F378" s="7"/>
      <c r="G378" s="7"/>
      <c r="H378" s="7"/>
      <c r="I378" s="7"/>
      <c r="J378" s="7"/>
      <c r="K378" s="7"/>
      <c r="L378" s="7"/>
      <c r="M378" s="7"/>
      <c r="N378" s="7"/>
      <c r="O378" s="7"/>
      <c r="P378" s="7"/>
      <c r="Q378" s="7"/>
      <c r="R378" s="7"/>
      <c r="S378" s="7"/>
      <c r="T378"/>
      <c r="U378"/>
      <c r="V378"/>
      <c r="W378"/>
      <c r="X378"/>
      <c r="Y378"/>
      <c r="Z378"/>
    </row>
    <row r="379" spans="2:26" x14ac:dyDescent="0.25">
      <c r="B379" s="7"/>
      <c r="C379" s="133"/>
      <c r="D379" s="133"/>
      <c r="E379" s="7"/>
      <c r="F379" s="7"/>
      <c r="G379" s="7"/>
      <c r="H379" s="7"/>
      <c r="I379" s="7"/>
      <c r="J379" s="7"/>
      <c r="K379" s="7"/>
      <c r="L379" s="7"/>
      <c r="M379" s="7"/>
      <c r="N379" s="7"/>
      <c r="O379" s="7"/>
      <c r="P379" s="7"/>
      <c r="Q379" s="7"/>
      <c r="R379" s="7"/>
      <c r="S379" s="7"/>
      <c r="T379"/>
      <c r="U379"/>
      <c r="V379"/>
      <c r="W379"/>
      <c r="X379"/>
      <c r="Y379"/>
      <c r="Z379"/>
    </row>
    <row r="380" spans="2:26" x14ac:dyDescent="0.25">
      <c r="B380" s="7"/>
      <c r="C380" s="133"/>
      <c r="D380" s="133"/>
      <c r="E380" s="7"/>
      <c r="F380" s="7"/>
      <c r="G380" s="7"/>
      <c r="H380" s="7"/>
      <c r="I380" s="7"/>
      <c r="J380" s="7"/>
      <c r="K380" s="7"/>
      <c r="L380" s="7"/>
      <c r="M380" s="7"/>
      <c r="N380" s="7"/>
      <c r="O380" s="7"/>
      <c r="P380" s="7"/>
      <c r="Q380" s="7"/>
      <c r="R380" s="7"/>
      <c r="S380" s="7"/>
      <c r="T380"/>
      <c r="U380"/>
      <c r="V380"/>
      <c r="W380"/>
      <c r="X380"/>
      <c r="Y380"/>
      <c r="Z380"/>
    </row>
    <row r="381" spans="2:26" x14ac:dyDescent="0.25">
      <c r="B381" s="7"/>
      <c r="C381" s="133"/>
      <c r="D381" s="133"/>
      <c r="E381" s="7"/>
      <c r="F381" s="7"/>
      <c r="G381" s="7"/>
      <c r="H381" s="7"/>
      <c r="I381" s="7"/>
      <c r="J381" s="7"/>
      <c r="K381" s="7"/>
      <c r="L381" s="7"/>
      <c r="M381" s="7"/>
      <c r="N381" s="7"/>
      <c r="O381" s="7"/>
      <c r="P381" s="7"/>
      <c r="Q381" s="7"/>
      <c r="R381" s="7"/>
      <c r="S381" s="7"/>
      <c r="T381"/>
      <c r="U381"/>
      <c r="V381"/>
      <c r="W381"/>
      <c r="X381"/>
      <c r="Y381"/>
      <c r="Z381"/>
    </row>
    <row r="382" spans="2:26" x14ac:dyDescent="0.25">
      <c r="B382" s="7"/>
      <c r="C382" s="133"/>
      <c r="D382" s="133"/>
      <c r="E382" s="7"/>
      <c r="F382" s="7"/>
      <c r="G382" s="7"/>
      <c r="H382" s="7"/>
      <c r="I382" s="7"/>
      <c r="J382" s="7"/>
      <c r="K382" s="7"/>
      <c r="L382" s="7"/>
      <c r="M382" s="7"/>
      <c r="N382" s="7"/>
      <c r="O382" s="7"/>
      <c r="P382" s="7"/>
      <c r="Q382" s="7"/>
      <c r="R382" s="7"/>
      <c r="S382" s="7"/>
      <c r="T382"/>
      <c r="U382"/>
      <c r="V382"/>
      <c r="W382"/>
      <c r="X382"/>
      <c r="Y382"/>
      <c r="Z382"/>
    </row>
    <row r="383" spans="2:26" x14ac:dyDescent="0.25">
      <c r="B383" s="7"/>
      <c r="C383" s="133"/>
      <c r="D383" s="133"/>
      <c r="E383" s="7"/>
      <c r="F383" s="7"/>
      <c r="G383" s="7"/>
      <c r="H383" s="7"/>
      <c r="I383" s="7"/>
      <c r="J383" s="7"/>
      <c r="K383" s="7"/>
      <c r="L383" s="7"/>
      <c r="M383" s="7"/>
      <c r="N383" s="7"/>
      <c r="O383" s="7"/>
      <c r="P383" s="7"/>
      <c r="Q383" s="7"/>
      <c r="R383" s="7"/>
      <c r="S383" s="7"/>
      <c r="T383"/>
      <c r="U383"/>
      <c r="V383"/>
      <c r="W383"/>
      <c r="X383"/>
      <c r="Y383"/>
      <c r="Z383"/>
    </row>
    <row r="384" spans="2:26" x14ac:dyDescent="0.25">
      <c r="B384" s="7"/>
      <c r="C384" s="133"/>
      <c r="D384" s="133"/>
      <c r="E384" s="7"/>
      <c r="F384" s="7"/>
      <c r="G384" s="7"/>
      <c r="H384" s="7"/>
      <c r="I384" s="7"/>
      <c r="J384" s="7"/>
      <c r="K384" s="7"/>
      <c r="L384" s="7"/>
      <c r="M384" s="7"/>
      <c r="N384" s="7"/>
      <c r="O384" s="7"/>
      <c r="P384" s="7"/>
      <c r="Q384" s="7"/>
      <c r="R384" s="7"/>
      <c r="S384" s="7"/>
      <c r="T384"/>
      <c r="U384"/>
      <c r="V384"/>
      <c r="W384"/>
      <c r="X384"/>
      <c r="Y384"/>
      <c r="Z384"/>
    </row>
    <row r="385" spans="2:26" x14ac:dyDescent="0.25">
      <c r="B385" s="7"/>
      <c r="C385" s="133"/>
      <c r="D385" s="133"/>
      <c r="E385" s="7"/>
      <c r="F385" s="7"/>
      <c r="G385" s="7"/>
      <c r="H385" s="7"/>
      <c r="I385" s="7"/>
      <c r="J385" s="7"/>
      <c r="K385" s="7"/>
      <c r="L385" s="7"/>
      <c r="M385" s="7"/>
      <c r="N385" s="7"/>
      <c r="O385" s="7"/>
      <c r="P385" s="7"/>
      <c r="Q385" s="7"/>
      <c r="R385" s="7"/>
      <c r="S385" s="7"/>
      <c r="T385"/>
      <c r="U385"/>
      <c r="V385"/>
      <c r="W385"/>
      <c r="X385"/>
      <c r="Y385"/>
      <c r="Z385"/>
    </row>
    <row r="386" spans="2:26" x14ac:dyDescent="0.25">
      <c r="B386" s="7"/>
      <c r="C386" s="133"/>
      <c r="D386" s="133"/>
      <c r="E386" s="7"/>
      <c r="F386" s="7"/>
      <c r="G386" s="7"/>
      <c r="H386" s="7"/>
      <c r="I386" s="7"/>
      <c r="J386" s="7"/>
      <c r="K386" s="7"/>
      <c r="L386" s="7"/>
      <c r="M386" s="7"/>
      <c r="N386" s="7"/>
      <c r="O386" s="7"/>
      <c r="P386" s="7"/>
      <c r="Q386" s="7"/>
      <c r="R386" s="7"/>
      <c r="S386" s="7"/>
      <c r="T386"/>
      <c r="U386"/>
      <c r="V386"/>
      <c r="W386"/>
      <c r="X386"/>
      <c r="Y386"/>
      <c r="Z386"/>
    </row>
    <row r="387" spans="2:26" x14ac:dyDescent="0.25">
      <c r="B387" s="7"/>
      <c r="C387" s="133"/>
      <c r="D387" s="133"/>
      <c r="E387" s="7"/>
      <c r="F387" s="7"/>
      <c r="G387" s="7"/>
      <c r="H387" s="7"/>
      <c r="I387" s="7"/>
      <c r="J387" s="7"/>
      <c r="K387" s="7"/>
      <c r="L387" s="7"/>
      <c r="M387" s="7"/>
      <c r="N387" s="7"/>
      <c r="O387" s="7"/>
      <c r="P387" s="7"/>
      <c r="Q387" s="7"/>
      <c r="R387" s="7"/>
      <c r="S387" s="7"/>
      <c r="T387"/>
      <c r="U387"/>
      <c r="V387"/>
      <c r="W387"/>
      <c r="X387"/>
      <c r="Y387"/>
      <c r="Z387"/>
    </row>
    <row r="388" spans="2:26" x14ac:dyDescent="0.25">
      <c r="B388" s="7"/>
      <c r="C388" s="133"/>
      <c r="D388" s="133"/>
      <c r="E388" s="7"/>
      <c r="F388" s="7"/>
      <c r="G388" s="7"/>
      <c r="H388" s="7"/>
      <c r="I388" s="7"/>
      <c r="J388" s="7"/>
      <c r="K388" s="7"/>
      <c r="L388" s="7"/>
      <c r="M388" s="7"/>
      <c r="N388" s="7"/>
      <c r="O388" s="7"/>
      <c r="P388" s="7"/>
      <c r="Q388" s="7"/>
      <c r="R388" s="7"/>
      <c r="S388" s="7"/>
      <c r="T388"/>
      <c r="U388"/>
      <c r="V388"/>
      <c r="W388"/>
      <c r="X388"/>
      <c r="Y388"/>
      <c r="Z388"/>
    </row>
    <row r="389" spans="2:26" x14ac:dyDescent="0.25">
      <c r="B389" s="7"/>
      <c r="C389" s="133"/>
      <c r="D389" s="133"/>
      <c r="E389" s="7"/>
      <c r="F389" s="7"/>
      <c r="G389" s="7"/>
      <c r="H389" s="7"/>
      <c r="I389" s="7"/>
      <c r="J389" s="7"/>
      <c r="K389" s="7"/>
      <c r="L389" s="7"/>
      <c r="M389" s="7"/>
      <c r="N389" s="7"/>
      <c r="O389" s="7"/>
      <c r="P389" s="7"/>
      <c r="Q389" s="7"/>
      <c r="R389" s="7"/>
      <c r="S389" s="7"/>
      <c r="T389"/>
      <c r="U389"/>
      <c r="V389"/>
      <c r="W389"/>
      <c r="X389"/>
      <c r="Y389"/>
      <c r="Z389"/>
    </row>
    <row r="390" spans="2:26" x14ac:dyDescent="0.25">
      <c r="B390" s="7"/>
      <c r="C390" s="133"/>
      <c r="D390" s="133"/>
      <c r="E390" s="7"/>
      <c r="F390" s="7"/>
      <c r="G390" s="7"/>
      <c r="H390" s="7"/>
      <c r="I390" s="7"/>
      <c r="J390" s="7"/>
      <c r="K390" s="7"/>
      <c r="L390" s="7"/>
      <c r="M390" s="7"/>
      <c r="N390" s="7"/>
      <c r="O390" s="7"/>
      <c r="P390" s="7"/>
      <c r="Q390" s="7"/>
      <c r="R390" s="7"/>
      <c r="S390" s="7"/>
      <c r="T390"/>
      <c r="U390"/>
      <c r="V390"/>
      <c r="W390"/>
      <c r="X390"/>
      <c r="Y390"/>
      <c r="Z390"/>
    </row>
    <row r="391" spans="2:26" x14ac:dyDescent="0.25">
      <c r="B391" s="7"/>
      <c r="C391" s="133"/>
      <c r="D391" s="133"/>
      <c r="E391" s="7"/>
      <c r="F391" s="7"/>
      <c r="G391" s="7"/>
      <c r="H391" s="7"/>
      <c r="I391" s="7"/>
      <c r="J391" s="7"/>
      <c r="K391" s="7"/>
      <c r="L391" s="7"/>
      <c r="M391" s="7"/>
      <c r="N391" s="7"/>
      <c r="O391" s="7"/>
      <c r="P391" s="7"/>
      <c r="Q391" s="7"/>
      <c r="R391" s="7"/>
      <c r="S391" s="7"/>
      <c r="T391"/>
      <c r="U391"/>
      <c r="V391"/>
      <c r="W391"/>
      <c r="X391"/>
      <c r="Y391"/>
      <c r="Z391"/>
    </row>
    <row r="392" spans="2:26" x14ac:dyDescent="0.25">
      <c r="B392" s="7"/>
      <c r="C392" s="133"/>
      <c r="D392" s="133"/>
      <c r="E392" s="7"/>
      <c r="F392" s="7"/>
      <c r="G392" s="7"/>
      <c r="H392" s="7"/>
      <c r="I392" s="7"/>
      <c r="J392" s="7"/>
      <c r="K392" s="7"/>
      <c r="L392" s="7"/>
      <c r="M392" s="7"/>
      <c r="N392" s="7"/>
      <c r="O392" s="7"/>
      <c r="P392" s="7"/>
      <c r="Q392" s="7"/>
      <c r="R392" s="7"/>
      <c r="S392" s="7"/>
      <c r="T392"/>
      <c r="U392"/>
      <c r="V392"/>
      <c r="W392"/>
      <c r="X392"/>
      <c r="Y392"/>
      <c r="Z392"/>
    </row>
    <row r="393" spans="2:26" x14ac:dyDescent="0.25">
      <c r="B393" s="7"/>
      <c r="C393" s="133"/>
      <c r="D393" s="133"/>
      <c r="E393" s="7"/>
      <c r="F393" s="7"/>
      <c r="G393" s="7"/>
      <c r="H393" s="7"/>
      <c r="I393" s="7"/>
      <c r="J393" s="7"/>
      <c r="K393" s="7"/>
      <c r="L393" s="7"/>
      <c r="M393" s="7"/>
      <c r="N393" s="7"/>
      <c r="O393" s="7"/>
      <c r="P393" s="7"/>
      <c r="Q393" s="7"/>
      <c r="R393" s="7"/>
      <c r="S393" s="7"/>
      <c r="T393"/>
      <c r="U393"/>
      <c r="V393"/>
      <c r="W393"/>
      <c r="X393"/>
      <c r="Y393"/>
      <c r="Z393"/>
    </row>
    <row r="394" spans="2:26" x14ac:dyDescent="0.25">
      <c r="B394" s="7"/>
      <c r="C394" s="133"/>
      <c r="D394" s="133"/>
      <c r="E394" s="7"/>
      <c r="F394" s="7"/>
      <c r="G394" s="7"/>
      <c r="H394" s="7"/>
      <c r="I394" s="7"/>
      <c r="J394" s="7"/>
      <c r="K394" s="7"/>
      <c r="L394" s="7"/>
      <c r="M394" s="7"/>
      <c r="N394" s="7"/>
      <c r="O394" s="7"/>
      <c r="P394" s="7"/>
      <c r="Q394" s="7"/>
      <c r="R394" s="7"/>
      <c r="S394" s="7"/>
      <c r="T394"/>
      <c r="U394"/>
      <c r="V394"/>
      <c r="W394"/>
      <c r="X394"/>
      <c r="Y394"/>
      <c r="Z394"/>
    </row>
    <row r="395" spans="2:26" x14ac:dyDescent="0.25">
      <c r="B395" s="7"/>
      <c r="C395" s="133"/>
      <c r="D395" s="133"/>
      <c r="E395" s="7"/>
      <c r="F395" s="7"/>
      <c r="G395" s="7"/>
      <c r="H395" s="7"/>
      <c r="I395" s="7"/>
      <c r="J395" s="7"/>
      <c r="K395" s="7"/>
      <c r="L395" s="7"/>
      <c r="M395" s="7"/>
      <c r="N395" s="7"/>
      <c r="O395" s="7"/>
      <c r="P395" s="7"/>
      <c r="Q395" s="7"/>
      <c r="R395" s="7"/>
      <c r="S395" s="7"/>
      <c r="T395"/>
      <c r="U395"/>
      <c r="V395"/>
      <c r="W395"/>
      <c r="X395"/>
      <c r="Y395"/>
      <c r="Z395"/>
    </row>
    <row r="396" spans="2:26" x14ac:dyDescent="0.25">
      <c r="B396" s="7"/>
      <c r="C396" s="133"/>
      <c r="D396" s="133"/>
      <c r="E396" s="7"/>
      <c r="F396" s="7"/>
      <c r="G396" s="7"/>
      <c r="H396" s="7"/>
      <c r="I396" s="7"/>
      <c r="J396" s="7"/>
      <c r="K396" s="7"/>
      <c r="L396" s="7"/>
      <c r="M396" s="7"/>
      <c r="N396" s="7"/>
      <c r="O396" s="7"/>
      <c r="P396" s="7"/>
      <c r="Q396" s="7"/>
      <c r="R396" s="7"/>
      <c r="S396" s="7"/>
      <c r="T396"/>
      <c r="U396"/>
      <c r="V396"/>
      <c r="W396"/>
      <c r="X396"/>
      <c r="Y396"/>
      <c r="Z396"/>
    </row>
    <row r="397" spans="2:26" x14ac:dyDescent="0.25">
      <c r="B397" s="7"/>
      <c r="C397" s="133"/>
      <c r="D397" s="133"/>
      <c r="E397" s="7"/>
      <c r="F397" s="7"/>
      <c r="G397" s="7"/>
      <c r="H397" s="7"/>
      <c r="I397" s="7"/>
      <c r="J397" s="7"/>
      <c r="K397" s="7"/>
      <c r="L397" s="7"/>
      <c r="M397" s="7"/>
      <c r="N397" s="7"/>
      <c r="O397" s="7"/>
      <c r="P397" s="7"/>
      <c r="Q397" s="7"/>
      <c r="R397" s="7"/>
      <c r="S397" s="7"/>
      <c r="T397"/>
      <c r="U397"/>
      <c r="V397"/>
      <c r="W397"/>
      <c r="X397"/>
      <c r="Y397"/>
      <c r="Z397"/>
    </row>
    <row r="398" spans="2:26" x14ac:dyDescent="0.25">
      <c r="B398" s="7"/>
      <c r="C398" s="133"/>
      <c r="D398" s="133"/>
      <c r="E398" s="7"/>
      <c r="F398" s="7"/>
      <c r="G398" s="7"/>
      <c r="H398" s="7"/>
      <c r="I398" s="7"/>
      <c r="J398" s="7"/>
      <c r="K398" s="7"/>
      <c r="L398" s="7"/>
      <c r="M398" s="7"/>
      <c r="N398" s="7"/>
      <c r="O398" s="7"/>
      <c r="P398" s="7"/>
      <c r="Q398" s="7"/>
      <c r="R398" s="7"/>
      <c r="S398" s="7"/>
      <c r="T398"/>
      <c r="U398"/>
      <c r="V398"/>
      <c r="W398"/>
      <c r="X398"/>
      <c r="Y398"/>
      <c r="Z398"/>
    </row>
    <row r="399" spans="2:26" x14ac:dyDescent="0.25">
      <c r="B399" s="7"/>
      <c r="C399" s="133"/>
      <c r="D399" s="133"/>
      <c r="E399" s="7"/>
      <c r="F399" s="7"/>
      <c r="G399" s="7"/>
      <c r="H399" s="7"/>
      <c r="I399" s="7"/>
      <c r="J399" s="7"/>
      <c r="K399" s="7"/>
      <c r="L399" s="7"/>
      <c r="M399" s="7"/>
      <c r="N399" s="7"/>
      <c r="O399" s="7"/>
      <c r="P399" s="7"/>
      <c r="Q399" s="7"/>
      <c r="R399" s="7"/>
      <c r="S399" s="7"/>
      <c r="T399"/>
      <c r="U399"/>
      <c r="V399"/>
      <c r="W399"/>
      <c r="X399"/>
      <c r="Y399"/>
      <c r="Z399"/>
    </row>
    <row r="400" spans="2:26" x14ac:dyDescent="0.25">
      <c r="B400" s="7"/>
      <c r="C400" s="133"/>
      <c r="D400" s="133"/>
      <c r="E400" s="7"/>
      <c r="F400" s="7"/>
      <c r="G400" s="7"/>
      <c r="H400" s="7"/>
      <c r="I400" s="7"/>
      <c r="J400" s="7"/>
      <c r="K400" s="7"/>
      <c r="L400" s="7"/>
      <c r="M400" s="7"/>
      <c r="N400" s="7"/>
      <c r="O400" s="7"/>
      <c r="P400" s="7"/>
      <c r="Q400" s="7"/>
      <c r="R400" s="7"/>
      <c r="S400" s="7"/>
      <c r="T400"/>
      <c r="U400"/>
      <c r="V400"/>
      <c r="W400"/>
      <c r="X400"/>
      <c r="Y400"/>
      <c r="Z400"/>
    </row>
    <row r="401" spans="2:26" x14ac:dyDescent="0.25">
      <c r="B401" s="7"/>
      <c r="C401" s="133"/>
      <c r="D401" s="133"/>
      <c r="E401" s="7"/>
      <c r="F401" s="7"/>
      <c r="G401" s="7"/>
      <c r="H401" s="7"/>
      <c r="I401" s="7"/>
      <c r="J401" s="7"/>
      <c r="K401" s="7"/>
      <c r="L401" s="7"/>
      <c r="M401" s="7"/>
      <c r="N401" s="7"/>
      <c r="O401" s="7"/>
      <c r="P401" s="7"/>
      <c r="Q401" s="7"/>
      <c r="R401" s="7"/>
      <c r="S401" s="7"/>
      <c r="T401"/>
      <c r="U401"/>
      <c r="V401"/>
      <c r="W401"/>
      <c r="X401"/>
      <c r="Y401"/>
      <c r="Z401"/>
    </row>
    <row r="402" spans="2:26" x14ac:dyDescent="0.25">
      <c r="B402" s="7"/>
      <c r="C402" s="133"/>
      <c r="D402" s="133"/>
      <c r="E402" s="7"/>
      <c r="F402" s="7"/>
      <c r="G402" s="7"/>
      <c r="H402" s="7"/>
      <c r="I402" s="7"/>
      <c r="J402" s="7"/>
      <c r="K402" s="7"/>
      <c r="L402" s="7"/>
      <c r="M402" s="7"/>
      <c r="N402" s="7"/>
      <c r="O402" s="7"/>
      <c r="P402" s="7"/>
      <c r="Q402" s="7"/>
      <c r="R402" s="7"/>
      <c r="S402" s="7"/>
      <c r="T402"/>
      <c r="U402"/>
      <c r="V402"/>
      <c r="W402"/>
      <c r="X402"/>
      <c r="Y402"/>
      <c r="Z402"/>
    </row>
    <row r="403" spans="2:26" x14ac:dyDescent="0.25">
      <c r="B403" s="7"/>
      <c r="C403" s="133"/>
      <c r="D403" s="133"/>
      <c r="E403" s="7"/>
      <c r="F403" s="7"/>
      <c r="G403" s="7"/>
      <c r="H403" s="7"/>
      <c r="I403" s="7"/>
      <c r="J403" s="7"/>
      <c r="K403" s="7"/>
      <c r="L403" s="7"/>
      <c r="M403" s="7"/>
      <c r="N403" s="7"/>
      <c r="O403" s="7"/>
      <c r="P403" s="7"/>
      <c r="Q403" s="7"/>
      <c r="R403" s="7"/>
      <c r="S403" s="7"/>
      <c r="T403"/>
      <c r="U403"/>
      <c r="V403"/>
      <c r="W403"/>
      <c r="X403"/>
      <c r="Y403"/>
      <c r="Z403"/>
    </row>
    <row r="404" spans="2:26" x14ac:dyDescent="0.25">
      <c r="B404" s="7"/>
      <c r="C404" s="133"/>
      <c r="D404" s="133"/>
      <c r="E404" s="7"/>
      <c r="F404" s="7"/>
      <c r="G404" s="7"/>
      <c r="H404" s="7"/>
      <c r="I404" s="7"/>
      <c r="J404" s="7"/>
      <c r="K404" s="7"/>
      <c r="L404" s="7"/>
      <c r="M404" s="7"/>
      <c r="N404" s="7"/>
      <c r="O404" s="7"/>
      <c r="P404" s="7"/>
      <c r="Q404" s="7"/>
      <c r="R404" s="7"/>
      <c r="S404" s="7"/>
      <c r="T404"/>
      <c r="U404"/>
      <c r="V404"/>
      <c r="W404"/>
      <c r="X404"/>
      <c r="Y404"/>
      <c r="Z404"/>
    </row>
    <row r="405" spans="2:26" x14ac:dyDescent="0.25">
      <c r="B405" s="7"/>
      <c r="C405" s="133"/>
      <c r="D405" s="133"/>
      <c r="E405" s="7"/>
      <c r="F405" s="7"/>
      <c r="G405" s="7"/>
      <c r="H405" s="7"/>
      <c r="I405" s="7"/>
      <c r="J405" s="7"/>
      <c r="K405" s="7"/>
      <c r="L405" s="7"/>
      <c r="M405" s="7"/>
      <c r="N405" s="7"/>
      <c r="O405" s="7"/>
      <c r="P405" s="7"/>
      <c r="Q405" s="7"/>
      <c r="R405" s="7"/>
      <c r="S405" s="7"/>
      <c r="T405"/>
      <c r="U405"/>
      <c r="V405"/>
      <c r="W405"/>
      <c r="X405"/>
      <c r="Y405"/>
      <c r="Z405"/>
    </row>
    <row r="406" spans="2:26" x14ac:dyDescent="0.25">
      <c r="B406" s="7"/>
      <c r="C406" s="133"/>
      <c r="D406" s="133"/>
      <c r="E406" s="7"/>
      <c r="F406" s="7"/>
      <c r="G406" s="7"/>
      <c r="H406" s="7"/>
      <c r="I406" s="7"/>
      <c r="J406" s="7"/>
      <c r="K406" s="7"/>
      <c r="L406" s="7"/>
      <c r="M406" s="7"/>
      <c r="N406" s="7"/>
      <c r="O406" s="7"/>
      <c r="P406" s="7"/>
      <c r="Q406" s="7"/>
      <c r="R406" s="7"/>
      <c r="S406" s="7"/>
      <c r="T406"/>
      <c r="U406"/>
      <c r="V406"/>
      <c r="W406"/>
      <c r="X406"/>
      <c r="Y406"/>
      <c r="Z406"/>
    </row>
    <row r="407" spans="2:26" x14ac:dyDescent="0.25">
      <c r="B407" s="7"/>
      <c r="C407" s="133"/>
      <c r="D407" s="133"/>
      <c r="E407" s="7"/>
      <c r="F407" s="7"/>
      <c r="G407" s="7"/>
      <c r="H407" s="7"/>
      <c r="I407" s="7"/>
      <c r="J407" s="7"/>
      <c r="K407" s="7"/>
      <c r="L407" s="7"/>
      <c r="M407" s="7"/>
      <c r="N407" s="7"/>
      <c r="O407" s="7"/>
      <c r="P407" s="7"/>
      <c r="Q407" s="7"/>
      <c r="R407" s="7"/>
      <c r="S407" s="7"/>
      <c r="T407"/>
      <c r="U407"/>
      <c r="V407"/>
      <c r="W407"/>
      <c r="X407"/>
      <c r="Y407"/>
      <c r="Z407"/>
    </row>
    <row r="408" spans="2:26" x14ac:dyDescent="0.25">
      <c r="B408" s="7"/>
      <c r="C408" s="133"/>
      <c r="D408" s="133"/>
      <c r="E408" s="7"/>
      <c r="F408" s="7"/>
      <c r="G408" s="7"/>
      <c r="H408" s="7"/>
      <c r="I408" s="7"/>
      <c r="J408" s="7"/>
      <c r="K408" s="7"/>
      <c r="L408" s="7"/>
      <c r="M408" s="7"/>
      <c r="N408" s="7"/>
      <c r="O408" s="7"/>
      <c r="P408" s="7"/>
      <c r="Q408" s="7"/>
      <c r="R408" s="7"/>
      <c r="S408" s="7"/>
      <c r="T408"/>
      <c r="U408"/>
      <c r="V408"/>
      <c r="W408"/>
      <c r="X408"/>
      <c r="Y408"/>
      <c r="Z408"/>
    </row>
    <row r="409" spans="2:26" x14ac:dyDescent="0.25">
      <c r="B409" s="7"/>
      <c r="C409" s="133"/>
      <c r="D409" s="133"/>
      <c r="E409" s="7"/>
      <c r="F409" s="7"/>
      <c r="G409" s="7"/>
      <c r="H409" s="7"/>
      <c r="I409" s="7"/>
      <c r="J409" s="7"/>
      <c r="K409" s="7"/>
      <c r="L409" s="7"/>
      <c r="M409" s="7"/>
      <c r="N409" s="7"/>
      <c r="O409" s="7"/>
      <c r="P409" s="7"/>
      <c r="Q409" s="7"/>
      <c r="R409" s="7"/>
      <c r="S409" s="7"/>
      <c r="T409"/>
      <c r="U409"/>
      <c r="V409"/>
      <c r="W409"/>
      <c r="X409"/>
      <c r="Y409"/>
      <c r="Z409"/>
    </row>
    <row r="410" spans="2:26" x14ac:dyDescent="0.25">
      <c r="B410" s="7"/>
      <c r="C410" s="133"/>
      <c r="D410" s="133"/>
      <c r="E410" s="7"/>
      <c r="F410" s="7"/>
      <c r="G410" s="7"/>
      <c r="H410" s="7"/>
      <c r="I410" s="7"/>
      <c r="J410" s="7"/>
      <c r="K410" s="7"/>
      <c r="L410" s="7"/>
      <c r="M410" s="7"/>
      <c r="N410" s="7"/>
      <c r="O410" s="7"/>
      <c r="P410" s="7"/>
      <c r="Q410" s="7"/>
      <c r="R410" s="7"/>
      <c r="S410" s="7"/>
      <c r="T410"/>
      <c r="U410"/>
      <c r="V410"/>
      <c r="W410"/>
      <c r="X410"/>
      <c r="Y410"/>
      <c r="Z410"/>
    </row>
    <row r="411" spans="2:26" x14ac:dyDescent="0.25">
      <c r="B411" s="7"/>
      <c r="C411" s="133"/>
      <c r="D411" s="133"/>
      <c r="E411" s="7"/>
      <c r="F411" s="7"/>
      <c r="G411" s="7"/>
      <c r="H411" s="7"/>
      <c r="I411" s="7"/>
      <c r="J411" s="7"/>
      <c r="K411" s="7"/>
      <c r="L411" s="7"/>
      <c r="M411" s="7"/>
      <c r="N411" s="7"/>
      <c r="O411" s="7"/>
      <c r="P411" s="7"/>
      <c r="Q411" s="7"/>
      <c r="R411" s="7"/>
      <c r="S411" s="7"/>
      <c r="T411"/>
      <c r="U411"/>
      <c r="V411"/>
      <c r="W411"/>
      <c r="X411"/>
      <c r="Y411"/>
      <c r="Z411"/>
    </row>
    <row r="412" spans="2:26" x14ac:dyDescent="0.25">
      <c r="B412" s="7"/>
      <c r="C412" s="133"/>
      <c r="D412" s="133"/>
      <c r="E412" s="7"/>
      <c r="F412" s="7"/>
      <c r="G412" s="7"/>
      <c r="H412" s="7"/>
      <c r="I412" s="7"/>
      <c r="J412" s="7"/>
      <c r="K412" s="7"/>
      <c r="L412" s="7"/>
      <c r="M412" s="7"/>
      <c r="N412" s="7"/>
      <c r="O412" s="7"/>
      <c r="P412" s="7"/>
      <c r="Q412" s="7"/>
      <c r="R412" s="7"/>
      <c r="S412" s="7"/>
      <c r="T412"/>
      <c r="U412"/>
      <c r="V412"/>
      <c r="W412"/>
      <c r="X412"/>
      <c r="Y412"/>
      <c r="Z412"/>
    </row>
    <row r="413" spans="2:26" x14ac:dyDescent="0.25">
      <c r="B413" s="7"/>
      <c r="C413" s="133"/>
      <c r="D413" s="133"/>
      <c r="E413" s="7"/>
      <c r="F413" s="7"/>
      <c r="G413" s="7"/>
      <c r="H413" s="7"/>
      <c r="I413" s="7"/>
      <c r="J413" s="7"/>
      <c r="K413" s="7"/>
      <c r="L413" s="7"/>
      <c r="M413" s="7"/>
      <c r="N413" s="7"/>
      <c r="O413" s="7"/>
      <c r="P413" s="7"/>
      <c r="Q413" s="7"/>
      <c r="R413" s="7"/>
      <c r="S413" s="7"/>
      <c r="T413"/>
      <c r="U413"/>
      <c r="V413"/>
      <c r="W413"/>
      <c r="X413"/>
      <c r="Y413"/>
      <c r="Z413"/>
    </row>
    <row r="414" spans="2:26" x14ac:dyDescent="0.25">
      <c r="B414" s="7"/>
      <c r="C414" s="133"/>
      <c r="D414" s="133"/>
      <c r="E414" s="7"/>
      <c r="F414" s="7"/>
      <c r="G414" s="7"/>
      <c r="H414" s="7"/>
      <c r="I414" s="7"/>
      <c r="J414" s="7"/>
      <c r="K414" s="7"/>
      <c r="L414" s="7"/>
      <c r="M414" s="7"/>
      <c r="N414" s="7"/>
      <c r="O414" s="7"/>
      <c r="P414" s="7"/>
      <c r="Q414" s="7"/>
      <c r="R414" s="7"/>
      <c r="S414" s="7"/>
      <c r="T414"/>
      <c r="U414"/>
      <c r="V414"/>
      <c r="W414"/>
      <c r="X414"/>
      <c r="Y414"/>
      <c r="Z414"/>
    </row>
    <row r="415" spans="2:26" x14ac:dyDescent="0.25">
      <c r="B415" s="7"/>
      <c r="C415" s="133"/>
      <c r="D415" s="133"/>
      <c r="E415" s="7"/>
      <c r="F415" s="7"/>
      <c r="G415" s="7"/>
      <c r="H415" s="7"/>
      <c r="I415" s="7"/>
      <c r="J415" s="7"/>
      <c r="K415" s="7"/>
      <c r="L415" s="7"/>
      <c r="M415" s="7"/>
      <c r="N415" s="7"/>
      <c r="O415" s="7"/>
      <c r="P415" s="7"/>
      <c r="Q415" s="7"/>
      <c r="R415" s="7"/>
      <c r="S415" s="7"/>
      <c r="T415"/>
      <c r="U415"/>
      <c r="V415"/>
      <c r="W415"/>
      <c r="X415"/>
      <c r="Y415"/>
      <c r="Z415"/>
    </row>
    <row r="416" spans="2:26" x14ac:dyDescent="0.25">
      <c r="B416" s="7"/>
      <c r="C416" s="133"/>
      <c r="D416" s="133"/>
      <c r="E416" s="7"/>
      <c r="F416" s="7"/>
      <c r="G416" s="7"/>
      <c r="H416" s="7"/>
      <c r="I416" s="7"/>
      <c r="J416" s="7"/>
      <c r="K416" s="7"/>
      <c r="L416" s="7"/>
      <c r="M416" s="7"/>
      <c r="N416" s="7"/>
      <c r="O416" s="7"/>
      <c r="P416" s="7"/>
      <c r="Q416" s="7"/>
      <c r="R416" s="7"/>
      <c r="S416" s="7"/>
      <c r="T416"/>
      <c r="U416"/>
      <c r="V416"/>
      <c r="W416"/>
      <c r="X416"/>
      <c r="Y416"/>
      <c r="Z416"/>
    </row>
    <row r="417" spans="2:26" x14ac:dyDescent="0.25">
      <c r="B417" s="7"/>
      <c r="C417" s="133"/>
      <c r="D417" s="133"/>
      <c r="E417" s="7"/>
      <c r="F417" s="7"/>
      <c r="G417" s="7"/>
      <c r="H417" s="7"/>
      <c r="I417" s="7"/>
      <c r="J417" s="7"/>
      <c r="K417" s="7"/>
      <c r="L417" s="7"/>
      <c r="M417" s="7"/>
      <c r="N417" s="7"/>
      <c r="O417" s="7"/>
      <c r="P417" s="7"/>
      <c r="Q417" s="7"/>
      <c r="R417" s="7"/>
      <c r="S417" s="7"/>
      <c r="T417"/>
      <c r="U417"/>
      <c r="V417"/>
      <c r="W417"/>
      <c r="X417"/>
      <c r="Y417"/>
      <c r="Z417"/>
    </row>
    <row r="418" spans="2:26" x14ac:dyDescent="0.25">
      <c r="B418" s="7"/>
      <c r="C418" s="133"/>
      <c r="D418" s="133"/>
      <c r="E418" s="7"/>
      <c r="F418" s="7"/>
      <c r="G418" s="7"/>
      <c r="H418" s="7"/>
      <c r="I418" s="7"/>
      <c r="J418" s="7"/>
      <c r="K418" s="7"/>
      <c r="L418" s="7"/>
      <c r="M418" s="7"/>
      <c r="N418" s="7"/>
      <c r="O418" s="7"/>
      <c r="P418" s="7"/>
      <c r="Q418" s="7"/>
      <c r="R418" s="7"/>
      <c r="S418" s="7"/>
      <c r="T418"/>
      <c r="U418"/>
      <c r="V418"/>
      <c r="W418"/>
      <c r="X418"/>
      <c r="Y418"/>
      <c r="Z418"/>
    </row>
    <row r="419" spans="2:26" x14ac:dyDescent="0.25">
      <c r="B419" s="7"/>
      <c r="C419" s="133"/>
      <c r="D419" s="133"/>
      <c r="E419" s="7"/>
      <c r="F419" s="7"/>
      <c r="G419" s="7"/>
      <c r="H419" s="7"/>
      <c r="I419" s="7"/>
      <c r="J419" s="7"/>
      <c r="K419" s="7"/>
      <c r="L419" s="7"/>
      <c r="M419" s="7"/>
      <c r="N419" s="7"/>
      <c r="O419" s="7"/>
      <c r="P419" s="7"/>
      <c r="Q419" s="7"/>
      <c r="R419" s="7"/>
      <c r="S419" s="7"/>
      <c r="T419"/>
      <c r="U419"/>
      <c r="V419"/>
      <c r="W419"/>
      <c r="X419"/>
      <c r="Y419"/>
      <c r="Z419"/>
    </row>
    <row r="420" spans="2:26" x14ac:dyDescent="0.25">
      <c r="B420" s="7"/>
      <c r="C420" s="133"/>
      <c r="D420" s="133"/>
      <c r="E420" s="7"/>
      <c r="F420" s="7"/>
      <c r="G420" s="7"/>
      <c r="H420" s="7"/>
      <c r="I420" s="7"/>
      <c r="J420" s="7"/>
      <c r="K420" s="7"/>
      <c r="L420" s="7"/>
      <c r="M420" s="7"/>
      <c r="N420" s="7"/>
      <c r="O420" s="7"/>
      <c r="P420" s="7"/>
      <c r="Q420" s="7"/>
      <c r="R420" s="7"/>
      <c r="S420" s="7"/>
      <c r="T420"/>
      <c r="U420"/>
      <c r="V420"/>
      <c r="W420"/>
      <c r="X420"/>
      <c r="Y420"/>
      <c r="Z420"/>
    </row>
    <row r="421" spans="2:26" x14ac:dyDescent="0.25">
      <c r="B421" s="7"/>
      <c r="C421" s="133"/>
      <c r="D421" s="133"/>
      <c r="E421" s="7"/>
      <c r="F421" s="7"/>
      <c r="G421" s="7"/>
      <c r="H421" s="7"/>
      <c r="I421" s="7"/>
      <c r="J421" s="7"/>
      <c r="K421" s="7"/>
      <c r="L421" s="7"/>
      <c r="M421" s="7"/>
      <c r="N421" s="7"/>
      <c r="O421" s="7"/>
      <c r="P421" s="7"/>
      <c r="Q421" s="7"/>
      <c r="R421" s="7"/>
      <c r="S421" s="7"/>
      <c r="T421"/>
      <c r="U421"/>
      <c r="V421"/>
      <c r="W421"/>
      <c r="X421"/>
      <c r="Y421"/>
      <c r="Z421"/>
    </row>
    <row r="422" spans="2:26" x14ac:dyDescent="0.25">
      <c r="B422" s="7"/>
      <c r="C422" s="133"/>
      <c r="D422" s="133"/>
      <c r="E422" s="7"/>
      <c r="F422" s="7"/>
      <c r="G422" s="7"/>
      <c r="H422" s="7"/>
      <c r="I422" s="7"/>
      <c r="J422" s="7"/>
      <c r="K422" s="7"/>
      <c r="L422" s="7"/>
      <c r="M422" s="7"/>
      <c r="N422" s="7"/>
      <c r="O422" s="7"/>
      <c r="P422" s="7"/>
      <c r="Q422" s="7"/>
      <c r="R422" s="7"/>
      <c r="S422" s="7"/>
      <c r="T422"/>
      <c r="U422"/>
      <c r="V422"/>
      <c r="W422"/>
      <c r="X422"/>
      <c r="Y422"/>
      <c r="Z422"/>
    </row>
    <row r="423" spans="2:26" x14ac:dyDescent="0.25">
      <c r="B423" s="7"/>
      <c r="C423" s="133"/>
      <c r="D423" s="133"/>
      <c r="E423" s="7"/>
      <c r="F423" s="7"/>
      <c r="G423" s="7"/>
      <c r="H423" s="7"/>
      <c r="I423" s="7"/>
      <c r="J423" s="7"/>
      <c r="K423" s="7"/>
      <c r="L423" s="7"/>
      <c r="M423" s="7"/>
      <c r="N423" s="7"/>
      <c r="O423" s="7"/>
      <c r="P423" s="7"/>
      <c r="Q423" s="7"/>
      <c r="R423" s="7"/>
      <c r="S423" s="7"/>
      <c r="T423"/>
      <c r="U423"/>
      <c r="V423"/>
      <c r="W423"/>
      <c r="X423"/>
      <c r="Y423"/>
      <c r="Z423"/>
    </row>
    <row r="424" spans="2:26" x14ac:dyDescent="0.25">
      <c r="B424" s="7"/>
      <c r="C424" s="133"/>
      <c r="D424" s="133"/>
      <c r="E424" s="7"/>
      <c r="F424" s="7"/>
      <c r="G424" s="7"/>
      <c r="H424" s="7"/>
      <c r="I424" s="7"/>
      <c r="J424" s="7"/>
      <c r="K424" s="7"/>
      <c r="L424" s="7"/>
      <c r="M424" s="7"/>
      <c r="N424" s="7"/>
      <c r="O424" s="7"/>
      <c r="P424" s="7"/>
      <c r="Q424" s="7"/>
      <c r="R424" s="7"/>
      <c r="S424" s="7"/>
      <c r="T424"/>
      <c r="U424"/>
      <c r="V424"/>
      <c r="W424"/>
      <c r="X424"/>
      <c r="Y424"/>
      <c r="Z424"/>
    </row>
    <row r="425" spans="2:26" x14ac:dyDescent="0.25">
      <c r="B425" s="7"/>
      <c r="C425" s="133"/>
      <c r="D425" s="133"/>
      <c r="E425" s="7"/>
      <c r="F425" s="7"/>
      <c r="G425" s="7"/>
      <c r="H425" s="7"/>
      <c r="I425" s="7"/>
      <c r="J425" s="7"/>
      <c r="K425" s="7"/>
      <c r="L425" s="7"/>
      <c r="M425" s="7"/>
      <c r="N425" s="7"/>
      <c r="O425" s="7"/>
      <c r="P425" s="7"/>
      <c r="Q425" s="7"/>
      <c r="R425" s="7"/>
      <c r="S425" s="7"/>
      <c r="T425"/>
      <c r="U425"/>
      <c r="V425"/>
      <c r="W425"/>
      <c r="X425"/>
      <c r="Y425"/>
      <c r="Z425"/>
    </row>
    <row r="426" spans="2:26" x14ac:dyDescent="0.25">
      <c r="B426" s="7"/>
      <c r="C426" s="133"/>
      <c r="D426" s="133"/>
      <c r="E426" s="7"/>
      <c r="F426" s="7"/>
      <c r="G426" s="7"/>
      <c r="H426" s="7"/>
      <c r="I426" s="7"/>
      <c r="J426" s="7"/>
      <c r="K426" s="7"/>
      <c r="L426" s="7"/>
      <c r="M426" s="7"/>
      <c r="N426" s="7"/>
      <c r="O426" s="7"/>
      <c r="P426" s="7"/>
      <c r="Q426" s="7"/>
      <c r="R426" s="7"/>
      <c r="S426" s="7"/>
      <c r="T426"/>
      <c r="U426"/>
      <c r="V426"/>
      <c r="W426"/>
      <c r="X426"/>
      <c r="Y426"/>
      <c r="Z426"/>
    </row>
    <row r="427" spans="2:26" x14ac:dyDescent="0.25">
      <c r="B427" s="7"/>
      <c r="C427" s="133"/>
      <c r="D427" s="133"/>
      <c r="E427" s="7"/>
      <c r="F427" s="7"/>
      <c r="G427" s="7"/>
      <c r="H427" s="7"/>
      <c r="I427" s="7"/>
      <c r="J427" s="7"/>
      <c r="K427" s="7"/>
      <c r="L427" s="7"/>
      <c r="M427" s="7"/>
      <c r="N427" s="7"/>
      <c r="O427" s="7"/>
      <c r="P427" s="7"/>
      <c r="Q427" s="7"/>
      <c r="R427" s="7"/>
      <c r="S427" s="7"/>
      <c r="T427"/>
      <c r="U427"/>
      <c r="V427"/>
      <c r="W427"/>
      <c r="X427"/>
      <c r="Y427"/>
      <c r="Z427"/>
    </row>
    <row r="428" spans="2:26" x14ac:dyDescent="0.25">
      <c r="B428" s="7"/>
      <c r="C428" s="133"/>
      <c r="D428" s="133"/>
      <c r="E428" s="7"/>
      <c r="F428" s="7"/>
      <c r="G428" s="7"/>
      <c r="H428" s="7"/>
      <c r="I428" s="7"/>
      <c r="J428" s="7"/>
      <c r="K428" s="7"/>
      <c r="L428" s="7"/>
      <c r="M428" s="7"/>
      <c r="N428" s="7"/>
      <c r="O428" s="7"/>
      <c r="P428" s="7"/>
      <c r="Q428" s="7"/>
      <c r="R428" s="7"/>
      <c r="S428" s="7"/>
      <c r="T428"/>
      <c r="U428"/>
      <c r="V428"/>
      <c r="W428"/>
      <c r="X428"/>
      <c r="Y428"/>
      <c r="Z428"/>
    </row>
    <row r="429" spans="2:26" x14ac:dyDescent="0.25">
      <c r="B429" s="7"/>
      <c r="C429" s="133"/>
      <c r="D429" s="133"/>
      <c r="E429" s="7"/>
      <c r="F429" s="7"/>
      <c r="G429" s="7"/>
      <c r="H429" s="7"/>
      <c r="I429" s="7"/>
      <c r="J429" s="7"/>
      <c r="K429" s="7"/>
      <c r="L429" s="7"/>
      <c r="M429" s="7"/>
      <c r="N429" s="7"/>
      <c r="O429" s="7"/>
      <c r="P429" s="7"/>
      <c r="Q429" s="7"/>
      <c r="R429" s="7"/>
      <c r="S429" s="7"/>
      <c r="T429"/>
      <c r="U429"/>
      <c r="V429"/>
      <c r="W429"/>
      <c r="X429"/>
      <c r="Y429"/>
      <c r="Z429"/>
    </row>
    <row r="430" spans="2:26" x14ac:dyDescent="0.25">
      <c r="B430" s="7"/>
      <c r="C430" s="133"/>
      <c r="D430" s="133"/>
      <c r="E430" s="7"/>
      <c r="F430" s="7"/>
      <c r="G430" s="7"/>
      <c r="H430" s="7"/>
      <c r="I430" s="7"/>
      <c r="J430" s="7"/>
      <c r="K430" s="7"/>
      <c r="L430" s="7"/>
      <c r="M430" s="7"/>
      <c r="N430" s="7"/>
      <c r="O430" s="7"/>
      <c r="P430" s="7"/>
      <c r="Q430" s="7"/>
      <c r="R430" s="7"/>
      <c r="S430" s="7"/>
      <c r="T430"/>
      <c r="U430"/>
      <c r="V430"/>
      <c r="W430"/>
      <c r="X430"/>
      <c r="Y430"/>
      <c r="Z430"/>
    </row>
    <row r="431" spans="2:26" x14ac:dyDescent="0.25">
      <c r="B431" s="7"/>
      <c r="C431" s="133"/>
      <c r="D431" s="133"/>
      <c r="E431" s="7"/>
      <c r="F431" s="7"/>
      <c r="G431" s="7"/>
      <c r="H431" s="7"/>
      <c r="I431" s="7"/>
      <c r="J431" s="7"/>
      <c r="K431" s="7"/>
      <c r="L431" s="7"/>
      <c r="M431" s="7"/>
      <c r="N431" s="7"/>
      <c r="O431" s="7"/>
      <c r="P431" s="7"/>
      <c r="Q431" s="7"/>
      <c r="R431" s="7"/>
      <c r="S431" s="7"/>
      <c r="T431"/>
      <c r="U431"/>
      <c r="V431"/>
      <c r="W431"/>
      <c r="X431"/>
      <c r="Y431"/>
      <c r="Z431"/>
    </row>
    <row r="432" spans="2:26" x14ac:dyDescent="0.25">
      <c r="B432" s="7"/>
      <c r="C432" s="133"/>
      <c r="D432" s="133"/>
      <c r="E432" s="7"/>
      <c r="F432" s="7"/>
      <c r="G432" s="7"/>
      <c r="H432" s="7"/>
      <c r="I432" s="7"/>
      <c r="J432" s="7"/>
      <c r="K432" s="7"/>
      <c r="L432" s="7"/>
      <c r="M432" s="7"/>
      <c r="N432" s="7"/>
      <c r="O432" s="7"/>
      <c r="P432" s="7"/>
      <c r="Q432" s="7"/>
      <c r="R432" s="7"/>
      <c r="S432" s="7"/>
      <c r="T432"/>
      <c r="U432"/>
      <c r="V432"/>
      <c r="W432"/>
      <c r="X432"/>
      <c r="Y432"/>
      <c r="Z432"/>
    </row>
    <row r="433" spans="2:26" x14ac:dyDescent="0.25">
      <c r="B433" s="7"/>
      <c r="C433" s="133"/>
      <c r="D433" s="133"/>
      <c r="E433" s="7"/>
      <c r="F433" s="7"/>
      <c r="G433" s="7"/>
      <c r="H433" s="7"/>
      <c r="I433" s="7"/>
      <c r="J433" s="7"/>
      <c r="K433" s="7"/>
      <c r="L433" s="7"/>
      <c r="M433" s="7"/>
      <c r="N433" s="7"/>
      <c r="O433" s="7"/>
      <c r="P433" s="7"/>
      <c r="Q433" s="7"/>
      <c r="R433" s="7"/>
      <c r="S433" s="7"/>
      <c r="T433"/>
      <c r="U433"/>
      <c r="V433"/>
      <c r="W433"/>
      <c r="X433"/>
      <c r="Y433"/>
      <c r="Z433"/>
    </row>
    <row r="434" spans="2:26" x14ac:dyDescent="0.25">
      <c r="B434" s="7"/>
      <c r="C434" s="133"/>
      <c r="D434" s="133"/>
      <c r="E434" s="7"/>
      <c r="F434" s="7"/>
      <c r="G434" s="7"/>
      <c r="H434" s="7"/>
      <c r="I434" s="7"/>
      <c r="J434" s="7"/>
      <c r="K434" s="7"/>
      <c r="L434" s="7"/>
      <c r="M434" s="7"/>
      <c r="N434" s="7"/>
      <c r="O434" s="7"/>
      <c r="P434" s="7"/>
      <c r="Q434" s="7"/>
      <c r="R434" s="7"/>
      <c r="S434" s="7"/>
      <c r="T434"/>
      <c r="U434"/>
      <c r="V434"/>
      <c r="W434"/>
      <c r="X434"/>
      <c r="Y434"/>
      <c r="Z434"/>
    </row>
    <row r="435" spans="2:26" x14ac:dyDescent="0.25">
      <c r="B435" s="7"/>
      <c r="C435" s="133"/>
      <c r="D435" s="133"/>
      <c r="E435" s="7"/>
      <c r="F435" s="7"/>
      <c r="G435" s="7"/>
      <c r="H435" s="7"/>
      <c r="I435" s="7"/>
      <c r="J435" s="7"/>
      <c r="K435" s="7"/>
      <c r="L435" s="7"/>
      <c r="M435" s="7"/>
      <c r="N435" s="7"/>
      <c r="O435" s="7"/>
      <c r="P435" s="7"/>
      <c r="Q435" s="7"/>
      <c r="R435" s="7"/>
      <c r="S435" s="7"/>
      <c r="T435"/>
      <c r="U435"/>
      <c r="V435"/>
      <c r="W435"/>
      <c r="X435"/>
      <c r="Y435"/>
      <c r="Z435"/>
    </row>
    <row r="436" spans="2:26" x14ac:dyDescent="0.25">
      <c r="B436" s="7"/>
      <c r="C436" s="133"/>
      <c r="D436" s="133"/>
      <c r="E436" s="7"/>
      <c r="F436" s="7"/>
      <c r="G436" s="7"/>
      <c r="H436" s="7"/>
      <c r="I436" s="7"/>
      <c r="J436" s="7"/>
      <c r="K436" s="7"/>
      <c r="L436" s="7"/>
      <c r="M436" s="7"/>
      <c r="N436" s="7"/>
      <c r="O436" s="7"/>
      <c r="P436" s="7"/>
      <c r="Q436" s="7"/>
      <c r="R436" s="7"/>
      <c r="S436" s="7"/>
      <c r="T436"/>
      <c r="U436"/>
      <c r="V436"/>
      <c r="W436"/>
      <c r="X436"/>
      <c r="Y436"/>
      <c r="Z436"/>
    </row>
    <row r="437" spans="2:26" x14ac:dyDescent="0.25">
      <c r="B437" s="7"/>
      <c r="C437" s="133"/>
      <c r="D437" s="133"/>
      <c r="E437" s="7"/>
      <c r="F437" s="7"/>
      <c r="G437" s="7"/>
      <c r="H437" s="7"/>
      <c r="I437" s="7"/>
      <c r="J437" s="7"/>
      <c r="K437" s="7"/>
      <c r="L437" s="7"/>
      <c r="M437" s="7"/>
      <c r="N437" s="7"/>
      <c r="O437" s="7"/>
      <c r="P437" s="7"/>
      <c r="Q437" s="7"/>
      <c r="R437" s="7"/>
      <c r="S437" s="7"/>
      <c r="T437"/>
      <c r="U437"/>
      <c r="V437"/>
      <c r="W437"/>
      <c r="X437"/>
      <c r="Y437"/>
      <c r="Z437"/>
    </row>
    <row r="438" spans="2:26" x14ac:dyDescent="0.25">
      <c r="B438" s="7"/>
      <c r="C438" s="133"/>
      <c r="D438" s="133"/>
      <c r="E438" s="7"/>
      <c r="F438" s="7"/>
      <c r="G438" s="7"/>
      <c r="H438" s="7"/>
      <c r="I438" s="7"/>
      <c r="J438" s="7"/>
      <c r="K438" s="7"/>
      <c r="L438" s="7"/>
      <c r="M438" s="7"/>
      <c r="N438" s="7"/>
      <c r="O438" s="7"/>
      <c r="P438" s="7"/>
      <c r="Q438" s="7"/>
      <c r="R438" s="7"/>
      <c r="S438" s="7"/>
      <c r="T438"/>
      <c r="U438"/>
      <c r="V438"/>
      <c r="W438"/>
      <c r="X438"/>
      <c r="Y438"/>
      <c r="Z438"/>
    </row>
    <row r="439" spans="2:26" x14ac:dyDescent="0.25">
      <c r="B439" s="7"/>
      <c r="C439" s="133"/>
      <c r="D439" s="133"/>
      <c r="E439" s="7"/>
      <c r="F439" s="7"/>
      <c r="G439" s="7"/>
      <c r="H439" s="7"/>
      <c r="I439" s="7"/>
      <c r="J439" s="7"/>
      <c r="K439" s="7"/>
      <c r="L439" s="7"/>
      <c r="M439" s="7"/>
      <c r="N439" s="7"/>
      <c r="O439" s="7"/>
      <c r="P439" s="7"/>
      <c r="Q439" s="7"/>
      <c r="R439" s="7"/>
      <c r="S439" s="7"/>
      <c r="T439"/>
      <c r="U439"/>
      <c r="V439"/>
      <c r="W439"/>
      <c r="X439"/>
      <c r="Y439"/>
      <c r="Z439"/>
    </row>
    <row r="440" spans="2:26" x14ac:dyDescent="0.25">
      <c r="B440" s="7"/>
      <c r="C440" s="133"/>
      <c r="D440" s="133"/>
      <c r="E440" s="7"/>
      <c r="F440" s="7"/>
      <c r="G440" s="7"/>
      <c r="H440" s="7"/>
      <c r="I440" s="7"/>
      <c r="J440" s="7"/>
      <c r="K440" s="7"/>
      <c r="L440" s="7"/>
      <c r="M440" s="7"/>
      <c r="N440" s="7"/>
      <c r="O440" s="7"/>
      <c r="P440" s="7"/>
      <c r="Q440" s="7"/>
      <c r="R440" s="7"/>
      <c r="S440" s="7"/>
      <c r="T440"/>
      <c r="U440"/>
      <c r="V440"/>
      <c r="W440"/>
      <c r="X440"/>
      <c r="Y440"/>
      <c r="Z440"/>
    </row>
    <row r="441" spans="2:26" x14ac:dyDescent="0.25">
      <c r="B441" s="7"/>
      <c r="C441" s="133"/>
      <c r="D441" s="133"/>
      <c r="E441" s="7"/>
      <c r="F441" s="7"/>
      <c r="G441" s="7"/>
      <c r="H441" s="7"/>
      <c r="I441" s="7"/>
      <c r="J441" s="7"/>
      <c r="K441" s="7"/>
      <c r="L441" s="7"/>
      <c r="M441" s="7"/>
      <c r="N441" s="7"/>
      <c r="O441" s="7"/>
      <c r="P441" s="7"/>
      <c r="Q441" s="7"/>
      <c r="R441" s="7"/>
      <c r="S441" s="7"/>
      <c r="T441"/>
      <c r="U441"/>
      <c r="V441"/>
      <c r="W441"/>
      <c r="X441"/>
      <c r="Y441"/>
      <c r="Z441"/>
    </row>
    <row r="442" spans="2:26" x14ac:dyDescent="0.25">
      <c r="B442" s="7"/>
      <c r="C442" s="133"/>
      <c r="D442" s="133"/>
      <c r="E442" s="7"/>
      <c r="F442" s="7"/>
      <c r="G442" s="7"/>
      <c r="H442" s="7"/>
      <c r="I442" s="7"/>
      <c r="J442" s="7"/>
      <c r="K442" s="7"/>
      <c r="L442" s="7"/>
      <c r="M442" s="7"/>
      <c r="N442" s="7"/>
      <c r="O442" s="7"/>
      <c r="P442" s="7"/>
      <c r="Q442" s="7"/>
      <c r="R442" s="7"/>
      <c r="S442" s="7"/>
      <c r="T442"/>
      <c r="U442"/>
      <c r="V442"/>
      <c r="W442"/>
      <c r="X442"/>
      <c r="Y442"/>
      <c r="Z442"/>
    </row>
    <row r="443" spans="2:26" x14ac:dyDescent="0.25">
      <c r="B443" s="7"/>
      <c r="C443" s="133"/>
      <c r="D443" s="133"/>
      <c r="E443" s="7"/>
      <c r="F443" s="7"/>
      <c r="G443" s="7"/>
      <c r="H443" s="7"/>
      <c r="I443" s="7"/>
      <c r="J443" s="7"/>
      <c r="K443" s="7"/>
      <c r="L443" s="7"/>
      <c r="M443" s="7"/>
      <c r="N443" s="7"/>
      <c r="O443" s="7"/>
      <c r="P443" s="7"/>
      <c r="Q443" s="7"/>
      <c r="R443" s="7"/>
      <c r="S443" s="7"/>
      <c r="T443"/>
      <c r="U443"/>
      <c r="V443"/>
      <c r="W443"/>
      <c r="X443"/>
      <c r="Y443"/>
      <c r="Z443"/>
    </row>
    <row r="444" spans="2:26" x14ac:dyDescent="0.25">
      <c r="B444" s="7"/>
      <c r="C444" s="133"/>
      <c r="D444" s="133"/>
      <c r="E444" s="7"/>
      <c r="F444" s="7"/>
      <c r="G444" s="7"/>
      <c r="H444" s="7"/>
      <c r="I444" s="7"/>
      <c r="J444" s="7"/>
      <c r="K444" s="7"/>
      <c r="L444" s="7"/>
      <c r="M444" s="7"/>
      <c r="N444" s="7"/>
      <c r="O444" s="7"/>
      <c r="P444" s="7"/>
      <c r="Q444" s="7"/>
      <c r="R444" s="7"/>
      <c r="S444" s="7"/>
      <c r="T444"/>
      <c r="U444"/>
      <c r="V444"/>
      <c r="W444"/>
      <c r="X444"/>
      <c r="Y444"/>
      <c r="Z444"/>
    </row>
    <row r="445" spans="2:26" x14ac:dyDescent="0.25">
      <c r="B445" s="7"/>
      <c r="C445" s="133"/>
      <c r="D445" s="133"/>
      <c r="E445" s="7"/>
      <c r="F445" s="7"/>
      <c r="G445" s="7"/>
      <c r="H445" s="7"/>
      <c r="I445" s="7"/>
      <c r="J445" s="7"/>
      <c r="K445" s="7"/>
      <c r="L445" s="7"/>
      <c r="M445" s="7"/>
      <c r="N445" s="7"/>
      <c r="O445" s="7"/>
      <c r="P445" s="7"/>
      <c r="Q445" s="7"/>
      <c r="R445" s="7"/>
      <c r="S445" s="7"/>
      <c r="T445"/>
      <c r="U445"/>
      <c r="V445"/>
      <c r="W445"/>
      <c r="X445"/>
      <c r="Y445"/>
      <c r="Z445"/>
    </row>
    <row r="446" spans="2:26" x14ac:dyDescent="0.25">
      <c r="B446" s="7"/>
      <c r="C446" s="133"/>
      <c r="D446" s="133"/>
      <c r="E446" s="7"/>
      <c r="F446" s="7"/>
      <c r="G446" s="7"/>
      <c r="H446" s="7"/>
      <c r="I446" s="7"/>
      <c r="J446" s="7"/>
      <c r="K446" s="7"/>
      <c r="L446" s="7"/>
      <c r="M446" s="7"/>
      <c r="N446" s="7"/>
      <c r="O446" s="7"/>
      <c r="P446" s="7"/>
      <c r="Q446" s="7"/>
      <c r="R446" s="7"/>
      <c r="S446" s="7"/>
      <c r="T446"/>
      <c r="U446"/>
      <c r="V446"/>
      <c r="W446"/>
      <c r="X446"/>
      <c r="Y446"/>
      <c r="Z446"/>
    </row>
    <row r="447" spans="2:26" x14ac:dyDescent="0.25">
      <c r="B447" s="7"/>
      <c r="C447" s="133"/>
      <c r="D447" s="133"/>
      <c r="E447" s="7"/>
      <c r="F447" s="7"/>
      <c r="G447" s="7"/>
      <c r="H447" s="7"/>
      <c r="I447" s="7"/>
      <c r="J447" s="7"/>
      <c r="K447" s="7"/>
      <c r="L447" s="7"/>
      <c r="M447" s="7"/>
      <c r="N447" s="7"/>
      <c r="O447" s="7"/>
      <c r="P447" s="7"/>
      <c r="Q447" s="7"/>
      <c r="R447" s="7"/>
      <c r="S447" s="7"/>
      <c r="T447"/>
      <c r="U447"/>
      <c r="V447"/>
      <c r="W447"/>
      <c r="X447"/>
      <c r="Y447"/>
      <c r="Z447"/>
    </row>
    <row r="448" spans="2:26" x14ac:dyDescent="0.25">
      <c r="B448" s="7"/>
      <c r="C448" s="133"/>
      <c r="D448" s="133"/>
      <c r="E448" s="7"/>
      <c r="F448" s="7"/>
      <c r="G448" s="7"/>
      <c r="H448" s="7"/>
      <c r="I448" s="7"/>
      <c r="J448" s="7"/>
      <c r="K448" s="7"/>
      <c r="L448" s="7"/>
      <c r="M448" s="7"/>
      <c r="N448" s="7"/>
      <c r="O448" s="7"/>
      <c r="P448" s="7"/>
      <c r="Q448" s="7"/>
      <c r="R448" s="7"/>
      <c r="S448" s="7"/>
      <c r="T448"/>
      <c r="U448"/>
      <c r="V448"/>
      <c r="W448"/>
      <c r="X448"/>
      <c r="Y448"/>
      <c r="Z448"/>
    </row>
    <row r="449" spans="2:26" x14ac:dyDescent="0.25">
      <c r="B449" s="7"/>
      <c r="C449" s="133"/>
      <c r="D449" s="133"/>
      <c r="E449" s="7"/>
      <c r="F449" s="7"/>
      <c r="G449" s="7"/>
      <c r="H449" s="7"/>
      <c r="I449" s="7"/>
      <c r="J449" s="7"/>
      <c r="K449" s="7"/>
      <c r="L449" s="7"/>
      <c r="M449" s="7"/>
      <c r="N449" s="7"/>
      <c r="O449" s="7"/>
      <c r="P449" s="7"/>
      <c r="Q449" s="7"/>
      <c r="R449" s="7"/>
      <c r="S449" s="7"/>
      <c r="T449"/>
      <c r="U449"/>
      <c r="V449"/>
      <c r="W449"/>
      <c r="X449"/>
      <c r="Y449"/>
      <c r="Z449"/>
    </row>
    <row r="450" spans="2:26" x14ac:dyDescent="0.25">
      <c r="B450" s="7"/>
      <c r="C450" s="133"/>
      <c r="D450" s="133"/>
      <c r="E450" s="7"/>
      <c r="F450" s="7"/>
      <c r="G450" s="7"/>
      <c r="H450" s="7"/>
      <c r="I450" s="7"/>
      <c r="J450" s="7"/>
      <c r="K450" s="7"/>
      <c r="L450" s="7"/>
      <c r="M450" s="7"/>
      <c r="N450" s="7"/>
      <c r="O450" s="7"/>
      <c r="P450" s="7"/>
      <c r="Q450" s="7"/>
      <c r="R450" s="7"/>
      <c r="S450" s="7"/>
      <c r="T450"/>
      <c r="U450"/>
      <c r="V450"/>
      <c r="W450"/>
      <c r="X450"/>
      <c r="Y450"/>
      <c r="Z450"/>
    </row>
    <row r="451" spans="2:26" x14ac:dyDescent="0.25">
      <c r="B451" s="7"/>
      <c r="C451" s="133"/>
      <c r="D451" s="133"/>
      <c r="E451" s="7"/>
      <c r="F451" s="7"/>
      <c r="G451" s="7"/>
      <c r="H451" s="7"/>
      <c r="I451" s="7"/>
      <c r="J451" s="7"/>
      <c r="K451" s="7"/>
      <c r="L451" s="7"/>
      <c r="M451" s="7"/>
      <c r="N451" s="7"/>
      <c r="O451" s="7"/>
      <c r="P451" s="7"/>
      <c r="Q451" s="7"/>
      <c r="R451" s="7"/>
      <c r="S451" s="7"/>
      <c r="T451"/>
      <c r="U451"/>
      <c r="V451"/>
      <c r="W451"/>
      <c r="X451"/>
      <c r="Y451"/>
      <c r="Z451"/>
    </row>
    <row r="452" spans="2:26" x14ac:dyDescent="0.25">
      <c r="B452" s="7"/>
      <c r="C452" s="133"/>
      <c r="D452" s="133"/>
      <c r="E452" s="7"/>
      <c r="F452" s="7"/>
      <c r="G452" s="7"/>
      <c r="H452" s="7"/>
      <c r="I452" s="7"/>
      <c r="J452" s="7"/>
      <c r="K452" s="7"/>
      <c r="L452" s="7"/>
      <c r="M452" s="7"/>
      <c r="N452" s="7"/>
      <c r="O452" s="7"/>
      <c r="P452" s="7"/>
      <c r="Q452" s="7"/>
      <c r="R452" s="7"/>
      <c r="S452" s="7"/>
      <c r="T452"/>
      <c r="U452"/>
      <c r="V452"/>
      <c r="W452"/>
      <c r="X452"/>
      <c r="Y452"/>
      <c r="Z452"/>
    </row>
    <row r="453" spans="2:26" x14ac:dyDescent="0.25">
      <c r="B453" s="7"/>
      <c r="C453" s="133"/>
      <c r="D453" s="133"/>
      <c r="E453" s="7"/>
      <c r="F453" s="7"/>
      <c r="G453" s="7"/>
      <c r="H453" s="7"/>
      <c r="I453" s="7"/>
      <c r="J453" s="7"/>
      <c r="K453" s="7"/>
      <c r="L453" s="7"/>
      <c r="M453" s="7"/>
      <c r="N453" s="7"/>
      <c r="O453" s="7"/>
      <c r="P453" s="7"/>
      <c r="Q453" s="7"/>
      <c r="R453" s="7"/>
      <c r="S453" s="7"/>
      <c r="T453"/>
      <c r="U453"/>
      <c r="V453"/>
      <c r="W453"/>
      <c r="X453"/>
      <c r="Y453"/>
      <c r="Z453"/>
    </row>
    <row r="454" spans="2:26" x14ac:dyDescent="0.25">
      <c r="B454" s="7"/>
      <c r="C454" s="133"/>
      <c r="D454" s="133"/>
      <c r="E454" s="7"/>
      <c r="F454" s="7"/>
      <c r="G454" s="7"/>
      <c r="H454" s="7"/>
      <c r="I454" s="7"/>
      <c r="J454" s="7"/>
      <c r="K454" s="7"/>
      <c r="L454" s="7"/>
      <c r="M454" s="7"/>
      <c r="N454" s="7"/>
      <c r="O454" s="7"/>
      <c r="P454" s="7"/>
      <c r="Q454" s="7"/>
      <c r="R454" s="7"/>
      <c r="S454" s="7"/>
      <c r="T454"/>
      <c r="U454"/>
      <c r="V454"/>
      <c r="W454"/>
      <c r="X454"/>
      <c r="Y454"/>
      <c r="Z454"/>
    </row>
    <row r="455" spans="2:26" x14ac:dyDescent="0.25">
      <c r="B455" s="7"/>
      <c r="C455" s="133"/>
      <c r="D455" s="133"/>
      <c r="E455" s="7"/>
      <c r="F455" s="7"/>
      <c r="G455" s="7"/>
      <c r="H455" s="7"/>
      <c r="I455" s="7"/>
      <c r="J455" s="7"/>
      <c r="K455" s="7"/>
      <c r="L455" s="7"/>
      <c r="M455" s="7"/>
      <c r="N455" s="7"/>
      <c r="O455" s="7"/>
      <c r="P455" s="7"/>
      <c r="Q455" s="7"/>
      <c r="R455" s="7"/>
      <c r="S455" s="7"/>
      <c r="T455"/>
      <c r="U455"/>
      <c r="V455"/>
      <c r="W455"/>
      <c r="X455"/>
      <c r="Y455"/>
      <c r="Z455"/>
    </row>
    <row r="456" spans="2:26" x14ac:dyDescent="0.25">
      <c r="B456" s="7"/>
      <c r="C456" s="133"/>
      <c r="D456" s="133"/>
      <c r="E456" s="7"/>
      <c r="F456" s="7"/>
      <c r="G456" s="7"/>
      <c r="H456" s="7"/>
      <c r="I456" s="7"/>
      <c r="J456" s="7"/>
      <c r="K456" s="7"/>
      <c r="L456" s="7"/>
      <c r="M456" s="7"/>
      <c r="N456" s="7"/>
      <c r="O456" s="7"/>
      <c r="P456" s="7"/>
      <c r="Q456" s="7"/>
      <c r="R456" s="7"/>
      <c r="S456" s="7"/>
      <c r="T456"/>
      <c r="U456"/>
      <c r="V456"/>
      <c r="W456"/>
      <c r="X456"/>
      <c r="Y456"/>
      <c r="Z456"/>
    </row>
    <row r="457" spans="2:26" x14ac:dyDescent="0.25">
      <c r="B457" s="7"/>
      <c r="C457" s="133"/>
      <c r="D457" s="133"/>
      <c r="E457" s="7"/>
      <c r="F457" s="7"/>
      <c r="G457" s="7"/>
      <c r="H457" s="7"/>
      <c r="I457" s="7"/>
      <c r="J457" s="7"/>
      <c r="K457" s="7"/>
      <c r="L457" s="7"/>
      <c r="M457" s="7"/>
      <c r="N457" s="7"/>
      <c r="O457" s="7"/>
      <c r="P457" s="7"/>
      <c r="Q457" s="7"/>
      <c r="R457" s="7"/>
      <c r="S457" s="7"/>
      <c r="T457"/>
      <c r="U457"/>
      <c r="V457"/>
      <c r="W457"/>
      <c r="X457"/>
      <c r="Y457"/>
      <c r="Z457"/>
    </row>
    <row r="458" spans="2:26" x14ac:dyDescent="0.25">
      <c r="B458" s="7"/>
      <c r="C458" s="133"/>
      <c r="D458" s="133"/>
      <c r="E458" s="7"/>
      <c r="F458" s="7"/>
      <c r="G458" s="7"/>
      <c r="H458" s="7"/>
      <c r="I458" s="7"/>
      <c r="J458" s="7"/>
      <c r="K458" s="7"/>
      <c r="L458" s="7"/>
      <c r="M458" s="7"/>
      <c r="N458" s="7"/>
      <c r="O458" s="7"/>
      <c r="P458" s="7"/>
      <c r="Q458" s="7"/>
      <c r="R458" s="7"/>
      <c r="S458" s="7"/>
      <c r="T458"/>
      <c r="U458"/>
      <c r="V458"/>
      <c r="W458"/>
      <c r="X458"/>
      <c r="Y458"/>
      <c r="Z458"/>
    </row>
    <row r="459" spans="2:26" x14ac:dyDescent="0.25">
      <c r="B459" s="7"/>
      <c r="C459" s="133"/>
      <c r="D459" s="133"/>
      <c r="E459" s="7"/>
      <c r="F459" s="7"/>
      <c r="G459" s="7"/>
      <c r="H459" s="7"/>
      <c r="I459" s="7"/>
      <c r="J459" s="7"/>
      <c r="K459" s="7"/>
      <c r="L459" s="7"/>
      <c r="M459" s="7"/>
      <c r="N459" s="7"/>
      <c r="O459" s="7"/>
      <c r="P459" s="7"/>
      <c r="Q459" s="7"/>
      <c r="R459" s="7"/>
      <c r="S459" s="7"/>
      <c r="T459"/>
      <c r="U459"/>
      <c r="V459"/>
      <c r="W459"/>
      <c r="X459"/>
      <c r="Y459"/>
      <c r="Z459"/>
    </row>
    <row r="460" spans="2:26" x14ac:dyDescent="0.25">
      <c r="B460" s="7"/>
      <c r="C460" s="133"/>
      <c r="D460" s="133"/>
      <c r="E460" s="7"/>
      <c r="F460" s="7"/>
      <c r="G460" s="7"/>
      <c r="H460" s="7"/>
      <c r="I460" s="7"/>
      <c r="J460" s="7"/>
      <c r="K460" s="7"/>
      <c r="L460" s="7"/>
      <c r="M460" s="7"/>
      <c r="N460" s="7"/>
      <c r="O460" s="7"/>
      <c r="P460" s="7"/>
      <c r="Q460" s="7"/>
      <c r="R460" s="7"/>
      <c r="S460" s="7"/>
      <c r="T460"/>
      <c r="U460"/>
      <c r="V460"/>
      <c r="W460"/>
      <c r="X460"/>
      <c r="Y460"/>
      <c r="Z460"/>
    </row>
    <row r="461" spans="2:26" x14ac:dyDescent="0.25">
      <c r="B461" s="7"/>
      <c r="C461" s="133"/>
      <c r="D461" s="133"/>
      <c r="E461" s="7"/>
      <c r="F461" s="7"/>
      <c r="G461" s="7"/>
      <c r="H461" s="7"/>
      <c r="I461" s="7"/>
      <c r="J461" s="7"/>
      <c r="K461" s="7"/>
      <c r="L461" s="7"/>
      <c r="M461" s="7"/>
      <c r="N461" s="7"/>
      <c r="O461" s="7"/>
      <c r="P461" s="7"/>
      <c r="Q461" s="7"/>
      <c r="R461" s="7"/>
      <c r="S461" s="7"/>
      <c r="T461"/>
      <c r="U461"/>
      <c r="V461"/>
      <c r="W461"/>
      <c r="X461"/>
      <c r="Y461"/>
      <c r="Z461"/>
    </row>
    <row r="462" spans="2:26" x14ac:dyDescent="0.25">
      <c r="B462" s="7"/>
      <c r="C462" s="133"/>
      <c r="D462" s="133"/>
      <c r="E462" s="7"/>
      <c r="F462" s="7"/>
      <c r="G462" s="7"/>
      <c r="H462" s="7"/>
      <c r="I462" s="7"/>
      <c r="J462" s="7"/>
      <c r="K462" s="7"/>
      <c r="L462" s="7"/>
      <c r="M462" s="7"/>
      <c r="N462" s="7"/>
      <c r="O462" s="7"/>
      <c r="P462" s="7"/>
      <c r="Q462" s="7"/>
      <c r="R462" s="7"/>
      <c r="S462" s="7"/>
      <c r="T462"/>
      <c r="U462"/>
      <c r="V462"/>
      <c r="W462"/>
      <c r="X462"/>
      <c r="Y462"/>
      <c r="Z462"/>
    </row>
    <row r="463" spans="2:26" x14ac:dyDescent="0.25">
      <c r="B463" s="7"/>
      <c r="C463" s="133"/>
      <c r="D463" s="133"/>
      <c r="E463" s="7"/>
      <c r="F463" s="7"/>
      <c r="G463" s="7"/>
      <c r="H463" s="7"/>
      <c r="I463" s="7"/>
      <c r="J463" s="7"/>
      <c r="K463" s="7"/>
      <c r="L463" s="7"/>
      <c r="M463" s="7"/>
      <c r="N463" s="7"/>
      <c r="O463" s="7"/>
      <c r="P463" s="7"/>
      <c r="Q463" s="7"/>
      <c r="R463" s="7"/>
      <c r="S463" s="7"/>
      <c r="T463"/>
      <c r="U463"/>
      <c r="V463"/>
      <c r="W463"/>
      <c r="X463"/>
      <c r="Y463"/>
      <c r="Z463"/>
    </row>
    <row r="464" spans="2:26" x14ac:dyDescent="0.25">
      <c r="B464" s="7"/>
      <c r="C464" s="133"/>
      <c r="D464" s="133"/>
      <c r="E464" s="7"/>
      <c r="F464" s="7"/>
      <c r="G464" s="7"/>
      <c r="H464" s="7"/>
      <c r="I464" s="7"/>
      <c r="J464" s="7"/>
      <c r="K464" s="7"/>
      <c r="L464" s="7"/>
      <c r="M464" s="7"/>
      <c r="N464" s="7"/>
      <c r="O464" s="7"/>
      <c r="P464" s="7"/>
      <c r="Q464" s="7"/>
      <c r="R464" s="7"/>
      <c r="S464" s="7"/>
      <c r="T464"/>
      <c r="U464"/>
      <c r="V464"/>
      <c r="W464"/>
      <c r="X464"/>
      <c r="Y464"/>
      <c r="Z464"/>
    </row>
    <row r="465" spans="2:26" x14ac:dyDescent="0.25">
      <c r="B465" s="7"/>
      <c r="C465" s="133"/>
      <c r="D465" s="133"/>
      <c r="E465" s="7"/>
      <c r="F465" s="7"/>
      <c r="G465" s="7"/>
      <c r="H465" s="7"/>
      <c r="I465" s="7"/>
      <c r="J465" s="7"/>
      <c r="K465" s="7"/>
      <c r="L465" s="7"/>
      <c r="M465" s="7"/>
      <c r="N465" s="7"/>
      <c r="O465" s="7"/>
      <c r="P465" s="7"/>
      <c r="Q465" s="7"/>
      <c r="R465" s="7"/>
      <c r="S465" s="7"/>
      <c r="T465"/>
      <c r="U465"/>
      <c r="V465"/>
      <c r="W465"/>
      <c r="X465"/>
      <c r="Y465"/>
      <c r="Z465"/>
    </row>
    <row r="466" spans="2:26" x14ac:dyDescent="0.25">
      <c r="B466" s="7"/>
      <c r="C466" s="133"/>
      <c r="D466" s="133"/>
      <c r="E466" s="7"/>
      <c r="F466" s="7"/>
      <c r="G466" s="7"/>
      <c r="H466" s="7"/>
      <c r="I466" s="7"/>
      <c r="J466" s="7"/>
      <c r="K466" s="7"/>
      <c r="L466" s="7"/>
      <c r="M466" s="7"/>
      <c r="N466" s="7"/>
      <c r="O466" s="7"/>
      <c r="P466" s="7"/>
      <c r="Q466" s="7"/>
      <c r="R466" s="7"/>
      <c r="S466" s="7"/>
      <c r="T466"/>
      <c r="U466"/>
      <c r="V466"/>
      <c r="W466"/>
      <c r="X466"/>
      <c r="Y466"/>
      <c r="Z466"/>
    </row>
    <row r="467" spans="2:26" x14ac:dyDescent="0.25">
      <c r="B467" s="7"/>
      <c r="C467" s="133"/>
      <c r="D467" s="133"/>
      <c r="E467" s="7"/>
      <c r="F467" s="7"/>
      <c r="G467" s="7"/>
      <c r="H467" s="7"/>
      <c r="I467" s="7"/>
      <c r="J467" s="7"/>
      <c r="K467" s="7"/>
      <c r="L467" s="7"/>
      <c r="M467" s="7"/>
      <c r="N467" s="7"/>
      <c r="O467" s="7"/>
      <c r="P467" s="7"/>
      <c r="Q467" s="7"/>
      <c r="R467" s="7"/>
      <c r="S467" s="7"/>
      <c r="T467"/>
      <c r="U467"/>
      <c r="V467"/>
      <c r="W467"/>
      <c r="X467"/>
      <c r="Y467"/>
      <c r="Z467"/>
    </row>
    <row r="468" spans="2:26" x14ac:dyDescent="0.25">
      <c r="B468" s="7"/>
      <c r="C468" s="133"/>
      <c r="D468" s="133"/>
      <c r="E468" s="7"/>
      <c r="F468" s="7"/>
      <c r="G468" s="7"/>
      <c r="H468" s="7"/>
      <c r="I468" s="7"/>
      <c r="J468" s="7"/>
      <c r="K468" s="7"/>
      <c r="L468" s="7"/>
      <c r="M468" s="7"/>
      <c r="N468" s="7"/>
      <c r="O468" s="7"/>
      <c r="P468" s="7"/>
      <c r="Q468" s="7"/>
      <c r="R468" s="7"/>
      <c r="S468" s="7"/>
      <c r="T468"/>
      <c r="U468"/>
      <c r="V468"/>
      <c r="W468"/>
      <c r="X468"/>
      <c r="Y468"/>
      <c r="Z468"/>
    </row>
    <row r="469" spans="2:26" x14ac:dyDescent="0.25">
      <c r="B469" s="7"/>
      <c r="C469" s="133"/>
      <c r="D469" s="133"/>
      <c r="E469" s="7"/>
      <c r="F469" s="7"/>
      <c r="G469" s="7"/>
      <c r="H469" s="7"/>
      <c r="I469" s="7"/>
      <c r="J469" s="7"/>
      <c r="K469" s="7"/>
      <c r="L469" s="7"/>
      <c r="M469" s="7"/>
      <c r="N469" s="7"/>
      <c r="O469" s="7"/>
      <c r="P469" s="7"/>
      <c r="Q469" s="7"/>
      <c r="R469" s="7"/>
      <c r="S469" s="7"/>
      <c r="T469"/>
      <c r="U469"/>
      <c r="V469"/>
      <c r="W469"/>
      <c r="X469"/>
      <c r="Y469"/>
      <c r="Z469"/>
    </row>
    <row r="470" spans="2:26" x14ac:dyDescent="0.25">
      <c r="B470" s="7"/>
      <c r="C470" s="133"/>
      <c r="D470" s="133"/>
      <c r="E470" s="7"/>
      <c r="F470" s="7"/>
      <c r="G470" s="7"/>
      <c r="H470" s="7"/>
      <c r="I470" s="7"/>
      <c r="J470" s="7"/>
      <c r="K470" s="7"/>
      <c r="L470" s="7"/>
      <c r="M470" s="7"/>
      <c r="N470" s="7"/>
      <c r="O470" s="7"/>
      <c r="P470" s="7"/>
      <c r="Q470" s="7"/>
      <c r="R470" s="7"/>
      <c r="S470" s="7"/>
      <c r="T470"/>
      <c r="U470"/>
      <c r="V470"/>
      <c r="W470"/>
      <c r="X470"/>
      <c r="Y470"/>
      <c r="Z470"/>
    </row>
    <row r="471" spans="2:26" x14ac:dyDescent="0.25">
      <c r="B471" s="7"/>
      <c r="C471" s="133"/>
      <c r="D471" s="133"/>
      <c r="E471" s="7"/>
      <c r="F471" s="7"/>
      <c r="G471" s="7"/>
      <c r="H471" s="7"/>
      <c r="I471" s="7"/>
      <c r="J471" s="7"/>
      <c r="K471" s="7"/>
      <c r="L471" s="7"/>
      <c r="M471" s="7"/>
      <c r="N471" s="7"/>
      <c r="O471" s="7"/>
      <c r="P471" s="7"/>
      <c r="Q471" s="7"/>
      <c r="R471" s="7"/>
      <c r="S471" s="7"/>
      <c r="T471"/>
      <c r="U471"/>
      <c r="V471"/>
      <c r="W471"/>
      <c r="X471"/>
      <c r="Y471"/>
      <c r="Z471"/>
    </row>
    <row r="472" spans="2:26" x14ac:dyDescent="0.25">
      <c r="B472" s="7"/>
      <c r="C472" s="133"/>
      <c r="D472" s="133"/>
      <c r="E472" s="7"/>
      <c r="F472" s="7"/>
      <c r="G472" s="7"/>
      <c r="H472" s="7"/>
      <c r="I472" s="7"/>
      <c r="J472" s="7"/>
      <c r="K472" s="7"/>
      <c r="L472" s="7"/>
      <c r="M472" s="7"/>
      <c r="N472" s="7"/>
      <c r="O472" s="7"/>
      <c r="P472" s="7"/>
      <c r="Q472" s="7"/>
      <c r="R472" s="7"/>
      <c r="S472" s="7"/>
      <c r="T472"/>
      <c r="U472"/>
      <c r="V472"/>
      <c r="W472"/>
      <c r="X472"/>
      <c r="Y472"/>
      <c r="Z472"/>
    </row>
    <row r="473" spans="2:26" x14ac:dyDescent="0.25">
      <c r="B473" s="7"/>
      <c r="C473" s="133"/>
      <c r="D473" s="133"/>
      <c r="E473" s="7"/>
      <c r="F473" s="7"/>
      <c r="G473" s="7"/>
      <c r="H473" s="7"/>
      <c r="I473" s="7"/>
      <c r="J473" s="7"/>
      <c r="K473" s="7"/>
      <c r="L473" s="7"/>
      <c r="M473" s="7"/>
      <c r="N473" s="7"/>
      <c r="O473" s="7"/>
      <c r="P473" s="7"/>
      <c r="Q473" s="7"/>
      <c r="R473" s="7"/>
      <c r="S473" s="7"/>
      <c r="T473"/>
      <c r="U473"/>
      <c r="V473"/>
      <c r="W473"/>
      <c r="X473"/>
      <c r="Y473"/>
      <c r="Z473"/>
    </row>
    <row r="474" spans="2:26" x14ac:dyDescent="0.25">
      <c r="B474" s="7"/>
      <c r="C474" s="133"/>
      <c r="D474" s="133"/>
      <c r="E474" s="7"/>
      <c r="F474" s="7"/>
      <c r="G474" s="7"/>
      <c r="H474" s="7"/>
      <c r="I474" s="7"/>
      <c r="J474" s="7"/>
      <c r="K474" s="7"/>
      <c r="L474" s="7"/>
      <c r="M474" s="7"/>
      <c r="N474" s="7"/>
      <c r="O474" s="7"/>
      <c r="P474" s="7"/>
      <c r="Q474" s="7"/>
      <c r="R474" s="7"/>
      <c r="S474" s="7"/>
      <c r="T474"/>
      <c r="U474"/>
      <c r="V474"/>
      <c r="W474"/>
      <c r="X474"/>
      <c r="Y474"/>
      <c r="Z474"/>
    </row>
    <row r="475" spans="2:26" x14ac:dyDescent="0.25">
      <c r="B475" s="7"/>
      <c r="C475" s="133"/>
      <c r="D475" s="133"/>
      <c r="E475" s="7"/>
      <c r="F475" s="7"/>
      <c r="G475" s="7"/>
      <c r="H475" s="7"/>
      <c r="I475" s="7"/>
      <c r="J475" s="7"/>
      <c r="K475" s="7"/>
      <c r="L475" s="7"/>
      <c r="M475" s="7"/>
      <c r="N475" s="7"/>
      <c r="O475" s="7"/>
      <c r="P475" s="7"/>
      <c r="Q475" s="7"/>
      <c r="R475" s="7"/>
      <c r="S475" s="7"/>
      <c r="T475"/>
      <c r="U475"/>
      <c r="V475"/>
      <c r="W475"/>
      <c r="X475"/>
      <c r="Y475"/>
      <c r="Z475"/>
    </row>
    <row r="476" spans="2:26" x14ac:dyDescent="0.25">
      <c r="B476" s="7"/>
      <c r="C476" s="133"/>
      <c r="D476" s="133"/>
      <c r="E476" s="7"/>
      <c r="F476" s="7"/>
      <c r="G476" s="7"/>
      <c r="H476" s="7"/>
      <c r="I476" s="7"/>
      <c r="J476" s="7"/>
      <c r="K476" s="7"/>
      <c r="L476" s="7"/>
      <c r="M476" s="7"/>
      <c r="N476" s="7"/>
      <c r="O476" s="7"/>
      <c r="P476" s="7"/>
      <c r="Q476" s="7"/>
      <c r="R476" s="7"/>
      <c r="S476" s="7"/>
      <c r="T476"/>
      <c r="U476"/>
      <c r="V476"/>
      <c r="W476"/>
      <c r="X476"/>
      <c r="Y476"/>
      <c r="Z476"/>
    </row>
    <row r="477" spans="2:26" x14ac:dyDescent="0.25">
      <c r="B477" s="7"/>
      <c r="C477" s="133"/>
      <c r="D477" s="133"/>
      <c r="E477" s="7"/>
      <c r="F477" s="7"/>
      <c r="G477" s="7"/>
      <c r="H477" s="7"/>
      <c r="I477" s="7"/>
      <c r="J477" s="7"/>
      <c r="K477" s="7"/>
      <c r="L477" s="7"/>
      <c r="M477" s="7"/>
      <c r="N477" s="7"/>
      <c r="O477" s="7"/>
      <c r="P477" s="7"/>
      <c r="Q477" s="7"/>
      <c r="R477" s="7"/>
      <c r="S477" s="7"/>
      <c r="T477"/>
      <c r="U477"/>
      <c r="V477"/>
      <c r="W477"/>
      <c r="X477"/>
      <c r="Y477"/>
      <c r="Z477"/>
    </row>
    <row r="478" spans="2:26" x14ac:dyDescent="0.25">
      <c r="B478" s="7"/>
      <c r="C478" s="133"/>
      <c r="D478" s="133"/>
      <c r="E478" s="7"/>
      <c r="F478" s="7"/>
      <c r="G478" s="7"/>
      <c r="H478" s="7"/>
      <c r="I478" s="7"/>
      <c r="J478" s="7"/>
      <c r="K478" s="7"/>
      <c r="L478" s="7"/>
      <c r="M478" s="7"/>
      <c r="N478" s="7"/>
      <c r="O478" s="7"/>
      <c r="P478" s="7"/>
      <c r="Q478" s="7"/>
      <c r="R478" s="7"/>
      <c r="S478" s="7"/>
      <c r="T478"/>
      <c r="U478"/>
      <c r="V478"/>
      <c r="W478"/>
      <c r="X478"/>
      <c r="Y478"/>
      <c r="Z478"/>
    </row>
    <row r="479" spans="2:26" x14ac:dyDescent="0.25">
      <c r="B479" s="7"/>
      <c r="C479" s="133"/>
      <c r="D479" s="133"/>
      <c r="E479" s="7"/>
      <c r="F479" s="7"/>
      <c r="G479" s="7"/>
      <c r="H479" s="7"/>
      <c r="I479" s="7"/>
      <c r="J479" s="7"/>
      <c r="K479" s="7"/>
      <c r="L479" s="7"/>
      <c r="M479" s="7"/>
      <c r="N479" s="7"/>
      <c r="O479" s="7"/>
      <c r="P479" s="7"/>
      <c r="Q479" s="7"/>
      <c r="R479" s="7"/>
      <c r="S479" s="7"/>
      <c r="T479"/>
      <c r="U479"/>
      <c r="V479"/>
      <c r="W479"/>
      <c r="X479"/>
      <c r="Y479"/>
      <c r="Z479"/>
    </row>
    <row r="480" spans="2:26" x14ac:dyDescent="0.25">
      <c r="B480" s="7"/>
      <c r="C480" s="133"/>
      <c r="D480" s="133"/>
      <c r="E480" s="7"/>
      <c r="F480" s="7"/>
      <c r="G480" s="7"/>
      <c r="H480" s="7"/>
      <c r="I480" s="7"/>
      <c r="J480" s="7"/>
      <c r="K480" s="7"/>
      <c r="L480" s="7"/>
      <c r="M480" s="7"/>
      <c r="N480" s="7"/>
      <c r="O480" s="7"/>
      <c r="P480" s="7"/>
      <c r="Q480" s="7"/>
      <c r="R480" s="7"/>
      <c r="S480" s="7"/>
      <c r="T480"/>
      <c r="U480"/>
      <c r="V480"/>
      <c r="W480"/>
      <c r="X480"/>
      <c r="Y480"/>
      <c r="Z480"/>
    </row>
    <row r="481" spans="2:26" x14ac:dyDescent="0.25">
      <c r="B481" s="7"/>
      <c r="C481" s="133"/>
      <c r="D481" s="133"/>
      <c r="E481" s="7"/>
      <c r="F481" s="7"/>
      <c r="G481" s="7"/>
      <c r="H481" s="7"/>
      <c r="I481" s="7"/>
      <c r="J481" s="7"/>
      <c r="K481" s="7"/>
      <c r="L481" s="7"/>
      <c r="M481" s="7"/>
      <c r="N481" s="7"/>
      <c r="O481" s="7"/>
      <c r="P481" s="7"/>
      <c r="Q481" s="7"/>
      <c r="R481" s="7"/>
      <c r="S481" s="7"/>
      <c r="T481"/>
      <c r="U481"/>
      <c r="V481"/>
      <c r="W481"/>
      <c r="X481"/>
      <c r="Y481"/>
      <c r="Z481"/>
    </row>
    <row r="482" spans="2:26" x14ac:dyDescent="0.25">
      <c r="B482" s="7"/>
      <c r="C482" s="133"/>
      <c r="D482" s="133"/>
      <c r="E482" s="7"/>
      <c r="F482" s="7"/>
      <c r="G482" s="7"/>
      <c r="H482" s="7"/>
      <c r="I482" s="7"/>
      <c r="J482" s="7"/>
      <c r="K482" s="7"/>
      <c r="L482" s="7"/>
      <c r="M482" s="7"/>
      <c r="N482" s="7"/>
      <c r="O482" s="7"/>
      <c r="P482" s="7"/>
      <c r="Q482" s="7"/>
      <c r="R482" s="7"/>
      <c r="S482" s="7"/>
      <c r="T482"/>
      <c r="U482"/>
      <c r="V482"/>
      <c r="W482"/>
      <c r="X482"/>
      <c r="Y482"/>
      <c r="Z482"/>
    </row>
    <row r="483" spans="2:26" x14ac:dyDescent="0.25">
      <c r="B483" s="7"/>
      <c r="C483" s="133"/>
      <c r="D483" s="133"/>
      <c r="E483" s="7"/>
      <c r="F483" s="7"/>
      <c r="G483" s="7"/>
      <c r="H483" s="7"/>
      <c r="I483" s="7"/>
      <c r="J483" s="7"/>
      <c r="K483" s="7"/>
      <c r="L483" s="7"/>
      <c r="M483" s="7"/>
      <c r="N483" s="7"/>
      <c r="O483" s="7"/>
      <c r="P483" s="7"/>
      <c r="Q483" s="7"/>
      <c r="R483" s="7"/>
      <c r="S483" s="7"/>
      <c r="T483"/>
      <c r="U483"/>
      <c r="V483"/>
      <c r="W483"/>
      <c r="X483"/>
      <c r="Y483"/>
      <c r="Z483"/>
    </row>
    <row r="484" spans="2:26" x14ac:dyDescent="0.25">
      <c r="B484" s="7"/>
      <c r="C484" s="133"/>
      <c r="D484" s="133"/>
      <c r="E484" s="7"/>
      <c r="F484" s="7"/>
      <c r="G484" s="7"/>
      <c r="H484" s="7"/>
      <c r="I484" s="7"/>
      <c r="J484" s="7"/>
      <c r="K484" s="7"/>
      <c r="L484" s="7"/>
      <c r="M484" s="7"/>
      <c r="N484" s="7"/>
      <c r="O484" s="7"/>
      <c r="P484" s="7"/>
      <c r="Q484" s="7"/>
      <c r="R484" s="7"/>
      <c r="S484" s="7"/>
      <c r="T484"/>
      <c r="U484"/>
      <c r="V484"/>
      <c r="W484"/>
      <c r="X484"/>
      <c r="Y484"/>
      <c r="Z484"/>
    </row>
    <row r="485" spans="2:26" x14ac:dyDescent="0.25">
      <c r="B485" s="7"/>
      <c r="C485" s="133"/>
      <c r="D485" s="133"/>
      <c r="E485" s="7"/>
      <c r="F485" s="7"/>
      <c r="G485" s="7"/>
      <c r="H485" s="7"/>
      <c r="I485" s="7"/>
      <c r="J485" s="7"/>
      <c r="K485" s="7"/>
      <c r="L485" s="7"/>
      <c r="M485" s="7"/>
      <c r="N485" s="7"/>
      <c r="O485" s="7"/>
      <c r="P485" s="7"/>
      <c r="Q485" s="7"/>
      <c r="R485" s="7"/>
      <c r="S485" s="7"/>
      <c r="T485"/>
      <c r="U485"/>
      <c r="V485"/>
      <c r="W485"/>
      <c r="X485"/>
      <c r="Y485"/>
      <c r="Z485"/>
    </row>
    <row r="486" spans="2:26" x14ac:dyDescent="0.25">
      <c r="B486" s="7"/>
      <c r="C486" s="133"/>
      <c r="D486" s="133"/>
      <c r="E486" s="7"/>
      <c r="F486" s="7"/>
      <c r="G486" s="7"/>
      <c r="H486" s="7"/>
      <c r="I486" s="7"/>
      <c r="J486" s="7"/>
      <c r="K486" s="7"/>
      <c r="L486" s="7"/>
      <c r="M486" s="7"/>
      <c r="N486" s="7"/>
      <c r="O486" s="7"/>
      <c r="P486" s="7"/>
      <c r="Q486" s="7"/>
      <c r="R486" s="7"/>
      <c r="S486" s="7"/>
      <c r="T486"/>
      <c r="U486"/>
      <c r="V486"/>
      <c r="W486"/>
      <c r="X486"/>
      <c r="Y486"/>
      <c r="Z486"/>
    </row>
    <row r="487" spans="2:26" x14ac:dyDescent="0.25">
      <c r="B487" s="7"/>
      <c r="C487" s="133"/>
      <c r="D487" s="133"/>
      <c r="E487" s="7"/>
      <c r="F487" s="7"/>
      <c r="G487" s="7"/>
      <c r="H487" s="7"/>
      <c r="I487" s="7"/>
      <c r="J487" s="7"/>
      <c r="K487" s="7"/>
      <c r="L487" s="7"/>
      <c r="M487" s="7"/>
      <c r="N487" s="7"/>
      <c r="O487" s="7"/>
      <c r="P487" s="7"/>
      <c r="Q487" s="7"/>
      <c r="R487" s="7"/>
      <c r="S487" s="7"/>
      <c r="T487"/>
      <c r="U487"/>
      <c r="V487"/>
      <c r="W487"/>
      <c r="X487"/>
      <c r="Y487"/>
      <c r="Z487"/>
    </row>
    <row r="488" spans="2:26" x14ac:dyDescent="0.25">
      <c r="B488" s="7"/>
      <c r="C488" s="133"/>
      <c r="D488" s="133"/>
      <c r="E488" s="7"/>
      <c r="F488" s="7"/>
      <c r="G488" s="7"/>
      <c r="H488" s="7"/>
      <c r="I488" s="7"/>
      <c r="J488" s="7"/>
      <c r="K488" s="7"/>
      <c r="L488" s="7"/>
      <c r="M488" s="7"/>
      <c r="N488" s="7"/>
      <c r="O488" s="7"/>
      <c r="P488" s="7"/>
      <c r="Q488" s="7"/>
      <c r="R488" s="7"/>
      <c r="S488" s="7"/>
      <c r="T488"/>
      <c r="U488"/>
      <c r="V488"/>
      <c r="W488"/>
      <c r="X488"/>
      <c r="Y488"/>
      <c r="Z488"/>
    </row>
    <row r="489" spans="2:26" x14ac:dyDescent="0.25">
      <c r="B489" s="7"/>
      <c r="C489" s="133"/>
      <c r="D489" s="133"/>
      <c r="E489" s="7"/>
      <c r="F489" s="7"/>
      <c r="G489" s="7"/>
      <c r="H489" s="7"/>
      <c r="I489" s="7"/>
      <c r="J489" s="7"/>
      <c r="K489" s="7"/>
      <c r="L489" s="7"/>
      <c r="M489" s="7"/>
      <c r="N489" s="7"/>
      <c r="O489" s="7"/>
      <c r="P489" s="7"/>
      <c r="Q489" s="7"/>
      <c r="R489" s="7"/>
      <c r="S489" s="7"/>
      <c r="T489"/>
      <c r="U489"/>
      <c r="V489"/>
      <c r="W489"/>
      <c r="X489"/>
      <c r="Y489"/>
      <c r="Z489"/>
    </row>
    <row r="490" spans="2:26" x14ac:dyDescent="0.25">
      <c r="B490" s="7"/>
      <c r="C490" s="133"/>
      <c r="D490" s="133"/>
      <c r="E490" s="7"/>
      <c r="F490" s="7"/>
      <c r="G490" s="7"/>
      <c r="H490" s="7"/>
      <c r="I490" s="7"/>
      <c r="J490" s="7"/>
      <c r="K490" s="7"/>
      <c r="L490" s="7"/>
      <c r="M490" s="7"/>
      <c r="N490" s="7"/>
      <c r="O490" s="7"/>
      <c r="P490" s="7"/>
      <c r="Q490" s="7"/>
      <c r="R490" s="7"/>
      <c r="S490" s="7"/>
      <c r="T490"/>
      <c r="U490"/>
      <c r="V490"/>
      <c r="W490"/>
      <c r="X490"/>
      <c r="Y490"/>
      <c r="Z490"/>
    </row>
    <row r="491" spans="2:26" x14ac:dyDescent="0.25">
      <c r="B491" s="7"/>
      <c r="C491" s="133"/>
      <c r="D491" s="133"/>
      <c r="E491" s="7"/>
      <c r="F491" s="7"/>
      <c r="G491" s="7"/>
      <c r="H491" s="7"/>
      <c r="I491" s="7"/>
      <c r="J491" s="7"/>
      <c r="K491" s="7"/>
      <c r="L491" s="7"/>
      <c r="M491" s="7"/>
      <c r="N491" s="7"/>
      <c r="O491" s="7"/>
      <c r="P491" s="7"/>
      <c r="Q491" s="7"/>
      <c r="R491" s="7"/>
      <c r="S491" s="7"/>
      <c r="T491"/>
      <c r="U491"/>
      <c r="V491"/>
      <c r="W491"/>
      <c r="X491"/>
      <c r="Y491"/>
      <c r="Z491"/>
    </row>
    <row r="492" spans="2:26" x14ac:dyDescent="0.25">
      <c r="B492" s="7"/>
      <c r="C492" s="133"/>
      <c r="D492" s="133"/>
      <c r="E492" s="7"/>
      <c r="F492" s="7"/>
      <c r="G492" s="7"/>
      <c r="H492" s="7"/>
      <c r="I492" s="7"/>
      <c r="J492" s="7"/>
      <c r="K492" s="7"/>
      <c r="L492" s="7"/>
      <c r="M492" s="7"/>
      <c r="N492" s="7"/>
      <c r="O492" s="7"/>
      <c r="P492" s="7"/>
      <c r="Q492" s="7"/>
      <c r="R492" s="7"/>
      <c r="S492" s="7"/>
      <c r="T492"/>
      <c r="U492"/>
      <c r="V492"/>
      <c r="W492"/>
      <c r="X492"/>
      <c r="Y492"/>
      <c r="Z492"/>
    </row>
    <row r="493" spans="2:26" x14ac:dyDescent="0.25">
      <c r="B493" s="7"/>
      <c r="C493" s="133"/>
      <c r="D493" s="133"/>
      <c r="E493" s="7"/>
      <c r="F493" s="7"/>
      <c r="G493" s="7"/>
      <c r="H493" s="7"/>
      <c r="I493" s="7"/>
      <c r="J493" s="7"/>
      <c r="K493" s="7"/>
      <c r="L493" s="7"/>
      <c r="M493" s="7"/>
      <c r="N493" s="7"/>
      <c r="O493" s="7"/>
      <c r="P493" s="7"/>
      <c r="Q493" s="7"/>
      <c r="R493" s="7"/>
      <c r="S493" s="7"/>
      <c r="T493"/>
      <c r="U493"/>
      <c r="V493"/>
      <c r="W493"/>
      <c r="X493"/>
      <c r="Y493"/>
      <c r="Z493"/>
    </row>
    <row r="494" spans="2:26" x14ac:dyDescent="0.25">
      <c r="B494" s="7"/>
      <c r="C494" s="133"/>
      <c r="D494" s="133"/>
      <c r="E494" s="7"/>
      <c r="F494" s="7"/>
      <c r="G494" s="7"/>
      <c r="H494" s="7"/>
      <c r="I494" s="7"/>
      <c r="J494" s="7"/>
      <c r="K494" s="7"/>
      <c r="L494" s="7"/>
      <c r="M494" s="7"/>
      <c r="N494" s="7"/>
      <c r="O494" s="7"/>
      <c r="P494" s="7"/>
      <c r="Q494" s="7"/>
      <c r="R494" s="7"/>
      <c r="S494" s="7"/>
      <c r="T494"/>
      <c r="U494"/>
      <c r="V494"/>
      <c r="W494"/>
      <c r="X494"/>
      <c r="Y494"/>
      <c r="Z494"/>
    </row>
    <row r="495" spans="2:26" x14ac:dyDescent="0.25">
      <c r="B495" s="7"/>
      <c r="C495" s="133"/>
      <c r="D495" s="133"/>
      <c r="E495" s="7"/>
      <c r="F495" s="7"/>
      <c r="G495" s="7"/>
      <c r="H495" s="7"/>
      <c r="I495" s="7"/>
      <c r="J495" s="7"/>
      <c r="K495" s="7"/>
      <c r="L495" s="7"/>
      <c r="M495" s="7"/>
      <c r="N495" s="7"/>
      <c r="O495" s="7"/>
      <c r="P495" s="7"/>
      <c r="Q495" s="7"/>
      <c r="R495" s="7"/>
      <c r="S495" s="7"/>
      <c r="T495"/>
      <c r="U495"/>
      <c r="V495"/>
      <c r="W495"/>
      <c r="X495"/>
      <c r="Y495"/>
      <c r="Z495"/>
    </row>
    <row r="496" spans="2:26" x14ac:dyDescent="0.25">
      <c r="B496" s="7"/>
      <c r="C496" s="133"/>
      <c r="D496" s="133"/>
      <c r="E496" s="7"/>
      <c r="F496" s="7"/>
      <c r="G496" s="7"/>
      <c r="H496" s="7"/>
      <c r="I496" s="7"/>
      <c r="J496" s="7"/>
      <c r="K496" s="7"/>
      <c r="L496" s="7"/>
      <c r="M496" s="7"/>
      <c r="N496" s="7"/>
      <c r="O496" s="7"/>
      <c r="P496" s="7"/>
      <c r="Q496" s="7"/>
      <c r="R496" s="7"/>
      <c r="S496" s="7"/>
      <c r="T496"/>
      <c r="U496"/>
      <c r="V496"/>
      <c r="W496"/>
      <c r="X496"/>
      <c r="Y496"/>
      <c r="Z496"/>
    </row>
    <row r="497" spans="2:26" x14ac:dyDescent="0.25">
      <c r="B497" s="7"/>
      <c r="C497" s="133"/>
      <c r="D497" s="133"/>
      <c r="E497" s="7"/>
      <c r="F497" s="7"/>
      <c r="G497" s="7"/>
      <c r="H497" s="7"/>
      <c r="I497" s="7"/>
      <c r="J497" s="7"/>
      <c r="K497" s="7"/>
      <c r="L497" s="7"/>
      <c r="M497" s="7"/>
      <c r="N497" s="7"/>
      <c r="O497" s="7"/>
      <c r="P497" s="7"/>
      <c r="Q497" s="7"/>
      <c r="R497" s="7"/>
      <c r="S497" s="7"/>
      <c r="T497"/>
      <c r="U497"/>
      <c r="V497"/>
      <c r="W497"/>
      <c r="X497"/>
      <c r="Y497"/>
      <c r="Z497"/>
    </row>
    <row r="498" spans="2:26" x14ac:dyDescent="0.25">
      <c r="B498" s="7"/>
      <c r="C498" s="133"/>
      <c r="D498" s="133"/>
      <c r="E498" s="7"/>
      <c r="F498" s="7"/>
      <c r="G498" s="7"/>
      <c r="H498" s="7"/>
      <c r="I498" s="7"/>
      <c r="J498" s="7"/>
      <c r="K498" s="7"/>
      <c r="L498" s="7"/>
      <c r="M498" s="7"/>
      <c r="N498" s="7"/>
      <c r="O498" s="7"/>
      <c r="P498" s="7"/>
      <c r="Q498" s="7"/>
      <c r="R498" s="7"/>
      <c r="S498" s="7"/>
      <c r="T498"/>
      <c r="U498"/>
      <c r="V498"/>
      <c r="W498"/>
      <c r="X498"/>
      <c r="Y498"/>
      <c r="Z498"/>
    </row>
    <row r="499" spans="2:26" x14ac:dyDescent="0.25">
      <c r="B499" s="7"/>
      <c r="C499" s="133"/>
      <c r="D499" s="133"/>
      <c r="E499" s="7"/>
      <c r="F499" s="7"/>
      <c r="G499" s="7"/>
      <c r="H499" s="7"/>
      <c r="I499" s="7"/>
      <c r="J499" s="7"/>
      <c r="K499" s="7"/>
      <c r="L499" s="7"/>
      <c r="M499" s="7"/>
      <c r="N499" s="7"/>
      <c r="O499" s="7"/>
      <c r="P499" s="7"/>
      <c r="Q499" s="7"/>
      <c r="R499" s="7"/>
      <c r="S499" s="7"/>
      <c r="T499"/>
      <c r="U499"/>
      <c r="V499"/>
      <c r="W499"/>
      <c r="X499"/>
      <c r="Y499"/>
      <c r="Z499"/>
    </row>
    <row r="500" spans="2:26" x14ac:dyDescent="0.25">
      <c r="B500" s="7"/>
      <c r="C500" s="133"/>
      <c r="D500" s="133"/>
      <c r="E500" s="7"/>
      <c r="F500" s="7"/>
      <c r="G500" s="7"/>
      <c r="H500" s="7"/>
      <c r="I500" s="7"/>
      <c r="J500" s="7"/>
      <c r="K500" s="7"/>
      <c r="L500" s="7"/>
      <c r="M500" s="7"/>
      <c r="N500" s="7"/>
      <c r="O500" s="7"/>
      <c r="P500" s="7"/>
      <c r="Q500" s="7"/>
      <c r="R500" s="7"/>
      <c r="S500" s="7"/>
      <c r="T500"/>
      <c r="U500"/>
      <c r="V500"/>
      <c r="W500"/>
      <c r="X500"/>
      <c r="Y500"/>
      <c r="Z500"/>
    </row>
    <row r="501" spans="2:26" x14ac:dyDescent="0.25">
      <c r="B501" s="7"/>
      <c r="C501" s="133"/>
      <c r="D501" s="133"/>
      <c r="E501" s="7"/>
      <c r="F501" s="7"/>
      <c r="G501" s="7"/>
      <c r="H501" s="7"/>
      <c r="I501" s="7"/>
      <c r="J501" s="7"/>
      <c r="K501" s="7"/>
      <c r="L501" s="7"/>
      <c r="M501" s="7"/>
      <c r="N501" s="7"/>
      <c r="O501" s="7"/>
      <c r="P501" s="7"/>
      <c r="Q501" s="7"/>
      <c r="R501" s="7"/>
      <c r="S501" s="7"/>
      <c r="T501"/>
      <c r="U501"/>
      <c r="V501"/>
      <c r="W501"/>
      <c r="X501"/>
      <c r="Y501"/>
      <c r="Z501"/>
    </row>
    <row r="502" spans="2:26" x14ac:dyDescent="0.25">
      <c r="B502" s="7"/>
      <c r="C502" s="133"/>
      <c r="D502" s="133"/>
      <c r="E502" s="7"/>
      <c r="F502" s="7"/>
      <c r="G502" s="7"/>
      <c r="H502" s="7"/>
      <c r="I502" s="7"/>
      <c r="J502" s="7"/>
      <c r="K502" s="7"/>
      <c r="L502" s="7"/>
      <c r="M502" s="7"/>
      <c r="N502" s="7"/>
      <c r="O502" s="7"/>
      <c r="P502" s="7"/>
      <c r="Q502" s="7"/>
      <c r="R502" s="7"/>
      <c r="S502" s="7"/>
      <c r="T502"/>
      <c r="U502"/>
      <c r="V502"/>
      <c r="W502"/>
      <c r="X502"/>
      <c r="Y502"/>
      <c r="Z502"/>
    </row>
    <row r="503" spans="2:26" x14ac:dyDescent="0.25">
      <c r="B503" s="7"/>
      <c r="C503" s="133"/>
      <c r="D503" s="133"/>
      <c r="E503" s="7"/>
      <c r="F503" s="7"/>
      <c r="G503" s="7"/>
      <c r="H503" s="7"/>
      <c r="I503" s="7"/>
      <c r="J503" s="7"/>
      <c r="K503" s="7"/>
      <c r="L503" s="7"/>
      <c r="M503" s="7"/>
      <c r="N503" s="7"/>
      <c r="O503" s="7"/>
      <c r="P503" s="7"/>
      <c r="Q503" s="7"/>
      <c r="R503" s="7"/>
      <c r="S503" s="7"/>
      <c r="T503"/>
      <c r="U503"/>
      <c r="V503"/>
      <c r="W503"/>
      <c r="X503"/>
      <c r="Y503"/>
      <c r="Z503"/>
    </row>
    <row r="504" spans="2:26" x14ac:dyDescent="0.25">
      <c r="B504" s="7"/>
      <c r="C504" s="133"/>
      <c r="D504" s="133"/>
      <c r="E504" s="7"/>
      <c r="F504" s="7"/>
      <c r="G504" s="7"/>
      <c r="H504" s="7"/>
      <c r="I504" s="7"/>
      <c r="J504" s="7"/>
      <c r="K504" s="7"/>
      <c r="L504" s="7"/>
      <c r="M504" s="7"/>
      <c r="N504" s="7"/>
      <c r="O504" s="7"/>
      <c r="P504" s="7"/>
      <c r="Q504" s="7"/>
      <c r="R504" s="7"/>
      <c r="S504" s="7"/>
      <c r="T504"/>
      <c r="U504"/>
      <c r="V504"/>
      <c r="W504"/>
      <c r="X504"/>
      <c r="Y504"/>
      <c r="Z504"/>
    </row>
    <row r="505" spans="2:26" x14ac:dyDescent="0.25">
      <c r="B505" s="7"/>
      <c r="C505" s="133"/>
      <c r="D505" s="133"/>
      <c r="E505" s="7"/>
      <c r="F505" s="7"/>
      <c r="G505" s="7"/>
      <c r="H505" s="7"/>
      <c r="I505" s="7"/>
      <c r="J505" s="7"/>
      <c r="K505" s="7"/>
      <c r="L505" s="7"/>
      <c r="M505" s="7"/>
      <c r="N505" s="7"/>
      <c r="O505" s="7"/>
      <c r="P505" s="7"/>
      <c r="Q505" s="7"/>
      <c r="R505" s="7"/>
      <c r="S505" s="7"/>
      <c r="T505"/>
      <c r="U505"/>
      <c r="V505"/>
      <c r="W505"/>
      <c r="X505"/>
      <c r="Y505"/>
      <c r="Z505"/>
    </row>
    <row r="506" spans="2:26" x14ac:dyDescent="0.25">
      <c r="B506" s="7"/>
      <c r="C506" s="133"/>
      <c r="D506" s="133"/>
      <c r="E506" s="7"/>
      <c r="F506" s="7"/>
      <c r="G506" s="7"/>
      <c r="H506" s="7"/>
      <c r="I506" s="7"/>
      <c r="J506" s="7"/>
      <c r="K506" s="7"/>
      <c r="L506" s="7"/>
      <c r="M506" s="7"/>
      <c r="N506" s="7"/>
      <c r="O506" s="7"/>
      <c r="P506" s="7"/>
      <c r="Q506" s="7"/>
      <c r="R506" s="7"/>
      <c r="S506" s="7"/>
      <c r="T506"/>
      <c r="U506"/>
      <c r="V506"/>
      <c r="W506"/>
      <c r="X506"/>
      <c r="Y506"/>
      <c r="Z506"/>
    </row>
    <row r="507" spans="2:26" x14ac:dyDescent="0.25">
      <c r="B507" s="7"/>
      <c r="C507" s="133"/>
      <c r="D507" s="133"/>
      <c r="E507" s="7"/>
      <c r="F507" s="7"/>
      <c r="G507" s="7"/>
      <c r="H507" s="7"/>
      <c r="I507" s="7"/>
      <c r="J507" s="7"/>
      <c r="K507" s="7"/>
      <c r="L507" s="7"/>
      <c r="M507" s="7"/>
      <c r="N507" s="7"/>
      <c r="O507" s="7"/>
      <c r="P507" s="7"/>
      <c r="Q507" s="7"/>
      <c r="R507" s="7"/>
      <c r="S507" s="7"/>
      <c r="T507"/>
      <c r="U507"/>
      <c r="V507"/>
      <c r="W507"/>
      <c r="X507"/>
      <c r="Y507"/>
      <c r="Z507"/>
    </row>
    <row r="508" spans="2:26" x14ac:dyDescent="0.25">
      <c r="B508" s="7"/>
      <c r="C508" s="133"/>
      <c r="D508" s="133"/>
      <c r="E508" s="7"/>
      <c r="F508" s="7"/>
      <c r="G508" s="7"/>
      <c r="H508" s="7"/>
      <c r="I508" s="7"/>
      <c r="J508" s="7"/>
      <c r="K508" s="7"/>
      <c r="L508" s="7"/>
      <c r="M508" s="7"/>
      <c r="N508" s="7"/>
      <c r="O508" s="7"/>
      <c r="P508" s="7"/>
      <c r="Q508" s="7"/>
      <c r="R508" s="7"/>
      <c r="S508" s="7"/>
      <c r="T508"/>
      <c r="U508"/>
      <c r="V508"/>
      <c r="W508"/>
      <c r="X508"/>
      <c r="Y508"/>
      <c r="Z508"/>
    </row>
    <row r="509" spans="2:26" x14ac:dyDescent="0.25">
      <c r="B509" s="7"/>
      <c r="C509" s="133"/>
      <c r="D509" s="133"/>
      <c r="E509" s="7"/>
      <c r="F509" s="7"/>
      <c r="G509" s="7"/>
      <c r="H509" s="7"/>
      <c r="I509" s="7"/>
      <c r="J509" s="7"/>
      <c r="K509" s="7"/>
      <c r="L509" s="7"/>
      <c r="M509" s="7"/>
      <c r="N509" s="7"/>
      <c r="O509" s="7"/>
      <c r="P509" s="7"/>
      <c r="Q509" s="7"/>
      <c r="R509" s="7"/>
      <c r="S509" s="7"/>
      <c r="T509"/>
      <c r="U509"/>
      <c r="V509"/>
      <c r="W509"/>
      <c r="X509"/>
      <c r="Y509"/>
      <c r="Z509"/>
    </row>
    <row r="510" spans="2:26" x14ac:dyDescent="0.25">
      <c r="B510" s="7"/>
      <c r="C510" s="133"/>
      <c r="D510" s="133"/>
      <c r="E510" s="7"/>
      <c r="F510" s="7"/>
      <c r="G510" s="7"/>
      <c r="H510" s="7"/>
      <c r="I510" s="7"/>
      <c r="J510" s="7"/>
      <c r="K510" s="7"/>
      <c r="L510" s="7"/>
      <c r="M510" s="7"/>
      <c r="N510" s="7"/>
      <c r="O510" s="7"/>
      <c r="P510" s="7"/>
      <c r="Q510" s="7"/>
      <c r="R510" s="7"/>
      <c r="S510" s="7"/>
      <c r="T510"/>
      <c r="U510"/>
      <c r="V510"/>
      <c r="W510"/>
      <c r="X510"/>
      <c r="Y510"/>
      <c r="Z510"/>
    </row>
    <row r="511" spans="2:26" x14ac:dyDescent="0.25">
      <c r="B511" s="7"/>
      <c r="C511" s="133"/>
      <c r="D511" s="133"/>
      <c r="E511" s="7"/>
      <c r="F511" s="7"/>
      <c r="G511" s="7"/>
      <c r="H511" s="7"/>
      <c r="I511" s="7"/>
      <c r="J511" s="7"/>
      <c r="K511" s="7"/>
      <c r="L511" s="7"/>
      <c r="M511" s="7"/>
      <c r="N511" s="7"/>
      <c r="O511" s="7"/>
      <c r="P511" s="7"/>
      <c r="Q511" s="7"/>
      <c r="R511" s="7"/>
      <c r="S511" s="7"/>
      <c r="T511"/>
      <c r="U511"/>
      <c r="V511"/>
      <c r="W511"/>
      <c r="X511"/>
      <c r="Y511"/>
      <c r="Z511"/>
    </row>
    <row r="512" spans="2:26" x14ac:dyDescent="0.25">
      <c r="B512" s="7"/>
      <c r="C512" s="133"/>
      <c r="D512" s="133"/>
      <c r="E512" s="7"/>
      <c r="F512" s="7"/>
      <c r="G512" s="7"/>
      <c r="H512" s="7"/>
      <c r="I512" s="7"/>
      <c r="J512" s="7"/>
      <c r="K512" s="7"/>
      <c r="L512" s="7"/>
      <c r="M512" s="7"/>
      <c r="N512" s="7"/>
      <c r="O512" s="7"/>
      <c r="P512" s="7"/>
      <c r="Q512" s="7"/>
      <c r="R512" s="7"/>
      <c r="S512" s="7"/>
      <c r="T512"/>
      <c r="U512"/>
      <c r="V512"/>
      <c r="W512"/>
      <c r="X512"/>
      <c r="Y512"/>
      <c r="Z512"/>
    </row>
    <row r="513" spans="2:26" x14ac:dyDescent="0.25">
      <c r="B513" s="7"/>
      <c r="C513" s="133"/>
      <c r="D513" s="133"/>
      <c r="E513" s="7"/>
      <c r="F513" s="7"/>
      <c r="G513" s="7"/>
      <c r="H513" s="7"/>
      <c r="I513" s="7"/>
      <c r="J513" s="7"/>
      <c r="K513" s="7"/>
      <c r="L513" s="7"/>
      <c r="M513" s="7"/>
      <c r="N513" s="7"/>
      <c r="O513" s="7"/>
      <c r="P513" s="7"/>
      <c r="Q513" s="7"/>
      <c r="R513" s="7"/>
      <c r="S513" s="7"/>
      <c r="T513"/>
      <c r="U513"/>
      <c r="V513"/>
      <c r="W513"/>
      <c r="X513"/>
      <c r="Y513"/>
      <c r="Z513"/>
    </row>
    <row r="514" spans="2:26" x14ac:dyDescent="0.25">
      <c r="B514" s="7"/>
      <c r="C514" s="133"/>
      <c r="D514" s="133"/>
      <c r="E514" s="7"/>
      <c r="F514" s="7"/>
      <c r="G514" s="7"/>
      <c r="H514" s="7"/>
      <c r="I514" s="7"/>
      <c r="J514" s="7"/>
      <c r="K514" s="7"/>
      <c r="L514" s="7"/>
      <c r="M514" s="7"/>
      <c r="N514" s="7"/>
      <c r="O514" s="7"/>
      <c r="P514" s="7"/>
      <c r="Q514" s="7"/>
      <c r="R514" s="7"/>
      <c r="S514" s="7"/>
      <c r="T514"/>
      <c r="U514"/>
      <c r="V514"/>
      <c r="W514"/>
      <c r="X514"/>
      <c r="Y514"/>
      <c r="Z514"/>
    </row>
    <row r="515" spans="2:26" x14ac:dyDescent="0.25">
      <c r="B515" s="7"/>
      <c r="C515" s="133"/>
      <c r="D515" s="133"/>
      <c r="E515" s="7"/>
      <c r="F515" s="7"/>
      <c r="G515" s="7"/>
      <c r="H515" s="7"/>
      <c r="I515" s="7"/>
      <c r="J515" s="7"/>
      <c r="K515" s="7"/>
      <c r="L515" s="7"/>
      <c r="M515" s="7"/>
      <c r="N515" s="7"/>
      <c r="O515" s="7"/>
      <c r="P515" s="7"/>
      <c r="Q515" s="7"/>
      <c r="R515" s="7"/>
      <c r="S515" s="7"/>
      <c r="T515"/>
      <c r="U515"/>
      <c r="V515"/>
      <c r="W515"/>
      <c r="X515"/>
      <c r="Y515"/>
      <c r="Z515"/>
    </row>
    <row r="516" spans="2:26" x14ac:dyDescent="0.25">
      <c r="B516" s="7"/>
      <c r="C516" s="133"/>
      <c r="D516" s="133"/>
      <c r="E516" s="7"/>
      <c r="F516" s="7"/>
      <c r="G516" s="7"/>
      <c r="H516" s="7"/>
      <c r="I516" s="7"/>
      <c r="J516" s="7"/>
      <c r="K516" s="7"/>
      <c r="L516" s="7"/>
      <c r="M516" s="7"/>
      <c r="N516" s="7"/>
      <c r="O516" s="7"/>
      <c r="P516" s="7"/>
      <c r="Q516" s="7"/>
      <c r="R516" s="7"/>
      <c r="S516" s="7"/>
      <c r="T516"/>
      <c r="U516"/>
      <c r="V516"/>
      <c r="W516"/>
      <c r="X516"/>
      <c r="Y516"/>
      <c r="Z516"/>
    </row>
    <row r="517" spans="2:26" x14ac:dyDescent="0.25">
      <c r="B517" s="7"/>
      <c r="C517" s="133"/>
      <c r="D517" s="133"/>
      <c r="E517" s="7"/>
      <c r="F517" s="7"/>
      <c r="G517" s="7"/>
      <c r="H517" s="7"/>
      <c r="I517" s="7"/>
      <c r="J517" s="7"/>
      <c r="K517" s="7"/>
      <c r="L517" s="7"/>
      <c r="M517" s="7"/>
      <c r="N517" s="7"/>
      <c r="O517" s="7"/>
      <c r="P517" s="7"/>
      <c r="Q517" s="7"/>
      <c r="R517" s="7"/>
      <c r="S517" s="7"/>
      <c r="T517"/>
      <c r="U517"/>
      <c r="V517"/>
      <c r="W517"/>
      <c r="X517"/>
      <c r="Y517"/>
      <c r="Z517"/>
    </row>
    <row r="518" spans="2:26" x14ac:dyDescent="0.25">
      <c r="B518" s="7"/>
      <c r="C518" s="133"/>
      <c r="D518" s="133"/>
      <c r="E518" s="7"/>
      <c r="F518" s="7"/>
      <c r="G518" s="7"/>
      <c r="H518" s="7"/>
      <c r="I518" s="7"/>
      <c r="J518" s="7"/>
      <c r="K518" s="7"/>
      <c r="L518" s="7"/>
      <c r="M518" s="7"/>
      <c r="N518" s="7"/>
      <c r="O518" s="7"/>
      <c r="P518" s="7"/>
      <c r="Q518" s="7"/>
      <c r="R518" s="7"/>
      <c r="S518" s="7"/>
      <c r="T518"/>
      <c r="U518"/>
      <c r="V518"/>
      <c r="W518"/>
      <c r="X518"/>
      <c r="Y518"/>
      <c r="Z518"/>
    </row>
    <row r="519" spans="2:26" x14ac:dyDescent="0.25">
      <c r="B519" s="7"/>
      <c r="C519" s="133"/>
      <c r="D519" s="133"/>
      <c r="E519" s="7"/>
      <c r="F519" s="7"/>
      <c r="G519" s="7"/>
      <c r="H519" s="7"/>
      <c r="I519" s="7"/>
      <c r="J519" s="7"/>
      <c r="K519" s="7"/>
      <c r="L519" s="7"/>
      <c r="M519" s="7"/>
      <c r="N519" s="7"/>
      <c r="O519" s="7"/>
      <c r="P519" s="7"/>
      <c r="Q519" s="7"/>
      <c r="R519" s="7"/>
      <c r="S519" s="7"/>
      <c r="T519"/>
      <c r="U519"/>
      <c r="V519"/>
      <c r="W519"/>
      <c r="X519"/>
      <c r="Y519"/>
      <c r="Z519"/>
    </row>
    <row r="520" spans="2:26" x14ac:dyDescent="0.25">
      <c r="B520" s="7"/>
      <c r="C520" s="133"/>
      <c r="D520" s="133"/>
      <c r="E520" s="7"/>
      <c r="F520" s="7"/>
      <c r="G520" s="7"/>
      <c r="H520" s="7"/>
      <c r="I520" s="7"/>
      <c r="J520" s="7"/>
      <c r="K520" s="7"/>
      <c r="L520" s="7"/>
      <c r="M520" s="7"/>
      <c r="N520" s="7"/>
      <c r="O520" s="7"/>
      <c r="P520" s="7"/>
      <c r="Q520" s="7"/>
      <c r="R520" s="7"/>
      <c r="S520" s="7"/>
      <c r="T520"/>
      <c r="U520"/>
      <c r="V520"/>
      <c r="W520"/>
      <c r="X520"/>
      <c r="Y520"/>
      <c r="Z520"/>
    </row>
    <row r="521" spans="2:26" x14ac:dyDescent="0.25">
      <c r="B521" s="7"/>
      <c r="C521" s="133"/>
      <c r="D521" s="133"/>
      <c r="E521" s="7"/>
      <c r="F521" s="7"/>
      <c r="G521" s="7"/>
      <c r="H521" s="7"/>
      <c r="I521" s="7"/>
      <c r="J521" s="7"/>
      <c r="K521" s="7"/>
      <c r="L521" s="7"/>
      <c r="M521" s="7"/>
      <c r="N521" s="7"/>
      <c r="O521" s="7"/>
      <c r="P521" s="7"/>
      <c r="Q521" s="7"/>
      <c r="R521" s="7"/>
      <c r="S521" s="7"/>
      <c r="T521"/>
      <c r="U521"/>
      <c r="V521"/>
      <c r="W521"/>
      <c r="X521"/>
      <c r="Y521"/>
      <c r="Z521"/>
    </row>
    <row r="522" spans="2:26" x14ac:dyDescent="0.25">
      <c r="B522" s="7"/>
      <c r="C522" s="133"/>
      <c r="D522" s="133"/>
      <c r="E522" s="7"/>
      <c r="F522" s="7"/>
      <c r="G522" s="7"/>
      <c r="H522" s="7"/>
      <c r="I522" s="7"/>
      <c r="J522" s="7"/>
      <c r="K522" s="7"/>
      <c r="L522" s="7"/>
      <c r="M522" s="7"/>
      <c r="N522" s="7"/>
      <c r="O522" s="7"/>
      <c r="P522" s="7"/>
      <c r="Q522" s="7"/>
      <c r="R522" s="7"/>
      <c r="S522" s="7"/>
      <c r="T522"/>
      <c r="U522"/>
      <c r="V522"/>
      <c r="W522"/>
      <c r="X522"/>
      <c r="Y522"/>
      <c r="Z522"/>
    </row>
    <row r="523" spans="2:26" x14ac:dyDescent="0.25">
      <c r="B523" s="7"/>
      <c r="C523" s="133"/>
      <c r="D523" s="133"/>
      <c r="E523" s="7"/>
      <c r="F523" s="7"/>
      <c r="G523" s="7"/>
      <c r="H523" s="7"/>
      <c r="I523" s="7"/>
      <c r="J523" s="7"/>
      <c r="K523" s="7"/>
      <c r="L523" s="7"/>
      <c r="M523" s="7"/>
      <c r="N523" s="7"/>
      <c r="O523" s="7"/>
      <c r="P523" s="7"/>
      <c r="Q523" s="7"/>
      <c r="R523" s="7"/>
      <c r="S523" s="7"/>
      <c r="T523"/>
      <c r="U523"/>
      <c r="V523"/>
      <c r="W523"/>
      <c r="X523"/>
      <c r="Y523"/>
      <c r="Z523"/>
    </row>
    <row r="524" spans="2:26" x14ac:dyDescent="0.25">
      <c r="B524" s="7"/>
      <c r="C524" s="133"/>
      <c r="D524" s="133"/>
      <c r="E524" s="7"/>
      <c r="F524" s="7"/>
      <c r="G524" s="7"/>
      <c r="H524" s="7"/>
      <c r="I524" s="7"/>
      <c r="J524" s="7"/>
      <c r="K524" s="7"/>
      <c r="L524" s="7"/>
      <c r="M524" s="7"/>
      <c r="N524" s="7"/>
      <c r="O524" s="7"/>
      <c r="P524" s="7"/>
      <c r="Q524" s="7"/>
      <c r="R524" s="7"/>
      <c r="S524" s="7"/>
      <c r="T524"/>
      <c r="U524"/>
      <c r="V524"/>
      <c r="W524"/>
      <c r="X524"/>
      <c r="Y524"/>
      <c r="Z524"/>
    </row>
    <row r="525" spans="2:26" x14ac:dyDescent="0.25">
      <c r="B525" s="7"/>
      <c r="C525" s="133"/>
      <c r="D525" s="133"/>
      <c r="E525" s="7"/>
      <c r="F525" s="7"/>
      <c r="G525" s="7"/>
      <c r="H525" s="7"/>
      <c r="I525" s="7"/>
      <c r="J525" s="7"/>
      <c r="K525" s="7"/>
      <c r="L525" s="7"/>
      <c r="M525" s="7"/>
      <c r="N525" s="7"/>
      <c r="O525" s="7"/>
      <c r="P525" s="7"/>
      <c r="Q525" s="7"/>
      <c r="R525" s="7"/>
      <c r="S525" s="7"/>
      <c r="T525"/>
      <c r="U525"/>
      <c r="V525"/>
      <c r="W525"/>
      <c r="X525"/>
      <c r="Y525"/>
      <c r="Z525"/>
    </row>
    <row r="526" spans="2:26" x14ac:dyDescent="0.25">
      <c r="B526" s="7"/>
      <c r="C526" s="133"/>
      <c r="D526" s="133"/>
      <c r="E526" s="7"/>
      <c r="F526" s="7"/>
      <c r="G526" s="7"/>
      <c r="H526" s="7"/>
      <c r="I526" s="7"/>
      <c r="J526" s="7"/>
      <c r="K526" s="7"/>
      <c r="L526" s="7"/>
      <c r="M526" s="7"/>
      <c r="N526" s="7"/>
      <c r="O526" s="7"/>
      <c r="P526" s="7"/>
      <c r="Q526" s="7"/>
      <c r="R526" s="7"/>
      <c r="S526" s="7"/>
      <c r="T526"/>
      <c r="U526"/>
      <c r="V526"/>
      <c r="W526"/>
      <c r="X526"/>
      <c r="Y526"/>
      <c r="Z526"/>
    </row>
    <row r="527" spans="2:26" x14ac:dyDescent="0.25">
      <c r="B527" s="7"/>
      <c r="C527" s="133"/>
      <c r="D527" s="133"/>
      <c r="E527" s="7"/>
      <c r="F527" s="7"/>
      <c r="G527" s="7"/>
      <c r="H527" s="7"/>
      <c r="I527" s="7"/>
      <c r="J527" s="7"/>
      <c r="K527" s="7"/>
      <c r="L527" s="7"/>
      <c r="M527" s="7"/>
      <c r="N527" s="7"/>
      <c r="O527" s="7"/>
      <c r="P527" s="7"/>
      <c r="Q527" s="7"/>
      <c r="R527" s="7"/>
      <c r="S527" s="7"/>
      <c r="T527"/>
      <c r="U527"/>
      <c r="V527"/>
      <c r="W527"/>
      <c r="X527"/>
      <c r="Y527"/>
      <c r="Z527"/>
    </row>
    <row r="528" spans="2:26" x14ac:dyDescent="0.25">
      <c r="B528" s="7"/>
      <c r="C528" s="133"/>
      <c r="D528" s="133"/>
      <c r="E528" s="7"/>
      <c r="F528" s="7"/>
      <c r="G528" s="7"/>
      <c r="H528" s="7"/>
      <c r="I528" s="7"/>
      <c r="J528" s="7"/>
      <c r="K528" s="7"/>
      <c r="L528" s="7"/>
      <c r="M528" s="7"/>
      <c r="N528" s="7"/>
      <c r="O528" s="7"/>
      <c r="P528" s="7"/>
      <c r="Q528" s="7"/>
      <c r="R528" s="7"/>
      <c r="S528" s="7"/>
      <c r="T528"/>
      <c r="U528"/>
      <c r="V528"/>
      <c r="W528"/>
      <c r="X528"/>
      <c r="Y528"/>
      <c r="Z528"/>
    </row>
    <row r="529" spans="2:26" x14ac:dyDescent="0.25">
      <c r="B529" s="7"/>
      <c r="C529" s="133"/>
      <c r="D529" s="133"/>
      <c r="E529" s="7"/>
      <c r="F529" s="7"/>
      <c r="G529" s="7"/>
      <c r="H529" s="7"/>
      <c r="I529" s="7"/>
      <c r="J529" s="7"/>
      <c r="K529" s="7"/>
      <c r="L529" s="7"/>
      <c r="M529" s="7"/>
      <c r="N529" s="7"/>
      <c r="O529" s="7"/>
      <c r="P529" s="7"/>
      <c r="Q529" s="7"/>
      <c r="R529" s="7"/>
      <c r="S529" s="7"/>
      <c r="T529"/>
      <c r="U529"/>
      <c r="V529"/>
      <c r="W529"/>
      <c r="X529"/>
      <c r="Y529"/>
      <c r="Z529"/>
    </row>
    <row r="530" spans="2:26" x14ac:dyDescent="0.25">
      <c r="B530" s="7"/>
      <c r="C530" s="133"/>
      <c r="D530" s="133"/>
      <c r="E530" s="7"/>
      <c r="F530" s="7"/>
      <c r="G530" s="7"/>
      <c r="H530" s="7"/>
      <c r="I530" s="7"/>
      <c r="J530" s="7"/>
      <c r="K530" s="7"/>
      <c r="L530" s="7"/>
      <c r="M530" s="7"/>
      <c r="N530" s="7"/>
      <c r="O530" s="7"/>
      <c r="P530" s="7"/>
      <c r="Q530" s="7"/>
      <c r="R530" s="7"/>
      <c r="S530" s="7"/>
      <c r="T530"/>
      <c r="U530"/>
      <c r="V530"/>
      <c r="W530"/>
      <c r="X530"/>
      <c r="Y530"/>
      <c r="Z530"/>
    </row>
    <row r="531" spans="2:26" x14ac:dyDescent="0.25">
      <c r="B531" s="7"/>
      <c r="C531" s="133"/>
      <c r="D531" s="133"/>
      <c r="E531" s="7"/>
      <c r="F531" s="7"/>
      <c r="G531" s="7"/>
      <c r="H531" s="7"/>
      <c r="I531" s="7"/>
      <c r="J531" s="7"/>
      <c r="K531" s="7"/>
      <c r="L531" s="7"/>
      <c r="M531" s="7"/>
      <c r="N531" s="7"/>
      <c r="O531" s="7"/>
      <c r="P531" s="7"/>
      <c r="Q531" s="7"/>
      <c r="R531" s="7"/>
      <c r="S531" s="7"/>
      <c r="T531"/>
      <c r="U531"/>
      <c r="V531"/>
      <c r="W531"/>
      <c r="X531"/>
      <c r="Y531"/>
      <c r="Z531"/>
    </row>
    <row r="532" spans="2:26" x14ac:dyDescent="0.25">
      <c r="B532" s="7"/>
      <c r="C532" s="133"/>
      <c r="D532" s="133"/>
      <c r="E532" s="7"/>
      <c r="F532" s="7"/>
      <c r="G532" s="7"/>
      <c r="H532" s="7"/>
      <c r="I532" s="7"/>
      <c r="J532" s="7"/>
      <c r="K532" s="7"/>
      <c r="L532" s="7"/>
      <c r="M532" s="7"/>
      <c r="N532" s="7"/>
      <c r="O532" s="7"/>
      <c r="P532" s="7"/>
      <c r="Q532" s="7"/>
      <c r="R532" s="7"/>
      <c r="S532" s="7"/>
      <c r="T532"/>
      <c r="U532"/>
      <c r="V532"/>
      <c r="W532"/>
      <c r="X532"/>
      <c r="Y532"/>
      <c r="Z532"/>
    </row>
    <row r="533" spans="2:26" x14ac:dyDescent="0.25">
      <c r="B533" s="7"/>
      <c r="C533" s="133"/>
      <c r="D533" s="133"/>
      <c r="E533" s="7"/>
      <c r="F533" s="7"/>
      <c r="G533" s="7"/>
      <c r="H533" s="7"/>
      <c r="I533" s="7"/>
      <c r="J533" s="7"/>
      <c r="K533" s="7"/>
      <c r="L533" s="7"/>
      <c r="M533" s="7"/>
      <c r="N533" s="7"/>
      <c r="O533" s="7"/>
      <c r="P533" s="7"/>
      <c r="Q533" s="7"/>
      <c r="R533" s="7"/>
      <c r="S533" s="7"/>
      <c r="T533"/>
      <c r="U533"/>
      <c r="V533"/>
      <c r="W533"/>
      <c r="X533"/>
      <c r="Y533"/>
      <c r="Z533"/>
    </row>
    <row r="534" spans="2:26" x14ac:dyDescent="0.25">
      <c r="B534" s="7"/>
      <c r="C534" s="133"/>
      <c r="D534" s="133"/>
      <c r="E534" s="7"/>
      <c r="F534" s="7"/>
      <c r="G534" s="7"/>
      <c r="H534" s="7"/>
      <c r="I534" s="7"/>
      <c r="J534" s="7"/>
      <c r="K534" s="7"/>
      <c r="L534" s="7"/>
      <c r="M534" s="7"/>
      <c r="N534" s="7"/>
      <c r="O534" s="7"/>
      <c r="P534" s="7"/>
      <c r="Q534" s="7"/>
      <c r="R534" s="7"/>
      <c r="S534" s="7"/>
      <c r="T534"/>
      <c r="U534"/>
      <c r="V534"/>
      <c r="W534"/>
      <c r="X534"/>
      <c r="Y534"/>
      <c r="Z534"/>
    </row>
    <row r="535" spans="2:26" x14ac:dyDescent="0.25">
      <c r="B535" s="7"/>
      <c r="C535" s="133"/>
      <c r="D535" s="133"/>
      <c r="E535" s="7"/>
      <c r="F535" s="7"/>
      <c r="G535" s="7"/>
      <c r="H535" s="7"/>
      <c r="I535" s="7"/>
      <c r="J535" s="7"/>
      <c r="K535" s="7"/>
      <c r="L535" s="7"/>
      <c r="M535" s="7"/>
      <c r="N535" s="7"/>
      <c r="O535" s="7"/>
      <c r="P535" s="7"/>
      <c r="Q535" s="7"/>
      <c r="R535" s="7"/>
      <c r="S535" s="7"/>
      <c r="T535"/>
      <c r="U535"/>
      <c r="V535"/>
      <c r="W535"/>
      <c r="X535"/>
      <c r="Y535"/>
      <c r="Z535"/>
    </row>
    <row r="536" spans="2:26" x14ac:dyDescent="0.25">
      <c r="B536" s="7"/>
      <c r="C536" s="133"/>
      <c r="D536" s="133"/>
      <c r="E536" s="7"/>
      <c r="F536" s="7"/>
      <c r="G536" s="7"/>
      <c r="H536" s="7"/>
      <c r="I536" s="7"/>
      <c r="J536" s="7"/>
      <c r="K536" s="7"/>
      <c r="L536" s="7"/>
      <c r="M536" s="7"/>
      <c r="N536" s="7"/>
      <c r="O536" s="7"/>
      <c r="P536" s="7"/>
      <c r="Q536" s="7"/>
      <c r="R536" s="7"/>
      <c r="S536" s="7"/>
      <c r="T536"/>
      <c r="U536"/>
      <c r="V536"/>
      <c r="W536"/>
      <c r="X536"/>
      <c r="Y536"/>
      <c r="Z536"/>
    </row>
    <row r="537" spans="2:26" x14ac:dyDescent="0.25">
      <c r="B537" s="7"/>
      <c r="C537" s="133"/>
      <c r="D537" s="133"/>
      <c r="E537" s="7"/>
      <c r="F537" s="7"/>
      <c r="G537" s="7"/>
      <c r="H537" s="7"/>
      <c r="I537" s="7"/>
      <c r="J537" s="7"/>
      <c r="K537" s="7"/>
      <c r="L537" s="7"/>
      <c r="M537" s="7"/>
      <c r="N537" s="7"/>
      <c r="O537" s="7"/>
      <c r="P537" s="7"/>
      <c r="Q537" s="7"/>
      <c r="R537" s="7"/>
      <c r="S537" s="7"/>
      <c r="T537"/>
      <c r="U537"/>
      <c r="V537"/>
      <c r="W537"/>
      <c r="X537"/>
      <c r="Y537"/>
      <c r="Z537"/>
    </row>
    <row r="538" spans="2:26" x14ac:dyDescent="0.25">
      <c r="B538" s="7"/>
      <c r="C538" s="133"/>
      <c r="D538" s="133"/>
      <c r="E538" s="7"/>
      <c r="F538" s="7"/>
      <c r="G538" s="7"/>
      <c r="H538" s="7"/>
      <c r="I538" s="7"/>
      <c r="J538" s="7"/>
      <c r="K538" s="7"/>
      <c r="L538" s="7"/>
      <c r="M538" s="7"/>
      <c r="N538" s="7"/>
      <c r="O538" s="7"/>
      <c r="P538" s="7"/>
      <c r="Q538" s="7"/>
      <c r="R538" s="7"/>
      <c r="S538" s="7"/>
      <c r="T538"/>
      <c r="U538"/>
      <c r="V538"/>
      <c r="W538"/>
      <c r="X538"/>
      <c r="Y538"/>
      <c r="Z538"/>
    </row>
    <row r="539" spans="2:26" x14ac:dyDescent="0.25">
      <c r="B539" s="7"/>
      <c r="C539" s="133"/>
      <c r="D539" s="133"/>
      <c r="E539" s="7"/>
      <c r="F539" s="7"/>
      <c r="G539" s="7"/>
      <c r="H539" s="7"/>
      <c r="I539" s="7"/>
      <c r="J539" s="7"/>
      <c r="K539" s="7"/>
      <c r="L539" s="7"/>
      <c r="M539" s="7"/>
      <c r="N539" s="7"/>
      <c r="O539" s="7"/>
      <c r="P539" s="7"/>
      <c r="Q539" s="7"/>
      <c r="R539" s="7"/>
      <c r="S539" s="7"/>
      <c r="T539"/>
      <c r="U539"/>
      <c r="V539"/>
      <c r="W539"/>
      <c r="X539"/>
      <c r="Y539"/>
      <c r="Z539"/>
    </row>
    <row r="540" spans="2:26" x14ac:dyDescent="0.25">
      <c r="B540" s="7"/>
      <c r="C540" s="133"/>
      <c r="D540" s="133"/>
      <c r="E540" s="7"/>
      <c r="F540" s="7"/>
      <c r="G540" s="7"/>
      <c r="H540" s="7"/>
      <c r="I540" s="7"/>
      <c r="J540" s="7"/>
      <c r="K540" s="7"/>
      <c r="L540" s="7"/>
      <c r="M540" s="7"/>
      <c r="N540" s="7"/>
      <c r="O540" s="7"/>
      <c r="P540" s="7"/>
      <c r="Q540" s="7"/>
      <c r="R540" s="7"/>
      <c r="S540" s="7"/>
      <c r="T540"/>
      <c r="U540"/>
      <c r="V540"/>
      <c r="W540"/>
      <c r="X540"/>
      <c r="Y540"/>
      <c r="Z540"/>
    </row>
    <row r="541" spans="2:26" x14ac:dyDescent="0.25">
      <c r="B541" s="7"/>
      <c r="C541" s="133"/>
      <c r="D541" s="133"/>
      <c r="E541" s="7"/>
      <c r="F541" s="7"/>
      <c r="G541" s="7"/>
      <c r="H541" s="7"/>
      <c r="I541" s="7"/>
      <c r="J541" s="7"/>
      <c r="K541" s="7"/>
      <c r="L541" s="7"/>
      <c r="M541" s="7"/>
      <c r="N541" s="7"/>
      <c r="O541" s="7"/>
      <c r="P541" s="7"/>
      <c r="Q541" s="7"/>
      <c r="R541" s="7"/>
      <c r="S541" s="7"/>
      <c r="T541"/>
      <c r="U541"/>
      <c r="V541"/>
      <c r="W541"/>
      <c r="X541"/>
      <c r="Y541"/>
      <c r="Z541"/>
    </row>
    <row r="542" spans="2:26" x14ac:dyDescent="0.25">
      <c r="B542" s="7"/>
      <c r="C542" s="133"/>
      <c r="D542" s="133"/>
      <c r="E542" s="7"/>
      <c r="F542" s="7"/>
      <c r="G542" s="7"/>
      <c r="H542" s="7"/>
      <c r="I542" s="7"/>
      <c r="J542" s="7"/>
      <c r="K542" s="7"/>
      <c r="L542" s="7"/>
      <c r="M542" s="7"/>
      <c r="N542" s="7"/>
      <c r="O542" s="7"/>
      <c r="P542" s="7"/>
      <c r="Q542" s="7"/>
      <c r="R542" s="7"/>
      <c r="S542" s="7"/>
      <c r="T542"/>
      <c r="U542"/>
      <c r="V542"/>
      <c r="W542"/>
      <c r="X542"/>
      <c r="Y542"/>
      <c r="Z542"/>
    </row>
    <row r="543" spans="2:26" x14ac:dyDescent="0.25">
      <c r="B543" s="7"/>
      <c r="C543" s="133"/>
      <c r="D543" s="133"/>
      <c r="E543" s="7"/>
      <c r="F543" s="7"/>
      <c r="G543" s="7"/>
      <c r="H543" s="7"/>
      <c r="I543" s="7"/>
      <c r="J543" s="7"/>
      <c r="K543" s="7"/>
      <c r="L543" s="7"/>
      <c r="M543" s="7"/>
      <c r="N543" s="7"/>
      <c r="O543" s="7"/>
      <c r="P543" s="7"/>
      <c r="Q543" s="7"/>
      <c r="R543" s="7"/>
      <c r="S543" s="7"/>
      <c r="T543"/>
      <c r="U543"/>
      <c r="V543"/>
      <c r="W543"/>
      <c r="X543"/>
      <c r="Y543"/>
      <c r="Z543"/>
    </row>
    <row r="544" spans="2:26" x14ac:dyDescent="0.25">
      <c r="B544" s="7"/>
      <c r="C544" s="133"/>
      <c r="D544" s="133"/>
      <c r="E544" s="7"/>
      <c r="F544" s="7"/>
      <c r="G544" s="7"/>
      <c r="H544" s="7"/>
      <c r="I544" s="7"/>
      <c r="J544" s="7"/>
      <c r="K544" s="7"/>
      <c r="L544" s="7"/>
      <c r="M544" s="7"/>
      <c r="N544" s="7"/>
      <c r="O544" s="7"/>
      <c r="P544" s="7"/>
      <c r="Q544" s="7"/>
      <c r="R544" s="7"/>
      <c r="S544" s="7"/>
      <c r="T544"/>
      <c r="U544"/>
      <c r="V544"/>
      <c r="W544"/>
      <c r="X544"/>
      <c r="Y544"/>
      <c r="Z544"/>
    </row>
    <row r="545" spans="2:26" x14ac:dyDescent="0.25">
      <c r="B545" s="7"/>
      <c r="C545" s="133"/>
      <c r="D545" s="133"/>
      <c r="E545" s="7"/>
      <c r="F545" s="7"/>
      <c r="G545" s="7"/>
      <c r="H545" s="7"/>
      <c r="I545" s="7"/>
      <c r="J545" s="7"/>
      <c r="K545" s="7"/>
      <c r="L545" s="7"/>
      <c r="M545" s="7"/>
      <c r="N545" s="7"/>
      <c r="O545" s="7"/>
      <c r="P545" s="7"/>
      <c r="Q545" s="7"/>
      <c r="R545" s="7"/>
      <c r="S545" s="7"/>
      <c r="T545"/>
      <c r="U545"/>
      <c r="V545"/>
      <c r="W545"/>
      <c r="X545"/>
      <c r="Y545"/>
      <c r="Z545"/>
    </row>
    <row r="546" spans="2:26" x14ac:dyDescent="0.25">
      <c r="B546" s="7"/>
      <c r="C546" s="133"/>
      <c r="D546" s="133"/>
      <c r="E546" s="7"/>
      <c r="F546" s="7"/>
      <c r="G546" s="7"/>
      <c r="H546" s="7"/>
      <c r="I546" s="7"/>
      <c r="J546" s="7"/>
      <c r="K546" s="7"/>
      <c r="L546" s="7"/>
      <c r="M546" s="7"/>
      <c r="N546" s="7"/>
      <c r="O546" s="7"/>
      <c r="P546" s="7"/>
      <c r="Q546" s="7"/>
      <c r="R546" s="7"/>
      <c r="S546" s="7"/>
      <c r="T546"/>
      <c r="U546"/>
      <c r="V546"/>
      <c r="W546"/>
      <c r="X546"/>
      <c r="Y546"/>
      <c r="Z546"/>
    </row>
    <row r="547" spans="2:26" x14ac:dyDescent="0.25">
      <c r="B547" s="7"/>
      <c r="C547" s="133"/>
      <c r="D547" s="133"/>
      <c r="E547" s="7"/>
      <c r="F547" s="7"/>
      <c r="G547" s="7"/>
      <c r="H547" s="7"/>
      <c r="I547" s="7"/>
      <c r="J547" s="7"/>
      <c r="K547" s="7"/>
      <c r="L547" s="7"/>
      <c r="M547" s="7"/>
      <c r="N547" s="7"/>
      <c r="O547" s="7"/>
      <c r="P547" s="7"/>
      <c r="Q547" s="7"/>
      <c r="R547" s="7"/>
      <c r="S547" s="7"/>
      <c r="T547"/>
      <c r="U547"/>
      <c r="V547"/>
      <c r="W547"/>
      <c r="X547"/>
      <c r="Y547"/>
      <c r="Z547"/>
    </row>
    <row r="548" spans="2:26" x14ac:dyDescent="0.25">
      <c r="B548" s="7"/>
      <c r="C548" s="133"/>
      <c r="D548" s="133"/>
      <c r="E548" s="7"/>
      <c r="F548" s="7"/>
      <c r="G548" s="7"/>
      <c r="H548" s="7"/>
      <c r="I548" s="7"/>
      <c r="J548" s="7"/>
      <c r="K548" s="7"/>
      <c r="L548" s="7"/>
      <c r="M548" s="7"/>
      <c r="N548" s="7"/>
      <c r="O548" s="7"/>
      <c r="P548" s="7"/>
      <c r="Q548" s="7"/>
      <c r="R548" s="7"/>
      <c r="S548" s="7"/>
      <c r="T548"/>
      <c r="U548"/>
      <c r="V548"/>
      <c r="W548"/>
      <c r="X548"/>
      <c r="Y548"/>
      <c r="Z548"/>
    </row>
    <row r="549" spans="2:26" x14ac:dyDescent="0.25">
      <c r="B549" s="7"/>
      <c r="C549" s="133"/>
      <c r="D549" s="133"/>
      <c r="E549" s="7"/>
      <c r="F549" s="7"/>
      <c r="G549" s="7"/>
      <c r="H549" s="7"/>
      <c r="I549" s="7"/>
      <c r="J549" s="7"/>
      <c r="K549" s="7"/>
      <c r="L549" s="7"/>
      <c r="M549" s="7"/>
      <c r="N549" s="7"/>
      <c r="O549" s="7"/>
      <c r="P549" s="7"/>
      <c r="Q549" s="7"/>
      <c r="R549" s="7"/>
      <c r="S549" s="7"/>
      <c r="T549"/>
      <c r="U549"/>
      <c r="V549"/>
      <c r="W549"/>
      <c r="X549"/>
      <c r="Y549"/>
      <c r="Z549"/>
    </row>
    <row r="550" spans="2:26" x14ac:dyDescent="0.25">
      <c r="B550" s="7"/>
      <c r="C550" s="133"/>
      <c r="D550" s="133"/>
      <c r="E550" s="7"/>
      <c r="F550" s="7"/>
      <c r="G550" s="7"/>
      <c r="H550" s="7"/>
      <c r="I550" s="7"/>
      <c r="J550" s="7"/>
      <c r="K550" s="7"/>
      <c r="L550" s="7"/>
      <c r="M550" s="7"/>
      <c r="N550" s="7"/>
      <c r="O550" s="7"/>
      <c r="P550" s="7"/>
      <c r="Q550" s="7"/>
      <c r="R550" s="7"/>
      <c r="S550" s="7"/>
      <c r="T550"/>
      <c r="U550"/>
      <c r="V550"/>
      <c r="W550"/>
      <c r="X550"/>
      <c r="Y550"/>
      <c r="Z550"/>
    </row>
    <row r="551" spans="2:26" x14ac:dyDescent="0.25">
      <c r="B551" s="7"/>
      <c r="C551" s="133"/>
      <c r="D551" s="133"/>
      <c r="E551" s="7"/>
      <c r="F551" s="7"/>
      <c r="G551" s="7"/>
      <c r="H551" s="7"/>
      <c r="I551" s="7"/>
      <c r="J551" s="7"/>
      <c r="K551" s="7"/>
      <c r="L551" s="7"/>
      <c r="M551" s="7"/>
      <c r="N551" s="7"/>
      <c r="O551" s="7"/>
      <c r="P551" s="7"/>
      <c r="Q551" s="7"/>
      <c r="R551" s="7"/>
      <c r="S551" s="7"/>
      <c r="T551"/>
      <c r="U551"/>
      <c r="V551"/>
      <c r="W551"/>
      <c r="X551"/>
      <c r="Y551"/>
      <c r="Z551"/>
    </row>
    <row r="552" spans="2:26" x14ac:dyDescent="0.25">
      <c r="B552" s="7"/>
      <c r="C552" s="133"/>
      <c r="D552" s="133"/>
      <c r="E552" s="7"/>
      <c r="F552" s="7"/>
      <c r="G552" s="7"/>
      <c r="H552" s="7"/>
      <c r="I552" s="7"/>
      <c r="J552" s="7"/>
      <c r="K552" s="7"/>
      <c r="L552" s="7"/>
      <c r="M552" s="7"/>
      <c r="N552" s="7"/>
      <c r="O552" s="7"/>
      <c r="P552" s="7"/>
      <c r="Q552" s="7"/>
      <c r="R552" s="7"/>
      <c r="S552" s="7"/>
      <c r="T552"/>
      <c r="U552"/>
      <c r="V552"/>
      <c r="W552"/>
      <c r="X552"/>
      <c r="Y552"/>
      <c r="Z552"/>
    </row>
    <row r="553" spans="2:26" x14ac:dyDescent="0.25">
      <c r="B553" s="7"/>
      <c r="C553" s="133"/>
      <c r="D553" s="133"/>
      <c r="E553" s="7"/>
      <c r="F553" s="7"/>
      <c r="G553" s="7"/>
      <c r="H553" s="7"/>
      <c r="I553" s="7"/>
      <c r="J553" s="7"/>
      <c r="K553" s="7"/>
      <c r="L553" s="7"/>
      <c r="M553" s="7"/>
      <c r="N553" s="7"/>
      <c r="O553" s="7"/>
      <c r="P553" s="7"/>
      <c r="Q553" s="7"/>
      <c r="R553" s="7"/>
      <c r="S553" s="7"/>
      <c r="T553"/>
      <c r="U553"/>
      <c r="V553"/>
      <c r="W553"/>
      <c r="X553"/>
      <c r="Y553"/>
      <c r="Z553"/>
    </row>
    <row r="554" spans="2:26" x14ac:dyDescent="0.25">
      <c r="B554" s="7"/>
      <c r="C554" s="133"/>
      <c r="D554" s="133"/>
      <c r="E554" s="7"/>
      <c r="F554" s="7"/>
      <c r="G554" s="7"/>
      <c r="H554" s="7"/>
      <c r="I554" s="7"/>
      <c r="J554" s="7"/>
      <c r="K554" s="7"/>
      <c r="L554" s="7"/>
      <c r="M554" s="7"/>
      <c r="N554" s="7"/>
      <c r="O554" s="7"/>
      <c r="P554" s="7"/>
      <c r="Q554" s="7"/>
      <c r="R554" s="7"/>
      <c r="S554" s="7"/>
      <c r="T554"/>
      <c r="U554"/>
      <c r="V554"/>
      <c r="W554"/>
      <c r="X554"/>
      <c r="Y554"/>
      <c r="Z554"/>
    </row>
    <row r="555" spans="2:26" x14ac:dyDescent="0.25">
      <c r="B555" s="7"/>
      <c r="C555" s="133"/>
      <c r="D555" s="133"/>
      <c r="E555" s="7"/>
      <c r="F555" s="7"/>
      <c r="G555" s="7"/>
      <c r="H555" s="7"/>
      <c r="I555" s="7"/>
      <c r="J555" s="7"/>
      <c r="K555" s="7"/>
      <c r="L555" s="7"/>
      <c r="M555" s="7"/>
      <c r="N555" s="7"/>
      <c r="O555" s="7"/>
      <c r="P555" s="7"/>
      <c r="Q555" s="7"/>
      <c r="R555" s="7"/>
      <c r="S555" s="7"/>
      <c r="T555"/>
      <c r="U555"/>
      <c r="V555"/>
      <c r="W555"/>
      <c r="X555"/>
      <c r="Y555"/>
      <c r="Z555"/>
    </row>
    <row r="556" spans="2:26" x14ac:dyDescent="0.25">
      <c r="B556" s="7"/>
      <c r="C556" s="133"/>
      <c r="D556" s="133"/>
      <c r="E556" s="7"/>
      <c r="F556" s="7"/>
      <c r="G556" s="7"/>
      <c r="H556" s="7"/>
      <c r="I556" s="7"/>
      <c r="J556" s="7"/>
      <c r="K556" s="7"/>
      <c r="L556" s="7"/>
      <c r="M556" s="7"/>
      <c r="N556" s="7"/>
      <c r="O556" s="7"/>
      <c r="P556" s="7"/>
      <c r="Q556" s="7"/>
      <c r="R556" s="7"/>
      <c r="S556" s="7"/>
      <c r="T556"/>
      <c r="U556"/>
      <c r="V556"/>
      <c r="W556"/>
      <c r="X556"/>
      <c r="Y556"/>
      <c r="Z556"/>
    </row>
    <row r="557" spans="2:26" x14ac:dyDescent="0.25">
      <c r="B557" s="7"/>
      <c r="C557" s="133"/>
      <c r="D557" s="133"/>
      <c r="E557" s="7"/>
      <c r="F557" s="7"/>
      <c r="G557" s="7"/>
      <c r="H557" s="7"/>
      <c r="I557" s="7"/>
      <c r="J557" s="7"/>
      <c r="K557" s="7"/>
      <c r="L557" s="7"/>
      <c r="M557" s="7"/>
      <c r="N557" s="7"/>
      <c r="O557" s="7"/>
      <c r="P557" s="7"/>
      <c r="Q557" s="7"/>
      <c r="R557" s="7"/>
      <c r="S557" s="7"/>
      <c r="T557"/>
      <c r="U557"/>
      <c r="V557"/>
      <c r="W557"/>
      <c r="X557"/>
      <c r="Y557"/>
      <c r="Z557"/>
    </row>
    <row r="558" spans="2:26" x14ac:dyDescent="0.25">
      <c r="B558" s="7"/>
      <c r="C558" s="133"/>
      <c r="D558" s="133"/>
      <c r="E558" s="7"/>
      <c r="F558" s="7"/>
      <c r="G558" s="7"/>
      <c r="H558" s="7"/>
      <c r="I558" s="7"/>
      <c r="J558" s="7"/>
      <c r="K558" s="7"/>
      <c r="L558" s="7"/>
      <c r="M558" s="7"/>
      <c r="N558" s="7"/>
      <c r="O558" s="7"/>
      <c r="P558" s="7"/>
      <c r="Q558" s="7"/>
      <c r="R558" s="7"/>
      <c r="S558" s="7"/>
      <c r="T558"/>
      <c r="U558"/>
      <c r="V558"/>
      <c r="W558"/>
      <c r="X558"/>
      <c r="Y558"/>
      <c r="Z558"/>
    </row>
    <row r="559" spans="2:26" x14ac:dyDescent="0.25">
      <c r="B559" s="7"/>
      <c r="C559" s="133"/>
      <c r="D559" s="133"/>
      <c r="E559" s="7"/>
      <c r="F559" s="7"/>
      <c r="G559" s="7"/>
      <c r="H559" s="7"/>
      <c r="I559" s="7"/>
      <c r="J559" s="7"/>
      <c r="K559" s="7"/>
      <c r="L559" s="7"/>
      <c r="M559" s="7"/>
      <c r="N559" s="7"/>
      <c r="O559" s="7"/>
      <c r="P559" s="7"/>
      <c r="Q559" s="7"/>
      <c r="R559" s="7"/>
      <c r="S559" s="7"/>
      <c r="T559"/>
      <c r="U559"/>
      <c r="V559"/>
      <c r="W559"/>
      <c r="X559"/>
      <c r="Y559"/>
      <c r="Z559"/>
    </row>
    <row r="560" spans="2:26" x14ac:dyDescent="0.25">
      <c r="B560" s="7"/>
      <c r="C560" s="133"/>
      <c r="D560" s="133"/>
      <c r="E560" s="7"/>
      <c r="F560" s="7"/>
      <c r="G560" s="7"/>
      <c r="H560" s="7"/>
      <c r="I560" s="7"/>
      <c r="J560" s="7"/>
      <c r="K560" s="7"/>
      <c r="L560" s="7"/>
      <c r="M560" s="7"/>
      <c r="N560" s="7"/>
      <c r="O560" s="7"/>
      <c r="P560" s="7"/>
      <c r="Q560" s="7"/>
      <c r="R560" s="7"/>
      <c r="S560" s="7"/>
      <c r="T560"/>
      <c r="U560"/>
      <c r="V560"/>
      <c r="W560"/>
      <c r="X560"/>
      <c r="Y560"/>
      <c r="Z560"/>
    </row>
    <row r="561" spans="2:26" x14ac:dyDescent="0.25">
      <c r="B561" s="7"/>
      <c r="C561" s="133"/>
      <c r="D561" s="133"/>
      <c r="E561" s="7"/>
      <c r="F561" s="7"/>
      <c r="G561" s="7"/>
      <c r="H561" s="7"/>
      <c r="I561" s="7"/>
      <c r="J561" s="7"/>
      <c r="K561" s="7"/>
      <c r="L561" s="7"/>
      <c r="M561" s="7"/>
      <c r="N561" s="7"/>
      <c r="O561" s="7"/>
      <c r="P561" s="7"/>
      <c r="Q561" s="7"/>
      <c r="R561" s="7"/>
      <c r="S561" s="7"/>
      <c r="T561"/>
      <c r="U561"/>
      <c r="V561"/>
      <c r="W561"/>
      <c r="X561"/>
      <c r="Y561"/>
      <c r="Z561"/>
    </row>
    <row r="562" spans="2:26" x14ac:dyDescent="0.25">
      <c r="B562" s="7"/>
      <c r="C562" s="133"/>
      <c r="D562" s="133"/>
      <c r="E562" s="7"/>
      <c r="F562" s="7"/>
      <c r="G562" s="7"/>
      <c r="H562" s="7"/>
      <c r="I562" s="7"/>
      <c r="J562" s="7"/>
      <c r="K562" s="7"/>
      <c r="L562" s="7"/>
      <c r="M562" s="7"/>
      <c r="N562" s="7"/>
      <c r="O562" s="7"/>
      <c r="P562" s="7"/>
      <c r="Q562" s="7"/>
      <c r="R562" s="7"/>
      <c r="S562" s="7"/>
      <c r="T562"/>
      <c r="U562"/>
      <c r="V562"/>
      <c r="W562"/>
      <c r="X562"/>
      <c r="Y562"/>
      <c r="Z562"/>
    </row>
    <row r="563" spans="2:26" x14ac:dyDescent="0.25">
      <c r="B563" s="7"/>
      <c r="C563" s="133"/>
      <c r="D563" s="133"/>
      <c r="E563" s="7"/>
      <c r="F563" s="7"/>
      <c r="G563" s="7"/>
      <c r="H563" s="7"/>
      <c r="I563" s="7"/>
      <c r="J563" s="7"/>
      <c r="K563" s="7"/>
      <c r="L563" s="7"/>
      <c r="M563" s="7"/>
      <c r="N563" s="7"/>
      <c r="O563" s="7"/>
      <c r="P563" s="7"/>
      <c r="Q563" s="7"/>
      <c r="R563" s="7"/>
      <c r="S563" s="7"/>
      <c r="T563"/>
      <c r="U563"/>
      <c r="V563"/>
      <c r="W563"/>
      <c r="X563"/>
      <c r="Y563"/>
      <c r="Z563"/>
    </row>
    <row r="564" spans="2:26" x14ac:dyDescent="0.25">
      <c r="B564" s="7"/>
      <c r="C564" s="133"/>
      <c r="D564" s="133"/>
      <c r="E564" s="7"/>
      <c r="F564" s="7"/>
      <c r="G564" s="7"/>
      <c r="H564" s="7"/>
      <c r="I564" s="7"/>
      <c r="J564" s="7"/>
      <c r="K564" s="7"/>
      <c r="L564" s="7"/>
      <c r="M564" s="7"/>
      <c r="N564" s="7"/>
      <c r="O564" s="7"/>
      <c r="P564" s="7"/>
      <c r="Q564" s="7"/>
      <c r="R564" s="7"/>
      <c r="S564" s="7"/>
      <c r="T564"/>
      <c r="U564"/>
      <c r="V564"/>
      <c r="W564"/>
      <c r="X564"/>
      <c r="Y564"/>
      <c r="Z564"/>
    </row>
    <row r="565" spans="2:26" x14ac:dyDescent="0.25">
      <c r="B565" s="7"/>
      <c r="C565" s="133"/>
      <c r="D565" s="133"/>
      <c r="E565" s="7"/>
      <c r="F565" s="7"/>
      <c r="G565" s="7"/>
      <c r="H565" s="7"/>
      <c r="I565" s="7"/>
      <c r="J565" s="7"/>
      <c r="K565" s="7"/>
      <c r="L565" s="7"/>
      <c r="M565" s="7"/>
      <c r="N565" s="7"/>
      <c r="O565" s="7"/>
      <c r="P565" s="7"/>
      <c r="Q565" s="7"/>
      <c r="R565" s="7"/>
      <c r="S565" s="7"/>
      <c r="T565"/>
      <c r="U565"/>
      <c r="V565"/>
      <c r="W565"/>
      <c r="X565"/>
      <c r="Y565"/>
      <c r="Z565"/>
    </row>
    <row r="566" spans="2:26" x14ac:dyDescent="0.25">
      <c r="B566" s="7"/>
      <c r="C566" s="133"/>
      <c r="D566" s="133"/>
      <c r="E566" s="7"/>
      <c r="F566" s="7"/>
      <c r="G566" s="7"/>
      <c r="H566" s="7"/>
      <c r="I566" s="7"/>
      <c r="J566" s="7"/>
      <c r="K566" s="7"/>
      <c r="L566" s="7"/>
      <c r="M566" s="7"/>
      <c r="N566" s="7"/>
      <c r="O566" s="7"/>
      <c r="P566" s="7"/>
      <c r="Q566" s="7"/>
      <c r="R566" s="7"/>
      <c r="S566" s="7"/>
      <c r="T566"/>
      <c r="U566"/>
      <c r="V566"/>
      <c r="W566"/>
      <c r="X566"/>
      <c r="Y566"/>
      <c r="Z566"/>
    </row>
    <row r="567" spans="2:26" x14ac:dyDescent="0.25">
      <c r="B567" s="7"/>
      <c r="C567" s="133"/>
      <c r="D567" s="133"/>
      <c r="E567" s="7"/>
      <c r="F567" s="7"/>
      <c r="G567" s="7"/>
      <c r="H567" s="7"/>
      <c r="I567" s="7"/>
      <c r="J567" s="7"/>
      <c r="K567" s="7"/>
      <c r="L567" s="7"/>
      <c r="M567" s="7"/>
      <c r="N567" s="7"/>
      <c r="O567" s="7"/>
      <c r="P567" s="7"/>
      <c r="Q567" s="7"/>
      <c r="R567" s="7"/>
      <c r="S567" s="7"/>
      <c r="T567"/>
      <c r="U567"/>
      <c r="V567"/>
      <c r="W567"/>
      <c r="X567"/>
      <c r="Y567"/>
      <c r="Z567"/>
    </row>
    <row r="568" spans="2:26" x14ac:dyDescent="0.25">
      <c r="B568" s="7"/>
      <c r="C568" s="133"/>
      <c r="D568" s="133"/>
      <c r="E568" s="7"/>
      <c r="F568" s="7"/>
      <c r="G568" s="7"/>
      <c r="H568" s="7"/>
      <c r="I568" s="7"/>
      <c r="J568" s="7"/>
      <c r="K568" s="7"/>
      <c r="L568" s="7"/>
      <c r="M568" s="7"/>
      <c r="N568" s="7"/>
      <c r="O568" s="7"/>
      <c r="P568" s="7"/>
      <c r="Q568" s="7"/>
      <c r="R568" s="7"/>
      <c r="S568" s="7"/>
      <c r="T568"/>
      <c r="U568"/>
      <c r="V568"/>
      <c r="W568"/>
      <c r="X568"/>
      <c r="Y568"/>
      <c r="Z568"/>
    </row>
    <row r="569" spans="2:26" x14ac:dyDescent="0.25">
      <c r="B569" s="7"/>
      <c r="C569" s="133"/>
      <c r="D569" s="133"/>
      <c r="E569" s="7"/>
      <c r="F569" s="7"/>
      <c r="G569" s="7"/>
      <c r="H569" s="7"/>
      <c r="I569" s="7"/>
      <c r="J569" s="7"/>
      <c r="K569" s="7"/>
      <c r="L569" s="7"/>
      <c r="M569" s="7"/>
      <c r="N569" s="7"/>
      <c r="O569" s="7"/>
      <c r="P569" s="7"/>
      <c r="Q569" s="7"/>
      <c r="R569" s="7"/>
      <c r="S569" s="7"/>
      <c r="T569"/>
      <c r="U569"/>
      <c r="V569"/>
      <c r="W569"/>
      <c r="X569"/>
      <c r="Y569"/>
      <c r="Z569"/>
    </row>
    <row r="570" spans="2:26" x14ac:dyDescent="0.25">
      <c r="B570" s="7"/>
      <c r="C570" s="133"/>
      <c r="D570" s="133"/>
      <c r="E570" s="7"/>
      <c r="F570" s="7"/>
      <c r="G570" s="7"/>
      <c r="H570" s="7"/>
      <c r="I570" s="7"/>
      <c r="J570" s="7"/>
      <c r="K570" s="7"/>
      <c r="L570" s="7"/>
      <c r="M570" s="7"/>
      <c r="N570" s="7"/>
      <c r="O570" s="7"/>
      <c r="P570" s="7"/>
      <c r="Q570" s="7"/>
      <c r="R570" s="7"/>
      <c r="S570" s="7"/>
      <c r="T570"/>
      <c r="U570"/>
      <c r="V570"/>
      <c r="W570"/>
      <c r="X570"/>
      <c r="Y570"/>
      <c r="Z570"/>
    </row>
    <row r="571" spans="2:26" x14ac:dyDescent="0.25">
      <c r="B571" s="7"/>
      <c r="C571" s="133"/>
      <c r="D571" s="133"/>
      <c r="E571" s="7"/>
      <c r="F571" s="7"/>
      <c r="G571" s="7"/>
      <c r="H571" s="7"/>
      <c r="I571" s="7"/>
      <c r="J571" s="7"/>
      <c r="K571" s="7"/>
      <c r="L571" s="7"/>
      <c r="M571" s="7"/>
      <c r="N571" s="7"/>
      <c r="O571" s="7"/>
      <c r="P571" s="7"/>
      <c r="Q571" s="7"/>
      <c r="R571" s="7"/>
      <c r="S571" s="7"/>
      <c r="T571"/>
      <c r="U571"/>
      <c r="V571"/>
      <c r="W571"/>
      <c r="X571"/>
      <c r="Y571"/>
      <c r="Z571"/>
    </row>
    <row r="572" spans="2:26" x14ac:dyDescent="0.25">
      <c r="B572" s="7"/>
      <c r="C572" s="133"/>
      <c r="D572" s="133"/>
      <c r="E572" s="7"/>
      <c r="F572" s="7"/>
      <c r="G572" s="7"/>
      <c r="H572" s="7"/>
      <c r="I572" s="7"/>
      <c r="J572" s="7"/>
      <c r="K572" s="7"/>
      <c r="L572" s="7"/>
      <c r="M572" s="7"/>
      <c r="N572" s="7"/>
      <c r="O572" s="7"/>
      <c r="P572" s="7"/>
      <c r="Q572" s="7"/>
      <c r="R572" s="7"/>
      <c r="S572" s="7"/>
      <c r="T572"/>
      <c r="U572"/>
      <c r="V572"/>
      <c r="W572"/>
      <c r="X572"/>
      <c r="Y572"/>
      <c r="Z572"/>
    </row>
    <row r="573" spans="2:26" x14ac:dyDescent="0.25">
      <c r="B573" s="7"/>
      <c r="C573" s="133"/>
      <c r="D573" s="133"/>
      <c r="E573" s="7"/>
      <c r="F573" s="7"/>
      <c r="G573" s="7"/>
      <c r="H573" s="7"/>
      <c r="I573" s="7"/>
      <c r="J573" s="7"/>
      <c r="K573" s="7"/>
      <c r="L573" s="7"/>
      <c r="M573" s="7"/>
      <c r="N573" s="7"/>
      <c r="O573" s="7"/>
      <c r="P573" s="7"/>
      <c r="Q573" s="7"/>
      <c r="R573" s="7"/>
      <c r="S573" s="7"/>
      <c r="T573"/>
      <c r="U573"/>
      <c r="V573"/>
      <c r="W573"/>
      <c r="X573"/>
      <c r="Y573"/>
      <c r="Z573"/>
    </row>
    <row r="574" spans="2:26" x14ac:dyDescent="0.25">
      <c r="B574" s="7"/>
      <c r="C574" s="133"/>
      <c r="D574" s="133"/>
      <c r="E574" s="7"/>
      <c r="F574" s="7"/>
      <c r="G574" s="7"/>
      <c r="H574" s="7"/>
      <c r="I574" s="7"/>
      <c r="J574" s="7"/>
      <c r="K574" s="7"/>
      <c r="L574" s="7"/>
      <c r="M574" s="7"/>
      <c r="N574" s="7"/>
      <c r="O574" s="7"/>
      <c r="P574" s="7"/>
      <c r="Q574" s="7"/>
      <c r="R574" s="7"/>
      <c r="S574" s="7"/>
      <c r="T574"/>
      <c r="U574"/>
      <c r="V574"/>
      <c r="W574"/>
      <c r="X574"/>
      <c r="Y574"/>
      <c r="Z574"/>
    </row>
    <row r="575" spans="2:26" x14ac:dyDescent="0.25">
      <c r="B575" s="7"/>
      <c r="C575" s="133"/>
      <c r="D575" s="133"/>
      <c r="E575" s="7"/>
      <c r="F575" s="7"/>
      <c r="G575" s="7"/>
      <c r="H575" s="7"/>
      <c r="I575" s="7"/>
      <c r="J575" s="7"/>
      <c r="K575" s="7"/>
      <c r="L575" s="7"/>
      <c r="M575" s="7"/>
      <c r="N575" s="7"/>
      <c r="O575" s="7"/>
      <c r="P575" s="7"/>
      <c r="Q575" s="7"/>
      <c r="R575" s="7"/>
      <c r="S575" s="7"/>
      <c r="T575"/>
      <c r="U575"/>
      <c r="V575"/>
      <c r="W575"/>
      <c r="X575"/>
      <c r="Y575"/>
      <c r="Z575"/>
    </row>
    <row r="576" spans="2:26" x14ac:dyDescent="0.25">
      <c r="B576" s="7"/>
      <c r="C576" s="133"/>
      <c r="D576" s="133"/>
      <c r="E576" s="7"/>
      <c r="F576" s="7"/>
      <c r="G576" s="7"/>
      <c r="H576" s="7"/>
      <c r="I576" s="7"/>
      <c r="J576" s="7"/>
      <c r="K576" s="7"/>
      <c r="L576" s="7"/>
      <c r="M576" s="7"/>
      <c r="N576" s="7"/>
      <c r="O576" s="7"/>
      <c r="P576" s="7"/>
      <c r="Q576" s="7"/>
      <c r="R576" s="7"/>
      <c r="S576" s="7"/>
      <c r="T576"/>
      <c r="U576"/>
      <c r="V576"/>
      <c r="W576"/>
      <c r="X576"/>
      <c r="Y576"/>
      <c r="Z576"/>
    </row>
    <row r="577" spans="2:26" x14ac:dyDescent="0.25">
      <c r="B577" s="7"/>
      <c r="C577" s="133"/>
      <c r="D577" s="133"/>
      <c r="E577" s="7"/>
      <c r="F577" s="7"/>
      <c r="G577" s="7"/>
      <c r="H577" s="7"/>
      <c r="I577" s="7"/>
      <c r="J577" s="7"/>
      <c r="K577" s="7"/>
      <c r="L577" s="7"/>
      <c r="M577" s="7"/>
      <c r="N577" s="7"/>
      <c r="O577" s="7"/>
      <c r="P577" s="7"/>
      <c r="Q577" s="7"/>
      <c r="R577" s="7"/>
      <c r="S577" s="7"/>
      <c r="T577"/>
      <c r="U577"/>
      <c r="V577"/>
      <c r="W577"/>
      <c r="X577"/>
      <c r="Y577"/>
      <c r="Z577"/>
    </row>
    <row r="578" spans="2:26" x14ac:dyDescent="0.25">
      <c r="B578" s="7"/>
      <c r="C578" s="133"/>
      <c r="D578" s="133"/>
      <c r="E578" s="7"/>
      <c r="F578" s="7"/>
      <c r="G578" s="7"/>
      <c r="H578" s="7"/>
      <c r="I578" s="7"/>
      <c r="J578" s="7"/>
      <c r="K578" s="7"/>
      <c r="L578" s="7"/>
      <c r="M578" s="7"/>
      <c r="N578" s="7"/>
      <c r="O578" s="7"/>
      <c r="P578" s="7"/>
      <c r="Q578" s="7"/>
      <c r="R578" s="7"/>
      <c r="S578" s="7"/>
      <c r="T578"/>
      <c r="U578"/>
      <c r="V578"/>
      <c r="W578"/>
      <c r="X578"/>
      <c r="Y578"/>
      <c r="Z578"/>
    </row>
    <row r="579" spans="2:26" x14ac:dyDescent="0.25">
      <c r="B579" s="7"/>
      <c r="C579" s="133"/>
      <c r="D579" s="133"/>
      <c r="E579" s="7"/>
      <c r="F579" s="7"/>
      <c r="G579" s="7"/>
      <c r="H579" s="7"/>
      <c r="I579" s="7"/>
      <c r="J579" s="7"/>
      <c r="K579" s="7"/>
      <c r="L579" s="7"/>
      <c r="M579" s="7"/>
      <c r="N579" s="7"/>
      <c r="O579" s="7"/>
      <c r="P579" s="7"/>
      <c r="Q579" s="7"/>
      <c r="R579" s="7"/>
      <c r="S579" s="7"/>
      <c r="T579"/>
      <c r="U579"/>
      <c r="V579"/>
      <c r="W579"/>
      <c r="X579"/>
      <c r="Y579"/>
      <c r="Z579"/>
    </row>
    <row r="580" spans="2:26" x14ac:dyDescent="0.25">
      <c r="B580" s="7"/>
      <c r="C580" s="133"/>
      <c r="D580" s="133"/>
      <c r="E580" s="7"/>
      <c r="F580" s="7"/>
      <c r="G580" s="7"/>
      <c r="H580" s="7"/>
      <c r="I580" s="7"/>
      <c r="J580" s="7"/>
      <c r="K580" s="7"/>
      <c r="L580" s="7"/>
      <c r="M580" s="7"/>
      <c r="N580" s="7"/>
      <c r="O580" s="7"/>
      <c r="P580" s="7"/>
      <c r="Q580" s="7"/>
      <c r="R580" s="7"/>
      <c r="S580" s="7"/>
      <c r="T580"/>
      <c r="U580"/>
      <c r="V580"/>
      <c r="W580"/>
      <c r="X580"/>
      <c r="Y580"/>
      <c r="Z580"/>
    </row>
    <row r="581" spans="2:26" x14ac:dyDescent="0.25">
      <c r="B581" s="7"/>
      <c r="C581" s="133"/>
      <c r="D581" s="133"/>
      <c r="E581" s="7"/>
      <c r="F581" s="7"/>
      <c r="G581" s="7"/>
      <c r="H581" s="7"/>
      <c r="I581" s="7"/>
      <c r="J581" s="7"/>
      <c r="K581" s="7"/>
      <c r="L581" s="7"/>
      <c r="M581" s="7"/>
      <c r="N581" s="7"/>
      <c r="O581" s="7"/>
      <c r="P581" s="7"/>
      <c r="Q581" s="7"/>
      <c r="R581" s="7"/>
      <c r="S581" s="7"/>
      <c r="T581"/>
      <c r="U581"/>
      <c r="V581"/>
      <c r="W581"/>
      <c r="X581"/>
      <c r="Y581"/>
      <c r="Z581"/>
    </row>
    <row r="582" spans="2:26" x14ac:dyDescent="0.25">
      <c r="B582" s="7"/>
      <c r="C582" s="133"/>
      <c r="D582" s="133"/>
      <c r="E582" s="7"/>
      <c r="F582" s="7"/>
      <c r="G582" s="7"/>
      <c r="H582" s="7"/>
      <c r="I582" s="7"/>
      <c r="J582" s="7"/>
      <c r="K582" s="7"/>
      <c r="L582" s="7"/>
      <c r="M582" s="7"/>
      <c r="N582" s="7"/>
      <c r="O582" s="7"/>
      <c r="P582" s="7"/>
      <c r="Q582" s="7"/>
      <c r="R582" s="7"/>
      <c r="S582" s="7"/>
      <c r="T582"/>
      <c r="U582"/>
      <c r="V582"/>
      <c r="W582"/>
      <c r="X582"/>
      <c r="Y582"/>
      <c r="Z582"/>
    </row>
    <row r="583" spans="2:26" x14ac:dyDescent="0.25">
      <c r="B583" s="7"/>
      <c r="C583" s="133"/>
      <c r="D583" s="133"/>
      <c r="E583" s="7"/>
      <c r="F583" s="7"/>
      <c r="G583" s="7"/>
      <c r="H583" s="7"/>
      <c r="I583" s="7"/>
      <c r="J583" s="7"/>
      <c r="K583" s="7"/>
      <c r="L583" s="7"/>
      <c r="M583" s="7"/>
      <c r="N583" s="7"/>
      <c r="O583" s="7"/>
      <c r="P583" s="7"/>
      <c r="Q583" s="7"/>
      <c r="R583" s="7"/>
      <c r="S583" s="7"/>
      <c r="T583"/>
      <c r="U583"/>
      <c r="V583"/>
      <c r="W583"/>
      <c r="X583"/>
      <c r="Y583"/>
      <c r="Z583"/>
    </row>
    <row r="584" spans="2:26" x14ac:dyDescent="0.25">
      <c r="B584" s="7"/>
      <c r="C584" s="133"/>
      <c r="D584" s="133"/>
      <c r="E584" s="7"/>
      <c r="F584" s="7"/>
      <c r="G584" s="7"/>
      <c r="H584" s="7"/>
      <c r="I584" s="7"/>
      <c r="J584" s="7"/>
      <c r="K584" s="7"/>
      <c r="L584" s="7"/>
      <c r="M584" s="7"/>
      <c r="N584" s="7"/>
      <c r="O584" s="7"/>
      <c r="P584" s="7"/>
      <c r="Q584" s="7"/>
      <c r="R584" s="7"/>
      <c r="S584" s="7"/>
      <c r="T584"/>
      <c r="U584"/>
      <c r="V584"/>
      <c r="W584"/>
      <c r="X584"/>
      <c r="Y584"/>
      <c r="Z584"/>
    </row>
    <row r="585" spans="2:26" x14ac:dyDescent="0.25">
      <c r="B585" s="7"/>
      <c r="C585" s="133"/>
      <c r="D585" s="133"/>
      <c r="E585" s="7"/>
      <c r="F585" s="7"/>
      <c r="G585" s="7"/>
      <c r="H585" s="7"/>
      <c r="I585" s="7"/>
      <c r="J585" s="7"/>
      <c r="K585" s="7"/>
      <c r="L585" s="7"/>
      <c r="M585" s="7"/>
      <c r="N585" s="7"/>
      <c r="O585" s="7"/>
      <c r="P585" s="7"/>
      <c r="Q585" s="7"/>
      <c r="R585" s="7"/>
      <c r="S585" s="7"/>
      <c r="T585"/>
      <c r="U585"/>
      <c r="V585"/>
      <c r="W585"/>
      <c r="X585"/>
      <c r="Y585"/>
      <c r="Z585"/>
    </row>
    <row r="586" spans="2:26" x14ac:dyDescent="0.25">
      <c r="B586" s="7"/>
      <c r="C586" s="133"/>
      <c r="D586" s="133"/>
      <c r="E586" s="7"/>
      <c r="F586" s="7"/>
      <c r="G586" s="7"/>
      <c r="H586" s="7"/>
      <c r="I586" s="7"/>
      <c r="J586" s="7"/>
      <c r="K586" s="7"/>
      <c r="L586" s="7"/>
      <c r="M586" s="7"/>
      <c r="N586" s="7"/>
      <c r="O586" s="7"/>
      <c r="P586" s="7"/>
      <c r="Q586" s="7"/>
      <c r="R586" s="7"/>
      <c r="S586" s="7"/>
      <c r="T586"/>
      <c r="U586"/>
      <c r="V586"/>
      <c r="W586"/>
      <c r="X586"/>
      <c r="Y586"/>
      <c r="Z586"/>
    </row>
    <row r="587" spans="2:26" x14ac:dyDescent="0.25">
      <c r="B587" s="7"/>
      <c r="C587" s="133"/>
      <c r="D587" s="133"/>
      <c r="E587" s="7"/>
      <c r="F587" s="7"/>
      <c r="G587" s="7"/>
      <c r="H587" s="7"/>
      <c r="I587" s="7"/>
      <c r="J587" s="7"/>
      <c r="K587" s="7"/>
      <c r="L587" s="7"/>
      <c r="M587" s="7"/>
      <c r="N587" s="7"/>
      <c r="O587" s="7"/>
      <c r="P587" s="7"/>
      <c r="Q587" s="7"/>
      <c r="R587" s="7"/>
      <c r="S587" s="7"/>
      <c r="T587"/>
      <c r="U587"/>
      <c r="V587"/>
      <c r="W587"/>
      <c r="X587"/>
      <c r="Y587"/>
      <c r="Z587"/>
    </row>
    <row r="588" spans="2:26" x14ac:dyDescent="0.25">
      <c r="B588" s="7"/>
      <c r="C588" s="133"/>
      <c r="D588" s="133"/>
      <c r="E588" s="7"/>
      <c r="F588" s="7"/>
      <c r="G588" s="7"/>
      <c r="H588" s="7"/>
      <c r="I588" s="7"/>
      <c r="J588" s="7"/>
      <c r="K588" s="7"/>
      <c r="L588" s="7"/>
      <c r="M588" s="7"/>
      <c r="N588" s="7"/>
      <c r="O588" s="7"/>
      <c r="P588" s="7"/>
      <c r="Q588" s="7"/>
      <c r="R588" s="7"/>
      <c r="S588" s="7"/>
      <c r="T588"/>
      <c r="U588"/>
      <c r="V588"/>
      <c r="W588"/>
      <c r="X588"/>
      <c r="Y588"/>
      <c r="Z588"/>
    </row>
    <row r="589" spans="2:26" x14ac:dyDescent="0.25">
      <c r="B589" s="7"/>
      <c r="C589" s="133"/>
      <c r="D589" s="133"/>
      <c r="E589" s="7"/>
      <c r="F589" s="7"/>
      <c r="G589" s="7"/>
      <c r="H589" s="7"/>
      <c r="I589" s="7"/>
      <c r="J589" s="7"/>
      <c r="K589" s="7"/>
      <c r="L589" s="7"/>
      <c r="M589" s="7"/>
      <c r="N589" s="7"/>
      <c r="O589" s="7"/>
      <c r="P589" s="7"/>
      <c r="Q589" s="7"/>
      <c r="R589" s="7"/>
      <c r="S589" s="7"/>
      <c r="T589"/>
      <c r="U589"/>
      <c r="V589"/>
      <c r="W589"/>
      <c r="X589"/>
      <c r="Y589"/>
      <c r="Z589"/>
    </row>
    <row r="590" spans="2:26" x14ac:dyDescent="0.25">
      <c r="B590" s="7"/>
      <c r="C590" s="133"/>
      <c r="D590" s="133"/>
      <c r="E590" s="7"/>
      <c r="F590" s="7"/>
      <c r="G590" s="7"/>
      <c r="H590" s="7"/>
      <c r="I590" s="7"/>
      <c r="J590" s="7"/>
      <c r="K590" s="7"/>
      <c r="L590" s="7"/>
      <c r="M590" s="7"/>
      <c r="N590" s="7"/>
      <c r="O590" s="7"/>
      <c r="P590" s="7"/>
      <c r="Q590" s="7"/>
      <c r="R590" s="7"/>
      <c r="S590" s="7"/>
      <c r="T590"/>
      <c r="U590"/>
      <c r="V590"/>
      <c r="W590"/>
      <c r="X590"/>
      <c r="Y590"/>
      <c r="Z590"/>
    </row>
    <row r="591" spans="2:26" x14ac:dyDescent="0.25">
      <c r="B591" s="7"/>
      <c r="C591" s="133"/>
      <c r="D591" s="133"/>
      <c r="E591" s="7"/>
      <c r="F591" s="7"/>
      <c r="G591" s="7"/>
      <c r="H591" s="7"/>
      <c r="I591" s="7"/>
      <c r="J591" s="7"/>
      <c r="K591" s="7"/>
      <c r="L591" s="7"/>
      <c r="M591" s="7"/>
      <c r="N591" s="7"/>
      <c r="O591" s="7"/>
      <c r="P591" s="7"/>
      <c r="Q591" s="7"/>
      <c r="R591" s="7"/>
      <c r="S591" s="7"/>
      <c r="T591"/>
      <c r="U591"/>
      <c r="V591"/>
      <c r="W591"/>
      <c r="X591"/>
      <c r="Y591"/>
      <c r="Z591"/>
    </row>
    <row r="592" spans="2:26" x14ac:dyDescent="0.25">
      <c r="B592" s="7"/>
      <c r="C592" s="133"/>
      <c r="D592" s="133"/>
      <c r="E592" s="7"/>
      <c r="F592" s="7"/>
      <c r="G592" s="7"/>
      <c r="H592" s="7"/>
      <c r="I592" s="7"/>
      <c r="J592" s="7"/>
      <c r="K592" s="7"/>
      <c r="L592" s="7"/>
      <c r="M592" s="7"/>
      <c r="N592" s="7"/>
      <c r="O592" s="7"/>
      <c r="P592" s="7"/>
      <c r="Q592" s="7"/>
      <c r="R592" s="7"/>
      <c r="S592" s="7"/>
      <c r="T592"/>
      <c r="U592"/>
      <c r="V592"/>
      <c r="W592"/>
      <c r="X592"/>
      <c r="Y592"/>
      <c r="Z592"/>
    </row>
    <row r="593" spans="2:26" x14ac:dyDescent="0.25">
      <c r="B593" s="7"/>
      <c r="C593" s="133"/>
      <c r="D593" s="133"/>
      <c r="E593" s="7"/>
      <c r="F593" s="7"/>
      <c r="G593" s="7"/>
      <c r="H593" s="7"/>
      <c r="I593" s="7"/>
      <c r="J593" s="7"/>
      <c r="K593" s="7"/>
      <c r="L593" s="7"/>
      <c r="M593" s="7"/>
      <c r="N593" s="7"/>
      <c r="O593" s="7"/>
      <c r="P593" s="7"/>
      <c r="Q593" s="7"/>
      <c r="R593" s="7"/>
      <c r="S593" s="7"/>
      <c r="T593"/>
      <c r="U593"/>
      <c r="V593"/>
      <c r="W593"/>
      <c r="X593"/>
      <c r="Y593"/>
      <c r="Z593"/>
    </row>
    <row r="594" spans="2:26" x14ac:dyDescent="0.25">
      <c r="B594" s="7"/>
      <c r="C594" s="133"/>
      <c r="D594" s="133"/>
      <c r="E594" s="7"/>
      <c r="F594" s="7"/>
      <c r="G594" s="7"/>
      <c r="H594" s="7"/>
      <c r="I594" s="7"/>
      <c r="J594" s="7"/>
      <c r="K594" s="7"/>
      <c r="L594" s="7"/>
      <c r="M594" s="7"/>
      <c r="N594" s="7"/>
      <c r="O594" s="7"/>
      <c r="P594" s="7"/>
      <c r="Q594" s="7"/>
      <c r="R594" s="7"/>
      <c r="S594" s="7"/>
      <c r="T594"/>
      <c r="U594"/>
      <c r="V594"/>
      <c r="W594"/>
      <c r="X594"/>
      <c r="Y594"/>
      <c r="Z594"/>
    </row>
    <row r="595" spans="2:26" x14ac:dyDescent="0.25">
      <c r="B595" s="7"/>
      <c r="C595" s="133"/>
      <c r="D595" s="133"/>
      <c r="E595" s="7"/>
      <c r="F595" s="7"/>
      <c r="G595" s="7"/>
      <c r="H595" s="7"/>
      <c r="I595" s="7"/>
      <c r="J595" s="7"/>
      <c r="K595" s="7"/>
      <c r="L595" s="7"/>
      <c r="M595" s="7"/>
      <c r="N595" s="7"/>
      <c r="O595" s="7"/>
      <c r="P595" s="7"/>
      <c r="Q595" s="7"/>
      <c r="R595" s="7"/>
      <c r="S595" s="7"/>
      <c r="T595"/>
      <c r="U595"/>
      <c r="V595"/>
      <c r="W595"/>
      <c r="X595"/>
      <c r="Y595"/>
      <c r="Z595"/>
    </row>
    <row r="596" spans="2:26" x14ac:dyDescent="0.25">
      <c r="B596" s="7"/>
      <c r="C596" s="133"/>
      <c r="D596" s="133"/>
      <c r="E596" s="7"/>
      <c r="F596" s="7"/>
      <c r="G596" s="7"/>
      <c r="H596" s="7"/>
      <c r="I596" s="7"/>
      <c r="J596" s="7"/>
      <c r="K596" s="7"/>
      <c r="L596" s="7"/>
      <c r="M596" s="7"/>
      <c r="N596" s="7"/>
      <c r="O596" s="7"/>
      <c r="P596" s="7"/>
      <c r="Q596" s="7"/>
      <c r="R596" s="7"/>
      <c r="S596" s="7"/>
      <c r="T596"/>
      <c r="U596"/>
      <c r="V596"/>
      <c r="W596"/>
      <c r="X596"/>
      <c r="Y596"/>
      <c r="Z596"/>
    </row>
    <row r="597" spans="2:26" x14ac:dyDescent="0.25">
      <c r="B597" s="7"/>
      <c r="C597" s="133"/>
      <c r="D597" s="133"/>
      <c r="E597" s="7"/>
      <c r="F597" s="7"/>
      <c r="G597" s="7"/>
      <c r="H597" s="7"/>
      <c r="I597" s="7"/>
      <c r="J597" s="7"/>
      <c r="K597" s="7"/>
      <c r="L597" s="7"/>
      <c r="M597" s="7"/>
      <c r="N597" s="7"/>
      <c r="O597" s="7"/>
      <c r="P597" s="7"/>
      <c r="Q597" s="7"/>
      <c r="R597" s="7"/>
      <c r="S597" s="7"/>
      <c r="T597"/>
      <c r="U597"/>
      <c r="V597"/>
      <c r="W597"/>
      <c r="X597"/>
      <c r="Y597"/>
      <c r="Z597"/>
    </row>
    <row r="598" spans="2:26" x14ac:dyDescent="0.25">
      <c r="B598" s="7"/>
      <c r="C598" s="133"/>
      <c r="D598" s="133"/>
      <c r="E598" s="7"/>
      <c r="F598" s="7"/>
      <c r="G598" s="7"/>
      <c r="H598" s="7"/>
      <c r="I598" s="7"/>
      <c r="J598" s="7"/>
      <c r="K598" s="7"/>
      <c r="L598" s="7"/>
      <c r="M598" s="7"/>
      <c r="N598" s="7"/>
      <c r="O598" s="7"/>
      <c r="P598" s="7"/>
      <c r="Q598" s="7"/>
      <c r="R598" s="7"/>
      <c r="S598" s="7"/>
      <c r="T598"/>
      <c r="U598"/>
      <c r="V598"/>
      <c r="W598"/>
      <c r="X598"/>
      <c r="Y598"/>
      <c r="Z598"/>
    </row>
    <row r="599" spans="2:26" x14ac:dyDescent="0.25">
      <c r="B599" s="7"/>
      <c r="C599" s="133"/>
      <c r="D599" s="133"/>
      <c r="E599" s="7"/>
      <c r="F599" s="7"/>
      <c r="G599" s="7"/>
      <c r="H599" s="7"/>
      <c r="I599" s="7"/>
      <c r="J599" s="7"/>
      <c r="K599" s="7"/>
      <c r="L599" s="7"/>
      <c r="M599" s="7"/>
      <c r="N599" s="7"/>
      <c r="O599" s="7"/>
      <c r="P599" s="7"/>
      <c r="Q599" s="7"/>
      <c r="R599" s="7"/>
      <c r="S599" s="7"/>
      <c r="T599"/>
      <c r="U599"/>
      <c r="V599"/>
      <c r="W599"/>
      <c r="X599"/>
      <c r="Y599"/>
      <c r="Z599"/>
    </row>
    <row r="600" spans="2:26" x14ac:dyDescent="0.25">
      <c r="B600" s="7"/>
      <c r="C600" s="133"/>
      <c r="D600" s="133"/>
      <c r="E600" s="7"/>
      <c r="F600" s="7"/>
      <c r="G600" s="7"/>
      <c r="H600" s="7"/>
      <c r="I600" s="7"/>
      <c r="J600" s="7"/>
      <c r="K600" s="7"/>
      <c r="L600" s="7"/>
      <c r="M600" s="7"/>
      <c r="N600" s="7"/>
      <c r="O600" s="7"/>
      <c r="P600" s="7"/>
      <c r="Q600" s="7"/>
      <c r="R600" s="7"/>
      <c r="S600" s="7"/>
      <c r="T600"/>
      <c r="U600"/>
      <c r="V600"/>
      <c r="W600"/>
      <c r="X600"/>
      <c r="Y600"/>
      <c r="Z600"/>
    </row>
    <row r="601" spans="2:26" x14ac:dyDescent="0.25">
      <c r="B601" s="7"/>
      <c r="C601" s="133"/>
      <c r="D601" s="133"/>
      <c r="E601" s="7"/>
      <c r="F601" s="7"/>
      <c r="G601" s="7"/>
      <c r="H601" s="7"/>
      <c r="I601" s="7"/>
      <c r="J601" s="7"/>
      <c r="K601" s="7"/>
      <c r="L601" s="7"/>
      <c r="M601" s="7"/>
      <c r="N601" s="7"/>
      <c r="O601" s="7"/>
      <c r="P601" s="7"/>
      <c r="Q601" s="7"/>
      <c r="R601" s="7"/>
      <c r="S601" s="7"/>
      <c r="T601"/>
      <c r="U601"/>
      <c r="V601"/>
      <c r="W601"/>
      <c r="X601"/>
      <c r="Y601"/>
      <c r="Z601"/>
    </row>
    <row r="602" spans="2:26" x14ac:dyDescent="0.25">
      <c r="B602" s="7"/>
      <c r="C602" s="133"/>
      <c r="D602" s="133"/>
      <c r="E602" s="7"/>
      <c r="F602" s="7"/>
      <c r="G602" s="7"/>
      <c r="H602" s="7"/>
      <c r="I602" s="7"/>
      <c r="J602" s="7"/>
      <c r="K602" s="7"/>
      <c r="L602" s="7"/>
      <c r="M602" s="7"/>
      <c r="N602" s="7"/>
      <c r="O602" s="7"/>
      <c r="P602" s="7"/>
      <c r="Q602" s="7"/>
      <c r="R602" s="7"/>
      <c r="S602" s="7"/>
      <c r="T602"/>
      <c r="U602"/>
      <c r="V602"/>
      <c r="W602"/>
      <c r="X602"/>
      <c r="Y602"/>
      <c r="Z602"/>
    </row>
    <row r="603" spans="2:26" x14ac:dyDescent="0.25">
      <c r="B603" s="7"/>
      <c r="C603" s="133"/>
      <c r="D603" s="133"/>
      <c r="E603" s="7"/>
      <c r="F603" s="7"/>
      <c r="G603" s="7"/>
      <c r="H603" s="7"/>
      <c r="I603" s="7"/>
      <c r="J603" s="7"/>
      <c r="K603" s="7"/>
      <c r="L603" s="7"/>
      <c r="M603" s="7"/>
      <c r="N603" s="7"/>
      <c r="O603" s="7"/>
      <c r="P603" s="7"/>
      <c r="Q603" s="7"/>
      <c r="R603" s="7"/>
      <c r="S603" s="7"/>
      <c r="T603"/>
      <c r="U603"/>
      <c r="V603"/>
      <c r="W603"/>
      <c r="X603"/>
      <c r="Y603"/>
      <c r="Z603"/>
    </row>
    <row r="604" spans="2:26" x14ac:dyDescent="0.25">
      <c r="B604" s="7"/>
      <c r="C604" s="133"/>
      <c r="D604" s="133"/>
      <c r="E604" s="7"/>
      <c r="F604" s="7"/>
      <c r="G604" s="7"/>
      <c r="H604" s="7"/>
      <c r="I604" s="7"/>
      <c r="J604" s="7"/>
      <c r="K604" s="7"/>
      <c r="L604" s="7"/>
      <c r="M604" s="7"/>
      <c r="N604" s="7"/>
      <c r="O604" s="7"/>
      <c r="P604" s="7"/>
      <c r="Q604" s="7"/>
      <c r="R604" s="7"/>
      <c r="S604" s="7"/>
      <c r="T604"/>
      <c r="U604"/>
      <c r="V604"/>
      <c r="W604"/>
      <c r="X604"/>
      <c r="Y604"/>
      <c r="Z604"/>
    </row>
    <row r="605" spans="2:26" x14ac:dyDescent="0.25">
      <c r="B605" s="7"/>
      <c r="C605" s="133"/>
      <c r="D605" s="133"/>
      <c r="E605" s="7"/>
      <c r="F605" s="7"/>
      <c r="G605" s="7"/>
      <c r="H605" s="7"/>
      <c r="I605" s="7"/>
      <c r="J605" s="7"/>
      <c r="K605" s="7"/>
      <c r="L605" s="7"/>
      <c r="M605" s="7"/>
      <c r="N605" s="7"/>
      <c r="O605" s="7"/>
      <c r="P605" s="7"/>
      <c r="Q605" s="7"/>
      <c r="R605" s="7"/>
      <c r="S605" s="7"/>
      <c r="T605"/>
      <c r="U605"/>
      <c r="V605"/>
      <c r="W605"/>
      <c r="X605"/>
      <c r="Y605"/>
      <c r="Z605"/>
    </row>
    <row r="606" spans="2:26" x14ac:dyDescent="0.25">
      <c r="B606" s="7"/>
      <c r="C606" s="133"/>
      <c r="D606" s="133"/>
      <c r="E606" s="7"/>
      <c r="F606" s="7"/>
      <c r="G606" s="7"/>
      <c r="H606" s="7"/>
      <c r="I606" s="7"/>
      <c r="J606" s="7"/>
      <c r="K606" s="7"/>
      <c r="L606" s="7"/>
      <c r="M606" s="7"/>
      <c r="N606" s="7"/>
      <c r="O606" s="7"/>
      <c r="P606" s="7"/>
      <c r="Q606" s="7"/>
      <c r="R606" s="7"/>
      <c r="S606" s="7"/>
      <c r="T606"/>
      <c r="U606"/>
      <c r="V606"/>
      <c r="W606"/>
      <c r="X606"/>
      <c r="Y606"/>
      <c r="Z606"/>
    </row>
    <row r="607" spans="2:26" x14ac:dyDescent="0.25">
      <c r="B607" s="7"/>
      <c r="C607" s="133"/>
      <c r="D607" s="133"/>
      <c r="E607" s="7"/>
      <c r="F607" s="7"/>
      <c r="G607" s="7"/>
      <c r="H607" s="7"/>
      <c r="I607" s="7"/>
      <c r="J607" s="7"/>
      <c r="K607" s="7"/>
      <c r="L607" s="7"/>
      <c r="M607" s="7"/>
      <c r="N607" s="7"/>
      <c r="O607" s="7"/>
      <c r="P607" s="7"/>
      <c r="Q607" s="7"/>
      <c r="R607" s="7"/>
      <c r="S607" s="7"/>
      <c r="T607"/>
      <c r="U607"/>
      <c r="V607"/>
      <c r="W607"/>
      <c r="X607"/>
      <c r="Y607"/>
      <c r="Z607"/>
    </row>
    <row r="608" spans="2:26" x14ac:dyDescent="0.25">
      <c r="B608" s="7"/>
      <c r="C608" s="133"/>
      <c r="D608" s="133"/>
      <c r="E608" s="7"/>
      <c r="F608" s="7"/>
      <c r="G608" s="7"/>
      <c r="H608" s="7"/>
      <c r="I608" s="7"/>
      <c r="J608" s="7"/>
      <c r="K608" s="7"/>
      <c r="L608" s="7"/>
      <c r="M608" s="7"/>
      <c r="N608" s="7"/>
      <c r="O608" s="7"/>
      <c r="P608" s="7"/>
      <c r="Q608" s="7"/>
      <c r="R608" s="7"/>
      <c r="S608" s="7"/>
      <c r="T608"/>
      <c r="U608"/>
      <c r="V608"/>
      <c r="W608"/>
      <c r="X608"/>
      <c r="Y608"/>
      <c r="Z608"/>
    </row>
    <row r="609" spans="2:26" x14ac:dyDescent="0.25">
      <c r="B609" s="7"/>
      <c r="C609" s="133"/>
      <c r="D609" s="133"/>
      <c r="E609" s="7"/>
      <c r="F609" s="7"/>
      <c r="G609" s="7"/>
      <c r="H609" s="7"/>
      <c r="I609" s="7"/>
      <c r="J609" s="7"/>
      <c r="K609" s="7"/>
      <c r="L609" s="7"/>
      <c r="M609" s="7"/>
      <c r="N609" s="7"/>
      <c r="O609" s="7"/>
      <c r="P609" s="7"/>
      <c r="Q609" s="7"/>
      <c r="R609" s="7"/>
      <c r="S609" s="7"/>
      <c r="T609"/>
      <c r="U609"/>
      <c r="V609"/>
      <c r="W609"/>
      <c r="X609"/>
      <c r="Y609"/>
      <c r="Z609"/>
    </row>
    <row r="610" spans="2:26" x14ac:dyDescent="0.25">
      <c r="B610" s="7"/>
      <c r="C610" s="133"/>
      <c r="D610" s="133"/>
      <c r="E610" s="7"/>
      <c r="F610" s="7"/>
      <c r="G610" s="7"/>
      <c r="H610" s="7"/>
      <c r="I610" s="7"/>
      <c r="J610" s="7"/>
      <c r="K610" s="7"/>
      <c r="L610" s="7"/>
      <c r="M610" s="7"/>
      <c r="N610" s="7"/>
      <c r="O610" s="7"/>
      <c r="P610" s="7"/>
      <c r="Q610" s="7"/>
      <c r="R610" s="7"/>
      <c r="S610" s="7"/>
      <c r="T610"/>
      <c r="U610"/>
      <c r="V610"/>
      <c r="W610"/>
      <c r="X610"/>
      <c r="Y610"/>
      <c r="Z610"/>
    </row>
    <row r="611" spans="2:26" x14ac:dyDescent="0.25">
      <c r="B611" s="7"/>
      <c r="C611" s="133"/>
      <c r="D611" s="133"/>
      <c r="E611" s="7"/>
      <c r="F611" s="7"/>
      <c r="G611" s="7"/>
      <c r="H611" s="7"/>
      <c r="I611" s="7"/>
      <c r="J611" s="7"/>
      <c r="K611" s="7"/>
      <c r="L611" s="7"/>
      <c r="M611" s="7"/>
      <c r="N611" s="7"/>
      <c r="O611" s="7"/>
      <c r="P611" s="7"/>
      <c r="Q611" s="7"/>
      <c r="R611" s="7"/>
      <c r="S611" s="7"/>
      <c r="T611"/>
      <c r="U611"/>
      <c r="V611"/>
      <c r="W611"/>
      <c r="X611"/>
      <c r="Y611"/>
      <c r="Z611"/>
    </row>
    <row r="612" spans="2:26" x14ac:dyDescent="0.25">
      <c r="B612" s="7"/>
      <c r="C612" s="133"/>
      <c r="D612" s="133"/>
      <c r="E612" s="7"/>
      <c r="F612" s="7"/>
      <c r="G612" s="7"/>
      <c r="H612" s="7"/>
      <c r="I612" s="7"/>
      <c r="J612" s="7"/>
      <c r="K612" s="7"/>
      <c r="L612" s="7"/>
      <c r="M612" s="7"/>
      <c r="N612" s="7"/>
      <c r="O612" s="7"/>
      <c r="P612" s="7"/>
      <c r="Q612" s="7"/>
      <c r="R612" s="7"/>
      <c r="S612" s="7"/>
      <c r="T612"/>
      <c r="U612"/>
      <c r="V612"/>
      <c r="W612"/>
      <c r="X612"/>
      <c r="Y612"/>
      <c r="Z612"/>
    </row>
    <row r="613" spans="2:26" x14ac:dyDescent="0.25">
      <c r="B613" s="7"/>
      <c r="C613" s="133"/>
      <c r="D613" s="133"/>
      <c r="E613" s="7"/>
      <c r="F613" s="7"/>
      <c r="G613" s="7"/>
      <c r="H613" s="7"/>
      <c r="I613" s="7"/>
      <c r="J613" s="7"/>
      <c r="K613" s="7"/>
      <c r="L613" s="7"/>
      <c r="M613" s="7"/>
      <c r="N613" s="7"/>
      <c r="O613" s="7"/>
      <c r="P613" s="7"/>
      <c r="Q613" s="7"/>
      <c r="R613" s="7"/>
      <c r="S613" s="7"/>
      <c r="T613"/>
      <c r="U613"/>
      <c r="V613"/>
      <c r="W613"/>
      <c r="X613"/>
      <c r="Y613"/>
      <c r="Z613"/>
    </row>
    <row r="614" spans="2:26" x14ac:dyDescent="0.25">
      <c r="B614" s="7"/>
      <c r="C614" s="133"/>
      <c r="D614" s="133"/>
      <c r="E614" s="7"/>
      <c r="F614" s="7"/>
      <c r="G614" s="7"/>
      <c r="H614" s="7"/>
      <c r="I614" s="7"/>
      <c r="J614" s="7"/>
      <c r="K614" s="7"/>
      <c r="L614" s="7"/>
      <c r="M614" s="7"/>
      <c r="N614" s="7"/>
      <c r="O614" s="7"/>
      <c r="P614" s="7"/>
      <c r="Q614" s="7"/>
      <c r="R614" s="7"/>
      <c r="S614" s="7"/>
      <c r="T614"/>
      <c r="U614"/>
      <c r="V614"/>
      <c r="W614"/>
      <c r="X614"/>
      <c r="Y614"/>
      <c r="Z614"/>
    </row>
    <row r="615" spans="2:26" x14ac:dyDescent="0.25">
      <c r="B615" s="7"/>
      <c r="C615" s="133"/>
      <c r="D615" s="133"/>
      <c r="E615" s="7"/>
      <c r="F615" s="7"/>
      <c r="G615" s="7"/>
      <c r="H615" s="7"/>
      <c r="I615" s="7"/>
      <c r="J615" s="7"/>
      <c r="K615" s="7"/>
      <c r="L615" s="7"/>
      <c r="M615" s="7"/>
      <c r="N615" s="7"/>
      <c r="O615" s="7"/>
      <c r="P615" s="7"/>
      <c r="Q615" s="7"/>
      <c r="R615" s="7"/>
      <c r="S615" s="7"/>
      <c r="T615"/>
      <c r="U615"/>
      <c r="V615"/>
      <c r="W615"/>
      <c r="X615"/>
      <c r="Y615"/>
      <c r="Z615"/>
    </row>
    <row r="616" spans="2:26" x14ac:dyDescent="0.25">
      <c r="B616" s="7"/>
      <c r="C616" s="133"/>
      <c r="D616" s="133"/>
      <c r="E616" s="7"/>
      <c r="F616" s="7"/>
      <c r="G616" s="7"/>
      <c r="H616" s="7"/>
      <c r="I616" s="7"/>
      <c r="J616" s="7"/>
      <c r="K616" s="7"/>
      <c r="L616" s="7"/>
      <c r="M616" s="7"/>
      <c r="N616" s="7"/>
      <c r="O616" s="7"/>
      <c r="P616" s="7"/>
      <c r="Q616" s="7"/>
      <c r="R616" s="7"/>
      <c r="S616" s="7"/>
      <c r="T616"/>
      <c r="U616"/>
      <c r="V616"/>
      <c r="W616"/>
      <c r="X616"/>
      <c r="Y616"/>
      <c r="Z616"/>
    </row>
    <row r="617" spans="2:26" x14ac:dyDescent="0.25">
      <c r="B617" s="7"/>
      <c r="C617" s="133"/>
      <c r="D617" s="133"/>
      <c r="E617" s="7"/>
      <c r="F617" s="7"/>
      <c r="G617" s="7"/>
      <c r="H617" s="7"/>
      <c r="I617" s="7"/>
      <c r="J617" s="7"/>
      <c r="K617" s="7"/>
      <c r="L617" s="7"/>
      <c r="M617" s="7"/>
      <c r="N617" s="7"/>
      <c r="O617" s="7"/>
      <c r="P617" s="7"/>
      <c r="Q617" s="7"/>
      <c r="R617" s="7"/>
      <c r="S617" s="7"/>
      <c r="T617"/>
      <c r="U617"/>
      <c r="V617"/>
      <c r="W617"/>
      <c r="X617"/>
      <c r="Y617"/>
      <c r="Z617"/>
    </row>
    <row r="618" spans="2:26" x14ac:dyDescent="0.25">
      <c r="B618" s="7"/>
      <c r="C618" s="133"/>
      <c r="D618" s="133"/>
      <c r="E618" s="7"/>
      <c r="F618" s="7"/>
      <c r="G618" s="7"/>
      <c r="H618" s="7"/>
      <c r="I618" s="7"/>
      <c r="J618" s="7"/>
      <c r="K618" s="7"/>
      <c r="L618" s="7"/>
      <c r="M618" s="7"/>
      <c r="N618" s="7"/>
      <c r="O618" s="7"/>
      <c r="P618" s="7"/>
      <c r="Q618" s="7"/>
      <c r="R618" s="7"/>
      <c r="S618" s="7"/>
      <c r="T618"/>
      <c r="U618"/>
      <c r="V618"/>
      <c r="W618"/>
      <c r="X618"/>
      <c r="Y618"/>
      <c r="Z618"/>
    </row>
    <row r="619" spans="2:26" x14ac:dyDescent="0.25">
      <c r="B619" s="7"/>
      <c r="C619" s="133"/>
      <c r="D619" s="133"/>
      <c r="E619" s="7"/>
      <c r="F619" s="7"/>
      <c r="G619" s="7"/>
      <c r="H619" s="7"/>
      <c r="I619" s="7"/>
      <c r="J619" s="7"/>
      <c r="K619" s="7"/>
      <c r="L619" s="7"/>
      <c r="M619" s="7"/>
      <c r="N619" s="7"/>
      <c r="O619" s="7"/>
      <c r="P619" s="7"/>
      <c r="Q619" s="7"/>
      <c r="R619" s="7"/>
      <c r="S619" s="7"/>
      <c r="T619"/>
      <c r="U619"/>
      <c r="V619"/>
      <c r="W619"/>
      <c r="X619"/>
      <c r="Y619"/>
      <c r="Z619"/>
    </row>
    <row r="620" spans="2:26" x14ac:dyDescent="0.25">
      <c r="B620" s="7"/>
      <c r="C620" s="133"/>
      <c r="D620" s="133"/>
      <c r="E620" s="7"/>
      <c r="F620" s="7"/>
      <c r="G620" s="7"/>
      <c r="H620" s="7"/>
      <c r="I620" s="7"/>
      <c r="J620" s="7"/>
      <c r="K620" s="7"/>
      <c r="L620" s="7"/>
      <c r="M620" s="7"/>
      <c r="N620" s="7"/>
      <c r="O620" s="7"/>
      <c r="P620" s="7"/>
      <c r="Q620" s="7"/>
      <c r="R620" s="7"/>
      <c r="S620" s="7"/>
      <c r="T620"/>
      <c r="U620"/>
      <c r="V620"/>
      <c r="W620"/>
      <c r="X620"/>
      <c r="Y620"/>
      <c r="Z620"/>
    </row>
    <row r="621" spans="2:26" x14ac:dyDescent="0.25">
      <c r="B621" s="7"/>
      <c r="C621" s="133"/>
      <c r="D621" s="133"/>
      <c r="E621" s="7"/>
      <c r="F621" s="7"/>
      <c r="G621" s="7"/>
      <c r="H621" s="7"/>
      <c r="I621" s="7"/>
      <c r="J621" s="7"/>
      <c r="K621" s="7"/>
      <c r="L621" s="7"/>
      <c r="M621" s="7"/>
      <c r="N621" s="7"/>
      <c r="O621" s="7"/>
      <c r="P621" s="7"/>
      <c r="Q621" s="7"/>
      <c r="R621" s="7"/>
      <c r="S621" s="7"/>
      <c r="T621"/>
      <c r="U621"/>
      <c r="V621"/>
      <c r="W621"/>
      <c r="X621"/>
      <c r="Y621"/>
      <c r="Z621"/>
    </row>
    <row r="622" spans="2:26" x14ac:dyDescent="0.25">
      <c r="B622" s="7"/>
      <c r="C622" s="133"/>
      <c r="D622" s="133"/>
      <c r="E622" s="7"/>
      <c r="F622" s="7"/>
      <c r="G622" s="7"/>
      <c r="H622" s="7"/>
      <c r="I622" s="7"/>
      <c r="J622" s="7"/>
      <c r="K622" s="7"/>
      <c r="L622" s="7"/>
      <c r="M622" s="7"/>
      <c r="N622" s="7"/>
      <c r="O622" s="7"/>
      <c r="P622" s="7"/>
      <c r="Q622" s="7"/>
      <c r="R622" s="7"/>
      <c r="S622" s="7"/>
      <c r="T622"/>
      <c r="U622"/>
      <c r="V622"/>
      <c r="W622"/>
      <c r="X622"/>
      <c r="Y622"/>
      <c r="Z622"/>
    </row>
    <row r="623" spans="2:26" x14ac:dyDescent="0.25">
      <c r="B623" s="7"/>
      <c r="C623" s="133"/>
      <c r="D623" s="133"/>
      <c r="E623" s="7"/>
      <c r="F623" s="7"/>
      <c r="G623" s="7"/>
      <c r="H623" s="7"/>
      <c r="I623" s="7"/>
      <c r="J623" s="7"/>
      <c r="K623" s="7"/>
      <c r="L623" s="7"/>
      <c r="M623" s="7"/>
      <c r="N623" s="7"/>
      <c r="O623" s="7"/>
      <c r="P623" s="7"/>
      <c r="Q623" s="7"/>
      <c r="R623" s="7"/>
      <c r="S623" s="7"/>
      <c r="T623"/>
      <c r="U623"/>
      <c r="V623"/>
      <c r="W623"/>
      <c r="X623"/>
      <c r="Y623"/>
      <c r="Z623"/>
    </row>
    <row r="624" spans="2:26" x14ac:dyDescent="0.25">
      <c r="B624" s="7"/>
      <c r="C624" s="133"/>
      <c r="D624" s="133"/>
      <c r="E624" s="7"/>
      <c r="F624" s="7"/>
      <c r="G624" s="7"/>
      <c r="H624" s="7"/>
      <c r="I624" s="7"/>
      <c r="J624" s="7"/>
      <c r="K624" s="7"/>
      <c r="L624" s="7"/>
      <c r="M624" s="7"/>
      <c r="N624" s="7"/>
      <c r="O624" s="7"/>
      <c r="P624" s="7"/>
      <c r="Q624" s="7"/>
      <c r="R624" s="7"/>
      <c r="S624" s="7"/>
      <c r="T624"/>
      <c r="U624"/>
      <c r="V624"/>
      <c r="W624"/>
      <c r="X624"/>
      <c r="Y624"/>
      <c r="Z624"/>
    </row>
    <row r="625" spans="2:26" x14ac:dyDescent="0.25">
      <c r="B625" s="7"/>
      <c r="C625" s="133"/>
      <c r="D625" s="133"/>
      <c r="E625" s="7"/>
      <c r="F625" s="7"/>
      <c r="G625" s="7"/>
      <c r="H625" s="7"/>
      <c r="I625" s="7"/>
      <c r="J625" s="7"/>
      <c r="K625" s="7"/>
      <c r="L625" s="7"/>
      <c r="M625" s="7"/>
      <c r="N625" s="7"/>
      <c r="O625" s="7"/>
      <c r="P625" s="7"/>
      <c r="Q625" s="7"/>
      <c r="R625" s="7"/>
      <c r="S625" s="7"/>
      <c r="T625"/>
      <c r="U625"/>
      <c r="V625"/>
      <c r="W625"/>
      <c r="X625"/>
      <c r="Y625"/>
      <c r="Z625"/>
    </row>
    <row r="626" spans="2:26" x14ac:dyDescent="0.25">
      <c r="B626" s="7"/>
      <c r="C626" s="133"/>
      <c r="D626" s="133"/>
      <c r="E626" s="7"/>
      <c r="F626" s="7"/>
      <c r="G626" s="7"/>
      <c r="H626" s="7"/>
      <c r="I626" s="7"/>
      <c r="J626" s="7"/>
      <c r="K626" s="7"/>
      <c r="L626" s="7"/>
      <c r="M626" s="7"/>
      <c r="N626" s="7"/>
      <c r="O626" s="7"/>
      <c r="P626" s="7"/>
      <c r="Q626" s="7"/>
      <c r="R626" s="7"/>
      <c r="S626" s="7"/>
      <c r="T626"/>
      <c r="U626"/>
      <c r="V626"/>
      <c r="W626"/>
      <c r="X626"/>
      <c r="Y626"/>
      <c r="Z626"/>
    </row>
    <row r="627" spans="2:26" x14ac:dyDescent="0.25">
      <c r="B627" s="7"/>
      <c r="C627" s="133"/>
      <c r="D627" s="133"/>
      <c r="E627" s="7"/>
      <c r="F627" s="7"/>
      <c r="G627" s="7"/>
      <c r="H627" s="7"/>
      <c r="I627" s="7"/>
      <c r="J627" s="7"/>
      <c r="K627" s="7"/>
      <c r="L627" s="7"/>
      <c r="M627" s="7"/>
      <c r="N627" s="7"/>
      <c r="O627" s="7"/>
      <c r="P627" s="7"/>
      <c r="Q627" s="7"/>
      <c r="R627" s="7"/>
      <c r="S627" s="7"/>
      <c r="T627"/>
      <c r="U627"/>
      <c r="V627"/>
      <c r="W627"/>
      <c r="X627"/>
      <c r="Y627"/>
      <c r="Z627"/>
    </row>
    <row r="628" spans="2:26" x14ac:dyDescent="0.25">
      <c r="B628" s="7"/>
      <c r="C628" s="133"/>
      <c r="D628" s="133"/>
      <c r="E628" s="7"/>
      <c r="F628" s="7"/>
      <c r="G628" s="7"/>
      <c r="H628" s="7"/>
      <c r="I628" s="7"/>
      <c r="J628" s="7"/>
      <c r="K628" s="7"/>
      <c r="L628" s="7"/>
      <c r="M628" s="7"/>
      <c r="N628" s="7"/>
      <c r="O628" s="7"/>
      <c r="P628" s="7"/>
      <c r="Q628" s="7"/>
      <c r="R628" s="7"/>
      <c r="S628" s="7"/>
      <c r="T628"/>
      <c r="U628"/>
      <c r="V628"/>
      <c r="W628"/>
      <c r="X628"/>
      <c r="Y628"/>
      <c r="Z628"/>
    </row>
    <row r="629" spans="2:26" x14ac:dyDescent="0.25">
      <c r="B629" s="7"/>
      <c r="C629" s="133"/>
      <c r="D629" s="133"/>
      <c r="E629" s="7"/>
      <c r="F629" s="7"/>
      <c r="G629" s="7"/>
      <c r="H629" s="7"/>
      <c r="I629" s="7"/>
      <c r="J629" s="7"/>
      <c r="K629" s="7"/>
      <c r="L629" s="7"/>
      <c r="M629" s="7"/>
      <c r="N629" s="7"/>
      <c r="O629" s="7"/>
      <c r="P629" s="7"/>
      <c r="Q629" s="7"/>
      <c r="R629" s="7"/>
      <c r="S629" s="7"/>
      <c r="T629"/>
      <c r="U629"/>
      <c r="V629"/>
      <c r="W629"/>
      <c r="X629"/>
      <c r="Y629"/>
      <c r="Z629"/>
    </row>
    <row r="630" spans="2:26" x14ac:dyDescent="0.25">
      <c r="B630" s="7"/>
      <c r="C630" s="133"/>
      <c r="D630" s="133"/>
      <c r="E630" s="7"/>
      <c r="F630" s="7"/>
      <c r="G630" s="7"/>
      <c r="H630" s="7"/>
      <c r="I630" s="7"/>
      <c r="J630" s="7"/>
      <c r="K630" s="7"/>
      <c r="L630" s="7"/>
      <c r="M630" s="7"/>
      <c r="N630" s="7"/>
      <c r="O630" s="7"/>
      <c r="P630" s="7"/>
      <c r="Q630" s="7"/>
      <c r="R630" s="7"/>
      <c r="S630" s="7"/>
      <c r="T630"/>
      <c r="U630"/>
      <c r="V630"/>
      <c r="W630"/>
      <c r="X630"/>
      <c r="Y630"/>
      <c r="Z630"/>
    </row>
    <row r="631" spans="2:26" x14ac:dyDescent="0.25">
      <c r="B631" s="7"/>
      <c r="C631" s="133"/>
      <c r="D631" s="133"/>
      <c r="E631" s="7"/>
      <c r="F631" s="7"/>
      <c r="G631" s="7"/>
      <c r="H631" s="7"/>
      <c r="I631" s="7"/>
      <c r="J631" s="7"/>
      <c r="K631" s="7"/>
      <c r="L631" s="7"/>
      <c r="M631" s="7"/>
      <c r="N631" s="7"/>
      <c r="O631" s="7"/>
      <c r="P631" s="7"/>
      <c r="Q631" s="7"/>
      <c r="R631" s="7"/>
      <c r="S631" s="7"/>
      <c r="T631"/>
      <c r="U631"/>
      <c r="V631"/>
      <c r="W631"/>
      <c r="X631"/>
      <c r="Y631"/>
      <c r="Z631"/>
    </row>
    <row r="632" spans="2:26" x14ac:dyDescent="0.25">
      <c r="B632" s="7"/>
      <c r="C632" s="133"/>
      <c r="D632" s="133"/>
      <c r="E632" s="7"/>
      <c r="F632" s="7"/>
      <c r="G632" s="7"/>
      <c r="H632" s="7"/>
      <c r="I632" s="7"/>
      <c r="J632" s="7"/>
      <c r="K632" s="7"/>
      <c r="L632" s="7"/>
      <c r="M632" s="7"/>
      <c r="N632" s="7"/>
      <c r="O632" s="7"/>
      <c r="P632" s="7"/>
      <c r="Q632" s="7"/>
      <c r="R632" s="7"/>
      <c r="S632" s="7"/>
      <c r="T632"/>
      <c r="U632"/>
      <c r="V632"/>
      <c r="W632"/>
      <c r="X632"/>
      <c r="Y632"/>
      <c r="Z632"/>
    </row>
    <row r="633" spans="2:26" x14ac:dyDescent="0.25">
      <c r="B633" s="7"/>
      <c r="C633" s="133"/>
      <c r="D633" s="133"/>
      <c r="E633" s="7"/>
      <c r="F633" s="7"/>
      <c r="G633" s="7"/>
      <c r="H633" s="7"/>
      <c r="I633" s="7"/>
      <c r="J633" s="7"/>
      <c r="K633" s="7"/>
      <c r="L633" s="7"/>
      <c r="M633" s="7"/>
      <c r="N633" s="7"/>
      <c r="O633" s="7"/>
      <c r="P633" s="7"/>
      <c r="Q633" s="7"/>
      <c r="R633" s="7"/>
      <c r="S633" s="7"/>
      <c r="T633"/>
      <c r="U633"/>
      <c r="V633"/>
      <c r="W633"/>
      <c r="X633"/>
      <c r="Y633"/>
      <c r="Z633"/>
    </row>
    <row r="634" spans="2:26" x14ac:dyDescent="0.25">
      <c r="B634" s="7"/>
      <c r="C634" s="133"/>
      <c r="D634" s="133"/>
      <c r="E634" s="7"/>
      <c r="F634" s="7"/>
      <c r="G634" s="7"/>
      <c r="H634" s="7"/>
      <c r="I634" s="7"/>
      <c r="J634" s="7"/>
      <c r="K634" s="7"/>
      <c r="L634" s="7"/>
      <c r="M634" s="7"/>
      <c r="N634" s="7"/>
      <c r="O634" s="7"/>
      <c r="P634" s="7"/>
      <c r="Q634" s="7"/>
      <c r="R634" s="7"/>
      <c r="S634" s="7"/>
      <c r="T634"/>
      <c r="U634"/>
      <c r="V634"/>
      <c r="W634"/>
      <c r="X634"/>
      <c r="Y634"/>
      <c r="Z634"/>
    </row>
    <row r="635" spans="2:26" x14ac:dyDescent="0.25">
      <c r="B635" s="7"/>
      <c r="C635" s="133"/>
      <c r="D635" s="133"/>
      <c r="E635" s="7"/>
      <c r="F635" s="7"/>
      <c r="G635" s="7"/>
      <c r="H635" s="7"/>
      <c r="I635" s="7"/>
      <c r="J635" s="7"/>
      <c r="K635" s="7"/>
      <c r="L635" s="7"/>
      <c r="M635" s="7"/>
      <c r="N635" s="7"/>
      <c r="O635" s="7"/>
      <c r="P635" s="7"/>
      <c r="Q635" s="7"/>
      <c r="R635" s="7"/>
      <c r="S635" s="7"/>
      <c r="T635"/>
      <c r="U635"/>
      <c r="V635"/>
      <c r="W635"/>
      <c r="X635"/>
      <c r="Y635"/>
      <c r="Z635"/>
    </row>
    <row r="636" spans="2:26" x14ac:dyDescent="0.25">
      <c r="B636" s="7"/>
      <c r="C636" s="133"/>
      <c r="D636" s="133"/>
      <c r="E636" s="7"/>
      <c r="F636" s="7"/>
      <c r="G636" s="7"/>
      <c r="H636" s="7"/>
      <c r="I636" s="7"/>
      <c r="J636" s="7"/>
      <c r="K636" s="7"/>
      <c r="L636" s="7"/>
      <c r="M636" s="7"/>
      <c r="N636" s="7"/>
      <c r="O636" s="7"/>
      <c r="P636" s="7"/>
      <c r="Q636" s="7"/>
      <c r="R636" s="7"/>
      <c r="S636" s="7"/>
      <c r="T636"/>
      <c r="U636"/>
      <c r="V636"/>
      <c r="W636"/>
      <c r="X636"/>
      <c r="Y636"/>
      <c r="Z636"/>
    </row>
    <row r="637" spans="2:26" x14ac:dyDescent="0.25">
      <c r="B637" s="7"/>
      <c r="C637" s="133"/>
      <c r="D637" s="133"/>
      <c r="E637" s="7"/>
      <c r="F637" s="7"/>
      <c r="G637" s="7"/>
      <c r="H637" s="7"/>
      <c r="I637" s="7"/>
      <c r="J637" s="7"/>
      <c r="K637" s="7"/>
      <c r="L637" s="7"/>
      <c r="M637" s="7"/>
      <c r="N637" s="7"/>
      <c r="O637" s="7"/>
      <c r="P637" s="7"/>
      <c r="Q637" s="7"/>
      <c r="R637" s="7"/>
      <c r="S637" s="7"/>
      <c r="T637"/>
      <c r="U637"/>
      <c r="V637"/>
      <c r="W637"/>
      <c r="X637"/>
      <c r="Y637"/>
      <c r="Z637"/>
    </row>
    <row r="638" spans="2:26" x14ac:dyDescent="0.25">
      <c r="B638" s="7"/>
      <c r="C638" s="133"/>
      <c r="D638" s="133"/>
      <c r="E638" s="7"/>
      <c r="F638" s="7"/>
      <c r="G638" s="7"/>
      <c r="H638" s="7"/>
      <c r="I638" s="7"/>
      <c r="J638" s="7"/>
      <c r="K638" s="7"/>
      <c r="L638" s="7"/>
      <c r="M638" s="7"/>
      <c r="N638" s="7"/>
      <c r="O638" s="7"/>
      <c r="P638" s="7"/>
      <c r="Q638" s="7"/>
      <c r="R638" s="7"/>
      <c r="S638" s="7"/>
      <c r="T638"/>
      <c r="U638"/>
      <c r="V638"/>
      <c r="W638"/>
      <c r="X638"/>
      <c r="Y638"/>
      <c r="Z638"/>
    </row>
    <row r="639" spans="2:26" x14ac:dyDescent="0.25">
      <c r="B639" s="7"/>
      <c r="C639" s="133"/>
      <c r="D639" s="133"/>
      <c r="E639" s="7"/>
      <c r="F639" s="7"/>
      <c r="G639" s="7"/>
      <c r="H639" s="7"/>
      <c r="I639" s="7"/>
      <c r="J639" s="7"/>
      <c r="K639" s="7"/>
      <c r="L639" s="7"/>
      <c r="M639" s="7"/>
      <c r="N639" s="7"/>
      <c r="O639" s="7"/>
      <c r="P639" s="7"/>
      <c r="Q639" s="7"/>
      <c r="R639" s="7"/>
      <c r="S639" s="7"/>
      <c r="T639"/>
      <c r="U639"/>
      <c r="V639"/>
      <c r="W639"/>
      <c r="X639"/>
      <c r="Y639"/>
      <c r="Z639"/>
    </row>
    <row r="640" spans="2:26" x14ac:dyDescent="0.25">
      <c r="B640" s="7"/>
      <c r="C640" s="133"/>
      <c r="D640" s="133"/>
      <c r="E640" s="7"/>
      <c r="F640" s="7"/>
      <c r="G640" s="7"/>
      <c r="H640" s="7"/>
      <c r="I640" s="7"/>
      <c r="J640" s="7"/>
      <c r="K640" s="7"/>
      <c r="L640" s="7"/>
      <c r="M640" s="7"/>
      <c r="N640" s="7"/>
      <c r="O640" s="7"/>
      <c r="P640" s="7"/>
      <c r="Q640" s="7"/>
      <c r="R640" s="7"/>
      <c r="S640" s="7"/>
      <c r="T640"/>
      <c r="U640"/>
      <c r="V640"/>
      <c r="W640"/>
      <c r="X640"/>
      <c r="Y640"/>
      <c r="Z640"/>
    </row>
    <row r="641" spans="2:26" x14ac:dyDescent="0.25">
      <c r="B641" s="7"/>
      <c r="C641" s="133"/>
      <c r="D641" s="133"/>
      <c r="E641" s="7"/>
      <c r="F641" s="7"/>
      <c r="G641" s="7"/>
      <c r="H641" s="7"/>
      <c r="I641" s="7"/>
      <c r="J641" s="7"/>
      <c r="K641" s="7"/>
      <c r="L641" s="7"/>
      <c r="M641" s="7"/>
      <c r="N641" s="7"/>
      <c r="O641" s="7"/>
      <c r="P641" s="7"/>
      <c r="Q641" s="7"/>
      <c r="R641" s="7"/>
      <c r="S641" s="7"/>
      <c r="T641"/>
      <c r="U641"/>
      <c r="V641"/>
      <c r="W641"/>
      <c r="X641"/>
      <c r="Y641"/>
      <c r="Z641"/>
    </row>
    <row r="642" spans="2:26" x14ac:dyDescent="0.25">
      <c r="B642" s="7"/>
      <c r="C642" s="133"/>
      <c r="D642" s="133"/>
      <c r="E642" s="7"/>
      <c r="F642" s="7"/>
      <c r="G642" s="7"/>
      <c r="H642" s="7"/>
      <c r="I642" s="7"/>
      <c r="J642" s="7"/>
      <c r="K642" s="7"/>
      <c r="L642" s="7"/>
      <c r="M642" s="7"/>
      <c r="N642" s="7"/>
      <c r="O642" s="7"/>
      <c r="P642" s="7"/>
      <c r="Q642" s="7"/>
      <c r="R642" s="7"/>
      <c r="S642" s="7"/>
      <c r="T642"/>
      <c r="U642"/>
      <c r="V642"/>
      <c r="W642"/>
      <c r="X642"/>
      <c r="Y642"/>
      <c r="Z642"/>
    </row>
    <row r="643" spans="2:26" x14ac:dyDescent="0.25">
      <c r="B643" s="7"/>
      <c r="C643" s="133"/>
      <c r="D643" s="133"/>
      <c r="E643" s="7"/>
      <c r="F643" s="7"/>
      <c r="G643" s="7"/>
      <c r="H643" s="7"/>
      <c r="I643" s="7"/>
      <c r="J643" s="7"/>
      <c r="K643" s="7"/>
      <c r="L643" s="7"/>
      <c r="M643" s="7"/>
      <c r="N643" s="7"/>
      <c r="O643" s="7"/>
      <c r="P643" s="7"/>
      <c r="Q643" s="7"/>
      <c r="R643" s="7"/>
      <c r="S643" s="7"/>
      <c r="T643"/>
      <c r="U643"/>
      <c r="V643"/>
      <c r="W643"/>
      <c r="X643"/>
      <c r="Y643"/>
      <c r="Z643"/>
    </row>
    <row r="644" spans="2:26" x14ac:dyDescent="0.25">
      <c r="B644" s="7"/>
      <c r="C644" s="133"/>
      <c r="D644" s="133"/>
      <c r="E644" s="7"/>
      <c r="F644" s="7"/>
      <c r="G644" s="7"/>
      <c r="H644" s="7"/>
      <c r="I644" s="7"/>
      <c r="J644" s="7"/>
      <c r="K644" s="7"/>
      <c r="L644" s="7"/>
      <c r="M644" s="7"/>
      <c r="N644" s="7"/>
      <c r="O644" s="7"/>
      <c r="P644" s="7"/>
      <c r="Q644" s="7"/>
      <c r="R644" s="7"/>
      <c r="S644" s="7"/>
      <c r="T644"/>
      <c r="U644"/>
      <c r="V644"/>
      <c r="W644"/>
      <c r="X644"/>
      <c r="Y644"/>
      <c r="Z644"/>
    </row>
    <row r="645" spans="2:26" x14ac:dyDescent="0.25">
      <c r="B645" s="7"/>
      <c r="C645" s="133"/>
      <c r="D645" s="133"/>
      <c r="E645" s="7"/>
      <c r="F645" s="7"/>
      <c r="G645" s="7"/>
      <c r="H645" s="7"/>
      <c r="I645" s="7"/>
      <c r="J645" s="7"/>
      <c r="K645" s="7"/>
      <c r="L645" s="7"/>
      <c r="M645" s="7"/>
      <c r="N645" s="7"/>
      <c r="O645" s="7"/>
      <c r="P645" s="7"/>
      <c r="Q645" s="7"/>
      <c r="R645" s="7"/>
      <c r="S645" s="7"/>
      <c r="T645"/>
      <c r="U645"/>
      <c r="V645"/>
      <c r="W645"/>
      <c r="X645"/>
      <c r="Y645"/>
      <c r="Z645"/>
    </row>
    <row r="646" spans="2:26" x14ac:dyDescent="0.25">
      <c r="B646" s="7"/>
      <c r="C646" s="133"/>
      <c r="D646" s="133"/>
      <c r="E646" s="7"/>
      <c r="F646" s="7"/>
      <c r="G646" s="7"/>
      <c r="H646" s="7"/>
      <c r="I646" s="7"/>
      <c r="J646" s="7"/>
      <c r="K646" s="7"/>
      <c r="L646" s="7"/>
      <c r="M646" s="7"/>
      <c r="N646" s="7"/>
      <c r="O646" s="7"/>
      <c r="P646" s="7"/>
      <c r="Q646" s="7"/>
      <c r="R646" s="7"/>
      <c r="S646" s="7"/>
      <c r="T646"/>
      <c r="U646"/>
      <c r="V646"/>
      <c r="W646"/>
      <c r="X646"/>
      <c r="Y646"/>
      <c r="Z646"/>
    </row>
    <row r="647" spans="2:26" x14ac:dyDescent="0.25">
      <c r="B647" s="7"/>
      <c r="C647" s="133"/>
      <c r="D647" s="133"/>
      <c r="E647" s="7"/>
      <c r="F647" s="7"/>
      <c r="G647" s="7"/>
      <c r="H647" s="7"/>
      <c r="I647" s="7"/>
      <c r="J647" s="7"/>
      <c r="K647" s="7"/>
      <c r="L647" s="7"/>
      <c r="M647" s="7"/>
      <c r="N647" s="7"/>
      <c r="O647" s="7"/>
      <c r="P647" s="7"/>
      <c r="Q647" s="7"/>
      <c r="R647" s="7"/>
      <c r="S647" s="7"/>
      <c r="T647"/>
      <c r="U647"/>
      <c r="V647"/>
      <c r="W647"/>
      <c r="X647"/>
      <c r="Y647"/>
      <c r="Z647"/>
    </row>
    <row r="648" spans="2:26" x14ac:dyDescent="0.25">
      <c r="B648" s="7"/>
      <c r="C648" s="133"/>
      <c r="D648" s="133"/>
      <c r="E648" s="7"/>
      <c r="F648" s="7"/>
      <c r="G648" s="7"/>
      <c r="H648" s="7"/>
      <c r="I648" s="7"/>
      <c r="J648" s="7"/>
      <c r="K648" s="7"/>
      <c r="L648" s="7"/>
      <c r="M648" s="7"/>
      <c r="N648" s="7"/>
      <c r="O648" s="7"/>
      <c r="P648" s="7"/>
      <c r="Q648" s="7"/>
      <c r="R648" s="7"/>
      <c r="S648" s="7"/>
      <c r="T648"/>
      <c r="U648"/>
      <c r="V648"/>
      <c r="W648"/>
      <c r="X648"/>
      <c r="Y648"/>
      <c r="Z648"/>
    </row>
    <row r="649" spans="2:26" x14ac:dyDescent="0.25">
      <c r="B649" s="7"/>
      <c r="C649" s="133"/>
      <c r="D649" s="133"/>
      <c r="E649" s="7"/>
      <c r="F649" s="7"/>
      <c r="G649" s="7"/>
      <c r="H649" s="7"/>
      <c r="I649" s="7"/>
      <c r="J649" s="7"/>
      <c r="K649" s="7"/>
      <c r="L649" s="7"/>
      <c r="M649" s="7"/>
      <c r="N649" s="7"/>
      <c r="O649" s="7"/>
      <c r="P649" s="7"/>
      <c r="Q649" s="7"/>
      <c r="R649" s="7"/>
      <c r="S649" s="7"/>
      <c r="T649"/>
      <c r="U649"/>
      <c r="V649"/>
      <c r="W649"/>
      <c r="X649"/>
      <c r="Y649"/>
      <c r="Z649"/>
    </row>
    <row r="650" spans="2:26" x14ac:dyDescent="0.25">
      <c r="B650" s="7"/>
      <c r="C650" s="133"/>
      <c r="D650" s="133"/>
      <c r="E650" s="7"/>
      <c r="F650" s="7"/>
      <c r="G650" s="7"/>
      <c r="H650" s="7"/>
      <c r="I650" s="7"/>
      <c r="J650" s="7"/>
      <c r="K650" s="7"/>
      <c r="L650" s="7"/>
      <c r="M650" s="7"/>
      <c r="N650" s="7"/>
      <c r="O650" s="7"/>
      <c r="P650" s="7"/>
      <c r="Q650" s="7"/>
      <c r="R650" s="7"/>
      <c r="S650" s="7"/>
      <c r="T650"/>
      <c r="U650"/>
      <c r="V650"/>
      <c r="W650"/>
      <c r="X650"/>
      <c r="Y650"/>
      <c r="Z650"/>
    </row>
    <row r="651" spans="2:26" x14ac:dyDescent="0.25">
      <c r="B651" s="7"/>
      <c r="C651" s="133"/>
      <c r="D651" s="133"/>
      <c r="E651" s="7"/>
      <c r="F651" s="7"/>
      <c r="G651" s="7"/>
      <c r="H651" s="7"/>
      <c r="I651" s="7"/>
      <c r="J651" s="7"/>
      <c r="K651" s="7"/>
      <c r="L651" s="7"/>
      <c r="M651" s="7"/>
      <c r="N651" s="7"/>
      <c r="O651" s="7"/>
      <c r="P651" s="7"/>
      <c r="Q651" s="7"/>
      <c r="R651" s="7"/>
      <c r="S651" s="7"/>
      <c r="T651"/>
      <c r="U651"/>
      <c r="V651"/>
      <c r="W651"/>
      <c r="X651"/>
      <c r="Y651"/>
      <c r="Z651"/>
    </row>
    <row r="652" spans="2:26" x14ac:dyDescent="0.25">
      <c r="B652" s="7"/>
      <c r="C652" s="133"/>
      <c r="D652" s="133"/>
      <c r="E652" s="7"/>
      <c r="F652" s="7"/>
      <c r="G652" s="7"/>
      <c r="H652" s="7"/>
      <c r="I652" s="7"/>
      <c r="J652" s="7"/>
      <c r="K652" s="7"/>
      <c r="L652" s="7"/>
      <c r="M652" s="7"/>
      <c r="N652" s="7"/>
      <c r="O652" s="7"/>
      <c r="P652" s="7"/>
      <c r="Q652" s="7"/>
      <c r="R652" s="7"/>
      <c r="S652" s="7"/>
      <c r="T652"/>
      <c r="U652"/>
      <c r="V652"/>
      <c r="W652"/>
      <c r="X652"/>
      <c r="Y652"/>
      <c r="Z652"/>
    </row>
    <row r="653" spans="2:26" x14ac:dyDescent="0.25">
      <c r="B653" s="7"/>
      <c r="C653" s="133"/>
      <c r="D653" s="133"/>
      <c r="E653" s="7"/>
      <c r="F653" s="7"/>
      <c r="G653" s="7"/>
      <c r="H653" s="7"/>
      <c r="I653" s="7"/>
      <c r="J653" s="7"/>
      <c r="K653" s="7"/>
      <c r="L653" s="7"/>
      <c r="M653" s="7"/>
      <c r="N653" s="7"/>
      <c r="O653" s="7"/>
      <c r="P653" s="7"/>
      <c r="Q653" s="7"/>
      <c r="R653" s="7"/>
      <c r="S653" s="7"/>
      <c r="T653"/>
      <c r="U653"/>
      <c r="V653"/>
      <c r="W653"/>
      <c r="X653"/>
      <c r="Y653"/>
      <c r="Z653"/>
    </row>
    <row r="654" spans="2:26" x14ac:dyDescent="0.25">
      <c r="B654" s="7"/>
      <c r="C654" s="133"/>
      <c r="D654" s="133"/>
      <c r="E654" s="7"/>
      <c r="F654" s="7"/>
      <c r="G654" s="7"/>
      <c r="H654" s="7"/>
      <c r="I654" s="7"/>
      <c r="J654" s="7"/>
      <c r="K654" s="7"/>
      <c r="L654" s="7"/>
      <c r="M654" s="7"/>
      <c r="N654" s="7"/>
      <c r="O654" s="7"/>
      <c r="P654" s="7"/>
      <c r="Q654" s="7"/>
      <c r="R654" s="7"/>
      <c r="S654" s="7"/>
      <c r="T654"/>
      <c r="U654"/>
      <c r="V654"/>
      <c r="W654"/>
      <c r="X654"/>
      <c r="Y654"/>
      <c r="Z654"/>
    </row>
    <row r="655" spans="2:26" x14ac:dyDescent="0.25">
      <c r="B655" s="7"/>
      <c r="C655" s="133"/>
      <c r="D655" s="133"/>
      <c r="E655" s="7"/>
      <c r="F655" s="7"/>
      <c r="G655" s="7"/>
      <c r="H655" s="7"/>
      <c r="I655" s="7"/>
      <c r="J655" s="7"/>
      <c r="K655" s="7"/>
      <c r="L655" s="7"/>
      <c r="M655" s="7"/>
      <c r="N655" s="7"/>
      <c r="O655" s="7"/>
      <c r="P655" s="7"/>
      <c r="Q655" s="7"/>
      <c r="R655" s="7"/>
      <c r="S655" s="7"/>
      <c r="T655"/>
      <c r="U655"/>
      <c r="V655"/>
      <c r="W655"/>
      <c r="X655"/>
      <c r="Y655"/>
      <c r="Z655"/>
    </row>
    <row r="656" spans="2:26" x14ac:dyDescent="0.25">
      <c r="B656" s="7"/>
      <c r="C656" s="133"/>
      <c r="D656" s="133"/>
      <c r="E656" s="7"/>
      <c r="F656" s="7"/>
      <c r="G656" s="7"/>
      <c r="H656" s="7"/>
      <c r="I656" s="7"/>
      <c r="J656" s="7"/>
      <c r="K656" s="7"/>
      <c r="L656" s="7"/>
      <c r="M656" s="7"/>
      <c r="N656" s="7"/>
      <c r="O656" s="7"/>
      <c r="P656" s="7"/>
      <c r="Q656" s="7"/>
      <c r="R656" s="7"/>
      <c r="S656" s="7"/>
      <c r="T656"/>
      <c r="U656"/>
      <c r="V656"/>
      <c r="W656"/>
      <c r="X656"/>
      <c r="Y656"/>
      <c r="Z656"/>
    </row>
    <row r="657" spans="2:26" x14ac:dyDescent="0.25">
      <c r="B657" s="7"/>
      <c r="C657" s="133"/>
      <c r="D657" s="133"/>
      <c r="E657" s="7"/>
      <c r="F657" s="7"/>
      <c r="G657" s="7"/>
      <c r="H657" s="7"/>
      <c r="I657" s="7"/>
      <c r="J657" s="7"/>
      <c r="K657" s="7"/>
      <c r="L657" s="7"/>
      <c r="M657" s="7"/>
      <c r="N657" s="7"/>
      <c r="O657" s="7"/>
      <c r="P657" s="7"/>
      <c r="Q657" s="7"/>
      <c r="R657" s="7"/>
      <c r="S657" s="7"/>
      <c r="T657"/>
      <c r="U657"/>
      <c r="V657"/>
      <c r="W657"/>
      <c r="X657"/>
      <c r="Y657"/>
      <c r="Z657"/>
    </row>
    <row r="658" spans="2:26" x14ac:dyDescent="0.25">
      <c r="B658" s="7"/>
      <c r="C658" s="133"/>
      <c r="D658" s="133"/>
      <c r="E658" s="7"/>
      <c r="F658" s="7"/>
      <c r="G658" s="7"/>
      <c r="H658" s="7"/>
      <c r="I658" s="7"/>
      <c r="J658" s="7"/>
      <c r="K658" s="7"/>
      <c r="L658" s="7"/>
      <c r="M658" s="7"/>
      <c r="N658" s="7"/>
      <c r="O658" s="7"/>
      <c r="P658" s="7"/>
      <c r="Q658" s="7"/>
      <c r="R658" s="7"/>
      <c r="S658" s="7"/>
      <c r="T658"/>
      <c r="U658"/>
      <c r="V658"/>
      <c r="W658"/>
      <c r="X658"/>
      <c r="Y658"/>
      <c r="Z658"/>
    </row>
    <row r="659" spans="2:26" x14ac:dyDescent="0.25">
      <c r="B659" s="7"/>
      <c r="C659" s="133"/>
      <c r="D659" s="133"/>
      <c r="E659" s="7"/>
      <c r="F659" s="7"/>
      <c r="G659" s="7"/>
      <c r="H659" s="7"/>
      <c r="I659" s="7"/>
      <c r="J659" s="7"/>
      <c r="K659" s="7"/>
      <c r="L659" s="7"/>
      <c r="M659" s="7"/>
      <c r="N659" s="7"/>
      <c r="O659" s="7"/>
      <c r="P659" s="7"/>
      <c r="Q659" s="7"/>
      <c r="R659" s="7"/>
      <c r="S659" s="7"/>
      <c r="T659"/>
      <c r="U659"/>
      <c r="V659"/>
      <c r="W659"/>
      <c r="X659"/>
      <c r="Y659"/>
      <c r="Z659"/>
    </row>
    <row r="660" spans="2:26" x14ac:dyDescent="0.25">
      <c r="B660" s="7"/>
      <c r="C660" s="133"/>
      <c r="D660" s="133"/>
      <c r="E660" s="7"/>
      <c r="F660" s="7"/>
      <c r="G660" s="7"/>
      <c r="H660" s="7"/>
      <c r="I660" s="7"/>
      <c r="J660" s="7"/>
      <c r="K660" s="7"/>
      <c r="L660" s="7"/>
      <c r="M660" s="7"/>
      <c r="N660" s="7"/>
      <c r="O660" s="7"/>
      <c r="P660" s="7"/>
      <c r="Q660" s="7"/>
      <c r="R660" s="7"/>
      <c r="S660" s="7"/>
      <c r="T660"/>
      <c r="U660"/>
      <c r="V660"/>
      <c r="W660"/>
      <c r="X660"/>
      <c r="Y660"/>
      <c r="Z660"/>
    </row>
    <row r="661" spans="2:26" x14ac:dyDescent="0.25">
      <c r="B661" s="7"/>
      <c r="C661" s="133"/>
      <c r="D661" s="133"/>
      <c r="E661" s="7"/>
      <c r="F661" s="7"/>
      <c r="G661" s="7"/>
      <c r="H661" s="7"/>
      <c r="I661" s="7"/>
      <c r="J661" s="7"/>
      <c r="K661" s="7"/>
      <c r="L661" s="7"/>
      <c r="M661" s="7"/>
      <c r="N661" s="7"/>
      <c r="O661" s="7"/>
      <c r="P661" s="7"/>
      <c r="Q661" s="7"/>
      <c r="R661" s="7"/>
      <c r="S661" s="7"/>
      <c r="T661"/>
      <c r="U661"/>
      <c r="V661"/>
      <c r="W661"/>
      <c r="X661"/>
      <c r="Y661"/>
      <c r="Z661"/>
    </row>
    <row r="662" spans="2:26" x14ac:dyDescent="0.25">
      <c r="B662" s="7"/>
      <c r="C662" s="133"/>
      <c r="D662" s="133"/>
      <c r="E662" s="7"/>
      <c r="F662" s="7"/>
      <c r="G662" s="7"/>
      <c r="H662" s="7"/>
      <c r="I662" s="7"/>
      <c r="J662" s="7"/>
      <c r="K662" s="7"/>
      <c r="L662" s="7"/>
      <c r="M662" s="7"/>
      <c r="N662" s="7"/>
      <c r="O662" s="7"/>
      <c r="P662" s="7"/>
      <c r="Q662" s="7"/>
      <c r="R662" s="7"/>
      <c r="S662" s="7"/>
      <c r="T662"/>
      <c r="U662"/>
      <c r="V662"/>
      <c r="W662"/>
      <c r="X662"/>
      <c r="Y662"/>
      <c r="Z662"/>
    </row>
    <row r="663" spans="2:26" x14ac:dyDescent="0.25">
      <c r="B663" s="7"/>
      <c r="C663" s="133"/>
      <c r="D663" s="133"/>
      <c r="E663" s="7"/>
      <c r="F663" s="7"/>
      <c r="G663" s="7"/>
      <c r="H663" s="7"/>
      <c r="I663" s="7"/>
      <c r="J663" s="7"/>
      <c r="K663" s="7"/>
      <c r="L663" s="7"/>
      <c r="M663" s="7"/>
      <c r="N663" s="7"/>
      <c r="O663" s="7"/>
      <c r="P663" s="7"/>
      <c r="Q663" s="7"/>
      <c r="R663" s="7"/>
      <c r="S663" s="7"/>
      <c r="T663"/>
      <c r="U663"/>
      <c r="V663"/>
      <c r="W663"/>
      <c r="X663"/>
      <c r="Y663"/>
      <c r="Z663"/>
    </row>
    <row r="664" spans="2:26" x14ac:dyDescent="0.25">
      <c r="B664" s="7"/>
      <c r="C664" s="133"/>
      <c r="D664" s="133"/>
      <c r="E664" s="7"/>
      <c r="F664" s="7"/>
      <c r="G664" s="7"/>
      <c r="H664" s="7"/>
      <c r="I664" s="7"/>
      <c r="J664" s="7"/>
      <c r="K664" s="7"/>
      <c r="L664" s="7"/>
      <c r="M664" s="7"/>
      <c r="N664" s="7"/>
      <c r="O664" s="7"/>
      <c r="P664" s="7"/>
      <c r="Q664" s="7"/>
      <c r="R664" s="7"/>
      <c r="S664" s="7"/>
      <c r="T664"/>
      <c r="U664"/>
      <c r="V664"/>
      <c r="W664"/>
      <c r="X664"/>
      <c r="Y664"/>
      <c r="Z664"/>
    </row>
    <row r="665" spans="2:26" x14ac:dyDescent="0.25">
      <c r="B665" s="7"/>
      <c r="C665" s="133"/>
      <c r="D665" s="133"/>
      <c r="E665" s="7"/>
      <c r="F665" s="7"/>
      <c r="G665" s="7"/>
      <c r="H665" s="7"/>
      <c r="I665" s="7"/>
      <c r="J665" s="7"/>
      <c r="K665" s="7"/>
      <c r="L665" s="7"/>
      <c r="M665" s="7"/>
      <c r="N665" s="7"/>
      <c r="O665" s="7"/>
      <c r="P665" s="7"/>
      <c r="Q665" s="7"/>
      <c r="R665" s="7"/>
      <c r="S665" s="7"/>
      <c r="T665"/>
      <c r="U665"/>
      <c r="V665"/>
      <c r="W665"/>
      <c r="X665"/>
      <c r="Y665"/>
      <c r="Z665"/>
    </row>
    <row r="666" spans="2:26" x14ac:dyDescent="0.25">
      <c r="B666" s="7"/>
      <c r="C666" s="133"/>
      <c r="D666" s="133"/>
      <c r="E666" s="7"/>
      <c r="F666" s="7"/>
      <c r="G666" s="7"/>
      <c r="H666" s="7"/>
      <c r="I666" s="7"/>
      <c r="J666" s="7"/>
      <c r="K666" s="7"/>
      <c r="L666" s="7"/>
      <c r="M666" s="7"/>
      <c r="N666" s="7"/>
      <c r="O666" s="7"/>
      <c r="P666" s="7"/>
      <c r="Q666" s="7"/>
      <c r="R666" s="7"/>
      <c r="S666" s="7"/>
      <c r="T666"/>
      <c r="U666"/>
      <c r="V666"/>
      <c r="W666"/>
      <c r="X666"/>
      <c r="Y666"/>
      <c r="Z666"/>
    </row>
    <row r="667" spans="2:26" x14ac:dyDescent="0.25">
      <c r="B667" s="7"/>
      <c r="C667" s="133"/>
      <c r="D667" s="133"/>
      <c r="E667" s="7"/>
      <c r="F667" s="7"/>
      <c r="G667" s="7"/>
      <c r="H667" s="7"/>
      <c r="I667" s="7"/>
      <c r="J667" s="7"/>
      <c r="K667" s="7"/>
      <c r="L667" s="7"/>
      <c r="M667" s="7"/>
      <c r="N667" s="7"/>
      <c r="O667" s="7"/>
      <c r="P667" s="7"/>
      <c r="Q667" s="7"/>
      <c r="R667" s="7"/>
      <c r="S667" s="7"/>
      <c r="T667"/>
      <c r="U667"/>
      <c r="V667"/>
      <c r="W667"/>
      <c r="X667"/>
      <c r="Y667"/>
      <c r="Z667"/>
    </row>
    <row r="668" spans="2:26" x14ac:dyDescent="0.25">
      <c r="B668" s="7"/>
      <c r="C668" s="133"/>
      <c r="D668" s="133"/>
      <c r="E668" s="7"/>
      <c r="F668" s="7"/>
      <c r="G668" s="7"/>
      <c r="H668" s="7"/>
      <c r="I668" s="7"/>
      <c r="J668" s="7"/>
      <c r="K668" s="7"/>
      <c r="L668" s="7"/>
      <c r="M668" s="7"/>
      <c r="N668" s="7"/>
      <c r="O668" s="7"/>
      <c r="P668" s="7"/>
      <c r="Q668" s="7"/>
      <c r="R668" s="7"/>
      <c r="S668" s="7"/>
      <c r="T668"/>
      <c r="U668"/>
      <c r="V668"/>
      <c r="W668"/>
      <c r="X668"/>
      <c r="Y668"/>
      <c r="Z668"/>
    </row>
    <row r="669" spans="2:26" x14ac:dyDescent="0.25">
      <c r="B669" s="7"/>
      <c r="C669" s="133"/>
      <c r="D669" s="133"/>
      <c r="E669" s="7"/>
      <c r="F669" s="7"/>
      <c r="G669" s="7"/>
      <c r="H669" s="7"/>
      <c r="I669" s="7"/>
      <c r="J669" s="7"/>
      <c r="K669" s="7"/>
      <c r="L669" s="7"/>
      <c r="M669" s="7"/>
      <c r="N669" s="7"/>
      <c r="O669" s="7"/>
      <c r="P669" s="7"/>
      <c r="Q669" s="7"/>
      <c r="R669" s="7"/>
      <c r="S669" s="7"/>
      <c r="T669"/>
      <c r="U669"/>
      <c r="V669"/>
      <c r="W669"/>
      <c r="X669"/>
      <c r="Y669"/>
      <c r="Z669"/>
    </row>
    <row r="670" spans="2:26" x14ac:dyDescent="0.25">
      <c r="B670" s="7"/>
      <c r="C670" s="133"/>
      <c r="D670" s="133"/>
      <c r="E670" s="7"/>
      <c r="F670" s="7"/>
      <c r="G670" s="7"/>
      <c r="H670" s="7"/>
      <c r="I670" s="7"/>
      <c r="J670" s="7"/>
      <c r="K670" s="7"/>
      <c r="L670" s="7"/>
      <c r="M670" s="7"/>
      <c r="N670" s="7"/>
      <c r="O670" s="7"/>
      <c r="P670" s="7"/>
      <c r="Q670" s="7"/>
      <c r="R670" s="7"/>
      <c r="S670" s="7"/>
      <c r="T670"/>
      <c r="U670"/>
      <c r="V670"/>
      <c r="W670"/>
      <c r="X670"/>
      <c r="Y670"/>
      <c r="Z670"/>
    </row>
    <row r="671" spans="2:26" x14ac:dyDescent="0.25">
      <c r="B671" s="7"/>
      <c r="C671" s="133"/>
      <c r="D671" s="133"/>
      <c r="E671" s="7"/>
      <c r="F671" s="7"/>
      <c r="G671" s="7"/>
      <c r="H671" s="7"/>
      <c r="I671" s="7"/>
      <c r="J671" s="7"/>
      <c r="K671" s="7"/>
      <c r="L671" s="7"/>
      <c r="M671" s="7"/>
      <c r="N671" s="7"/>
      <c r="O671" s="7"/>
      <c r="P671" s="7"/>
      <c r="Q671" s="7"/>
      <c r="R671" s="7"/>
      <c r="S671" s="7"/>
      <c r="T671"/>
      <c r="U671"/>
      <c r="V671"/>
      <c r="W671"/>
      <c r="X671"/>
      <c r="Y671"/>
      <c r="Z671"/>
    </row>
    <row r="672" spans="2:26" x14ac:dyDescent="0.25">
      <c r="B672" s="7"/>
      <c r="C672" s="133"/>
      <c r="D672" s="133"/>
      <c r="E672" s="7"/>
      <c r="F672" s="7"/>
      <c r="G672" s="7"/>
      <c r="H672" s="7"/>
      <c r="I672" s="7"/>
      <c r="J672" s="7"/>
      <c r="K672" s="7"/>
      <c r="L672" s="7"/>
      <c r="M672" s="7"/>
      <c r="N672" s="7"/>
      <c r="O672" s="7"/>
      <c r="P672" s="7"/>
      <c r="Q672" s="7"/>
      <c r="R672" s="7"/>
      <c r="S672" s="7"/>
      <c r="T672"/>
      <c r="U672"/>
      <c r="V672"/>
      <c r="W672"/>
      <c r="X672"/>
      <c r="Y672"/>
      <c r="Z672"/>
    </row>
    <row r="673" spans="2:26" x14ac:dyDescent="0.25">
      <c r="B673" s="7"/>
      <c r="C673" s="133"/>
      <c r="D673" s="133"/>
      <c r="E673" s="7"/>
      <c r="F673" s="7"/>
      <c r="G673" s="7"/>
      <c r="H673" s="7"/>
      <c r="I673" s="7"/>
      <c r="J673" s="7"/>
      <c r="K673" s="7"/>
      <c r="L673" s="7"/>
      <c r="M673" s="7"/>
      <c r="N673" s="7"/>
      <c r="O673" s="7"/>
      <c r="P673" s="7"/>
      <c r="Q673" s="7"/>
      <c r="R673" s="7"/>
      <c r="S673" s="7"/>
      <c r="T673"/>
      <c r="U673"/>
      <c r="V673"/>
      <c r="W673"/>
      <c r="X673"/>
      <c r="Y673"/>
      <c r="Z673"/>
    </row>
    <row r="674" spans="2:26" x14ac:dyDescent="0.25">
      <c r="B674" s="7"/>
      <c r="C674" s="133"/>
      <c r="D674" s="133"/>
      <c r="E674" s="7"/>
      <c r="F674" s="7"/>
      <c r="G674" s="7"/>
      <c r="H674" s="7"/>
      <c r="I674" s="7"/>
      <c r="J674" s="7"/>
      <c r="K674" s="7"/>
      <c r="L674" s="7"/>
      <c r="M674" s="7"/>
      <c r="N674" s="7"/>
      <c r="O674" s="7"/>
      <c r="P674" s="7"/>
      <c r="Q674" s="7"/>
      <c r="R674" s="7"/>
      <c r="S674" s="7"/>
      <c r="T674"/>
      <c r="U674"/>
      <c r="V674"/>
      <c r="W674"/>
      <c r="X674"/>
      <c r="Y674"/>
      <c r="Z674"/>
    </row>
    <row r="675" spans="2:26" x14ac:dyDescent="0.25">
      <c r="B675" s="7"/>
      <c r="C675" s="133"/>
      <c r="D675" s="133"/>
      <c r="E675" s="7"/>
      <c r="F675" s="7"/>
      <c r="G675" s="7"/>
      <c r="H675" s="7"/>
      <c r="I675" s="7"/>
      <c r="J675" s="7"/>
      <c r="K675" s="7"/>
      <c r="L675" s="7"/>
      <c r="M675" s="7"/>
      <c r="N675" s="7"/>
      <c r="O675" s="7"/>
      <c r="P675" s="7"/>
      <c r="Q675" s="7"/>
      <c r="R675" s="7"/>
      <c r="S675" s="7"/>
      <c r="T675"/>
      <c r="U675"/>
      <c r="V675"/>
      <c r="W675"/>
      <c r="X675"/>
      <c r="Y675"/>
      <c r="Z675"/>
    </row>
    <row r="676" spans="2:26" x14ac:dyDescent="0.25">
      <c r="B676" s="7"/>
      <c r="C676" s="133"/>
      <c r="D676" s="133"/>
      <c r="E676" s="7"/>
      <c r="F676" s="7"/>
      <c r="G676" s="7"/>
      <c r="H676" s="7"/>
      <c r="I676" s="7"/>
      <c r="J676" s="7"/>
      <c r="K676" s="7"/>
      <c r="L676" s="7"/>
      <c r="M676" s="7"/>
      <c r="N676" s="7"/>
      <c r="O676" s="7"/>
      <c r="P676" s="7"/>
      <c r="Q676" s="7"/>
      <c r="R676" s="7"/>
      <c r="S676" s="7"/>
      <c r="T676"/>
      <c r="U676"/>
      <c r="V676"/>
      <c r="W676"/>
      <c r="X676"/>
      <c r="Y676"/>
      <c r="Z676"/>
    </row>
    <row r="677" spans="2:26" x14ac:dyDescent="0.25">
      <c r="B677" s="7"/>
      <c r="C677" s="133"/>
      <c r="D677" s="133"/>
      <c r="E677" s="7"/>
      <c r="F677" s="7"/>
      <c r="G677" s="7"/>
      <c r="H677" s="7"/>
      <c r="I677" s="7"/>
      <c r="J677" s="7"/>
      <c r="K677" s="7"/>
      <c r="L677" s="7"/>
      <c r="M677" s="7"/>
      <c r="N677" s="7"/>
      <c r="O677" s="7"/>
      <c r="P677" s="7"/>
      <c r="Q677" s="7"/>
      <c r="R677" s="7"/>
      <c r="S677" s="7"/>
      <c r="T677"/>
      <c r="U677"/>
      <c r="V677"/>
      <c r="W677"/>
      <c r="X677"/>
      <c r="Y677"/>
      <c r="Z677"/>
    </row>
    <row r="678" spans="2:26" x14ac:dyDescent="0.25">
      <c r="B678" s="7"/>
      <c r="C678" s="133"/>
      <c r="D678" s="133"/>
      <c r="E678" s="7"/>
      <c r="F678" s="7"/>
      <c r="G678" s="7"/>
      <c r="H678" s="7"/>
      <c r="I678" s="7"/>
      <c r="J678" s="7"/>
      <c r="K678" s="7"/>
      <c r="L678" s="7"/>
      <c r="M678" s="7"/>
      <c r="N678" s="7"/>
      <c r="O678" s="7"/>
      <c r="P678" s="7"/>
      <c r="Q678" s="7"/>
      <c r="R678" s="7"/>
      <c r="S678" s="7"/>
      <c r="T678"/>
      <c r="U678"/>
      <c r="V678"/>
      <c r="W678"/>
      <c r="X678"/>
      <c r="Y678"/>
      <c r="Z678"/>
    </row>
    <row r="679" spans="2:26" x14ac:dyDescent="0.25">
      <c r="B679" s="7"/>
      <c r="C679" s="133"/>
      <c r="D679" s="133"/>
      <c r="E679" s="7"/>
      <c r="F679" s="7"/>
      <c r="G679" s="7"/>
      <c r="H679" s="7"/>
      <c r="I679" s="7"/>
      <c r="J679" s="7"/>
      <c r="K679" s="7"/>
      <c r="L679" s="7"/>
      <c r="M679" s="7"/>
      <c r="N679" s="7"/>
      <c r="O679" s="7"/>
      <c r="P679" s="7"/>
      <c r="Q679" s="7"/>
      <c r="R679" s="7"/>
      <c r="S679" s="7"/>
      <c r="T679"/>
      <c r="U679"/>
      <c r="V679"/>
      <c r="W679"/>
      <c r="X679"/>
      <c r="Y679"/>
      <c r="Z679"/>
    </row>
    <row r="680" spans="2:26" x14ac:dyDescent="0.25">
      <c r="B680" s="7"/>
      <c r="C680" s="133"/>
      <c r="D680" s="133"/>
      <c r="E680" s="7"/>
      <c r="F680" s="7"/>
      <c r="G680" s="7"/>
      <c r="H680" s="7"/>
      <c r="I680" s="7"/>
      <c r="J680" s="7"/>
      <c r="K680" s="7"/>
      <c r="L680" s="7"/>
      <c r="M680" s="7"/>
      <c r="N680" s="7"/>
      <c r="O680" s="7"/>
      <c r="P680" s="7"/>
      <c r="Q680" s="7"/>
      <c r="R680" s="7"/>
      <c r="S680" s="7"/>
      <c r="T680"/>
      <c r="U680"/>
      <c r="V680"/>
      <c r="W680"/>
      <c r="X680"/>
      <c r="Y680"/>
      <c r="Z680"/>
    </row>
    <row r="681" spans="2:26" x14ac:dyDescent="0.25">
      <c r="B681" s="7"/>
      <c r="C681" s="133"/>
      <c r="D681" s="133"/>
      <c r="E681" s="7"/>
      <c r="F681" s="7"/>
      <c r="G681" s="7"/>
      <c r="H681" s="7"/>
      <c r="I681" s="7"/>
      <c r="J681" s="7"/>
      <c r="K681" s="7"/>
      <c r="L681" s="7"/>
      <c r="M681" s="7"/>
      <c r="N681" s="7"/>
      <c r="O681" s="7"/>
      <c r="P681" s="7"/>
      <c r="Q681" s="7"/>
      <c r="R681" s="7"/>
      <c r="S681" s="7"/>
      <c r="T681"/>
      <c r="U681"/>
      <c r="V681"/>
      <c r="W681"/>
      <c r="X681"/>
      <c r="Y681"/>
      <c r="Z681"/>
    </row>
    <row r="682" spans="2:26" x14ac:dyDescent="0.25">
      <c r="B682" s="7"/>
      <c r="C682" s="133"/>
      <c r="D682" s="133"/>
      <c r="E682" s="7"/>
      <c r="F682" s="7"/>
      <c r="G682" s="7"/>
      <c r="H682" s="7"/>
      <c r="I682" s="7"/>
      <c r="J682" s="7"/>
      <c r="K682" s="7"/>
      <c r="L682" s="7"/>
      <c r="M682" s="7"/>
      <c r="N682" s="7"/>
      <c r="O682" s="7"/>
      <c r="P682" s="7"/>
      <c r="Q682" s="7"/>
      <c r="R682" s="7"/>
      <c r="S682" s="7"/>
      <c r="T682"/>
      <c r="U682"/>
      <c r="V682"/>
      <c r="W682"/>
      <c r="X682"/>
      <c r="Y682"/>
      <c r="Z682"/>
    </row>
    <row r="683" spans="2:26" x14ac:dyDescent="0.25">
      <c r="B683" s="7"/>
      <c r="C683" s="133"/>
      <c r="D683" s="133"/>
      <c r="E683" s="7"/>
      <c r="F683" s="7"/>
      <c r="G683" s="7"/>
      <c r="H683" s="7"/>
      <c r="I683" s="7"/>
      <c r="J683" s="7"/>
      <c r="K683" s="7"/>
      <c r="L683" s="7"/>
      <c r="M683" s="7"/>
      <c r="N683" s="7"/>
      <c r="O683" s="7"/>
      <c r="P683" s="7"/>
      <c r="Q683" s="7"/>
      <c r="R683" s="7"/>
      <c r="S683" s="7"/>
      <c r="T683"/>
      <c r="U683"/>
      <c r="V683"/>
      <c r="W683"/>
      <c r="X683"/>
      <c r="Y683"/>
      <c r="Z683"/>
    </row>
    <row r="684" spans="2:26" x14ac:dyDescent="0.25">
      <c r="B684" s="7"/>
      <c r="C684" s="133"/>
      <c r="D684" s="133"/>
      <c r="E684" s="7"/>
      <c r="F684" s="7"/>
      <c r="G684" s="7"/>
      <c r="H684" s="7"/>
      <c r="I684" s="7"/>
      <c r="J684" s="7"/>
      <c r="K684" s="7"/>
      <c r="L684" s="7"/>
      <c r="M684" s="7"/>
      <c r="N684" s="7"/>
      <c r="O684" s="7"/>
      <c r="P684" s="7"/>
      <c r="Q684" s="7"/>
      <c r="R684" s="7"/>
      <c r="S684" s="7"/>
      <c r="T684"/>
      <c r="U684"/>
      <c r="V684"/>
      <c r="W684"/>
      <c r="X684"/>
      <c r="Y684"/>
      <c r="Z684"/>
    </row>
    <row r="685" spans="2:26" x14ac:dyDescent="0.25">
      <c r="B685" s="7"/>
      <c r="C685" s="133"/>
      <c r="D685" s="133"/>
      <c r="E685" s="7"/>
      <c r="F685" s="7"/>
      <c r="G685" s="7"/>
      <c r="H685" s="7"/>
      <c r="I685" s="7"/>
      <c r="J685" s="7"/>
      <c r="K685" s="7"/>
      <c r="L685" s="7"/>
      <c r="M685" s="7"/>
      <c r="N685" s="7"/>
      <c r="O685" s="7"/>
      <c r="P685" s="7"/>
      <c r="Q685" s="7"/>
      <c r="R685" s="7"/>
      <c r="S685" s="7"/>
      <c r="T685"/>
      <c r="U685"/>
      <c r="V685"/>
      <c r="W685"/>
      <c r="X685"/>
      <c r="Y685"/>
      <c r="Z685"/>
    </row>
    <row r="686" spans="2:26" x14ac:dyDescent="0.25">
      <c r="B686" s="7"/>
      <c r="C686" s="133"/>
      <c r="D686" s="133"/>
      <c r="E686" s="7"/>
      <c r="F686" s="7"/>
      <c r="G686" s="7"/>
      <c r="H686" s="7"/>
      <c r="I686" s="7"/>
      <c r="J686" s="7"/>
      <c r="K686" s="7"/>
      <c r="L686" s="7"/>
      <c r="M686" s="7"/>
      <c r="N686" s="7"/>
      <c r="O686" s="7"/>
      <c r="P686" s="7"/>
      <c r="Q686" s="7"/>
      <c r="R686" s="7"/>
      <c r="S686" s="7"/>
      <c r="T686"/>
      <c r="U686"/>
      <c r="V686"/>
      <c r="W686"/>
      <c r="X686"/>
      <c r="Y686"/>
      <c r="Z686"/>
    </row>
    <row r="687" spans="2:26" x14ac:dyDescent="0.25">
      <c r="B687" s="7"/>
      <c r="C687" s="133"/>
      <c r="D687" s="133"/>
      <c r="E687" s="7"/>
      <c r="F687" s="7"/>
      <c r="G687" s="7"/>
      <c r="H687" s="7"/>
      <c r="I687" s="7"/>
      <c r="J687" s="7"/>
      <c r="K687" s="7"/>
      <c r="L687" s="7"/>
      <c r="M687" s="7"/>
      <c r="N687" s="7"/>
      <c r="O687" s="7"/>
      <c r="P687" s="7"/>
      <c r="Q687" s="7"/>
      <c r="R687" s="7"/>
      <c r="S687" s="7"/>
      <c r="T687"/>
      <c r="U687"/>
      <c r="V687"/>
      <c r="W687"/>
      <c r="X687"/>
      <c r="Y687"/>
      <c r="Z687"/>
    </row>
    <row r="688" spans="2:26" x14ac:dyDescent="0.25">
      <c r="B688" s="7"/>
      <c r="C688" s="133"/>
      <c r="D688" s="133"/>
      <c r="E688" s="7"/>
      <c r="F688" s="7"/>
      <c r="G688" s="7"/>
      <c r="H688" s="7"/>
      <c r="I688" s="7"/>
      <c r="J688" s="7"/>
      <c r="K688" s="7"/>
      <c r="L688" s="7"/>
      <c r="M688" s="7"/>
      <c r="N688" s="7"/>
      <c r="O688" s="7"/>
      <c r="P688" s="7"/>
      <c r="Q688" s="7"/>
      <c r="R688" s="7"/>
      <c r="S688" s="7"/>
      <c r="T688"/>
      <c r="U688"/>
      <c r="V688"/>
      <c r="W688"/>
      <c r="X688"/>
      <c r="Y688"/>
      <c r="Z688"/>
    </row>
    <row r="689" spans="2:26" x14ac:dyDescent="0.25">
      <c r="B689" s="7"/>
      <c r="C689" s="133"/>
      <c r="D689" s="133"/>
      <c r="E689" s="7"/>
      <c r="F689" s="7"/>
      <c r="G689" s="7"/>
      <c r="H689" s="7"/>
      <c r="I689" s="7"/>
      <c r="J689" s="7"/>
      <c r="K689" s="7"/>
      <c r="L689" s="7"/>
      <c r="M689" s="7"/>
      <c r="N689" s="7"/>
      <c r="O689" s="7"/>
      <c r="P689" s="7"/>
      <c r="Q689" s="7"/>
      <c r="R689" s="7"/>
      <c r="S689" s="7"/>
      <c r="T689"/>
      <c r="U689"/>
      <c r="V689"/>
      <c r="W689"/>
      <c r="X689"/>
      <c r="Y689"/>
      <c r="Z689"/>
    </row>
    <row r="690" spans="2:26" x14ac:dyDescent="0.25">
      <c r="B690" s="7"/>
      <c r="C690" s="133"/>
      <c r="D690" s="133"/>
      <c r="E690" s="7"/>
      <c r="F690" s="7"/>
      <c r="G690" s="7"/>
      <c r="H690" s="7"/>
      <c r="I690" s="7"/>
      <c r="J690" s="7"/>
      <c r="K690" s="7"/>
      <c r="L690" s="7"/>
      <c r="M690" s="7"/>
      <c r="N690" s="7"/>
      <c r="O690" s="7"/>
      <c r="P690" s="7"/>
      <c r="Q690" s="7"/>
      <c r="R690" s="7"/>
      <c r="S690" s="7"/>
      <c r="T690"/>
      <c r="U690"/>
      <c r="V690"/>
      <c r="W690"/>
      <c r="X690"/>
      <c r="Y690"/>
      <c r="Z690"/>
    </row>
    <row r="691" spans="2:26" x14ac:dyDescent="0.25">
      <c r="B691" s="7"/>
      <c r="C691" s="133"/>
      <c r="D691" s="133"/>
      <c r="E691" s="7"/>
      <c r="F691" s="7"/>
      <c r="G691" s="7"/>
      <c r="H691" s="7"/>
      <c r="I691" s="7"/>
      <c r="J691" s="7"/>
      <c r="K691" s="7"/>
      <c r="L691" s="7"/>
      <c r="M691" s="7"/>
      <c r="N691" s="7"/>
      <c r="O691" s="7"/>
      <c r="P691" s="7"/>
      <c r="Q691" s="7"/>
      <c r="R691" s="7"/>
      <c r="S691" s="7"/>
      <c r="T691"/>
      <c r="U691"/>
      <c r="V691"/>
      <c r="W691"/>
      <c r="X691"/>
      <c r="Y691"/>
      <c r="Z691"/>
    </row>
    <row r="692" spans="2:26" x14ac:dyDescent="0.25">
      <c r="B692" s="7"/>
      <c r="C692" s="133"/>
      <c r="D692" s="133"/>
      <c r="E692" s="7"/>
      <c r="F692" s="7"/>
      <c r="G692" s="7"/>
      <c r="H692" s="7"/>
      <c r="I692" s="7"/>
      <c r="J692" s="7"/>
      <c r="K692" s="7"/>
      <c r="L692" s="7"/>
      <c r="M692" s="7"/>
      <c r="N692" s="7"/>
      <c r="O692" s="7"/>
      <c r="P692" s="7"/>
      <c r="Q692" s="7"/>
      <c r="R692" s="7"/>
      <c r="S692" s="7"/>
      <c r="T692"/>
      <c r="U692"/>
      <c r="V692"/>
      <c r="W692"/>
      <c r="X692"/>
      <c r="Y692"/>
      <c r="Z692"/>
    </row>
    <row r="693" spans="2:26" x14ac:dyDescent="0.25">
      <c r="B693" s="7"/>
      <c r="C693" s="133"/>
      <c r="D693" s="133"/>
      <c r="E693" s="7"/>
      <c r="F693" s="7"/>
      <c r="G693" s="7"/>
      <c r="H693" s="7"/>
      <c r="I693" s="7"/>
      <c r="J693" s="7"/>
      <c r="K693" s="7"/>
      <c r="L693" s="7"/>
      <c r="M693" s="7"/>
      <c r="N693" s="7"/>
      <c r="O693" s="7"/>
      <c r="P693" s="7"/>
      <c r="Q693" s="7"/>
      <c r="R693" s="7"/>
      <c r="S693" s="7"/>
      <c r="T693"/>
      <c r="U693"/>
      <c r="V693"/>
      <c r="W693"/>
      <c r="X693"/>
      <c r="Y693"/>
      <c r="Z693"/>
    </row>
    <row r="694" spans="2:26" x14ac:dyDescent="0.25">
      <c r="B694" s="7"/>
      <c r="C694" s="133"/>
      <c r="D694" s="133"/>
      <c r="E694" s="7"/>
      <c r="F694" s="7"/>
      <c r="G694" s="7"/>
      <c r="H694" s="7"/>
      <c r="I694" s="7"/>
      <c r="J694" s="7"/>
      <c r="K694" s="7"/>
      <c r="L694" s="7"/>
      <c r="M694" s="7"/>
      <c r="N694" s="7"/>
      <c r="O694" s="7"/>
      <c r="P694" s="7"/>
      <c r="Q694" s="7"/>
      <c r="R694" s="7"/>
      <c r="S694" s="7"/>
      <c r="T694"/>
      <c r="U694"/>
      <c r="V694"/>
      <c r="W694"/>
      <c r="X694"/>
      <c r="Y694"/>
      <c r="Z694"/>
    </row>
    <row r="695" spans="2:26" x14ac:dyDescent="0.25">
      <c r="B695" s="7"/>
      <c r="C695" s="133"/>
      <c r="D695" s="133"/>
      <c r="E695" s="7"/>
      <c r="F695" s="7"/>
      <c r="G695" s="7"/>
      <c r="H695" s="7"/>
      <c r="I695" s="7"/>
      <c r="J695" s="7"/>
      <c r="K695" s="7"/>
      <c r="L695" s="7"/>
      <c r="M695" s="7"/>
      <c r="N695" s="7"/>
      <c r="O695" s="7"/>
      <c r="P695" s="7"/>
      <c r="Q695" s="7"/>
      <c r="R695" s="7"/>
      <c r="S695" s="7"/>
      <c r="T695"/>
      <c r="U695"/>
      <c r="V695"/>
      <c r="W695"/>
      <c r="X695"/>
      <c r="Y695"/>
      <c r="Z695"/>
    </row>
    <row r="696" spans="2:26" x14ac:dyDescent="0.25">
      <c r="B696" s="7"/>
      <c r="C696" s="133"/>
      <c r="D696" s="133"/>
      <c r="E696" s="7"/>
      <c r="F696" s="7"/>
      <c r="G696" s="7"/>
      <c r="H696" s="7"/>
      <c r="I696" s="7"/>
      <c r="J696" s="7"/>
      <c r="K696" s="7"/>
      <c r="L696" s="7"/>
      <c r="M696" s="7"/>
      <c r="N696" s="7"/>
      <c r="O696" s="7"/>
      <c r="P696" s="7"/>
      <c r="Q696" s="7"/>
      <c r="R696" s="7"/>
      <c r="S696" s="7"/>
      <c r="T696"/>
      <c r="U696"/>
      <c r="V696"/>
      <c r="W696"/>
      <c r="X696"/>
      <c r="Y696"/>
      <c r="Z696"/>
    </row>
    <row r="697" spans="2:26" x14ac:dyDescent="0.25">
      <c r="B697" s="7"/>
      <c r="C697" s="133"/>
      <c r="D697" s="133"/>
      <c r="E697" s="7"/>
      <c r="F697" s="7"/>
      <c r="G697" s="7"/>
      <c r="H697" s="7"/>
      <c r="I697" s="7"/>
      <c r="J697" s="7"/>
      <c r="K697" s="7"/>
      <c r="L697" s="7"/>
      <c r="M697" s="7"/>
      <c r="N697" s="7"/>
      <c r="O697" s="7"/>
      <c r="P697" s="7"/>
      <c r="Q697" s="7"/>
      <c r="R697" s="7"/>
      <c r="S697" s="7"/>
      <c r="T697"/>
      <c r="U697"/>
      <c r="V697"/>
      <c r="W697"/>
      <c r="X697"/>
      <c r="Y697"/>
      <c r="Z697"/>
    </row>
    <row r="698" spans="2:26" x14ac:dyDescent="0.25">
      <c r="B698" s="7"/>
      <c r="C698" s="133"/>
      <c r="D698" s="133"/>
      <c r="E698" s="7"/>
      <c r="F698" s="7"/>
      <c r="G698" s="7"/>
      <c r="H698" s="7"/>
      <c r="I698" s="7"/>
      <c r="J698" s="7"/>
      <c r="K698" s="7"/>
      <c r="L698" s="7"/>
      <c r="M698" s="7"/>
      <c r="N698" s="7"/>
      <c r="O698" s="7"/>
      <c r="P698" s="7"/>
      <c r="Q698" s="7"/>
      <c r="R698" s="7"/>
      <c r="S698" s="7"/>
      <c r="T698"/>
      <c r="U698"/>
      <c r="V698"/>
      <c r="W698"/>
      <c r="X698"/>
      <c r="Y698"/>
      <c r="Z698"/>
    </row>
    <row r="699" spans="2:26" x14ac:dyDescent="0.25">
      <c r="B699" s="7"/>
      <c r="C699" s="133"/>
      <c r="D699" s="133"/>
      <c r="E699" s="7"/>
      <c r="F699" s="7"/>
      <c r="G699" s="7"/>
      <c r="H699" s="7"/>
      <c r="I699" s="7"/>
      <c r="J699" s="7"/>
      <c r="K699" s="7"/>
      <c r="L699" s="7"/>
      <c r="M699" s="7"/>
      <c r="N699" s="7"/>
      <c r="O699" s="7"/>
      <c r="P699" s="7"/>
      <c r="Q699" s="7"/>
      <c r="R699" s="7"/>
      <c r="S699" s="7"/>
      <c r="T699"/>
      <c r="U699"/>
      <c r="V699"/>
      <c r="W699"/>
      <c r="X699"/>
      <c r="Y699"/>
      <c r="Z699"/>
    </row>
    <row r="700" spans="2:26" x14ac:dyDescent="0.25">
      <c r="B700" s="7"/>
      <c r="C700" s="133"/>
      <c r="D700" s="133"/>
      <c r="E700" s="7"/>
      <c r="F700" s="7"/>
      <c r="G700" s="7"/>
      <c r="H700" s="7"/>
      <c r="I700" s="7"/>
      <c r="J700" s="7"/>
      <c r="K700" s="7"/>
      <c r="L700" s="7"/>
      <c r="M700" s="7"/>
      <c r="N700" s="7"/>
      <c r="O700" s="7"/>
      <c r="P700" s="7"/>
      <c r="Q700" s="7"/>
      <c r="R700" s="7"/>
      <c r="S700" s="7"/>
      <c r="T700"/>
      <c r="U700"/>
      <c r="V700"/>
      <c r="W700"/>
      <c r="X700"/>
      <c r="Y700"/>
      <c r="Z700"/>
    </row>
    <row r="701" spans="2:26" x14ac:dyDescent="0.25">
      <c r="B701" s="7"/>
      <c r="C701" s="133"/>
      <c r="D701" s="133"/>
      <c r="E701" s="7"/>
      <c r="F701" s="7"/>
      <c r="G701" s="7"/>
      <c r="H701" s="7"/>
      <c r="I701" s="7"/>
      <c r="J701" s="7"/>
      <c r="K701" s="7"/>
      <c r="L701" s="7"/>
      <c r="M701" s="7"/>
      <c r="N701" s="7"/>
      <c r="O701" s="7"/>
      <c r="P701" s="7"/>
      <c r="Q701" s="7"/>
      <c r="R701" s="7"/>
      <c r="S701" s="7"/>
      <c r="T701"/>
      <c r="U701"/>
      <c r="V701"/>
      <c r="W701"/>
      <c r="X701"/>
      <c r="Y701"/>
      <c r="Z701"/>
    </row>
    <row r="702" spans="2:26" x14ac:dyDescent="0.25">
      <c r="B702" s="7"/>
      <c r="C702" s="133"/>
      <c r="D702" s="133"/>
      <c r="E702" s="7"/>
      <c r="F702" s="7"/>
      <c r="G702" s="7"/>
      <c r="H702" s="7"/>
      <c r="I702" s="7"/>
      <c r="J702" s="7"/>
      <c r="K702" s="7"/>
      <c r="L702" s="7"/>
      <c r="M702" s="7"/>
      <c r="N702" s="7"/>
      <c r="O702" s="7"/>
      <c r="P702" s="7"/>
      <c r="Q702" s="7"/>
      <c r="R702" s="7"/>
      <c r="S702" s="7"/>
      <c r="T702"/>
      <c r="U702"/>
      <c r="V702"/>
      <c r="W702"/>
      <c r="X702"/>
      <c r="Y702"/>
      <c r="Z702"/>
    </row>
    <row r="703" spans="2:26" x14ac:dyDescent="0.25">
      <c r="B703" s="7"/>
      <c r="C703" s="133"/>
      <c r="D703" s="133"/>
      <c r="E703" s="7"/>
      <c r="F703" s="7"/>
      <c r="G703" s="7"/>
      <c r="H703" s="7"/>
      <c r="I703" s="7"/>
      <c r="J703" s="7"/>
      <c r="K703" s="7"/>
      <c r="L703" s="7"/>
      <c r="M703" s="7"/>
      <c r="N703" s="7"/>
      <c r="O703" s="7"/>
      <c r="P703" s="7"/>
      <c r="Q703" s="7"/>
      <c r="R703" s="7"/>
      <c r="S703" s="7"/>
      <c r="T703"/>
      <c r="U703"/>
      <c r="V703"/>
      <c r="W703"/>
      <c r="X703"/>
      <c r="Y703"/>
      <c r="Z703"/>
    </row>
    <row r="704" spans="2:26" x14ac:dyDescent="0.25">
      <c r="B704" s="7"/>
      <c r="C704" s="133"/>
      <c r="D704" s="133"/>
      <c r="E704" s="7"/>
      <c r="F704" s="7"/>
      <c r="G704" s="7"/>
      <c r="H704" s="7"/>
      <c r="I704" s="7"/>
      <c r="J704" s="7"/>
      <c r="K704" s="7"/>
      <c r="L704" s="7"/>
      <c r="M704" s="7"/>
      <c r="N704" s="7"/>
      <c r="O704" s="7"/>
      <c r="P704" s="7"/>
      <c r="Q704" s="7"/>
      <c r="R704" s="7"/>
      <c r="S704" s="7"/>
      <c r="T704"/>
      <c r="U704"/>
      <c r="V704"/>
      <c r="W704"/>
      <c r="X704"/>
      <c r="Y704"/>
      <c r="Z704"/>
    </row>
    <row r="705" spans="2:26" x14ac:dyDescent="0.25">
      <c r="B705" s="7"/>
      <c r="C705" s="133"/>
      <c r="D705" s="133"/>
      <c r="E705" s="7"/>
      <c r="F705" s="7"/>
      <c r="G705" s="7"/>
      <c r="H705" s="7"/>
      <c r="I705" s="7"/>
      <c r="J705" s="7"/>
      <c r="K705" s="7"/>
      <c r="L705" s="7"/>
      <c r="M705" s="7"/>
      <c r="N705" s="7"/>
      <c r="O705" s="7"/>
      <c r="P705" s="7"/>
      <c r="Q705" s="7"/>
      <c r="R705" s="7"/>
      <c r="S705" s="7"/>
      <c r="T705"/>
      <c r="U705"/>
      <c r="V705"/>
      <c r="W705"/>
      <c r="X705"/>
      <c r="Y705"/>
      <c r="Z705"/>
    </row>
    <row r="706" spans="2:26" x14ac:dyDescent="0.25">
      <c r="B706" s="7"/>
      <c r="C706" s="133"/>
      <c r="D706" s="133"/>
      <c r="E706" s="7"/>
      <c r="F706" s="7"/>
      <c r="G706" s="7"/>
      <c r="H706" s="7"/>
      <c r="I706" s="7"/>
      <c r="J706" s="7"/>
      <c r="K706" s="7"/>
      <c r="L706" s="7"/>
      <c r="M706" s="7"/>
      <c r="N706" s="7"/>
      <c r="O706" s="7"/>
      <c r="P706" s="7"/>
      <c r="Q706" s="7"/>
      <c r="R706" s="7"/>
      <c r="S706" s="7"/>
      <c r="T706"/>
      <c r="U706"/>
      <c r="V706"/>
      <c r="W706"/>
      <c r="X706"/>
      <c r="Y706"/>
      <c r="Z706"/>
    </row>
    <row r="707" spans="2:26" x14ac:dyDescent="0.25">
      <c r="B707" s="7"/>
      <c r="C707" s="133"/>
      <c r="D707" s="133"/>
      <c r="E707" s="7"/>
      <c r="F707" s="7"/>
      <c r="G707" s="7"/>
      <c r="H707" s="7"/>
      <c r="I707" s="7"/>
      <c r="J707" s="7"/>
      <c r="K707" s="7"/>
      <c r="L707" s="7"/>
      <c r="M707" s="7"/>
      <c r="N707" s="7"/>
      <c r="O707" s="7"/>
      <c r="P707" s="7"/>
      <c r="Q707" s="7"/>
      <c r="R707" s="7"/>
      <c r="S707" s="7"/>
      <c r="T707"/>
      <c r="U707"/>
      <c r="V707"/>
      <c r="W707"/>
      <c r="X707"/>
      <c r="Y707"/>
      <c r="Z707"/>
    </row>
    <row r="708" spans="2:26" x14ac:dyDescent="0.25">
      <c r="B708" s="7"/>
      <c r="C708" s="133"/>
      <c r="D708" s="133"/>
      <c r="E708" s="7"/>
      <c r="F708" s="7"/>
      <c r="G708" s="7"/>
      <c r="H708" s="7"/>
      <c r="I708" s="7"/>
      <c r="J708" s="7"/>
      <c r="K708" s="7"/>
      <c r="L708" s="7"/>
      <c r="M708" s="7"/>
      <c r="N708" s="7"/>
      <c r="O708" s="7"/>
      <c r="P708" s="7"/>
      <c r="Q708" s="7"/>
      <c r="R708" s="7"/>
      <c r="S708" s="7"/>
      <c r="T708"/>
      <c r="U708"/>
      <c r="V708"/>
      <c r="W708"/>
      <c r="X708"/>
      <c r="Y708"/>
      <c r="Z708"/>
    </row>
    <row r="709" spans="2:26" x14ac:dyDescent="0.25">
      <c r="B709" s="7"/>
      <c r="C709" s="133"/>
      <c r="D709" s="133"/>
      <c r="E709" s="7"/>
      <c r="F709" s="7"/>
      <c r="G709" s="7"/>
      <c r="H709" s="7"/>
      <c r="I709" s="7"/>
      <c r="J709" s="7"/>
      <c r="K709" s="7"/>
      <c r="L709" s="7"/>
      <c r="M709" s="7"/>
      <c r="N709" s="7"/>
      <c r="O709" s="7"/>
      <c r="P709" s="7"/>
      <c r="Q709" s="7"/>
      <c r="R709" s="7"/>
      <c r="S709" s="7"/>
      <c r="T709"/>
      <c r="U709"/>
      <c r="V709"/>
      <c r="W709"/>
      <c r="X709"/>
      <c r="Y709"/>
      <c r="Z709"/>
    </row>
    <row r="710" spans="2:26" x14ac:dyDescent="0.25">
      <c r="B710" s="7"/>
      <c r="C710" s="133"/>
      <c r="D710" s="133"/>
      <c r="E710" s="7"/>
      <c r="F710" s="7"/>
      <c r="G710" s="7"/>
      <c r="H710" s="7"/>
      <c r="I710" s="7"/>
      <c r="J710" s="7"/>
      <c r="K710" s="7"/>
      <c r="L710" s="7"/>
      <c r="M710" s="7"/>
      <c r="N710" s="7"/>
      <c r="O710" s="7"/>
      <c r="P710" s="7"/>
      <c r="Q710" s="7"/>
      <c r="R710" s="7"/>
      <c r="S710" s="7"/>
      <c r="T710"/>
      <c r="U710"/>
      <c r="V710"/>
      <c r="W710"/>
      <c r="X710"/>
      <c r="Y710"/>
      <c r="Z710"/>
    </row>
    <row r="711" spans="2:26" x14ac:dyDescent="0.25">
      <c r="B711" s="7"/>
      <c r="C711" s="133"/>
      <c r="D711" s="133"/>
      <c r="E711" s="7"/>
      <c r="F711" s="7"/>
      <c r="G711" s="7"/>
      <c r="H711" s="7"/>
      <c r="I711" s="7"/>
      <c r="J711" s="7"/>
      <c r="K711" s="7"/>
      <c r="L711" s="7"/>
      <c r="M711" s="7"/>
      <c r="N711" s="7"/>
      <c r="O711" s="7"/>
      <c r="P711" s="7"/>
      <c r="Q711" s="7"/>
      <c r="R711" s="7"/>
      <c r="S711" s="7"/>
      <c r="T711"/>
      <c r="U711"/>
      <c r="V711"/>
      <c r="W711"/>
      <c r="X711"/>
      <c r="Y711"/>
      <c r="Z711"/>
    </row>
    <row r="712" spans="2:26" x14ac:dyDescent="0.25">
      <c r="B712" s="7"/>
      <c r="C712" s="133"/>
      <c r="D712" s="133"/>
      <c r="E712" s="7"/>
      <c r="F712" s="7"/>
      <c r="G712" s="7"/>
      <c r="H712" s="7"/>
      <c r="I712" s="7"/>
      <c r="J712" s="7"/>
      <c r="K712" s="7"/>
      <c r="L712" s="7"/>
      <c r="M712" s="7"/>
      <c r="N712" s="7"/>
      <c r="O712" s="7"/>
      <c r="P712" s="7"/>
      <c r="Q712" s="7"/>
      <c r="R712" s="7"/>
      <c r="S712" s="7"/>
      <c r="T712"/>
      <c r="U712"/>
      <c r="V712"/>
      <c r="W712"/>
      <c r="X712"/>
      <c r="Y712"/>
      <c r="Z712"/>
    </row>
    <row r="713" spans="2:26" x14ac:dyDescent="0.25">
      <c r="B713" s="7"/>
      <c r="C713" s="133"/>
      <c r="D713" s="133"/>
      <c r="E713" s="7"/>
      <c r="F713" s="7"/>
      <c r="G713" s="7"/>
      <c r="H713" s="7"/>
      <c r="I713" s="7"/>
      <c r="J713" s="7"/>
      <c r="K713" s="7"/>
      <c r="L713" s="7"/>
      <c r="M713" s="7"/>
      <c r="N713" s="7"/>
      <c r="O713" s="7"/>
      <c r="P713" s="7"/>
      <c r="Q713" s="7"/>
      <c r="R713" s="7"/>
      <c r="S713" s="7"/>
      <c r="T713"/>
      <c r="U713"/>
      <c r="V713"/>
      <c r="W713"/>
      <c r="X713"/>
      <c r="Y713"/>
      <c r="Z713"/>
    </row>
    <row r="714" spans="2:26" x14ac:dyDescent="0.25">
      <c r="B714" s="7"/>
      <c r="C714" s="133"/>
      <c r="D714" s="133"/>
      <c r="E714" s="7"/>
      <c r="F714" s="7"/>
      <c r="G714" s="7"/>
      <c r="H714" s="7"/>
      <c r="I714" s="7"/>
      <c r="J714" s="7"/>
      <c r="K714" s="7"/>
      <c r="L714" s="7"/>
      <c r="M714" s="7"/>
      <c r="N714" s="7"/>
      <c r="O714" s="7"/>
      <c r="P714" s="7"/>
      <c r="Q714" s="7"/>
      <c r="R714" s="7"/>
      <c r="S714" s="7"/>
      <c r="T714"/>
      <c r="U714"/>
      <c r="V714"/>
      <c r="W714"/>
      <c r="X714"/>
      <c r="Y714"/>
      <c r="Z714"/>
    </row>
    <row r="715" spans="2:26" x14ac:dyDescent="0.25">
      <c r="B715" s="7"/>
      <c r="C715" s="133"/>
      <c r="D715" s="133"/>
      <c r="E715" s="7"/>
      <c r="F715" s="7"/>
      <c r="G715" s="7"/>
      <c r="H715" s="7"/>
      <c r="I715" s="7"/>
      <c r="J715" s="7"/>
      <c r="K715" s="7"/>
      <c r="L715" s="7"/>
      <c r="M715" s="7"/>
      <c r="N715" s="7"/>
      <c r="O715" s="7"/>
      <c r="P715" s="7"/>
      <c r="Q715" s="7"/>
      <c r="R715" s="7"/>
      <c r="S715" s="7"/>
      <c r="T715"/>
      <c r="U715"/>
      <c r="V715"/>
      <c r="W715"/>
      <c r="X715"/>
      <c r="Y715"/>
      <c r="Z715"/>
    </row>
    <row r="716" spans="2:26" x14ac:dyDescent="0.25">
      <c r="B716" s="7"/>
      <c r="C716" s="133"/>
      <c r="D716" s="133"/>
      <c r="E716" s="7"/>
      <c r="F716" s="7"/>
      <c r="G716" s="7"/>
      <c r="H716" s="7"/>
      <c r="I716" s="7"/>
      <c r="J716" s="7"/>
      <c r="K716" s="7"/>
      <c r="L716" s="7"/>
      <c r="M716" s="7"/>
      <c r="N716" s="7"/>
      <c r="O716" s="7"/>
      <c r="P716" s="7"/>
      <c r="Q716" s="7"/>
      <c r="R716" s="7"/>
      <c r="S716" s="7"/>
      <c r="T716"/>
      <c r="U716"/>
      <c r="V716"/>
      <c r="W716"/>
      <c r="X716"/>
      <c r="Y716"/>
      <c r="Z716"/>
    </row>
    <row r="717" spans="2:26" x14ac:dyDescent="0.25">
      <c r="B717" s="7"/>
      <c r="C717" s="133"/>
      <c r="D717" s="133"/>
      <c r="E717" s="7"/>
      <c r="F717" s="7"/>
      <c r="G717" s="7"/>
      <c r="H717" s="7"/>
      <c r="I717" s="7"/>
      <c r="J717" s="7"/>
      <c r="K717" s="7"/>
      <c r="L717" s="7"/>
      <c r="M717" s="7"/>
      <c r="N717" s="7"/>
      <c r="O717" s="7"/>
      <c r="P717" s="7"/>
      <c r="Q717" s="7"/>
      <c r="R717" s="7"/>
      <c r="S717" s="7"/>
      <c r="T717"/>
      <c r="U717"/>
      <c r="V717"/>
      <c r="W717"/>
      <c r="X717"/>
      <c r="Y717"/>
      <c r="Z717"/>
    </row>
    <row r="718" spans="2:26" x14ac:dyDescent="0.25">
      <c r="B718" s="7"/>
      <c r="C718" s="133"/>
      <c r="D718" s="133"/>
      <c r="E718" s="7"/>
      <c r="F718" s="7"/>
      <c r="G718" s="7"/>
      <c r="H718" s="7"/>
      <c r="I718" s="7"/>
      <c r="J718" s="7"/>
      <c r="K718" s="7"/>
      <c r="L718" s="7"/>
      <c r="M718" s="7"/>
      <c r="N718" s="7"/>
      <c r="O718" s="7"/>
      <c r="P718" s="7"/>
      <c r="Q718" s="7"/>
      <c r="R718" s="7"/>
      <c r="S718" s="7"/>
      <c r="T718"/>
      <c r="U718"/>
      <c r="V718"/>
      <c r="W718"/>
      <c r="X718"/>
      <c r="Y718"/>
      <c r="Z718"/>
    </row>
    <row r="719" spans="2:26" x14ac:dyDescent="0.25">
      <c r="B719" s="7"/>
      <c r="C719" s="133"/>
      <c r="D719" s="133"/>
      <c r="E719" s="7"/>
      <c r="F719" s="7"/>
      <c r="G719" s="7"/>
      <c r="H719" s="7"/>
      <c r="I719" s="7"/>
      <c r="J719" s="7"/>
      <c r="K719" s="7"/>
      <c r="L719" s="7"/>
      <c r="M719" s="7"/>
      <c r="N719" s="7"/>
      <c r="O719" s="7"/>
      <c r="P719" s="7"/>
      <c r="Q719" s="7"/>
      <c r="R719" s="7"/>
      <c r="S719" s="7"/>
      <c r="T719"/>
      <c r="U719"/>
      <c r="V719"/>
      <c r="W719"/>
      <c r="X719"/>
      <c r="Y719"/>
      <c r="Z719"/>
    </row>
    <row r="720" spans="2:26" x14ac:dyDescent="0.25">
      <c r="B720" s="7"/>
      <c r="C720" s="133"/>
      <c r="D720" s="133"/>
      <c r="E720" s="7"/>
      <c r="F720" s="7"/>
      <c r="G720" s="7"/>
      <c r="H720" s="7"/>
      <c r="I720" s="7"/>
      <c r="J720" s="7"/>
      <c r="K720" s="7"/>
      <c r="L720" s="7"/>
      <c r="M720" s="7"/>
      <c r="N720" s="7"/>
      <c r="O720" s="7"/>
      <c r="P720" s="7"/>
      <c r="Q720" s="7"/>
      <c r="R720" s="7"/>
      <c r="S720" s="7"/>
      <c r="T720"/>
      <c r="U720"/>
      <c r="V720"/>
      <c r="W720"/>
      <c r="X720"/>
      <c r="Y720"/>
      <c r="Z720"/>
    </row>
    <row r="721" spans="2:26" x14ac:dyDescent="0.25">
      <c r="B721" s="7"/>
      <c r="C721" s="133"/>
      <c r="D721" s="133"/>
      <c r="E721" s="7"/>
      <c r="F721" s="7"/>
      <c r="G721" s="7"/>
      <c r="H721" s="7"/>
      <c r="I721" s="7"/>
      <c r="J721" s="7"/>
      <c r="K721" s="7"/>
      <c r="L721" s="7"/>
      <c r="M721" s="7"/>
      <c r="N721" s="7"/>
      <c r="O721" s="7"/>
      <c r="P721" s="7"/>
      <c r="Q721" s="7"/>
      <c r="R721" s="7"/>
      <c r="S721" s="7"/>
      <c r="T721"/>
      <c r="U721"/>
      <c r="V721"/>
      <c r="W721"/>
      <c r="X721"/>
      <c r="Y721"/>
      <c r="Z721"/>
    </row>
    <row r="722" spans="2:26" x14ac:dyDescent="0.25">
      <c r="B722" s="7"/>
      <c r="C722" s="133"/>
      <c r="D722" s="133"/>
      <c r="E722" s="7"/>
      <c r="F722" s="7"/>
      <c r="G722" s="7"/>
      <c r="H722" s="7"/>
      <c r="I722" s="7"/>
      <c r="J722" s="7"/>
      <c r="K722" s="7"/>
      <c r="L722" s="7"/>
      <c r="M722" s="7"/>
      <c r="N722" s="7"/>
      <c r="O722" s="7"/>
      <c r="P722" s="7"/>
      <c r="Q722" s="7"/>
      <c r="R722" s="7"/>
      <c r="S722" s="7"/>
      <c r="T722"/>
      <c r="U722"/>
      <c r="V722"/>
      <c r="W722"/>
      <c r="X722"/>
      <c r="Y722"/>
      <c r="Z722"/>
    </row>
    <row r="723" spans="2:26" x14ac:dyDescent="0.25">
      <c r="B723" s="7"/>
      <c r="C723" s="133"/>
      <c r="D723" s="133"/>
      <c r="E723" s="7"/>
      <c r="F723" s="7"/>
      <c r="G723" s="7"/>
      <c r="H723" s="7"/>
      <c r="I723" s="7"/>
      <c r="J723" s="7"/>
      <c r="K723" s="7"/>
      <c r="L723" s="7"/>
      <c r="M723" s="7"/>
      <c r="N723" s="7"/>
      <c r="O723" s="7"/>
      <c r="P723" s="7"/>
      <c r="Q723" s="7"/>
      <c r="R723" s="7"/>
      <c r="S723" s="7"/>
      <c r="T723"/>
      <c r="U723"/>
      <c r="V723"/>
      <c r="W723"/>
      <c r="X723"/>
      <c r="Y723"/>
      <c r="Z723"/>
    </row>
    <row r="724" spans="2:26" x14ac:dyDescent="0.25">
      <c r="B724" s="7"/>
      <c r="C724" s="133"/>
      <c r="D724" s="133"/>
      <c r="E724" s="7"/>
      <c r="F724" s="7"/>
      <c r="G724" s="7"/>
      <c r="H724" s="7"/>
      <c r="I724" s="7"/>
      <c r="J724" s="7"/>
      <c r="K724" s="7"/>
      <c r="L724" s="7"/>
      <c r="M724" s="7"/>
      <c r="N724" s="7"/>
      <c r="O724" s="7"/>
      <c r="P724" s="7"/>
      <c r="Q724" s="7"/>
      <c r="R724" s="7"/>
      <c r="S724" s="7"/>
      <c r="T724"/>
      <c r="U724"/>
      <c r="V724"/>
      <c r="W724"/>
      <c r="X724"/>
      <c r="Y724"/>
      <c r="Z724"/>
    </row>
    <row r="725" spans="2:26" x14ac:dyDescent="0.25">
      <c r="B725" s="7"/>
      <c r="C725" s="133"/>
      <c r="D725" s="133"/>
      <c r="E725" s="7"/>
      <c r="F725" s="7"/>
      <c r="G725" s="7"/>
      <c r="H725" s="7"/>
      <c r="I725" s="7"/>
      <c r="J725" s="7"/>
      <c r="K725" s="7"/>
      <c r="L725" s="7"/>
      <c r="M725" s="7"/>
      <c r="N725" s="7"/>
      <c r="O725" s="7"/>
      <c r="P725" s="7"/>
      <c r="Q725" s="7"/>
      <c r="R725" s="7"/>
      <c r="S725" s="7"/>
      <c r="T725"/>
      <c r="U725"/>
      <c r="V725"/>
      <c r="W725"/>
      <c r="X725"/>
      <c r="Y725"/>
      <c r="Z725"/>
    </row>
    <row r="726" spans="2:26" x14ac:dyDescent="0.25">
      <c r="B726" s="7"/>
      <c r="C726" s="133"/>
      <c r="D726" s="133"/>
      <c r="E726" s="7"/>
      <c r="F726" s="7"/>
      <c r="G726" s="7"/>
      <c r="H726" s="7"/>
      <c r="I726" s="7"/>
      <c r="J726" s="7"/>
      <c r="K726" s="7"/>
      <c r="L726" s="7"/>
      <c r="M726" s="7"/>
      <c r="N726" s="7"/>
      <c r="O726" s="7"/>
      <c r="P726" s="7"/>
      <c r="Q726" s="7"/>
      <c r="R726" s="7"/>
      <c r="S726" s="7"/>
      <c r="T726"/>
      <c r="U726"/>
      <c r="V726"/>
      <c r="W726"/>
      <c r="X726"/>
      <c r="Y726"/>
      <c r="Z726"/>
    </row>
    <row r="727" spans="2:26" x14ac:dyDescent="0.25">
      <c r="B727" s="7"/>
      <c r="C727" s="133"/>
      <c r="D727" s="133"/>
      <c r="E727" s="7"/>
      <c r="F727" s="7"/>
      <c r="G727" s="7"/>
      <c r="H727" s="7"/>
      <c r="I727" s="7"/>
      <c r="J727" s="7"/>
      <c r="K727" s="7"/>
      <c r="L727" s="7"/>
      <c r="M727" s="7"/>
      <c r="N727" s="7"/>
      <c r="O727" s="7"/>
      <c r="P727" s="7"/>
      <c r="Q727" s="7"/>
      <c r="R727" s="7"/>
      <c r="S727" s="7"/>
      <c r="T727"/>
      <c r="U727"/>
      <c r="V727"/>
      <c r="W727"/>
      <c r="X727"/>
      <c r="Y727"/>
      <c r="Z727"/>
    </row>
    <row r="728" spans="2:26" x14ac:dyDescent="0.25">
      <c r="B728" s="7"/>
      <c r="C728" s="133"/>
      <c r="D728" s="133"/>
      <c r="E728" s="7"/>
      <c r="F728" s="7"/>
      <c r="G728" s="7"/>
      <c r="H728" s="7"/>
      <c r="I728" s="7"/>
      <c r="J728" s="7"/>
      <c r="K728" s="7"/>
      <c r="L728" s="7"/>
      <c r="M728" s="7"/>
      <c r="N728" s="7"/>
      <c r="O728" s="7"/>
      <c r="P728" s="7"/>
      <c r="Q728" s="7"/>
      <c r="R728" s="7"/>
      <c r="S728" s="7"/>
      <c r="T728"/>
      <c r="U728"/>
      <c r="V728"/>
      <c r="W728"/>
      <c r="X728"/>
      <c r="Y728"/>
      <c r="Z728"/>
    </row>
    <row r="729" spans="2:26" x14ac:dyDescent="0.25">
      <c r="B729" s="7"/>
      <c r="C729" s="133"/>
      <c r="D729" s="133"/>
      <c r="E729" s="7"/>
      <c r="F729" s="7"/>
      <c r="G729" s="7"/>
      <c r="H729" s="7"/>
      <c r="I729" s="7"/>
      <c r="J729" s="7"/>
      <c r="K729" s="7"/>
      <c r="L729" s="7"/>
      <c r="M729" s="7"/>
      <c r="N729" s="7"/>
      <c r="O729" s="7"/>
      <c r="P729" s="7"/>
      <c r="Q729" s="7"/>
      <c r="R729" s="7"/>
      <c r="S729" s="7"/>
      <c r="T729"/>
      <c r="U729"/>
      <c r="V729"/>
      <c r="W729"/>
      <c r="X729"/>
      <c r="Y729"/>
      <c r="Z729"/>
    </row>
    <row r="730" spans="2:26" x14ac:dyDescent="0.25">
      <c r="B730" s="7"/>
      <c r="C730" s="133"/>
      <c r="D730" s="133"/>
      <c r="E730" s="7"/>
      <c r="F730" s="7"/>
      <c r="G730" s="7"/>
      <c r="H730" s="7"/>
      <c r="I730" s="7"/>
      <c r="J730" s="7"/>
      <c r="K730" s="7"/>
      <c r="L730" s="7"/>
      <c r="M730" s="7"/>
      <c r="N730" s="7"/>
      <c r="O730" s="7"/>
      <c r="P730" s="7"/>
      <c r="Q730" s="7"/>
      <c r="R730" s="7"/>
      <c r="S730" s="7"/>
      <c r="T730"/>
      <c r="U730"/>
      <c r="V730"/>
      <c r="W730"/>
      <c r="X730"/>
      <c r="Y730"/>
      <c r="Z730"/>
    </row>
    <row r="731" spans="2:26" x14ac:dyDescent="0.25">
      <c r="B731" s="7"/>
      <c r="C731" s="133"/>
      <c r="D731" s="133"/>
      <c r="E731" s="7"/>
      <c r="F731" s="7"/>
      <c r="G731" s="7"/>
      <c r="H731" s="7"/>
      <c r="I731" s="7"/>
      <c r="J731" s="7"/>
      <c r="K731" s="7"/>
      <c r="L731" s="7"/>
      <c r="M731" s="7"/>
      <c r="N731" s="7"/>
      <c r="O731" s="7"/>
      <c r="P731" s="7"/>
      <c r="Q731" s="7"/>
      <c r="R731" s="7"/>
      <c r="S731" s="7"/>
      <c r="T731"/>
      <c r="U731"/>
      <c r="V731"/>
      <c r="W731"/>
      <c r="X731"/>
      <c r="Y731"/>
      <c r="Z731"/>
    </row>
    <row r="732" spans="2:26" x14ac:dyDescent="0.25">
      <c r="B732" s="7"/>
      <c r="C732" s="133"/>
      <c r="D732" s="133"/>
      <c r="E732" s="7"/>
      <c r="F732" s="7"/>
      <c r="G732" s="7"/>
      <c r="H732" s="7"/>
      <c r="I732" s="7"/>
      <c r="J732" s="7"/>
      <c r="K732" s="7"/>
      <c r="L732" s="7"/>
      <c r="M732" s="7"/>
      <c r="N732" s="7"/>
      <c r="O732" s="7"/>
      <c r="P732" s="7"/>
      <c r="Q732" s="7"/>
      <c r="R732" s="7"/>
      <c r="S732" s="7"/>
      <c r="T732"/>
      <c r="U732"/>
      <c r="V732"/>
      <c r="W732"/>
      <c r="X732"/>
      <c r="Y732"/>
      <c r="Z732"/>
    </row>
    <row r="733" spans="2:26" x14ac:dyDescent="0.25">
      <c r="B733" s="7"/>
      <c r="C733" s="133"/>
      <c r="D733" s="133"/>
      <c r="E733" s="7"/>
      <c r="F733" s="7"/>
      <c r="G733" s="7"/>
      <c r="H733" s="7"/>
      <c r="I733" s="7"/>
      <c r="J733" s="7"/>
      <c r="K733" s="7"/>
      <c r="L733" s="7"/>
      <c r="M733" s="7"/>
      <c r="N733" s="7"/>
      <c r="O733" s="7"/>
      <c r="P733" s="7"/>
      <c r="Q733" s="7"/>
      <c r="R733" s="7"/>
      <c r="S733" s="7"/>
      <c r="T733"/>
      <c r="U733"/>
      <c r="V733"/>
      <c r="W733"/>
      <c r="X733"/>
      <c r="Y733"/>
      <c r="Z733"/>
    </row>
    <row r="734" spans="2:26" x14ac:dyDescent="0.25">
      <c r="B734" s="7"/>
      <c r="C734" s="133"/>
      <c r="D734" s="133"/>
      <c r="E734" s="7"/>
      <c r="F734" s="7"/>
      <c r="G734" s="7"/>
      <c r="H734" s="7"/>
      <c r="I734" s="7"/>
      <c r="J734" s="7"/>
      <c r="K734" s="7"/>
      <c r="L734" s="7"/>
      <c r="M734" s="7"/>
      <c r="N734" s="7"/>
      <c r="O734" s="7"/>
      <c r="P734" s="7"/>
      <c r="Q734" s="7"/>
      <c r="R734" s="7"/>
      <c r="S734" s="7"/>
      <c r="T734"/>
      <c r="U734"/>
      <c r="V734"/>
      <c r="W734"/>
      <c r="X734"/>
      <c r="Y734"/>
      <c r="Z734"/>
    </row>
    <row r="735" spans="2:26" x14ac:dyDescent="0.25">
      <c r="B735" s="7"/>
      <c r="C735" s="133"/>
      <c r="D735" s="133"/>
      <c r="E735" s="7"/>
      <c r="F735" s="7"/>
      <c r="G735" s="7"/>
      <c r="H735" s="7"/>
      <c r="I735" s="7"/>
      <c r="J735" s="7"/>
      <c r="K735" s="7"/>
      <c r="L735" s="7"/>
      <c r="M735" s="7"/>
      <c r="N735" s="7"/>
      <c r="O735" s="7"/>
      <c r="P735" s="7"/>
      <c r="Q735" s="7"/>
      <c r="R735" s="7"/>
      <c r="S735" s="7"/>
      <c r="T735"/>
      <c r="U735"/>
      <c r="V735"/>
      <c r="W735"/>
      <c r="X735"/>
      <c r="Y735"/>
      <c r="Z735"/>
    </row>
    <row r="736" spans="2:26" x14ac:dyDescent="0.25">
      <c r="B736" s="7"/>
      <c r="C736" s="133"/>
      <c r="D736" s="133"/>
      <c r="E736" s="7"/>
      <c r="F736" s="7"/>
      <c r="G736" s="7"/>
      <c r="H736" s="7"/>
      <c r="I736" s="7"/>
      <c r="J736" s="7"/>
      <c r="K736" s="7"/>
      <c r="L736" s="7"/>
      <c r="M736" s="7"/>
      <c r="N736" s="7"/>
      <c r="O736" s="7"/>
      <c r="P736" s="7"/>
      <c r="Q736" s="7"/>
      <c r="R736" s="7"/>
      <c r="S736" s="7"/>
      <c r="T736"/>
      <c r="U736"/>
      <c r="V736"/>
      <c r="W736"/>
      <c r="X736"/>
      <c r="Y736"/>
      <c r="Z736"/>
    </row>
    <row r="737" spans="2:26" x14ac:dyDescent="0.25">
      <c r="B737" s="7"/>
      <c r="C737" s="133"/>
      <c r="D737" s="133"/>
      <c r="E737" s="7"/>
      <c r="F737" s="7"/>
      <c r="G737" s="7"/>
      <c r="H737" s="7"/>
      <c r="I737" s="7"/>
      <c r="J737" s="7"/>
      <c r="K737" s="7"/>
      <c r="L737" s="7"/>
      <c r="M737" s="7"/>
      <c r="N737" s="7"/>
      <c r="O737" s="7"/>
      <c r="P737" s="7"/>
      <c r="Q737" s="7"/>
      <c r="R737" s="7"/>
      <c r="S737" s="7"/>
      <c r="T737"/>
      <c r="U737"/>
      <c r="V737"/>
      <c r="W737"/>
      <c r="X737"/>
      <c r="Y737"/>
      <c r="Z737"/>
    </row>
    <row r="738" spans="2:26" x14ac:dyDescent="0.25">
      <c r="B738" s="7"/>
      <c r="C738" s="133"/>
      <c r="D738" s="133"/>
      <c r="E738" s="7"/>
      <c r="F738" s="7"/>
      <c r="G738" s="7"/>
      <c r="H738" s="7"/>
      <c r="I738" s="7"/>
      <c r="J738" s="7"/>
      <c r="K738" s="7"/>
      <c r="L738" s="7"/>
      <c r="M738" s="7"/>
      <c r="N738" s="7"/>
      <c r="O738" s="7"/>
      <c r="P738" s="7"/>
      <c r="Q738" s="7"/>
      <c r="R738" s="7"/>
      <c r="S738" s="7"/>
      <c r="T738"/>
      <c r="U738"/>
      <c r="V738"/>
      <c r="W738"/>
      <c r="X738"/>
      <c r="Y738"/>
      <c r="Z738"/>
    </row>
    <row r="739" spans="2:26" x14ac:dyDescent="0.25">
      <c r="B739" s="7"/>
      <c r="C739" s="133"/>
      <c r="D739" s="133"/>
      <c r="E739" s="7"/>
      <c r="F739" s="7"/>
      <c r="G739" s="7"/>
      <c r="H739" s="7"/>
      <c r="I739" s="7"/>
      <c r="J739" s="7"/>
      <c r="K739" s="7"/>
      <c r="L739" s="7"/>
      <c r="M739" s="7"/>
      <c r="N739" s="7"/>
      <c r="O739" s="7"/>
      <c r="P739" s="7"/>
      <c r="Q739" s="7"/>
      <c r="R739" s="7"/>
      <c r="S739" s="7"/>
      <c r="T739"/>
      <c r="U739"/>
      <c r="V739"/>
      <c r="W739"/>
      <c r="X739"/>
      <c r="Y739"/>
      <c r="Z739"/>
    </row>
    <row r="740" spans="2:26" x14ac:dyDescent="0.25">
      <c r="B740" s="7"/>
      <c r="C740" s="133"/>
      <c r="D740" s="133"/>
      <c r="E740" s="7"/>
      <c r="F740" s="7"/>
      <c r="G740" s="7"/>
      <c r="H740" s="7"/>
      <c r="I740" s="7"/>
      <c r="J740" s="7"/>
      <c r="K740" s="7"/>
      <c r="L740" s="7"/>
      <c r="M740" s="7"/>
      <c r="N740" s="7"/>
      <c r="O740" s="7"/>
      <c r="P740" s="7"/>
      <c r="Q740" s="7"/>
      <c r="R740" s="7"/>
      <c r="S740" s="7"/>
      <c r="T740"/>
      <c r="U740"/>
      <c r="V740"/>
      <c r="W740"/>
      <c r="X740"/>
      <c r="Y740"/>
      <c r="Z740"/>
    </row>
    <row r="741" spans="2:26" x14ac:dyDescent="0.25">
      <c r="B741" s="7"/>
      <c r="C741" s="133"/>
      <c r="D741" s="133"/>
      <c r="E741" s="7"/>
      <c r="F741" s="7"/>
      <c r="G741" s="7"/>
      <c r="H741" s="7"/>
      <c r="I741" s="7"/>
      <c r="J741" s="7"/>
      <c r="K741" s="7"/>
      <c r="L741" s="7"/>
      <c r="M741" s="7"/>
      <c r="N741" s="7"/>
      <c r="O741" s="7"/>
      <c r="P741" s="7"/>
      <c r="Q741" s="7"/>
      <c r="R741" s="7"/>
      <c r="S741" s="7"/>
      <c r="T741"/>
      <c r="U741"/>
      <c r="V741"/>
      <c r="W741"/>
      <c r="X741"/>
      <c r="Y741"/>
      <c r="Z741"/>
    </row>
    <row r="742" spans="2:26" x14ac:dyDescent="0.25">
      <c r="B742" s="7"/>
      <c r="C742" s="133"/>
      <c r="D742" s="133"/>
      <c r="E742" s="7"/>
      <c r="F742" s="7"/>
      <c r="G742" s="7"/>
      <c r="H742" s="7"/>
      <c r="I742" s="7"/>
      <c r="J742" s="7"/>
      <c r="K742" s="7"/>
      <c r="L742" s="7"/>
      <c r="M742" s="7"/>
      <c r="N742" s="7"/>
      <c r="O742" s="7"/>
      <c r="P742" s="7"/>
      <c r="Q742" s="7"/>
      <c r="R742" s="7"/>
      <c r="S742" s="7"/>
      <c r="T742"/>
      <c r="U742"/>
      <c r="V742"/>
      <c r="W742"/>
      <c r="X742"/>
      <c r="Y742"/>
      <c r="Z742"/>
    </row>
    <row r="743" spans="2:26" x14ac:dyDescent="0.25">
      <c r="B743" s="7"/>
      <c r="C743" s="133"/>
      <c r="D743" s="133"/>
      <c r="E743" s="7"/>
      <c r="F743" s="7"/>
      <c r="G743" s="7"/>
      <c r="H743" s="7"/>
      <c r="I743" s="7"/>
      <c r="J743" s="7"/>
      <c r="K743" s="7"/>
      <c r="L743" s="7"/>
      <c r="M743" s="7"/>
      <c r="N743" s="7"/>
      <c r="O743" s="7"/>
      <c r="P743" s="7"/>
      <c r="Q743" s="7"/>
      <c r="R743" s="7"/>
      <c r="S743" s="7"/>
      <c r="T743"/>
      <c r="U743"/>
      <c r="V743"/>
      <c r="W743"/>
      <c r="X743"/>
      <c r="Y743"/>
      <c r="Z743"/>
    </row>
    <row r="744" spans="2:26" x14ac:dyDescent="0.25">
      <c r="B744" s="7"/>
      <c r="C744" s="133"/>
      <c r="D744" s="133"/>
      <c r="E744" s="7"/>
      <c r="F744" s="7"/>
      <c r="G744" s="7"/>
      <c r="H744" s="7"/>
      <c r="I744" s="7"/>
      <c r="J744" s="7"/>
      <c r="K744" s="7"/>
      <c r="L744" s="7"/>
      <c r="M744" s="7"/>
      <c r="N744" s="7"/>
      <c r="O744" s="7"/>
      <c r="P744" s="7"/>
      <c r="Q744" s="7"/>
      <c r="R744" s="7"/>
      <c r="S744" s="7"/>
      <c r="T744"/>
      <c r="U744"/>
      <c r="V744"/>
      <c r="W744"/>
      <c r="X744"/>
      <c r="Y744"/>
      <c r="Z744"/>
    </row>
    <row r="745" spans="2:26" x14ac:dyDescent="0.25">
      <c r="B745" s="7"/>
      <c r="C745" s="133"/>
      <c r="D745" s="133"/>
      <c r="E745" s="7"/>
      <c r="F745" s="7"/>
      <c r="G745" s="7"/>
      <c r="H745" s="7"/>
      <c r="I745" s="7"/>
      <c r="J745" s="7"/>
      <c r="K745" s="7"/>
      <c r="L745" s="7"/>
      <c r="M745" s="7"/>
      <c r="N745" s="7"/>
      <c r="O745" s="7"/>
      <c r="P745" s="7"/>
      <c r="Q745" s="7"/>
      <c r="R745" s="7"/>
      <c r="S745" s="7"/>
      <c r="T745"/>
      <c r="U745"/>
      <c r="V745"/>
      <c r="W745"/>
      <c r="X745"/>
      <c r="Y745"/>
      <c r="Z745"/>
    </row>
    <row r="746" spans="2:26" x14ac:dyDescent="0.25">
      <c r="B746" s="7"/>
      <c r="C746" s="133"/>
      <c r="D746" s="133"/>
      <c r="E746" s="7"/>
      <c r="F746" s="7"/>
      <c r="G746" s="7"/>
      <c r="H746" s="7"/>
      <c r="I746" s="7"/>
      <c r="J746" s="7"/>
      <c r="K746" s="7"/>
      <c r="L746" s="7"/>
      <c r="M746" s="7"/>
      <c r="N746" s="7"/>
      <c r="O746" s="7"/>
      <c r="P746" s="7"/>
      <c r="Q746" s="7"/>
      <c r="R746" s="7"/>
      <c r="S746" s="7"/>
      <c r="T746"/>
      <c r="U746"/>
      <c r="V746"/>
      <c r="W746"/>
      <c r="X746"/>
      <c r="Y746"/>
      <c r="Z746"/>
    </row>
    <row r="747" spans="2:26" x14ac:dyDescent="0.25">
      <c r="B747" s="7"/>
      <c r="C747" s="133"/>
      <c r="D747" s="133"/>
      <c r="E747" s="7"/>
      <c r="F747" s="7"/>
      <c r="G747" s="7"/>
      <c r="H747" s="7"/>
      <c r="I747" s="7"/>
      <c r="J747" s="7"/>
      <c r="K747" s="7"/>
      <c r="L747" s="7"/>
      <c r="M747" s="7"/>
      <c r="N747" s="7"/>
      <c r="O747" s="7"/>
      <c r="P747" s="7"/>
      <c r="Q747" s="7"/>
      <c r="R747" s="7"/>
      <c r="S747" s="7"/>
      <c r="T747"/>
      <c r="U747"/>
      <c r="V747"/>
      <c r="W747"/>
      <c r="X747"/>
      <c r="Y747"/>
      <c r="Z747"/>
    </row>
    <row r="748" spans="2:26" x14ac:dyDescent="0.25">
      <c r="B748" s="7"/>
      <c r="C748" s="133"/>
      <c r="D748" s="133"/>
      <c r="E748" s="7"/>
      <c r="F748" s="7"/>
      <c r="G748" s="7"/>
      <c r="H748" s="7"/>
      <c r="I748" s="7"/>
      <c r="J748" s="7"/>
      <c r="K748" s="7"/>
      <c r="L748" s="7"/>
      <c r="M748" s="7"/>
      <c r="N748" s="7"/>
      <c r="O748" s="7"/>
      <c r="P748" s="7"/>
      <c r="Q748" s="7"/>
      <c r="R748" s="7"/>
      <c r="S748" s="7"/>
      <c r="T748"/>
      <c r="U748"/>
      <c r="V748"/>
      <c r="W748"/>
      <c r="X748"/>
      <c r="Y748"/>
      <c r="Z748"/>
    </row>
    <row r="749" spans="2:26" x14ac:dyDescent="0.25">
      <c r="B749" s="7"/>
      <c r="C749" s="133"/>
      <c r="D749" s="133"/>
      <c r="E749" s="7"/>
      <c r="F749" s="7"/>
      <c r="G749" s="7"/>
      <c r="H749" s="7"/>
      <c r="I749" s="7"/>
      <c r="J749" s="7"/>
      <c r="K749" s="7"/>
      <c r="L749" s="7"/>
      <c r="M749" s="7"/>
      <c r="N749" s="7"/>
      <c r="O749" s="7"/>
      <c r="P749" s="7"/>
      <c r="Q749" s="7"/>
      <c r="R749" s="7"/>
      <c r="S749" s="7"/>
      <c r="T749"/>
      <c r="U749"/>
      <c r="V749"/>
      <c r="W749"/>
      <c r="X749"/>
      <c r="Y749"/>
      <c r="Z749"/>
    </row>
    <row r="750" spans="2:26" x14ac:dyDescent="0.25">
      <c r="B750" s="7"/>
      <c r="C750" s="133"/>
      <c r="D750" s="133"/>
      <c r="E750" s="7"/>
      <c r="F750" s="7"/>
      <c r="G750" s="7"/>
      <c r="H750" s="7"/>
      <c r="I750" s="7"/>
      <c r="J750" s="7"/>
      <c r="K750" s="7"/>
      <c r="L750" s="7"/>
      <c r="M750" s="7"/>
      <c r="N750" s="7"/>
      <c r="O750" s="7"/>
      <c r="P750" s="7"/>
      <c r="Q750" s="7"/>
      <c r="R750" s="7"/>
      <c r="S750" s="7"/>
      <c r="T750"/>
      <c r="U750"/>
      <c r="V750"/>
      <c r="W750"/>
      <c r="X750"/>
      <c r="Y750"/>
      <c r="Z750"/>
    </row>
    <row r="751" spans="2:26" x14ac:dyDescent="0.25">
      <c r="B751" s="7"/>
      <c r="C751" s="133"/>
      <c r="D751" s="133"/>
      <c r="E751" s="7"/>
      <c r="F751" s="7"/>
      <c r="G751" s="7"/>
      <c r="H751" s="7"/>
      <c r="I751" s="7"/>
      <c r="J751" s="7"/>
      <c r="K751" s="7"/>
      <c r="L751" s="7"/>
      <c r="M751" s="7"/>
      <c r="N751" s="7"/>
      <c r="O751" s="7"/>
      <c r="P751" s="7"/>
      <c r="Q751" s="7"/>
      <c r="R751" s="7"/>
      <c r="S751" s="7"/>
      <c r="T751"/>
      <c r="U751"/>
      <c r="V751"/>
      <c r="W751"/>
      <c r="X751"/>
      <c r="Y751"/>
      <c r="Z751"/>
    </row>
    <row r="752" spans="2:26" x14ac:dyDescent="0.25">
      <c r="B752" s="7"/>
      <c r="C752" s="133"/>
      <c r="D752" s="133"/>
      <c r="E752" s="7"/>
      <c r="F752" s="7"/>
      <c r="G752" s="7"/>
      <c r="H752" s="7"/>
      <c r="I752" s="7"/>
      <c r="J752" s="7"/>
      <c r="K752" s="7"/>
      <c r="L752" s="7"/>
      <c r="M752" s="7"/>
      <c r="N752" s="7"/>
      <c r="O752" s="7"/>
      <c r="P752" s="7"/>
      <c r="Q752" s="7"/>
      <c r="R752" s="7"/>
      <c r="S752" s="7"/>
      <c r="T752"/>
      <c r="U752"/>
      <c r="V752"/>
      <c r="W752"/>
      <c r="X752"/>
      <c r="Y752"/>
      <c r="Z752"/>
    </row>
    <row r="753" spans="2:26" x14ac:dyDescent="0.25">
      <c r="B753" s="7"/>
      <c r="C753" s="133"/>
      <c r="D753" s="133"/>
      <c r="E753" s="7"/>
      <c r="F753" s="7"/>
      <c r="G753" s="7"/>
      <c r="H753" s="7"/>
      <c r="I753" s="7"/>
      <c r="J753" s="7"/>
      <c r="K753" s="7"/>
      <c r="L753" s="7"/>
      <c r="M753" s="7"/>
      <c r="N753" s="7"/>
      <c r="O753" s="7"/>
      <c r="P753" s="7"/>
      <c r="Q753" s="7"/>
      <c r="R753" s="7"/>
      <c r="S753" s="7"/>
      <c r="T753"/>
      <c r="U753"/>
      <c r="V753"/>
      <c r="W753"/>
      <c r="X753"/>
      <c r="Y753"/>
      <c r="Z753"/>
    </row>
    <row r="754" spans="2:26" x14ac:dyDescent="0.25">
      <c r="B754" s="7"/>
      <c r="C754" s="133"/>
      <c r="D754" s="133"/>
      <c r="E754" s="7"/>
      <c r="F754" s="7"/>
      <c r="G754" s="7"/>
      <c r="H754" s="7"/>
      <c r="I754" s="7"/>
      <c r="J754" s="7"/>
      <c r="K754" s="7"/>
      <c r="L754" s="7"/>
      <c r="M754" s="7"/>
      <c r="N754" s="7"/>
      <c r="O754" s="7"/>
      <c r="P754" s="7"/>
      <c r="Q754" s="7"/>
      <c r="R754" s="7"/>
      <c r="S754" s="7"/>
      <c r="T754"/>
      <c r="U754"/>
      <c r="V754"/>
      <c r="W754"/>
      <c r="X754"/>
      <c r="Y754"/>
      <c r="Z754"/>
    </row>
    <row r="755" spans="2:26" x14ac:dyDescent="0.25">
      <c r="B755" s="7"/>
      <c r="C755" s="133"/>
      <c r="D755" s="133"/>
      <c r="E755" s="7"/>
      <c r="F755" s="7"/>
      <c r="G755" s="7"/>
      <c r="H755" s="7"/>
      <c r="I755" s="7"/>
      <c r="J755" s="7"/>
      <c r="K755" s="7"/>
      <c r="L755" s="7"/>
      <c r="M755" s="7"/>
      <c r="N755" s="7"/>
      <c r="O755" s="7"/>
      <c r="P755" s="7"/>
      <c r="Q755" s="7"/>
      <c r="R755" s="7"/>
      <c r="S755" s="7"/>
      <c r="T755"/>
      <c r="U755"/>
      <c r="V755"/>
      <c r="W755"/>
      <c r="X755"/>
      <c r="Y755"/>
      <c r="Z755"/>
    </row>
    <row r="756" spans="2:26" x14ac:dyDescent="0.25">
      <c r="B756" s="7"/>
      <c r="C756" s="133"/>
      <c r="D756" s="133"/>
      <c r="E756" s="7"/>
      <c r="F756" s="7"/>
      <c r="G756" s="7"/>
      <c r="H756" s="7"/>
      <c r="I756" s="7"/>
      <c r="J756" s="7"/>
      <c r="K756" s="7"/>
      <c r="L756" s="7"/>
      <c r="M756" s="7"/>
      <c r="N756" s="7"/>
      <c r="O756" s="7"/>
      <c r="P756" s="7"/>
      <c r="Q756" s="7"/>
      <c r="R756" s="7"/>
      <c r="S756" s="7"/>
      <c r="T756"/>
      <c r="U756"/>
      <c r="V756"/>
      <c r="W756"/>
      <c r="X756"/>
      <c r="Y756"/>
      <c r="Z756"/>
    </row>
    <row r="757" spans="2:26" x14ac:dyDescent="0.25">
      <c r="B757" s="7"/>
      <c r="C757" s="133"/>
      <c r="D757" s="133"/>
      <c r="E757" s="7"/>
      <c r="F757" s="7"/>
      <c r="G757" s="7"/>
      <c r="H757" s="7"/>
      <c r="I757" s="7"/>
      <c r="J757" s="7"/>
      <c r="K757" s="7"/>
      <c r="L757" s="7"/>
      <c r="M757" s="7"/>
      <c r="N757" s="7"/>
      <c r="O757" s="7"/>
      <c r="P757" s="7"/>
      <c r="Q757" s="7"/>
      <c r="R757" s="7"/>
      <c r="S757" s="7"/>
      <c r="T757"/>
      <c r="U757"/>
      <c r="V757"/>
      <c r="W757"/>
      <c r="X757"/>
      <c r="Y757"/>
      <c r="Z757"/>
    </row>
    <row r="758" spans="2:26" x14ac:dyDescent="0.25">
      <c r="B758" s="7"/>
      <c r="C758" s="133"/>
      <c r="D758" s="133"/>
      <c r="E758" s="7"/>
      <c r="F758" s="7"/>
      <c r="G758" s="7"/>
      <c r="H758" s="7"/>
      <c r="I758" s="7"/>
      <c r="J758" s="7"/>
      <c r="K758" s="7"/>
      <c r="L758" s="7"/>
      <c r="M758" s="7"/>
      <c r="N758" s="7"/>
      <c r="O758" s="7"/>
      <c r="P758" s="7"/>
      <c r="Q758" s="7"/>
      <c r="R758" s="7"/>
      <c r="S758" s="7"/>
      <c r="T758"/>
      <c r="U758"/>
      <c r="V758"/>
      <c r="W758"/>
      <c r="X758"/>
      <c r="Y758"/>
      <c r="Z758"/>
    </row>
    <row r="759" spans="2:26" x14ac:dyDescent="0.25">
      <c r="B759" s="7"/>
      <c r="C759" s="133"/>
      <c r="D759" s="133"/>
      <c r="E759" s="7"/>
      <c r="F759" s="7"/>
      <c r="G759" s="7"/>
      <c r="H759" s="7"/>
      <c r="I759" s="7"/>
      <c r="J759" s="7"/>
      <c r="K759" s="7"/>
      <c r="L759" s="7"/>
      <c r="M759" s="7"/>
      <c r="N759" s="7"/>
      <c r="O759" s="7"/>
      <c r="P759" s="7"/>
      <c r="Q759" s="7"/>
      <c r="R759" s="7"/>
      <c r="S759" s="7"/>
      <c r="T759"/>
      <c r="U759"/>
      <c r="V759"/>
      <c r="W759"/>
      <c r="X759"/>
      <c r="Y759"/>
      <c r="Z759"/>
    </row>
    <row r="760" spans="2:26" x14ac:dyDescent="0.25">
      <c r="B760" s="7"/>
      <c r="C760" s="133"/>
      <c r="D760" s="133"/>
      <c r="E760" s="7"/>
      <c r="F760" s="7"/>
      <c r="G760" s="7"/>
      <c r="H760" s="7"/>
      <c r="I760" s="7"/>
      <c r="J760" s="7"/>
      <c r="K760" s="7"/>
      <c r="L760" s="7"/>
      <c r="M760" s="7"/>
      <c r="N760" s="7"/>
      <c r="O760" s="7"/>
      <c r="P760" s="7"/>
      <c r="Q760" s="7"/>
      <c r="R760" s="7"/>
      <c r="S760" s="7"/>
      <c r="T760"/>
      <c r="U760"/>
      <c r="V760"/>
      <c r="W760"/>
      <c r="X760"/>
      <c r="Y760"/>
      <c r="Z760"/>
    </row>
    <row r="761" spans="2:26" x14ac:dyDescent="0.25">
      <c r="B761" s="7"/>
      <c r="C761" s="133"/>
      <c r="D761" s="133"/>
      <c r="E761" s="7"/>
      <c r="F761" s="7"/>
      <c r="G761" s="7"/>
      <c r="H761" s="7"/>
      <c r="I761" s="7"/>
      <c r="J761" s="7"/>
      <c r="K761" s="7"/>
      <c r="L761" s="7"/>
      <c r="M761" s="7"/>
      <c r="N761" s="7"/>
      <c r="O761" s="7"/>
      <c r="P761" s="7"/>
      <c r="Q761" s="7"/>
      <c r="R761" s="7"/>
      <c r="S761" s="7"/>
      <c r="T761"/>
      <c r="U761"/>
      <c r="V761"/>
      <c r="W761"/>
      <c r="X761"/>
      <c r="Y761"/>
      <c r="Z761"/>
    </row>
    <row r="762" spans="2:26" x14ac:dyDescent="0.25">
      <c r="B762" s="7"/>
      <c r="C762" s="133"/>
      <c r="D762" s="133"/>
      <c r="E762" s="7"/>
      <c r="F762" s="7"/>
      <c r="G762" s="7"/>
      <c r="H762" s="7"/>
      <c r="I762" s="7"/>
      <c r="J762" s="7"/>
      <c r="K762" s="7"/>
      <c r="L762" s="7"/>
      <c r="M762" s="7"/>
      <c r="N762" s="7"/>
      <c r="O762" s="7"/>
      <c r="P762" s="7"/>
      <c r="Q762" s="7"/>
      <c r="R762" s="7"/>
      <c r="S762" s="7"/>
      <c r="T762"/>
      <c r="U762"/>
      <c r="V762"/>
      <c r="W762"/>
      <c r="X762"/>
      <c r="Y762"/>
      <c r="Z762"/>
    </row>
    <row r="763" spans="2:26" x14ac:dyDescent="0.25">
      <c r="B763" s="7"/>
      <c r="C763" s="133"/>
      <c r="D763" s="133"/>
      <c r="E763" s="7"/>
      <c r="F763" s="7"/>
      <c r="G763" s="7"/>
      <c r="H763" s="7"/>
      <c r="I763" s="7"/>
      <c r="J763" s="7"/>
      <c r="K763" s="7"/>
      <c r="L763" s="7"/>
      <c r="M763" s="7"/>
      <c r="N763" s="7"/>
      <c r="O763" s="7"/>
      <c r="P763" s="7"/>
      <c r="Q763" s="7"/>
      <c r="R763" s="7"/>
      <c r="S763" s="7"/>
      <c r="T763"/>
      <c r="U763"/>
      <c r="V763"/>
      <c r="W763"/>
      <c r="X763"/>
      <c r="Y763"/>
      <c r="Z763"/>
    </row>
    <row r="764" spans="2:26" x14ac:dyDescent="0.25">
      <c r="B764" s="7"/>
      <c r="C764" s="133"/>
      <c r="D764" s="133"/>
      <c r="E764" s="7"/>
      <c r="F764" s="7"/>
      <c r="G764" s="7"/>
      <c r="H764" s="7"/>
      <c r="I764" s="7"/>
      <c r="J764" s="7"/>
      <c r="K764" s="7"/>
      <c r="L764" s="7"/>
      <c r="M764" s="7"/>
      <c r="N764" s="7"/>
      <c r="O764" s="7"/>
      <c r="P764" s="7"/>
      <c r="Q764" s="7"/>
      <c r="R764" s="7"/>
      <c r="S764" s="7"/>
      <c r="T764"/>
      <c r="U764"/>
      <c r="V764"/>
      <c r="W764"/>
      <c r="X764"/>
      <c r="Y764"/>
      <c r="Z764"/>
    </row>
    <row r="765" spans="2:26" x14ac:dyDescent="0.25">
      <c r="B765" s="7"/>
      <c r="C765" s="133"/>
      <c r="D765" s="133"/>
      <c r="E765" s="7"/>
      <c r="F765" s="7"/>
      <c r="G765" s="7"/>
      <c r="H765" s="7"/>
      <c r="I765" s="7"/>
      <c r="J765" s="7"/>
      <c r="K765" s="7"/>
      <c r="L765" s="7"/>
      <c r="M765" s="7"/>
      <c r="N765" s="7"/>
      <c r="O765" s="7"/>
      <c r="P765" s="7"/>
      <c r="Q765" s="7"/>
      <c r="R765" s="7"/>
      <c r="S765" s="7"/>
      <c r="T765"/>
      <c r="U765"/>
      <c r="V765"/>
      <c r="W765"/>
      <c r="X765"/>
      <c r="Y765"/>
      <c r="Z765"/>
    </row>
    <row r="766" spans="2:26" x14ac:dyDescent="0.25">
      <c r="B766" s="7"/>
      <c r="C766" s="133"/>
      <c r="D766" s="133"/>
      <c r="E766" s="7"/>
      <c r="F766" s="7"/>
      <c r="G766" s="7"/>
      <c r="H766" s="7"/>
      <c r="I766" s="7"/>
      <c r="J766" s="7"/>
      <c r="K766" s="7"/>
      <c r="L766" s="7"/>
      <c r="M766" s="7"/>
      <c r="N766" s="7"/>
      <c r="O766" s="7"/>
      <c r="P766" s="7"/>
      <c r="Q766" s="7"/>
      <c r="R766" s="7"/>
      <c r="S766" s="7"/>
      <c r="T766"/>
      <c r="U766"/>
      <c r="V766"/>
      <c r="W766"/>
      <c r="X766"/>
      <c r="Y766"/>
      <c r="Z766"/>
    </row>
    <row r="767" spans="2:26" x14ac:dyDescent="0.25">
      <c r="B767" s="7"/>
      <c r="C767" s="133"/>
      <c r="D767" s="133"/>
      <c r="E767" s="7"/>
      <c r="F767" s="7"/>
      <c r="G767" s="7"/>
      <c r="H767" s="7"/>
      <c r="I767" s="7"/>
      <c r="J767" s="7"/>
      <c r="K767" s="7"/>
      <c r="L767" s="7"/>
      <c r="M767" s="7"/>
      <c r="N767" s="7"/>
      <c r="O767" s="7"/>
      <c r="P767" s="7"/>
      <c r="Q767" s="7"/>
      <c r="R767" s="7"/>
      <c r="S767" s="7"/>
      <c r="T767"/>
      <c r="U767"/>
      <c r="V767"/>
      <c r="W767"/>
      <c r="X767"/>
      <c r="Y767"/>
      <c r="Z767"/>
    </row>
    <row r="768" spans="2:26" x14ac:dyDescent="0.25">
      <c r="B768" s="7"/>
      <c r="C768" s="133"/>
      <c r="D768" s="133"/>
      <c r="E768" s="7"/>
      <c r="F768" s="7"/>
      <c r="G768" s="7"/>
      <c r="H768" s="7"/>
      <c r="I768" s="7"/>
      <c r="J768" s="7"/>
      <c r="K768" s="7"/>
      <c r="L768" s="7"/>
      <c r="M768" s="7"/>
      <c r="N768" s="7"/>
      <c r="O768" s="7"/>
      <c r="P768" s="7"/>
      <c r="Q768" s="7"/>
      <c r="R768" s="7"/>
      <c r="S768" s="7"/>
      <c r="T768"/>
      <c r="U768"/>
      <c r="V768"/>
      <c r="W768"/>
      <c r="X768"/>
      <c r="Y768"/>
      <c r="Z768"/>
    </row>
    <row r="769" spans="2:26" x14ac:dyDescent="0.25">
      <c r="B769" s="7"/>
      <c r="C769" s="133"/>
      <c r="D769" s="133"/>
      <c r="E769" s="7"/>
      <c r="F769" s="7"/>
      <c r="G769" s="7"/>
      <c r="H769" s="7"/>
      <c r="I769" s="7"/>
      <c r="J769" s="7"/>
      <c r="K769" s="7"/>
      <c r="L769" s="7"/>
      <c r="M769" s="7"/>
      <c r="N769" s="7"/>
      <c r="O769" s="7"/>
      <c r="P769" s="7"/>
      <c r="Q769" s="7"/>
      <c r="R769" s="7"/>
      <c r="S769" s="7"/>
      <c r="T769"/>
      <c r="U769"/>
      <c r="V769"/>
      <c r="W769"/>
      <c r="X769"/>
      <c r="Y769"/>
      <c r="Z769"/>
    </row>
    <row r="770" spans="2:26" x14ac:dyDescent="0.25">
      <c r="B770" s="7"/>
      <c r="C770" s="133"/>
      <c r="D770" s="133"/>
      <c r="E770" s="7"/>
      <c r="F770" s="7"/>
      <c r="G770" s="7"/>
      <c r="H770" s="7"/>
      <c r="I770" s="7"/>
      <c r="J770" s="7"/>
      <c r="K770" s="7"/>
      <c r="L770" s="7"/>
      <c r="M770" s="7"/>
      <c r="N770" s="7"/>
      <c r="O770" s="7"/>
      <c r="P770" s="7"/>
      <c r="Q770" s="7"/>
      <c r="R770" s="7"/>
      <c r="S770" s="7"/>
      <c r="T770"/>
      <c r="U770"/>
      <c r="V770"/>
      <c r="W770"/>
      <c r="X770"/>
      <c r="Y770"/>
      <c r="Z770"/>
    </row>
    <row r="771" spans="2:26" x14ac:dyDescent="0.25">
      <c r="B771" s="7"/>
      <c r="C771" s="133"/>
      <c r="D771" s="133"/>
      <c r="E771" s="7"/>
      <c r="F771" s="7"/>
      <c r="G771" s="7"/>
      <c r="H771" s="7"/>
      <c r="I771" s="7"/>
      <c r="J771" s="7"/>
      <c r="K771" s="7"/>
      <c r="L771" s="7"/>
      <c r="M771" s="7"/>
      <c r="N771" s="7"/>
      <c r="O771" s="7"/>
      <c r="P771" s="7"/>
      <c r="Q771" s="7"/>
      <c r="R771" s="7"/>
      <c r="S771" s="7"/>
      <c r="T771"/>
      <c r="U771"/>
      <c r="V771"/>
      <c r="W771"/>
      <c r="X771"/>
      <c r="Y771"/>
      <c r="Z771"/>
    </row>
    <row r="772" spans="2:26" x14ac:dyDescent="0.25">
      <c r="B772" s="7"/>
      <c r="C772" s="133"/>
      <c r="D772" s="133"/>
      <c r="E772" s="7"/>
      <c r="F772" s="7"/>
      <c r="G772" s="7"/>
      <c r="H772" s="7"/>
      <c r="I772" s="7"/>
      <c r="J772" s="7"/>
      <c r="K772" s="7"/>
      <c r="L772" s="7"/>
      <c r="M772" s="7"/>
      <c r="N772" s="7"/>
      <c r="O772" s="7"/>
      <c r="P772" s="7"/>
      <c r="Q772" s="7"/>
      <c r="R772" s="7"/>
      <c r="S772" s="7"/>
      <c r="T772"/>
      <c r="U772"/>
      <c r="V772"/>
      <c r="W772"/>
      <c r="X772"/>
      <c r="Y772"/>
      <c r="Z772"/>
    </row>
    <row r="773" spans="2:26" x14ac:dyDescent="0.25">
      <c r="B773" s="7"/>
      <c r="C773" s="133"/>
      <c r="D773" s="133"/>
      <c r="E773" s="7"/>
      <c r="F773" s="7"/>
      <c r="G773" s="7"/>
      <c r="H773" s="7"/>
      <c r="I773" s="7"/>
      <c r="J773" s="7"/>
      <c r="K773" s="7"/>
      <c r="L773" s="7"/>
      <c r="M773" s="7"/>
      <c r="N773" s="7"/>
      <c r="O773" s="7"/>
      <c r="P773" s="7"/>
      <c r="Q773" s="7"/>
      <c r="R773" s="7"/>
      <c r="S773" s="7"/>
      <c r="T773"/>
      <c r="U773"/>
      <c r="V773"/>
      <c r="W773"/>
      <c r="X773"/>
      <c r="Y773"/>
      <c r="Z773"/>
    </row>
    <row r="774" spans="2:26" x14ac:dyDescent="0.25">
      <c r="B774" s="7"/>
      <c r="C774" s="133"/>
      <c r="D774" s="133"/>
      <c r="E774" s="7"/>
      <c r="F774" s="7"/>
      <c r="G774" s="7"/>
      <c r="H774" s="7"/>
      <c r="I774" s="7"/>
      <c r="J774" s="7"/>
      <c r="K774" s="7"/>
      <c r="L774" s="7"/>
      <c r="M774" s="7"/>
      <c r="N774" s="7"/>
      <c r="O774" s="7"/>
      <c r="P774" s="7"/>
      <c r="Q774" s="7"/>
      <c r="R774" s="7"/>
      <c r="S774" s="7"/>
      <c r="T774"/>
      <c r="U774"/>
      <c r="V774"/>
      <c r="W774"/>
      <c r="X774"/>
      <c r="Y774"/>
      <c r="Z774"/>
    </row>
    <row r="775" spans="2:26" x14ac:dyDescent="0.25">
      <c r="B775" s="7"/>
      <c r="C775" s="133"/>
      <c r="D775" s="133"/>
      <c r="E775" s="7"/>
      <c r="F775" s="7"/>
      <c r="G775" s="7"/>
      <c r="H775" s="7"/>
      <c r="I775" s="7"/>
      <c r="J775" s="7"/>
      <c r="K775" s="7"/>
      <c r="L775" s="7"/>
      <c r="M775" s="7"/>
      <c r="N775" s="7"/>
      <c r="O775" s="7"/>
      <c r="P775" s="7"/>
      <c r="Q775" s="7"/>
      <c r="R775" s="7"/>
      <c r="S775" s="7"/>
      <c r="T775"/>
      <c r="U775"/>
      <c r="V775"/>
      <c r="W775"/>
      <c r="X775"/>
      <c r="Y775"/>
      <c r="Z775"/>
    </row>
    <row r="776" spans="2:26" x14ac:dyDescent="0.25">
      <c r="B776" s="7"/>
      <c r="C776" s="133"/>
      <c r="D776" s="133"/>
      <c r="E776" s="7"/>
      <c r="F776" s="7"/>
      <c r="G776" s="7"/>
      <c r="H776" s="7"/>
      <c r="I776" s="7"/>
      <c r="J776" s="7"/>
      <c r="K776" s="7"/>
      <c r="L776" s="7"/>
      <c r="M776" s="7"/>
      <c r="N776" s="7"/>
      <c r="O776" s="7"/>
      <c r="P776" s="7"/>
      <c r="Q776" s="7"/>
      <c r="R776" s="7"/>
      <c r="S776" s="7"/>
      <c r="T776"/>
      <c r="U776"/>
      <c r="V776"/>
      <c r="W776"/>
      <c r="X776"/>
      <c r="Y776"/>
      <c r="Z776"/>
    </row>
    <row r="777" spans="2:26" x14ac:dyDescent="0.25">
      <c r="B777" s="7"/>
      <c r="C777" s="133"/>
      <c r="D777" s="133"/>
      <c r="E777" s="7"/>
      <c r="F777" s="7"/>
      <c r="G777" s="7"/>
      <c r="H777" s="7"/>
      <c r="I777" s="7"/>
      <c r="J777" s="7"/>
      <c r="K777" s="7"/>
      <c r="L777" s="7"/>
      <c r="M777" s="7"/>
      <c r="N777" s="7"/>
      <c r="O777" s="7"/>
      <c r="P777" s="7"/>
      <c r="Q777" s="7"/>
      <c r="R777" s="7"/>
      <c r="S777" s="7"/>
      <c r="T777"/>
      <c r="U777"/>
      <c r="V777"/>
      <c r="W777"/>
      <c r="X777"/>
      <c r="Y777"/>
      <c r="Z777"/>
    </row>
    <row r="778" spans="2:26" x14ac:dyDescent="0.25">
      <c r="B778" s="7"/>
      <c r="C778" s="133"/>
      <c r="D778" s="133"/>
      <c r="E778" s="7"/>
      <c r="F778" s="7"/>
      <c r="G778" s="7"/>
      <c r="H778" s="7"/>
      <c r="I778" s="7"/>
      <c r="J778" s="7"/>
      <c r="K778" s="7"/>
      <c r="L778" s="7"/>
      <c r="M778" s="7"/>
      <c r="N778" s="7"/>
      <c r="O778" s="7"/>
      <c r="P778" s="7"/>
      <c r="Q778" s="7"/>
      <c r="R778" s="7"/>
      <c r="S778" s="7"/>
      <c r="T778"/>
      <c r="U778"/>
      <c r="V778"/>
      <c r="W778"/>
      <c r="X778"/>
      <c r="Y778"/>
      <c r="Z778"/>
    </row>
    <row r="779" spans="2:26" x14ac:dyDescent="0.25">
      <c r="B779" s="7"/>
      <c r="C779" s="133"/>
      <c r="D779" s="133"/>
      <c r="E779" s="7"/>
      <c r="F779" s="7"/>
      <c r="G779" s="7"/>
      <c r="H779" s="7"/>
      <c r="I779" s="7"/>
      <c r="J779" s="7"/>
      <c r="K779" s="7"/>
      <c r="L779" s="7"/>
      <c r="M779" s="7"/>
      <c r="N779" s="7"/>
      <c r="O779" s="7"/>
      <c r="P779" s="7"/>
      <c r="Q779" s="7"/>
      <c r="R779" s="7"/>
      <c r="S779" s="7"/>
      <c r="T779"/>
      <c r="U779"/>
      <c r="V779"/>
      <c r="W779"/>
      <c r="X779"/>
      <c r="Y779"/>
      <c r="Z779"/>
    </row>
    <row r="780" spans="2:26" x14ac:dyDescent="0.25">
      <c r="B780" s="7"/>
      <c r="C780" s="133"/>
      <c r="D780" s="133"/>
      <c r="E780" s="7"/>
      <c r="F780" s="7"/>
      <c r="G780" s="7"/>
      <c r="H780" s="7"/>
      <c r="I780" s="7"/>
      <c r="J780" s="7"/>
      <c r="K780" s="7"/>
      <c r="L780" s="7"/>
      <c r="M780" s="7"/>
      <c r="N780" s="7"/>
      <c r="O780" s="7"/>
      <c r="P780" s="7"/>
      <c r="Q780" s="7"/>
      <c r="R780" s="7"/>
      <c r="S780" s="7"/>
      <c r="T780"/>
      <c r="U780"/>
      <c r="V780"/>
      <c r="W780"/>
      <c r="X780"/>
      <c r="Y780"/>
      <c r="Z780"/>
    </row>
    <row r="781" spans="2:26" x14ac:dyDescent="0.25">
      <c r="B781" s="7"/>
      <c r="C781" s="133"/>
      <c r="D781" s="133"/>
      <c r="E781" s="7"/>
      <c r="F781" s="7"/>
      <c r="G781" s="7"/>
      <c r="H781" s="7"/>
      <c r="I781" s="7"/>
      <c r="J781" s="7"/>
      <c r="K781" s="7"/>
      <c r="L781" s="7"/>
      <c r="M781" s="7"/>
      <c r="N781" s="7"/>
      <c r="O781" s="7"/>
      <c r="P781" s="7"/>
      <c r="Q781" s="7"/>
      <c r="R781" s="7"/>
      <c r="S781" s="7"/>
      <c r="T781"/>
      <c r="U781"/>
      <c r="V781"/>
      <c r="W781"/>
      <c r="X781"/>
      <c r="Y781"/>
      <c r="Z781"/>
    </row>
    <row r="782" spans="2:26" x14ac:dyDescent="0.25">
      <c r="B782" s="7"/>
      <c r="C782" s="133"/>
      <c r="D782" s="133"/>
      <c r="E782" s="7"/>
      <c r="F782" s="7"/>
      <c r="G782" s="7"/>
      <c r="H782" s="7"/>
      <c r="I782" s="7"/>
      <c r="J782" s="7"/>
      <c r="K782" s="7"/>
      <c r="L782" s="7"/>
      <c r="M782" s="7"/>
      <c r="N782" s="7"/>
      <c r="O782" s="7"/>
      <c r="P782" s="7"/>
      <c r="Q782" s="7"/>
      <c r="R782" s="7"/>
      <c r="S782" s="7"/>
      <c r="T782"/>
      <c r="U782"/>
      <c r="V782"/>
      <c r="W782"/>
      <c r="X782"/>
      <c r="Y782"/>
      <c r="Z782"/>
    </row>
    <row r="783" spans="2:26" x14ac:dyDescent="0.25">
      <c r="B783" s="7"/>
      <c r="C783" s="133"/>
      <c r="D783" s="133"/>
      <c r="E783" s="7"/>
      <c r="F783" s="7"/>
      <c r="G783" s="7"/>
      <c r="H783" s="7"/>
      <c r="I783" s="7"/>
      <c r="J783" s="7"/>
      <c r="K783" s="7"/>
      <c r="L783" s="7"/>
      <c r="M783" s="7"/>
      <c r="N783" s="7"/>
      <c r="O783" s="7"/>
      <c r="P783" s="7"/>
      <c r="Q783" s="7"/>
      <c r="R783" s="7"/>
      <c r="S783" s="7"/>
      <c r="T783"/>
      <c r="U783"/>
      <c r="V783"/>
      <c r="W783"/>
      <c r="X783"/>
      <c r="Y783"/>
      <c r="Z783"/>
    </row>
    <row r="784" spans="2:26" x14ac:dyDescent="0.25">
      <c r="B784" s="7"/>
      <c r="C784" s="133"/>
      <c r="D784" s="133"/>
      <c r="E784" s="7"/>
      <c r="F784" s="7"/>
      <c r="G784" s="7"/>
      <c r="H784" s="7"/>
      <c r="I784" s="7"/>
      <c r="J784" s="7"/>
      <c r="K784" s="7"/>
      <c r="L784" s="7"/>
      <c r="M784" s="7"/>
      <c r="N784" s="7"/>
      <c r="O784" s="7"/>
      <c r="P784" s="7"/>
      <c r="Q784" s="7"/>
      <c r="R784" s="7"/>
      <c r="S784" s="7"/>
      <c r="T784"/>
      <c r="U784"/>
      <c r="V784"/>
      <c r="W784"/>
      <c r="X784"/>
      <c r="Y784"/>
      <c r="Z784"/>
    </row>
    <row r="785" spans="2:26" x14ac:dyDescent="0.25">
      <c r="B785" s="7"/>
      <c r="C785" s="133"/>
      <c r="D785" s="133"/>
      <c r="E785" s="7"/>
      <c r="F785" s="7"/>
      <c r="G785" s="7"/>
      <c r="H785" s="7"/>
      <c r="I785" s="7"/>
      <c r="J785" s="7"/>
      <c r="K785" s="7"/>
      <c r="L785" s="7"/>
      <c r="M785" s="7"/>
      <c r="N785" s="7"/>
      <c r="O785" s="7"/>
      <c r="P785" s="7"/>
      <c r="Q785" s="7"/>
      <c r="R785" s="7"/>
      <c r="S785" s="7"/>
      <c r="T785"/>
      <c r="U785"/>
      <c r="V785"/>
      <c r="W785"/>
      <c r="X785"/>
      <c r="Y785"/>
      <c r="Z785"/>
    </row>
    <row r="786" spans="2:26" x14ac:dyDescent="0.25">
      <c r="B786" s="7"/>
      <c r="C786" s="133"/>
      <c r="D786" s="133"/>
      <c r="E786" s="7"/>
      <c r="F786" s="7"/>
      <c r="G786" s="7"/>
      <c r="H786" s="7"/>
      <c r="I786" s="7"/>
      <c r="J786" s="7"/>
      <c r="K786" s="7"/>
      <c r="L786" s="7"/>
      <c r="M786" s="7"/>
      <c r="N786" s="7"/>
      <c r="O786" s="7"/>
      <c r="P786" s="7"/>
      <c r="Q786" s="7"/>
      <c r="R786" s="7"/>
      <c r="S786" s="7"/>
      <c r="T786"/>
      <c r="U786"/>
      <c r="V786"/>
      <c r="W786"/>
      <c r="X786"/>
      <c r="Y786"/>
      <c r="Z786"/>
    </row>
    <row r="787" spans="2:26" x14ac:dyDescent="0.25">
      <c r="B787" s="7"/>
      <c r="C787" s="133"/>
      <c r="D787" s="133"/>
      <c r="E787" s="7"/>
      <c r="F787" s="7"/>
      <c r="G787" s="7"/>
      <c r="H787" s="7"/>
      <c r="I787" s="7"/>
      <c r="J787" s="7"/>
      <c r="K787" s="7"/>
      <c r="L787" s="7"/>
      <c r="M787" s="7"/>
      <c r="N787" s="7"/>
      <c r="O787" s="7"/>
      <c r="P787" s="7"/>
      <c r="Q787" s="7"/>
      <c r="R787" s="7"/>
      <c r="S787" s="7"/>
      <c r="T787"/>
      <c r="U787"/>
      <c r="V787"/>
      <c r="W787"/>
      <c r="X787"/>
      <c r="Y787"/>
      <c r="Z787"/>
    </row>
    <row r="788" spans="2:26" x14ac:dyDescent="0.25">
      <c r="B788" s="7"/>
      <c r="C788" s="133"/>
      <c r="D788" s="133"/>
      <c r="E788" s="7"/>
      <c r="F788" s="7"/>
      <c r="G788" s="7"/>
      <c r="H788" s="7"/>
      <c r="I788" s="7"/>
      <c r="J788" s="7"/>
      <c r="K788" s="7"/>
      <c r="L788" s="7"/>
      <c r="M788" s="7"/>
      <c r="N788" s="7"/>
      <c r="O788" s="7"/>
      <c r="P788" s="7"/>
      <c r="Q788" s="7"/>
      <c r="R788" s="7"/>
      <c r="S788" s="7"/>
      <c r="T788"/>
      <c r="U788"/>
      <c r="V788"/>
      <c r="W788"/>
      <c r="X788"/>
      <c r="Y788"/>
      <c r="Z788"/>
    </row>
    <row r="789" spans="2:26" x14ac:dyDescent="0.25">
      <c r="B789" s="7"/>
      <c r="C789" s="133"/>
      <c r="D789" s="133"/>
      <c r="E789" s="7"/>
      <c r="F789" s="7"/>
      <c r="G789" s="7"/>
      <c r="H789" s="7"/>
      <c r="I789" s="7"/>
      <c r="J789" s="7"/>
      <c r="K789" s="7"/>
      <c r="L789" s="7"/>
      <c r="M789" s="7"/>
      <c r="N789" s="7"/>
      <c r="O789" s="7"/>
      <c r="P789" s="7"/>
      <c r="Q789" s="7"/>
      <c r="R789" s="7"/>
      <c r="S789" s="7"/>
      <c r="T789"/>
      <c r="U789"/>
      <c r="V789"/>
      <c r="W789"/>
      <c r="X789"/>
      <c r="Y789"/>
      <c r="Z789"/>
    </row>
    <row r="790" spans="2:26" x14ac:dyDescent="0.25">
      <c r="B790" s="7"/>
      <c r="C790" s="133"/>
      <c r="D790" s="133"/>
      <c r="E790" s="7"/>
      <c r="F790" s="7"/>
      <c r="G790" s="7"/>
      <c r="H790" s="7"/>
      <c r="I790" s="7"/>
      <c r="J790" s="7"/>
      <c r="K790" s="7"/>
      <c r="L790" s="7"/>
      <c r="M790" s="7"/>
      <c r="N790" s="7"/>
      <c r="O790" s="7"/>
      <c r="P790" s="7"/>
      <c r="Q790" s="7"/>
      <c r="R790" s="7"/>
      <c r="S790" s="7"/>
      <c r="T790"/>
      <c r="U790"/>
      <c r="V790"/>
      <c r="W790"/>
      <c r="X790"/>
      <c r="Y790"/>
      <c r="Z790"/>
    </row>
    <row r="791" spans="2:26" x14ac:dyDescent="0.25">
      <c r="B791" s="7"/>
      <c r="C791" s="133"/>
      <c r="D791" s="133"/>
      <c r="E791" s="7"/>
      <c r="F791" s="7"/>
      <c r="G791" s="7"/>
      <c r="H791" s="7"/>
      <c r="I791" s="7"/>
      <c r="J791" s="7"/>
      <c r="K791" s="7"/>
      <c r="L791" s="7"/>
      <c r="M791" s="7"/>
      <c r="N791" s="7"/>
      <c r="O791" s="7"/>
      <c r="P791" s="7"/>
      <c r="Q791" s="7"/>
      <c r="R791" s="7"/>
      <c r="S791" s="7"/>
      <c r="T791"/>
      <c r="U791"/>
      <c r="V791"/>
      <c r="W791"/>
      <c r="X791"/>
      <c r="Y791"/>
      <c r="Z791"/>
    </row>
    <row r="792" spans="2:26" x14ac:dyDescent="0.25">
      <c r="B792" s="7"/>
      <c r="C792" s="133"/>
      <c r="D792" s="133"/>
      <c r="E792" s="7"/>
      <c r="F792" s="7"/>
      <c r="G792" s="7"/>
      <c r="H792" s="7"/>
      <c r="I792" s="7"/>
      <c r="J792" s="7"/>
      <c r="K792" s="7"/>
      <c r="L792" s="7"/>
      <c r="M792" s="7"/>
      <c r="N792" s="7"/>
      <c r="O792" s="7"/>
      <c r="P792" s="7"/>
      <c r="Q792" s="7"/>
      <c r="R792" s="7"/>
      <c r="S792" s="7"/>
      <c r="T792"/>
      <c r="U792"/>
      <c r="V792"/>
      <c r="W792"/>
      <c r="X792"/>
      <c r="Y792"/>
      <c r="Z792"/>
    </row>
    <row r="793" spans="2:26" x14ac:dyDescent="0.25">
      <c r="B793" s="7"/>
      <c r="C793" s="133"/>
      <c r="D793" s="133"/>
      <c r="E793" s="7"/>
      <c r="F793" s="7"/>
      <c r="G793" s="7"/>
      <c r="H793" s="7"/>
      <c r="I793" s="7"/>
      <c r="J793" s="7"/>
      <c r="K793" s="7"/>
      <c r="L793" s="7"/>
      <c r="M793" s="7"/>
      <c r="N793" s="7"/>
      <c r="O793" s="7"/>
      <c r="P793" s="7"/>
      <c r="Q793" s="7"/>
      <c r="R793" s="7"/>
      <c r="S793" s="7"/>
      <c r="T793"/>
      <c r="U793"/>
      <c r="V793"/>
      <c r="W793"/>
      <c r="X793"/>
      <c r="Y793"/>
      <c r="Z793"/>
    </row>
    <row r="794" spans="2:26" x14ac:dyDescent="0.25">
      <c r="B794" s="7"/>
      <c r="C794" s="133"/>
      <c r="D794" s="133"/>
      <c r="E794" s="7"/>
      <c r="F794" s="7"/>
      <c r="G794" s="7"/>
      <c r="H794" s="7"/>
      <c r="I794" s="7"/>
      <c r="J794" s="7"/>
      <c r="K794" s="7"/>
      <c r="L794" s="7"/>
      <c r="M794" s="7"/>
      <c r="N794" s="7"/>
      <c r="O794" s="7"/>
      <c r="P794" s="7"/>
      <c r="Q794" s="7"/>
      <c r="R794" s="7"/>
      <c r="S794" s="7"/>
      <c r="T794"/>
      <c r="U794"/>
      <c r="V794"/>
      <c r="W794"/>
      <c r="X794"/>
      <c r="Y794"/>
      <c r="Z794"/>
    </row>
    <row r="795" spans="2:26" x14ac:dyDescent="0.25">
      <c r="B795" s="7"/>
      <c r="C795" s="133"/>
      <c r="D795" s="133"/>
      <c r="E795" s="7"/>
      <c r="F795" s="7"/>
      <c r="G795" s="7"/>
      <c r="H795" s="7"/>
      <c r="I795" s="7"/>
      <c r="J795" s="7"/>
      <c r="K795" s="7"/>
      <c r="L795" s="7"/>
      <c r="M795" s="7"/>
      <c r="N795" s="7"/>
      <c r="O795" s="7"/>
      <c r="P795" s="7"/>
      <c r="Q795" s="7"/>
      <c r="R795" s="7"/>
      <c r="S795" s="7"/>
      <c r="T795"/>
      <c r="U795"/>
      <c r="V795"/>
      <c r="W795"/>
      <c r="X795"/>
      <c r="Y795"/>
      <c r="Z795"/>
    </row>
    <row r="796" spans="2:26" x14ac:dyDescent="0.25">
      <c r="B796" s="7"/>
      <c r="C796" s="133"/>
      <c r="D796" s="133"/>
      <c r="E796" s="7"/>
      <c r="F796" s="7"/>
      <c r="G796" s="7"/>
      <c r="H796" s="7"/>
      <c r="I796" s="7"/>
      <c r="J796" s="7"/>
      <c r="K796" s="7"/>
      <c r="L796" s="7"/>
      <c r="M796" s="7"/>
      <c r="N796" s="7"/>
      <c r="O796" s="7"/>
      <c r="P796" s="7"/>
      <c r="Q796" s="7"/>
      <c r="R796" s="7"/>
      <c r="S796" s="7"/>
      <c r="T796"/>
      <c r="U796"/>
      <c r="V796"/>
      <c r="W796"/>
      <c r="X796"/>
      <c r="Y796"/>
      <c r="Z796"/>
    </row>
    <row r="797" spans="2:26" x14ac:dyDescent="0.25">
      <c r="B797" s="7"/>
      <c r="C797" s="133"/>
      <c r="D797" s="133"/>
      <c r="E797" s="7"/>
      <c r="F797" s="7"/>
      <c r="G797" s="7"/>
      <c r="H797" s="7"/>
      <c r="I797" s="7"/>
      <c r="J797" s="7"/>
      <c r="K797" s="7"/>
      <c r="L797" s="7"/>
      <c r="M797" s="7"/>
      <c r="N797" s="7"/>
      <c r="O797" s="7"/>
      <c r="P797" s="7"/>
      <c r="Q797" s="7"/>
      <c r="R797" s="7"/>
      <c r="S797" s="7"/>
      <c r="T797"/>
      <c r="U797"/>
      <c r="V797"/>
      <c r="W797"/>
      <c r="X797"/>
      <c r="Y797"/>
      <c r="Z797"/>
    </row>
    <row r="798" spans="2:26" x14ac:dyDescent="0.25">
      <c r="B798" s="7"/>
      <c r="C798" s="133"/>
      <c r="D798" s="133"/>
      <c r="E798" s="7"/>
      <c r="F798" s="7"/>
      <c r="G798" s="7"/>
      <c r="H798" s="7"/>
      <c r="I798" s="7"/>
      <c r="J798" s="7"/>
      <c r="K798" s="7"/>
      <c r="L798" s="7"/>
      <c r="M798" s="7"/>
      <c r="N798" s="7"/>
      <c r="O798" s="7"/>
      <c r="P798" s="7"/>
      <c r="Q798" s="7"/>
      <c r="R798" s="7"/>
      <c r="S798" s="7"/>
      <c r="T798"/>
      <c r="U798"/>
      <c r="V798"/>
      <c r="W798"/>
      <c r="X798"/>
      <c r="Y798"/>
      <c r="Z798"/>
    </row>
    <row r="799" spans="2:26" x14ac:dyDescent="0.25">
      <c r="B799" s="7"/>
      <c r="C799" s="133"/>
      <c r="D799" s="133"/>
      <c r="E799" s="7"/>
      <c r="F799" s="7"/>
      <c r="G799" s="7"/>
      <c r="H799" s="7"/>
      <c r="I799" s="7"/>
      <c r="J799" s="7"/>
      <c r="K799" s="7"/>
      <c r="L799" s="7"/>
      <c r="M799" s="7"/>
      <c r="N799" s="7"/>
      <c r="O799" s="7"/>
      <c r="P799" s="7"/>
      <c r="Q799" s="7"/>
      <c r="R799" s="7"/>
      <c r="S799" s="7"/>
      <c r="T799"/>
      <c r="U799"/>
      <c r="V799"/>
      <c r="W799"/>
      <c r="X799"/>
      <c r="Y799"/>
      <c r="Z799"/>
    </row>
    <row r="800" spans="2:26" x14ac:dyDescent="0.25">
      <c r="B800" s="7"/>
      <c r="C800" s="133"/>
      <c r="D800" s="133"/>
      <c r="E800" s="7"/>
      <c r="F800" s="7"/>
      <c r="G800" s="7"/>
      <c r="H800" s="7"/>
      <c r="I800" s="7"/>
      <c r="J800" s="7"/>
      <c r="K800" s="7"/>
      <c r="L800" s="7"/>
      <c r="M800" s="7"/>
      <c r="N800" s="7"/>
      <c r="O800" s="7"/>
      <c r="P800" s="7"/>
      <c r="Q800" s="7"/>
      <c r="R800" s="7"/>
      <c r="S800" s="7"/>
      <c r="T800"/>
      <c r="U800"/>
      <c r="V800"/>
      <c r="W800"/>
      <c r="X800"/>
      <c r="Y800"/>
      <c r="Z800"/>
    </row>
    <row r="801" spans="2:26" x14ac:dyDescent="0.25">
      <c r="B801" s="7"/>
      <c r="C801" s="133"/>
      <c r="D801" s="133"/>
      <c r="E801" s="7"/>
      <c r="F801" s="7"/>
      <c r="G801" s="7"/>
      <c r="H801" s="7"/>
      <c r="I801" s="7"/>
      <c r="J801" s="7"/>
      <c r="K801" s="7"/>
      <c r="L801" s="7"/>
      <c r="M801" s="7"/>
      <c r="N801" s="7"/>
      <c r="O801" s="7"/>
      <c r="P801" s="7"/>
      <c r="Q801" s="7"/>
      <c r="R801" s="7"/>
      <c r="S801" s="7"/>
      <c r="T801"/>
      <c r="U801"/>
      <c r="V801"/>
      <c r="W801"/>
      <c r="X801"/>
      <c r="Y801"/>
      <c r="Z801"/>
    </row>
    <row r="802" spans="2:26" x14ac:dyDescent="0.25">
      <c r="B802" s="7"/>
      <c r="C802" s="133"/>
      <c r="D802" s="133"/>
      <c r="E802" s="7"/>
      <c r="F802" s="7"/>
      <c r="G802" s="7"/>
      <c r="H802" s="7"/>
      <c r="I802" s="7"/>
      <c r="J802" s="7"/>
      <c r="K802" s="7"/>
      <c r="L802" s="7"/>
      <c r="M802" s="7"/>
      <c r="N802" s="7"/>
      <c r="O802" s="7"/>
      <c r="P802" s="7"/>
      <c r="Q802" s="7"/>
      <c r="R802" s="7"/>
      <c r="S802" s="7"/>
      <c r="T802"/>
      <c r="U802"/>
      <c r="V802"/>
      <c r="W802"/>
      <c r="X802"/>
      <c r="Y802"/>
      <c r="Z802"/>
    </row>
    <row r="803" spans="2:26" x14ac:dyDescent="0.25">
      <c r="B803" s="7"/>
      <c r="C803" s="133"/>
      <c r="D803" s="133"/>
      <c r="E803" s="7"/>
      <c r="F803" s="7"/>
      <c r="G803" s="7"/>
      <c r="H803" s="7"/>
      <c r="I803" s="7"/>
      <c r="J803" s="7"/>
      <c r="K803" s="7"/>
      <c r="L803" s="7"/>
      <c r="M803" s="7"/>
      <c r="N803" s="7"/>
      <c r="O803" s="7"/>
      <c r="P803" s="7"/>
      <c r="Q803" s="7"/>
      <c r="R803" s="7"/>
      <c r="S803" s="7"/>
      <c r="T803"/>
      <c r="U803"/>
      <c r="V803"/>
      <c r="W803"/>
      <c r="X803"/>
      <c r="Y803"/>
      <c r="Z803"/>
    </row>
    <row r="804" spans="2:26" x14ac:dyDescent="0.25">
      <c r="B804" s="7"/>
      <c r="C804" s="133"/>
      <c r="D804" s="133"/>
      <c r="E804" s="7"/>
      <c r="F804" s="7"/>
      <c r="G804" s="7"/>
      <c r="H804" s="7"/>
      <c r="I804" s="7"/>
      <c r="J804" s="7"/>
      <c r="K804" s="7"/>
      <c r="L804" s="7"/>
      <c r="M804" s="7"/>
      <c r="N804" s="7"/>
      <c r="O804" s="7"/>
      <c r="P804" s="7"/>
      <c r="Q804" s="7"/>
      <c r="R804" s="7"/>
      <c r="S804" s="7"/>
      <c r="T804"/>
      <c r="U804"/>
      <c r="V804"/>
      <c r="W804"/>
      <c r="X804"/>
      <c r="Y804"/>
      <c r="Z804"/>
    </row>
    <row r="805" spans="2:26" x14ac:dyDescent="0.25">
      <c r="B805" s="7"/>
      <c r="C805" s="133"/>
      <c r="D805" s="133"/>
      <c r="E805" s="7"/>
      <c r="F805" s="7"/>
      <c r="G805" s="7"/>
      <c r="H805" s="7"/>
      <c r="I805" s="7"/>
      <c r="J805" s="7"/>
      <c r="K805" s="7"/>
      <c r="L805" s="7"/>
      <c r="M805" s="7"/>
      <c r="N805" s="7"/>
      <c r="O805" s="7"/>
      <c r="P805" s="7"/>
      <c r="Q805" s="7"/>
      <c r="R805" s="7"/>
      <c r="S805" s="7"/>
      <c r="T805"/>
      <c r="U805"/>
      <c r="V805"/>
      <c r="W805"/>
      <c r="X805"/>
      <c r="Y805"/>
      <c r="Z805"/>
    </row>
    <row r="806" spans="2:26" x14ac:dyDescent="0.25">
      <c r="B806" s="7"/>
      <c r="C806" s="133"/>
      <c r="D806" s="133"/>
      <c r="E806" s="7"/>
      <c r="F806" s="7"/>
      <c r="G806" s="7"/>
      <c r="H806" s="7"/>
      <c r="I806" s="7"/>
      <c r="J806" s="7"/>
      <c r="K806" s="7"/>
      <c r="L806" s="7"/>
      <c r="M806" s="7"/>
      <c r="N806" s="7"/>
      <c r="O806" s="7"/>
      <c r="P806" s="7"/>
      <c r="Q806" s="7"/>
      <c r="R806" s="7"/>
      <c r="S806" s="7"/>
      <c r="T806"/>
      <c r="U806"/>
      <c r="V806"/>
      <c r="W806"/>
      <c r="X806"/>
      <c r="Y806"/>
      <c r="Z806"/>
    </row>
    <row r="807" spans="2:26" x14ac:dyDescent="0.25">
      <c r="B807" s="7"/>
      <c r="C807" s="133"/>
      <c r="D807" s="133"/>
      <c r="E807" s="7"/>
      <c r="F807" s="7"/>
      <c r="G807" s="7"/>
      <c r="H807" s="7"/>
      <c r="I807" s="7"/>
      <c r="J807" s="7"/>
      <c r="K807" s="7"/>
      <c r="L807" s="7"/>
      <c r="M807" s="7"/>
      <c r="N807" s="7"/>
      <c r="O807" s="7"/>
      <c r="P807" s="7"/>
      <c r="Q807" s="7"/>
      <c r="R807" s="7"/>
      <c r="S807" s="7"/>
      <c r="T807"/>
      <c r="U807"/>
      <c r="V807"/>
      <c r="W807"/>
      <c r="X807"/>
      <c r="Y807"/>
      <c r="Z807"/>
    </row>
    <row r="808" spans="2:26" x14ac:dyDescent="0.25">
      <c r="B808" s="7"/>
      <c r="C808" s="133"/>
      <c r="D808" s="133"/>
      <c r="E808" s="7"/>
      <c r="F808" s="7"/>
      <c r="G808" s="7"/>
      <c r="H808" s="7"/>
      <c r="I808" s="7"/>
      <c r="J808" s="7"/>
      <c r="K808" s="7"/>
      <c r="L808" s="7"/>
      <c r="M808" s="7"/>
      <c r="N808" s="7"/>
      <c r="O808" s="7"/>
      <c r="P808" s="7"/>
      <c r="Q808" s="7"/>
      <c r="R808" s="7"/>
      <c r="S808" s="7"/>
      <c r="T808"/>
      <c r="U808"/>
      <c r="V808"/>
      <c r="W808"/>
      <c r="X808"/>
      <c r="Y808"/>
      <c r="Z808"/>
    </row>
    <row r="809" spans="2:26" x14ac:dyDescent="0.25">
      <c r="B809" s="7"/>
      <c r="C809" s="133"/>
      <c r="D809" s="133"/>
      <c r="E809" s="7"/>
      <c r="F809" s="7"/>
      <c r="G809" s="7"/>
      <c r="H809" s="7"/>
      <c r="I809" s="7"/>
      <c r="J809" s="7"/>
      <c r="K809" s="7"/>
      <c r="L809" s="7"/>
      <c r="M809" s="7"/>
      <c r="N809" s="7"/>
      <c r="O809" s="7"/>
      <c r="P809" s="7"/>
      <c r="Q809" s="7"/>
      <c r="R809" s="7"/>
      <c r="S809" s="7"/>
      <c r="T809"/>
      <c r="U809"/>
      <c r="V809"/>
      <c r="W809"/>
      <c r="X809"/>
      <c r="Y809"/>
      <c r="Z809"/>
    </row>
    <row r="810" spans="2:26" x14ac:dyDescent="0.25">
      <c r="B810" s="7"/>
      <c r="C810" s="133"/>
      <c r="D810" s="133"/>
      <c r="E810" s="7"/>
      <c r="F810" s="7"/>
      <c r="G810" s="7"/>
      <c r="H810" s="7"/>
      <c r="I810" s="7"/>
      <c r="J810" s="7"/>
      <c r="K810" s="7"/>
      <c r="L810" s="7"/>
      <c r="M810" s="7"/>
      <c r="N810" s="7"/>
      <c r="O810" s="7"/>
      <c r="P810" s="7"/>
      <c r="Q810" s="7"/>
      <c r="R810" s="7"/>
      <c r="S810" s="7"/>
      <c r="T810"/>
      <c r="U810"/>
      <c r="V810"/>
      <c r="W810"/>
      <c r="X810"/>
      <c r="Y810"/>
      <c r="Z810"/>
    </row>
    <row r="811" spans="2:26" x14ac:dyDescent="0.25">
      <c r="B811" s="7"/>
      <c r="C811" s="133"/>
      <c r="D811" s="133"/>
      <c r="E811" s="7"/>
      <c r="F811" s="7"/>
      <c r="G811" s="7"/>
      <c r="H811" s="7"/>
      <c r="I811" s="7"/>
      <c r="J811" s="7"/>
      <c r="K811" s="7"/>
      <c r="L811" s="7"/>
      <c r="M811" s="7"/>
      <c r="N811" s="7"/>
      <c r="O811" s="7"/>
      <c r="P811" s="7"/>
      <c r="Q811" s="7"/>
      <c r="R811" s="7"/>
      <c r="S811" s="7"/>
      <c r="T811"/>
      <c r="U811"/>
      <c r="V811"/>
      <c r="W811"/>
      <c r="X811"/>
      <c r="Y811"/>
      <c r="Z811"/>
    </row>
    <row r="812" spans="2:26" x14ac:dyDescent="0.25">
      <c r="B812" s="7"/>
      <c r="C812" s="133"/>
      <c r="D812" s="133"/>
      <c r="E812" s="7"/>
      <c r="F812" s="7"/>
      <c r="G812" s="7"/>
      <c r="H812" s="7"/>
      <c r="I812" s="7"/>
      <c r="J812" s="7"/>
      <c r="K812" s="7"/>
      <c r="L812" s="7"/>
      <c r="M812" s="7"/>
      <c r="N812" s="7"/>
      <c r="O812" s="7"/>
      <c r="P812" s="7"/>
      <c r="Q812" s="7"/>
      <c r="R812" s="7"/>
      <c r="S812" s="7"/>
      <c r="T812"/>
      <c r="U812"/>
      <c r="V812"/>
      <c r="W812"/>
      <c r="X812"/>
      <c r="Y812"/>
      <c r="Z812"/>
    </row>
    <row r="813" spans="2:26" x14ac:dyDescent="0.25">
      <c r="B813" s="7"/>
      <c r="C813" s="133"/>
      <c r="D813" s="133"/>
      <c r="E813" s="7"/>
      <c r="F813" s="7"/>
      <c r="G813" s="7"/>
      <c r="H813" s="7"/>
      <c r="I813" s="7"/>
      <c r="J813" s="7"/>
      <c r="K813" s="7"/>
      <c r="L813" s="7"/>
      <c r="M813" s="7"/>
      <c r="N813" s="7"/>
      <c r="O813" s="7"/>
      <c r="P813" s="7"/>
      <c r="Q813" s="7"/>
      <c r="R813" s="7"/>
      <c r="S813" s="7"/>
      <c r="T813"/>
      <c r="U813"/>
      <c r="V813"/>
      <c r="W813"/>
      <c r="X813"/>
      <c r="Y813"/>
      <c r="Z813"/>
    </row>
    <row r="814" spans="2:26" x14ac:dyDescent="0.25">
      <c r="B814" s="7"/>
      <c r="C814" s="133"/>
      <c r="D814" s="133"/>
      <c r="E814" s="7"/>
      <c r="F814" s="7"/>
      <c r="G814" s="7"/>
      <c r="H814" s="7"/>
      <c r="I814" s="7"/>
      <c r="J814" s="7"/>
      <c r="K814" s="7"/>
      <c r="L814" s="7"/>
      <c r="M814" s="7"/>
      <c r="N814" s="7"/>
      <c r="O814" s="7"/>
      <c r="P814" s="7"/>
      <c r="Q814" s="7"/>
      <c r="R814" s="7"/>
      <c r="S814" s="7"/>
      <c r="T814"/>
      <c r="U814"/>
      <c r="V814"/>
      <c r="W814"/>
      <c r="X814"/>
      <c r="Y814"/>
      <c r="Z814"/>
    </row>
    <row r="815" spans="2:26" x14ac:dyDescent="0.25">
      <c r="B815" s="7"/>
      <c r="C815" s="133"/>
      <c r="D815" s="133"/>
      <c r="E815" s="7"/>
      <c r="F815" s="7"/>
      <c r="G815" s="7"/>
      <c r="H815" s="7"/>
      <c r="I815" s="7"/>
      <c r="J815" s="7"/>
      <c r="K815" s="7"/>
      <c r="L815" s="7"/>
      <c r="M815" s="7"/>
      <c r="N815" s="7"/>
      <c r="O815" s="7"/>
      <c r="P815" s="7"/>
      <c r="Q815" s="7"/>
      <c r="R815" s="7"/>
      <c r="S815" s="7"/>
      <c r="T815"/>
      <c r="U815"/>
      <c r="V815"/>
      <c r="W815"/>
      <c r="X815"/>
      <c r="Y815"/>
      <c r="Z815"/>
    </row>
    <row r="816" spans="2:26" x14ac:dyDescent="0.25">
      <c r="B816" s="7"/>
      <c r="C816" s="133"/>
      <c r="D816" s="133"/>
      <c r="E816" s="7"/>
      <c r="F816" s="7"/>
      <c r="G816" s="7"/>
      <c r="H816" s="7"/>
      <c r="I816" s="7"/>
      <c r="J816" s="7"/>
      <c r="K816" s="7"/>
      <c r="L816" s="7"/>
      <c r="M816" s="7"/>
      <c r="N816" s="7"/>
      <c r="O816" s="7"/>
      <c r="P816" s="7"/>
      <c r="Q816" s="7"/>
      <c r="R816" s="7"/>
      <c r="S816" s="7"/>
      <c r="T816"/>
      <c r="U816"/>
      <c r="V816"/>
      <c r="W816"/>
      <c r="X816"/>
      <c r="Y816"/>
      <c r="Z816"/>
    </row>
    <row r="817" spans="2:26" x14ac:dyDescent="0.25">
      <c r="B817" s="7"/>
      <c r="C817" s="133"/>
      <c r="D817" s="133"/>
      <c r="E817" s="7"/>
      <c r="F817" s="7"/>
      <c r="G817" s="7"/>
      <c r="H817" s="7"/>
      <c r="I817" s="7"/>
      <c r="J817" s="7"/>
      <c r="K817" s="7"/>
      <c r="L817" s="7"/>
      <c r="M817" s="7"/>
      <c r="N817" s="7"/>
      <c r="O817" s="7"/>
      <c r="P817" s="7"/>
      <c r="Q817" s="7"/>
      <c r="R817" s="7"/>
      <c r="S817" s="7"/>
      <c r="T817"/>
      <c r="U817"/>
      <c r="V817"/>
      <c r="W817"/>
      <c r="X817"/>
      <c r="Y817"/>
      <c r="Z817"/>
    </row>
    <row r="818" spans="2:26" x14ac:dyDescent="0.25">
      <c r="B818" s="7"/>
      <c r="C818" s="133"/>
      <c r="D818" s="133"/>
      <c r="E818" s="7"/>
      <c r="F818" s="7"/>
      <c r="G818" s="7"/>
      <c r="H818" s="7"/>
      <c r="I818" s="7"/>
      <c r="J818" s="7"/>
      <c r="K818" s="7"/>
      <c r="L818" s="7"/>
      <c r="M818" s="7"/>
      <c r="N818" s="7"/>
      <c r="O818" s="7"/>
      <c r="P818" s="7"/>
      <c r="Q818" s="7"/>
      <c r="R818" s="7"/>
      <c r="S818" s="7"/>
      <c r="T818"/>
      <c r="U818"/>
      <c r="V818"/>
      <c r="W818"/>
      <c r="X818"/>
      <c r="Y818"/>
      <c r="Z818"/>
    </row>
    <row r="819" spans="2:26" x14ac:dyDescent="0.25">
      <c r="B819" s="7"/>
      <c r="C819" s="133"/>
      <c r="D819" s="133"/>
      <c r="E819" s="7"/>
      <c r="F819" s="7"/>
      <c r="G819" s="7"/>
      <c r="H819" s="7"/>
      <c r="I819" s="7"/>
      <c r="J819" s="7"/>
      <c r="K819" s="7"/>
      <c r="L819" s="7"/>
      <c r="M819" s="7"/>
      <c r="N819" s="7"/>
      <c r="O819" s="7"/>
      <c r="P819" s="7"/>
      <c r="Q819" s="7"/>
      <c r="R819" s="7"/>
      <c r="S819" s="7"/>
      <c r="T819"/>
      <c r="U819"/>
      <c r="V819"/>
      <c r="W819"/>
      <c r="X819"/>
      <c r="Y819"/>
      <c r="Z819"/>
    </row>
    <row r="820" spans="2:26" x14ac:dyDescent="0.25">
      <c r="B820" s="7"/>
      <c r="C820" s="133"/>
      <c r="D820" s="133"/>
      <c r="E820" s="7"/>
      <c r="F820" s="7"/>
      <c r="G820" s="7"/>
      <c r="H820" s="7"/>
      <c r="I820" s="7"/>
      <c r="J820" s="7"/>
      <c r="K820" s="7"/>
      <c r="L820" s="7"/>
      <c r="M820" s="7"/>
      <c r="N820" s="7"/>
      <c r="O820" s="7"/>
      <c r="P820" s="7"/>
      <c r="Q820" s="7"/>
      <c r="R820" s="7"/>
      <c r="S820" s="7"/>
      <c r="T820"/>
      <c r="U820"/>
      <c r="V820"/>
      <c r="W820"/>
      <c r="X820"/>
      <c r="Y820"/>
      <c r="Z820"/>
    </row>
    <row r="821" spans="2:26" x14ac:dyDescent="0.25">
      <c r="B821" s="7"/>
      <c r="C821" s="133"/>
      <c r="D821" s="133"/>
      <c r="E821" s="7"/>
      <c r="F821" s="7"/>
      <c r="G821" s="7"/>
      <c r="H821" s="7"/>
      <c r="I821" s="7"/>
      <c r="J821" s="7"/>
      <c r="K821" s="7"/>
      <c r="L821" s="7"/>
      <c r="M821" s="7"/>
      <c r="N821" s="7"/>
      <c r="O821" s="7"/>
      <c r="P821" s="7"/>
      <c r="Q821" s="7"/>
      <c r="R821" s="7"/>
      <c r="S821" s="7"/>
      <c r="T821"/>
      <c r="U821"/>
      <c r="V821"/>
      <c r="W821"/>
      <c r="X821"/>
      <c r="Y821"/>
      <c r="Z821"/>
    </row>
    <row r="822" spans="2:26" x14ac:dyDescent="0.25">
      <c r="B822" s="7"/>
      <c r="C822" s="133"/>
      <c r="D822" s="133"/>
      <c r="E822" s="7"/>
      <c r="F822" s="7"/>
      <c r="G822" s="7"/>
      <c r="H822" s="7"/>
      <c r="I822" s="7"/>
      <c r="J822" s="7"/>
      <c r="K822" s="7"/>
      <c r="L822" s="7"/>
      <c r="M822" s="7"/>
      <c r="N822" s="7"/>
      <c r="O822" s="7"/>
      <c r="P822" s="7"/>
      <c r="Q822" s="7"/>
      <c r="R822" s="7"/>
      <c r="S822" s="7"/>
      <c r="T822"/>
      <c r="U822"/>
      <c r="V822"/>
      <c r="W822"/>
      <c r="X822"/>
      <c r="Y822"/>
      <c r="Z822"/>
    </row>
    <row r="823" spans="2:26" x14ac:dyDescent="0.25">
      <c r="B823" s="7"/>
      <c r="C823" s="133"/>
      <c r="D823" s="133"/>
      <c r="E823" s="7"/>
      <c r="F823" s="7"/>
      <c r="G823" s="7"/>
      <c r="H823" s="7"/>
      <c r="I823" s="7"/>
      <c r="J823" s="7"/>
      <c r="K823" s="7"/>
      <c r="L823" s="7"/>
      <c r="M823" s="7"/>
      <c r="N823" s="7"/>
      <c r="O823" s="7"/>
      <c r="P823" s="7"/>
      <c r="Q823" s="7"/>
      <c r="R823" s="7"/>
      <c r="S823" s="7"/>
      <c r="T823"/>
      <c r="U823"/>
      <c r="V823"/>
      <c r="W823"/>
      <c r="X823"/>
      <c r="Y823"/>
      <c r="Z823"/>
    </row>
    <row r="824" spans="2:26" x14ac:dyDescent="0.25">
      <c r="B824" s="7"/>
      <c r="C824" s="133"/>
      <c r="D824" s="133"/>
      <c r="E824" s="7"/>
      <c r="F824" s="7"/>
      <c r="G824" s="7"/>
      <c r="H824" s="7"/>
      <c r="I824" s="7"/>
      <c r="J824" s="7"/>
      <c r="K824" s="7"/>
      <c r="L824" s="7"/>
      <c r="M824" s="7"/>
      <c r="N824" s="7"/>
      <c r="O824" s="7"/>
      <c r="P824" s="7"/>
      <c r="Q824" s="7"/>
      <c r="R824" s="7"/>
      <c r="S824" s="7"/>
      <c r="T824"/>
      <c r="U824"/>
      <c r="V824"/>
      <c r="W824"/>
      <c r="X824"/>
      <c r="Y824"/>
      <c r="Z824"/>
    </row>
    <row r="825" spans="2:26" x14ac:dyDescent="0.25">
      <c r="B825" s="7"/>
      <c r="C825" s="133"/>
      <c r="D825" s="133"/>
      <c r="E825" s="7"/>
      <c r="F825" s="7"/>
      <c r="G825" s="7"/>
      <c r="H825" s="7"/>
      <c r="I825" s="7"/>
      <c r="J825" s="7"/>
      <c r="K825" s="7"/>
      <c r="L825" s="7"/>
      <c r="M825" s="7"/>
      <c r="N825" s="7"/>
      <c r="O825" s="7"/>
      <c r="P825" s="7"/>
      <c r="Q825" s="7"/>
      <c r="R825" s="7"/>
      <c r="S825" s="7"/>
      <c r="T825"/>
      <c r="U825"/>
      <c r="V825"/>
      <c r="W825"/>
      <c r="X825"/>
      <c r="Y825"/>
      <c r="Z825"/>
    </row>
    <row r="826" spans="2:26" x14ac:dyDescent="0.25">
      <c r="B826" s="7"/>
      <c r="C826" s="133"/>
      <c r="D826" s="133"/>
      <c r="E826" s="7"/>
      <c r="F826" s="7"/>
      <c r="G826" s="7"/>
      <c r="H826" s="7"/>
      <c r="I826" s="7"/>
      <c r="J826" s="7"/>
      <c r="K826" s="7"/>
      <c r="L826" s="7"/>
      <c r="M826" s="7"/>
      <c r="N826" s="7"/>
      <c r="O826" s="7"/>
      <c r="P826" s="7"/>
      <c r="Q826" s="7"/>
      <c r="R826" s="7"/>
      <c r="S826" s="7"/>
      <c r="T826"/>
      <c r="U826"/>
      <c r="V826"/>
      <c r="W826"/>
      <c r="X826"/>
      <c r="Y826"/>
      <c r="Z826"/>
    </row>
    <row r="827" spans="2:26" x14ac:dyDescent="0.25">
      <c r="B827" s="7"/>
      <c r="C827" s="133"/>
      <c r="D827" s="133"/>
      <c r="E827" s="7"/>
      <c r="F827" s="7"/>
      <c r="G827" s="7"/>
      <c r="H827" s="7"/>
      <c r="I827" s="7"/>
      <c r="J827" s="7"/>
      <c r="K827" s="7"/>
      <c r="L827" s="7"/>
      <c r="M827" s="7"/>
      <c r="N827" s="7"/>
      <c r="O827" s="7"/>
      <c r="P827" s="7"/>
      <c r="Q827" s="7"/>
      <c r="R827" s="7"/>
      <c r="S827" s="7"/>
      <c r="T827"/>
      <c r="U827"/>
      <c r="V827"/>
      <c r="W827"/>
      <c r="X827"/>
      <c r="Y827"/>
      <c r="Z827"/>
    </row>
    <row r="828" spans="2:26" x14ac:dyDescent="0.25">
      <c r="B828" s="7"/>
      <c r="C828" s="133"/>
      <c r="D828" s="133"/>
      <c r="E828" s="7"/>
      <c r="F828" s="7"/>
      <c r="G828" s="7"/>
      <c r="H828" s="7"/>
      <c r="I828" s="7"/>
      <c r="J828" s="7"/>
      <c r="K828" s="7"/>
      <c r="L828" s="7"/>
      <c r="M828" s="7"/>
      <c r="N828" s="7"/>
      <c r="O828" s="7"/>
      <c r="P828" s="7"/>
      <c r="Q828" s="7"/>
      <c r="R828" s="7"/>
      <c r="S828" s="7"/>
      <c r="T828"/>
      <c r="U828"/>
      <c r="V828"/>
      <c r="W828"/>
      <c r="X828"/>
      <c r="Y828"/>
      <c r="Z828"/>
    </row>
    <row r="829" spans="2:26" x14ac:dyDescent="0.25">
      <c r="B829" s="7"/>
      <c r="C829" s="133"/>
      <c r="D829" s="133"/>
      <c r="E829" s="7"/>
      <c r="F829" s="7"/>
      <c r="G829" s="7"/>
      <c r="H829" s="7"/>
      <c r="I829" s="7"/>
      <c r="J829" s="7"/>
      <c r="K829" s="7"/>
      <c r="L829" s="7"/>
      <c r="M829" s="7"/>
      <c r="N829" s="7"/>
      <c r="O829" s="7"/>
      <c r="P829" s="7"/>
      <c r="Q829" s="7"/>
      <c r="R829" s="7"/>
      <c r="S829" s="7"/>
      <c r="T829"/>
      <c r="U829"/>
      <c r="V829"/>
      <c r="W829"/>
      <c r="X829"/>
      <c r="Y829"/>
      <c r="Z829"/>
    </row>
    <row r="830" spans="2:26" x14ac:dyDescent="0.25">
      <c r="B830" s="7"/>
      <c r="C830" s="133"/>
      <c r="D830" s="133"/>
      <c r="E830" s="7"/>
      <c r="F830" s="7"/>
      <c r="G830" s="7"/>
      <c r="H830" s="7"/>
      <c r="I830" s="7"/>
      <c r="J830" s="7"/>
      <c r="K830" s="7"/>
      <c r="L830" s="7"/>
      <c r="M830" s="7"/>
      <c r="N830" s="7"/>
      <c r="O830" s="7"/>
      <c r="P830" s="7"/>
      <c r="Q830" s="7"/>
      <c r="R830" s="7"/>
      <c r="S830" s="7"/>
      <c r="T830"/>
      <c r="U830"/>
      <c r="V830"/>
      <c r="W830"/>
      <c r="X830"/>
      <c r="Y830"/>
      <c r="Z830"/>
    </row>
    <row r="831" spans="2:26" x14ac:dyDescent="0.25">
      <c r="B831" s="7"/>
      <c r="C831" s="133"/>
      <c r="D831" s="133"/>
      <c r="E831" s="7"/>
      <c r="F831" s="7"/>
      <c r="G831" s="7"/>
      <c r="H831" s="7"/>
      <c r="I831" s="7"/>
      <c r="J831" s="7"/>
      <c r="K831" s="7"/>
      <c r="L831" s="7"/>
      <c r="M831" s="7"/>
      <c r="N831" s="7"/>
      <c r="O831" s="7"/>
      <c r="P831" s="7"/>
      <c r="Q831" s="7"/>
      <c r="R831" s="7"/>
      <c r="S831" s="7"/>
      <c r="T831"/>
      <c r="U831"/>
      <c r="V831"/>
      <c r="W831"/>
      <c r="X831"/>
      <c r="Y831"/>
      <c r="Z831"/>
    </row>
    <row r="832" spans="2:26" x14ac:dyDescent="0.25">
      <c r="B832" s="7"/>
      <c r="C832" s="133"/>
      <c r="D832" s="133"/>
      <c r="E832" s="7"/>
      <c r="F832" s="7"/>
      <c r="G832" s="7"/>
      <c r="H832" s="7"/>
      <c r="I832" s="7"/>
      <c r="J832" s="7"/>
      <c r="K832" s="7"/>
      <c r="L832" s="7"/>
      <c r="M832" s="7"/>
      <c r="N832" s="7"/>
      <c r="O832" s="7"/>
      <c r="P832" s="7"/>
      <c r="Q832" s="7"/>
      <c r="R832" s="7"/>
      <c r="S832" s="7"/>
      <c r="T832"/>
      <c r="U832"/>
      <c r="V832"/>
      <c r="W832"/>
      <c r="X832"/>
      <c r="Y832"/>
      <c r="Z832"/>
    </row>
    <row r="833" spans="2:26" x14ac:dyDescent="0.25">
      <c r="B833" s="7"/>
      <c r="C833" s="133"/>
      <c r="D833" s="133"/>
      <c r="E833" s="7"/>
      <c r="F833" s="7"/>
      <c r="G833" s="7"/>
      <c r="H833" s="7"/>
      <c r="I833" s="7"/>
      <c r="J833" s="7"/>
      <c r="K833" s="7"/>
      <c r="L833" s="7"/>
      <c r="M833" s="7"/>
      <c r="N833" s="7"/>
      <c r="O833" s="7"/>
      <c r="P833" s="7"/>
      <c r="Q833" s="7"/>
      <c r="R833" s="7"/>
      <c r="S833" s="7"/>
      <c r="T833"/>
      <c r="U833"/>
      <c r="V833"/>
      <c r="W833"/>
      <c r="X833"/>
      <c r="Y833"/>
      <c r="Z833"/>
    </row>
    <row r="834" spans="2:26" x14ac:dyDescent="0.25">
      <c r="B834" s="7"/>
      <c r="C834" s="133"/>
      <c r="D834" s="133"/>
      <c r="E834" s="7"/>
      <c r="F834" s="7"/>
      <c r="G834" s="7"/>
      <c r="H834" s="7"/>
      <c r="I834" s="7"/>
      <c r="J834" s="7"/>
      <c r="K834" s="7"/>
      <c r="L834" s="7"/>
      <c r="M834" s="7"/>
      <c r="N834" s="7"/>
      <c r="O834" s="7"/>
      <c r="P834" s="7"/>
      <c r="Q834" s="7"/>
      <c r="R834" s="7"/>
      <c r="S834" s="7"/>
      <c r="T834"/>
      <c r="U834"/>
      <c r="V834"/>
      <c r="W834"/>
      <c r="X834"/>
      <c r="Y834"/>
      <c r="Z834"/>
    </row>
    <row r="835" spans="2:26" x14ac:dyDescent="0.25">
      <c r="B835" s="7"/>
      <c r="C835" s="133"/>
      <c r="D835" s="133"/>
      <c r="E835" s="7"/>
      <c r="F835" s="7"/>
      <c r="G835" s="7"/>
      <c r="H835" s="7"/>
      <c r="I835" s="7"/>
      <c r="J835" s="7"/>
      <c r="K835" s="7"/>
      <c r="L835" s="7"/>
      <c r="M835" s="7"/>
      <c r="N835" s="7"/>
      <c r="O835" s="7"/>
      <c r="P835" s="7"/>
      <c r="Q835" s="7"/>
      <c r="R835" s="7"/>
      <c r="S835" s="7"/>
      <c r="T835"/>
      <c r="U835"/>
      <c r="V835"/>
      <c r="W835"/>
      <c r="X835"/>
      <c r="Y835"/>
      <c r="Z835"/>
    </row>
    <row r="836" spans="2:26" x14ac:dyDescent="0.25">
      <c r="B836" s="7"/>
      <c r="C836" s="133"/>
      <c r="D836" s="133"/>
      <c r="E836" s="7"/>
      <c r="F836" s="7"/>
      <c r="G836" s="7"/>
      <c r="H836" s="7"/>
      <c r="I836" s="7"/>
      <c r="J836" s="7"/>
      <c r="K836" s="7"/>
      <c r="L836" s="7"/>
      <c r="M836" s="7"/>
      <c r="N836" s="7"/>
      <c r="O836" s="7"/>
      <c r="P836" s="7"/>
      <c r="Q836" s="7"/>
      <c r="R836" s="7"/>
      <c r="S836" s="7"/>
      <c r="T836"/>
      <c r="U836"/>
      <c r="V836"/>
      <c r="W836"/>
      <c r="X836"/>
      <c r="Y836"/>
      <c r="Z836"/>
    </row>
    <row r="837" spans="2:26" x14ac:dyDescent="0.25">
      <c r="B837" s="7"/>
      <c r="C837" s="133"/>
      <c r="D837" s="133"/>
      <c r="E837" s="7"/>
      <c r="F837" s="7"/>
      <c r="G837" s="7"/>
      <c r="H837" s="7"/>
      <c r="I837" s="7"/>
      <c r="J837" s="7"/>
      <c r="K837" s="7"/>
      <c r="L837" s="7"/>
      <c r="M837" s="7"/>
      <c r="N837" s="7"/>
      <c r="O837" s="7"/>
      <c r="P837" s="7"/>
      <c r="Q837" s="7"/>
      <c r="R837" s="7"/>
      <c r="S837" s="7"/>
      <c r="T837"/>
      <c r="U837"/>
      <c r="V837"/>
      <c r="W837"/>
      <c r="X837"/>
      <c r="Y837"/>
      <c r="Z837"/>
    </row>
    <row r="838" spans="2:26" x14ac:dyDescent="0.25">
      <c r="B838" s="7"/>
      <c r="C838" s="133"/>
      <c r="D838" s="133"/>
      <c r="E838" s="7"/>
      <c r="F838" s="7"/>
      <c r="G838" s="7"/>
      <c r="H838" s="7"/>
      <c r="I838" s="7"/>
      <c r="J838" s="7"/>
      <c r="K838" s="7"/>
      <c r="L838" s="7"/>
      <c r="M838" s="7"/>
      <c r="N838" s="7"/>
      <c r="O838" s="7"/>
      <c r="P838" s="7"/>
      <c r="Q838" s="7"/>
      <c r="R838" s="7"/>
      <c r="S838" s="7"/>
      <c r="T838"/>
      <c r="U838"/>
      <c r="V838"/>
      <c r="W838"/>
      <c r="X838"/>
      <c r="Y838"/>
      <c r="Z838"/>
    </row>
    <row r="839" spans="2:26" x14ac:dyDescent="0.25">
      <c r="B839" s="7"/>
      <c r="C839" s="133"/>
      <c r="D839" s="133"/>
      <c r="E839" s="7"/>
      <c r="F839" s="7"/>
      <c r="G839" s="7"/>
      <c r="H839" s="7"/>
      <c r="I839" s="7"/>
      <c r="J839" s="7"/>
      <c r="K839" s="7"/>
      <c r="L839" s="7"/>
      <c r="M839" s="7"/>
      <c r="N839" s="7"/>
      <c r="O839" s="7"/>
      <c r="P839" s="7"/>
      <c r="Q839" s="7"/>
      <c r="R839" s="7"/>
      <c r="S839" s="7"/>
      <c r="T839"/>
      <c r="U839"/>
      <c r="V839"/>
      <c r="W839"/>
      <c r="X839"/>
      <c r="Y839"/>
      <c r="Z839"/>
    </row>
    <row r="840" spans="2:26" x14ac:dyDescent="0.25">
      <c r="B840" s="7"/>
      <c r="C840" s="133"/>
      <c r="D840" s="133"/>
      <c r="E840" s="7"/>
      <c r="F840" s="7"/>
      <c r="G840" s="7"/>
      <c r="H840" s="7"/>
      <c r="I840" s="7"/>
      <c r="J840" s="7"/>
      <c r="K840" s="7"/>
      <c r="L840" s="7"/>
      <c r="M840" s="7"/>
      <c r="N840" s="7"/>
      <c r="O840" s="7"/>
      <c r="P840" s="7"/>
      <c r="Q840" s="7"/>
      <c r="R840" s="7"/>
      <c r="S840" s="7"/>
      <c r="T840"/>
      <c r="U840"/>
      <c r="V840"/>
      <c r="W840"/>
      <c r="X840"/>
      <c r="Y840"/>
      <c r="Z840"/>
    </row>
    <row r="841" spans="2:26" x14ac:dyDescent="0.25">
      <c r="B841" s="7"/>
      <c r="C841" s="133"/>
      <c r="D841" s="133"/>
      <c r="E841" s="7"/>
      <c r="F841" s="7"/>
      <c r="G841" s="7"/>
      <c r="H841" s="7"/>
      <c r="I841" s="7"/>
      <c r="J841" s="7"/>
      <c r="K841" s="7"/>
      <c r="L841" s="7"/>
      <c r="M841" s="7"/>
      <c r="N841" s="7"/>
      <c r="O841" s="7"/>
      <c r="P841" s="7"/>
      <c r="Q841" s="7"/>
      <c r="R841" s="7"/>
      <c r="S841" s="7"/>
      <c r="T841"/>
      <c r="U841"/>
      <c r="V841"/>
      <c r="W841"/>
      <c r="X841"/>
      <c r="Y841"/>
      <c r="Z841"/>
    </row>
    <row r="842" spans="2:26" x14ac:dyDescent="0.25">
      <c r="B842" s="7"/>
      <c r="C842" s="133"/>
      <c r="D842" s="133"/>
      <c r="E842" s="7"/>
      <c r="F842" s="7"/>
      <c r="G842" s="7"/>
      <c r="H842" s="7"/>
      <c r="I842" s="7"/>
      <c r="J842" s="7"/>
      <c r="K842" s="7"/>
      <c r="L842" s="7"/>
      <c r="M842" s="7"/>
      <c r="N842" s="7"/>
      <c r="O842" s="7"/>
      <c r="P842" s="7"/>
      <c r="Q842" s="7"/>
      <c r="R842" s="7"/>
      <c r="S842" s="7"/>
      <c r="T842"/>
      <c r="U842"/>
      <c r="V842"/>
      <c r="W842"/>
      <c r="X842"/>
      <c r="Y842"/>
      <c r="Z842"/>
    </row>
    <row r="843" spans="2:26" x14ac:dyDescent="0.25">
      <c r="B843" s="7"/>
      <c r="C843" s="133"/>
      <c r="D843" s="133"/>
      <c r="E843" s="7"/>
      <c r="F843" s="7"/>
      <c r="G843" s="7"/>
      <c r="H843" s="7"/>
      <c r="I843" s="7"/>
      <c r="J843" s="7"/>
      <c r="K843" s="7"/>
      <c r="L843" s="7"/>
      <c r="M843" s="7"/>
      <c r="N843" s="7"/>
      <c r="O843" s="7"/>
      <c r="P843" s="7"/>
      <c r="Q843" s="7"/>
      <c r="R843" s="7"/>
      <c r="S843" s="7"/>
      <c r="T843"/>
      <c r="U843"/>
      <c r="V843"/>
      <c r="W843"/>
      <c r="X843"/>
      <c r="Y843"/>
      <c r="Z843"/>
    </row>
    <row r="844" spans="2:26" x14ac:dyDescent="0.25">
      <c r="B844" s="7"/>
      <c r="C844" s="133"/>
      <c r="D844" s="133"/>
      <c r="E844" s="7"/>
      <c r="F844" s="7"/>
      <c r="G844" s="7"/>
      <c r="H844" s="7"/>
      <c r="I844" s="7"/>
      <c r="J844" s="7"/>
      <c r="K844" s="7"/>
      <c r="L844" s="7"/>
      <c r="M844" s="7"/>
      <c r="N844" s="7"/>
      <c r="O844" s="7"/>
      <c r="P844" s="7"/>
      <c r="Q844" s="7"/>
      <c r="R844" s="7"/>
      <c r="S844" s="7"/>
      <c r="T844"/>
      <c r="U844"/>
      <c r="V844"/>
      <c r="W844"/>
      <c r="X844"/>
      <c r="Y844"/>
      <c r="Z844"/>
    </row>
    <row r="845" spans="2:26" x14ac:dyDescent="0.25">
      <c r="B845" s="7"/>
      <c r="C845" s="133"/>
      <c r="D845" s="133"/>
      <c r="E845" s="7"/>
      <c r="F845" s="7"/>
      <c r="G845" s="7"/>
      <c r="H845" s="7"/>
      <c r="I845" s="7"/>
      <c r="J845" s="7"/>
      <c r="K845" s="7"/>
      <c r="L845" s="7"/>
      <c r="M845" s="7"/>
      <c r="N845" s="7"/>
      <c r="O845" s="7"/>
      <c r="P845" s="7"/>
      <c r="Q845" s="7"/>
      <c r="R845" s="7"/>
      <c r="S845" s="7"/>
      <c r="T845"/>
      <c r="U845"/>
      <c r="V845"/>
      <c r="W845"/>
      <c r="X845"/>
      <c r="Y845"/>
      <c r="Z845"/>
    </row>
    <row r="846" spans="2:26" x14ac:dyDescent="0.25">
      <c r="B846" s="7"/>
      <c r="C846" s="133"/>
      <c r="D846" s="133"/>
      <c r="E846" s="7"/>
      <c r="F846" s="7"/>
      <c r="G846" s="7"/>
      <c r="H846" s="7"/>
      <c r="I846" s="7"/>
      <c r="J846" s="7"/>
      <c r="K846" s="7"/>
      <c r="L846" s="7"/>
      <c r="M846" s="7"/>
      <c r="N846" s="7"/>
      <c r="O846" s="7"/>
      <c r="P846" s="7"/>
      <c r="Q846" s="7"/>
      <c r="R846" s="7"/>
      <c r="S846" s="7"/>
      <c r="T846"/>
      <c r="U846"/>
      <c r="V846"/>
      <c r="W846"/>
      <c r="X846"/>
      <c r="Y846"/>
      <c r="Z846"/>
    </row>
    <row r="847" spans="2:26" x14ac:dyDescent="0.25">
      <c r="B847" s="7"/>
      <c r="C847" s="133"/>
      <c r="D847" s="133"/>
      <c r="E847" s="7"/>
      <c r="F847" s="7"/>
      <c r="G847" s="7"/>
      <c r="H847" s="7"/>
      <c r="I847" s="7"/>
      <c r="J847" s="7"/>
      <c r="K847" s="7"/>
      <c r="L847" s="7"/>
      <c r="M847" s="7"/>
      <c r="N847" s="7"/>
      <c r="O847" s="7"/>
      <c r="P847" s="7"/>
      <c r="Q847" s="7"/>
      <c r="R847" s="7"/>
      <c r="S847" s="7"/>
      <c r="T847"/>
      <c r="U847"/>
      <c r="V847"/>
      <c r="W847"/>
      <c r="X847"/>
      <c r="Y847"/>
      <c r="Z847"/>
    </row>
    <row r="848" spans="2:26" x14ac:dyDescent="0.25">
      <c r="B848" s="7"/>
      <c r="C848" s="133"/>
      <c r="D848" s="133"/>
      <c r="E848" s="7"/>
      <c r="F848" s="7"/>
      <c r="G848" s="7"/>
      <c r="H848" s="7"/>
      <c r="I848" s="7"/>
      <c r="J848" s="7"/>
      <c r="K848" s="7"/>
      <c r="L848" s="7"/>
      <c r="M848" s="7"/>
      <c r="N848" s="7"/>
      <c r="O848" s="7"/>
      <c r="P848" s="7"/>
      <c r="Q848" s="7"/>
      <c r="R848" s="7"/>
      <c r="S848" s="7"/>
      <c r="T848"/>
      <c r="U848"/>
      <c r="V848"/>
      <c r="W848"/>
      <c r="X848"/>
      <c r="Y848"/>
      <c r="Z848"/>
    </row>
    <row r="849" spans="2:26" x14ac:dyDescent="0.25">
      <c r="B849" s="7"/>
      <c r="C849" s="133"/>
      <c r="D849" s="133"/>
      <c r="E849" s="7"/>
      <c r="F849" s="7"/>
      <c r="G849" s="7"/>
      <c r="H849" s="7"/>
      <c r="I849" s="7"/>
      <c r="J849" s="7"/>
      <c r="K849" s="7"/>
      <c r="L849" s="7"/>
      <c r="M849" s="7"/>
      <c r="N849" s="7"/>
      <c r="O849" s="7"/>
      <c r="P849" s="7"/>
      <c r="Q849" s="7"/>
      <c r="R849" s="7"/>
      <c r="S849" s="7"/>
      <c r="T849"/>
      <c r="U849"/>
      <c r="V849"/>
      <c r="W849"/>
      <c r="X849"/>
      <c r="Y849"/>
      <c r="Z849"/>
    </row>
    <row r="850" spans="2:26" x14ac:dyDescent="0.25">
      <c r="B850" s="7"/>
      <c r="C850" s="133"/>
      <c r="D850" s="133"/>
      <c r="E850" s="7"/>
      <c r="F850" s="7"/>
      <c r="G850" s="7"/>
      <c r="H850" s="7"/>
      <c r="I850" s="7"/>
      <c r="J850" s="7"/>
      <c r="K850" s="7"/>
      <c r="L850" s="7"/>
      <c r="M850" s="7"/>
      <c r="N850" s="7"/>
      <c r="O850" s="7"/>
      <c r="P850" s="7"/>
      <c r="Q850" s="7"/>
      <c r="R850" s="7"/>
      <c r="S850" s="7"/>
      <c r="T850"/>
      <c r="U850"/>
      <c r="V850"/>
      <c r="W850"/>
      <c r="X850"/>
      <c r="Y850"/>
      <c r="Z850"/>
    </row>
    <row r="851" spans="2:26" x14ac:dyDescent="0.25">
      <c r="B851" s="7"/>
      <c r="C851" s="133"/>
      <c r="D851" s="133"/>
      <c r="E851" s="7"/>
      <c r="F851" s="7"/>
      <c r="G851" s="7"/>
      <c r="H851" s="7"/>
      <c r="I851" s="7"/>
      <c r="J851" s="7"/>
      <c r="K851" s="7"/>
      <c r="L851" s="7"/>
      <c r="M851" s="7"/>
      <c r="N851" s="7"/>
      <c r="O851" s="7"/>
      <c r="P851" s="7"/>
      <c r="Q851" s="7"/>
      <c r="R851" s="7"/>
      <c r="S851" s="7"/>
      <c r="T851"/>
      <c r="U851"/>
      <c r="V851"/>
      <c r="W851"/>
      <c r="X851"/>
      <c r="Y851"/>
      <c r="Z851"/>
    </row>
    <row r="852" spans="2:26" x14ac:dyDescent="0.25">
      <c r="B852" s="7"/>
      <c r="C852" s="133"/>
      <c r="D852" s="133"/>
      <c r="E852" s="7"/>
      <c r="F852" s="7"/>
      <c r="G852" s="7"/>
      <c r="H852" s="7"/>
      <c r="I852" s="7"/>
      <c r="J852" s="7"/>
      <c r="K852" s="7"/>
      <c r="L852" s="7"/>
      <c r="M852" s="7"/>
      <c r="N852" s="7"/>
      <c r="O852" s="7"/>
      <c r="P852" s="7"/>
      <c r="Q852" s="7"/>
      <c r="R852" s="7"/>
      <c r="S852" s="7"/>
      <c r="T852"/>
      <c r="U852"/>
      <c r="V852"/>
      <c r="W852"/>
      <c r="X852"/>
      <c r="Y852"/>
      <c r="Z852"/>
    </row>
    <row r="853" spans="2:26" x14ac:dyDescent="0.25">
      <c r="B853" s="7"/>
      <c r="C853" s="133"/>
      <c r="D853" s="133"/>
      <c r="E853" s="7"/>
      <c r="F853" s="7"/>
      <c r="G853" s="7"/>
      <c r="H853" s="7"/>
      <c r="I853" s="7"/>
      <c r="J853" s="7"/>
      <c r="K853" s="7"/>
      <c r="L853" s="7"/>
      <c r="M853" s="7"/>
      <c r="N853" s="7"/>
      <c r="O853" s="7"/>
      <c r="P853" s="7"/>
      <c r="Q853" s="7"/>
      <c r="R853" s="7"/>
      <c r="S853" s="7"/>
      <c r="T853"/>
      <c r="U853"/>
      <c r="V853"/>
      <c r="W853"/>
      <c r="X853"/>
      <c r="Y853"/>
      <c r="Z853"/>
    </row>
    <row r="854" spans="2:26" x14ac:dyDescent="0.25">
      <c r="B854" s="7"/>
      <c r="C854" s="133"/>
      <c r="D854" s="133"/>
      <c r="E854" s="7"/>
      <c r="F854" s="7"/>
      <c r="G854" s="7"/>
      <c r="H854" s="7"/>
      <c r="I854" s="7"/>
      <c r="J854" s="7"/>
      <c r="K854" s="7"/>
      <c r="L854" s="7"/>
      <c r="M854" s="7"/>
      <c r="N854" s="7"/>
      <c r="O854" s="7"/>
      <c r="P854" s="7"/>
      <c r="Q854" s="7"/>
      <c r="R854" s="7"/>
      <c r="S854" s="7"/>
      <c r="T854"/>
      <c r="U854"/>
      <c r="V854"/>
      <c r="W854"/>
      <c r="X854"/>
      <c r="Y854"/>
      <c r="Z854"/>
    </row>
    <row r="855" spans="2:26" x14ac:dyDescent="0.25">
      <c r="B855" s="7"/>
      <c r="C855" s="133"/>
      <c r="D855" s="133"/>
      <c r="E855" s="7"/>
      <c r="F855" s="7"/>
      <c r="G855" s="7"/>
      <c r="H855" s="7"/>
      <c r="I855" s="7"/>
      <c r="J855" s="7"/>
      <c r="K855" s="7"/>
      <c r="L855" s="7"/>
      <c r="M855" s="7"/>
      <c r="N855" s="7"/>
      <c r="O855" s="7"/>
      <c r="P855" s="7"/>
      <c r="Q855" s="7"/>
      <c r="R855" s="7"/>
      <c r="S855" s="7"/>
      <c r="T855"/>
      <c r="U855"/>
      <c r="V855"/>
      <c r="W855"/>
      <c r="X855"/>
      <c r="Y855"/>
      <c r="Z855"/>
    </row>
    <row r="856" spans="2:26" x14ac:dyDescent="0.25">
      <c r="B856" s="7"/>
      <c r="C856" s="133"/>
      <c r="D856" s="133"/>
      <c r="E856" s="7"/>
      <c r="F856" s="7"/>
      <c r="G856" s="7"/>
      <c r="H856" s="7"/>
      <c r="I856" s="7"/>
      <c r="J856" s="7"/>
      <c r="K856" s="7"/>
      <c r="L856" s="7"/>
      <c r="M856" s="7"/>
      <c r="N856" s="7"/>
      <c r="O856" s="7"/>
      <c r="P856" s="7"/>
      <c r="Q856" s="7"/>
      <c r="R856" s="7"/>
      <c r="S856" s="7"/>
      <c r="T856"/>
      <c r="U856"/>
      <c r="V856"/>
      <c r="W856"/>
      <c r="X856"/>
      <c r="Y856"/>
      <c r="Z856"/>
    </row>
    <row r="857" spans="2:26" x14ac:dyDescent="0.25">
      <c r="B857" s="7"/>
      <c r="C857" s="133"/>
      <c r="D857" s="133"/>
      <c r="E857" s="7"/>
      <c r="F857" s="7"/>
      <c r="G857" s="7"/>
      <c r="H857" s="7"/>
      <c r="I857" s="7"/>
      <c r="J857" s="7"/>
      <c r="K857" s="7"/>
      <c r="L857" s="7"/>
      <c r="M857" s="7"/>
      <c r="N857" s="7"/>
      <c r="O857" s="7"/>
      <c r="P857" s="7"/>
      <c r="Q857" s="7"/>
      <c r="R857" s="7"/>
      <c r="S857" s="7"/>
      <c r="T857"/>
      <c r="U857"/>
      <c r="V857"/>
      <c r="W857"/>
      <c r="X857"/>
      <c r="Y857"/>
      <c r="Z857"/>
    </row>
    <row r="858" spans="2:26" x14ac:dyDescent="0.25">
      <c r="B858" s="7"/>
      <c r="C858" s="133"/>
      <c r="D858" s="133"/>
      <c r="E858" s="7"/>
      <c r="F858" s="7"/>
      <c r="G858" s="7"/>
      <c r="H858" s="7"/>
      <c r="I858" s="7"/>
      <c r="J858" s="7"/>
      <c r="K858" s="7"/>
      <c r="L858" s="7"/>
      <c r="M858" s="7"/>
      <c r="N858" s="7"/>
      <c r="O858" s="7"/>
      <c r="P858" s="7"/>
      <c r="Q858" s="7"/>
      <c r="R858" s="7"/>
      <c r="S858" s="7"/>
      <c r="T858"/>
      <c r="U858"/>
      <c r="V858"/>
      <c r="W858"/>
      <c r="X858"/>
      <c r="Y858"/>
      <c r="Z858"/>
    </row>
    <row r="859" spans="2:26" x14ac:dyDescent="0.25">
      <c r="B859" s="7"/>
      <c r="C859" s="133"/>
      <c r="D859" s="133"/>
      <c r="E859" s="7"/>
      <c r="F859" s="7"/>
      <c r="G859" s="7"/>
      <c r="H859" s="7"/>
      <c r="I859" s="7"/>
      <c r="J859" s="7"/>
      <c r="K859" s="7"/>
      <c r="L859" s="7"/>
      <c r="M859" s="7"/>
      <c r="N859" s="7"/>
      <c r="O859" s="7"/>
      <c r="P859" s="7"/>
      <c r="Q859" s="7"/>
      <c r="R859" s="7"/>
      <c r="S859" s="7"/>
      <c r="T859"/>
      <c r="U859"/>
      <c r="V859"/>
      <c r="W859"/>
      <c r="X859"/>
      <c r="Y859"/>
      <c r="Z859"/>
    </row>
    <row r="860" spans="2:26" x14ac:dyDescent="0.25">
      <c r="B860" s="7"/>
      <c r="C860" s="133"/>
      <c r="D860" s="133"/>
      <c r="E860" s="7"/>
      <c r="F860" s="7"/>
      <c r="G860" s="7"/>
      <c r="H860" s="7"/>
      <c r="I860" s="7"/>
      <c r="J860" s="7"/>
      <c r="K860" s="7"/>
      <c r="L860" s="7"/>
      <c r="M860" s="7"/>
      <c r="N860" s="7"/>
      <c r="O860" s="7"/>
      <c r="P860" s="7"/>
      <c r="Q860" s="7"/>
      <c r="R860" s="7"/>
      <c r="S860" s="7"/>
      <c r="T860"/>
      <c r="U860"/>
      <c r="V860"/>
      <c r="W860"/>
      <c r="X860"/>
      <c r="Y860"/>
      <c r="Z860"/>
    </row>
    <row r="861" spans="2:26" x14ac:dyDescent="0.25">
      <c r="B861" s="7"/>
      <c r="C861" s="133"/>
      <c r="D861" s="133"/>
      <c r="E861" s="7"/>
      <c r="F861" s="7"/>
      <c r="G861" s="7"/>
      <c r="H861" s="7"/>
      <c r="I861" s="7"/>
      <c r="J861" s="7"/>
      <c r="K861" s="7"/>
      <c r="L861" s="7"/>
      <c r="M861" s="7"/>
      <c r="N861" s="7"/>
      <c r="O861" s="7"/>
      <c r="P861" s="7"/>
      <c r="Q861" s="7"/>
      <c r="R861" s="7"/>
      <c r="S861" s="7"/>
      <c r="T861"/>
      <c r="U861"/>
      <c r="V861"/>
      <c r="W861"/>
      <c r="X861"/>
      <c r="Y861"/>
      <c r="Z861"/>
    </row>
    <row r="862" spans="2:26" x14ac:dyDescent="0.25">
      <c r="B862" s="7"/>
      <c r="C862" s="133"/>
      <c r="D862" s="133"/>
      <c r="E862" s="7"/>
      <c r="F862" s="7"/>
      <c r="G862" s="7"/>
      <c r="H862" s="7"/>
      <c r="I862" s="7"/>
      <c r="J862" s="7"/>
      <c r="K862" s="7"/>
      <c r="L862" s="7"/>
      <c r="M862" s="7"/>
      <c r="N862" s="7"/>
      <c r="O862" s="7"/>
      <c r="P862" s="7"/>
      <c r="Q862" s="7"/>
      <c r="R862" s="7"/>
      <c r="S862" s="7"/>
      <c r="T862"/>
      <c r="U862"/>
      <c r="V862"/>
      <c r="W862"/>
      <c r="X862"/>
      <c r="Y862"/>
      <c r="Z862"/>
    </row>
    <row r="863" spans="2:26" x14ac:dyDescent="0.25">
      <c r="B863" s="7"/>
      <c r="C863" s="133"/>
      <c r="D863" s="133"/>
      <c r="E863" s="7"/>
      <c r="F863" s="7"/>
      <c r="G863" s="7"/>
      <c r="H863" s="7"/>
      <c r="I863" s="7"/>
      <c r="J863" s="7"/>
      <c r="K863" s="7"/>
      <c r="L863" s="7"/>
      <c r="M863" s="7"/>
      <c r="N863" s="7"/>
      <c r="O863" s="7"/>
      <c r="P863" s="7"/>
      <c r="Q863" s="7"/>
      <c r="R863" s="7"/>
      <c r="S863" s="7"/>
      <c r="T863"/>
      <c r="U863"/>
      <c r="V863"/>
      <c r="W863"/>
      <c r="X863"/>
      <c r="Y863"/>
      <c r="Z863"/>
    </row>
    <row r="864" spans="2:26" x14ac:dyDescent="0.25">
      <c r="B864" s="7"/>
      <c r="C864" s="133"/>
      <c r="D864" s="133"/>
      <c r="E864" s="7"/>
      <c r="F864" s="7"/>
      <c r="G864" s="7"/>
      <c r="H864" s="7"/>
      <c r="I864" s="7"/>
      <c r="J864" s="7"/>
      <c r="K864" s="7"/>
      <c r="L864" s="7"/>
      <c r="M864" s="7"/>
      <c r="N864" s="7"/>
      <c r="O864" s="7"/>
      <c r="P864" s="7"/>
      <c r="Q864" s="7"/>
      <c r="R864" s="7"/>
      <c r="S864" s="7"/>
      <c r="T864"/>
      <c r="U864"/>
      <c r="V864"/>
      <c r="W864"/>
      <c r="X864"/>
      <c r="Y864"/>
      <c r="Z864"/>
    </row>
    <row r="865" spans="2:26" x14ac:dyDescent="0.25">
      <c r="B865" s="7"/>
      <c r="C865" s="133"/>
      <c r="D865" s="133"/>
      <c r="E865" s="7"/>
      <c r="F865" s="7"/>
      <c r="G865" s="7"/>
      <c r="H865" s="7"/>
      <c r="I865" s="7"/>
      <c r="J865" s="7"/>
      <c r="K865" s="7"/>
      <c r="L865" s="7"/>
      <c r="M865" s="7"/>
      <c r="N865" s="7"/>
      <c r="O865" s="7"/>
      <c r="P865" s="7"/>
      <c r="Q865" s="7"/>
      <c r="R865" s="7"/>
      <c r="S865" s="7"/>
      <c r="T865"/>
      <c r="U865"/>
      <c r="V865"/>
      <c r="W865"/>
      <c r="X865"/>
      <c r="Y865"/>
      <c r="Z865"/>
    </row>
    <row r="866" spans="2:26" x14ac:dyDescent="0.25">
      <c r="B866" s="7"/>
      <c r="C866" s="133"/>
      <c r="D866" s="133"/>
      <c r="E866" s="7"/>
      <c r="F866" s="7"/>
      <c r="G866" s="7"/>
      <c r="H866" s="7"/>
      <c r="I866" s="7"/>
      <c r="J866" s="7"/>
      <c r="K866" s="7"/>
      <c r="L866" s="7"/>
      <c r="M866" s="7"/>
      <c r="N866" s="7"/>
      <c r="O866" s="7"/>
      <c r="P866" s="7"/>
      <c r="Q866" s="7"/>
      <c r="R866" s="7"/>
      <c r="S866" s="7"/>
      <c r="T866"/>
      <c r="U866"/>
      <c r="V866"/>
      <c r="W866"/>
      <c r="X866"/>
      <c r="Y866"/>
      <c r="Z866"/>
    </row>
    <row r="867" spans="2:26" x14ac:dyDescent="0.25">
      <c r="B867" s="7"/>
      <c r="C867" s="133"/>
      <c r="D867" s="133"/>
      <c r="E867" s="7"/>
      <c r="F867" s="7"/>
      <c r="G867" s="7"/>
      <c r="H867" s="7"/>
      <c r="I867" s="7"/>
      <c r="J867" s="7"/>
      <c r="K867" s="7"/>
      <c r="L867" s="7"/>
      <c r="M867" s="7"/>
      <c r="N867" s="7"/>
      <c r="O867" s="7"/>
      <c r="P867" s="7"/>
      <c r="Q867" s="7"/>
      <c r="R867" s="7"/>
      <c r="S867" s="7"/>
      <c r="T867"/>
      <c r="U867"/>
      <c r="V867"/>
      <c r="W867"/>
      <c r="X867"/>
      <c r="Y867"/>
      <c r="Z867"/>
    </row>
    <row r="868" spans="2:26" x14ac:dyDescent="0.25">
      <c r="B868" s="7"/>
      <c r="C868" s="133"/>
      <c r="D868" s="133"/>
      <c r="E868" s="7"/>
      <c r="F868" s="7"/>
      <c r="G868" s="7"/>
      <c r="H868" s="7"/>
      <c r="I868" s="7"/>
      <c r="J868" s="7"/>
      <c r="K868" s="7"/>
      <c r="L868" s="7"/>
      <c r="M868" s="7"/>
      <c r="N868" s="7"/>
      <c r="O868" s="7"/>
      <c r="P868" s="7"/>
      <c r="Q868" s="7"/>
      <c r="R868" s="7"/>
      <c r="S868" s="7"/>
      <c r="T868"/>
      <c r="U868"/>
      <c r="V868"/>
      <c r="W868"/>
      <c r="X868"/>
      <c r="Y868"/>
      <c r="Z868"/>
    </row>
    <row r="869" spans="2:26" x14ac:dyDescent="0.25">
      <c r="B869" s="7"/>
      <c r="C869" s="133"/>
      <c r="D869" s="133"/>
      <c r="E869" s="7"/>
      <c r="F869" s="7"/>
      <c r="G869" s="7"/>
      <c r="H869" s="7"/>
      <c r="I869" s="7"/>
      <c r="J869" s="7"/>
      <c r="K869" s="7"/>
      <c r="L869" s="7"/>
      <c r="M869" s="7"/>
      <c r="N869" s="7"/>
      <c r="O869" s="7"/>
      <c r="P869" s="7"/>
      <c r="Q869" s="7"/>
      <c r="R869" s="7"/>
      <c r="S869" s="7"/>
      <c r="T869"/>
      <c r="U869"/>
      <c r="V869"/>
      <c r="W869"/>
      <c r="X869"/>
      <c r="Y869"/>
      <c r="Z869"/>
    </row>
    <row r="870" spans="2:26" x14ac:dyDescent="0.25">
      <c r="B870" s="7"/>
      <c r="C870" s="133"/>
      <c r="D870" s="133"/>
      <c r="E870" s="7"/>
      <c r="F870" s="7"/>
      <c r="G870" s="7"/>
      <c r="H870" s="7"/>
      <c r="I870" s="7"/>
      <c r="J870" s="7"/>
      <c r="K870" s="7"/>
      <c r="L870" s="7"/>
      <c r="M870" s="7"/>
      <c r="N870" s="7"/>
      <c r="O870" s="7"/>
      <c r="P870" s="7"/>
      <c r="Q870" s="7"/>
      <c r="R870" s="7"/>
      <c r="S870" s="7"/>
      <c r="T870"/>
      <c r="U870"/>
      <c r="V870"/>
      <c r="W870"/>
      <c r="X870"/>
      <c r="Y870"/>
      <c r="Z870"/>
    </row>
    <row r="871" spans="2:26" x14ac:dyDescent="0.25">
      <c r="B871" s="7"/>
      <c r="C871" s="133"/>
      <c r="D871" s="133"/>
      <c r="E871" s="7"/>
      <c r="F871" s="7"/>
      <c r="G871" s="7"/>
      <c r="H871" s="7"/>
      <c r="I871" s="7"/>
      <c r="J871" s="7"/>
      <c r="K871" s="7"/>
      <c r="L871" s="7"/>
      <c r="M871" s="7"/>
      <c r="N871" s="7"/>
      <c r="O871" s="7"/>
      <c r="P871" s="7"/>
      <c r="Q871" s="7"/>
      <c r="R871" s="7"/>
      <c r="S871" s="7"/>
      <c r="T871"/>
      <c r="U871"/>
      <c r="V871"/>
      <c r="W871"/>
      <c r="X871"/>
      <c r="Y871"/>
      <c r="Z871"/>
    </row>
    <row r="872" spans="2:26" x14ac:dyDescent="0.25">
      <c r="B872" s="7"/>
      <c r="C872" s="133"/>
      <c r="D872" s="133"/>
      <c r="E872" s="7"/>
      <c r="F872" s="7"/>
      <c r="G872" s="7"/>
      <c r="H872" s="7"/>
      <c r="I872" s="7"/>
      <c r="J872" s="7"/>
      <c r="K872" s="7"/>
      <c r="L872" s="7"/>
      <c r="M872" s="7"/>
      <c r="N872" s="7"/>
      <c r="O872" s="7"/>
      <c r="P872" s="7"/>
      <c r="Q872" s="7"/>
      <c r="R872" s="7"/>
      <c r="S872" s="7"/>
      <c r="T872"/>
      <c r="U872"/>
      <c r="V872"/>
      <c r="W872"/>
      <c r="X872"/>
      <c r="Y872"/>
      <c r="Z872"/>
    </row>
    <row r="873" spans="2:26" x14ac:dyDescent="0.25">
      <c r="B873" s="7"/>
      <c r="C873" s="133"/>
      <c r="D873" s="133"/>
      <c r="E873" s="7"/>
      <c r="F873" s="7"/>
      <c r="G873" s="7"/>
      <c r="H873" s="7"/>
      <c r="I873" s="7"/>
      <c r="J873" s="7"/>
      <c r="K873" s="7"/>
      <c r="L873" s="7"/>
      <c r="M873" s="7"/>
      <c r="N873" s="7"/>
      <c r="O873" s="7"/>
      <c r="P873" s="7"/>
      <c r="Q873" s="7"/>
      <c r="R873" s="7"/>
      <c r="S873" s="7"/>
      <c r="T873"/>
      <c r="U873"/>
      <c r="V873"/>
      <c r="W873"/>
      <c r="X873"/>
      <c r="Y873"/>
      <c r="Z873"/>
    </row>
    <row r="874" spans="2:26" x14ac:dyDescent="0.25">
      <c r="B874" s="7"/>
      <c r="C874" s="133"/>
      <c r="D874" s="133"/>
      <c r="E874" s="7"/>
      <c r="F874" s="7"/>
      <c r="G874" s="7"/>
      <c r="H874" s="7"/>
      <c r="I874" s="7"/>
      <c r="J874" s="7"/>
      <c r="K874" s="7"/>
      <c r="L874" s="7"/>
      <c r="M874" s="7"/>
      <c r="N874" s="7"/>
      <c r="O874" s="7"/>
      <c r="P874" s="7"/>
      <c r="Q874" s="7"/>
      <c r="R874" s="7"/>
      <c r="S874" s="7"/>
      <c r="T874"/>
      <c r="U874"/>
      <c r="V874"/>
      <c r="W874"/>
      <c r="X874"/>
      <c r="Y874"/>
      <c r="Z874"/>
    </row>
    <row r="875" spans="2:26" x14ac:dyDescent="0.25">
      <c r="B875" s="7"/>
      <c r="C875" s="133"/>
      <c r="D875" s="133"/>
      <c r="E875" s="7"/>
      <c r="F875" s="7"/>
      <c r="G875" s="7"/>
      <c r="H875" s="7"/>
      <c r="I875" s="7"/>
      <c r="J875" s="7"/>
      <c r="K875" s="7"/>
      <c r="L875" s="7"/>
      <c r="M875" s="7"/>
      <c r="N875" s="7"/>
      <c r="O875" s="7"/>
      <c r="P875" s="7"/>
      <c r="Q875" s="7"/>
      <c r="R875" s="7"/>
      <c r="S875" s="7"/>
      <c r="T875"/>
      <c r="U875"/>
      <c r="V875"/>
      <c r="W875"/>
      <c r="X875"/>
      <c r="Y875"/>
      <c r="Z875"/>
    </row>
    <row r="876" spans="2:26" x14ac:dyDescent="0.25">
      <c r="B876" s="7"/>
      <c r="C876" s="133"/>
      <c r="D876" s="133"/>
      <c r="E876" s="7"/>
      <c r="F876" s="7"/>
      <c r="G876" s="7"/>
      <c r="H876" s="7"/>
      <c r="I876" s="7"/>
      <c r="J876" s="7"/>
      <c r="K876" s="7"/>
      <c r="L876" s="7"/>
      <c r="M876" s="7"/>
      <c r="N876" s="7"/>
      <c r="O876" s="7"/>
      <c r="P876" s="7"/>
      <c r="Q876" s="7"/>
      <c r="R876" s="7"/>
      <c r="S876" s="7"/>
      <c r="T876"/>
      <c r="U876"/>
      <c r="V876"/>
      <c r="W876"/>
      <c r="X876"/>
      <c r="Y876"/>
      <c r="Z876"/>
    </row>
    <row r="877" spans="2:26" x14ac:dyDescent="0.25">
      <c r="B877" s="7"/>
      <c r="C877" s="133"/>
      <c r="D877" s="133"/>
      <c r="E877" s="7"/>
      <c r="F877" s="7"/>
      <c r="G877" s="7"/>
      <c r="H877" s="7"/>
      <c r="I877" s="7"/>
      <c r="J877" s="7"/>
      <c r="K877" s="7"/>
      <c r="L877" s="7"/>
      <c r="M877" s="7"/>
      <c r="N877" s="7"/>
      <c r="O877" s="7"/>
      <c r="P877" s="7"/>
      <c r="Q877" s="7"/>
      <c r="R877" s="7"/>
      <c r="S877" s="7"/>
      <c r="T877"/>
      <c r="U877"/>
      <c r="V877"/>
      <c r="W877"/>
      <c r="X877"/>
      <c r="Y877"/>
      <c r="Z877"/>
    </row>
    <row r="878" spans="2:26" x14ac:dyDescent="0.25">
      <c r="B878" s="7"/>
      <c r="C878" s="133"/>
      <c r="D878" s="133"/>
      <c r="E878" s="7"/>
      <c r="F878" s="7"/>
      <c r="G878" s="7"/>
      <c r="H878" s="7"/>
      <c r="I878" s="7"/>
      <c r="J878" s="7"/>
      <c r="K878" s="7"/>
      <c r="L878" s="7"/>
      <c r="M878" s="7"/>
      <c r="N878" s="7"/>
      <c r="O878" s="7"/>
      <c r="P878" s="7"/>
      <c r="Q878" s="7"/>
      <c r="R878" s="7"/>
      <c r="S878" s="7"/>
      <c r="T878"/>
      <c r="U878"/>
      <c r="V878"/>
      <c r="W878"/>
      <c r="X878"/>
      <c r="Y878"/>
      <c r="Z878"/>
    </row>
    <row r="879" spans="2:26" x14ac:dyDescent="0.25">
      <c r="B879" s="7"/>
      <c r="C879" s="133"/>
      <c r="D879" s="133"/>
      <c r="E879" s="7"/>
      <c r="F879" s="7"/>
      <c r="G879" s="7"/>
      <c r="H879" s="7"/>
      <c r="I879" s="7"/>
      <c r="J879" s="7"/>
      <c r="K879" s="7"/>
      <c r="L879" s="7"/>
      <c r="M879" s="7"/>
      <c r="N879" s="7"/>
      <c r="O879" s="7"/>
      <c r="P879" s="7"/>
      <c r="Q879" s="7"/>
      <c r="R879" s="7"/>
      <c r="S879" s="7"/>
      <c r="T879"/>
      <c r="U879"/>
      <c r="V879"/>
      <c r="W879"/>
      <c r="X879"/>
      <c r="Y879"/>
      <c r="Z879"/>
    </row>
    <row r="880" spans="2:26" x14ac:dyDescent="0.25">
      <c r="B880" s="7"/>
      <c r="C880" s="133"/>
      <c r="D880" s="133"/>
      <c r="E880" s="7"/>
      <c r="F880" s="7"/>
      <c r="G880" s="7"/>
      <c r="H880" s="7"/>
      <c r="I880" s="7"/>
      <c r="J880" s="7"/>
      <c r="K880" s="7"/>
      <c r="L880" s="7"/>
      <c r="M880" s="7"/>
      <c r="N880" s="7"/>
      <c r="O880" s="7"/>
      <c r="P880" s="7"/>
      <c r="Q880" s="7"/>
      <c r="R880" s="7"/>
      <c r="S880" s="7"/>
      <c r="T880"/>
      <c r="U880"/>
      <c r="V880"/>
      <c r="W880"/>
      <c r="X880"/>
      <c r="Y880"/>
      <c r="Z880"/>
    </row>
    <row r="881" spans="2:26" x14ac:dyDescent="0.25">
      <c r="B881" s="7"/>
      <c r="C881" s="133"/>
      <c r="D881" s="133"/>
      <c r="E881" s="7"/>
      <c r="F881" s="7"/>
      <c r="G881" s="7"/>
      <c r="H881" s="7"/>
      <c r="I881" s="7"/>
      <c r="J881" s="7"/>
      <c r="K881" s="7"/>
      <c r="L881" s="7"/>
      <c r="M881" s="7"/>
      <c r="N881" s="7"/>
      <c r="O881" s="7"/>
      <c r="P881" s="7"/>
      <c r="Q881" s="7"/>
      <c r="R881" s="7"/>
      <c r="S881" s="7"/>
      <c r="T881"/>
      <c r="U881"/>
      <c r="V881"/>
      <c r="W881"/>
      <c r="X881"/>
      <c r="Y881"/>
      <c r="Z881"/>
    </row>
    <row r="882" spans="2:26" x14ac:dyDescent="0.25">
      <c r="B882" s="7"/>
      <c r="C882" s="133"/>
      <c r="D882" s="133"/>
      <c r="E882" s="7"/>
      <c r="F882" s="7"/>
      <c r="G882" s="7"/>
      <c r="H882" s="7"/>
      <c r="I882" s="7"/>
      <c r="J882" s="7"/>
      <c r="K882" s="7"/>
      <c r="L882" s="7"/>
      <c r="M882" s="7"/>
      <c r="N882" s="7"/>
      <c r="O882" s="7"/>
      <c r="P882" s="7"/>
      <c r="Q882" s="7"/>
      <c r="R882" s="7"/>
      <c r="S882" s="7"/>
      <c r="T882"/>
      <c r="U882"/>
      <c r="V882"/>
      <c r="W882"/>
      <c r="X882"/>
      <c r="Y882"/>
      <c r="Z882"/>
    </row>
    <row r="883" spans="2:26" x14ac:dyDescent="0.25">
      <c r="B883" s="7"/>
      <c r="C883" s="133"/>
      <c r="D883" s="133"/>
      <c r="E883" s="7"/>
      <c r="F883" s="7"/>
      <c r="G883" s="7"/>
      <c r="H883" s="7"/>
      <c r="I883" s="7"/>
      <c r="J883" s="7"/>
      <c r="K883" s="7"/>
      <c r="L883" s="7"/>
      <c r="M883" s="7"/>
      <c r="N883" s="7"/>
      <c r="O883" s="7"/>
      <c r="P883" s="7"/>
      <c r="Q883" s="7"/>
      <c r="R883" s="7"/>
      <c r="S883" s="7"/>
      <c r="T883"/>
      <c r="U883"/>
      <c r="V883"/>
      <c r="W883"/>
      <c r="X883"/>
      <c r="Y883"/>
      <c r="Z883"/>
    </row>
    <row r="884" spans="2:26" x14ac:dyDescent="0.25">
      <c r="B884" s="7"/>
      <c r="C884" s="133"/>
      <c r="D884" s="133"/>
      <c r="E884" s="7"/>
      <c r="F884" s="7"/>
      <c r="G884" s="7"/>
      <c r="H884" s="7"/>
      <c r="I884" s="7"/>
      <c r="J884" s="7"/>
      <c r="K884" s="7"/>
      <c r="L884" s="7"/>
      <c r="M884" s="7"/>
      <c r="N884" s="7"/>
      <c r="O884" s="7"/>
      <c r="P884" s="7"/>
      <c r="Q884" s="7"/>
      <c r="R884" s="7"/>
      <c r="S884" s="7"/>
      <c r="T884"/>
      <c r="U884"/>
      <c r="V884"/>
      <c r="W884"/>
      <c r="X884"/>
      <c r="Y884"/>
      <c r="Z884"/>
    </row>
    <row r="885" spans="2:26" x14ac:dyDescent="0.25">
      <c r="B885" s="7"/>
      <c r="C885" s="133"/>
      <c r="D885" s="133"/>
      <c r="E885" s="7"/>
      <c r="F885" s="7"/>
      <c r="G885" s="7"/>
      <c r="H885" s="7"/>
      <c r="I885" s="7"/>
      <c r="J885" s="7"/>
      <c r="K885" s="7"/>
      <c r="L885" s="7"/>
      <c r="M885" s="7"/>
      <c r="N885" s="7"/>
      <c r="O885" s="7"/>
      <c r="P885" s="7"/>
      <c r="Q885" s="7"/>
      <c r="R885" s="7"/>
      <c r="S885" s="7"/>
      <c r="T885"/>
      <c r="U885"/>
      <c r="V885"/>
      <c r="W885"/>
      <c r="X885"/>
      <c r="Y885"/>
      <c r="Z885"/>
    </row>
    <row r="886" spans="2:26" x14ac:dyDescent="0.25">
      <c r="B886" s="7"/>
      <c r="C886" s="133"/>
      <c r="D886" s="133"/>
      <c r="E886" s="7"/>
      <c r="F886" s="7"/>
      <c r="G886" s="7"/>
      <c r="H886" s="7"/>
      <c r="I886" s="7"/>
      <c r="J886" s="7"/>
      <c r="K886" s="7"/>
      <c r="L886" s="7"/>
      <c r="M886" s="7"/>
      <c r="N886" s="7"/>
      <c r="O886" s="7"/>
      <c r="P886" s="7"/>
      <c r="Q886" s="7"/>
      <c r="R886" s="7"/>
      <c r="S886" s="7"/>
      <c r="T886"/>
      <c r="U886"/>
      <c r="V886"/>
      <c r="W886"/>
      <c r="X886"/>
      <c r="Y886"/>
      <c r="Z886"/>
    </row>
    <row r="887" spans="2:26" x14ac:dyDescent="0.25">
      <c r="B887" s="7"/>
      <c r="C887" s="133"/>
      <c r="D887" s="133"/>
      <c r="E887" s="7"/>
      <c r="F887" s="7"/>
      <c r="G887" s="7"/>
      <c r="H887" s="7"/>
      <c r="I887" s="7"/>
      <c r="J887" s="7"/>
      <c r="K887" s="7"/>
      <c r="L887" s="7"/>
      <c r="M887" s="7"/>
      <c r="N887" s="7"/>
      <c r="O887" s="7"/>
      <c r="P887" s="7"/>
      <c r="Q887" s="7"/>
      <c r="R887" s="7"/>
      <c r="S887" s="7"/>
      <c r="T887"/>
      <c r="U887"/>
      <c r="V887"/>
      <c r="W887"/>
      <c r="X887"/>
      <c r="Y887"/>
      <c r="Z887"/>
    </row>
    <row r="888" spans="2:26" x14ac:dyDescent="0.25">
      <c r="B888" s="7"/>
      <c r="C888" s="133"/>
      <c r="D888" s="133"/>
      <c r="E888" s="7"/>
      <c r="F888" s="7"/>
      <c r="G888" s="7"/>
      <c r="H888" s="7"/>
      <c r="I888" s="7"/>
      <c r="J888" s="7"/>
      <c r="K888" s="7"/>
      <c r="L888" s="7"/>
      <c r="M888" s="7"/>
      <c r="N888" s="7"/>
      <c r="O888" s="7"/>
      <c r="P888" s="7"/>
      <c r="Q888" s="7"/>
      <c r="R888" s="7"/>
      <c r="S888" s="7"/>
      <c r="T888"/>
      <c r="U888"/>
      <c r="V888"/>
      <c r="W888"/>
      <c r="X888"/>
      <c r="Y888"/>
      <c r="Z888"/>
    </row>
    <row r="889" spans="2:26" x14ac:dyDescent="0.25">
      <c r="B889" s="7"/>
      <c r="C889" s="133"/>
      <c r="D889" s="133"/>
      <c r="E889" s="7"/>
      <c r="F889" s="7"/>
      <c r="G889" s="7"/>
      <c r="H889" s="7"/>
      <c r="I889" s="7"/>
      <c r="J889" s="7"/>
      <c r="K889" s="7"/>
      <c r="L889" s="7"/>
      <c r="M889" s="7"/>
      <c r="N889" s="7"/>
      <c r="O889" s="7"/>
      <c r="P889" s="7"/>
      <c r="Q889" s="7"/>
      <c r="R889" s="7"/>
      <c r="S889" s="7"/>
      <c r="T889"/>
      <c r="U889"/>
      <c r="V889"/>
      <c r="W889"/>
      <c r="X889"/>
      <c r="Y889"/>
      <c r="Z889"/>
    </row>
    <row r="890" spans="2:26" x14ac:dyDescent="0.25">
      <c r="B890" s="7"/>
      <c r="C890" s="133"/>
      <c r="D890" s="133"/>
      <c r="E890" s="7"/>
      <c r="F890" s="7"/>
      <c r="G890" s="7"/>
      <c r="H890" s="7"/>
      <c r="I890" s="7"/>
      <c r="J890" s="7"/>
      <c r="K890" s="7"/>
      <c r="L890" s="7"/>
      <c r="M890" s="7"/>
      <c r="N890" s="7"/>
      <c r="O890" s="7"/>
      <c r="P890" s="7"/>
      <c r="Q890" s="7"/>
      <c r="R890" s="7"/>
      <c r="S890" s="7"/>
      <c r="T890"/>
      <c r="U890"/>
      <c r="V890"/>
      <c r="W890"/>
      <c r="X890"/>
      <c r="Y890"/>
      <c r="Z890"/>
    </row>
    <row r="891" spans="2:26" x14ac:dyDescent="0.25">
      <c r="B891" s="7"/>
      <c r="C891" s="133"/>
      <c r="D891" s="133"/>
      <c r="E891" s="7"/>
      <c r="F891" s="7"/>
      <c r="G891" s="7"/>
      <c r="H891" s="7"/>
      <c r="I891" s="7"/>
      <c r="J891" s="7"/>
      <c r="K891" s="7"/>
      <c r="L891" s="7"/>
      <c r="M891" s="7"/>
      <c r="N891" s="7"/>
      <c r="O891" s="7"/>
      <c r="P891" s="7"/>
      <c r="Q891" s="7"/>
      <c r="R891" s="7"/>
      <c r="S891" s="7"/>
      <c r="T891"/>
      <c r="U891"/>
      <c r="V891"/>
      <c r="W891"/>
      <c r="X891"/>
      <c r="Y891"/>
      <c r="Z891"/>
    </row>
    <row r="892" spans="2:26" x14ac:dyDescent="0.25">
      <c r="B892" s="7"/>
      <c r="C892" s="133"/>
      <c r="D892" s="133"/>
      <c r="E892" s="7"/>
      <c r="F892" s="7"/>
      <c r="G892" s="7"/>
      <c r="H892" s="7"/>
      <c r="I892" s="7"/>
      <c r="J892" s="7"/>
      <c r="K892" s="7"/>
      <c r="L892" s="7"/>
      <c r="M892" s="7"/>
      <c r="N892" s="7"/>
      <c r="O892" s="7"/>
      <c r="P892" s="7"/>
      <c r="Q892" s="7"/>
      <c r="R892" s="7"/>
      <c r="S892" s="7"/>
      <c r="T892"/>
      <c r="U892"/>
      <c r="V892"/>
      <c r="W892"/>
      <c r="X892"/>
      <c r="Y892"/>
      <c r="Z892"/>
    </row>
    <row r="893" spans="2:26" x14ac:dyDescent="0.25">
      <c r="B893" s="7"/>
      <c r="C893" s="133"/>
      <c r="D893" s="133"/>
      <c r="E893" s="7"/>
      <c r="F893" s="7"/>
      <c r="G893" s="7"/>
      <c r="H893" s="7"/>
      <c r="I893" s="7"/>
      <c r="J893" s="7"/>
      <c r="K893" s="7"/>
      <c r="L893" s="7"/>
      <c r="M893" s="7"/>
      <c r="N893" s="7"/>
      <c r="O893" s="7"/>
      <c r="P893" s="7"/>
      <c r="Q893" s="7"/>
      <c r="R893" s="7"/>
      <c r="S893" s="7"/>
      <c r="T893"/>
      <c r="U893"/>
      <c r="V893"/>
      <c r="W893"/>
      <c r="X893"/>
      <c r="Y893"/>
      <c r="Z893"/>
    </row>
    <row r="894" spans="2:26" x14ac:dyDescent="0.25">
      <c r="B894" s="7"/>
      <c r="C894" s="133"/>
      <c r="D894" s="133"/>
      <c r="E894" s="7"/>
      <c r="F894" s="7"/>
      <c r="G894" s="7"/>
      <c r="H894" s="7"/>
      <c r="I894" s="7"/>
      <c r="J894" s="7"/>
      <c r="K894" s="7"/>
      <c r="L894" s="7"/>
      <c r="M894" s="7"/>
      <c r="N894" s="7"/>
      <c r="O894" s="7"/>
      <c r="P894" s="7"/>
      <c r="Q894" s="7"/>
      <c r="R894" s="7"/>
      <c r="S894" s="7"/>
      <c r="T894"/>
      <c r="U894"/>
      <c r="V894"/>
      <c r="W894"/>
      <c r="X894"/>
      <c r="Y894"/>
      <c r="Z894"/>
    </row>
    <row r="895" spans="2:26" x14ac:dyDescent="0.25">
      <c r="B895" s="7"/>
      <c r="C895" s="133"/>
      <c r="D895" s="133"/>
      <c r="E895" s="7"/>
      <c r="F895" s="7"/>
      <c r="G895" s="7"/>
      <c r="H895" s="7"/>
      <c r="I895" s="7"/>
      <c r="J895" s="7"/>
      <c r="K895" s="7"/>
      <c r="L895" s="7"/>
      <c r="M895" s="7"/>
      <c r="N895" s="7"/>
      <c r="O895" s="7"/>
      <c r="P895" s="7"/>
      <c r="Q895" s="7"/>
      <c r="R895" s="7"/>
      <c r="S895" s="7"/>
      <c r="T895"/>
      <c r="U895"/>
      <c r="V895"/>
      <c r="W895"/>
      <c r="X895"/>
      <c r="Y895"/>
      <c r="Z895"/>
    </row>
    <row r="896" spans="2:26" x14ac:dyDescent="0.25">
      <c r="B896" s="7"/>
      <c r="C896" s="133"/>
      <c r="D896" s="133"/>
      <c r="E896" s="7"/>
      <c r="F896" s="7"/>
      <c r="G896" s="7"/>
      <c r="H896" s="7"/>
      <c r="I896" s="7"/>
      <c r="J896" s="7"/>
      <c r="K896" s="7"/>
      <c r="L896" s="7"/>
      <c r="M896" s="7"/>
      <c r="N896" s="7"/>
      <c r="O896" s="7"/>
      <c r="P896" s="7"/>
      <c r="Q896" s="7"/>
      <c r="R896" s="7"/>
      <c r="S896" s="7"/>
      <c r="T896"/>
      <c r="U896"/>
      <c r="V896"/>
      <c r="W896"/>
      <c r="X896"/>
      <c r="Y896"/>
      <c r="Z896"/>
    </row>
    <row r="897" spans="2:26" x14ac:dyDescent="0.25">
      <c r="B897" s="7"/>
      <c r="C897" s="133"/>
      <c r="D897" s="133"/>
      <c r="E897" s="7"/>
      <c r="F897" s="7"/>
      <c r="G897" s="7"/>
      <c r="H897" s="7"/>
      <c r="I897" s="7"/>
      <c r="J897" s="7"/>
      <c r="K897" s="7"/>
      <c r="L897" s="7"/>
      <c r="M897" s="7"/>
      <c r="N897" s="7"/>
      <c r="O897" s="7"/>
      <c r="P897" s="7"/>
      <c r="Q897" s="7"/>
      <c r="R897" s="7"/>
      <c r="S897" s="7"/>
      <c r="T897"/>
      <c r="U897"/>
      <c r="V897"/>
      <c r="W897"/>
      <c r="X897"/>
      <c r="Y897"/>
      <c r="Z897"/>
    </row>
    <row r="898" spans="2:26" x14ac:dyDescent="0.25">
      <c r="B898" s="7"/>
      <c r="C898" s="133"/>
      <c r="D898" s="133"/>
      <c r="E898" s="7"/>
      <c r="F898" s="7"/>
      <c r="G898" s="7"/>
      <c r="H898" s="7"/>
      <c r="I898" s="7"/>
      <c r="J898" s="7"/>
      <c r="K898" s="7"/>
      <c r="L898" s="7"/>
      <c r="M898" s="7"/>
      <c r="N898" s="7"/>
      <c r="O898" s="7"/>
      <c r="P898" s="7"/>
      <c r="Q898" s="7"/>
      <c r="R898" s="7"/>
      <c r="S898" s="7"/>
      <c r="T898"/>
      <c r="U898"/>
      <c r="V898"/>
      <c r="W898"/>
      <c r="X898"/>
      <c r="Y898"/>
      <c r="Z898"/>
    </row>
    <row r="899" spans="2:26" x14ac:dyDescent="0.25">
      <c r="B899" s="7"/>
      <c r="C899" s="133"/>
      <c r="D899" s="133"/>
      <c r="E899" s="7"/>
      <c r="F899" s="7"/>
      <c r="G899" s="7"/>
      <c r="H899" s="7"/>
      <c r="I899" s="7"/>
      <c r="J899" s="7"/>
      <c r="K899" s="7"/>
      <c r="L899" s="7"/>
      <c r="M899" s="7"/>
      <c r="N899" s="7"/>
      <c r="O899" s="7"/>
      <c r="P899" s="7"/>
      <c r="Q899" s="7"/>
      <c r="R899" s="7"/>
      <c r="S899" s="7"/>
      <c r="T899"/>
      <c r="U899"/>
      <c r="V899"/>
      <c r="W899"/>
      <c r="X899"/>
      <c r="Y899"/>
      <c r="Z899"/>
    </row>
    <row r="900" spans="2:26" x14ac:dyDescent="0.25">
      <c r="B900" s="7"/>
      <c r="C900" s="133"/>
      <c r="D900" s="133"/>
      <c r="E900" s="7"/>
      <c r="F900" s="7"/>
      <c r="G900" s="7"/>
      <c r="H900" s="7"/>
      <c r="I900" s="7"/>
      <c r="J900" s="7"/>
      <c r="K900" s="7"/>
      <c r="L900" s="7"/>
      <c r="M900" s="7"/>
      <c r="N900" s="7"/>
      <c r="O900" s="7"/>
      <c r="P900" s="7"/>
      <c r="Q900" s="7"/>
      <c r="R900" s="7"/>
      <c r="S900" s="7"/>
      <c r="T900"/>
      <c r="U900"/>
      <c r="V900"/>
      <c r="W900"/>
      <c r="X900"/>
      <c r="Y900"/>
      <c r="Z900"/>
    </row>
    <row r="901" spans="2:26" x14ac:dyDescent="0.25">
      <c r="B901" s="7"/>
      <c r="C901" s="133"/>
      <c r="D901" s="133"/>
      <c r="E901" s="7"/>
      <c r="F901" s="7"/>
      <c r="G901" s="7"/>
      <c r="H901" s="7"/>
      <c r="I901" s="7"/>
      <c r="J901" s="7"/>
      <c r="K901" s="7"/>
      <c r="L901" s="7"/>
      <c r="M901" s="7"/>
      <c r="N901" s="7"/>
      <c r="O901" s="7"/>
      <c r="P901" s="7"/>
      <c r="Q901" s="7"/>
      <c r="R901" s="7"/>
      <c r="S901" s="7"/>
      <c r="T901"/>
      <c r="U901"/>
      <c r="V901"/>
      <c r="W901"/>
      <c r="X901"/>
      <c r="Y901"/>
      <c r="Z901"/>
    </row>
    <row r="902" spans="2:26" x14ac:dyDescent="0.25">
      <c r="B902" s="7"/>
      <c r="C902" s="133"/>
      <c r="D902" s="133"/>
      <c r="E902" s="7"/>
      <c r="F902" s="7"/>
      <c r="G902" s="7"/>
      <c r="H902" s="7"/>
      <c r="I902" s="7"/>
      <c r="J902" s="7"/>
      <c r="K902" s="7"/>
      <c r="L902" s="7"/>
      <c r="M902" s="7"/>
      <c r="N902" s="7"/>
      <c r="O902" s="7"/>
      <c r="P902" s="7"/>
      <c r="Q902" s="7"/>
      <c r="R902" s="7"/>
      <c r="S902" s="7"/>
      <c r="T902"/>
      <c r="U902"/>
      <c r="V902"/>
      <c r="W902"/>
      <c r="X902"/>
      <c r="Y902"/>
      <c r="Z902"/>
    </row>
    <row r="903" spans="2:26" x14ac:dyDescent="0.25">
      <c r="B903" s="7"/>
      <c r="C903" s="133"/>
      <c r="D903" s="133"/>
      <c r="E903" s="7"/>
      <c r="F903" s="7"/>
      <c r="G903" s="7"/>
      <c r="H903" s="7"/>
      <c r="I903" s="7"/>
      <c r="J903" s="7"/>
      <c r="K903" s="7"/>
      <c r="L903" s="7"/>
      <c r="M903" s="7"/>
      <c r="N903" s="7"/>
      <c r="O903" s="7"/>
      <c r="P903" s="7"/>
      <c r="Q903" s="7"/>
      <c r="R903" s="7"/>
      <c r="S903" s="7"/>
      <c r="T903"/>
      <c r="U903"/>
      <c r="V903"/>
      <c r="W903"/>
      <c r="X903"/>
      <c r="Y903"/>
      <c r="Z903"/>
    </row>
    <row r="904" spans="2:26" x14ac:dyDescent="0.25">
      <c r="B904" s="7"/>
      <c r="C904" s="133"/>
      <c r="D904" s="133"/>
      <c r="E904" s="7"/>
      <c r="F904" s="7"/>
      <c r="G904" s="7"/>
      <c r="H904" s="7"/>
      <c r="I904" s="7"/>
      <c r="J904" s="7"/>
      <c r="K904" s="7"/>
      <c r="L904" s="7"/>
      <c r="M904" s="7"/>
      <c r="N904" s="7"/>
      <c r="O904" s="7"/>
      <c r="P904" s="7"/>
      <c r="Q904" s="7"/>
      <c r="R904" s="7"/>
      <c r="S904" s="7"/>
      <c r="T904"/>
      <c r="U904"/>
      <c r="V904"/>
      <c r="W904"/>
      <c r="X904"/>
      <c r="Y904"/>
      <c r="Z904"/>
    </row>
    <row r="905" spans="2:26" x14ac:dyDescent="0.25">
      <c r="B905" s="7"/>
      <c r="C905" s="133"/>
      <c r="D905" s="133"/>
      <c r="E905" s="7"/>
      <c r="F905" s="7"/>
      <c r="G905" s="7"/>
      <c r="H905" s="7"/>
      <c r="I905" s="7"/>
      <c r="J905" s="7"/>
      <c r="K905" s="7"/>
      <c r="L905" s="7"/>
      <c r="M905" s="7"/>
      <c r="N905" s="7"/>
      <c r="O905" s="7"/>
      <c r="P905" s="7"/>
      <c r="Q905" s="7"/>
      <c r="R905" s="7"/>
      <c r="S905" s="7"/>
      <c r="T905"/>
      <c r="U905"/>
      <c r="V905"/>
      <c r="W905"/>
      <c r="X905"/>
      <c r="Y905"/>
      <c r="Z905"/>
    </row>
    <row r="906" spans="2:26" x14ac:dyDescent="0.25">
      <c r="B906" s="7"/>
      <c r="C906" s="133"/>
      <c r="D906" s="133"/>
      <c r="E906" s="7"/>
      <c r="F906" s="7"/>
      <c r="G906" s="7"/>
      <c r="H906" s="7"/>
      <c r="I906" s="7"/>
      <c r="J906" s="7"/>
      <c r="K906" s="7"/>
      <c r="L906" s="7"/>
      <c r="M906" s="7"/>
      <c r="N906" s="7"/>
      <c r="O906" s="7"/>
      <c r="P906" s="7"/>
      <c r="Q906" s="7"/>
      <c r="R906" s="7"/>
      <c r="S906" s="7"/>
      <c r="T906"/>
      <c r="U906"/>
      <c r="V906"/>
      <c r="W906"/>
      <c r="X906"/>
      <c r="Y906"/>
      <c r="Z906"/>
    </row>
    <row r="907" spans="2:26" x14ac:dyDescent="0.25">
      <c r="B907" s="7"/>
      <c r="C907" s="133"/>
      <c r="D907" s="133"/>
      <c r="E907" s="7"/>
      <c r="F907" s="7"/>
      <c r="G907" s="7"/>
      <c r="H907" s="7"/>
      <c r="I907" s="7"/>
      <c r="J907" s="7"/>
      <c r="K907" s="7"/>
      <c r="L907" s="7"/>
      <c r="M907" s="7"/>
      <c r="N907" s="7"/>
      <c r="O907" s="7"/>
      <c r="P907" s="7"/>
      <c r="Q907" s="7"/>
      <c r="R907" s="7"/>
      <c r="S907" s="7"/>
      <c r="T907"/>
      <c r="U907"/>
      <c r="V907"/>
      <c r="W907"/>
      <c r="X907"/>
      <c r="Y907"/>
      <c r="Z907"/>
    </row>
    <row r="908" spans="2:26" x14ac:dyDescent="0.25">
      <c r="B908" s="7"/>
      <c r="C908" s="133"/>
      <c r="D908" s="133"/>
      <c r="E908" s="7"/>
      <c r="F908" s="7"/>
      <c r="G908" s="7"/>
      <c r="H908" s="7"/>
      <c r="I908" s="7"/>
      <c r="J908" s="7"/>
      <c r="K908" s="7"/>
      <c r="L908" s="7"/>
      <c r="M908" s="7"/>
      <c r="N908" s="7"/>
      <c r="O908" s="7"/>
      <c r="P908" s="7"/>
      <c r="Q908" s="7"/>
      <c r="R908" s="7"/>
      <c r="S908" s="7"/>
      <c r="T908"/>
      <c r="U908"/>
      <c r="V908"/>
      <c r="W908"/>
      <c r="X908"/>
      <c r="Y908"/>
      <c r="Z908"/>
    </row>
    <row r="909" spans="2:26" x14ac:dyDescent="0.25">
      <c r="B909" s="7"/>
      <c r="C909" s="133"/>
      <c r="D909" s="133"/>
      <c r="E909" s="7"/>
      <c r="F909" s="7"/>
      <c r="G909" s="7"/>
      <c r="H909" s="7"/>
      <c r="I909" s="7"/>
      <c r="J909" s="7"/>
      <c r="K909" s="7"/>
      <c r="L909" s="7"/>
      <c r="M909" s="7"/>
      <c r="N909" s="7"/>
      <c r="O909" s="7"/>
      <c r="P909" s="7"/>
      <c r="Q909" s="7"/>
      <c r="R909" s="7"/>
      <c r="S909" s="7"/>
      <c r="T909"/>
      <c r="U909"/>
      <c r="V909"/>
      <c r="W909"/>
      <c r="X909"/>
      <c r="Y909"/>
      <c r="Z909"/>
    </row>
    <row r="910" spans="2:26" x14ac:dyDescent="0.25">
      <c r="B910" s="7"/>
      <c r="C910" s="133"/>
      <c r="D910" s="133"/>
      <c r="E910" s="7"/>
      <c r="F910" s="7"/>
      <c r="G910" s="7"/>
      <c r="H910" s="7"/>
      <c r="I910" s="7"/>
      <c r="J910" s="7"/>
      <c r="K910" s="7"/>
      <c r="L910" s="7"/>
      <c r="M910" s="7"/>
      <c r="N910" s="7"/>
      <c r="O910" s="7"/>
      <c r="P910" s="7"/>
      <c r="Q910" s="7"/>
      <c r="R910" s="7"/>
      <c r="S910" s="7"/>
      <c r="T910"/>
      <c r="U910"/>
      <c r="V910"/>
      <c r="W910"/>
      <c r="X910"/>
      <c r="Y910"/>
      <c r="Z910"/>
    </row>
    <row r="911" spans="2:26" x14ac:dyDescent="0.25">
      <c r="B911" s="7"/>
      <c r="C911" s="133"/>
      <c r="D911" s="133"/>
      <c r="E911" s="7"/>
      <c r="F911" s="7"/>
      <c r="G911" s="7"/>
      <c r="H911" s="7"/>
      <c r="I911" s="7"/>
      <c r="J911" s="7"/>
      <c r="K911" s="7"/>
      <c r="L911" s="7"/>
      <c r="M911" s="7"/>
      <c r="N911" s="7"/>
      <c r="O911" s="7"/>
      <c r="P911" s="7"/>
      <c r="Q911" s="7"/>
      <c r="R911" s="7"/>
      <c r="S911" s="7"/>
      <c r="T911"/>
      <c r="U911"/>
      <c r="V911"/>
      <c r="W911"/>
      <c r="X911"/>
      <c r="Y911"/>
      <c r="Z911"/>
    </row>
    <row r="912" spans="2:26" x14ac:dyDescent="0.25">
      <c r="B912" s="7"/>
      <c r="C912" s="133"/>
      <c r="D912" s="133"/>
      <c r="E912" s="7"/>
      <c r="F912" s="7"/>
      <c r="G912" s="7"/>
      <c r="H912" s="7"/>
      <c r="I912" s="7"/>
      <c r="J912" s="7"/>
      <c r="K912" s="7"/>
      <c r="L912" s="7"/>
      <c r="M912" s="7"/>
      <c r="N912" s="7"/>
      <c r="O912" s="7"/>
      <c r="P912" s="7"/>
      <c r="Q912" s="7"/>
      <c r="R912" s="7"/>
      <c r="S912" s="7"/>
      <c r="T912"/>
      <c r="U912"/>
      <c r="V912"/>
      <c r="W912"/>
      <c r="X912"/>
      <c r="Y912"/>
      <c r="Z912"/>
    </row>
    <row r="913" spans="2:26" x14ac:dyDescent="0.25">
      <c r="B913" s="7"/>
      <c r="C913" s="133"/>
      <c r="D913" s="133"/>
      <c r="E913" s="7"/>
      <c r="F913" s="7"/>
      <c r="G913" s="7"/>
      <c r="H913" s="7"/>
      <c r="I913" s="7"/>
      <c r="J913" s="7"/>
      <c r="K913" s="7"/>
      <c r="L913" s="7"/>
      <c r="M913" s="7"/>
      <c r="N913" s="7"/>
      <c r="O913" s="7"/>
      <c r="P913" s="7"/>
      <c r="Q913" s="7"/>
      <c r="R913" s="7"/>
      <c r="S913" s="7"/>
      <c r="T913"/>
      <c r="U913"/>
      <c r="V913"/>
      <c r="W913"/>
      <c r="X913"/>
      <c r="Y913"/>
      <c r="Z913"/>
    </row>
    <row r="914" spans="2:26" x14ac:dyDescent="0.25">
      <c r="B914" s="7"/>
      <c r="C914" s="133"/>
      <c r="D914" s="133"/>
      <c r="E914" s="7"/>
      <c r="F914" s="7"/>
      <c r="G914" s="7"/>
      <c r="H914" s="7"/>
      <c r="I914" s="7"/>
      <c r="J914" s="7"/>
      <c r="K914" s="7"/>
      <c r="L914" s="7"/>
      <c r="M914" s="7"/>
      <c r="N914" s="7"/>
      <c r="O914" s="7"/>
      <c r="P914" s="7"/>
      <c r="Q914" s="7"/>
      <c r="R914" s="7"/>
      <c r="S914" s="7"/>
      <c r="T914"/>
      <c r="U914"/>
      <c r="V914"/>
      <c r="W914"/>
      <c r="X914"/>
      <c r="Y914"/>
      <c r="Z914"/>
    </row>
    <row r="915" spans="2:26" x14ac:dyDescent="0.25">
      <c r="B915" s="7"/>
      <c r="C915" s="133"/>
      <c r="D915" s="133"/>
      <c r="E915" s="7"/>
      <c r="F915" s="7"/>
      <c r="G915" s="7"/>
      <c r="H915" s="7"/>
      <c r="I915" s="7"/>
      <c r="J915" s="7"/>
      <c r="K915" s="7"/>
      <c r="L915" s="7"/>
      <c r="M915" s="7"/>
      <c r="N915" s="7"/>
      <c r="O915" s="7"/>
      <c r="P915" s="7"/>
      <c r="Q915" s="7"/>
      <c r="R915" s="7"/>
      <c r="S915" s="7"/>
      <c r="T915"/>
      <c r="U915"/>
      <c r="V915"/>
      <c r="W915"/>
      <c r="X915"/>
      <c r="Y915"/>
      <c r="Z915"/>
    </row>
    <row r="916" spans="2:26" x14ac:dyDescent="0.25">
      <c r="B916" s="7"/>
      <c r="C916" s="133"/>
      <c r="D916" s="133"/>
      <c r="E916" s="7"/>
      <c r="F916" s="7"/>
      <c r="G916" s="7"/>
      <c r="H916" s="7"/>
      <c r="I916" s="7"/>
      <c r="J916" s="7"/>
      <c r="K916" s="7"/>
      <c r="L916" s="7"/>
      <c r="M916" s="7"/>
      <c r="N916" s="7"/>
      <c r="O916" s="7"/>
      <c r="P916" s="7"/>
      <c r="Q916" s="7"/>
      <c r="R916" s="7"/>
      <c r="S916" s="7"/>
      <c r="T916"/>
      <c r="U916"/>
      <c r="V916"/>
      <c r="W916"/>
      <c r="X916"/>
      <c r="Y916"/>
      <c r="Z916"/>
    </row>
    <row r="917" spans="2:26" x14ac:dyDescent="0.25">
      <c r="B917" s="7"/>
      <c r="C917" s="133"/>
      <c r="D917" s="133"/>
      <c r="E917" s="7"/>
      <c r="F917" s="7"/>
      <c r="G917" s="7"/>
      <c r="H917" s="7"/>
      <c r="I917" s="7"/>
      <c r="J917" s="7"/>
      <c r="K917" s="7"/>
      <c r="L917" s="7"/>
      <c r="M917" s="7"/>
      <c r="N917" s="7"/>
      <c r="O917" s="7"/>
      <c r="P917" s="7"/>
      <c r="Q917" s="7"/>
      <c r="R917" s="7"/>
      <c r="S917" s="7"/>
      <c r="T917"/>
      <c r="U917"/>
      <c r="V917"/>
      <c r="W917"/>
      <c r="X917"/>
      <c r="Y917"/>
      <c r="Z917"/>
    </row>
    <row r="918" spans="2:26" x14ac:dyDescent="0.25">
      <c r="B918" s="7"/>
      <c r="C918" s="133"/>
      <c r="D918" s="133"/>
      <c r="E918" s="7"/>
      <c r="F918" s="7"/>
      <c r="G918" s="7"/>
      <c r="H918" s="7"/>
      <c r="I918" s="7"/>
      <c r="J918" s="7"/>
      <c r="K918" s="7"/>
      <c r="L918" s="7"/>
      <c r="M918" s="7"/>
      <c r="N918" s="7"/>
      <c r="O918" s="7"/>
      <c r="P918" s="7"/>
      <c r="Q918" s="7"/>
      <c r="R918" s="7"/>
      <c r="S918" s="7"/>
      <c r="T918"/>
      <c r="U918"/>
      <c r="V918"/>
      <c r="W918"/>
      <c r="X918"/>
      <c r="Y918"/>
      <c r="Z918"/>
    </row>
    <row r="919" spans="2:26" x14ac:dyDescent="0.25">
      <c r="B919" s="7"/>
      <c r="C919" s="133"/>
      <c r="D919" s="133"/>
      <c r="E919" s="7"/>
      <c r="F919" s="7"/>
      <c r="G919" s="7"/>
      <c r="H919" s="7"/>
      <c r="I919" s="7"/>
      <c r="J919" s="7"/>
      <c r="K919" s="7"/>
      <c r="L919" s="7"/>
      <c r="M919" s="7"/>
      <c r="N919" s="7"/>
      <c r="O919" s="7"/>
      <c r="P919" s="7"/>
      <c r="Q919" s="7"/>
      <c r="R919" s="7"/>
      <c r="S919" s="7"/>
      <c r="T919"/>
      <c r="U919"/>
      <c r="V919"/>
      <c r="W919"/>
      <c r="X919"/>
      <c r="Y919"/>
      <c r="Z919"/>
    </row>
    <row r="920" spans="2:26" x14ac:dyDescent="0.25">
      <c r="B920" s="7"/>
      <c r="C920" s="133"/>
      <c r="D920" s="133"/>
      <c r="E920" s="7"/>
      <c r="F920" s="7"/>
      <c r="G920" s="7"/>
      <c r="H920" s="7"/>
      <c r="I920" s="7"/>
      <c r="J920" s="7"/>
      <c r="K920" s="7"/>
      <c r="L920" s="7"/>
      <c r="M920" s="7"/>
      <c r="N920" s="7"/>
      <c r="O920" s="7"/>
      <c r="P920" s="7"/>
      <c r="Q920" s="7"/>
      <c r="R920" s="7"/>
      <c r="S920" s="7"/>
      <c r="T920"/>
      <c r="U920"/>
      <c r="V920"/>
      <c r="W920"/>
      <c r="X920"/>
      <c r="Y920"/>
      <c r="Z920"/>
    </row>
    <row r="921" spans="2:26" x14ac:dyDescent="0.25">
      <c r="B921" s="7"/>
      <c r="C921" s="133"/>
      <c r="D921" s="133"/>
      <c r="E921" s="7"/>
      <c r="F921" s="7"/>
      <c r="G921" s="7"/>
      <c r="H921" s="7"/>
      <c r="I921" s="7"/>
      <c r="J921" s="7"/>
      <c r="K921" s="7"/>
      <c r="L921" s="7"/>
      <c r="M921" s="7"/>
      <c r="N921" s="7"/>
      <c r="O921" s="7"/>
      <c r="P921" s="7"/>
      <c r="Q921" s="7"/>
      <c r="R921" s="7"/>
      <c r="S921" s="7"/>
      <c r="T921"/>
      <c r="U921"/>
      <c r="V921"/>
      <c r="W921"/>
      <c r="X921"/>
      <c r="Y921"/>
      <c r="Z921"/>
    </row>
    <row r="922" spans="2:26" x14ac:dyDescent="0.25">
      <c r="B922" s="7"/>
      <c r="C922" s="133"/>
      <c r="D922" s="133"/>
      <c r="E922" s="7"/>
      <c r="F922" s="7"/>
      <c r="G922" s="7"/>
      <c r="H922" s="7"/>
      <c r="I922" s="7"/>
      <c r="J922" s="7"/>
      <c r="K922" s="7"/>
      <c r="L922" s="7"/>
      <c r="M922" s="7"/>
      <c r="N922" s="7"/>
      <c r="O922" s="7"/>
      <c r="P922" s="7"/>
      <c r="Q922" s="7"/>
      <c r="R922" s="7"/>
      <c r="S922" s="7"/>
      <c r="T922"/>
      <c r="U922"/>
      <c r="V922"/>
      <c r="W922"/>
      <c r="X922"/>
      <c r="Y922"/>
      <c r="Z922"/>
    </row>
    <row r="923" spans="2:26" x14ac:dyDescent="0.25">
      <c r="B923" s="7"/>
      <c r="C923" s="133"/>
      <c r="D923" s="133"/>
      <c r="E923" s="7"/>
      <c r="F923" s="7"/>
      <c r="G923" s="7"/>
      <c r="H923" s="7"/>
      <c r="I923" s="7"/>
      <c r="J923" s="7"/>
      <c r="K923" s="7"/>
      <c r="L923" s="7"/>
      <c r="M923" s="7"/>
      <c r="N923" s="7"/>
      <c r="O923" s="7"/>
      <c r="P923" s="7"/>
      <c r="Q923" s="7"/>
      <c r="R923" s="7"/>
      <c r="S923" s="7"/>
      <c r="T923"/>
      <c r="U923"/>
      <c r="V923"/>
      <c r="W923"/>
      <c r="X923"/>
      <c r="Y923"/>
      <c r="Z923"/>
    </row>
    <row r="924" spans="2:26" x14ac:dyDescent="0.25">
      <c r="B924" s="7"/>
      <c r="C924" s="133"/>
      <c r="D924" s="133"/>
      <c r="E924" s="7"/>
      <c r="F924" s="7"/>
      <c r="G924" s="7"/>
      <c r="H924" s="7"/>
      <c r="I924" s="7"/>
      <c r="J924" s="7"/>
      <c r="K924" s="7"/>
      <c r="L924" s="7"/>
      <c r="M924" s="7"/>
      <c r="N924" s="7"/>
      <c r="O924" s="7"/>
      <c r="P924" s="7"/>
      <c r="Q924" s="7"/>
      <c r="R924" s="7"/>
      <c r="S924" s="7"/>
      <c r="T924"/>
      <c r="U924"/>
      <c r="V924"/>
      <c r="W924"/>
      <c r="X924"/>
      <c r="Y924"/>
      <c r="Z924"/>
    </row>
    <row r="925" spans="2:26" x14ac:dyDescent="0.25">
      <c r="B925" s="7"/>
      <c r="C925" s="133"/>
      <c r="D925" s="133"/>
      <c r="E925" s="7"/>
      <c r="F925" s="7"/>
      <c r="G925" s="7"/>
      <c r="H925" s="7"/>
      <c r="I925" s="7"/>
      <c r="J925" s="7"/>
      <c r="K925" s="7"/>
      <c r="L925" s="7"/>
      <c r="M925" s="7"/>
      <c r="N925" s="7"/>
      <c r="O925" s="7"/>
      <c r="P925" s="7"/>
      <c r="Q925" s="7"/>
      <c r="R925" s="7"/>
      <c r="S925" s="7"/>
      <c r="T925"/>
      <c r="U925"/>
      <c r="V925"/>
      <c r="W925"/>
      <c r="X925"/>
      <c r="Y925"/>
      <c r="Z925"/>
    </row>
    <row r="926" spans="2:26" x14ac:dyDescent="0.25">
      <c r="B926" s="7"/>
      <c r="C926" s="133"/>
      <c r="D926" s="133"/>
      <c r="E926" s="7"/>
      <c r="F926" s="7"/>
      <c r="G926" s="7"/>
      <c r="H926" s="7"/>
      <c r="I926" s="7"/>
      <c r="J926" s="7"/>
      <c r="K926" s="7"/>
      <c r="L926" s="7"/>
      <c r="M926" s="7"/>
      <c r="N926" s="7"/>
      <c r="O926" s="7"/>
      <c r="P926" s="7"/>
      <c r="Q926" s="7"/>
      <c r="R926" s="7"/>
      <c r="S926" s="7"/>
      <c r="T926"/>
      <c r="U926"/>
      <c r="V926"/>
      <c r="W926"/>
      <c r="X926"/>
      <c r="Y926"/>
      <c r="Z926"/>
    </row>
    <row r="927" spans="2:26" x14ac:dyDescent="0.25">
      <c r="B927" s="7"/>
      <c r="C927" s="133"/>
      <c r="D927" s="133"/>
      <c r="E927" s="7"/>
      <c r="F927" s="7"/>
      <c r="G927" s="7"/>
      <c r="H927" s="7"/>
      <c r="I927" s="7"/>
      <c r="J927" s="7"/>
      <c r="K927" s="7"/>
      <c r="L927" s="7"/>
      <c r="M927" s="7"/>
      <c r="N927" s="7"/>
      <c r="O927" s="7"/>
      <c r="P927" s="7"/>
      <c r="Q927" s="7"/>
      <c r="R927" s="7"/>
      <c r="S927" s="7"/>
      <c r="T927"/>
      <c r="U927"/>
      <c r="V927"/>
      <c r="W927"/>
      <c r="X927"/>
      <c r="Y927"/>
      <c r="Z927"/>
    </row>
    <row r="928" spans="2:26" x14ac:dyDescent="0.25">
      <c r="B928" s="7"/>
      <c r="C928" s="133"/>
      <c r="D928" s="133"/>
      <c r="E928" s="7"/>
      <c r="F928" s="7"/>
      <c r="G928" s="7"/>
      <c r="H928" s="7"/>
      <c r="I928" s="7"/>
      <c r="J928" s="7"/>
      <c r="K928" s="7"/>
      <c r="L928" s="7"/>
      <c r="M928" s="7"/>
      <c r="N928" s="7"/>
      <c r="O928" s="7"/>
      <c r="P928" s="7"/>
      <c r="Q928" s="7"/>
      <c r="R928" s="7"/>
      <c r="S928" s="7"/>
      <c r="T928"/>
      <c r="U928"/>
      <c r="V928"/>
      <c r="W928"/>
      <c r="X928"/>
      <c r="Y928"/>
      <c r="Z928"/>
    </row>
    <row r="929" spans="2:26" x14ac:dyDescent="0.25">
      <c r="B929" s="7"/>
      <c r="C929" s="133"/>
      <c r="D929" s="133"/>
      <c r="E929" s="7"/>
      <c r="F929" s="7"/>
      <c r="G929" s="7"/>
      <c r="H929" s="7"/>
      <c r="I929" s="7"/>
      <c r="J929" s="7"/>
      <c r="K929" s="7"/>
      <c r="L929" s="7"/>
      <c r="M929" s="7"/>
      <c r="N929" s="7"/>
      <c r="O929" s="7"/>
      <c r="P929" s="7"/>
      <c r="Q929" s="7"/>
      <c r="R929" s="7"/>
      <c r="S929" s="7"/>
      <c r="T929"/>
      <c r="U929"/>
      <c r="V929"/>
      <c r="W929"/>
      <c r="X929"/>
      <c r="Y929"/>
      <c r="Z929"/>
    </row>
    <row r="930" spans="2:26" x14ac:dyDescent="0.25">
      <c r="B930" s="7"/>
      <c r="C930" s="133"/>
      <c r="D930" s="133"/>
      <c r="E930" s="7"/>
      <c r="F930" s="7"/>
      <c r="G930" s="7"/>
      <c r="H930" s="7"/>
      <c r="I930" s="7"/>
      <c r="J930" s="7"/>
      <c r="K930" s="7"/>
      <c r="L930" s="7"/>
      <c r="M930" s="7"/>
      <c r="N930" s="7"/>
      <c r="O930" s="7"/>
      <c r="P930" s="7"/>
      <c r="Q930" s="7"/>
      <c r="R930" s="7"/>
      <c r="S930" s="7"/>
      <c r="T930"/>
      <c r="U930"/>
      <c r="V930"/>
      <c r="W930"/>
      <c r="X930"/>
      <c r="Y930"/>
      <c r="Z930"/>
    </row>
    <row r="931" spans="2:26" x14ac:dyDescent="0.25">
      <c r="B931" s="7"/>
      <c r="C931" s="133"/>
      <c r="D931" s="133"/>
      <c r="E931" s="7"/>
      <c r="F931" s="7"/>
      <c r="G931" s="7"/>
      <c r="H931" s="7"/>
      <c r="I931" s="7"/>
      <c r="J931" s="7"/>
      <c r="K931" s="7"/>
      <c r="L931" s="7"/>
      <c r="M931" s="7"/>
      <c r="N931" s="7"/>
      <c r="O931" s="7"/>
      <c r="P931" s="7"/>
      <c r="Q931" s="7"/>
      <c r="R931" s="7"/>
      <c r="S931" s="7"/>
      <c r="T931"/>
      <c r="U931"/>
      <c r="V931"/>
      <c r="W931"/>
      <c r="X931"/>
      <c r="Y931"/>
      <c r="Z931"/>
    </row>
    <row r="932" spans="2:26" x14ac:dyDescent="0.25">
      <c r="B932" s="7"/>
      <c r="C932" s="133"/>
      <c r="D932" s="133"/>
      <c r="E932" s="7"/>
      <c r="F932" s="7"/>
      <c r="G932" s="7"/>
      <c r="H932" s="7"/>
      <c r="I932" s="7"/>
      <c r="J932" s="7"/>
      <c r="K932" s="7"/>
      <c r="L932" s="7"/>
      <c r="M932" s="7"/>
      <c r="N932" s="7"/>
      <c r="O932" s="7"/>
      <c r="P932" s="7"/>
      <c r="Q932" s="7"/>
      <c r="R932" s="7"/>
      <c r="S932" s="7"/>
      <c r="T932"/>
      <c r="U932"/>
      <c r="V932"/>
      <c r="W932"/>
      <c r="X932"/>
      <c r="Y932"/>
      <c r="Z932"/>
    </row>
    <row r="933" spans="2:26" x14ac:dyDescent="0.25">
      <c r="B933" s="7"/>
      <c r="C933" s="133"/>
      <c r="D933" s="133"/>
      <c r="E933" s="7"/>
      <c r="F933" s="7"/>
      <c r="G933" s="7"/>
      <c r="H933" s="7"/>
      <c r="I933" s="7"/>
      <c r="J933" s="7"/>
      <c r="K933" s="7"/>
      <c r="L933" s="7"/>
      <c r="M933" s="7"/>
      <c r="N933" s="7"/>
      <c r="O933" s="7"/>
      <c r="P933" s="7"/>
      <c r="Q933" s="7"/>
      <c r="R933" s="7"/>
      <c r="S933" s="7"/>
      <c r="T933"/>
      <c r="U933"/>
      <c r="V933"/>
      <c r="W933"/>
      <c r="X933"/>
      <c r="Y933"/>
      <c r="Z933"/>
    </row>
    <row r="934" spans="2:26" x14ac:dyDescent="0.25">
      <c r="B934" s="7"/>
      <c r="C934" s="133"/>
      <c r="D934" s="133"/>
      <c r="E934" s="7"/>
      <c r="F934" s="7"/>
      <c r="G934" s="7"/>
      <c r="H934" s="7"/>
      <c r="I934" s="7"/>
      <c r="J934" s="7"/>
      <c r="K934" s="7"/>
      <c r="L934" s="7"/>
      <c r="M934" s="7"/>
      <c r="N934" s="7"/>
      <c r="O934" s="7"/>
      <c r="P934" s="7"/>
      <c r="Q934" s="7"/>
      <c r="R934" s="7"/>
      <c r="S934" s="7"/>
      <c r="T934"/>
      <c r="U934"/>
      <c r="V934"/>
      <c r="W934"/>
      <c r="X934"/>
      <c r="Y934"/>
      <c r="Z934"/>
    </row>
    <row r="935" spans="2:26" x14ac:dyDescent="0.25">
      <c r="B935" s="7"/>
      <c r="C935" s="133"/>
      <c r="D935" s="133"/>
      <c r="E935" s="7"/>
      <c r="F935" s="7"/>
      <c r="G935" s="7"/>
      <c r="H935" s="7"/>
      <c r="I935" s="7"/>
      <c r="J935" s="7"/>
      <c r="K935" s="7"/>
      <c r="L935" s="7"/>
      <c r="M935" s="7"/>
      <c r="N935" s="7"/>
      <c r="O935" s="7"/>
      <c r="P935" s="7"/>
      <c r="Q935" s="7"/>
      <c r="R935" s="7"/>
      <c r="S935" s="7"/>
      <c r="T935"/>
      <c r="U935"/>
      <c r="V935"/>
      <c r="W935"/>
      <c r="X935"/>
      <c r="Y935"/>
      <c r="Z935"/>
    </row>
    <row r="936" spans="2:26" x14ac:dyDescent="0.25">
      <c r="B936" s="7"/>
      <c r="C936" s="133"/>
      <c r="D936" s="133"/>
      <c r="E936" s="7"/>
      <c r="F936" s="7"/>
      <c r="G936" s="7"/>
      <c r="H936" s="7"/>
      <c r="I936" s="7"/>
      <c r="J936" s="7"/>
      <c r="K936" s="7"/>
      <c r="L936" s="7"/>
      <c r="M936" s="7"/>
      <c r="N936" s="7"/>
      <c r="O936" s="7"/>
      <c r="P936" s="7"/>
      <c r="Q936" s="7"/>
      <c r="R936" s="7"/>
      <c r="S936" s="7"/>
      <c r="T936"/>
      <c r="U936"/>
      <c r="V936"/>
      <c r="W936"/>
      <c r="X936"/>
      <c r="Y936"/>
      <c r="Z936"/>
    </row>
    <row r="937" spans="2:26" x14ac:dyDescent="0.25">
      <c r="B937" s="7"/>
      <c r="C937" s="133"/>
      <c r="D937" s="133"/>
      <c r="E937" s="7"/>
      <c r="F937" s="7"/>
      <c r="G937" s="7"/>
      <c r="H937" s="7"/>
      <c r="I937" s="7"/>
      <c r="J937" s="7"/>
      <c r="K937" s="7"/>
      <c r="L937" s="7"/>
      <c r="M937" s="7"/>
      <c r="N937" s="7"/>
      <c r="O937" s="7"/>
      <c r="P937" s="7"/>
      <c r="Q937" s="7"/>
      <c r="R937" s="7"/>
      <c r="S937" s="7"/>
      <c r="T937"/>
      <c r="U937"/>
      <c r="V937"/>
      <c r="W937"/>
      <c r="X937"/>
      <c r="Y937"/>
      <c r="Z937"/>
    </row>
    <row r="938" spans="2:26" x14ac:dyDescent="0.25">
      <c r="B938" s="7"/>
      <c r="C938" s="133"/>
      <c r="D938" s="133"/>
      <c r="E938" s="7"/>
      <c r="F938" s="7"/>
      <c r="G938" s="7"/>
      <c r="H938" s="7"/>
      <c r="I938" s="7"/>
      <c r="J938" s="7"/>
      <c r="K938" s="7"/>
      <c r="L938" s="7"/>
      <c r="M938" s="7"/>
      <c r="N938" s="7"/>
      <c r="O938" s="7"/>
      <c r="P938" s="7"/>
      <c r="Q938" s="7"/>
      <c r="R938" s="7"/>
      <c r="S938" s="7"/>
      <c r="T938"/>
      <c r="U938"/>
      <c r="V938"/>
      <c r="W938"/>
      <c r="X938"/>
      <c r="Y938"/>
      <c r="Z938"/>
    </row>
    <row r="939" spans="2:26" x14ac:dyDescent="0.25">
      <c r="B939" s="7"/>
      <c r="C939" s="133"/>
      <c r="D939" s="133"/>
      <c r="E939" s="7"/>
      <c r="F939" s="7"/>
      <c r="G939" s="7"/>
      <c r="H939" s="7"/>
      <c r="I939" s="7"/>
      <c r="J939" s="7"/>
      <c r="K939" s="7"/>
      <c r="L939" s="7"/>
      <c r="M939" s="7"/>
      <c r="N939" s="7"/>
      <c r="O939" s="7"/>
      <c r="P939" s="7"/>
      <c r="Q939" s="7"/>
      <c r="R939" s="7"/>
      <c r="S939" s="7"/>
      <c r="T939"/>
      <c r="U939"/>
      <c r="V939"/>
      <c r="W939"/>
      <c r="X939"/>
      <c r="Y939"/>
      <c r="Z939"/>
    </row>
    <row r="940" spans="2:26" x14ac:dyDescent="0.25">
      <c r="B940" s="7"/>
      <c r="C940" s="133"/>
      <c r="D940" s="133"/>
      <c r="E940" s="7"/>
      <c r="F940" s="7"/>
      <c r="G940" s="7"/>
      <c r="H940" s="7"/>
      <c r="I940" s="7"/>
      <c r="J940" s="7"/>
      <c r="K940" s="7"/>
      <c r="L940" s="7"/>
      <c r="M940" s="7"/>
      <c r="N940" s="7"/>
      <c r="O940" s="7"/>
      <c r="P940" s="7"/>
      <c r="Q940" s="7"/>
      <c r="R940" s="7"/>
      <c r="S940" s="7"/>
      <c r="T940"/>
      <c r="U940"/>
      <c r="V940"/>
      <c r="W940"/>
      <c r="X940"/>
      <c r="Y940"/>
      <c r="Z940"/>
    </row>
    <row r="941" spans="2:26" x14ac:dyDescent="0.25">
      <c r="B941" s="7"/>
      <c r="C941" s="133"/>
      <c r="D941" s="133"/>
      <c r="E941" s="7"/>
      <c r="F941" s="7"/>
      <c r="G941" s="7"/>
      <c r="H941" s="7"/>
      <c r="I941" s="7"/>
      <c r="J941" s="7"/>
      <c r="K941" s="7"/>
      <c r="L941" s="7"/>
      <c r="M941" s="7"/>
      <c r="N941" s="7"/>
      <c r="O941" s="7"/>
      <c r="P941" s="7"/>
      <c r="Q941" s="7"/>
      <c r="R941" s="7"/>
      <c r="S941" s="7"/>
      <c r="T941"/>
      <c r="U941"/>
      <c r="V941"/>
      <c r="W941"/>
      <c r="X941"/>
      <c r="Y941"/>
      <c r="Z941"/>
    </row>
    <row r="942" spans="2:26" x14ac:dyDescent="0.25">
      <c r="B942" s="7"/>
      <c r="C942" s="133"/>
      <c r="D942" s="133"/>
      <c r="E942" s="7"/>
      <c r="F942" s="7"/>
      <c r="G942" s="7"/>
      <c r="H942" s="7"/>
      <c r="I942" s="7"/>
      <c r="J942" s="7"/>
      <c r="K942" s="7"/>
      <c r="L942" s="7"/>
      <c r="M942" s="7"/>
      <c r="N942" s="7"/>
      <c r="O942" s="7"/>
      <c r="P942" s="7"/>
      <c r="Q942" s="7"/>
      <c r="R942" s="7"/>
      <c r="S942" s="7"/>
      <c r="T942"/>
      <c r="U942"/>
      <c r="V942"/>
      <c r="W942"/>
      <c r="X942"/>
      <c r="Y942"/>
      <c r="Z942"/>
    </row>
    <row r="943" spans="2:26" x14ac:dyDescent="0.25">
      <c r="B943" s="7"/>
      <c r="C943" s="133"/>
      <c r="D943" s="133"/>
      <c r="E943" s="7"/>
      <c r="F943" s="7"/>
      <c r="G943" s="7"/>
      <c r="H943" s="7"/>
      <c r="I943" s="7"/>
      <c r="J943" s="7"/>
      <c r="K943" s="7"/>
      <c r="L943" s="7"/>
      <c r="M943" s="7"/>
      <c r="N943" s="7"/>
      <c r="O943" s="7"/>
      <c r="P943" s="7"/>
      <c r="Q943" s="7"/>
      <c r="R943" s="7"/>
      <c r="S943" s="7"/>
      <c r="T943"/>
      <c r="U943"/>
      <c r="V943"/>
      <c r="W943"/>
      <c r="X943"/>
      <c r="Y943"/>
      <c r="Z943"/>
    </row>
    <row r="944" spans="2:26" x14ac:dyDescent="0.25">
      <c r="B944" s="7"/>
      <c r="C944" s="133"/>
      <c r="D944" s="133"/>
      <c r="E944" s="7"/>
      <c r="F944" s="7"/>
      <c r="G944" s="7"/>
      <c r="H944" s="7"/>
      <c r="I944" s="7"/>
      <c r="J944" s="7"/>
      <c r="K944" s="7"/>
      <c r="L944" s="7"/>
      <c r="M944" s="7"/>
      <c r="N944" s="7"/>
      <c r="O944" s="7"/>
      <c r="P944" s="7"/>
      <c r="Q944" s="7"/>
      <c r="R944" s="7"/>
      <c r="S944" s="7"/>
      <c r="T944"/>
      <c r="U944"/>
      <c r="V944"/>
      <c r="W944"/>
      <c r="X944"/>
      <c r="Y944"/>
      <c r="Z944"/>
    </row>
    <row r="945" spans="2:26" x14ac:dyDescent="0.25">
      <c r="B945" s="7"/>
      <c r="C945" s="133"/>
      <c r="D945" s="133"/>
      <c r="E945" s="7"/>
      <c r="F945" s="7"/>
      <c r="G945" s="7"/>
      <c r="H945" s="7"/>
      <c r="I945" s="7"/>
      <c r="J945" s="7"/>
      <c r="K945" s="7"/>
      <c r="L945" s="7"/>
      <c r="M945" s="7"/>
      <c r="N945" s="7"/>
      <c r="O945" s="7"/>
      <c r="P945" s="7"/>
      <c r="Q945" s="7"/>
      <c r="R945" s="7"/>
      <c r="S945" s="7"/>
      <c r="T945"/>
      <c r="U945"/>
      <c r="V945"/>
      <c r="W945"/>
      <c r="X945"/>
      <c r="Y945"/>
      <c r="Z945"/>
    </row>
    <row r="946" spans="2:26" x14ac:dyDescent="0.25">
      <c r="B946" s="7"/>
      <c r="C946" s="133"/>
      <c r="D946" s="133"/>
      <c r="E946" s="7"/>
      <c r="F946" s="7"/>
      <c r="G946" s="7"/>
      <c r="H946" s="7"/>
      <c r="I946" s="7"/>
      <c r="J946" s="7"/>
      <c r="K946" s="7"/>
      <c r="L946" s="7"/>
      <c r="M946" s="7"/>
      <c r="N946" s="7"/>
      <c r="O946" s="7"/>
      <c r="P946" s="7"/>
      <c r="Q946" s="7"/>
      <c r="R946" s="7"/>
      <c r="S946" s="7"/>
      <c r="T946"/>
      <c r="U946"/>
      <c r="V946"/>
      <c r="W946"/>
      <c r="X946"/>
      <c r="Y946"/>
      <c r="Z946"/>
    </row>
    <row r="947" spans="2:26" x14ac:dyDescent="0.25">
      <c r="B947" s="7"/>
      <c r="C947" s="133"/>
      <c r="D947" s="133"/>
      <c r="E947" s="7"/>
      <c r="F947" s="7"/>
      <c r="G947" s="7"/>
      <c r="H947" s="7"/>
      <c r="I947" s="7"/>
      <c r="J947" s="7"/>
      <c r="K947" s="7"/>
      <c r="L947" s="7"/>
      <c r="M947" s="7"/>
      <c r="N947" s="7"/>
      <c r="O947" s="7"/>
      <c r="P947" s="7"/>
      <c r="Q947" s="7"/>
      <c r="R947" s="7"/>
      <c r="S947" s="7"/>
      <c r="T947"/>
      <c r="U947"/>
      <c r="V947"/>
      <c r="W947"/>
      <c r="X947"/>
      <c r="Y947"/>
      <c r="Z947"/>
    </row>
    <row r="948" spans="2:26" x14ac:dyDescent="0.25">
      <c r="B948" s="7"/>
      <c r="C948" s="133"/>
      <c r="D948" s="133"/>
      <c r="E948" s="7"/>
      <c r="F948" s="7"/>
      <c r="G948" s="7"/>
      <c r="H948" s="7"/>
      <c r="I948" s="7"/>
      <c r="J948" s="7"/>
      <c r="K948" s="7"/>
      <c r="L948" s="7"/>
      <c r="M948" s="7"/>
      <c r="N948" s="7"/>
      <c r="O948" s="7"/>
      <c r="P948" s="7"/>
      <c r="Q948" s="7"/>
      <c r="R948" s="7"/>
      <c r="S948" s="7"/>
      <c r="T948"/>
      <c r="U948"/>
      <c r="V948"/>
      <c r="W948"/>
      <c r="X948"/>
      <c r="Y948"/>
      <c r="Z948"/>
    </row>
    <row r="949" spans="2:26" x14ac:dyDescent="0.25">
      <c r="B949" s="7"/>
      <c r="C949" s="133"/>
      <c r="D949" s="133"/>
      <c r="E949" s="7"/>
      <c r="F949" s="7"/>
      <c r="G949" s="7"/>
      <c r="H949" s="7"/>
      <c r="I949" s="7"/>
      <c r="J949" s="7"/>
      <c r="K949" s="7"/>
      <c r="L949" s="7"/>
      <c r="M949" s="7"/>
      <c r="N949" s="7"/>
      <c r="O949" s="7"/>
      <c r="P949" s="7"/>
      <c r="Q949" s="7"/>
      <c r="R949" s="7"/>
      <c r="S949" s="7"/>
      <c r="T949"/>
      <c r="U949"/>
      <c r="V949"/>
      <c r="W949"/>
      <c r="X949"/>
      <c r="Y949"/>
      <c r="Z949"/>
    </row>
    <row r="950" spans="2:26" x14ac:dyDescent="0.25">
      <c r="B950" s="7"/>
      <c r="C950" s="133"/>
      <c r="D950" s="133"/>
      <c r="E950" s="7"/>
      <c r="F950" s="7"/>
      <c r="G950" s="7"/>
      <c r="H950" s="7"/>
      <c r="I950" s="7"/>
      <c r="J950" s="7"/>
      <c r="K950" s="7"/>
      <c r="L950" s="7"/>
      <c r="M950" s="7"/>
      <c r="N950" s="7"/>
      <c r="O950" s="7"/>
      <c r="P950" s="7"/>
      <c r="Q950" s="7"/>
      <c r="R950" s="7"/>
      <c r="S950" s="7"/>
      <c r="T950"/>
      <c r="U950"/>
      <c r="V950"/>
      <c r="W950"/>
      <c r="X950"/>
      <c r="Y950"/>
      <c r="Z950"/>
    </row>
    <row r="951" spans="2:26" x14ac:dyDescent="0.25">
      <c r="B951" s="7"/>
      <c r="C951" s="133"/>
      <c r="D951" s="133"/>
      <c r="E951" s="7"/>
      <c r="F951" s="7"/>
      <c r="G951" s="7"/>
      <c r="H951" s="7"/>
      <c r="I951" s="7"/>
      <c r="J951" s="7"/>
      <c r="K951" s="7"/>
      <c r="L951" s="7"/>
      <c r="M951" s="7"/>
      <c r="N951" s="7"/>
      <c r="O951" s="7"/>
      <c r="P951" s="7"/>
      <c r="Q951" s="7"/>
      <c r="R951" s="7"/>
      <c r="S951" s="7"/>
      <c r="T951"/>
      <c r="U951"/>
      <c r="V951"/>
      <c r="W951"/>
      <c r="X951"/>
      <c r="Y951"/>
      <c r="Z951"/>
    </row>
    <row r="952" spans="2:26" x14ac:dyDescent="0.25">
      <c r="B952" s="7"/>
      <c r="C952" s="133"/>
      <c r="D952" s="133"/>
      <c r="E952" s="7"/>
      <c r="F952" s="7"/>
      <c r="G952" s="7"/>
      <c r="H952" s="7"/>
      <c r="I952" s="7"/>
      <c r="J952" s="7"/>
      <c r="K952" s="7"/>
      <c r="L952" s="7"/>
      <c r="M952" s="7"/>
      <c r="N952" s="7"/>
      <c r="O952" s="7"/>
      <c r="P952" s="7"/>
      <c r="Q952" s="7"/>
      <c r="R952" s="7"/>
      <c r="S952" s="7"/>
      <c r="T952"/>
      <c r="U952"/>
      <c r="V952"/>
      <c r="W952"/>
      <c r="X952"/>
      <c r="Y952"/>
      <c r="Z952"/>
    </row>
    <row r="953" spans="2:26" x14ac:dyDescent="0.25">
      <c r="B953" s="7"/>
      <c r="C953" s="133"/>
      <c r="D953" s="133"/>
      <c r="E953" s="7"/>
      <c r="F953" s="7"/>
      <c r="G953" s="7"/>
      <c r="H953" s="7"/>
      <c r="I953" s="7"/>
      <c r="J953" s="7"/>
      <c r="K953" s="7"/>
      <c r="L953" s="7"/>
      <c r="M953" s="7"/>
      <c r="N953" s="7"/>
      <c r="O953" s="7"/>
      <c r="P953" s="7"/>
      <c r="Q953" s="7"/>
      <c r="R953" s="7"/>
      <c r="S953" s="7"/>
      <c r="T953"/>
      <c r="U953"/>
      <c r="V953"/>
      <c r="W953"/>
      <c r="X953"/>
      <c r="Y953"/>
      <c r="Z953"/>
    </row>
    <row r="954" spans="2:26" x14ac:dyDescent="0.25">
      <c r="B954" s="7"/>
      <c r="C954" s="133"/>
      <c r="D954" s="133"/>
      <c r="E954" s="7"/>
      <c r="F954" s="7"/>
      <c r="G954" s="7"/>
      <c r="H954" s="7"/>
      <c r="I954" s="7"/>
      <c r="J954" s="7"/>
      <c r="K954" s="7"/>
      <c r="L954" s="7"/>
      <c r="M954" s="7"/>
      <c r="N954" s="7"/>
      <c r="O954" s="7"/>
      <c r="P954" s="7"/>
      <c r="Q954" s="7"/>
      <c r="R954" s="7"/>
      <c r="S954" s="7"/>
      <c r="T954"/>
      <c r="U954"/>
      <c r="V954"/>
      <c r="W954"/>
      <c r="X954"/>
      <c r="Y954"/>
      <c r="Z954"/>
    </row>
    <row r="955" spans="2:26" x14ac:dyDescent="0.25">
      <c r="B955" s="7"/>
      <c r="C955" s="133"/>
      <c r="D955" s="133"/>
      <c r="E955" s="7"/>
      <c r="F955" s="7"/>
      <c r="G955" s="7"/>
      <c r="H955" s="7"/>
      <c r="I955" s="7"/>
      <c r="J955" s="7"/>
      <c r="K955" s="7"/>
      <c r="L955" s="7"/>
      <c r="M955" s="7"/>
      <c r="N955" s="7"/>
      <c r="O955" s="7"/>
      <c r="P955" s="7"/>
      <c r="Q955" s="7"/>
      <c r="R955" s="7"/>
      <c r="S955" s="7"/>
      <c r="T955"/>
      <c r="U955"/>
      <c r="V955"/>
      <c r="W955"/>
      <c r="X955"/>
      <c r="Y955"/>
      <c r="Z955"/>
    </row>
    <row r="956" spans="2:26" x14ac:dyDescent="0.25">
      <c r="B956" s="7"/>
      <c r="C956" s="133"/>
      <c r="D956" s="133"/>
      <c r="E956" s="7"/>
      <c r="F956" s="7"/>
      <c r="G956" s="7"/>
      <c r="H956" s="7"/>
      <c r="I956" s="7"/>
      <c r="J956" s="7"/>
      <c r="K956" s="7"/>
      <c r="L956" s="7"/>
      <c r="M956" s="7"/>
      <c r="N956" s="7"/>
      <c r="O956" s="7"/>
      <c r="P956" s="7"/>
      <c r="Q956" s="7"/>
      <c r="R956" s="7"/>
      <c r="S956" s="7"/>
      <c r="T956"/>
      <c r="U956"/>
      <c r="V956"/>
      <c r="W956"/>
      <c r="X956"/>
      <c r="Y956"/>
      <c r="Z956"/>
    </row>
    <row r="957" spans="2:26" x14ac:dyDescent="0.25">
      <c r="B957" s="7"/>
      <c r="C957" s="133"/>
      <c r="D957" s="133"/>
      <c r="E957" s="7"/>
      <c r="F957" s="7"/>
      <c r="G957" s="7"/>
      <c r="H957" s="7"/>
      <c r="I957" s="7"/>
      <c r="J957" s="7"/>
      <c r="K957" s="7"/>
      <c r="L957" s="7"/>
      <c r="M957" s="7"/>
      <c r="N957" s="7"/>
      <c r="O957" s="7"/>
      <c r="P957" s="7"/>
      <c r="Q957" s="7"/>
      <c r="R957" s="7"/>
      <c r="S957" s="7"/>
      <c r="T957"/>
      <c r="U957"/>
      <c r="V957"/>
      <c r="W957"/>
      <c r="X957"/>
      <c r="Y957"/>
      <c r="Z957"/>
    </row>
    <row r="958" spans="2:26" x14ac:dyDescent="0.25">
      <c r="B958" s="7"/>
      <c r="C958" s="133"/>
      <c r="D958" s="133"/>
      <c r="E958" s="7"/>
      <c r="F958" s="7"/>
      <c r="G958" s="7"/>
      <c r="H958" s="7"/>
      <c r="I958" s="7"/>
      <c r="J958" s="7"/>
      <c r="K958" s="7"/>
      <c r="L958" s="7"/>
      <c r="M958" s="7"/>
      <c r="N958" s="7"/>
      <c r="O958" s="7"/>
      <c r="P958" s="7"/>
      <c r="Q958" s="7"/>
      <c r="R958" s="7"/>
      <c r="S958" s="7"/>
      <c r="T958"/>
      <c r="U958"/>
      <c r="V958"/>
      <c r="W958"/>
      <c r="X958"/>
      <c r="Y958"/>
      <c r="Z958"/>
    </row>
    <row r="959" spans="2:26" x14ac:dyDescent="0.25">
      <c r="B959" s="7"/>
      <c r="C959" s="133"/>
      <c r="D959" s="133"/>
      <c r="E959" s="7"/>
      <c r="F959" s="7"/>
      <c r="G959" s="7"/>
      <c r="H959" s="7"/>
      <c r="I959" s="7"/>
      <c r="J959" s="7"/>
      <c r="K959" s="7"/>
      <c r="L959" s="7"/>
      <c r="M959" s="7"/>
      <c r="N959" s="7"/>
      <c r="O959" s="7"/>
      <c r="P959" s="7"/>
      <c r="Q959" s="7"/>
      <c r="R959" s="7"/>
      <c r="S959" s="7"/>
      <c r="T959"/>
      <c r="U959"/>
      <c r="V959"/>
      <c r="W959"/>
      <c r="X959"/>
      <c r="Y959"/>
      <c r="Z959"/>
    </row>
    <row r="960" spans="2:26" x14ac:dyDescent="0.25">
      <c r="B960" s="7"/>
      <c r="C960" s="133"/>
      <c r="D960" s="133"/>
      <c r="E960" s="7"/>
      <c r="F960" s="7"/>
      <c r="G960" s="7"/>
      <c r="H960" s="7"/>
      <c r="I960" s="7"/>
      <c r="J960" s="7"/>
      <c r="K960" s="7"/>
      <c r="L960" s="7"/>
      <c r="M960" s="7"/>
      <c r="N960" s="7"/>
      <c r="O960" s="7"/>
      <c r="P960" s="7"/>
      <c r="Q960" s="7"/>
      <c r="R960" s="7"/>
      <c r="S960" s="7"/>
      <c r="T960"/>
      <c r="U960"/>
      <c r="V960"/>
      <c r="W960"/>
      <c r="X960"/>
      <c r="Y960"/>
      <c r="Z960"/>
    </row>
    <row r="961" spans="2:26" x14ac:dyDescent="0.25">
      <c r="B961" s="7"/>
      <c r="C961" s="133"/>
      <c r="D961" s="133"/>
      <c r="E961" s="7"/>
      <c r="F961" s="7"/>
      <c r="G961" s="7"/>
      <c r="H961" s="7"/>
      <c r="I961" s="7"/>
      <c r="J961" s="7"/>
      <c r="K961" s="7"/>
      <c r="L961" s="7"/>
      <c r="M961" s="7"/>
      <c r="N961" s="7"/>
      <c r="O961" s="7"/>
      <c r="P961" s="7"/>
      <c r="Q961" s="7"/>
      <c r="R961" s="7"/>
      <c r="S961" s="7"/>
      <c r="T961"/>
      <c r="U961"/>
      <c r="V961"/>
      <c r="W961"/>
      <c r="X961"/>
      <c r="Y961"/>
      <c r="Z961"/>
    </row>
    <row r="962" spans="2:26" x14ac:dyDescent="0.25">
      <c r="B962" s="7"/>
      <c r="C962" s="133"/>
      <c r="D962" s="133"/>
      <c r="E962" s="7"/>
      <c r="F962" s="7"/>
      <c r="G962" s="7"/>
      <c r="H962" s="7"/>
      <c r="I962" s="7"/>
      <c r="J962" s="7"/>
      <c r="K962" s="7"/>
      <c r="L962" s="7"/>
      <c r="M962" s="7"/>
      <c r="N962" s="7"/>
      <c r="O962" s="7"/>
      <c r="P962" s="7"/>
      <c r="Q962" s="7"/>
      <c r="R962" s="7"/>
      <c r="S962" s="7"/>
      <c r="T962"/>
      <c r="U962"/>
      <c r="V962"/>
      <c r="W962"/>
      <c r="X962"/>
      <c r="Y962"/>
      <c r="Z962"/>
    </row>
    <row r="963" spans="2:26" x14ac:dyDescent="0.25">
      <c r="B963" s="7"/>
      <c r="C963" s="133"/>
      <c r="D963" s="133"/>
      <c r="E963" s="7"/>
      <c r="F963" s="7"/>
      <c r="G963" s="7"/>
      <c r="H963" s="7"/>
      <c r="I963" s="7"/>
      <c r="J963" s="7"/>
      <c r="K963" s="7"/>
      <c r="L963" s="7"/>
      <c r="M963" s="7"/>
      <c r="N963" s="7"/>
      <c r="O963" s="7"/>
      <c r="P963" s="7"/>
      <c r="Q963" s="7"/>
      <c r="R963" s="7"/>
      <c r="S963" s="7"/>
      <c r="T963"/>
      <c r="U963"/>
      <c r="V963"/>
      <c r="W963"/>
      <c r="X963"/>
      <c r="Y963"/>
      <c r="Z963"/>
    </row>
    <row r="964" spans="2:26" x14ac:dyDescent="0.25">
      <c r="B964" s="7"/>
      <c r="C964" s="133"/>
      <c r="D964" s="133"/>
      <c r="E964" s="7"/>
      <c r="F964" s="7"/>
      <c r="G964" s="7"/>
      <c r="H964" s="7"/>
      <c r="I964" s="7"/>
      <c r="J964" s="7"/>
      <c r="K964" s="7"/>
      <c r="L964" s="7"/>
      <c r="M964" s="7"/>
      <c r="N964" s="7"/>
      <c r="O964" s="7"/>
      <c r="P964" s="7"/>
      <c r="Q964" s="7"/>
      <c r="R964" s="7"/>
      <c r="S964" s="7"/>
      <c r="T964"/>
      <c r="U964"/>
      <c r="V964"/>
      <c r="W964"/>
      <c r="X964"/>
      <c r="Y964"/>
      <c r="Z964"/>
    </row>
    <row r="965" spans="2:26" x14ac:dyDescent="0.25">
      <c r="B965" s="7"/>
      <c r="C965" s="133"/>
      <c r="D965" s="133"/>
      <c r="E965" s="7"/>
      <c r="F965" s="7"/>
      <c r="G965" s="7"/>
      <c r="H965" s="7"/>
      <c r="I965" s="7"/>
      <c r="J965" s="7"/>
      <c r="K965" s="7"/>
      <c r="L965" s="7"/>
      <c r="M965" s="7"/>
      <c r="N965" s="7"/>
      <c r="O965" s="7"/>
      <c r="P965" s="7"/>
      <c r="Q965" s="7"/>
      <c r="R965" s="7"/>
      <c r="S965" s="7"/>
      <c r="T965"/>
      <c r="U965"/>
      <c r="V965"/>
      <c r="W965"/>
      <c r="X965"/>
      <c r="Y965"/>
      <c r="Z965"/>
    </row>
    <row r="966" spans="2:26" x14ac:dyDescent="0.25">
      <c r="B966" s="7"/>
      <c r="C966" s="133"/>
      <c r="D966" s="133"/>
      <c r="E966" s="7"/>
      <c r="F966" s="7"/>
      <c r="G966" s="7"/>
      <c r="H966" s="7"/>
      <c r="I966" s="7"/>
      <c r="J966" s="7"/>
      <c r="K966" s="7"/>
      <c r="L966" s="7"/>
      <c r="M966" s="7"/>
      <c r="N966" s="7"/>
      <c r="O966" s="7"/>
      <c r="P966" s="7"/>
      <c r="Q966" s="7"/>
      <c r="R966" s="7"/>
      <c r="S966" s="7"/>
      <c r="T966"/>
      <c r="U966"/>
      <c r="V966"/>
      <c r="W966"/>
      <c r="X966"/>
      <c r="Y966"/>
      <c r="Z966"/>
    </row>
    <row r="967" spans="2:26" x14ac:dyDescent="0.25">
      <c r="B967" s="7"/>
      <c r="C967" s="133"/>
      <c r="D967" s="133"/>
      <c r="E967" s="7"/>
      <c r="F967" s="7"/>
      <c r="G967" s="7"/>
      <c r="H967" s="7"/>
      <c r="I967" s="7"/>
      <c r="J967" s="7"/>
      <c r="K967" s="7"/>
      <c r="L967" s="7"/>
      <c r="M967" s="7"/>
      <c r="N967" s="7"/>
      <c r="O967" s="7"/>
      <c r="P967" s="7"/>
      <c r="Q967" s="7"/>
      <c r="R967" s="7"/>
      <c r="S967" s="7"/>
      <c r="T967"/>
      <c r="U967"/>
      <c r="V967"/>
      <c r="W967"/>
      <c r="X967"/>
      <c r="Y967"/>
      <c r="Z967"/>
    </row>
    <row r="968" spans="2:26" x14ac:dyDescent="0.25">
      <c r="B968" s="7"/>
      <c r="C968" s="133"/>
      <c r="D968" s="133"/>
      <c r="E968" s="7"/>
      <c r="F968" s="7"/>
      <c r="G968" s="7"/>
      <c r="H968" s="7"/>
      <c r="I968" s="7"/>
      <c r="J968" s="7"/>
      <c r="K968" s="7"/>
      <c r="L968" s="7"/>
      <c r="M968" s="7"/>
      <c r="N968" s="7"/>
      <c r="O968" s="7"/>
      <c r="P968" s="7"/>
      <c r="Q968" s="7"/>
      <c r="R968" s="7"/>
      <c r="S968" s="7"/>
      <c r="T968"/>
      <c r="U968"/>
      <c r="V968"/>
      <c r="W968"/>
      <c r="X968"/>
      <c r="Y968"/>
      <c r="Z968"/>
    </row>
    <row r="969" spans="2:26" x14ac:dyDescent="0.25">
      <c r="B969" s="7"/>
      <c r="C969" s="133"/>
      <c r="D969" s="133"/>
      <c r="E969" s="7"/>
      <c r="F969" s="7"/>
      <c r="G969" s="7"/>
      <c r="H969" s="7"/>
      <c r="I969" s="7"/>
      <c r="J969" s="7"/>
      <c r="K969" s="7"/>
      <c r="L969" s="7"/>
      <c r="M969" s="7"/>
      <c r="N969" s="7"/>
      <c r="O969" s="7"/>
      <c r="P969" s="7"/>
      <c r="Q969" s="7"/>
      <c r="R969" s="7"/>
      <c r="S969" s="7"/>
      <c r="T969"/>
      <c r="U969"/>
      <c r="V969"/>
      <c r="W969"/>
      <c r="X969"/>
      <c r="Y969"/>
      <c r="Z969"/>
    </row>
    <row r="970" spans="2:26" x14ac:dyDescent="0.25">
      <c r="B970" s="7"/>
      <c r="C970" s="133"/>
      <c r="D970" s="133"/>
      <c r="E970" s="7"/>
      <c r="F970" s="7"/>
      <c r="G970" s="7"/>
      <c r="H970" s="7"/>
      <c r="I970" s="7"/>
      <c r="J970" s="7"/>
      <c r="K970" s="7"/>
      <c r="L970" s="7"/>
      <c r="M970" s="7"/>
      <c r="N970" s="7"/>
      <c r="O970" s="7"/>
      <c r="P970" s="7"/>
      <c r="Q970" s="7"/>
      <c r="R970" s="7"/>
      <c r="S970" s="7"/>
      <c r="T970"/>
      <c r="U970"/>
      <c r="V970"/>
      <c r="W970"/>
      <c r="X970"/>
      <c r="Y970"/>
      <c r="Z970"/>
    </row>
    <row r="971" spans="2:26" x14ac:dyDescent="0.25">
      <c r="B971" s="7"/>
      <c r="C971" s="133"/>
      <c r="D971" s="133"/>
      <c r="E971" s="7"/>
      <c r="F971" s="7"/>
      <c r="G971" s="7"/>
      <c r="H971" s="7"/>
      <c r="I971" s="7"/>
      <c r="J971" s="7"/>
      <c r="K971" s="7"/>
      <c r="L971" s="7"/>
      <c r="M971" s="7"/>
      <c r="N971" s="7"/>
      <c r="O971" s="7"/>
      <c r="P971" s="7"/>
      <c r="Q971" s="7"/>
      <c r="R971" s="7"/>
      <c r="S971" s="7"/>
      <c r="T971"/>
      <c r="U971"/>
      <c r="V971"/>
      <c r="W971"/>
      <c r="X971"/>
      <c r="Y971"/>
      <c r="Z971"/>
    </row>
    <row r="972" spans="2:26" x14ac:dyDescent="0.25">
      <c r="B972" s="7"/>
      <c r="C972" s="133"/>
      <c r="D972" s="133"/>
      <c r="E972" s="7"/>
      <c r="F972" s="7"/>
      <c r="G972" s="7"/>
      <c r="H972" s="7"/>
      <c r="I972" s="7"/>
      <c r="J972" s="7"/>
      <c r="K972" s="7"/>
      <c r="L972" s="7"/>
      <c r="M972" s="7"/>
      <c r="N972" s="7"/>
      <c r="O972" s="7"/>
      <c r="P972" s="7"/>
      <c r="Q972" s="7"/>
      <c r="R972" s="7"/>
      <c r="S972" s="7"/>
      <c r="T972"/>
      <c r="U972"/>
      <c r="V972"/>
      <c r="W972"/>
      <c r="X972"/>
      <c r="Y972"/>
      <c r="Z972"/>
    </row>
    <row r="973" spans="2:26" x14ac:dyDescent="0.25">
      <c r="B973" s="7"/>
      <c r="C973" s="133"/>
      <c r="D973" s="133"/>
      <c r="E973" s="7"/>
      <c r="F973" s="7"/>
      <c r="G973" s="7"/>
      <c r="H973" s="7"/>
      <c r="I973" s="7"/>
      <c r="J973" s="7"/>
      <c r="K973" s="7"/>
      <c r="L973" s="7"/>
      <c r="M973" s="7"/>
      <c r="N973" s="7"/>
      <c r="O973" s="7"/>
      <c r="P973" s="7"/>
      <c r="Q973" s="7"/>
      <c r="R973" s="7"/>
      <c r="S973" s="7"/>
      <c r="T973"/>
      <c r="U973"/>
      <c r="V973"/>
      <c r="W973"/>
      <c r="X973"/>
      <c r="Y973"/>
      <c r="Z973"/>
    </row>
    <row r="974" spans="2:26" x14ac:dyDescent="0.25">
      <c r="B974" s="7"/>
      <c r="C974" s="133"/>
      <c r="D974" s="133"/>
      <c r="E974" s="7"/>
      <c r="F974" s="7"/>
      <c r="G974" s="7"/>
      <c r="H974" s="7"/>
      <c r="I974" s="7"/>
      <c r="J974" s="7"/>
      <c r="K974" s="7"/>
      <c r="L974" s="7"/>
      <c r="M974" s="7"/>
      <c r="N974" s="7"/>
      <c r="O974" s="7"/>
      <c r="P974" s="7"/>
      <c r="Q974" s="7"/>
      <c r="R974" s="7"/>
      <c r="S974" s="7"/>
      <c r="T974"/>
      <c r="U974"/>
      <c r="V974"/>
      <c r="W974"/>
      <c r="X974"/>
      <c r="Y974"/>
      <c r="Z974"/>
    </row>
    <row r="975" spans="2:26" x14ac:dyDescent="0.25">
      <c r="B975" s="7"/>
      <c r="C975" s="133"/>
      <c r="D975" s="133"/>
      <c r="E975" s="7"/>
      <c r="F975" s="7"/>
      <c r="G975" s="7"/>
      <c r="H975" s="7"/>
      <c r="I975" s="7"/>
      <c r="J975" s="7"/>
      <c r="K975" s="7"/>
      <c r="L975" s="7"/>
      <c r="M975" s="7"/>
      <c r="N975" s="7"/>
      <c r="O975" s="7"/>
      <c r="P975" s="7"/>
      <c r="Q975" s="7"/>
      <c r="R975" s="7"/>
      <c r="S975" s="7"/>
      <c r="T975"/>
      <c r="U975"/>
      <c r="V975"/>
      <c r="W975"/>
      <c r="X975"/>
      <c r="Y975"/>
      <c r="Z975"/>
    </row>
    <row r="976" spans="2:26" x14ac:dyDescent="0.25">
      <c r="B976" s="7"/>
      <c r="C976" s="133"/>
      <c r="D976" s="133"/>
      <c r="E976" s="7"/>
      <c r="F976" s="7"/>
      <c r="G976" s="7"/>
      <c r="H976" s="7"/>
      <c r="I976" s="7"/>
      <c r="J976" s="7"/>
      <c r="K976" s="7"/>
      <c r="L976" s="7"/>
      <c r="M976" s="7"/>
      <c r="N976" s="7"/>
      <c r="O976" s="7"/>
      <c r="P976" s="7"/>
      <c r="Q976" s="7"/>
      <c r="R976" s="7"/>
      <c r="S976" s="7"/>
      <c r="T976"/>
      <c r="U976"/>
      <c r="V976"/>
      <c r="W976"/>
      <c r="X976"/>
      <c r="Y976"/>
      <c r="Z976"/>
    </row>
    <row r="977" spans="2:26" x14ac:dyDescent="0.25">
      <c r="B977" s="7"/>
      <c r="C977" s="133"/>
      <c r="D977" s="133"/>
      <c r="E977" s="7"/>
      <c r="F977" s="7"/>
      <c r="G977" s="7"/>
      <c r="H977" s="7"/>
      <c r="I977" s="7"/>
      <c r="J977" s="7"/>
      <c r="K977" s="7"/>
      <c r="L977" s="7"/>
      <c r="M977" s="7"/>
      <c r="N977" s="7"/>
      <c r="O977" s="7"/>
      <c r="P977" s="7"/>
      <c r="Q977" s="7"/>
      <c r="R977" s="7"/>
      <c r="S977" s="7"/>
      <c r="T977"/>
      <c r="U977"/>
      <c r="V977"/>
      <c r="W977"/>
      <c r="X977"/>
      <c r="Y977"/>
      <c r="Z977"/>
    </row>
    <row r="978" spans="2:26" x14ac:dyDescent="0.25">
      <c r="B978" s="7"/>
      <c r="C978" s="133"/>
      <c r="D978" s="133"/>
      <c r="E978" s="7"/>
      <c r="F978" s="7"/>
      <c r="G978" s="7"/>
      <c r="H978" s="7"/>
      <c r="I978" s="7"/>
      <c r="J978" s="7"/>
      <c r="K978" s="7"/>
      <c r="L978" s="7"/>
      <c r="M978" s="7"/>
      <c r="N978" s="7"/>
      <c r="O978" s="7"/>
      <c r="P978" s="7"/>
      <c r="Q978" s="7"/>
      <c r="R978" s="7"/>
      <c r="S978" s="7"/>
      <c r="T978"/>
      <c r="U978"/>
      <c r="V978"/>
      <c r="W978"/>
      <c r="X978"/>
      <c r="Y978"/>
      <c r="Z978"/>
    </row>
    <row r="979" spans="2:26" x14ac:dyDescent="0.25">
      <c r="B979" s="7"/>
      <c r="C979" s="133"/>
      <c r="D979" s="133"/>
      <c r="E979" s="7"/>
      <c r="F979" s="7"/>
      <c r="G979" s="7"/>
      <c r="H979" s="7"/>
      <c r="I979" s="7"/>
      <c r="J979" s="7"/>
      <c r="K979" s="7"/>
      <c r="L979" s="7"/>
      <c r="M979" s="7"/>
      <c r="N979" s="7"/>
      <c r="O979" s="7"/>
      <c r="P979" s="7"/>
      <c r="Q979" s="7"/>
      <c r="R979" s="7"/>
      <c r="S979" s="7"/>
      <c r="T979"/>
      <c r="U979"/>
      <c r="V979"/>
      <c r="W979"/>
      <c r="X979"/>
      <c r="Y979"/>
      <c r="Z979"/>
    </row>
    <row r="980" spans="2:26" x14ac:dyDescent="0.25">
      <c r="B980" s="7"/>
      <c r="C980" s="133"/>
      <c r="D980" s="133"/>
      <c r="E980" s="7"/>
      <c r="F980" s="7"/>
      <c r="G980" s="7"/>
      <c r="H980" s="7"/>
      <c r="I980" s="7"/>
      <c r="J980" s="7"/>
      <c r="K980" s="7"/>
      <c r="L980" s="7"/>
      <c r="M980" s="7"/>
      <c r="N980" s="7"/>
      <c r="O980" s="7"/>
      <c r="P980" s="7"/>
      <c r="Q980" s="7"/>
      <c r="R980" s="7"/>
      <c r="S980" s="7"/>
      <c r="T980"/>
      <c r="U980"/>
      <c r="V980"/>
      <c r="W980"/>
      <c r="X980"/>
      <c r="Y980"/>
      <c r="Z980"/>
    </row>
    <row r="981" spans="2:26" x14ac:dyDescent="0.25">
      <c r="B981" s="7"/>
      <c r="C981" s="133"/>
      <c r="D981" s="133"/>
      <c r="E981" s="7"/>
      <c r="F981" s="7"/>
      <c r="G981" s="7"/>
      <c r="H981" s="7"/>
      <c r="I981" s="7"/>
      <c r="J981" s="7"/>
      <c r="K981" s="7"/>
      <c r="L981" s="7"/>
      <c r="M981" s="7"/>
      <c r="N981" s="7"/>
      <c r="O981" s="7"/>
      <c r="P981" s="7"/>
      <c r="Q981" s="7"/>
      <c r="R981" s="7"/>
      <c r="S981" s="7"/>
      <c r="T981"/>
      <c r="U981"/>
      <c r="V981"/>
      <c r="W981"/>
      <c r="X981"/>
      <c r="Y981"/>
      <c r="Z981"/>
    </row>
    <row r="982" spans="2:26" x14ac:dyDescent="0.25">
      <c r="B982" s="7"/>
      <c r="C982" s="133"/>
      <c r="D982" s="133"/>
      <c r="E982" s="7"/>
      <c r="F982" s="7"/>
      <c r="G982" s="7"/>
      <c r="H982" s="7"/>
      <c r="I982" s="7"/>
      <c r="J982" s="7"/>
      <c r="K982" s="7"/>
      <c r="L982" s="7"/>
      <c r="M982" s="7"/>
      <c r="N982" s="7"/>
      <c r="O982" s="7"/>
      <c r="P982" s="7"/>
      <c r="Q982" s="7"/>
      <c r="R982" s="7"/>
      <c r="S982" s="7"/>
      <c r="T982"/>
      <c r="U982"/>
      <c r="V982"/>
      <c r="W982"/>
      <c r="X982"/>
      <c r="Y982"/>
      <c r="Z982"/>
    </row>
    <row r="983" spans="2:26" x14ac:dyDescent="0.25">
      <c r="B983" s="7"/>
      <c r="C983" s="133"/>
      <c r="D983" s="133"/>
      <c r="E983" s="7"/>
      <c r="F983" s="7"/>
      <c r="G983" s="7"/>
      <c r="H983" s="7"/>
      <c r="I983" s="7"/>
      <c r="J983" s="7"/>
      <c r="K983" s="7"/>
      <c r="L983" s="7"/>
      <c r="M983" s="7"/>
      <c r="N983" s="7"/>
      <c r="O983" s="7"/>
      <c r="P983" s="7"/>
      <c r="Q983" s="7"/>
      <c r="R983" s="7"/>
      <c r="S983" s="7"/>
      <c r="T983"/>
      <c r="U983"/>
      <c r="V983"/>
      <c r="W983"/>
      <c r="X983"/>
      <c r="Y983"/>
      <c r="Z983"/>
    </row>
    <row r="984" spans="2:26" x14ac:dyDescent="0.25">
      <c r="B984" s="7"/>
      <c r="C984" s="133"/>
      <c r="D984" s="133"/>
      <c r="E984" s="7"/>
      <c r="F984" s="7"/>
      <c r="G984" s="7"/>
      <c r="H984" s="7"/>
      <c r="I984" s="7"/>
      <c r="J984" s="7"/>
      <c r="K984" s="7"/>
      <c r="L984" s="7"/>
      <c r="M984" s="7"/>
      <c r="N984" s="7"/>
      <c r="O984" s="7"/>
      <c r="P984" s="7"/>
      <c r="Q984" s="7"/>
      <c r="R984" s="7"/>
      <c r="S984" s="7"/>
      <c r="T984"/>
      <c r="U984"/>
      <c r="V984"/>
      <c r="W984"/>
      <c r="X984"/>
      <c r="Y984"/>
      <c r="Z984"/>
    </row>
    <row r="985" spans="2:26" x14ac:dyDescent="0.25">
      <c r="B985" s="7"/>
      <c r="C985" s="133"/>
      <c r="D985" s="133"/>
      <c r="E985" s="7"/>
      <c r="F985" s="7"/>
      <c r="G985" s="7"/>
      <c r="H985" s="7"/>
      <c r="I985" s="7"/>
      <c r="J985" s="7"/>
      <c r="K985" s="7"/>
      <c r="L985" s="7"/>
      <c r="M985" s="7"/>
      <c r="N985" s="7"/>
      <c r="O985" s="7"/>
      <c r="P985" s="7"/>
      <c r="Q985" s="7"/>
      <c r="R985" s="7"/>
      <c r="S985" s="7"/>
      <c r="T985"/>
      <c r="U985"/>
      <c r="V985"/>
      <c r="W985"/>
      <c r="X985"/>
      <c r="Y985"/>
      <c r="Z985"/>
    </row>
    <row r="986" spans="2:26" x14ac:dyDescent="0.25">
      <c r="B986" s="7"/>
      <c r="C986" s="133"/>
      <c r="D986" s="133"/>
      <c r="E986" s="7"/>
      <c r="F986" s="7"/>
      <c r="G986" s="7"/>
      <c r="H986" s="7"/>
      <c r="I986" s="7"/>
      <c r="J986" s="7"/>
      <c r="K986" s="7"/>
      <c r="L986" s="7"/>
      <c r="M986" s="7"/>
      <c r="N986" s="7"/>
      <c r="O986" s="7"/>
      <c r="P986" s="7"/>
      <c r="Q986" s="7"/>
      <c r="R986" s="7"/>
      <c r="S986" s="7"/>
      <c r="T986"/>
      <c r="U986"/>
      <c r="V986"/>
      <c r="W986"/>
      <c r="X986"/>
      <c r="Y986"/>
      <c r="Z986"/>
    </row>
    <row r="987" spans="2:26" x14ac:dyDescent="0.25">
      <c r="B987" s="7"/>
      <c r="C987" s="133"/>
      <c r="D987" s="133"/>
      <c r="E987" s="7"/>
      <c r="F987" s="7"/>
      <c r="G987" s="7"/>
      <c r="H987" s="7"/>
      <c r="I987" s="7"/>
      <c r="J987" s="7"/>
      <c r="K987" s="7"/>
      <c r="L987" s="7"/>
      <c r="M987" s="7"/>
      <c r="N987" s="7"/>
      <c r="O987" s="7"/>
      <c r="P987" s="7"/>
      <c r="Q987" s="7"/>
      <c r="R987" s="7"/>
      <c r="S987" s="7"/>
      <c r="T987"/>
      <c r="U987"/>
      <c r="V987"/>
      <c r="W987"/>
      <c r="X987"/>
      <c r="Y987"/>
      <c r="Z987"/>
    </row>
    <row r="988" spans="2:26" x14ac:dyDescent="0.25">
      <c r="B988" s="7"/>
      <c r="C988" s="133"/>
      <c r="D988" s="133"/>
      <c r="E988" s="7"/>
      <c r="F988" s="7"/>
      <c r="G988" s="7"/>
      <c r="H988" s="7"/>
      <c r="I988" s="7"/>
      <c r="J988" s="7"/>
      <c r="K988" s="7"/>
      <c r="L988" s="7"/>
      <c r="M988" s="7"/>
      <c r="N988" s="7"/>
      <c r="O988" s="7"/>
      <c r="P988" s="7"/>
      <c r="Q988" s="7"/>
      <c r="R988" s="7"/>
      <c r="S988" s="7"/>
      <c r="T988"/>
      <c r="U988"/>
      <c r="V988"/>
      <c r="W988"/>
      <c r="X988"/>
      <c r="Y988"/>
      <c r="Z988"/>
    </row>
    <row r="989" spans="2:26" x14ac:dyDescent="0.25">
      <c r="B989" s="7"/>
      <c r="C989" s="133"/>
      <c r="D989" s="133"/>
      <c r="E989" s="7"/>
      <c r="F989" s="7"/>
      <c r="G989" s="7"/>
      <c r="H989" s="7"/>
      <c r="I989" s="7"/>
      <c r="J989" s="7"/>
      <c r="K989" s="7"/>
      <c r="L989" s="7"/>
      <c r="M989" s="7"/>
      <c r="N989" s="7"/>
      <c r="O989" s="7"/>
      <c r="P989" s="7"/>
      <c r="Q989" s="7"/>
      <c r="R989" s="7"/>
      <c r="S989" s="7"/>
      <c r="T989"/>
      <c r="U989"/>
      <c r="V989"/>
      <c r="W989"/>
      <c r="X989"/>
      <c r="Y989"/>
      <c r="Z989"/>
    </row>
    <row r="990" spans="2:26" x14ac:dyDescent="0.25">
      <c r="B990" s="7"/>
      <c r="C990" s="133"/>
      <c r="D990" s="133"/>
      <c r="E990" s="7"/>
      <c r="F990" s="7"/>
      <c r="G990" s="7"/>
      <c r="H990" s="7"/>
      <c r="I990" s="7"/>
      <c r="J990" s="7"/>
      <c r="K990" s="7"/>
      <c r="L990" s="7"/>
      <c r="M990" s="7"/>
      <c r="N990" s="7"/>
      <c r="O990" s="7"/>
      <c r="P990" s="7"/>
      <c r="Q990" s="7"/>
      <c r="R990" s="7"/>
      <c r="S990" s="7"/>
      <c r="T990"/>
      <c r="U990"/>
      <c r="V990"/>
      <c r="W990"/>
      <c r="X990"/>
      <c r="Y990"/>
      <c r="Z990"/>
    </row>
    <row r="991" spans="2:26" x14ac:dyDescent="0.25">
      <c r="B991" s="7"/>
      <c r="C991" s="133"/>
      <c r="D991" s="133"/>
      <c r="E991" s="7"/>
      <c r="F991" s="7"/>
      <c r="G991" s="7"/>
      <c r="H991" s="7"/>
      <c r="I991" s="7"/>
      <c r="J991" s="7"/>
      <c r="K991" s="7"/>
      <c r="L991" s="7"/>
      <c r="M991" s="7"/>
      <c r="N991" s="7"/>
      <c r="O991" s="7"/>
      <c r="P991" s="7"/>
      <c r="Q991" s="7"/>
      <c r="R991" s="7"/>
      <c r="S991" s="7"/>
      <c r="T991"/>
      <c r="U991"/>
      <c r="V991"/>
      <c r="W991"/>
      <c r="X991"/>
      <c r="Y991"/>
      <c r="Z991"/>
    </row>
    <row r="992" spans="2:26" x14ac:dyDescent="0.25">
      <c r="B992" s="7"/>
      <c r="C992" s="133"/>
      <c r="D992" s="133"/>
      <c r="E992" s="7"/>
      <c r="F992" s="7"/>
      <c r="G992" s="7"/>
      <c r="H992" s="7"/>
      <c r="I992" s="7"/>
      <c r="J992" s="7"/>
      <c r="K992" s="7"/>
      <c r="L992" s="7"/>
      <c r="M992" s="7"/>
      <c r="N992" s="7"/>
      <c r="O992" s="7"/>
      <c r="P992" s="7"/>
      <c r="Q992" s="7"/>
      <c r="R992" s="7"/>
      <c r="S992" s="7"/>
      <c r="T992"/>
      <c r="U992"/>
      <c r="V992"/>
      <c r="W992"/>
      <c r="X992"/>
      <c r="Y992"/>
      <c r="Z992"/>
    </row>
    <row r="993" spans="2:26" x14ac:dyDescent="0.25">
      <c r="B993" s="7"/>
      <c r="C993" s="133"/>
      <c r="D993" s="133"/>
      <c r="E993" s="7"/>
      <c r="F993" s="7"/>
      <c r="G993" s="7"/>
      <c r="H993" s="7"/>
      <c r="I993" s="7"/>
      <c r="J993" s="7"/>
      <c r="K993" s="7"/>
      <c r="L993" s="7"/>
      <c r="M993" s="7"/>
      <c r="N993" s="7"/>
      <c r="O993" s="7"/>
      <c r="P993" s="7"/>
      <c r="Q993" s="7"/>
      <c r="R993" s="7"/>
      <c r="S993" s="7"/>
      <c r="T993"/>
      <c r="U993"/>
      <c r="V993"/>
      <c r="W993"/>
      <c r="X993"/>
      <c r="Y993"/>
      <c r="Z993"/>
    </row>
    <row r="994" spans="2:26" x14ac:dyDescent="0.25">
      <c r="B994" s="7"/>
      <c r="C994" s="133"/>
      <c r="D994" s="133"/>
      <c r="E994" s="7"/>
      <c r="F994" s="7"/>
      <c r="G994" s="7"/>
      <c r="H994" s="7"/>
      <c r="I994" s="7"/>
      <c r="J994" s="7"/>
      <c r="K994" s="7"/>
      <c r="L994" s="7"/>
      <c r="M994" s="7"/>
      <c r="N994" s="7"/>
      <c r="O994" s="7"/>
      <c r="P994" s="7"/>
      <c r="Q994" s="7"/>
      <c r="R994" s="7"/>
      <c r="S994" s="7"/>
      <c r="T994"/>
      <c r="U994"/>
      <c r="V994"/>
      <c r="W994"/>
      <c r="X994"/>
      <c r="Y994"/>
      <c r="Z994"/>
    </row>
    <row r="995" spans="2:26" x14ac:dyDescent="0.25">
      <c r="B995" s="7"/>
      <c r="C995" s="133"/>
      <c r="D995" s="133"/>
      <c r="E995" s="7"/>
      <c r="F995" s="7"/>
      <c r="G995" s="7"/>
      <c r="H995" s="7"/>
      <c r="I995" s="7"/>
      <c r="J995" s="7"/>
      <c r="K995" s="7"/>
      <c r="L995" s="7"/>
      <c r="M995" s="7"/>
      <c r="N995" s="7"/>
      <c r="O995" s="7"/>
      <c r="P995" s="7"/>
      <c r="Q995" s="7"/>
      <c r="R995" s="7"/>
      <c r="S995" s="7"/>
      <c r="T995"/>
      <c r="U995"/>
      <c r="V995"/>
      <c r="W995"/>
      <c r="X995"/>
      <c r="Y995"/>
      <c r="Z995"/>
    </row>
    <row r="996" spans="2:26" x14ac:dyDescent="0.25">
      <c r="B996" s="7"/>
      <c r="C996" s="133"/>
      <c r="D996" s="133"/>
      <c r="E996" s="7"/>
      <c r="F996" s="7"/>
      <c r="G996" s="7"/>
      <c r="H996" s="7"/>
      <c r="I996" s="7"/>
      <c r="J996" s="7"/>
      <c r="K996" s="7"/>
      <c r="L996" s="7"/>
      <c r="M996" s="7"/>
      <c r="N996" s="7"/>
      <c r="O996" s="7"/>
      <c r="P996" s="7"/>
      <c r="Q996" s="7"/>
      <c r="R996" s="7"/>
      <c r="S996" s="7"/>
      <c r="T996"/>
      <c r="U996"/>
      <c r="V996"/>
      <c r="W996"/>
      <c r="X996"/>
      <c r="Y996"/>
      <c r="Z996"/>
    </row>
    <row r="997" spans="2:26" x14ac:dyDescent="0.25">
      <c r="B997" s="7"/>
      <c r="C997" s="133"/>
      <c r="D997" s="133"/>
      <c r="E997" s="7"/>
      <c r="F997" s="7"/>
      <c r="G997" s="7"/>
      <c r="H997" s="7"/>
      <c r="I997" s="7"/>
      <c r="J997" s="7"/>
      <c r="K997" s="7"/>
      <c r="L997" s="7"/>
      <c r="M997" s="7"/>
      <c r="N997" s="7"/>
      <c r="O997" s="7"/>
      <c r="P997" s="7"/>
      <c r="Q997" s="7"/>
      <c r="R997" s="7"/>
      <c r="S997" s="7"/>
      <c r="T997"/>
      <c r="U997"/>
      <c r="V997"/>
      <c r="W997"/>
      <c r="X997"/>
      <c r="Y997"/>
      <c r="Z997"/>
    </row>
    <row r="998" spans="2:26" x14ac:dyDescent="0.25">
      <c r="B998" s="7"/>
      <c r="C998" s="133"/>
      <c r="D998" s="133"/>
      <c r="E998" s="7"/>
      <c r="F998" s="7"/>
      <c r="G998" s="7"/>
      <c r="H998" s="7"/>
      <c r="I998" s="7"/>
      <c r="J998" s="7"/>
      <c r="K998" s="7"/>
      <c r="L998" s="7"/>
      <c r="M998" s="7"/>
      <c r="N998" s="7"/>
      <c r="O998" s="7"/>
      <c r="P998" s="7"/>
      <c r="Q998" s="7"/>
      <c r="R998" s="7"/>
      <c r="S998" s="7"/>
      <c r="T998"/>
      <c r="U998"/>
      <c r="V998"/>
      <c r="W998"/>
      <c r="X998"/>
      <c r="Y998"/>
      <c r="Z998"/>
    </row>
    <row r="999" spans="2:26" x14ac:dyDescent="0.25">
      <c r="B999" s="7"/>
      <c r="C999" s="133"/>
      <c r="D999" s="133"/>
      <c r="E999" s="7"/>
      <c r="F999" s="7"/>
      <c r="G999" s="7"/>
      <c r="H999" s="7"/>
      <c r="I999" s="7"/>
      <c r="J999" s="7"/>
      <c r="K999" s="7"/>
      <c r="L999" s="7"/>
      <c r="M999" s="7"/>
      <c r="N999" s="7"/>
      <c r="O999" s="7"/>
      <c r="P999" s="7"/>
      <c r="Q999" s="7"/>
      <c r="R999" s="7"/>
      <c r="S999" s="7"/>
      <c r="T999"/>
      <c r="U999"/>
      <c r="V999"/>
      <c r="W999"/>
      <c r="X999"/>
      <c r="Y999"/>
      <c r="Z999"/>
    </row>
    <row r="1000" spans="2:26" x14ac:dyDescent="0.25">
      <c r="B1000" s="7"/>
      <c r="C1000" s="133"/>
      <c r="D1000" s="133"/>
      <c r="E1000" s="7"/>
      <c r="F1000" s="7"/>
      <c r="G1000" s="7"/>
      <c r="H1000" s="7"/>
      <c r="I1000" s="7"/>
      <c r="J1000" s="7"/>
      <c r="K1000" s="7"/>
      <c r="L1000" s="7"/>
      <c r="M1000" s="7"/>
      <c r="N1000" s="7"/>
      <c r="O1000" s="7"/>
      <c r="P1000" s="7"/>
      <c r="Q1000" s="7"/>
      <c r="R1000" s="7"/>
      <c r="S1000" s="7"/>
      <c r="T1000"/>
      <c r="U1000"/>
      <c r="V1000"/>
      <c r="W1000"/>
      <c r="X1000"/>
      <c r="Y1000"/>
      <c r="Z1000"/>
    </row>
    <row r="1001" spans="2:26" x14ac:dyDescent="0.25">
      <c r="B1001" s="7"/>
      <c r="C1001" s="133"/>
      <c r="D1001" s="133"/>
      <c r="E1001" s="7"/>
      <c r="F1001" s="7"/>
      <c r="G1001" s="7"/>
      <c r="H1001" s="7"/>
      <c r="I1001" s="7"/>
      <c r="J1001" s="7"/>
      <c r="K1001" s="7"/>
      <c r="L1001" s="7"/>
      <c r="M1001" s="7"/>
      <c r="N1001" s="7"/>
      <c r="O1001" s="7"/>
      <c r="P1001" s="7"/>
      <c r="Q1001" s="7"/>
      <c r="R1001" s="7"/>
      <c r="S1001" s="7"/>
      <c r="T1001"/>
      <c r="U1001"/>
      <c r="V1001"/>
      <c r="W1001"/>
      <c r="X1001"/>
      <c r="Y1001"/>
      <c r="Z1001"/>
    </row>
    <row r="1002" spans="2:26" x14ac:dyDescent="0.25">
      <c r="B1002" s="7"/>
      <c r="C1002" s="133"/>
      <c r="D1002" s="133"/>
      <c r="E1002" s="7"/>
      <c r="F1002" s="7"/>
      <c r="G1002" s="7"/>
      <c r="H1002" s="7"/>
      <c r="I1002" s="7"/>
      <c r="J1002" s="7"/>
      <c r="K1002" s="7"/>
      <c r="L1002" s="7"/>
      <c r="M1002" s="7"/>
      <c r="N1002" s="7"/>
      <c r="O1002" s="7"/>
      <c r="P1002" s="7"/>
      <c r="Q1002" s="7"/>
      <c r="R1002" s="7"/>
      <c r="S1002" s="7"/>
      <c r="T1002"/>
      <c r="U1002"/>
      <c r="V1002"/>
      <c r="W1002"/>
      <c r="X1002"/>
      <c r="Y1002"/>
      <c r="Z1002"/>
    </row>
    <row r="1003" spans="2:26" x14ac:dyDescent="0.25">
      <c r="B1003" s="7"/>
      <c r="C1003" s="133"/>
      <c r="D1003" s="133"/>
      <c r="E1003" s="7"/>
      <c r="F1003" s="7"/>
      <c r="G1003" s="7"/>
      <c r="H1003" s="7"/>
      <c r="I1003" s="7"/>
      <c r="J1003" s="7"/>
      <c r="K1003" s="7"/>
      <c r="L1003" s="7"/>
      <c r="M1003" s="7"/>
      <c r="N1003" s="7"/>
      <c r="O1003" s="7"/>
      <c r="P1003" s="7"/>
      <c r="Q1003" s="7"/>
      <c r="R1003" s="7"/>
      <c r="S1003" s="7"/>
      <c r="T1003"/>
      <c r="U1003"/>
      <c r="V1003"/>
      <c r="W1003"/>
      <c r="X1003"/>
      <c r="Y1003"/>
      <c r="Z1003"/>
    </row>
    <row r="1004" spans="2:26" x14ac:dyDescent="0.25">
      <c r="B1004" s="7"/>
      <c r="C1004" s="133"/>
      <c r="D1004" s="133"/>
      <c r="E1004" s="7"/>
      <c r="F1004" s="7"/>
      <c r="G1004" s="7"/>
      <c r="H1004" s="7"/>
      <c r="I1004" s="7"/>
      <c r="J1004" s="7"/>
      <c r="K1004" s="7"/>
      <c r="L1004" s="7"/>
      <c r="M1004" s="7"/>
      <c r="N1004" s="7"/>
      <c r="O1004" s="7"/>
      <c r="P1004" s="7"/>
      <c r="Q1004" s="7"/>
      <c r="R1004" s="7"/>
      <c r="S1004" s="7"/>
      <c r="T1004"/>
      <c r="U1004"/>
      <c r="V1004"/>
      <c r="W1004"/>
      <c r="X1004"/>
      <c r="Y1004"/>
      <c r="Z1004"/>
    </row>
    <row r="1005" spans="2:26" x14ac:dyDescent="0.25">
      <c r="B1005" s="7"/>
      <c r="C1005" s="133"/>
      <c r="D1005" s="133"/>
      <c r="E1005" s="7"/>
      <c r="F1005" s="7"/>
      <c r="G1005" s="7"/>
      <c r="H1005" s="7"/>
      <c r="I1005" s="7"/>
      <c r="J1005" s="7"/>
      <c r="K1005" s="7"/>
      <c r="L1005" s="7"/>
      <c r="M1005" s="7"/>
      <c r="N1005" s="7"/>
      <c r="O1005" s="7"/>
      <c r="P1005" s="7"/>
      <c r="Q1005" s="7"/>
      <c r="R1005" s="7"/>
      <c r="S1005" s="7"/>
      <c r="T1005"/>
      <c r="U1005"/>
      <c r="V1005"/>
      <c r="W1005"/>
      <c r="X1005"/>
      <c r="Y1005"/>
      <c r="Z1005"/>
    </row>
    <row r="1006" spans="2:26" x14ac:dyDescent="0.25">
      <c r="B1006" s="7"/>
      <c r="C1006" s="133"/>
      <c r="D1006" s="133"/>
      <c r="E1006" s="7"/>
      <c r="F1006" s="7"/>
      <c r="G1006" s="7"/>
      <c r="H1006" s="7"/>
      <c r="I1006" s="7"/>
      <c r="J1006" s="7"/>
      <c r="K1006" s="7"/>
      <c r="L1006" s="7"/>
      <c r="M1006" s="7"/>
      <c r="N1006" s="7"/>
      <c r="O1006" s="7"/>
      <c r="P1006" s="7"/>
      <c r="Q1006" s="7"/>
      <c r="R1006" s="7"/>
      <c r="S1006" s="7"/>
      <c r="T1006"/>
      <c r="U1006"/>
      <c r="V1006"/>
      <c r="W1006"/>
      <c r="X1006"/>
      <c r="Y1006"/>
      <c r="Z1006"/>
    </row>
    <row r="1007" spans="2:26" x14ac:dyDescent="0.25">
      <c r="B1007" s="7"/>
      <c r="C1007" s="133"/>
      <c r="D1007" s="133"/>
      <c r="E1007" s="7"/>
      <c r="F1007" s="7"/>
      <c r="G1007" s="7"/>
      <c r="H1007" s="7"/>
      <c r="I1007" s="7"/>
      <c r="J1007" s="7"/>
      <c r="K1007" s="7"/>
      <c r="L1007" s="7"/>
      <c r="M1007" s="7"/>
      <c r="N1007" s="7"/>
      <c r="O1007" s="7"/>
      <c r="P1007" s="7"/>
      <c r="Q1007" s="7"/>
      <c r="R1007" s="7"/>
      <c r="S1007" s="7"/>
      <c r="T1007"/>
      <c r="U1007"/>
      <c r="V1007"/>
      <c r="W1007"/>
      <c r="X1007"/>
      <c r="Y1007"/>
      <c r="Z1007"/>
    </row>
    <row r="1008" spans="2:26" x14ac:dyDescent="0.25">
      <c r="B1008" s="7"/>
      <c r="C1008" s="133"/>
      <c r="D1008" s="133"/>
      <c r="E1008" s="7"/>
      <c r="F1008" s="7"/>
      <c r="G1008" s="7"/>
      <c r="H1008" s="7"/>
      <c r="I1008" s="7"/>
      <c r="J1008" s="7"/>
      <c r="K1008" s="7"/>
      <c r="L1008" s="7"/>
      <c r="M1008" s="7"/>
      <c r="N1008" s="7"/>
      <c r="O1008" s="7"/>
      <c r="P1008" s="7"/>
      <c r="Q1008" s="7"/>
      <c r="R1008" s="7"/>
      <c r="S1008" s="7"/>
      <c r="T1008"/>
      <c r="U1008"/>
      <c r="V1008"/>
      <c r="W1008"/>
      <c r="X1008"/>
      <c r="Y1008"/>
      <c r="Z1008"/>
    </row>
    <row r="1009" spans="2:26" x14ac:dyDescent="0.25">
      <c r="B1009" s="7"/>
      <c r="C1009" s="133"/>
      <c r="D1009" s="133"/>
      <c r="E1009" s="7"/>
      <c r="F1009" s="7"/>
      <c r="G1009" s="7"/>
      <c r="H1009" s="7"/>
      <c r="I1009" s="7"/>
      <c r="J1009" s="7"/>
      <c r="K1009" s="7"/>
      <c r="L1009" s="7"/>
      <c r="M1009" s="7"/>
      <c r="N1009" s="7"/>
      <c r="O1009" s="7"/>
      <c r="P1009" s="7"/>
      <c r="Q1009" s="7"/>
      <c r="R1009" s="7"/>
      <c r="S1009" s="7"/>
      <c r="T1009"/>
      <c r="U1009"/>
      <c r="V1009"/>
      <c r="W1009"/>
      <c r="X1009"/>
      <c r="Y1009"/>
      <c r="Z1009"/>
    </row>
    <row r="1010" spans="2:26" x14ac:dyDescent="0.25">
      <c r="B1010" s="7"/>
      <c r="C1010" s="133"/>
      <c r="D1010" s="133"/>
      <c r="E1010" s="7"/>
      <c r="F1010" s="7"/>
      <c r="G1010" s="7"/>
      <c r="H1010" s="7"/>
      <c r="I1010" s="7"/>
      <c r="J1010" s="7"/>
      <c r="K1010" s="7"/>
      <c r="L1010" s="7"/>
      <c r="M1010" s="7"/>
      <c r="N1010" s="7"/>
      <c r="O1010" s="7"/>
      <c r="P1010" s="7"/>
      <c r="Q1010" s="7"/>
      <c r="R1010" s="7"/>
      <c r="S1010" s="7"/>
      <c r="T1010"/>
      <c r="U1010"/>
      <c r="V1010"/>
      <c r="W1010"/>
      <c r="X1010"/>
      <c r="Y1010"/>
      <c r="Z1010"/>
    </row>
    <row r="1011" spans="2:26" x14ac:dyDescent="0.25">
      <c r="B1011" s="7"/>
      <c r="C1011" s="133"/>
      <c r="D1011" s="133"/>
      <c r="E1011" s="7"/>
      <c r="F1011" s="7"/>
      <c r="G1011" s="7"/>
      <c r="H1011" s="7"/>
      <c r="I1011" s="7"/>
      <c r="J1011" s="7"/>
      <c r="K1011" s="7"/>
      <c r="L1011" s="7"/>
      <c r="M1011" s="7"/>
      <c r="N1011" s="7"/>
      <c r="O1011" s="7"/>
      <c r="P1011" s="7"/>
      <c r="Q1011" s="7"/>
      <c r="R1011" s="7"/>
      <c r="S1011" s="7"/>
      <c r="T1011"/>
      <c r="U1011"/>
      <c r="V1011"/>
      <c r="W1011"/>
      <c r="X1011"/>
      <c r="Y1011"/>
      <c r="Z1011"/>
    </row>
    <row r="1012" spans="2:26" x14ac:dyDescent="0.25">
      <c r="B1012" s="7"/>
      <c r="C1012" s="133"/>
      <c r="D1012" s="133"/>
      <c r="E1012" s="7"/>
      <c r="F1012" s="7"/>
      <c r="G1012" s="7"/>
      <c r="H1012" s="7"/>
      <c r="I1012" s="7"/>
      <c r="J1012" s="7"/>
      <c r="K1012" s="7"/>
      <c r="L1012" s="7"/>
      <c r="M1012" s="7"/>
      <c r="N1012" s="7"/>
      <c r="O1012" s="7"/>
      <c r="P1012" s="7"/>
      <c r="Q1012" s="7"/>
      <c r="R1012" s="7"/>
      <c r="S1012" s="7"/>
      <c r="T1012"/>
      <c r="U1012"/>
      <c r="V1012"/>
      <c r="W1012"/>
      <c r="X1012"/>
      <c r="Y1012"/>
      <c r="Z1012"/>
    </row>
    <row r="1013" spans="2:26" x14ac:dyDescent="0.25">
      <c r="B1013" s="7"/>
      <c r="C1013" s="133"/>
      <c r="D1013" s="133"/>
      <c r="E1013" s="7"/>
      <c r="F1013" s="7"/>
      <c r="G1013" s="7"/>
      <c r="H1013" s="7"/>
      <c r="I1013" s="7"/>
      <c r="J1013" s="7"/>
      <c r="K1013" s="7"/>
      <c r="L1013" s="7"/>
      <c r="M1013" s="7"/>
      <c r="N1013" s="7"/>
      <c r="O1013" s="7"/>
      <c r="P1013" s="7"/>
      <c r="Q1013" s="7"/>
      <c r="R1013" s="7"/>
      <c r="S1013" s="7"/>
      <c r="T1013"/>
      <c r="U1013"/>
      <c r="V1013"/>
      <c r="W1013"/>
      <c r="X1013"/>
      <c r="Y1013"/>
      <c r="Z1013"/>
    </row>
    <row r="1014" spans="2:26" x14ac:dyDescent="0.25">
      <c r="B1014" s="7"/>
      <c r="C1014" s="133"/>
      <c r="D1014" s="133"/>
      <c r="E1014" s="7"/>
      <c r="F1014" s="7"/>
      <c r="G1014" s="7"/>
      <c r="H1014" s="7"/>
      <c r="I1014" s="7"/>
      <c r="J1014" s="7"/>
      <c r="K1014" s="7"/>
      <c r="L1014" s="7"/>
      <c r="M1014" s="7"/>
      <c r="N1014" s="7"/>
      <c r="O1014" s="7"/>
      <c r="P1014" s="7"/>
      <c r="Q1014" s="7"/>
      <c r="R1014" s="7"/>
      <c r="S1014" s="7"/>
      <c r="T1014"/>
      <c r="U1014"/>
      <c r="V1014"/>
      <c r="W1014"/>
      <c r="X1014"/>
      <c r="Y1014"/>
      <c r="Z1014"/>
    </row>
    <row r="1015" spans="2:26" x14ac:dyDescent="0.25">
      <c r="B1015" s="7"/>
      <c r="C1015" s="133"/>
      <c r="D1015" s="133"/>
      <c r="E1015" s="7"/>
      <c r="F1015" s="7"/>
      <c r="G1015" s="7"/>
      <c r="H1015" s="7"/>
      <c r="I1015" s="7"/>
      <c r="J1015" s="7"/>
      <c r="K1015" s="7"/>
      <c r="L1015" s="7"/>
      <c r="M1015" s="7"/>
      <c r="N1015" s="7"/>
      <c r="O1015" s="7"/>
      <c r="P1015" s="7"/>
      <c r="Q1015" s="7"/>
      <c r="R1015" s="7"/>
      <c r="S1015" s="7"/>
      <c r="T1015"/>
      <c r="U1015"/>
      <c r="V1015"/>
      <c r="W1015"/>
      <c r="X1015"/>
      <c r="Y1015"/>
      <c r="Z1015"/>
    </row>
    <row r="1016" spans="2:26" x14ac:dyDescent="0.25">
      <c r="B1016" s="7"/>
      <c r="C1016" s="133"/>
      <c r="D1016" s="133"/>
      <c r="E1016" s="7"/>
      <c r="F1016" s="7"/>
      <c r="G1016" s="7"/>
      <c r="H1016" s="7"/>
      <c r="I1016" s="7"/>
      <c r="J1016" s="7"/>
      <c r="K1016" s="7"/>
      <c r="L1016" s="7"/>
      <c r="M1016" s="7"/>
      <c r="N1016" s="7"/>
      <c r="O1016" s="7"/>
      <c r="P1016" s="7"/>
      <c r="Q1016" s="7"/>
      <c r="R1016" s="7"/>
      <c r="S1016" s="7"/>
      <c r="T1016"/>
      <c r="U1016"/>
      <c r="V1016"/>
      <c r="W1016"/>
      <c r="X1016"/>
      <c r="Y1016"/>
      <c r="Z1016"/>
    </row>
    <row r="1017" spans="2:26" x14ac:dyDescent="0.25">
      <c r="B1017" s="7"/>
      <c r="C1017" s="133"/>
      <c r="D1017" s="133"/>
      <c r="E1017" s="7"/>
      <c r="F1017" s="7"/>
      <c r="G1017" s="7"/>
      <c r="H1017" s="7"/>
      <c r="I1017" s="7"/>
      <c r="J1017" s="7"/>
      <c r="K1017" s="7"/>
      <c r="L1017" s="7"/>
      <c r="M1017" s="7"/>
      <c r="N1017" s="7"/>
      <c r="O1017" s="7"/>
      <c r="P1017" s="7"/>
      <c r="Q1017" s="7"/>
      <c r="R1017" s="7"/>
      <c r="S1017" s="7"/>
      <c r="T1017"/>
      <c r="U1017"/>
      <c r="V1017"/>
      <c r="W1017"/>
      <c r="X1017"/>
      <c r="Y1017"/>
      <c r="Z1017"/>
    </row>
    <row r="1018" spans="2:26" x14ac:dyDescent="0.25">
      <c r="B1018" s="7"/>
      <c r="C1018" s="133"/>
      <c r="D1018" s="133"/>
      <c r="E1018" s="7"/>
      <c r="F1018" s="7"/>
      <c r="G1018" s="7"/>
      <c r="H1018" s="7"/>
      <c r="I1018" s="7"/>
      <c r="J1018" s="7"/>
      <c r="K1018" s="7"/>
      <c r="L1018" s="7"/>
      <c r="M1018" s="7"/>
      <c r="N1018" s="7"/>
      <c r="O1018" s="7"/>
      <c r="P1018" s="7"/>
      <c r="Q1018" s="7"/>
      <c r="R1018" s="7"/>
      <c r="S1018" s="7"/>
      <c r="T1018"/>
      <c r="U1018"/>
      <c r="V1018"/>
      <c r="W1018"/>
      <c r="X1018"/>
      <c r="Y1018"/>
      <c r="Z1018"/>
    </row>
    <row r="1019" spans="2:26" x14ac:dyDescent="0.25">
      <c r="B1019" s="7"/>
      <c r="C1019" s="133"/>
      <c r="D1019" s="133"/>
      <c r="E1019" s="7"/>
      <c r="F1019" s="7"/>
      <c r="G1019" s="7"/>
      <c r="H1019" s="7"/>
      <c r="I1019" s="7"/>
      <c r="J1019" s="7"/>
      <c r="K1019" s="7"/>
      <c r="L1019" s="7"/>
      <c r="M1019" s="7"/>
      <c r="N1019" s="7"/>
      <c r="O1019" s="7"/>
      <c r="P1019" s="7"/>
      <c r="Q1019" s="7"/>
      <c r="R1019" s="7"/>
      <c r="S1019" s="7"/>
      <c r="T1019"/>
      <c r="U1019"/>
      <c r="V1019"/>
      <c r="W1019"/>
      <c r="X1019"/>
      <c r="Y1019"/>
      <c r="Z1019"/>
    </row>
    <row r="1020" spans="2:26" x14ac:dyDescent="0.25">
      <c r="B1020" s="7"/>
      <c r="C1020" s="133"/>
      <c r="D1020" s="133"/>
      <c r="E1020" s="7"/>
      <c r="F1020" s="7"/>
      <c r="G1020" s="7"/>
      <c r="H1020" s="7"/>
      <c r="I1020" s="7"/>
      <c r="J1020" s="7"/>
      <c r="K1020" s="7"/>
      <c r="L1020" s="7"/>
      <c r="M1020" s="7"/>
      <c r="N1020" s="7"/>
      <c r="O1020" s="7"/>
      <c r="P1020" s="7"/>
      <c r="Q1020" s="7"/>
      <c r="R1020" s="7"/>
      <c r="S1020" s="7"/>
      <c r="T1020"/>
      <c r="U1020"/>
      <c r="V1020"/>
      <c r="W1020"/>
      <c r="X1020"/>
      <c r="Y1020"/>
      <c r="Z1020"/>
    </row>
    <row r="1021" spans="2:26" x14ac:dyDescent="0.25">
      <c r="B1021" s="7"/>
      <c r="C1021" s="133"/>
      <c r="D1021" s="133"/>
      <c r="E1021" s="7"/>
      <c r="F1021" s="7"/>
      <c r="G1021" s="7"/>
      <c r="H1021" s="7"/>
      <c r="I1021" s="7"/>
      <c r="J1021" s="7"/>
      <c r="K1021" s="7"/>
      <c r="L1021" s="7"/>
      <c r="M1021" s="7"/>
      <c r="N1021" s="7"/>
      <c r="O1021" s="7"/>
      <c r="P1021" s="7"/>
      <c r="Q1021" s="7"/>
      <c r="R1021" s="7"/>
      <c r="S1021" s="7"/>
      <c r="T1021"/>
      <c r="U1021"/>
      <c r="V1021"/>
      <c r="W1021"/>
      <c r="X1021"/>
      <c r="Y1021"/>
      <c r="Z1021"/>
    </row>
    <row r="1022" spans="2:26" x14ac:dyDescent="0.25">
      <c r="B1022" s="7"/>
      <c r="C1022" s="133"/>
      <c r="D1022" s="133"/>
      <c r="E1022" s="7"/>
      <c r="F1022" s="7"/>
      <c r="G1022" s="7"/>
      <c r="H1022" s="7"/>
      <c r="I1022" s="7"/>
      <c r="J1022" s="7"/>
      <c r="K1022" s="7"/>
      <c r="L1022" s="7"/>
      <c r="M1022" s="7"/>
      <c r="N1022" s="7"/>
      <c r="O1022" s="7"/>
      <c r="P1022" s="7"/>
      <c r="Q1022" s="7"/>
      <c r="R1022" s="7"/>
      <c r="S1022" s="7"/>
      <c r="T1022"/>
      <c r="U1022"/>
      <c r="V1022"/>
      <c r="W1022"/>
      <c r="X1022"/>
      <c r="Y1022"/>
      <c r="Z1022"/>
    </row>
    <row r="1023" spans="2:26" x14ac:dyDescent="0.25">
      <c r="B1023" s="7"/>
      <c r="C1023" s="133"/>
      <c r="D1023" s="133"/>
      <c r="E1023" s="7"/>
      <c r="F1023" s="7"/>
      <c r="G1023" s="7"/>
      <c r="H1023" s="7"/>
      <c r="I1023" s="7"/>
      <c r="J1023" s="7"/>
      <c r="K1023" s="7"/>
      <c r="L1023" s="7"/>
      <c r="M1023" s="7"/>
      <c r="N1023" s="7"/>
      <c r="O1023" s="7"/>
      <c r="P1023" s="7"/>
      <c r="Q1023" s="7"/>
      <c r="R1023" s="7"/>
      <c r="S1023" s="7"/>
      <c r="T1023"/>
      <c r="U1023"/>
      <c r="V1023"/>
      <c r="W1023"/>
      <c r="X1023"/>
      <c r="Y1023"/>
      <c r="Z1023"/>
    </row>
    <row r="1024" spans="2:26" x14ac:dyDescent="0.25">
      <c r="B1024" s="7"/>
      <c r="C1024" s="133"/>
      <c r="D1024" s="133"/>
      <c r="E1024" s="7"/>
      <c r="F1024" s="7"/>
      <c r="G1024" s="7"/>
      <c r="H1024" s="7"/>
      <c r="I1024" s="7"/>
      <c r="J1024" s="7"/>
      <c r="K1024" s="7"/>
      <c r="L1024" s="7"/>
      <c r="M1024" s="7"/>
      <c r="N1024" s="7"/>
      <c r="O1024" s="7"/>
      <c r="P1024" s="7"/>
      <c r="Q1024" s="7"/>
      <c r="R1024" s="7"/>
      <c r="S1024" s="7"/>
      <c r="T1024"/>
      <c r="U1024"/>
      <c r="V1024"/>
      <c r="W1024"/>
      <c r="X1024"/>
      <c r="Y1024"/>
      <c r="Z1024"/>
    </row>
    <row r="1025" spans="2:26" x14ac:dyDescent="0.25">
      <c r="B1025" s="7"/>
      <c r="C1025" s="133"/>
      <c r="D1025" s="133"/>
      <c r="E1025" s="7"/>
      <c r="F1025" s="7"/>
      <c r="G1025" s="7"/>
      <c r="H1025" s="7"/>
      <c r="I1025" s="7"/>
      <c r="J1025" s="7"/>
      <c r="K1025" s="7"/>
      <c r="L1025" s="7"/>
      <c r="M1025" s="7"/>
      <c r="N1025" s="7"/>
      <c r="O1025" s="7"/>
      <c r="P1025" s="7"/>
      <c r="Q1025" s="7"/>
      <c r="R1025" s="7"/>
      <c r="S1025" s="7"/>
      <c r="T1025"/>
      <c r="U1025"/>
      <c r="V1025"/>
      <c r="W1025"/>
      <c r="X1025"/>
      <c r="Y1025"/>
      <c r="Z1025"/>
    </row>
    <row r="1026" spans="2:26" x14ac:dyDescent="0.25">
      <c r="B1026" s="7"/>
      <c r="C1026" s="133"/>
      <c r="D1026" s="133"/>
      <c r="E1026" s="7"/>
      <c r="F1026" s="7"/>
      <c r="G1026" s="7"/>
      <c r="H1026" s="7"/>
      <c r="I1026" s="7"/>
      <c r="J1026" s="7"/>
      <c r="K1026" s="7"/>
      <c r="L1026" s="7"/>
      <c r="M1026" s="7"/>
      <c r="N1026" s="7"/>
      <c r="O1026" s="7"/>
      <c r="P1026" s="7"/>
      <c r="Q1026" s="7"/>
      <c r="R1026" s="7"/>
      <c r="S1026" s="7"/>
      <c r="T1026"/>
      <c r="U1026"/>
      <c r="V1026"/>
      <c r="W1026"/>
      <c r="X1026"/>
      <c r="Y1026"/>
      <c r="Z1026"/>
    </row>
    <row r="1027" spans="2:26" x14ac:dyDescent="0.25">
      <c r="B1027" s="7"/>
      <c r="C1027" s="133"/>
      <c r="D1027" s="133"/>
      <c r="E1027" s="7"/>
      <c r="F1027" s="7"/>
      <c r="G1027" s="7"/>
      <c r="H1027" s="7"/>
      <c r="I1027" s="7"/>
      <c r="J1027" s="7"/>
      <c r="K1027" s="7"/>
      <c r="L1027" s="7"/>
      <c r="M1027" s="7"/>
      <c r="N1027" s="7"/>
      <c r="O1027" s="7"/>
      <c r="P1027" s="7"/>
      <c r="Q1027" s="7"/>
      <c r="R1027" s="7"/>
      <c r="S1027" s="7"/>
      <c r="T1027"/>
      <c r="U1027"/>
      <c r="V1027"/>
      <c r="W1027"/>
      <c r="X1027"/>
      <c r="Y1027"/>
      <c r="Z1027"/>
    </row>
    <row r="1028" spans="2:26" x14ac:dyDescent="0.25">
      <c r="B1028" s="7"/>
      <c r="C1028" s="133"/>
      <c r="D1028" s="133"/>
      <c r="E1028" s="7"/>
      <c r="F1028" s="7"/>
      <c r="G1028" s="7"/>
      <c r="H1028" s="7"/>
      <c r="I1028" s="7"/>
      <c r="J1028" s="7"/>
      <c r="K1028" s="7"/>
      <c r="L1028" s="7"/>
      <c r="M1028" s="7"/>
      <c r="N1028" s="7"/>
      <c r="O1028" s="7"/>
      <c r="P1028" s="7"/>
      <c r="Q1028" s="7"/>
      <c r="R1028" s="7"/>
      <c r="S1028" s="7"/>
      <c r="T1028"/>
      <c r="U1028"/>
      <c r="V1028"/>
      <c r="W1028"/>
      <c r="X1028"/>
      <c r="Y1028"/>
      <c r="Z1028"/>
    </row>
    <row r="1029" spans="2:26" x14ac:dyDescent="0.25">
      <c r="B1029" s="7"/>
      <c r="C1029" s="133"/>
      <c r="D1029" s="133"/>
      <c r="E1029" s="7"/>
      <c r="F1029" s="7"/>
      <c r="G1029" s="7"/>
      <c r="H1029" s="7"/>
      <c r="I1029" s="7"/>
      <c r="J1029" s="7"/>
      <c r="K1029" s="7"/>
      <c r="L1029" s="7"/>
      <c r="M1029" s="7"/>
      <c r="N1029" s="7"/>
      <c r="O1029" s="7"/>
      <c r="P1029" s="7"/>
      <c r="Q1029" s="7"/>
      <c r="R1029" s="7"/>
      <c r="S1029" s="7"/>
      <c r="T1029"/>
      <c r="U1029"/>
      <c r="V1029"/>
      <c r="W1029"/>
      <c r="X1029"/>
      <c r="Y1029"/>
      <c r="Z1029"/>
    </row>
    <row r="1030" spans="2:26" x14ac:dyDescent="0.25">
      <c r="B1030" s="7"/>
      <c r="C1030" s="133"/>
      <c r="D1030" s="133"/>
      <c r="E1030" s="7"/>
      <c r="F1030" s="7"/>
      <c r="G1030" s="7"/>
      <c r="H1030" s="7"/>
      <c r="I1030" s="7"/>
      <c r="J1030" s="7"/>
      <c r="K1030" s="7"/>
      <c r="L1030" s="7"/>
      <c r="M1030" s="7"/>
      <c r="N1030" s="7"/>
      <c r="O1030" s="7"/>
      <c r="P1030" s="7"/>
      <c r="Q1030" s="7"/>
      <c r="R1030" s="7"/>
      <c r="S1030" s="7"/>
      <c r="T1030"/>
      <c r="U1030"/>
      <c r="V1030"/>
      <c r="W1030"/>
      <c r="X1030"/>
      <c r="Y1030"/>
      <c r="Z1030"/>
    </row>
    <row r="1031" spans="2:26" x14ac:dyDescent="0.25">
      <c r="B1031" s="7"/>
      <c r="C1031" s="133"/>
      <c r="D1031" s="133"/>
      <c r="E1031" s="7"/>
      <c r="F1031" s="7"/>
      <c r="G1031" s="7"/>
      <c r="H1031" s="7"/>
      <c r="I1031" s="7"/>
      <c r="J1031" s="7"/>
      <c r="K1031" s="7"/>
      <c r="L1031" s="7"/>
      <c r="M1031" s="7"/>
      <c r="N1031" s="7"/>
      <c r="O1031" s="7"/>
      <c r="P1031" s="7"/>
      <c r="Q1031" s="7"/>
      <c r="R1031" s="7"/>
      <c r="S1031" s="7"/>
      <c r="T1031"/>
      <c r="U1031"/>
      <c r="V1031"/>
      <c r="W1031"/>
      <c r="X1031"/>
      <c r="Y1031"/>
      <c r="Z1031"/>
    </row>
    <row r="1032" spans="2:26" x14ac:dyDescent="0.25">
      <c r="B1032" s="7"/>
      <c r="C1032" s="133"/>
      <c r="D1032" s="133"/>
      <c r="E1032" s="7"/>
      <c r="F1032" s="7"/>
      <c r="G1032" s="7"/>
      <c r="H1032" s="7"/>
      <c r="I1032" s="7"/>
      <c r="J1032" s="7"/>
      <c r="K1032" s="7"/>
      <c r="L1032" s="7"/>
      <c r="M1032" s="7"/>
      <c r="N1032" s="7"/>
      <c r="O1032" s="7"/>
      <c r="P1032" s="7"/>
      <c r="Q1032" s="7"/>
      <c r="R1032" s="7"/>
      <c r="S1032" s="7"/>
      <c r="T1032"/>
      <c r="U1032"/>
      <c r="V1032"/>
      <c r="W1032"/>
      <c r="X1032"/>
      <c r="Y1032"/>
      <c r="Z1032"/>
    </row>
    <row r="1033" spans="2:26" x14ac:dyDescent="0.25">
      <c r="B1033" s="7"/>
      <c r="C1033" s="133"/>
      <c r="D1033" s="133"/>
      <c r="E1033" s="7"/>
      <c r="F1033" s="7"/>
      <c r="G1033" s="7"/>
      <c r="H1033" s="7"/>
      <c r="I1033" s="7"/>
      <c r="J1033" s="7"/>
      <c r="K1033" s="7"/>
      <c r="L1033" s="7"/>
      <c r="M1033" s="7"/>
      <c r="N1033" s="7"/>
      <c r="O1033" s="7"/>
      <c r="P1033" s="7"/>
      <c r="Q1033" s="7"/>
      <c r="R1033" s="7"/>
      <c r="S1033" s="7"/>
      <c r="T1033"/>
      <c r="U1033"/>
      <c r="V1033"/>
      <c r="W1033"/>
      <c r="X1033"/>
      <c r="Y1033"/>
      <c r="Z1033"/>
    </row>
    <row r="1034" spans="2:26" x14ac:dyDescent="0.25">
      <c r="B1034" s="7"/>
      <c r="C1034" s="133"/>
      <c r="D1034" s="133"/>
      <c r="E1034" s="7"/>
      <c r="F1034" s="7"/>
      <c r="G1034" s="7"/>
      <c r="H1034" s="7"/>
      <c r="I1034" s="7"/>
      <c r="J1034" s="7"/>
      <c r="K1034" s="7"/>
      <c r="L1034" s="7"/>
      <c r="M1034" s="7"/>
      <c r="N1034" s="7"/>
      <c r="O1034" s="7"/>
      <c r="P1034" s="7"/>
      <c r="Q1034" s="7"/>
      <c r="R1034" s="7"/>
      <c r="S1034" s="7"/>
      <c r="T1034"/>
      <c r="U1034"/>
      <c r="V1034"/>
      <c r="W1034"/>
      <c r="X1034"/>
      <c r="Y1034"/>
      <c r="Z1034"/>
    </row>
    <row r="1035" spans="2:26" x14ac:dyDescent="0.25">
      <c r="B1035" s="7"/>
      <c r="C1035" s="133"/>
      <c r="D1035" s="133"/>
      <c r="E1035" s="7"/>
      <c r="F1035" s="7"/>
      <c r="G1035" s="7"/>
      <c r="H1035" s="7"/>
      <c r="I1035" s="7"/>
      <c r="J1035" s="7"/>
      <c r="K1035" s="7"/>
      <c r="L1035" s="7"/>
      <c r="M1035" s="7"/>
      <c r="N1035" s="7"/>
      <c r="O1035" s="7"/>
      <c r="P1035" s="7"/>
      <c r="Q1035" s="7"/>
      <c r="R1035" s="7"/>
      <c r="S1035" s="7"/>
      <c r="T1035"/>
      <c r="U1035"/>
      <c r="V1035"/>
      <c r="W1035"/>
      <c r="X1035"/>
      <c r="Y1035"/>
      <c r="Z1035"/>
    </row>
    <row r="1036" spans="2:26" x14ac:dyDescent="0.25">
      <c r="B1036" s="7"/>
      <c r="C1036" s="133"/>
      <c r="D1036" s="133"/>
      <c r="E1036" s="7"/>
      <c r="F1036" s="7"/>
      <c r="G1036" s="7"/>
      <c r="H1036" s="7"/>
      <c r="I1036" s="7"/>
      <c r="J1036" s="7"/>
      <c r="K1036" s="7"/>
      <c r="L1036" s="7"/>
      <c r="M1036" s="7"/>
      <c r="N1036" s="7"/>
      <c r="O1036" s="7"/>
      <c r="P1036" s="7"/>
      <c r="Q1036" s="7"/>
      <c r="R1036" s="7"/>
      <c r="S1036" s="7"/>
      <c r="T1036"/>
      <c r="U1036"/>
      <c r="V1036"/>
      <c r="W1036"/>
      <c r="X1036"/>
      <c r="Y1036"/>
      <c r="Z1036"/>
    </row>
    <row r="1037" spans="2:26" x14ac:dyDescent="0.25">
      <c r="B1037" s="7"/>
      <c r="C1037" s="133"/>
      <c r="D1037" s="133"/>
      <c r="E1037" s="7"/>
      <c r="F1037" s="7"/>
      <c r="G1037" s="7"/>
      <c r="H1037" s="7"/>
      <c r="I1037" s="7"/>
      <c r="J1037" s="7"/>
      <c r="K1037" s="7"/>
      <c r="L1037" s="7"/>
      <c r="M1037" s="7"/>
      <c r="N1037" s="7"/>
      <c r="O1037" s="7"/>
      <c r="P1037" s="7"/>
      <c r="Q1037" s="7"/>
      <c r="R1037" s="7"/>
      <c r="S1037" s="7"/>
      <c r="T1037"/>
      <c r="U1037"/>
      <c r="V1037"/>
      <c r="W1037"/>
      <c r="X1037"/>
      <c r="Y1037"/>
      <c r="Z1037"/>
    </row>
    <row r="1038" spans="2:26" x14ac:dyDescent="0.25">
      <c r="B1038" s="7"/>
      <c r="C1038" s="133"/>
      <c r="D1038" s="133"/>
      <c r="E1038" s="7"/>
      <c r="F1038" s="7"/>
      <c r="G1038" s="7"/>
      <c r="H1038" s="7"/>
      <c r="I1038" s="7"/>
      <c r="J1038" s="7"/>
      <c r="K1038" s="7"/>
      <c r="L1038" s="7"/>
      <c r="M1038" s="7"/>
      <c r="N1038" s="7"/>
      <c r="O1038" s="7"/>
      <c r="P1038" s="7"/>
      <c r="Q1038" s="7"/>
      <c r="R1038" s="7"/>
      <c r="S1038" s="7"/>
      <c r="T1038"/>
      <c r="U1038"/>
      <c r="V1038"/>
      <c r="W1038"/>
      <c r="X1038"/>
      <c r="Y1038"/>
      <c r="Z1038"/>
    </row>
    <row r="1039" spans="2:26" x14ac:dyDescent="0.25">
      <c r="B1039" s="7"/>
      <c r="C1039" s="133"/>
      <c r="D1039" s="133"/>
      <c r="E1039" s="7"/>
      <c r="F1039" s="7"/>
      <c r="G1039" s="7"/>
      <c r="H1039" s="7"/>
      <c r="I1039" s="7"/>
      <c r="J1039" s="7"/>
      <c r="K1039" s="7"/>
      <c r="L1039" s="7"/>
      <c r="M1039" s="7"/>
      <c r="N1039" s="7"/>
      <c r="O1039" s="7"/>
      <c r="P1039" s="7"/>
      <c r="Q1039" s="7"/>
      <c r="R1039" s="7"/>
      <c r="S1039" s="7"/>
      <c r="T1039"/>
      <c r="U1039"/>
      <c r="V1039"/>
      <c r="W1039"/>
      <c r="X1039"/>
      <c r="Y1039"/>
      <c r="Z1039"/>
    </row>
    <row r="1040" spans="2:26" x14ac:dyDescent="0.25">
      <c r="B1040" s="7"/>
      <c r="C1040" s="133"/>
      <c r="D1040" s="133"/>
      <c r="E1040" s="7"/>
      <c r="F1040" s="7"/>
      <c r="G1040" s="7"/>
      <c r="H1040" s="7"/>
      <c r="I1040" s="7"/>
      <c r="J1040" s="7"/>
      <c r="K1040" s="7"/>
      <c r="L1040" s="7"/>
      <c r="M1040" s="7"/>
      <c r="N1040" s="7"/>
      <c r="O1040" s="7"/>
      <c r="P1040" s="7"/>
      <c r="Q1040" s="7"/>
      <c r="R1040" s="7"/>
      <c r="S1040" s="7"/>
      <c r="T1040"/>
      <c r="U1040"/>
      <c r="V1040"/>
      <c r="W1040"/>
      <c r="X1040"/>
      <c r="Y1040"/>
      <c r="Z1040"/>
    </row>
    <row r="1041" spans="2:26" x14ac:dyDescent="0.25">
      <c r="B1041" s="7"/>
      <c r="C1041" s="133"/>
      <c r="D1041" s="133"/>
      <c r="E1041" s="7"/>
      <c r="F1041" s="7"/>
      <c r="G1041" s="7"/>
      <c r="H1041" s="7"/>
      <c r="I1041" s="7"/>
      <c r="J1041" s="7"/>
      <c r="K1041" s="7"/>
      <c r="L1041" s="7"/>
      <c r="M1041" s="7"/>
      <c r="N1041" s="7"/>
      <c r="O1041" s="7"/>
      <c r="P1041" s="7"/>
      <c r="Q1041" s="7"/>
      <c r="R1041" s="7"/>
      <c r="S1041" s="7"/>
      <c r="T1041"/>
      <c r="U1041"/>
      <c r="V1041"/>
      <c r="W1041"/>
      <c r="X1041"/>
      <c r="Y1041"/>
      <c r="Z1041"/>
    </row>
    <row r="1042" spans="2:26" x14ac:dyDescent="0.25">
      <c r="B1042" s="7"/>
      <c r="C1042" s="133"/>
      <c r="D1042" s="133"/>
      <c r="E1042" s="7"/>
      <c r="F1042" s="7"/>
      <c r="G1042" s="7"/>
      <c r="H1042" s="7"/>
      <c r="I1042" s="7"/>
      <c r="J1042" s="7"/>
      <c r="K1042" s="7"/>
      <c r="L1042" s="7"/>
      <c r="M1042" s="7"/>
      <c r="N1042" s="7"/>
      <c r="O1042" s="7"/>
      <c r="P1042" s="7"/>
      <c r="Q1042" s="7"/>
      <c r="R1042" s="7"/>
      <c r="S1042" s="7"/>
      <c r="T1042"/>
      <c r="U1042"/>
      <c r="V1042"/>
      <c r="W1042"/>
      <c r="X1042"/>
      <c r="Y1042"/>
      <c r="Z1042"/>
    </row>
    <row r="1043" spans="2:26" x14ac:dyDescent="0.25">
      <c r="B1043" s="7"/>
      <c r="C1043" s="133"/>
      <c r="D1043" s="133"/>
      <c r="E1043" s="7"/>
      <c r="F1043" s="7"/>
      <c r="G1043" s="7"/>
      <c r="H1043" s="7"/>
      <c r="I1043" s="7"/>
      <c r="J1043" s="7"/>
      <c r="K1043" s="7"/>
      <c r="L1043" s="7"/>
      <c r="M1043" s="7"/>
      <c r="N1043" s="7"/>
      <c r="O1043" s="7"/>
      <c r="P1043" s="7"/>
      <c r="Q1043" s="7"/>
      <c r="R1043" s="7"/>
      <c r="S1043" s="7"/>
      <c r="T1043"/>
      <c r="U1043"/>
      <c r="V1043"/>
      <c r="W1043"/>
      <c r="X1043"/>
      <c r="Y1043"/>
      <c r="Z1043"/>
    </row>
    <row r="1044" spans="2:26" x14ac:dyDescent="0.25">
      <c r="B1044" s="7"/>
      <c r="C1044" s="133"/>
      <c r="D1044" s="133"/>
      <c r="E1044" s="7"/>
      <c r="F1044" s="7"/>
      <c r="G1044" s="7"/>
      <c r="H1044" s="7"/>
      <c r="I1044" s="7"/>
      <c r="J1044" s="7"/>
      <c r="K1044" s="7"/>
      <c r="L1044" s="7"/>
      <c r="M1044" s="7"/>
      <c r="N1044" s="7"/>
      <c r="O1044" s="7"/>
      <c r="P1044" s="7"/>
      <c r="Q1044" s="7"/>
      <c r="R1044" s="7"/>
      <c r="S1044" s="7"/>
      <c r="T1044"/>
      <c r="U1044"/>
      <c r="V1044"/>
      <c r="W1044"/>
      <c r="X1044"/>
      <c r="Y1044"/>
      <c r="Z1044"/>
    </row>
    <row r="1045" spans="2:26" x14ac:dyDescent="0.25">
      <c r="B1045" s="7"/>
      <c r="C1045" s="133"/>
      <c r="D1045" s="133"/>
      <c r="E1045" s="7"/>
      <c r="F1045" s="7"/>
      <c r="G1045" s="7"/>
      <c r="H1045" s="7"/>
      <c r="I1045" s="7"/>
      <c r="J1045" s="7"/>
      <c r="K1045" s="7"/>
      <c r="L1045" s="7"/>
      <c r="M1045" s="7"/>
      <c r="N1045" s="7"/>
      <c r="O1045" s="7"/>
      <c r="P1045" s="7"/>
      <c r="Q1045" s="7"/>
      <c r="R1045" s="7"/>
      <c r="S1045" s="7"/>
      <c r="T1045"/>
      <c r="U1045"/>
      <c r="V1045"/>
      <c r="W1045"/>
      <c r="X1045"/>
      <c r="Y1045"/>
      <c r="Z1045"/>
    </row>
    <row r="1046" spans="2:26" x14ac:dyDescent="0.25">
      <c r="B1046" s="7"/>
      <c r="C1046" s="133"/>
      <c r="D1046" s="133"/>
      <c r="E1046" s="7"/>
      <c r="F1046" s="7"/>
      <c r="G1046" s="7"/>
      <c r="H1046" s="7"/>
      <c r="I1046" s="7"/>
      <c r="J1046" s="7"/>
      <c r="K1046" s="7"/>
      <c r="L1046" s="7"/>
      <c r="M1046" s="7"/>
      <c r="N1046" s="7"/>
      <c r="O1046" s="7"/>
      <c r="P1046" s="7"/>
      <c r="Q1046" s="7"/>
      <c r="R1046" s="7"/>
      <c r="S1046" s="7"/>
      <c r="T1046"/>
      <c r="U1046"/>
      <c r="V1046"/>
      <c r="W1046"/>
      <c r="X1046"/>
      <c r="Y1046"/>
      <c r="Z1046"/>
    </row>
    <row r="1047" spans="2:26" x14ac:dyDescent="0.25">
      <c r="B1047" s="7"/>
      <c r="C1047" s="133"/>
      <c r="D1047" s="133"/>
      <c r="E1047" s="7"/>
      <c r="F1047" s="7"/>
      <c r="G1047" s="7"/>
      <c r="H1047" s="7"/>
      <c r="I1047" s="7"/>
      <c r="J1047" s="7"/>
      <c r="K1047" s="7"/>
      <c r="L1047" s="7"/>
      <c r="M1047" s="7"/>
      <c r="N1047" s="7"/>
      <c r="O1047" s="7"/>
      <c r="P1047" s="7"/>
      <c r="Q1047" s="7"/>
      <c r="R1047" s="7"/>
      <c r="S1047" s="7"/>
      <c r="T1047"/>
      <c r="U1047"/>
      <c r="V1047"/>
      <c r="W1047"/>
      <c r="X1047"/>
      <c r="Y1047"/>
      <c r="Z1047"/>
    </row>
    <row r="1048" spans="2:26" x14ac:dyDescent="0.25">
      <c r="B1048" s="7"/>
      <c r="C1048" s="133"/>
      <c r="D1048" s="133"/>
      <c r="E1048" s="7"/>
      <c r="F1048" s="7"/>
      <c r="G1048" s="7"/>
      <c r="H1048" s="7"/>
      <c r="I1048" s="7"/>
      <c r="J1048" s="7"/>
      <c r="K1048" s="7"/>
      <c r="L1048" s="7"/>
      <c r="M1048" s="7"/>
      <c r="N1048" s="7"/>
      <c r="O1048" s="7"/>
      <c r="P1048" s="7"/>
      <c r="Q1048" s="7"/>
      <c r="R1048" s="7"/>
      <c r="S1048" s="7"/>
      <c r="T1048"/>
      <c r="U1048"/>
      <c r="V1048"/>
      <c r="W1048"/>
      <c r="X1048"/>
      <c r="Y1048"/>
      <c r="Z1048"/>
    </row>
    <row r="1049" spans="2:26" x14ac:dyDescent="0.25">
      <c r="B1049" s="7"/>
      <c r="C1049" s="133"/>
      <c r="D1049" s="133"/>
      <c r="E1049" s="7"/>
      <c r="F1049" s="7"/>
      <c r="G1049" s="7"/>
      <c r="H1049" s="7"/>
      <c r="I1049" s="7"/>
      <c r="J1049" s="7"/>
      <c r="K1049" s="7"/>
      <c r="L1049" s="7"/>
      <c r="M1049" s="7"/>
      <c r="N1049" s="7"/>
      <c r="O1049" s="7"/>
      <c r="P1049" s="7"/>
      <c r="Q1049" s="7"/>
      <c r="R1049" s="7"/>
      <c r="S1049" s="7"/>
      <c r="T1049"/>
      <c r="U1049"/>
      <c r="V1049"/>
      <c r="W1049"/>
      <c r="X1049"/>
      <c r="Y1049"/>
      <c r="Z1049"/>
    </row>
    <row r="1050" spans="2:26" x14ac:dyDescent="0.25">
      <c r="B1050" s="7"/>
      <c r="C1050" s="133"/>
      <c r="D1050" s="133"/>
      <c r="E1050" s="7"/>
      <c r="F1050" s="7"/>
      <c r="G1050" s="7"/>
      <c r="H1050" s="7"/>
      <c r="I1050" s="7"/>
      <c r="J1050" s="7"/>
      <c r="K1050" s="7"/>
      <c r="L1050" s="7"/>
      <c r="M1050" s="7"/>
      <c r="N1050" s="7"/>
      <c r="O1050" s="7"/>
      <c r="P1050" s="7"/>
      <c r="Q1050" s="7"/>
      <c r="R1050" s="7"/>
      <c r="S1050" s="7"/>
      <c r="T1050"/>
      <c r="U1050"/>
      <c r="V1050"/>
      <c r="W1050"/>
      <c r="X1050"/>
      <c r="Y1050"/>
      <c r="Z1050"/>
    </row>
    <row r="1051" spans="2:26" x14ac:dyDescent="0.25">
      <c r="B1051" s="7"/>
      <c r="C1051" s="133"/>
      <c r="D1051" s="133"/>
      <c r="E1051" s="7"/>
      <c r="F1051" s="7"/>
      <c r="G1051" s="7"/>
      <c r="H1051" s="7"/>
      <c r="I1051" s="7"/>
      <c r="J1051" s="7"/>
      <c r="K1051" s="7"/>
      <c r="L1051" s="7"/>
      <c r="M1051" s="7"/>
      <c r="N1051" s="7"/>
      <c r="O1051" s="7"/>
      <c r="P1051" s="7"/>
      <c r="Q1051" s="7"/>
      <c r="R1051" s="7"/>
      <c r="S1051" s="7"/>
      <c r="T1051"/>
      <c r="U1051"/>
      <c r="V1051"/>
      <c r="W1051"/>
      <c r="X1051"/>
      <c r="Y1051"/>
      <c r="Z1051"/>
    </row>
    <row r="1052" spans="2:26" x14ac:dyDescent="0.25">
      <c r="B1052" s="7"/>
      <c r="C1052" s="133"/>
      <c r="D1052" s="133"/>
      <c r="E1052" s="7"/>
      <c r="F1052" s="7"/>
      <c r="G1052" s="7"/>
      <c r="H1052" s="7"/>
      <c r="I1052" s="7"/>
      <c r="J1052" s="7"/>
      <c r="K1052" s="7"/>
      <c r="L1052" s="7"/>
      <c r="M1052" s="7"/>
      <c r="N1052" s="7"/>
      <c r="O1052" s="7"/>
      <c r="P1052" s="7"/>
      <c r="Q1052" s="7"/>
      <c r="R1052" s="7"/>
      <c r="S1052" s="7"/>
      <c r="T1052"/>
      <c r="U1052"/>
      <c r="V1052"/>
      <c r="W1052"/>
      <c r="X1052"/>
      <c r="Y1052"/>
      <c r="Z1052"/>
    </row>
    <row r="1053" spans="2:26" x14ac:dyDescent="0.25">
      <c r="B1053" s="7"/>
      <c r="C1053" s="133"/>
      <c r="D1053" s="133"/>
      <c r="E1053" s="7"/>
      <c r="F1053" s="7"/>
      <c r="G1053" s="7"/>
      <c r="H1053" s="7"/>
      <c r="I1053" s="7"/>
      <c r="J1053" s="7"/>
      <c r="K1053" s="7"/>
      <c r="L1053" s="7"/>
      <c r="M1053" s="7"/>
      <c r="N1053" s="7"/>
      <c r="O1053" s="7"/>
      <c r="P1053" s="7"/>
      <c r="Q1053" s="7"/>
      <c r="R1053" s="7"/>
      <c r="S1053" s="7"/>
      <c r="T1053"/>
      <c r="U1053"/>
      <c r="V1053"/>
      <c r="W1053"/>
      <c r="X1053"/>
      <c r="Y1053"/>
      <c r="Z1053"/>
    </row>
    <row r="1054" spans="2:26" x14ac:dyDescent="0.25">
      <c r="B1054" s="7"/>
      <c r="C1054" s="133"/>
      <c r="D1054" s="133"/>
      <c r="E1054" s="7"/>
      <c r="F1054" s="7"/>
      <c r="G1054" s="7"/>
      <c r="H1054" s="7"/>
      <c r="I1054" s="7"/>
      <c r="J1054" s="7"/>
      <c r="K1054" s="7"/>
      <c r="L1054" s="7"/>
      <c r="M1054" s="7"/>
      <c r="N1054" s="7"/>
      <c r="O1054" s="7"/>
      <c r="P1054" s="7"/>
      <c r="Q1054" s="7"/>
      <c r="R1054" s="7"/>
      <c r="S1054" s="7"/>
      <c r="T1054"/>
      <c r="U1054"/>
      <c r="V1054"/>
      <c r="W1054"/>
      <c r="X1054"/>
      <c r="Y1054"/>
      <c r="Z1054"/>
    </row>
    <row r="1055" spans="2:26" x14ac:dyDescent="0.25">
      <c r="B1055" s="7"/>
      <c r="C1055" s="133"/>
      <c r="D1055" s="133"/>
      <c r="E1055" s="7"/>
      <c r="F1055" s="7"/>
      <c r="G1055" s="7"/>
      <c r="H1055" s="7"/>
      <c r="I1055" s="7"/>
      <c r="J1055" s="7"/>
      <c r="K1055" s="7"/>
      <c r="L1055" s="7"/>
      <c r="M1055" s="7"/>
      <c r="N1055" s="7"/>
      <c r="O1055" s="7"/>
      <c r="P1055" s="7"/>
      <c r="Q1055" s="7"/>
      <c r="R1055" s="7"/>
      <c r="S1055" s="7"/>
      <c r="T1055"/>
      <c r="U1055"/>
      <c r="V1055"/>
      <c r="W1055"/>
      <c r="X1055"/>
      <c r="Y1055"/>
      <c r="Z1055"/>
    </row>
    <row r="1056" spans="2:26" x14ac:dyDescent="0.25">
      <c r="B1056" s="7"/>
      <c r="C1056" s="133"/>
      <c r="D1056" s="133"/>
      <c r="E1056" s="7"/>
      <c r="F1056" s="7"/>
      <c r="G1056" s="7"/>
      <c r="H1056" s="7"/>
      <c r="I1056" s="7"/>
      <c r="J1056" s="7"/>
      <c r="K1056" s="7"/>
      <c r="L1056" s="7"/>
      <c r="M1056" s="7"/>
      <c r="N1056" s="7"/>
      <c r="O1056" s="7"/>
      <c r="P1056" s="7"/>
      <c r="Q1056" s="7"/>
      <c r="R1056" s="7"/>
      <c r="S1056" s="7"/>
      <c r="T1056"/>
      <c r="U1056"/>
      <c r="V1056"/>
      <c r="W1056"/>
      <c r="X1056"/>
      <c r="Y1056"/>
      <c r="Z1056"/>
    </row>
    <row r="1057" spans="2:26" x14ac:dyDescent="0.25">
      <c r="B1057" s="7"/>
      <c r="C1057" s="133"/>
      <c r="D1057" s="133"/>
      <c r="E1057" s="7"/>
      <c r="F1057" s="7"/>
      <c r="G1057" s="7"/>
      <c r="H1057" s="7"/>
      <c r="I1057" s="7"/>
      <c r="J1057" s="7"/>
      <c r="K1057" s="7"/>
      <c r="L1057" s="7"/>
      <c r="M1057" s="7"/>
      <c r="N1057" s="7"/>
      <c r="O1057" s="7"/>
      <c r="P1057" s="7"/>
      <c r="Q1057" s="7"/>
      <c r="R1057" s="7"/>
      <c r="S1057" s="7"/>
      <c r="T1057"/>
      <c r="U1057"/>
      <c r="V1057"/>
      <c r="W1057"/>
      <c r="X1057"/>
      <c r="Y1057"/>
      <c r="Z1057"/>
    </row>
    <row r="1058" spans="2:26" x14ac:dyDescent="0.25">
      <c r="B1058" s="7"/>
      <c r="C1058" s="133"/>
      <c r="D1058" s="133"/>
      <c r="E1058" s="7"/>
      <c r="F1058" s="7"/>
      <c r="G1058" s="7"/>
      <c r="H1058" s="7"/>
      <c r="I1058" s="7"/>
      <c r="J1058" s="7"/>
      <c r="K1058" s="7"/>
      <c r="L1058" s="7"/>
      <c r="M1058" s="7"/>
      <c r="N1058" s="7"/>
      <c r="O1058" s="7"/>
      <c r="P1058" s="7"/>
      <c r="Q1058" s="7"/>
      <c r="R1058" s="7"/>
      <c r="S1058" s="7"/>
      <c r="T1058"/>
      <c r="U1058"/>
      <c r="V1058"/>
      <c r="W1058"/>
      <c r="X1058"/>
      <c r="Y1058"/>
      <c r="Z1058"/>
    </row>
    <row r="1059" spans="2:26" x14ac:dyDescent="0.25">
      <c r="B1059" s="7"/>
      <c r="C1059" s="133"/>
      <c r="D1059" s="133"/>
      <c r="E1059" s="7"/>
      <c r="F1059" s="7"/>
      <c r="G1059" s="7"/>
      <c r="H1059" s="7"/>
      <c r="I1059" s="7"/>
      <c r="J1059" s="7"/>
      <c r="K1059" s="7"/>
      <c r="L1059" s="7"/>
      <c r="M1059" s="7"/>
      <c r="N1059" s="7"/>
      <c r="O1059" s="7"/>
      <c r="P1059" s="7"/>
      <c r="Q1059" s="7"/>
      <c r="R1059" s="7"/>
      <c r="S1059" s="7"/>
      <c r="T1059"/>
      <c r="U1059"/>
      <c r="V1059"/>
      <c r="W1059"/>
      <c r="X1059"/>
      <c r="Y1059"/>
      <c r="Z1059"/>
    </row>
    <row r="1060" spans="2:26" x14ac:dyDescent="0.25">
      <c r="B1060" s="7"/>
      <c r="C1060" s="133"/>
      <c r="D1060" s="133"/>
      <c r="E1060" s="7"/>
      <c r="F1060" s="7"/>
      <c r="G1060" s="7"/>
      <c r="H1060" s="7"/>
      <c r="I1060" s="7"/>
      <c r="J1060" s="7"/>
      <c r="K1060" s="7"/>
      <c r="L1060" s="7"/>
      <c r="M1060" s="7"/>
      <c r="N1060" s="7"/>
      <c r="O1060" s="7"/>
      <c r="P1060" s="7"/>
      <c r="Q1060" s="7"/>
      <c r="R1060" s="7"/>
      <c r="S1060" s="7"/>
      <c r="T1060"/>
      <c r="U1060"/>
      <c r="V1060"/>
      <c r="W1060"/>
      <c r="X1060"/>
      <c r="Y1060"/>
      <c r="Z1060"/>
    </row>
    <row r="1061" spans="2:26" x14ac:dyDescent="0.25">
      <c r="B1061" s="7"/>
      <c r="C1061" s="133"/>
      <c r="D1061" s="133"/>
      <c r="E1061" s="7"/>
      <c r="F1061" s="7"/>
      <c r="G1061" s="7"/>
      <c r="H1061" s="7"/>
      <c r="I1061" s="7"/>
      <c r="J1061" s="7"/>
      <c r="K1061" s="7"/>
      <c r="L1061" s="7"/>
      <c r="M1061" s="7"/>
      <c r="N1061" s="7"/>
      <c r="O1061" s="7"/>
      <c r="P1061" s="7"/>
      <c r="Q1061" s="7"/>
      <c r="R1061" s="7"/>
      <c r="S1061" s="7"/>
      <c r="T1061"/>
      <c r="U1061"/>
      <c r="V1061"/>
      <c r="W1061"/>
      <c r="X1061"/>
      <c r="Y1061"/>
      <c r="Z1061"/>
    </row>
    <row r="1062" spans="2:26" x14ac:dyDescent="0.25">
      <c r="B1062" s="7"/>
      <c r="C1062" s="133"/>
      <c r="D1062" s="133"/>
      <c r="E1062" s="7"/>
      <c r="F1062" s="7"/>
      <c r="G1062" s="7"/>
      <c r="H1062" s="7"/>
      <c r="I1062" s="7"/>
      <c r="J1062" s="7"/>
      <c r="K1062" s="7"/>
      <c r="L1062" s="7"/>
      <c r="M1062" s="7"/>
      <c r="N1062" s="7"/>
      <c r="O1062" s="7"/>
      <c r="P1062" s="7"/>
      <c r="Q1062" s="7"/>
      <c r="R1062" s="7"/>
      <c r="S1062" s="7"/>
      <c r="T1062"/>
      <c r="U1062"/>
      <c r="V1062"/>
      <c r="W1062"/>
      <c r="X1062"/>
      <c r="Y1062"/>
      <c r="Z1062"/>
    </row>
    <row r="1063" spans="2:26" x14ac:dyDescent="0.25">
      <c r="B1063" s="7"/>
      <c r="C1063" s="133"/>
      <c r="D1063" s="133"/>
      <c r="E1063" s="7"/>
      <c r="F1063" s="7"/>
      <c r="G1063" s="7"/>
      <c r="H1063" s="7"/>
      <c r="I1063" s="7"/>
      <c r="J1063" s="7"/>
      <c r="K1063" s="7"/>
      <c r="L1063" s="7"/>
      <c r="M1063" s="7"/>
      <c r="N1063" s="7"/>
      <c r="O1063" s="7"/>
      <c r="P1063" s="7"/>
      <c r="Q1063" s="7"/>
      <c r="R1063" s="7"/>
      <c r="S1063" s="7"/>
      <c r="T1063"/>
      <c r="U1063"/>
      <c r="V1063"/>
      <c r="W1063"/>
      <c r="X1063"/>
      <c r="Y1063"/>
      <c r="Z1063"/>
    </row>
    <row r="1064" spans="2:26" x14ac:dyDescent="0.25">
      <c r="B1064" s="7"/>
      <c r="C1064" s="133"/>
      <c r="D1064" s="133"/>
      <c r="E1064" s="7"/>
      <c r="F1064" s="7"/>
      <c r="G1064" s="7"/>
      <c r="H1064" s="7"/>
      <c r="I1064" s="7"/>
      <c r="J1064" s="7"/>
      <c r="K1064" s="7"/>
      <c r="L1064" s="7"/>
      <c r="M1064" s="7"/>
      <c r="N1064" s="7"/>
      <c r="O1064" s="7"/>
      <c r="P1064" s="7"/>
      <c r="Q1064" s="7"/>
      <c r="R1064" s="7"/>
      <c r="S1064" s="7"/>
      <c r="T1064"/>
      <c r="U1064"/>
      <c r="V1064"/>
      <c r="W1064"/>
      <c r="X1064"/>
      <c r="Y1064"/>
      <c r="Z1064"/>
    </row>
    <row r="1065" spans="2:26" x14ac:dyDescent="0.25">
      <c r="B1065" s="7"/>
      <c r="C1065" s="133"/>
      <c r="D1065" s="133"/>
      <c r="E1065" s="7"/>
      <c r="F1065" s="7"/>
      <c r="G1065" s="7"/>
      <c r="H1065" s="7"/>
      <c r="I1065" s="7"/>
      <c r="J1065" s="7"/>
      <c r="K1065" s="7"/>
      <c r="L1065" s="7"/>
      <c r="M1065" s="7"/>
      <c r="N1065" s="7"/>
      <c r="O1065" s="7"/>
      <c r="P1065" s="7"/>
      <c r="Q1065" s="7"/>
      <c r="R1065" s="7"/>
      <c r="S1065" s="7"/>
      <c r="T1065"/>
      <c r="U1065"/>
      <c r="V1065"/>
      <c r="W1065"/>
      <c r="X1065"/>
      <c r="Y1065"/>
      <c r="Z1065"/>
    </row>
    <row r="1066" spans="2:26" x14ac:dyDescent="0.25">
      <c r="B1066" s="7"/>
      <c r="C1066" s="133"/>
      <c r="D1066" s="133"/>
      <c r="E1066" s="7"/>
      <c r="F1066" s="7"/>
      <c r="G1066" s="7"/>
      <c r="H1066" s="7"/>
      <c r="I1066" s="7"/>
      <c r="J1066" s="7"/>
      <c r="K1066" s="7"/>
      <c r="L1066" s="7"/>
      <c r="M1066" s="7"/>
      <c r="N1066" s="7"/>
      <c r="O1066" s="7"/>
      <c r="P1066" s="7"/>
      <c r="Q1066" s="7"/>
      <c r="R1066" s="7"/>
      <c r="S1066" s="7"/>
      <c r="T1066"/>
      <c r="U1066"/>
      <c r="V1066"/>
      <c r="W1066"/>
      <c r="X1066"/>
      <c r="Y1066"/>
      <c r="Z1066"/>
    </row>
    <row r="1067" spans="2:26" x14ac:dyDescent="0.25">
      <c r="B1067" s="7"/>
      <c r="C1067" s="133"/>
      <c r="D1067" s="133"/>
      <c r="E1067" s="7"/>
      <c r="F1067" s="7"/>
      <c r="G1067" s="7"/>
      <c r="H1067" s="7"/>
      <c r="I1067" s="7"/>
      <c r="J1067" s="7"/>
      <c r="K1067" s="7"/>
      <c r="L1067" s="7"/>
      <c r="M1067" s="7"/>
      <c r="N1067" s="7"/>
      <c r="O1067" s="7"/>
      <c r="P1067" s="7"/>
      <c r="Q1067" s="7"/>
      <c r="R1067" s="7"/>
      <c r="S1067" s="7"/>
      <c r="T1067"/>
      <c r="U1067"/>
      <c r="V1067"/>
      <c r="W1067"/>
      <c r="X1067"/>
      <c r="Y1067"/>
      <c r="Z1067"/>
    </row>
    <row r="1068" spans="2:26" x14ac:dyDescent="0.25">
      <c r="B1068" s="7"/>
      <c r="C1068" s="133"/>
      <c r="D1068" s="133"/>
      <c r="E1068" s="7"/>
      <c r="F1068" s="7"/>
      <c r="G1068" s="7"/>
      <c r="H1068" s="7"/>
      <c r="I1068" s="7"/>
      <c r="J1068" s="7"/>
      <c r="K1068" s="7"/>
      <c r="L1068" s="7"/>
      <c r="M1068" s="7"/>
      <c r="N1068" s="7"/>
      <c r="O1068" s="7"/>
      <c r="P1068" s="7"/>
      <c r="Q1068" s="7"/>
      <c r="R1068" s="7"/>
      <c r="S1068" s="7"/>
      <c r="T1068"/>
      <c r="U1068"/>
      <c r="V1068"/>
      <c r="W1068"/>
      <c r="X1068"/>
      <c r="Y1068"/>
      <c r="Z1068"/>
    </row>
    <row r="1069" spans="2:26" x14ac:dyDescent="0.25">
      <c r="B1069" s="7"/>
      <c r="C1069" s="133"/>
      <c r="D1069" s="133"/>
      <c r="E1069" s="7"/>
      <c r="F1069" s="7"/>
      <c r="G1069" s="7"/>
      <c r="H1069" s="7"/>
      <c r="I1069" s="7"/>
      <c r="J1069" s="7"/>
      <c r="K1069" s="7"/>
      <c r="L1069" s="7"/>
      <c r="M1069" s="7"/>
      <c r="N1069" s="7"/>
      <c r="O1069" s="7"/>
      <c r="P1069" s="7"/>
      <c r="Q1069" s="7"/>
      <c r="R1069" s="7"/>
      <c r="S1069" s="7"/>
      <c r="T1069"/>
      <c r="U1069"/>
      <c r="V1069"/>
      <c r="W1069"/>
      <c r="X1069"/>
      <c r="Y1069"/>
      <c r="Z1069"/>
    </row>
    <row r="1070" spans="2:26" x14ac:dyDescent="0.25">
      <c r="B1070" s="7"/>
      <c r="C1070" s="133"/>
      <c r="D1070" s="133"/>
      <c r="E1070" s="7"/>
      <c r="F1070" s="7"/>
      <c r="G1070" s="7"/>
      <c r="H1070" s="7"/>
      <c r="I1070" s="7"/>
      <c r="J1070" s="7"/>
      <c r="K1070" s="7"/>
      <c r="L1070" s="7"/>
      <c r="M1070" s="7"/>
      <c r="N1070" s="7"/>
      <c r="O1070" s="7"/>
      <c r="P1070" s="7"/>
      <c r="Q1070" s="7"/>
      <c r="R1070" s="7"/>
      <c r="S1070" s="7"/>
      <c r="T1070"/>
      <c r="U1070"/>
      <c r="V1070"/>
      <c r="W1070"/>
      <c r="X1070"/>
      <c r="Y1070"/>
      <c r="Z1070"/>
    </row>
    <row r="1071" spans="2:26" x14ac:dyDescent="0.25">
      <c r="B1071" s="7"/>
      <c r="C1071" s="133"/>
      <c r="D1071" s="133"/>
      <c r="E1071" s="7"/>
      <c r="F1071" s="7"/>
      <c r="G1071" s="7"/>
      <c r="H1071" s="7"/>
      <c r="I1071" s="7"/>
      <c r="J1071" s="7"/>
      <c r="K1071" s="7"/>
      <c r="L1071" s="7"/>
      <c r="M1071" s="7"/>
      <c r="N1071" s="7"/>
      <c r="O1071" s="7"/>
      <c r="P1071" s="7"/>
      <c r="Q1071" s="7"/>
      <c r="R1071" s="7"/>
      <c r="S1071" s="7"/>
      <c r="T1071"/>
      <c r="U1071"/>
      <c r="V1071"/>
      <c r="W1071"/>
      <c r="X1071"/>
      <c r="Y1071"/>
      <c r="Z1071"/>
    </row>
    <row r="1072" spans="2:26" x14ac:dyDescent="0.25">
      <c r="B1072" s="7"/>
      <c r="C1072" s="133"/>
      <c r="D1072" s="133"/>
      <c r="E1072" s="7"/>
      <c r="F1072" s="7"/>
      <c r="G1072" s="7"/>
      <c r="H1072" s="7"/>
      <c r="I1072" s="7"/>
      <c r="J1072" s="7"/>
      <c r="K1072" s="7"/>
      <c r="L1072" s="7"/>
      <c r="M1072" s="7"/>
      <c r="N1072" s="7"/>
      <c r="O1072" s="7"/>
      <c r="P1072" s="7"/>
      <c r="Q1072" s="7"/>
      <c r="R1072" s="7"/>
      <c r="S1072" s="7"/>
      <c r="T1072"/>
      <c r="U1072"/>
      <c r="V1072"/>
      <c r="W1072"/>
      <c r="X1072"/>
      <c r="Y1072"/>
      <c r="Z1072"/>
    </row>
    <row r="1073" spans="2:26" x14ac:dyDescent="0.25">
      <c r="B1073" s="7"/>
      <c r="C1073" s="133"/>
      <c r="D1073" s="133"/>
      <c r="E1073" s="7"/>
      <c r="F1073" s="7"/>
      <c r="G1073" s="7"/>
      <c r="H1073" s="7"/>
      <c r="I1073" s="7"/>
      <c r="J1073" s="7"/>
      <c r="K1073" s="7"/>
      <c r="L1073" s="7"/>
      <c r="M1073" s="7"/>
      <c r="N1073" s="7"/>
      <c r="O1073" s="7"/>
      <c r="P1073" s="7"/>
      <c r="Q1073" s="7"/>
      <c r="R1073" s="7"/>
      <c r="S1073" s="7"/>
      <c r="T1073"/>
      <c r="U1073"/>
      <c r="V1073"/>
      <c r="W1073"/>
      <c r="X1073"/>
      <c r="Y1073"/>
      <c r="Z1073"/>
    </row>
    <row r="1074" spans="2:26" x14ac:dyDescent="0.25">
      <c r="B1074" s="7"/>
      <c r="C1074" s="133"/>
      <c r="D1074" s="133"/>
      <c r="E1074" s="7"/>
      <c r="F1074" s="7"/>
      <c r="G1074" s="7"/>
      <c r="H1074" s="7"/>
      <c r="I1074" s="7"/>
      <c r="J1074" s="7"/>
      <c r="K1074" s="7"/>
      <c r="L1074" s="7"/>
      <c r="M1074" s="7"/>
      <c r="N1074" s="7"/>
      <c r="O1074" s="7"/>
      <c r="P1074" s="7"/>
      <c r="Q1074" s="7"/>
      <c r="R1074" s="7"/>
      <c r="S1074" s="7"/>
      <c r="T1074"/>
      <c r="U1074"/>
      <c r="V1074"/>
      <c r="W1074"/>
      <c r="X1074"/>
      <c r="Y1074"/>
      <c r="Z1074"/>
    </row>
    <row r="1075" spans="2:26" x14ac:dyDescent="0.25">
      <c r="B1075" s="7"/>
      <c r="C1075" s="133"/>
      <c r="D1075" s="133"/>
      <c r="E1075" s="7"/>
      <c r="F1075" s="7"/>
      <c r="G1075" s="7"/>
      <c r="H1075" s="7"/>
      <c r="I1075" s="7"/>
      <c r="J1075" s="7"/>
      <c r="K1075" s="7"/>
      <c r="L1075" s="7"/>
      <c r="M1075" s="7"/>
      <c r="N1075" s="7"/>
      <c r="O1075" s="7"/>
      <c r="P1075" s="7"/>
      <c r="Q1075" s="7"/>
      <c r="R1075" s="7"/>
      <c r="S1075" s="7"/>
      <c r="T1075"/>
      <c r="U1075"/>
      <c r="V1075"/>
      <c r="W1075"/>
      <c r="X1075"/>
      <c r="Y1075"/>
      <c r="Z1075"/>
    </row>
    <row r="1076" spans="2:26" x14ac:dyDescent="0.25">
      <c r="B1076" s="7"/>
      <c r="C1076" s="133"/>
      <c r="D1076" s="133"/>
      <c r="E1076" s="7"/>
      <c r="F1076" s="7"/>
      <c r="G1076" s="7"/>
      <c r="H1076" s="7"/>
      <c r="I1076" s="7"/>
      <c r="J1076" s="7"/>
      <c r="K1076" s="7"/>
      <c r="L1076" s="7"/>
      <c r="M1076" s="7"/>
      <c r="N1076" s="7"/>
      <c r="O1076" s="7"/>
      <c r="P1076" s="7"/>
      <c r="Q1076" s="7"/>
      <c r="R1076" s="7"/>
      <c r="S1076" s="7"/>
      <c r="T1076"/>
      <c r="U1076"/>
      <c r="V1076"/>
      <c r="W1076"/>
      <c r="X1076"/>
      <c r="Y1076"/>
      <c r="Z1076"/>
    </row>
    <row r="1077" spans="2:26" x14ac:dyDescent="0.25">
      <c r="B1077" s="7"/>
      <c r="C1077" s="133"/>
      <c r="D1077" s="133"/>
      <c r="E1077" s="7"/>
      <c r="F1077" s="7"/>
      <c r="G1077" s="7"/>
      <c r="H1077" s="7"/>
      <c r="I1077" s="7"/>
      <c r="J1077" s="7"/>
      <c r="K1077" s="7"/>
      <c r="L1077" s="7"/>
      <c r="M1077" s="7"/>
      <c r="N1077" s="7"/>
      <c r="O1077" s="7"/>
      <c r="P1077" s="7"/>
      <c r="Q1077" s="7"/>
      <c r="R1077" s="7"/>
      <c r="S1077" s="7"/>
      <c r="T1077"/>
      <c r="U1077"/>
      <c r="V1077"/>
      <c r="W1077"/>
      <c r="X1077"/>
      <c r="Y1077"/>
      <c r="Z1077"/>
    </row>
    <row r="1078" spans="2:26" x14ac:dyDescent="0.25">
      <c r="B1078" s="7"/>
      <c r="C1078" s="133"/>
      <c r="D1078" s="133"/>
      <c r="E1078" s="7"/>
      <c r="F1078" s="7"/>
      <c r="G1078" s="7"/>
      <c r="H1078" s="7"/>
      <c r="I1078" s="7"/>
      <c r="J1078" s="7"/>
      <c r="K1078" s="7"/>
      <c r="L1078" s="7"/>
      <c r="M1078" s="7"/>
      <c r="N1078" s="7"/>
      <c r="O1078" s="7"/>
      <c r="P1078" s="7"/>
      <c r="Q1078" s="7"/>
      <c r="R1078" s="7"/>
      <c r="S1078" s="7"/>
      <c r="T1078"/>
      <c r="U1078"/>
      <c r="V1078"/>
      <c r="W1078"/>
      <c r="X1078"/>
      <c r="Y1078"/>
      <c r="Z1078"/>
    </row>
    <row r="1079" spans="2:26" x14ac:dyDescent="0.25">
      <c r="B1079" s="7"/>
      <c r="C1079" s="133"/>
      <c r="D1079" s="133"/>
      <c r="E1079" s="7"/>
      <c r="F1079" s="7"/>
      <c r="G1079" s="7"/>
      <c r="H1079" s="7"/>
      <c r="I1079" s="7"/>
      <c r="J1079" s="7"/>
      <c r="K1079" s="7"/>
      <c r="L1079" s="7"/>
      <c r="M1079" s="7"/>
      <c r="N1079" s="7"/>
      <c r="O1079" s="7"/>
      <c r="P1079" s="7"/>
      <c r="Q1079" s="7"/>
      <c r="R1079" s="7"/>
      <c r="S1079" s="7"/>
      <c r="T1079"/>
      <c r="U1079"/>
      <c r="V1079"/>
      <c r="W1079"/>
      <c r="X1079"/>
      <c r="Y1079"/>
      <c r="Z1079"/>
    </row>
    <row r="1080" spans="2:26" x14ac:dyDescent="0.25">
      <c r="B1080" s="7"/>
      <c r="C1080" s="133"/>
      <c r="D1080" s="133"/>
      <c r="E1080" s="7"/>
      <c r="F1080" s="7"/>
      <c r="G1080" s="7"/>
      <c r="H1080" s="7"/>
      <c r="I1080" s="7"/>
      <c r="J1080" s="7"/>
      <c r="K1080" s="7"/>
      <c r="L1080" s="7"/>
      <c r="M1080" s="7"/>
      <c r="N1080" s="7"/>
      <c r="O1080" s="7"/>
      <c r="P1080" s="7"/>
      <c r="Q1080" s="7"/>
      <c r="R1080" s="7"/>
      <c r="S1080" s="7"/>
      <c r="T1080"/>
      <c r="U1080"/>
      <c r="V1080"/>
      <c r="W1080"/>
      <c r="X1080"/>
      <c r="Y1080"/>
      <c r="Z1080"/>
    </row>
    <row r="1081" spans="2:26" x14ac:dyDescent="0.25">
      <c r="B1081" s="7"/>
      <c r="C1081" s="133"/>
      <c r="D1081" s="133"/>
      <c r="E1081" s="7"/>
      <c r="F1081" s="7"/>
      <c r="G1081" s="7"/>
      <c r="H1081" s="7"/>
      <c r="I1081" s="7"/>
      <c r="J1081" s="7"/>
      <c r="K1081" s="7"/>
      <c r="L1081" s="7"/>
      <c r="M1081" s="7"/>
      <c r="N1081" s="7"/>
      <c r="O1081" s="7"/>
      <c r="P1081" s="7"/>
      <c r="Q1081" s="7"/>
      <c r="R1081" s="7"/>
      <c r="S1081" s="7"/>
      <c r="T1081"/>
      <c r="U1081"/>
      <c r="V1081"/>
      <c r="W1081"/>
      <c r="X1081"/>
      <c r="Y1081"/>
      <c r="Z1081"/>
    </row>
    <row r="1082" spans="2:26" x14ac:dyDescent="0.25">
      <c r="B1082" s="7"/>
      <c r="C1082" s="133"/>
      <c r="D1082" s="133"/>
      <c r="E1082" s="7"/>
      <c r="F1082" s="7"/>
      <c r="G1082" s="7"/>
      <c r="H1082" s="7"/>
      <c r="I1082" s="7"/>
      <c r="J1082" s="7"/>
      <c r="K1082" s="7"/>
      <c r="L1082" s="7"/>
      <c r="M1082" s="7"/>
      <c r="N1082" s="7"/>
      <c r="O1082" s="7"/>
      <c r="P1082" s="7"/>
      <c r="Q1082" s="7"/>
      <c r="R1082" s="7"/>
      <c r="S1082" s="7"/>
      <c r="T1082"/>
      <c r="U1082"/>
      <c r="V1082"/>
      <c r="W1082"/>
      <c r="X1082"/>
      <c r="Y1082"/>
      <c r="Z1082"/>
    </row>
    <row r="1083" spans="2:26" x14ac:dyDescent="0.25">
      <c r="B1083" s="7"/>
      <c r="C1083" s="133"/>
      <c r="D1083" s="133"/>
      <c r="E1083" s="7"/>
      <c r="F1083" s="7"/>
      <c r="G1083" s="7"/>
      <c r="H1083" s="7"/>
      <c r="I1083" s="7"/>
      <c r="J1083" s="7"/>
      <c r="K1083" s="7"/>
      <c r="L1083" s="7"/>
      <c r="M1083" s="7"/>
      <c r="N1083" s="7"/>
      <c r="O1083" s="7"/>
      <c r="P1083" s="7"/>
      <c r="Q1083" s="7"/>
      <c r="R1083" s="7"/>
      <c r="S1083" s="7"/>
      <c r="T1083"/>
      <c r="U1083"/>
      <c r="V1083"/>
      <c r="W1083"/>
      <c r="X1083"/>
      <c r="Y1083"/>
      <c r="Z1083"/>
    </row>
    <row r="1084" spans="2:26" x14ac:dyDescent="0.25">
      <c r="B1084" s="7"/>
      <c r="C1084" s="133"/>
      <c r="D1084" s="133"/>
      <c r="E1084" s="7"/>
      <c r="F1084" s="7"/>
      <c r="G1084" s="7"/>
      <c r="H1084" s="7"/>
      <c r="I1084" s="7"/>
      <c r="J1084" s="7"/>
      <c r="K1084" s="7"/>
      <c r="L1084" s="7"/>
      <c r="M1084" s="7"/>
      <c r="N1084" s="7"/>
      <c r="O1084" s="7"/>
      <c r="P1084" s="7"/>
      <c r="Q1084" s="7"/>
      <c r="R1084" s="7"/>
      <c r="S1084" s="7"/>
      <c r="T1084"/>
      <c r="U1084"/>
      <c r="V1084"/>
      <c r="W1084"/>
      <c r="X1084"/>
      <c r="Y1084"/>
      <c r="Z1084"/>
    </row>
    <row r="1085" spans="2:26" x14ac:dyDescent="0.25">
      <c r="B1085" s="7"/>
      <c r="C1085" s="133"/>
      <c r="D1085" s="133"/>
      <c r="E1085" s="7"/>
      <c r="F1085" s="7"/>
      <c r="G1085" s="7"/>
      <c r="H1085" s="7"/>
      <c r="I1085" s="7"/>
      <c r="J1085" s="7"/>
      <c r="K1085" s="7"/>
      <c r="L1085" s="7"/>
      <c r="M1085" s="7"/>
      <c r="N1085" s="7"/>
      <c r="O1085" s="7"/>
      <c r="P1085" s="7"/>
      <c r="Q1085" s="7"/>
      <c r="R1085" s="7"/>
      <c r="S1085" s="7"/>
      <c r="T1085"/>
      <c r="U1085"/>
      <c r="V1085"/>
      <c r="W1085"/>
      <c r="X1085"/>
      <c r="Y1085"/>
      <c r="Z1085"/>
    </row>
    <row r="1086" spans="2:26" x14ac:dyDescent="0.25">
      <c r="B1086" s="7"/>
      <c r="C1086" s="133"/>
      <c r="D1086" s="133"/>
      <c r="E1086" s="7"/>
      <c r="F1086" s="7"/>
      <c r="G1086" s="7"/>
      <c r="H1086" s="7"/>
      <c r="I1086" s="7"/>
      <c r="J1086" s="7"/>
      <c r="K1086" s="7"/>
      <c r="L1086" s="7"/>
      <c r="M1086" s="7"/>
      <c r="N1086" s="7"/>
      <c r="O1086" s="7"/>
      <c r="P1086" s="7"/>
      <c r="Q1086" s="7"/>
      <c r="R1086" s="7"/>
      <c r="S1086" s="7"/>
      <c r="T1086"/>
      <c r="U1086"/>
      <c r="V1086"/>
      <c r="W1086"/>
      <c r="X1086"/>
      <c r="Y1086"/>
      <c r="Z1086"/>
    </row>
    <row r="1087" spans="2:26" x14ac:dyDescent="0.25">
      <c r="B1087" s="7"/>
      <c r="C1087" s="133"/>
      <c r="D1087" s="133"/>
      <c r="E1087" s="7"/>
      <c r="F1087" s="7"/>
      <c r="G1087" s="7"/>
      <c r="H1087" s="7"/>
      <c r="I1087" s="7"/>
      <c r="J1087" s="7"/>
      <c r="K1087" s="7"/>
      <c r="L1087" s="7"/>
      <c r="M1087" s="7"/>
      <c r="N1087" s="7"/>
      <c r="O1087" s="7"/>
      <c r="P1087" s="7"/>
      <c r="Q1087" s="7"/>
      <c r="R1087" s="7"/>
      <c r="S1087" s="7"/>
      <c r="T1087"/>
      <c r="U1087"/>
      <c r="V1087"/>
      <c r="W1087"/>
      <c r="X1087"/>
      <c r="Y1087"/>
      <c r="Z1087"/>
    </row>
    <row r="1088" spans="2:26" x14ac:dyDescent="0.25">
      <c r="B1088" s="7"/>
      <c r="C1088" s="133"/>
      <c r="D1088" s="133"/>
      <c r="E1088" s="7"/>
      <c r="F1088" s="7"/>
      <c r="G1088" s="7"/>
      <c r="H1088" s="7"/>
      <c r="I1088" s="7"/>
      <c r="J1088" s="7"/>
      <c r="K1088" s="7"/>
      <c r="L1088" s="7"/>
      <c r="M1088" s="7"/>
      <c r="N1088" s="7"/>
      <c r="O1088" s="7"/>
      <c r="P1088" s="7"/>
      <c r="Q1088" s="7"/>
      <c r="R1088" s="7"/>
      <c r="S1088" s="7"/>
      <c r="T1088"/>
      <c r="U1088"/>
      <c r="V1088"/>
      <c r="W1088"/>
      <c r="X1088"/>
      <c r="Y1088"/>
      <c r="Z1088"/>
    </row>
    <row r="1089" spans="2:26" x14ac:dyDescent="0.25">
      <c r="B1089" s="7"/>
      <c r="C1089" s="133"/>
      <c r="D1089" s="133"/>
      <c r="E1089" s="7"/>
      <c r="F1089" s="7"/>
      <c r="G1089" s="7"/>
      <c r="H1089" s="7"/>
      <c r="I1089" s="7"/>
      <c r="J1089" s="7"/>
      <c r="K1089" s="7"/>
      <c r="L1089" s="7"/>
      <c r="M1089" s="7"/>
      <c r="N1089" s="7"/>
      <c r="O1089" s="7"/>
      <c r="P1089" s="7"/>
      <c r="Q1089" s="7"/>
      <c r="R1089" s="7"/>
      <c r="S1089" s="7"/>
      <c r="T1089"/>
      <c r="U1089"/>
      <c r="V1089"/>
      <c r="W1089"/>
      <c r="X1089"/>
      <c r="Y1089"/>
      <c r="Z1089"/>
    </row>
    <row r="1090" spans="2:26" x14ac:dyDescent="0.25">
      <c r="B1090" s="7"/>
      <c r="C1090" s="133"/>
      <c r="D1090" s="133"/>
      <c r="E1090" s="7"/>
      <c r="F1090" s="7"/>
      <c r="G1090" s="7"/>
      <c r="H1090" s="7"/>
      <c r="I1090" s="7"/>
      <c r="J1090" s="7"/>
      <c r="K1090" s="7"/>
      <c r="L1090" s="7"/>
      <c r="M1090" s="7"/>
      <c r="N1090" s="7"/>
      <c r="O1090" s="7"/>
      <c r="P1090" s="7"/>
      <c r="Q1090" s="7"/>
      <c r="R1090" s="7"/>
      <c r="S1090" s="7"/>
      <c r="T1090"/>
      <c r="U1090"/>
      <c r="V1090"/>
      <c r="W1090"/>
      <c r="X1090"/>
      <c r="Y1090"/>
      <c r="Z1090"/>
    </row>
    <row r="1091" spans="2:26" x14ac:dyDescent="0.25">
      <c r="B1091" s="7"/>
      <c r="C1091" s="133"/>
      <c r="D1091" s="133"/>
      <c r="E1091" s="7"/>
      <c r="F1091" s="7"/>
      <c r="G1091" s="7"/>
      <c r="H1091" s="7"/>
      <c r="I1091" s="7"/>
      <c r="J1091" s="7"/>
      <c r="K1091" s="7"/>
      <c r="L1091" s="7"/>
      <c r="M1091" s="7"/>
      <c r="N1091" s="7"/>
      <c r="O1091" s="7"/>
      <c r="P1091" s="7"/>
      <c r="Q1091" s="7"/>
      <c r="R1091" s="7"/>
      <c r="S1091" s="7"/>
      <c r="T1091"/>
      <c r="U1091"/>
      <c r="V1091"/>
      <c r="W1091"/>
      <c r="X1091"/>
      <c r="Y1091"/>
      <c r="Z1091"/>
    </row>
    <row r="1092" spans="2:26" x14ac:dyDescent="0.25">
      <c r="B1092" s="7"/>
      <c r="C1092" s="133"/>
      <c r="D1092" s="133"/>
      <c r="E1092" s="7"/>
      <c r="F1092" s="7"/>
      <c r="G1092" s="7"/>
      <c r="H1092" s="7"/>
      <c r="I1092" s="7"/>
      <c r="J1092" s="7"/>
      <c r="K1092" s="7"/>
      <c r="L1092" s="7"/>
      <c r="M1092" s="7"/>
      <c r="N1092" s="7"/>
      <c r="O1092" s="7"/>
      <c r="P1092" s="7"/>
      <c r="Q1092" s="7"/>
      <c r="R1092" s="7"/>
      <c r="S1092" s="7"/>
      <c r="T1092"/>
      <c r="U1092"/>
      <c r="V1092"/>
      <c r="W1092"/>
      <c r="X1092"/>
      <c r="Y1092"/>
      <c r="Z1092"/>
    </row>
    <row r="1093" spans="2:26" x14ac:dyDescent="0.25">
      <c r="B1093" s="7"/>
      <c r="C1093" s="133"/>
      <c r="D1093" s="133"/>
      <c r="E1093" s="7"/>
      <c r="F1093" s="7"/>
      <c r="G1093" s="7"/>
      <c r="H1093" s="7"/>
      <c r="I1093" s="7"/>
      <c r="J1093" s="7"/>
      <c r="K1093" s="7"/>
      <c r="L1093" s="7"/>
      <c r="M1093" s="7"/>
      <c r="N1093" s="7"/>
      <c r="O1093" s="7"/>
      <c r="P1093" s="7"/>
      <c r="Q1093" s="7"/>
      <c r="R1093" s="7"/>
      <c r="S1093" s="7"/>
      <c r="T1093"/>
      <c r="U1093"/>
      <c r="V1093"/>
      <c r="W1093"/>
      <c r="X1093"/>
      <c r="Y1093"/>
      <c r="Z1093"/>
    </row>
    <row r="1094" spans="2:26" x14ac:dyDescent="0.25">
      <c r="B1094" s="7"/>
      <c r="C1094" s="133"/>
      <c r="D1094" s="133"/>
      <c r="E1094" s="7"/>
      <c r="F1094" s="7"/>
      <c r="G1094" s="7"/>
      <c r="H1094" s="7"/>
      <c r="I1094" s="7"/>
      <c r="J1094" s="7"/>
      <c r="K1094" s="7"/>
      <c r="L1094" s="7"/>
      <c r="M1094" s="7"/>
      <c r="N1094" s="7"/>
      <c r="O1094" s="7"/>
      <c r="P1094" s="7"/>
      <c r="Q1094" s="7"/>
      <c r="R1094" s="7"/>
      <c r="S1094" s="7"/>
      <c r="T1094"/>
      <c r="U1094"/>
      <c r="V1094"/>
      <c r="W1094"/>
      <c r="X1094"/>
      <c r="Y1094"/>
      <c r="Z1094"/>
    </row>
    <row r="1095" spans="2:26" x14ac:dyDescent="0.25">
      <c r="B1095" s="7"/>
      <c r="C1095" s="133"/>
      <c r="D1095" s="133"/>
      <c r="E1095" s="7"/>
      <c r="F1095" s="7"/>
      <c r="G1095" s="7"/>
      <c r="H1095" s="7"/>
      <c r="I1095" s="7"/>
      <c r="J1095" s="7"/>
      <c r="K1095" s="7"/>
      <c r="L1095" s="7"/>
      <c r="M1095" s="7"/>
      <c r="N1095" s="7"/>
      <c r="O1095" s="7"/>
      <c r="P1095" s="7"/>
      <c r="Q1095" s="7"/>
      <c r="R1095" s="7"/>
      <c r="S1095" s="7"/>
      <c r="T1095"/>
      <c r="U1095"/>
      <c r="V1095"/>
      <c r="W1095"/>
      <c r="X1095"/>
      <c r="Y1095"/>
      <c r="Z1095"/>
    </row>
    <row r="1096" spans="2:26" x14ac:dyDescent="0.25">
      <c r="B1096" s="7"/>
      <c r="C1096" s="133"/>
      <c r="D1096" s="133"/>
      <c r="E1096" s="7"/>
      <c r="F1096" s="7"/>
      <c r="G1096" s="7"/>
      <c r="H1096" s="7"/>
      <c r="I1096" s="7"/>
      <c r="J1096" s="7"/>
      <c r="K1096" s="7"/>
      <c r="L1096" s="7"/>
      <c r="M1096" s="7"/>
      <c r="N1096" s="7"/>
      <c r="O1096" s="7"/>
      <c r="P1096" s="7"/>
      <c r="Q1096" s="7"/>
      <c r="R1096" s="7"/>
      <c r="S1096" s="7"/>
      <c r="T1096"/>
      <c r="U1096"/>
      <c r="V1096"/>
      <c r="W1096"/>
      <c r="X1096"/>
      <c r="Y1096"/>
      <c r="Z1096"/>
    </row>
    <row r="1097" spans="2:26" x14ac:dyDescent="0.25">
      <c r="B1097" s="7"/>
      <c r="C1097" s="133"/>
      <c r="D1097" s="133"/>
      <c r="E1097" s="7"/>
      <c r="F1097" s="7"/>
      <c r="G1097" s="7"/>
      <c r="H1097" s="7"/>
      <c r="I1097" s="7"/>
      <c r="J1097" s="7"/>
      <c r="K1097" s="7"/>
      <c r="L1097" s="7"/>
      <c r="M1097" s="7"/>
      <c r="N1097" s="7"/>
      <c r="O1097" s="7"/>
      <c r="P1097" s="7"/>
      <c r="Q1097" s="7"/>
      <c r="R1097" s="7"/>
      <c r="S1097" s="7"/>
      <c r="T1097"/>
      <c r="U1097"/>
      <c r="V1097"/>
      <c r="W1097"/>
      <c r="X1097"/>
      <c r="Y1097"/>
      <c r="Z1097"/>
    </row>
    <row r="1098" spans="2:26" x14ac:dyDescent="0.25">
      <c r="B1098" s="7"/>
      <c r="C1098" s="133"/>
      <c r="D1098" s="133"/>
      <c r="E1098" s="7"/>
      <c r="F1098" s="7"/>
      <c r="G1098" s="7"/>
      <c r="H1098" s="7"/>
      <c r="I1098" s="7"/>
      <c r="J1098" s="7"/>
      <c r="K1098" s="7"/>
      <c r="L1098" s="7"/>
      <c r="M1098" s="7"/>
      <c r="N1098" s="7"/>
      <c r="O1098" s="7"/>
      <c r="P1098" s="7"/>
      <c r="Q1098" s="7"/>
      <c r="R1098" s="7"/>
      <c r="S1098" s="7"/>
      <c r="T1098"/>
      <c r="U1098"/>
      <c r="V1098"/>
      <c r="W1098"/>
      <c r="X1098"/>
      <c r="Y1098"/>
      <c r="Z1098"/>
    </row>
    <row r="1099" spans="2:26" x14ac:dyDescent="0.25">
      <c r="B1099" s="7"/>
      <c r="C1099" s="133"/>
      <c r="D1099" s="133"/>
      <c r="E1099" s="7"/>
      <c r="F1099" s="7"/>
      <c r="G1099" s="7"/>
      <c r="H1099" s="7"/>
      <c r="I1099" s="7"/>
      <c r="J1099" s="7"/>
      <c r="K1099" s="7"/>
      <c r="L1099" s="7"/>
      <c r="M1099" s="7"/>
      <c r="N1099" s="7"/>
      <c r="O1099" s="7"/>
      <c r="P1099" s="7"/>
      <c r="Q1099" s="7"/>
      <c r="R1099" s="7"/>
      <c r="S1099" s="7"/>
      <c r="T1099"/>
      <c r="U1099"/>
      <c r="V1099"/>
      <c r="W1099"/>
      <c r="X1099"/>
      <c r="Y1099"/>
      <c r="Z1099"/>
    </row>
    <row r="1100" spans="2:26" x14ac:dyDescent="0.25">
      <c r="B1100" s="7"/>
      <c r="C1100" s="133"/>
      <c r="D1100" s="133"/>
      <c r="E1100" s="7"/>
      <c r="F1100" s="7"/>
      <c r="G1100" s="7"/>
      <c r="H1100" s="7"/>
      <c r="I1100" s="7"/>
      <c r="J1100" s="7"/>
      <c r="K1100" s="7"/>
      <c r="L1100" s="7"/>
      <c r="M1100" s="7"/>
      <c r="N1100" s="7"/>
      <c r="O1100" s="7"/>
      <c r="P1100" s="7"/>
      <c r="Q1100" s="7"/>
      <c r="R1100" s="7"/>
      <c r="S1100" s="7"/>
      <c r="T1100"/>
      <c r="U1100"/>
      <c r="V1100"/>
      <c r="W1100"/>
      <c r="X1100"/>
      <c r="Y1100"/>
      <c r="Z1100"/>
    </row>
    <row r="1101" spans="2:26" x14ac:dyDescent="0.25">
      <c r="B1101" s="7"/>
      <c r="C1101" s="133"/>
      <c r="D1101" s="133"/>
      <c r="E1101" s="7"/>
      <c r="F1101" s="7"/>
      <c r="G1101" s="7"/>
      <c r="H1101" s="7"/>
      <c r="I1101" s="7"/>
      <c r="J1101" s="7"/>
      <c r="K1101" s="7"/>
      <c r="L1101" s="7"/>
      <c r="M1101" s="7"/>
      <c r="N1101" s="7"/>
      <c r="O1101" s="7"/>
      <c r="P1101" s="7"/>
      <c r="Q1101" s="7"/>
      <c r="R1101" s="7"/>
      <c r="S1101" s="7"/>
      <c r="T1101"/>
      <c r="U1101"/>
      <c r="V1101"/>
      <c r="W1101"/>
      <c r="X1101"/>
      <c r="Y1101"/>
      <c r="Z1101"/>
    </row>
    <row r="1102" spans="2:26" x14ac:dyDescent="0.25">
      <c r="B1102" s="7"/>
      <c r="C1102" s="133"/>
      <c r="D1102" s="133"/>
      <c r="E1102" s="7"/>
      <c r="F1102" s="7"/>
      <c r="G1102" s="7"/>
      <c r="H1102" s="7"/>
      <c r="I1102" s="7"/>
      <c r="J1102" s="7"/>
      <c r="K1102" s="7"/>
      <c r="L1102" s="7"/>
      <c r="M1102" s="7"/>
      <c r="N1102" s="7"/>
      <c r="O1102" s="7"/>
      <c r="P1102" s="7"/>
      <c r="Q1102" s="7"/>
      <c r="R1102" s="7"/>
      <c r="S1102" s="7"/>
      <c r="T1102"/>
      <c r="U1102"/>
      <c r="V1102"/>
      <c r="W1102"/>
      <c r="X1102"/>
      <c r="Y1102"/>
      <c r="Z1102"/>
    </row>
    <row r="1103" spans="2:26" x14ac:dyDescent="0.25">
      <c r="B1103" s="7"/>
      <c r="C1103" s="133"/>
      <c r="D1103" s="133"/>
      <c r="E1103" s="7"/>
      <c r="F1103" s="7"/>
      <c r="G1103" s="7"/>
      <c r="H1103" s="7"/>
      <c r="I1103" s="7"/>
      <c r="J1103" s="7"/>
      <c r="K1103" s="7"/>
      <c r="L1103" s="7"/>
      <c r="M1103" s="7"/>
      <c r="N1103" s="7"/>
      <c r="O1103" s="7"/>
      <c r="P1103" s="7"/>
      <c r="Q1103" s="7"/>
      <c r="R1103" s="7"/>
      <c r="S1103" s="7"/>
      <c r="T1103"/>
      <c r="U1103"/>
      <c r="V1103"/>
      <c r="W1103"/>
      <c r="X1103"/>
      <c r="Y1103"/>
      <c r="Z1103"/>
    </row>
    <row r="1104" spans="2:26" x14ac:dyDescent="0.25">
      <c r="B1104" s="7"/>
      <c r="C1104" s="133"/>
      <c r="D1104" s="133"/>
      <c r="E1104" s="7"/>
      <c r="F1104" s="7"/>
      <c r="G1104" s="7"/>
      <c r="H1104" s="7"/>
      <c r="I1104" s="7"/>
      <c r="J1104" s="7"/>
      <c r="K1104" s="7"/>
      <c r="L1104" s="7"/>
      <c r="M1104" s="7"/>
      <c r="N1104" s="7"/>
      <c r="O1104" s="7"/>
      <c r="P1104" s="7"/>
      <c r="Q1104" s="7"/>
      <c r="R1104" s="7"/>
      <c r="S1104" s="7"/>
      <c r="T1104"/>
      <c r="U1104"/>
      <c r="V1104"/>
      <c r="W1104"/>
      <c r="X1104"/>
      <c r="Y1104"/>
      <c r="Z1104"/>
    </row>
    <row r="1105" spans="2:26" x14ac:dyDescent="0.25">
      <c r="B1105" s="7"/>
      <c r="C1105" s="133"/>
      <c r="D1105" s="133"/>
      <c r="E1105" s="7"/>
      <c r="F1105" s="7"/>
      <c r="G1105" s="7"/>
      <c r="H1105" s="7"/>
      <c r="I1105" s="7"/>
      <c r="J1105" s="7"/>
      <c r="K1105" s="7"/>
      <c r="L1105" s="7"/>
      <c r="M1105" s="7"/>
      <c r="N1105" s="7"/>
      <c r="O1105" s="7"/>
      <c r="P1105" s="7"/>
      <c r="Q1105" s="7"/>
      <c r="R1105" s="7"/>
      <c r="S1105" s="7"/>
      <c r="T1105"/>
      <c r="U1105"/>
      <c r="V1105"/>
      <c r="W1105"/>
      <c r="X1105"/>
      <c r="Y1105"/>
      <c r="Z1105"/>
    </row>
    <row r="1106" spans="2:26" x14ac:dyDescent="0.25">
      <c r="B1106" s="7"/>
      <c r="C1106" s="133"/>
      <c r="D1106" s="133"/>
      <c r="E1106" s="7"/>
      <c r="F1106" s="7"/>
      <c r="G1106" s="7"/>
      <c r="H1106" s="7"/>
      <c r="I1106" s="7"/>
      <c r="J1106" s="7"/>
      <c r="K1106" s="7"/>
      <c r="L1106" s="7"/>
      <c r="M1106" s="7"/>
      <c r="N1106" s="7"/>
      <c r="O1106" s="7"/>
      <c r="P1106" s="7"/>
      <c r="Q1106" s="7"/>
      <c r="R1106" s="7"/>
      <c r="S1106" s="7"/>
      <c r="T1106"/>
      <c r="U1106"/>
      <c r="V1106"/>
      <c r="W1106"/>
      <c r="X1106"/>
      <c r="Y1106"/>
      <c r="Z1106"/>
    </row>
    <row r="1107" spans="2:26" x14ac:dyDescent="0.25">
      <c r="B1107" s="7"/>
      <c r="C1107" s="133"/>
      <c r="D1107" s="133"/>
      <c r="E1107" s="7"/>
      <c r="F1107" s="7"/>
      <c r="G1107" s="7"/>
      <c r="H1107" s="7"/>
      <c r="I1107" s="7"/>
      <c r="J1107" s="7"/>
      <c r="K1107" s="7"/>
      <c r="L1107" s="7"/>
      <c r="M1107" s="7"/>
      <c r="N1107" s="7"/>
      <c r="O1107" s="7"/>
      <c r="P1107" s="7"/>
      <c r="Q1107" s="7"/>
      <c r="R1107" s="7"/>
      <c r="S1107" s="7"/>
      <c r="T1107"/>
      <c r="U1107"/>
      <c r="V1107"/>
      <c r="W1107"/>
      <c r="X1107"/>
      <c r="Y1107"/>
      <c r="Z1107"/>
    </row>
    <row r="1108" spans="2:26" x14ac:dyDescent="0.25">
      <c r="B1108" s="7"/>
      <c r="C1108" s="133"/>
      <c r="D1108" s="133"/>
      <c r="E1108" s="7"/>
      <c r="F1108" s="7"/>
      <c r="G1108" s="7"/>
      <c r="H1108" s="7"/>
      <c r="I1108" s="7"/>
      <c r="J1108" s="7"/>
      <c r="K1108" s="7"/>
      <c r="L1108" s="7"/>
      <c r="M1108" s="7"/>
      <c r="N1108" s="7"/>
      <c r="O1108" s="7"/>
      <c r="P1108" s="7"/>
      <c r="Q1108" s="7"/>
      <c r="R1108" s="7"/>
      <c r="S1108" s="7"/>
      <c r="T1108"/>
      <c r="U1108"/>
      <c r="V1108"/>
      <c r="W1108"/>
      <c r="X1108"/>
      <c r="Y1108"/>
      <c r="Z1108"/>
    </row>
    <row r="1109" spans="2:26" x14ac:dyDescent="0.25">
      <c r="B1109" s="7"/>
      <c r="C1109" s="133"/>
      <c r="D1109" s="133"/>
      <c r="E1109" s="7"/>
      <c r="F1109" s="7"/>
      <c r="G1109" s="7"/>
      <c r="H1109" s="7"/>
      <c r="I1109" s="7"/>
      <c r="J1109" s="7"/>
      <c r="K1109" s="7"/>
      <c r="L1109" s="7"/>
      <c r="M1109" s="7"/>
      <c r="N1109" s="7"/>
      <c r="O1109" s="7"/>
      <c r="P1109" s="7"/>
      <c r="Q1109" s="7"/>
      <c r="R1109" s="7"/>
      <c r="S1109" s="7"/>
      <c r="T1109"/>
      <c r="U1109"/>
      <c r="V1109"/>
      <c r="W1109"/>
      <c r="X1109"/>
      <c r="Y1109"/>
      <c r="Z1109"/>
    </row>
    <row r="1110" spans="2:26" x14ac:dyDescent="0.25">
      <c r="B1110" s="7"/>
      <c r="C1110" s="133"/>
      <c r="D1110" s="133"/>
      <c r="E1110" s="7"/>
      <c r="F1110" s="7"/>
      <c r="G1110" s="7"/>
      <c r="H1110" s="7"/>
      <c r="I1110" s="7"/>
      <c r="J1110" s="7"/>
      <c r="K1110" s="7"/>
      <c r="L1110" s="7"/>
      <c r="M1110" s="7"/>
      <c r="N1110" s="7"/>
      <c r="O1110" s="7"/>
      <c r="P1110" s="7"/>
      <c r="Q1110" s="7"/>
      <c r="R1110" s="7"/>
      <c r="S1110" s="7"/>
      <c r="T1110"/>
      <c r="U1110"/>
      <c r="V1110"/>
      <c r="W1110"/>
      <c r="X1110"/>
      <c r="Y1110"/>
      <c r="Z1110"/>
    </row>
    <row r="1111" spans="2:26" x14ac:dyDescent="0.25">
      <c r="B1111" s="7"/>
      <c r="C1111" s="133"/>
      <c r="D1111" s="133"/>
      <c r="E1111" s="7"/>
      <c r="F1111" s="7"/>
      <c r="G1111" s="7"/>
      <c r="H1111" s="7"/>
      <c r="I1111" s="7"/>
      <c r="J1111" s="7"/>
      <c r="K1111" s="7"/>
      <c r="L1111" s="7"/>
      <c r="M1111" s="7"/>
      <c r="N1111" s="7"/>
      <c r="O1111" s="7"/>
      <c r="P1111" s="7"/>
      <c r="Q1111" s="7"/>
      <c r="R1111" s="7"/>
      <c r="S1111" s="7"/>
      <c r="T1111"/>
      <c r="U1111"/>
      <c r="V1111"/>
      <c r="W1111"/>
      <c r="X1111"/>
      <c r="Y1111"/>
      <c r="Z1111"/>
    </row>
    <row r="1112" spans="2:26" x14ac:dyDescent="0.25">
      <c r="B1112" s="7"/>
      <c r="C1112" s="133"/>
      <c r="D1112" s="133"/>
      <c r="E1112" s="7"/>
      <c r="F1112" s="7"/>
      <c r="G1112" s="7"/>
      <c r="H1112" s="7"/>
      <c r="I1112" s="7"/>
      <c r="J1112" s="7"/>
      <c r="K1112" s="7"/>
      <c r="L1112" s="7"/>
      <c r="M1112" s="7"/>
      <c r="N1112" s="7"/>
      <c r="O1112" s="7"/>
      <c r="P1112" s="7"/>
      <c r="Q1112" s="7"/>
      <c r="R1112" s="7"/>
      <c r="S1112" s="7"/>
      <c r="T1112"/>
      <c r="U1112"/>
      <c r="V1112"/>
      <c r="W1112"/>
      <c r="X1112"/>
      <c r="Y1112"/>
      <c r="Z1112"/>
    </row>
    <row r="1113" spans="2:26" x14ac:dyDescent="0.25">
      <c r="B1113" s="7"/>
      <c r="C1113" s="133"/>
      <c r="D1113" s="133"/>
      <c r="E1113" s="7"/>
      <c r="F1113" s="7"/>
      <c r="G1113" s="7"/>
      <c r="H1113" s="7"/>
      <c r="I1113" s="7"/>
      <c r="J1113" s="7"/>
      <c r="K1113" s="7"/>
      <c r="L1113" s="7"/>
      <c r="M1113" s="7"/>
      <c r="N1113" s="7"/>
      <c r="O1113" s="7"/>
      <c r="P1113" s="7"/>
      <c r="Q1113" s="7"/>
      <c r="R1113" s="7"/>
      <c r="S1113" s="7"/>
      <c r="T1113"/>
      <c r="U1113"/>
      <c r="V1113"/>
      <c r="W1113"/>
      <c r="X1113"/>
      <c r="Y1113"/>
      <c r="Z1113"/>
    </row>
    <row r="1114" spans="2:26" x14ac:dyDescent="0.25">
      <c r="B1114" s="7"/>
      <c r="C1114" s="133"/>
      <c r="D1114" s="133"/>
      <c r="E1114" s="7"/>
      <c r="F1114" s="7"/>
      <c r="G1114" s="7"/>
      <c r="H1114" s="7"/>
      <c r="I1114" s="7"/>
      <c r="J1114" s="7"/>
      <c r="K1114" s="7"/>
      <c r="L1114" s="7"/>
      <c r="M1114" s="7"/>
      <c r="N1114" s="7"/>
      <c r="O1114" s="7"/>
      <c r="P1114" s="7"/>
      <c r="Q1114" s="7"/>
      <c r="R1114" s="7"/>
      <c r="S1114" s="7"/>
      <c r="T1114"/>
      <c r="U1114"/>
      <c r="V1114"/>
      <c r="W1114"/>
      <c r="X1114"/>
      <c r="Y1114"/>
      <c r="Z1114"/>
    </row>
    <row r="1115" spans="2:26" x14ac:dyDescent="0.25">
      <c r="B1115" s="7"/>
      <c r="C1115" s="133"/>
      <c r="D1115" s="133"/>
      <c r="E1115" s="7"/>
      <c r="F1115" s="7"/>
      <c r="G1115" s="7"/>
      <c r="H1115" s="7"/>
      <c r="I1115" s="7"/>
      <c r="J1115" s="7"/>
      <c r="K1115" s="7"/>
      <c r="L1115" s="7"/>
      <c r="M1115" s="7"/>
      <c r="N1115" s="7"/>
      <c r="O1115" s="7"/>
      <c r="P1115" s="7"/>
      <c r="Q1115" s="7"/>
      <c r="R1115" s="7"/>
      <c r="S1115" s="7"/>
      <c r="T1115"/>
      <c r="U1115"/>
      <c r="V1115"/>
      <c r="W1115"/>
      <c r="X1115"/>
      <c r="Y1115"/>
      <c r="Z1115"/>
    </row>
    <row r="1116" spans="2:26" x14ac:dyDescent="0.25">
      <c r="B1116" s="7"/>
      <c r="C1116" s="133"/>
      <c r="D1116" s="133"/>
      <c r="E1116" s="7"/>
      <c r="F1116" s="7"/>
      <c r="G1116" s="7"/>
      <c r="H1116" s="7"/>
      <c r="I1116" s="7"/>
      <c r="J1116" s="7"/>
      <c r="K1116" s="7"/>
      <c r="L1116" s="7"/>
      <c r="M1116" s="7"/>
      <c r="N1116" s="7"/>
      <c r="O1116" s="7"/>
      <c r="P1116" s="7"/>
      <c r="Q1116" s="7"/>
      <c r="R1116" s="7"/>
      <c r="S1116" s="7"/>
      <c r="T1116"/>
      <c r="U1116"/>
      <c r="V1116"/>
      <c r="W1116"/>
      <c r="X1116"/>
      <c r="Y1116"/>
      <c r="Z1116"/>
    </row>
    <row r="1117" spans="2:26" x14ac:dyDescent="0.25">
      <c r="B1117" s="7"/>
      <c r="C1117" s="133"/>
      <c r="D1117" s="133"/>
      <c r="E1117" s="7"/>
      <c r="F1117" s="7"/>
      <c r="G1117" s="7"/>
      <c r="H1117" s="7"/>
      <c r="I1117" s="7"/>
      <c r="J1117" s="7"/>
      <c r="K1117" s="7"/>
      <c r="L1117" s="7"/>
      <c r="M1117" s="7"/>
      <c r="N1117" s="7"/>
      <c r="O1117" s="7"/>
      <c r="P1117" s="7"/>
      <c r="Q1117" s="7"/>
      <c r="R1117" s="7"/>
      <c r="S1117" s="7"/>
      <c r="T1117"/>
      <c r="U1117"/>
      <c r="V1117"/>
      <c r="W1117"/>
      <c r="X1117"/>
      <c r="Y1117"/>
      <c r="Z1117"/>
    </row>
    <row r="1118" spans="2:26" x14ac:dyDescent="0.25">
      <c r="B1118" s="7"/>
      <c r="C1118" s="133"/>
      <c r="D1118" s="133"/>
      <c r="E1118" s="7"/>
      <c r="F1118" s="7"/>
      <c r="G1118" s="7"/>
      <c r="H1118" s="7"/>
      <c r="I1118" s="7"/>
      <c r="J1118" s="7"/>
      <c r="K1118" s="7"/>
      <c r="L1118" s="7"/>
      <c r="M1118" s="7"/>
      <c r="N1118" s="7"/>
      <c r="O1118" s="7"/>
      <c r="P1118" s="7"/>
      <c r="Q1118" s="7"/>
      <c r="R1118" s="7"/>
      <c r="S1118" s="7"/>
      <c r="T1118"/>
      <c r="U1118"/>
      <c r="V1118"/>
      <c r="W1118"/>
      <c r="X1118"/>
      <c r="Y1118"/>
      <c r="Z1118"/>
    </row>
    <row r="1119" spans="2:26" x14ac:dyDescent="0.25">
      <c r="B1119" s="7"/>
      <c r="C1119" s="133"/>
      <c r="D1119" s="133"/>
      <c r="E1119" s="7"/>
      <c r="F1119" s="7"/>
      <c r="G1119" s="7"/>
      <c r="H1119" s="7"/>
      <c r="I1119" s="7"/>
      <c r="J1119" s="7"/>
      <c r="K1119" s="7"/>
      <c r="L1119" s="7"/>
      <c r="M1119" s="7"/>
      <c r="N1119" s="7"/>
      <c r="O1119" s="7"/>
      <c r="P1119" s="7"/>
      <c r="Q1119" s="7"/>
      <c r="R1119" s="7"/>
      <c r="S1119" s="7"/>
      <c r="T1119"/>
      <c r="U1119"/>
      <c r="V1119"/>
      <c r="W1119"/>
      <c r="X1119"/>
      <c r="Y1119"/>
      <c r="Z1119"/>
    </row>
    <row r="1120" spans="2:26" x14ac:dyDescent="0.25">
      <c r="B1120" s="7"/>
      <c r="C1120" s="133"/>
      <c r="D1120" s="133"/>
      <c r="E1120" s="7"/>
      <c r="F1120" s="7"/>
      <c r="G1120" s="7"/>
      <c r="H1120" s="7"/>
      <c r="I1120" s="7"/>
      <c r="J1120" s="7"/>
      <c r="K1120" s="7"/>
      <c r="L1120" s="7"/>
      <c r="M1120" s="7"/>
      <c r="N1120" s="7"/>
      <c r="O1120" s="7"/>
      <c r="P1120" s="7"/>
      <c r="Q1120" s="7"/>
      <c r="R1120" s="7"/>
      <c r="S1120" s="7"/>
      <c r="T1120"/>
      <c r="U1120"/>
      <c r="V1120"/>
      <c r="W1120"/>
      <c r="X1120"/>
      <c r="Y1120"/>
      <c r="Z1120"/>
    </row>
    <row r="1121" spans="2:26" x14ac:dyDescent="0.25">
      <c r="B1121" s="7"/>
      <c r="C1121" s="133"/>
      <c r="D1121" s="133"/>
      <c r="E1121" s="7"/>
      <c r="F1121" s="7"/>
      <c r="G1121" s="7"/>
      <c r="H1121" s="7"/>
      <c r="I1121" s="7"/>
      <c r="J1121" s="7"/>
      <c r="K1121" s="7"/>
      <c r="L1121" s="7"/>
      <c r="M1121" s="7"/>
      <c r="N1121" s="7"/>
      <c r="O1121" s="7"/>
      <c r="P1121" s="7"/>
      <c r="Q1121" s="7"/>
      <c r="R1121" s="7"/>
      <c r="S1121" s="7"/>
      <c r="T1121"/>
      <c r="U1121"/>
      <c r="V1121"/>
      <c r="W1121"/>
      <c r="X1121"/>
      <c r="Y1121"/>
      <c r="Z1121"/>
    </row>
    <row r="1122" spans="2:26" x14ac:dyDescent="0.25">
      <c r="B1122" s="7"/>
      <c r="C1122" s="133"/>
      <c r="D1122" s="133"/>
      <c r="E1122" s="7"/>
      <c r="F1122" s="7"/>
      <c r="G1122" s="7"/>
      <c r="H1122" s="7"/>
      <c r="I1122" s="7"/>
      <c r="J1122" s="7"/>
      <c r="K1122" s="7"/>
      <c r="L1122" s="7"/>
      <c r="M1122" s="7"/>
      <c r="N1122" s="7"/>
      <c r="O1122" s="7"/>
      <c r="P1122" s="7"/>
      <c r="Q1122" s="7"/>
      <c r="R1122" s="7"/>
      <c r="S1122" s="7"/>
      <c r="T1122"/>
      <c r="U1122"/>
      <c r="V1122"/>
      <c r="W1122"/>
      <c r="X1122"/>
      <c r="Y1122"/>
      <c r="Z1122"/>
    </row>
    <row r="1123" spans="2:26" x14ac:dyDescent="0.25">
      <c r="B1123" s="7"/>
      <c r="C1123" s="133"/>
      <c r="D1123" s="133"/>
      <c r="E1123" s="7"/>
      <c r="F1123" s="7"/>
      <c r="G1123" s="7"/>
      <c r="H1123" s="7"/>
      <c r="I1123" s="7"/>
      <c r="J1123" s="7"/>
      <c r="K1123" s="7"/>
      <c r="L1123" s="7"/>
      <c r="M1123" s="7"/>
      <c r="N1123" s="7"/>
      <c r="O1123" s="7"/>
      <c r="P1123" s="7"/>
      <c r="Q1123" s="7"/>
      <c r="R1123" s="7"/>
      <c r="S1123" s="7"/>
      <c r="T1123"/>
      <c r="U1123"/>
      <c r="V1123"/>
      <c r="W1123"/>
      <c r="X1123"/>
      <c r="Y1123"/>
      <c r="Z1123"/>
    </row>
    <row r="1124" spans="2:26" x14ac:dyDescent="0.25">
      <c r="B1124" s="7"/>
      <c r="C1124" s="133"/>
      <c r="D1124" s="133"/>
      <c r="E1124" s="7"/>
      <c r="F1124" s="7"/>
      <c r="G1124" s="7"/>
      <c r="H1124" s="7"/>
      <c r="I1124" s="7"/>
      <c r="J1124" s="7"/>
      <c r="K1124" s="7"/>
      <c r="L1124" s="7"/>
      <c r="M1124" s="7"/>
      <c r="N1124" s="7"/>
      <c r="O1124" s="7"/>
      <c r="P1124" s="7"/>
      <c r="Q1124" s="7"/>
      <c r="R1124" s="7"/>
      <c r="S1124" s="7"/>
      <c r="T1124"/>
      <c r="U1124"/>
      <c r="V1124"/>
      <c r="W1124"/>
      <c r="X1124"/>
      <c r="Y1124"/>
      <c r="Z1124"/>
    </row>
    <row r="1125" spans="2:26" x14ac:dyDescent="0.25">
      <c r="B1125" s="7"/>
      <c r="C1125" s="133"/>
      <c r="D1125" s="133"/>
      <c r="E1125" s="7"/>
      <c r="F1125" s="7"/>
      <c r="G1125" s="7"/>
      <c r="H1125" s="7"/>
      <c r="I1125" s="7"/>
      <c r="J1125" s="7"/>
      <c r="K1125" s="7"/>
      <c r="L1125" s="7"/>
      <c r="M1125" s="7"/>
      <c r="N1125" s="7"/>
      <c r="O1125" s="7"/>
      <c r="P1125" s="7"/>
      <c r="Q1125" s="7"/>
      <c r="R1125" s="7"/>
      <c r="S1125" s="7"/>
      <c r="T1125"/>
      <c r="U1125"/>
      <c r="V1125"/>
      <c r="W1125"/>
      <c r="X1125"/>
      <c r="Y1125"/>
      <c r="Z1125"/>
    </row>
    <row r="1126" spans="2:26" x14ac:dyDescent="0.25">
      <c r="B1126" s="7"/>
      <c r="C1126" s="133"/>
      <c r="D1126" s="133"/>
      <c r="E1126" s="7"/>
      <c r="F1126" s="7"/>
      <c r="G1126" s="7"/>
      <c r="H1126" s="7"/>
      <c r="I1126" s="7"/>
      <c r="J1126" s="7"/>
      <c r="K1126" s="7"/>
      <c r="L1126" s="7"/>
      <c r="M1126" s="7"/>
      <c r="N1126" s="7"/>
      <c r="O1126" s="7"/>
      <c r="P1126" s="7"/>
      <c r="Q1126" s="7"/>
      <c r="R1126" s="7"/>
      <c r="S1126" s="7"/>
      <c r="T1126"/>
      <c r="U1126"/>
      <c r="V1126"/>
      <c r="W1126"/>
      <c r="X1126"/>
      <c r="Y1126"/>
      <c r="Z1126"/>
    </row>
    <row r="1127" spans="2:26" x14ac:dyDescent="0.25">
      <c r="B1127" s="7"/>
      <c r="C1127" s="133"/>
      <c r="D1127" s="133"/>
      <c r="E1127" s="7"/>
      <c r="F1127" s="7"/>
      <c r="G1127" s="7"/>
      <c r="H1127" s="7"/>
      <c r="I1127" s="7"/>
      <c r="J1127" s="7"/>
      <c r="K1127" s="7"/>
      <c r="L1127" s="7"/>
      <c r="M1127" s="7"/>
      <c r="N1127" s="7"/>
      <c r="O1127" s="7"/>
      <c r="P1127" s="7"/>
      <c r="Q1127" s="7"/>
      <c r="R1127" s="7"/>
      <c r="S1127" s="7"/>
      <c r="T1127"/>
      <c r="U1127"/>
      <c r="V1127"/>
      <c r="W1127"/>
      <c r="X1127"/>
      <c r="Y1127"/>
      <c r="Z1127"/>
    </row>
    <row r="1128" spans="2:26" x14ac:dyDescent="0.25">
      <c r="B1128" s="7"/>
      <c r="C1128" s="133"/>
      <c r="D1128" s="133"/>
      <c r="E1128" s="7"/>
      <c r="F1128" s="7"/>
      <c r="G1128" s="7"/>
      <c r="H1128" s="7"/>
      <c r="I1128" s="7"/>
      <c r="J1128" s="7"/>
      <c r="K1128" s="7"/>
      <c r="L1128" s="7"/>
      <c r="M1128" s="7"/>
      <c r="N1128" s="7"/>
      <c r="O1128" s="7"/>
      <c r="P1128" s="7"/>
      <c r="Q1128" s="7"/>
      <c r="R1128" s="7"/>
      <c r="S1128" s="7"/>
      <c r="T1128"/>
      <c r="U1128"/>
      <c r="V1128"/>
      <c r="W1128"/>
      <c r="X1128"/>
      <c r="Y1128"/>
      <c r="Z1128"/>
    </row>
    <row r="1129" spans="2:26" x14ac:dyDescent="0.25">
      <c r="B1129" s="7"/>
      <c r="C1129" s="133"/>
      <c r="D1129" s="133"/>
      <c r="E1129" s="7"/>
      <c r="F1129" s="7"/>
      <c r="G1129" s="7"/>
      <c r="H1129" s="7"/>
      <c r="I1129" s="7"/>
      <c r="J1129" s="7"/>
      <c r="K1129" s="7"/>
      <c r="L1129" s="7"/>
      <c r="M1129" s="7"/>
      <c r="N1129" s="7"/>
      <c r="O1129" s="7"/>
      <c r="P1129" s="7"/>
      <c r="Q1129" s="7"/>
      <c r="R1129" s="7"/>
      <c r="S1129" s="7"/>
      <c r="T1129"/>
      <c r="U1129"/>
      <c r="V1129"/>
      <c r="W1129"/>
      <c r="X1129"/>
      <c r="Y1129"/>
      <c r="Z1129"/>
    </row>
    <row r="1130" spans="2:26" x14ac:dyDescent="0.25">
      <c r="B1130" s="7"/>
      <c r="C1130" s="133"/>
      <c r="D1130" s="133"/>
      <c r="E1130" s="7"/>
      <c r="F1130" s="7"/>
      <c r="G1130" s="7"/>
      <c r="H1130" s="7"/>
      <c r="I1130" s="7"/>
      <c r="J1130" s="7"/>
      <c r="K1130" s="7"/>
      <c r="L1130" s="7"/>
      <c r="M1130" s="7"/>
      <c r="N1130" s="7"/>
      <c r="O1130" s="7"/>
      <c r="P1130" s="7"/>
      <c r="Q1130" s="7"/>
      <c r="R1130" s="7"/>
      <c r="S1130" s="7"/>
      <c r="T1130"/>
      <c r="U1130"/>
      <c r="V1130"/>
      <c r="W1130"/>
      <c r="X1130"/>
      <c r="Y1130"/>
      <c r="Z1130"/>
    </row>
    <row r="1131" spans="2:26" x14ac:dyDescent="0.25">
      <c r="B1131" s="7"/>
      <c r="C1131" s="133"/>
      <c r="D1131" s="133"/>
      <c r="E1131" s="7"/>
      <c r="F1131" s="7"/>
      <c r="G1131" s="7"/>
      <c r="H1131" s="7"/>
      <c r="I1131" s="7"/>
      <c r="J1131" s="7"/>
      <c r="K1131" s="7"/>
      <c r="L1131" s="7"/>
      <c r="M1131" s="7"/>
      <c r="N1131" s="7"/>
      <c r="O1131" s="7"/>
      <c r="P1131" s="7"/>
      <c r="Q1131" s="7"/>
      <c r="R1131" s="7"/>
      <c r="S1131" s="7"/>
      <c r="T1131"/>
      <c r="U1131"/>
      <c r="V1131"/>
      <c r="W1131"/>
      <c r="X1131"/>
      <c r="Y1131"/>
      <c r="Z1131"/>
    </row>
    <row r="1132" spans="2:26" x14ac:dyDescent="0.25">
      <c r="B1132" s="7"/>
      <c r="C1132" s="133"/>
      <c r="D1132" s="133"/>
      <c r="E1132" s="7"/>
      <c r="F1132" s="7"/>
      <c r="G1132" s="7"/>
      <c r="H1132" s="7"/>
      <c r="I1132" s="7"/>
      <c r="J1132" s="7"/>
      <c r="K1132" s="7"/>
      <c r="L1132" s="7"/>
      <c r="M1132" s="7"/>
      <c r="N1132" s="7"/>
      <c r="O1132" s="7"/>
      <c r="P1132" s="7"/>
      <c r="Q1132" s="7"/>
      <c r="R1132" s="7"/>
      <c r="S1132" s="7"/>
      <c r="T1132"/>
      <c r="U1132"/>
      <c r="V1132"/>
      <c r="W1132"/>
      <c r="X1132"/>
      <c r="Y1132"/>
      <c r="Z1132"/>
    </row>
    <row r="1133" spans="2:26" x14ac:dyDescent="0.25">
      <c r="B1133" s="7"/>
      <c r="C1133" s="133"/>
      <c r="D1133" s="133"/>
      <c r="E1133" s="7"/>
      <c r="F1133" s="7"/>
      <c r="G1133" s="7"/>
      <c r="H1133" s="7"/>
      <c r="I1133" s="7"/>
      <c r="J1133" s="7"/>
      <c r="K1133" s="7"/>
      <c r="L1133" s="7"/>
      <c r="M1133" s="7"/>
      <c r="N1133" s="7"/>
      <c r="O1133" s="7"/>
      <c r="P1133" s="7"/>
      <c r="Q1133" s="7"/>
      <c r="R1133" s="7"/>
      <c r="S1133" s="7"/>
      <c r="T1133"/>
      <c r="U1133"/>
      <c r="V1133"/>
      <c r="W1133"/>
      <c r="X1133"/>
      <c r="Y1133"/>
      <c r="Z1133"/>
    </row>
    <row r="1134" spans="2:26" x14ac:dyDescent="0.25">
      <c r="B1134" s="7"/>
      <c r="C1134" s="133"/>
      <c r="D1134" s="133"/>
      <c r="E1134" s="7"/>
      <c r="F1134" s="7"/>
      <c r="G1134" s="7"/>
      <c r="H1134" s="7"/>
      <c r="I1134" s="7"/>
      <c r="J1134" s="7"/>
      <c r="K1134" s="7"/>
      <c r="L1134" s="7"/>
      <c r="M1134" s="7"/>
      <c r="N1134" s="7"/>
      <c r="O1134" s="7"/>
      <c r="P1134" s="7"/>
      <c r="Q1134" s="7"/>
      <c r="R1134" s="7"/>
      <c r="S1134" s="7"/>
      <c r="T1134"/>
      <c r="U1134"/>
      <c r="V1134"/>
      <c r="W1134"/>
      <c r="X1134"/>
      <c r="Y1134"/>
      <c r="Z1134"/>
    </row>
    <row r="1135" spans="2:26" x14ac:dyDescent="0.25">
      <c r="B1135" s="7"/>
      <c r="C1135" s="133"/>
      <c r="D1135" s="133"/>
      <c r="E1135" s="7"/>
      <c r="F1135" s="7"/>
      <c r="G1135" s="7"/>
      <c r="H1135" s="7"/>
      <c r="I1135" s="7"/>
      <c r="J1135" s="7"/>
      <c r="K1135" s="7"/>
      <c r="L1135" s="7"/>
      <c r="M1135" s="7"/>
      <c r="N1135" s="7"/>
      <c r="O1135" s="7"/>
      <c r="P1135" s="7"/>
      <c r="Q1135" s="7"/>
      <c r="R1135" s="7"/>
      <c r="S1135" s="7"/>
      <c r="T1135"/>
      <c r="U1135"/>
      <c r="V1135"/>
      <c r="W1135"/>
      <c r="X1135"/>
      <c r="Y1135"/>
      <c r="Z1135"/>
    </row>
    <row r="1136" spans="2:26" x14ac:dyDescent="0.25">
      <c r="B1136" s="7"/>
      <c r="C1136" s="133"/>
      <c r="D1136" s="133"/>
      <c r="E1136" s="7"/>
      <c r="F1136" s="7"/>
      <c r="G1136" s="7"/>
      <c r="H1136" s="7"/>
      <c r="I1136" s="7"/>
      <c r="J1136" s="7"/>
      <c r="K1136" s="7"/>
      <c r="L1136" s="7"/>
      <c r="M1136" s="7"/>
      <c r="N1136" s="7"/>
      <c r="O1136" s="7"/>
      <c r="P1136" s="7"/>
      <c r="Q1136" s="7"/>
      <c r="R1136" s="7"/>
      <c r="S1136" s="7"/>
      <c r="T1136"/>
      <c r="U1136"/>
      <c r="V1136"/>
      <c r="W1136"/>
      <c r="X1136"/>
      <c r="Y1136"/>
      <c r="Z1136"/>
    </row>
    <row r="1137" spans="2:26" x14ac:dyDescent="0.25">
      <c r="B1137" s="7"/>
      <c r="C1137" s="133"/>
      <c r="D1137" s="133"/>
      <c r="E1137" s="7"/>
      <c r="F1137" s="7"/>
      <c r="G1137" s="7"/>
      <c r="H1137" s="7"/>
      <c r="I1137" s="7"/>
      <c r="J1137" s="7"/>
      <c r="K1137" s="7"/>
      <c r="L1137" s="7"/>
      <c r="M1137" s="7"/>
      <c r="N1137" s="7"/>
      <c r="O1137" s="7"/>
      <c r="P1137" s="7"/>
      <c r="Q1137" s="7"/>
      <c r="R1137" s="7"/>
      <c r="S1137" s="7"/>
      <c r="T1137"/>
      <c r="U1137"/>
      <c r="V1137"/>
      <c r="W1137"/>
      <c r="X1137"/>
      <c r="Y1137"/>
      <c r="Z1137"/>
    </row>
    <row r="1138" spans="2:26" x14ac:dyDescent="0.25">
      <c r="B1138" s="7"/>
      <c r="C1138" s="133"/>
      <c r="D1138" s="133"/>
      <c r="E1138" s="7"/>
      <c r="F1138" s="7"/>
      <c r="G1138" s="7"/>
      <c r="H1138" s="7"/>
      <c r="I1138" s="7"/>
      <c r="J1138" s="7"/>
      <c r="K1138" s="7"/>
      <c r="L1138" s="7"/>
      <c r="M1138" s="7"/>
      <c r="N1138" s="7"/>
      <c r="O1138" s="7"/>
      <c r="P1138" s="7"/>
      <c r="Q1138" s="7"/>
      <c r="R1138" s="7"/>
      <c r="S1138" s="7"/>
      <c r="T1138"/>
      <c r="U1138"/>
      <c r="V1138"/>
      <c r="W1138"/>
      <c r="X1138"/>
      <c r="Y1138"/>
      <c r="Z1138"/>
    </row>
    <row r="1139" spans="2:26" x14ac:dyDescent="0.25">
      <c r="B1139" s="7"/>
      <c r="C1139" s="133"/>
      <c r="D1139" s="133"/>
      <c r="E1139" s="7"/>
      <c r="F1139" s="7"/>
      <c r="G1139" s="7"/>
      <c r="H1139" s="7"/>
      <c r="I1139" s="7"/>
      <c r="J1139" s="7"/>
      <c r="K1139" s="7"/>
      <c r="L1139" s="7"/>
      <c r="M1139" s="7"/>
      <c r="N1139" s="7"/>
      <c r="O1139" s="7"/>
      <c r="P1139" s="7"/>
      <c r="Q1139" s="7"/>
      <c r="R1139" s="7"/>
      <c r="S1139" s="7"/>
      <c r="T1139"/>
      <c r="U1139"/>
      <c r="V1139"/>
      <c r="W1139"/>
      <c r="X1139"/>
      <c r="Y1139"/>
      <c r="Z1139"/>
    </row>
    <row r="1140" spans="2:26" x14ac:dyDescent="0.25">
      <c r="B1140" s="7"/>
      <c r="C1140" s="133"/>
      <c r="D1140" s="133"/>
      <c r="E1140" s="7"/>
      <c r="F1140" s="7"/>
      <c r="G1140" s="7"/>
      <c r="H1140" s="7"/>
      <c r="I1140" s="7"/>
      <c r="J1140" s="7"/>
      <c r="K1140" s="7"/>
      <c r="L1140" s="7"/>
      <c r="M1140" s="7"/>
      <c r="N1140" s="7"/>
      <c r="O1140" s="7"/>
      <c r="P1140" s="7"/>
      <c r="Q1140" s="7"/>
      <c r="R1140" s="7"/>
      <c r="S1140" s="7"/>
      <c r="T1140"/>
      <c r="U1140"/>
      <c r="V1140"/>
      <c r="W1140"/>
      <c r="X1140"/>
      <c r="Y1140"/>
      <c r="Z1140"/>
    </row>
    <row r="1141" spans="2:26" x14ac:dyDescent="0.25">
      <c r="B1141" s="7"/>
      <c r="C1141" s="133"/>
      <c r="D1141" s="133"/>
      <c r="E1141" s="7"/>
      <c r="F1141" s="7"/>
      <c r="G1141" s="7"/>
      <c r="H1141" s="7"/>
      <c r="I1141" s="7"/>
      <c r="J1141" s="7"/>
      <c r="K1141" s="7"/>
      <c r="L1141" s="7"/>
      <c r="M1141" s="7"/>
      <c r="N1141" s="7"/>
      <c r="O1141" s="7"/>
      <c r="P1141" s="7"/>
      <c r="Q1141" s="7"/>
      <c r="R1141" s="7"/>
      <c r="S1141" s="7"/>
      <c r="T1141"/>
      <c r="U1141"/>
      <c r="V1141"/>
      <c r="W1141"/>
      <c r="X1141"/>
      <c r="Y1141"/>
      <c r="Z1141"/>
    </row>
    <row r="1142" spans="2:26" x14ac:dyDescent="0.25">
      <c r="B1142" s="7"/>
      <c r="C1142" s="133"/>
      <c r="D1142" s="133"/>
      <c r="E1142" s="7"/>
      <c r="F1142" s="7"/>
      <c r="G1142" s="7"/>
      <c r="H1142" s="7"/>
      <c r="I1142" s="7"/>
      <c r="J1142" s="7"/>
      <c r="K1142" s="7"/>
      <c r="L1142" s="7"/>
      <c r="M1142" s="7"/>
      <c r="N1142" s="7"/>
      <c r="O1142" s="7"/>
      <c r="P1142" s="7"/>
      <c r="Q1142" s="7"/>
      <c r="R1142" s="7"/>
      <c r="S1142" s="7"/>
      <c r="T1142"/>
      <c r="U1142"/>
      <c r="V1142"/>
      <c r="W1142"/>
      <c r="X1142"/>
      <c r="Y1142"/>
      <c r="Z1142"/>
    </row>
    <row r="1143" spans="2:26" x14ac:dyDescent="0.25">
      <c r="B1143" s="7"/>
      <c r="C1143" s="133"/>
      <c r="D1143" s="133"/>
      <c r="E1143" s="7"/>
      <c r="F1143" s="7"/>
      <c r="G1143" s="7"/>
      <c r="H1143" s="7"/>
      <c r="I1143" s="7"/>
      <c r="J1143" s="7"/>
      <c r="K1143" s="7"/>
      <c r="L1143" s="7"/>
      <c r="M1143" s="7"/>
      <c r="N1143" s="7"/>
      <c r="O1143" s="7"/>
      <c r="P1143" s="7"/>
      <c r="Q1143" s="7"/>
      <c r="R1143" s="7"/>
      <c r="S1143" s="7"/>
      <c r="T1143"/>
      <c r="U1143"/>
      <c r="V1143"/>
      <c r="W1143"/>
      <c r="X1143"/>
      <c r="Y1143"/>
      <c r="Z1143"/>
    </row>
    <row r="1144" spans="2:26" x14ac:dyDescent="0.25">
      <c r="B1144" s="7"/>
      <c r="C1144" s="133"/>
      <c r="D1144" s="133"/>
      <c r="E1144" s="7"/>
      <c r="F1144" s="7"/>
      <c r="G1144" s="7"/>
      <c r="H1144" s="7"/>
      <c r="I1144" s="7"/>
      <c r="J1144" s="7"/>
      <c r="K1144" s="7"/>
      <c r="L1144" s="7"/>
      <c r="M1144" s="7"/>
      <c r="N1144" s="7"/>
      <c r="O1144" s="7"/>
      <c r="P1144" s="7"/>
      <c r="Q1144" s="7"/>
      <c r="R1144" s="7"/>
      <c r="S1144" s="7"/>
      <c r="T1144"/>
      <c r="U1144"/>
      <c r="V1144"/>
      <c r="W1144"/>
      <c r="X1144"/>
      <c r="Y1144"/>
      <c r="Z1144"/>
    </row>
    <row r="1145" spans="2:26" x14ac:dyDescent="0.25">
      <c r="B1145" s="7"/>
      <c r="C1145" s="133"/>
      <c r="D1145" s="133"/>
      <c r="E1145" s="7"/>
      <c r="F1145" s="7"/>
      <c r="G1145" s="7"/>
      <c r="H1145" s="7"/>
      <c r="I1145" s="7"/>
      <c r="J1145" s="7"/>
      <c r="K1145" s="7"/>
      <c r="L1145" s="7"/>
      <c r="M1145" s="7"/>
      <c r="N1145" s="7"/>
      <c r="O1145" s="7"/>
      <c r="P1145" s="7"/>
      <c r="Q1145" s="7"/>
      <c r="R1145" s="7"/>
      <c r="S1145" s="7"/>
      <c r="T1145"/>
      <c r="U1145"/>
      <c r="V1145"/>
      <c r="W1145"/>
      <c r="X1145"/>
      <c r="Y1145"/>
      <c r="Z1145"/>
    </row>
    <row r="1146" spans="2:26" x14ac:dyDescent="0.25">
      <c r="B1146" s="7"/>
      <c r="C1146" s="133"/>
      <c r="D1146" s="133"/>
      <c r="E1146" s="7"/>
      <c r="F1146" s="7"/>
      <c r="G1146" s="7"/>
      <c r="H1146" s="7"/>
      <c r="I1146" s="7"/>
      <c r="J1146" s="7"/>
      <c r="K1146" s="7"/>
      <c r="L1146" s="7"/>
      <c r="M1146" s="7"/>
      <c r="N1146" s="7"/>
      <c r="O1146" s="7"/>
      <c r="P1146" s="7"/>
      <c r="Q1146" s="7"/>
      <c r="R1146" s="7"/>
      <c r="S1146" s="7"/>
      <c r="T1146"/>
      <c r="U1146"/>
      <c r="V1146"/>
      <c r="W1146"/>
      <c r="X1146"/>
      <c r="Y1146"/>
      <c r="Z1146"/>
    </row>
    <row r="1147" spans="2:26" x14ac:dyDescent="0.25">
      <c r="B1147" s="7"/>
      <c r="C1147" s="133"/>
      <c r="D1147" s="133"/>
      <c r="E1147" s="7"/>
      <c r="F1147" s="7"/>
      <c r="G1147" s="7"/>
      <c r="H1147" s="7"/>
      <c r="I1147" s="7"/>
      <c r="J1147" s="7"/>
      <c r="K1147" s="7"/>
      <c r="L1147" s="7"/>
      <c r="M1147" s="7"/>
      <c r="N1147" s="7"/>
      <c r="O1147" s="7"/>
      <c r="P1147" s="7"/>
      <c r="Q1147" s="7"/>
      <c r="R1147" s="7"/>
      <c r="S1147" s="7"/>
      <c r="T1147"/>
      <c r="U1147"/>
      <c r="V1147"/>
      <c r="W1147"/>
      <c r="X1147"/>
      <c r="Y1147"/>
      <c r="Z1147"/>
    </row>
    <row r="1148" spans="2:26" x14ac:dyDescent="0.25">
      <c r="B1148" s="7"/>
      <c r="C1148" s="133"/>
      <c r="D1148" s="133"/>
      <c r="E1148" s="7"/>
      <c r="F1148" s="7"/>
      <c r="G1148" s="7"/>
      <c r="H1148" s="7"/>
      <c r="I1148" s="7"/>
      <c r="J1148" s="7"/>
      <c r="K1148" s="7"/>
      <c r="L1148" s="7"/>
      <c r="M1148" s="7"/>
      <c r="N1148" s="7"/>
      <c r="O1148" s="7"/>
      <c r="P1148" s="7"/>
      <c r="Q1148" s="7"/>
      <c r="R1148" s="7"/>
      <c r="S1148" s="7"/>
      <c r="T1148"/>
      <c r="U1148"/>
      <c r="V1148"/>
      <c r="W1148"/>
      <c r="X1148"/>
      <c r="Y1148"/>
      <c r="Z1148"/>
    </row>
    <row r="1149" spans="2:26" x14ac:dyDescent="0.25">
      <c r="B1149" s="7"/>
      <c r="C1149" s="133"/>
      <c r="D1149" s="133"/>
      <c r="E1149" s="7"/>
      <c r="F1149" s="7"/>
      <c r="G1149" s="7"/>
      <c r="H1149" s="7"/>
      <c r="I1149" s="7"/>
      <c r="J1149" s="7"/>
      <c r="K1149" s="7"/>
      <c r="L1149" s="7"/>
      <c r="M1149" s="7"/>
      <c r="N1149" s="7"/>
      <c r="O1149" s="7"/>
      <c r="P1149" s="7"/>
      <c r="Q1149" s="7"/>
      <c r="R1149" s="7"/>
      <c r="S1149" s="7"/>
      <c r="T1149"/>
      <c r="U1149"/>
      <c r="V1149"/>
      <c r="W1149"/>
      <c r="X1149"/>
      <c r="Y1149"/>
      <c r="Z1149"/>
    </row>
    <row r="1150" spans="2:26" x14ac:dyDescent="0.25">
      <c r="B1150" s="7"/>
      <c r="C1150" s="133"/>
      <c r="D1150" s="133"/>
      <c r="E1150" s="7"/>
      <c r="F1150" s="7"/>
      <c r="G1150" s="7"/>
      <c r="H1150" s="7"/>
      <c r="I1150" s="7"/>
      <c r="J1150" s="7"/>
      <c r="K1150" s="7"/>
      <c r="L1150" s="7"/>
      <c r="M1150" s="7"/>
      <c r="N1150" s="7"/>
      <c r="O1150" s="7"/>
      <c r="P1150" s="7"/>
      <c r="Q1150" s="7"/>
      <c r="R1150" s="7"/>
      <c r="S1150" s="7"/>
      <c r="T1150"/>
      <c r="U1150"/>
      <c r="V1150"/>
      <c r="W1150"/>
      <c r="X1150"/>
      <c r="Y1150"/>
      <c r="Z1150"/>
    </row>
    <row r="1151" spans="2:26" x14ac:dyDescent="0.25">
      <c r="B1151" s="7"/>
      <c r="C1151" s="133"/>
      <c r="D1151" s="133"/>
      <c r="E1151" s="7"/>
      <c r="F1151" s="7"/>
      <c r="G1151" s="7"/>
      <c r="H1151" s="7"/>
      <c r="I1151" s="7"/>
      <c r="J1151" s="7"/>
      <c r="K1151" s="7"/>
      <c r="L1151" s="7"/>
      <c r="M1151" s="7"/>
      <c r="N1151" s="7"/>
      <c r="O1151" s="7"/>
      <c r="P1151" s="7"/>
      <c r="Q1151" s="7"/>
      <c r="R1151" s="7"/>
      <c r="S1151" s="7"/>
      <c r="T1151"/>
      <c r="U1151"/>
      <c r="V1151"/>
      <c r="W1151"/>
      <c r="X1151"/>
      <c r="Y1151"/>
      <c r="Z1151"/>
    </row>
    <row r="1152" spans="2:26" x14ac:dyDescent="0.25">
      <c r="B1152" s="7"/>
      <c r="C1152" s="133"/>
      <c r="D1152" s="133"/>
      <c r="E1152" s="7"/>
      <c r="F1152" s="7"/>
      <c r="G1152" s="7"/>
      <c r="H1152" s="7"/>
      <c r="I1152" s="7"/>
      <c r="J1152" s="7"/>
      <c r="K1152" s="7"/>
      <c r="L1152" s="7"/>
      <c r="M1152" s="7"/>
      <c r="N1152" s="7"/>
      <c r="O1152" s="7"/>
      <c r="P1152" s="7"/>
      <c r="Q1152" s="7"/>
      <c r="R1152" s="7"/>
      <c r="S1152" s="7"/>
      <c r="T1152"/>
      <c r="U1152"/>
      <c r="V1152"/>
      <c r="W1152"/>
      <c r="X1152"/>
      <c r="Y1152"/>
      <c r="Z1152"/>
    </row>
    <row r="1153" spans="2:26" x14ac:dyDescent="0.25">
      <c r="B1153" s="7"/>
      <c r="C1153" s="133"/>
      <c r="D1153" s="133"/>
      <c r="E1153" s="7"/>
      <c r="F1153" s="7"/>
      <c r="G1153" s="7"/>
      <c r="H1153" s="7"/>
      <c r="I1153" s="7"/>
      <c r="J1153" s="7"/>
      <c r="K1153" s="7"/>
      <c r="L1153" s="7"/>
      <c r="M1153" s="7"/>
      <c r="N1153" s="7"/>
      <c r="O1153" s="7"/>
      <c r="P1153" s="7"/>
      <c r="Q1153" s="7"/>
      <c r="R1153" s="7"/>
      <c r="S1153" s="7"/>
      <c r="T1153"/>
      <c r="U1153"/>
      <c r="V1153"/>
      <c r="W1153"/>
      <c r="X1153"/>
      <c r="Y1153"/>
      <c r="Z1153"/>
    </row>
    <row r="1154" spans="2:26" x14ac:dyDescent="0.25">
      <c r="B1154" s="7"/>
      <c r="C1154" s="133"/>
      <c r="D1154" s="133"/>
      <c r="E1154" s="7"/>
      <c r="F1154" s="7"/>
      <c r="G1154" s="7"/>
      <c r="H1154" s="7"/>
      <c r="I1154" s="7"/>
      <c r="J1154" s="7"/>
      <c r="K1154" s="7"/>
      <c r="L1154" s="7"/>
      <c r="M1154" s="7"/>
      <c r="N1154" s="7"/>
      <c r="O1154" s="7"/>
      <c r="P1154" s="7"/>
      <c r="Q1154" s="7"/>
      <c r="R1154" s="7"/>
      <c r="S1154" s="7"/>
      <c r="T1154"/>
      <c r="U1154"/>
      <c r="V1154"/>
      <c r="W1154"/>
      <c r="X1154"/>
      <c r="Y1154"/>
      <c r="Z1154"/>
    </row>
    <row r="1155" spans="2:26" x14ac:dyDescent="0.25">
      <c r="B1155" s="7"/>
      <c r="C1155" s="133"/>
      <c r="D1155" s="133"/>
      <c r="E1155" s="7"/>
      <c r="F1155" s="7"/>
      <c r="G1155" s="7"/>
      <c r="H1155" s="7"/>
      <c r="I1155" s="7"/>
      <c r="J1155" s="7"/>
      <c r="K1155" s="7"/>
      <c r="L1155" s="7"/>
      <c r="M1155" s="7"/>
      <c r="N1155" s="7"/>
      <c r="O1155" s="7"/>
      <c r="P1155" s="7"/>
      <c r="Q1155" s="7"/>
      <c r="R1155" s="7"/>
      <c r="S1155" s="7"/>
      <c r="T1155"/>
      <c r="U1155"/>
      <c r="V1155"/>
      <c r="W1155"/>
      <c r="X1155"/>
      <c r="Y1155"/>
      <c r="Z1155"/>
    </row>
    <row r="1156" spans="2:26" x14ac:dyDescent="0.25">
      <c r="B1156" s="7"/>
      <c r="C1156" s="133"/>
      <c r="D1156" s="133"/>
      <c r="E1156" s="7"/>
      <c r="F1156" s="7"/>
      <c r="G1156" s="7"/>
      <c r="H1156" s="7"/>
      <c r="I1156" s="7"/>
      <c r="J1156" s="7"/>
      <c r="K1156" s="7"/>
      <c r="L1156" s="7"/>
      <c r="M1156" s="7"/>
      <c r="N1156" s="7"/>
      <c r="O1156" s="7"/>
      <c r="P1156" s="7"/>
      <c r="Q1156" s="7"/>
      <c r="R1156" s="7"/>
      <c r="S1156" s="7"/>
      <c r="T1156"/>
      <c r="U1156"/>
      <c r="V1156"/>
      <c r="W1156"/>
      <c r="X1156"/>
      <c r="Y1156"/>
      <c r="Z1156"/>
    </row>
    <row r="1157" spans="2:26" x14ac:dyDescent="0.25">
      <c r="B1157" s="7"/>
      <c r="C1157" s="133"/>
      <c r="D1157" s="133"/>
      <c r="E1157" s="7"/>
      <c r="F1157" s="7"/>
      <c r="G1157" s="7"/>
      <c r="H1157" s="7"/>
      <c r="I1157" s="7"/>
      <c r="J1157" s="7"/>
      <c r="K1157" s="7"/>
      <c r="L1157" s="7"/>
      <c r="M1157" s="7"/>
      <c r="N1157" s="7"/>
      <c r="O1157" s="7"/>
      <c r="P1157" s="7"/>
      <c r="Q1157" s="7"/>
      <c r="R1157" s="7"/>
      <c r="S1157" s="7"/>
      <c r="T1157"/>
      <c r="U1157"/>
      <c r="V1157"/>
      <c r="W1157"/>
      <c r="X1157"/>
      <c r="Y1157"/>
      <c r="Z1157"/>
    </row>
    <row r="1158" spans="2:26" x14ac:dyDescent="0.25">
      <c r="B1158" s="7"/>
      <c r="C1158" s="133"/>
      <c r="D1158" s="133"/>
      <c r="E1158" s="7"/>
      <c r="F1158" s="7"/>
      <c r="G1158" s="7"/>
      <c r="H1158" s="7"/>
      <c r="I1158" s="7"/>
      <c r="J1158" s="7"/>
      <c r="K1158" s="7"/>
      <c r="L1158" s="7"/>
      <c r="M1158" s="7"/>
      <c r="N1158" s="7"/>
      <c r="O1158" s="7"/>
      <c r="P1158" s="7"/>
      <c r="Q1158" s="7"/>
      <c r="R1158" s="7"/>
      <c r="S1158" s="7"/>
      <c r="T1158"/>
      <c r="U1158"/>
      <c r="V1158"/>
      <c r="W1158"/>
      <c r="X1158"/>
      <c r="Y1158"/>
      <c r="Z1158"/>
    </row>
    <row r="1159" spans="2:26" x14ac:dyDescent="0.25">
      <c r="B1159" s="7"/>
      <c r="C1159" s="133"/>
      <c r="D1159" s="133"/>
      <c r="E1159" s="7"/>
      <c r="F1159" s="7"/>
      <c r="G1159" s="7"/>
      <c r="H1159" s="7"/>
      <c r="I1159" s="7"/>
      <c r="J1159" s="7"/>
      <c r="K1159" s="7"/>
      <c r="L1159" s="7"/>
      <c r="M1159" s="7"/>
      <c r="N1159" s="7"/>
      <c r="O1159" s="7"/>
      <c r="P1159" s="7"/>
      <c r="Q1159" s="7"/>
      <c r="R1159" s="7"/>
      <c r="S1159" s="7"/>
      <c r="T1159"/>
      <c r="U1159"/>
      <c r="V1159"/>
      <c r="W1159"/>
      <c r="X1159"/>
      <c r="Y1159"/>
      <c r="Z1159"/>
    </row>
    <row r="1160" spans="2:26" x14ac:dyDescent="0.25">
      <c r="B1160" s="7"/>
      <c r="C1160" s="133"/>
      <c r="D1160" s="133"/>
      <c r="E1160" s="7"/>
      <c r="F1160" s="7"/>
      <c r="G1160" s="7"/>
      <c r="H1160" s="7"/>
      <c r="I1160" s="7"/>
      <c r="J1160" s="7"/>
      <c r="K1160" s="7"/>
      <c r="L1160" s="7"/>
      <c r="M1160" s="7"/>
      <c r="N1160" s="7"/>
      <c r="O1160" s="7"/>
      <c r="P1160" s="7"/>
      <c r="Q1160" s="7"/>
      <c r="R1160" s="7"/>
      <c r="S1160" s="7"/>
      <c r="T1160"/>
      <c r="U1160"/>
      <c r="V1160"/>
      <c r="W1160"/>
      <c r="X1160"/>
      <c r="Y1160"/>
      <c r="Z1160"/>
    </row>
    <row r="1161" spans="2:26" x14ac:dyDescent="0.25">
      <c r="B1161" s="7"/>
      <c r="C1161" s="133"/>
      <c r="D1161" s="133"/>
      <c r="E1161" s="7"/>
      <c r="F1161" s="7"/>
      <c r="G1161" s="7"/>
      <c r="H1161" s="7"/>
      <c r="I1161" s="7"/>
      <c r="J1161" s="7"/>
      <c r="K1161" s="7"/>
      <c r="L1161" s="7"/>
      <c r="M1161" s="7"/>
      <c r="N1161" s="7"/>
      <c r="O1161" s="7"/>
      <c r="P1161" s="7"/>
      <c r="Q1161" s="7"/>
      <c r="R1161" s="7"/>
      <c r="S1161" s="7"/>
      <c r="T1161"/>
      <c r="U1161"/>
      <c r="V1161"/>
      <c r="W1161"/>
      <c r="X1161"/>
      <c r="Y1161"/>
      <c r="Z1161"/>
    </row>
    <row r="1162" spans="2:26" x14ac:dyDescent="0.25">
      <c r="B1162" s="7"/>
      <c r="C1162" s="133"/>
      <c r="D1162" s="133"/>
      <c r="E1162" s="7"/>
      <c r="F1162" s="7"/>
      <c r="G1162" s="7"/>
      <c r="H1162" s="7"/>
      <c r="I1162" s="7"/>
      <c r="J1162" s="7"/>
      <c r="K1162" s="7"/>
      <c r="L1162" s="7"/>
      <c r="M1162" s="7"/>
      <c r="N1162" s="7"/>
      <c r="O1162" s="7"/>
      <c r="P1162" s="7"/>
      <c r="Q1162" s="7"/>
      <c r="R1162" s="7"/>
      <c r="S1162" s="7"/>
      <c r="T1162"/>
      <c r="U1162"/>
      <c r="V1162"/>
      <c r="W1162"/>
      <c r="X1162"/>
      <c r="Y1162"/>
      <c r="Z1162"/>
    </row>
    <row r="1163" spans="2:26" x14ac:dyDescent="0.25">
      <c r="B1163" s="7"/>
      <c r="C1163" s="133"/>
      <c r="D1163" s="133"/>
      <c r="E1163" s="7"/>
      <c r="F1163" s="7"/>
      <c r="G1163" s="7"/>
      <c r="H1163" s="7"/>
      <c r="I1163" s="7"/>
      <c r="J1163" s="7"/>
      <c r="K1163" s="7"/>
      <c r="L1163" s="7"/>
      <c r="M1163" s="7"/>
      <c r="N1163" s="7"/>
      <c r="O1163" s="7"/>
      <c r="P1163" s="7"/>
      <c r="Q1163" s="7"/>
      <c r="R1163" s="7"/>
      <c r="S1163" s="7"/>
      <c r="T1163"/>
      <c r="U1163"/>
      <c r="V1163"/>
      <c r="W1163"/>
      <c r="X1163"/>
      <c r="Y1163"/>
      <c r="Z1163"/>
    </row>
    <row r="1164" spans="2:26" x14ac:dyDescent="0.25">
      <c r="B1164" s="7"/>
      <c r="C1164" s="133"/>
      <c r="D1164" s="133"/>
      <c r="E1164" s="7"/>
      <c r="F1164" s="7"/>
      <c r="G1164" s="7"/>
      <c r="H1164" s="7"/>
      <c r="I1164" s="7"/>
      <c r="J1164" s="7"/>
      <c r="K1164" s="7"/>
      <c r="L1164" s="7"/>
      <c r="M1164" s="7"/>
      <c r="N1164" s="7"/>
      <c r="O1164" s="7"/>
      <c r="P1164" s="7"/>
      <c r="Q1164" s="7"/>
      <c r="R1164" s="7"/>
      <c r="S1164" s="7"/>
      <c r="T1164"/>
      <c r="U1164"/>
      <c r="V1164"/>
      <c r="W1164"/>
      <c r="X1164"/>
      <c r="Y1164"/>
      <c r="Z1164"/>
    </row>
    <row r="1165" spans="2:26" x14ac:dyDescent="0.25">
      <c r="B1165" s="7"/>
      <c r="C1165" s="133"/>
      <c r="D1165" s="133"/>
      <c r="E1165" s="7"/>
      <c r="F1165" s="7"/>
      <c r="G1165" s="7"/>
      <c r="H1165" s="7"/>
      <c r="I1165" s="7"/>
      <c r="J1165" s="7"/>
      <c r="K1165" s="7"/>
      <c r="L1165" s="7"/>
      <c r="M1165" s="7"/>
      <c r="N1165" s="7"/>
      <c r="O1165" s="7"/>
      <c r="P1165" s="7"/>
      <c r="Q1165" s="7"/>
      <c r="R1165" s="7"/>
      <c r="S1165" s="7"/>
      <c r="T1165"/>
      <c r="U1165"/>
      <c r="V1165"/>
      <c r="W1165"/>
      <c r="X1165"/>
      <c r="Y1165"/>
      <c r="Z1165"/>
    </row>
    <row r="1166" spans="2:26" x14ac:dyDescent="0.25">
      <c r="B1166" s="7"/>
      <c r="C1166" s="133"/>
      <c r="D1166" s="133"/>
      <c r="E1166" s="7"/>
      <c r="F1166" s="7"/>
      <c r="G1166" s="7"/>
      <c r="H1166" s="7"/>
      <c r="I1166" s="7"/>
      <c r="J1166" s="7"/>
      <c r="K1166" s="7"/>
      <c r="L1166" s="7"/>
      <c r="M1166" s="7"/>
      <c r="N1166" s="7"/>
      <c r="O1166" s="7"/>
      <c r="P1166" s="7"/>
      <c r="Q1166" s="7"/>
      <c r="R1166" s="7"/>
      <c r="S1166" s="7"/>
      <c r="T1166"/>
      <c r="U1166"/>
      <c r="V1166"/>
      <c r="W1166"/>
      <c r="X1166"/>
      <c r="Y1166"/>
      <c r="Z1166"/>
    </row>
    <row r="1167" spans="2:26" x14ac:dyDescent="0.25">
      <c r="B1167" s="7"/>
      <c r="C1167" s="133"/>
      <c r="D1167" s="133"/>
      <c r="E1167" s="7"/>
      <c r="F1167" s="7"/>
      <c r="G1167" s="7"/>
      <c r="H1167" s="7"/>
      <c r="I1167" s="7"/>
      <c r="J1167" s="7"/>
      <c r="K1167" s="7"/>
      <c r="L1167" s="7"/>
      <c r="M1167" s="7"/>
      <c r="N1167" s="7"/>
      <c r="O1167" s="7"/>
      <c r="P1167" s="7"/>
      <c r="Q1167" s="7"/>
      <c r="R1167" s="7"/>
      <c r="S1167" s="7"/>
      <c r="T1167"/>
      <c r="U1167"/>
      <c r="V1167"/>
      <c r="W1167"/>
      <c r="X1167"/>
      <c r="Y1167"/>
      <c r="Z1167"/>
    </row>
    <row r="1168" spans="2:26" x14ac:dyDescent="0.25">
      <c r="B1168" s="7"/>
      <c r="C1168" s="133"/>
      <c r="D1168" s="133"/>
      <c r="E1168" s="7"/>
      <c r="F1168" s="7"/>
      <c r="G1168" s="7"/>
      <c r="H1168" s="7"/>
      <c r="I1168" s="7"/>
      <c r="J1168" s="7"/>
      <c r="K1168" s="7"/>
      <c r="L1168" s="7"/>
      <c r="M1168" s="7"/>
      <c r="N1168" s="7"/>
      <c r="O1168" s="7"/>
      <c r="P1168" s="7"/>
      <c r="Q1168" s="7"/>
      <c r="R1168" s="7"/>
      <c r="S1168" s="7"/>
      <c r="T1168"/>
      <c r="U1168"/>
      <c r="V1168"/>
      <c r="W1168"/>
      <c r="X1168"/>
      <c r="Y1168"/>
      <c r="Z1168"/>
    </row>
    <row r="1169" spans="2:26" x14ac:dyDescent="0.25">
      <c r="B1169" s="7"/>
      <c r="C1169" s="133"/>
      <c r="D1169" s="133"/>
      <c r="E1169" s="7"/>
      <c r="F1169" s="7"/>
      <c r="G1169" s="7"/>
      <c r="H1169" s="7"/>
      <c r="I1169" s="7"/>
      <c r="J1169" s="7"/>
      <c r="K1169" s="7"/>
      <c r="L1169" s="7"/>
      <c r="M1169" s="7"/>
      <c r="N1169" s="7"/>
      <c r="O1169" s="7"/>
      <c r="P1169" s="7"/>
      <c r="Q1169" s="7"/>
      <c r="R1169" s="7"/>
      <c r="S1169" s="7"/>
      <c r="T1169"/>
      <c r="U1169"/>
      <c r="V1169"/>
      <c r="W1169"/>
      <c r="X1169"/>
      <c r="Y1169"/>
      <c r="Z1169"/>
    </row>
    <row r="1170" spans="2:26" x14ac:dyDescent="0.25">
      <c r="B1170" s="7"/>
      <c r="C1170" s="133"/>
      <c r="D1170" s="133"/>
      <c r="E1170" s="7"/>
      <c r="F1170" s="7"/>
      <c r="G1170" s="7"/>
      <c r="H1170" s="7"/>
      <c r="I1170" s="7"/>
      <c r="J1170" s="7"/>
      <c r="K1170" s="7"/>
      <c r="L1170" s="7"/>
      <c r="M1170" s="7"/>
      <c r="N1170" s="7"/>
      <c r="O1170" s="7"/>
      <c r="P1170" s="7"/>
      <c r="Q1170" s="7"/>
      <c r="R1170" s="7"/>
      <c r="S1170" s="7"/>
      <c r="T1170"/>
      <c r="U1170"/>
      <c r="V1170"/>
      <c r="W1170"/>
      <c r="X1170"/>
      <c r="Y1170"/>
      <c r="Z1170"/>
    </row>
    <row r="1171" spans="2:26" x14ac:dyDescent="0.25">
      <c r="B1171" s="7"/>
      <c r="C1171" s="133"/>
      <c r="D1171" s="133"/>
      <c r="E1171" s="7"/>
      <c r="F1171" s="7"/>
      <c r="G1171" s="7"/>
      <c r="H1171" s="7"/>
      <c r="I1171" s="7"/>
      <c r="J1171" s="7"/>
      <c r="K1171" s="7"/>
      <c r="L1171" s="7"/>
      <c r="M1171" s="7"/>
      <c r="N1171" s="7"/>
      <c r="O1171" s="7"/>
      <c r="P1171" s="7"/>
      <c r="Q1171" s="7"/>
      <c r="R1171" s="7"/>
      <c r="S1171" s="7"/>
      <c r="T1171"/>
      <c r="U1171"/>
      <c r="V1171"/>
      <c r="W1171"/>
      <c r="X1171"/>
      <c r="Y1171"/>
      <c r="Z1171"/>
    </row>
    <row r="1172" spans="2:26" x14ac:dyDescent="0.25">
      <c r="B1172" s="7"/>
      <c r="C1172" s="133"/>
      <c r="D1172" s="133"/>
      <c r="E1172" s="7"/>
      <c r="F1172" s="7"/>
      <c r="G1172" s="7"/>
      <c r="H1172" s="7"/>
      <c r="I1172" s="7"/>
      <c r="J1172" s="7"/>
      <c r="K1172" s="7"/>
      <c r="L1172" s="7"/>
      <c r="M1172" s="7"/>
      <c r="N1172" s="7"/>
      <c r="O1172" s="7"/>
      <c r="P1172" s="7"/>
      <c r="Q1172" s="7"/>
      <c r="R1172" s="7"/>
      <c r="S1172" s="7"/>
      <c r="T1172"/>
      <c r="U1172"/>
      <c r="V1172"/>
      <c r="W1172"/>
      <c r="X1172"/>
      <c r="Y1172"/>
      <c r="Z1172"/>
    </row>
    <row r="1173" spans="2:26" x14ac:dyDescent="0.25">
      <c r="B1173" s="7"/>
      <c r="C1173" s="133"/>
      <c r="D1173" s="133"/>
      <c r="E1173" s="7"/>
      <c r="F1173" s="7"/>
      <c r="G1173" s="7"/>
      <c r="H1173" s="7"/>
      <c r="I1173" s="7"/>
      <c r="J1173" s="7"/>
      <c r="K1173" s="7"/>
      <c r="L1173" s="7"/>
      <c r="M1173" s="7"/>
      <c r="N1173" s="7"/>
      <c r="O1173" s="7"/>
      <c r="P1173" s="7"/>
      <c r="Q1173" s="7"/>
      <c r="R1173" s="7"/>
      <c r="S1173" s="7"/>
      <c r="T1173"/>
      <c r="U1173"/>
      <c r="V1173"/>
      <c r="W1173"/>
      <c r="X1173"/>
      <c r="Y1173"/>
      <c r="Z1173"/>
    </row>
    <row r="1174" spans="2:26" x14ac:dyDescent="0.25">
      <c r="B1174" s="7"/>
      <c r="C1174" s="133"/>
      <c r="D1174" s="133"/>
      <c r="E1174" s="7"/>
      <c r="F1174" s="7"/>
      <c r="G1174" s="7"/>
      <c r="H1174" s="7"/>
      <c r="I1174" s="7"/>
      <c r="J1174" s="7"/>
      <c r="K1174" s="7"/>
      <c r="L1174" s="7"/>
      <c r="M1174" s="7"/>
      <c r="N1174" s="7"/>
      <c r="O1174" s="7"/>
      <c r="P1174" s="7"/>
      <c r="Q1174" s="7"/>
      <c r="R1174" s="7"/>
      <c r="S1174" s="7"/>
      <c r="T1174"/>
      <c r="U1174"/>
      <c r="V1174"/>
      <c r="W1174"/>
      <c r="X1174"/>
      <c r="Y1174"/>
      <c r="Z1174"/>
    </row>
    <row r="1175" spans="2:26" x14ac:dyDescent="0.25">
      <c r="B1175" s="7"/>
      <c r="C1175" s="133"/>
      <c r="D1175" s="133"/>
      <c r="E1175" s="7"/>
      <c r="F1175" s="7"/>
      <c r="G1175" s="7"/>
      <c r="H1175" s="7"/>
      <c r="I1175" s="7"/>
      <c r="J1175" s="7"/>
      <c r="K1175" s="7"/>
      <c r="L1175" s="7"/>
      <c r="M1175" s="7"/>
      <c r="N1175" s="7"/>
      <c r="O1175" s="7"/>
      <c r="P1175" s="7"/>
      <c r="Q1175" s="7"/>
      <c r="R1175" s="7"/>
      <c r="S1175" s="7"/>
      <c r="T1175"/>
      <c r="U1175"/>
      <c r="V1175"/>
      <c r="W1175"/>
      <c r="X1175"/>
      <c r="Y1175"/>
      <c r="Z1175"/>
    </row>
    <row r="1176" spans="2:26" x14ac:dyDescent="0.25">
      <c r="B1176" s="7"/>
      <c r="C1176" s="133"/>
      <c r="D1176" s="133"/>
      <c r="E1176" s="7"/>
      <c r="F1176" s="7"/>
      <c r="G1176" s="7"/>
      <c r="H1176" s="7"/>
      <c r="I1176" s="7"/>
      <c r="J1176" s="7"/>
      <c r="K1176" s="7"/>
      <c r="L1176" s="7"/>
      <c r="M1176" s="7"/>
      <c r="N1176" s="7"/>
      <c r="O1176" s="7"/>
      <c r="P1176" s="7"/>
      <c r="Q1176" s="7"/>
      <c r="R1176" s="7"/>
      <c r="S1176" s="7"/>
      <c r="T1176"/>
      <c r="U1176"/>
      <c r="V1176"/>
      <c r="W1176"/>
      <c r="X1176"/>
      <c r="Y1176"/>
      <c r="Z1176"/>
    </row>
    <row r="1177" spans="2:26" x14ac:dyDescent="0.25">
      <c r="B1177" s="7"/>
      <c r="C1177" s="133"/>
      <c r="D1177" s="133"/>
      <c r="E1177" s="7"/>
      <c r="F1177" s="7"/>
      <c r="G1177" s="7"/>
      <c r="H1177" s="7"/>
      <c r="I1177" s="7"/>
      <c r="J1177" s="7"/>
      <c r="K1177" s="7"/>
      <c r="L1177" s="7"/>
      <c r="M1177" s="7"/>
      <c r="N1177" s="7"/>
      <c r="O1177" s="7"/>
      <c r="P1177" s="7"/>
      <c r="Q1177" s="7"/>
      <c r="R1177" s="7"/>
      <c r="S1177" s="7"/>
      <c r="T1177"/>
      <c r="U1177"/>
      <c r="V1177"/>
      <c r="W1177"/>
      <c r="X1177"/>
      <c r="Y1177"/>
      <c r="Z1177"/>
    </row>
    <row r="1178" spans="2:26" x14ac:dyDescent="0.25">
      <c r="B1178" s="7"/>
      <c r="C1178" s="133"/>
      <c r="D1178" s="133"/>
      <c r="E1178" s="7"/>
      <c r="F1178" s="7"/>
      <c r="G1178" s="7"/>
      <c r="H1178" s="7"/>
      <c r="I1178" s="7"/>
      <c r="J1178" s="7"/>
      <c r="K1178" s="7"/>
      <c r="L1178" s="7"/>
      <c r="M1178" s="7"/>
      <c r="N1178" s="7"/>
      <c r="O1178" s="7"/>
      <c r="P1178" s="7"/>
      <c r="Q1178" s="7"/>
      <c r="R1178" s="7"/>
      <c r="S1178" s="7"/>
      <c r="T1178"/>
      <c r="U1178"/>
      <c r="V1178"/>
      <c r="W1178"/>
      <c r="X1178"/>
      <c r="Y1178"/>
      <c r="Z1178"/>
    </row>
    <row r="1179" spans="2:26" x14ac:dyDescent="0.25">
      <c r="B1179" s="7"/>
      <c r="C1179" s="133"/>
      <c r="D1179" s="133"/>
      <c r="E1179" s="7"/>
      <c r="F1179" s="7"/>
      <c r="G1179" s="7"/>
      <c r="H1179" s="7"/>
      <c r="I1179" s="7"/>
      <c r="J1179" s="7"/>
      <c r="K1179" s="7"/>
      <c r="L1179" s="7"/>
      <c r="M1179" s="7"/>
      <c r="N1179" s="7"/>
      <c r="O1179" s="7"/>
      <c r="P1179" s="7"/>
      <c r="Q1179" s="7"/>
      <c r="R1179" s="7"/>
      <c r="S1179" s="7"/>
      <c r="T1179"/>
      <c r="U1179"/>
      <c r="V1179"/>
      <c r="W1179"/>
      <c r="X1179"/>
      <c r="Y1179"/>
      <c r="Z1179"/>
    </row>
    <row r="1180" spans="2:26" x14ac:dyDescent="0.25">
      <c r="B1180" s="7"/>
      <c r="C1180" s="133"/>
      <c r="D1180" s="133"/>
      <c r="E1180" s="7"/>
      <c r="F1180" s="7"/>
      <c r="G1180" s="7"/>
      <c r="H1180" s="7"/>
      <c r="I1180" s="7"/>
      <c r="J1180" s="7"/>
      <c r="K1180" s="7"/>
      <c r="L1180" s="7"/>
      <c r="M1180" s="7"/>
      <c r="N1180" s="7"/>
      <c r="O1180" s="7"/>
      <c r="P1180" s="7"/>
      <c r="Q1180" s="7"/>
      <c r="R1180" s="7"/>
      <c r="S1180" s="7"/>
      <c r="T1180"/>
      <c r="U1180"/>
      <c r="V1180"/>
      <c r="W1180"/>
      <c r="X1180"/>
      <c r="Y1180"/>
      <c r="Z1180"/>
    </row>
    <row r="1181" spans="2:26" x14ac:dyDescent="0.25">
      <c r="B1181" s="7"/>
      <c r="C1181" s="133"/>
      <c r="D1181" s="133"/>
      <c r="E1181" s="7"/>
      <c r="F1181" s="7"/>
      <c r="G1181" s="7"/>
      <c r="H1181" s="7"/>
      <c r="I1181" s="7"/>
      <c r="J1181" s="7"/>
      <c r="K1181" s="7"/>
      <c r="L1181" s="7"/>
      <c r="M1181" s="7"/>
      <c r="N1181" s="7"/>
      <c r="O1181" s="7"/>
      <c r="P1181" s="7"/>
      <c r="Q1181" s="7"/>
      <c r="R1181" s="7"/>
      <c r="S1181" s="7"/>
      <c r="T1181"/>
      <c r="U1181"/>
      <c r="V1181"/>
      <c r="W1181"/>
      <c r="X1181"/>
      <c r="Y1181"/>
      <c r="Z1181"/>
    </row>
    <row r="1182" spans="2:26" x14ac:dyDescent="0.25">
      <c r="B1182" s="7"/>
      <c r="C1182" s="133"/>
      <c r="D1182" s="133"/>
      <c r="E1182" s="7"/>
      <c r="F1182" s="7"/>
      <c r="G1182" s="7"/>
      <c r="H1182" s="7"/>
      <c r="I1182" s="7"/>
      <c r="J1182" s="7"/>
      <c r="K1182" s="7"/>
      <c r="L1182" s="7"/>
      <c r="M1182" s="7"/>
      <c r="N1182" s="7"/>
      <c r="O1182" s="7"/>
      <c r="P1182" s="7"/>
      <c r="Q1182" s="7"/>
      <c r="R1182" s="7"/>
      <c r="S1182" s="7"/>
      <c r="T1182"/>
      <c r="U1182"/>
      <c r="V1182"/>
      <c r="W1182"/>
      <c r="X1182"/>
      <c r="Y1182"/>
      <c r="Z1182"/>
    </row>
    <row r="1183" spans="2:26" x14ac:dyDescent="0.25">
      <c r="B1183" s="7"/>
      <c r="C1183" s="133"/>
      <c r="D1183" s="133"/>
      <c r="E1183" s="7"/>
      <c r="F1183" s="7"/>
      <c r="G1183" s="7"/>
      <c r="H1183" s="7"/>
      <c r="I1183" s="7"/>
      <c r="J1183" s="7"/>
      <c r="K1183" s="7"/>
      <c r="L1183" s="7"/>
      <c r="M1183" s="7"/>
      <c r="N1183" s="7"/>
      <c r="O1183" s="7"/>
      <c r="P1183" s="7"/>
      <c r="Q1183" s="7"/>
      <c r="R1183" s="7"/>
      <c r="S1183" s="7"/>
      <c r="T1183"/>
      <c r="U1183"/>
      <c r="V1183"/>
      <c r="W1183"/>
      <c r="X1183"/>
      <c r="Y1183"/>
      <c r="Z1183"/>
    </row>
    <row r="1184" spans="2:26" x14ac:dyDescent="0.25">
      <c r="B1184" s="7"/>
      <c r="C1184" s="133"/>
      <c r="D1184" s="133"/>
      <c r="E1184" s="7"/>
      <c r="F1184" s="7"/>
      <c r="G1184" s="7"/>
      <c r="H1184" s="7"/>
      <c r="I1184" s="7"/>
      <c r="J1184" s="7"/>
      <c r="K1184" s="7"/>
      <c r="L1184" s="7"/>
      <c r="M1184" s="7"/>
      <c r="N1184" s="7"/>
      <c r="O1184" s="7"/>
      <c r="P1184" s="7"/>
      <c r="Q1184" s="7"/>
      <c r="R1184" s="7"/>
      <c r="S1184" s="7"/>
      <c r="T1184"/>
      <c r="U1184"/>
      <c r="V1184"/>
      <c r="W1184"/>
      <c r="X1184"/>
      <c r="Y1184"/>
      <c r="Z1184"/>
    </row>
    <row r="1185" spans="2:26" x14ac:dyDescent="0.25">
      <c r="B1185" s="7"/>
      <c r="C1185" s="133"/>
      <c r="D1185" s="133"/>
      <c r="E1185" s="7"/>
      <c r="F1185" s="7"/>
      <c r="G1185" s="7"/>
      <c r="H1185" s="7"/>
      <c r="I1185" s="7"/>
      <c r="J1185" s="7"/>
      <c r="K1185" s="7"/>
      <c r="L1185" s="7"/>
      <c r="M1185" s="7"/>
      <c r="N1185" s="7"/>
      <c r="O1185" s="7"/>
      <c r="P1185" s="7"/>
      <c r="Q1185" s="7"/>
      <c r="R1185" s="7"/>
      <c r="S1185" s="7"/>
      <c r="T1185"/>
      <c r="U1185"/>
      <c r="V1185"/>
      <c r="W1185"/>
      <c r="X1185"/>
      <c r="Y1185"/>
      <c r="Z1185"/>
    </row>
    <row r="1186" spans="2:26" x14ac:dyDescent="0.25">
      <c r="B1186" s="7"/>
      <c r="C1186" s="133"/>
      <c r="D1186" s="133"/>
      <c r="E1186" s="7"/>
      <c r="F1186" s="7"/>
      <c r="G1186" s="7"/>
      <c r="H1186" s="7"/>
      <c r="I1186" s="7"/>
      <c r="J1186" s="7"/>
      <c r="K1186" s="7"/>
      <c r="L1186" s="7"/>
      <c r="M1186" s="7"/>
      <c r="N1186" s="7"/>
      <c r="O1186" s="7"/>
      <c r="P1186" s="7"/>
      <c r="Q1186" s="7"/>
      <c r="R1186" s="7"/>
      <c r="S1186" s="7"/>
      <c r="T1186"/>
      <c r="U1186"/>
      <c r="V1186"/>
      <c r="W1186"/>
      <c r="X1186"/>
      <c r="Y1186"/>
      <c r="Z1186"/>
    </row>
    <row r="1187" spans="2:26" x14ac:dyDescent="0.25">
      <c r="B1187" s="7"/>
      <c r="C1187" s="133"/>
      <c r="D1187" s="133"/>
      <c r="E1187" s="7"/>
      <c r="F1187" s="7"/>
      <c r="G1187" s="7"/>
      <c r="H1187" s="7"/>
      <c r="I1187" s="7"/>
      <c r="J1187" s="7"/>
      <c r="K1187" s="7"/>
      <c r="L1187" s="7"/>
      <c r="M1187" s="7"/>
      <c r="N1187" s="7"/>
      <c r="O1187" s="7"/>
      <c r="P1187" s="7"/>
      <c r="Q1187" s="7"/>
      <c r="R1187" s="7"/>
      <c r="S1187" s="7"/>
      <c r="T1187"/>
      <c r="U1187"/>
      <c r="V1187"/>
      <c r="W1187"/>
      <c r="X1187"/>
      <c r="Y1187"/>
      <c r="Z1187"/>
    </row>
    <row r="1188" spans="2:26" x14ac:dyDescent="0.25">
      <c r="B1188" s="7"/>
      <c r="C1188" s="133"/>
      <c r="D1188" s="133"/>
      <c r="E1188" s="7"/>
      <c r="F1188" s="7"/>
      <c r="G1188" s="7"/>
      <c r="H1188" s="7"/>
      <c r="I1188" s="7"/>
      <c r="J1188" s="7"/>
      <c r="K1188" s="7"/>
      <c r="L1188" s="7"/>
      <c r="M1188" s="7"/>
      <c r="N1188" s="7"/>
      <c r="O1188" s="7"/>
      <c r="P1188" s="7"/>
      <c r="Q1188" s="7"/>
      <c r="R1188" s="7"/>
      <c r="S1188" s="7"/>
      <c r="T1188"/>
      <c r="U1188"/>
      <c r="V1188"/>
      <c r="W1188"/>
      <c r="X1188"/>
      <c r="Y1188"/>
      <c r="Z1188"/>
    </row>
    <row r="1189" spans="2:26" x14ac:dyDescent="0.25">
      <c r="B1189" s="7"/>
      <c r="C1189" s="7"/>
      <c r="D1189" s="7"/>
      <c r="E1189" s="7"/>
      <c r="F1189" s="7"/>
      <c r="G1189" s="7"/>
      <c r="H1189" s="7"/>
      <c r="I1189" s="7"/>
      <c r="J1189" s="7"/>
      <c r="K1189" s="7"/>
      <c r="L1189" s="7"/>
      <c r="M1189" s="7"/>
      <c r="N1189" s="7"/>
      <c r="O1189" s="7"/>
      <c r="P1189" s="7"/>
      <c r="Q1189" s="7"/>
      <c r="R1189" s="7"/>
      <c r="S1189" s="7"/>
      <c r="T1189"/>
      <c r="U1189"/>
      <c r="V1189"/>
      <c r="W1189"/>
      <c r="X1189"/>
      <c r="Y1189"/>
      <c r="Z1189"/>
    </row>
    <row r="1190" spans="2:26" x14ac:dyDescent="0.25">
      <c r="B1190" s="7"/>
      <c r="C1190" s="7"/>
      <c r="D1190" s="7"/>
      <c r="E1190" s="7"/>
      <c r="F1190" s="7"/>
      <c r="G1190" s="7"/>
      <c r="H1190" s="7"/>
      <c r="I1190" s="7"/>
      <c r="J1190" s="7"/>
      <c r="K1190" s="7"/>
      <c r="L1190" s="7"/>
      <c r="M1190" s="7"/>
      <c r="N1190" s="7"/>
      <c r="O1190" s="7"/>
      <c r="P1190" s="7"/>
      <c r="Q1190" s="7"/>
      <c r="R1190" s="7"/>
      <c r="S1190" s="7"/>
      <c r="T1190"/>
      <c r="U1190"/>
      <c r="V1190"/>
      <c r="W1190"/>
      <c r="X1190"/>
      <c r="Y1190"/>
      <c r="Z1190"/>
    </row>
    <row r="1191" spans="2:26" x14ac:dyDescent="0.25">
      <c r="B1191" s="7"/>
      <c r="C1191" s="7"/>
      <c r="D1191" s="7"/>
      <c r="E1191" s="7"/>
      <c r="F1191" s="7"/>
      <c r="G1191" s="7"/>
      <c r="H1191" s="7"/>
      <c r="I1191" s="7"/>
      <c r="J1191" s="7"/>
      <c r="K1191" s="7"/>
      <c r="L1191" s="7"/>
      <c r="M1191" s="7"/>
      <c r="N1191" s="7"/>
      <c r="O1191" s="7"/>
      <c r="P1191" s="7"/>
      <c r="Q1191" s="7"/>
      <c r="R1191" s="7"/>
      <c r="S1191" s="7"/>
      <c r="T1191"/>
      <c r="U1191"/>
      <c r="V1191"/>
      <c r="W1191"/>
      <c r="X1191"/>
      <c r="Y1191"/>
      <c r="Z1191"/>
    </row>
    <row r="1192" spans="2:26" x14ac:dyDescent="0.25">
      <c r="B1192" s="7"/>
      <c r="C1192" s="7"/>
      <c r="D1192" s="7"/>
      <c r="E1192" s="7"/>
      <c r="F1192" s="7"/>
      <c r="G1192" s="7"/>
      <c r="H1192" s="7"/>
      <c r="I1192" s="7"/>
      <c r="J1192" s="7"/>
      <c r="K1192" s="7"/>
      <c r="L1192" s="7"/>
      <c r="M1192" s="7"/>
      <c r="N1192" s="7"/>
      <c r="O1192" s="7"/>
      <c r="P1192" s="7"/>
      <c r="Q1192" s="7"/>
      <c r="R1192" s="7"/>
      <c r="S1192" s="7"/>
      <c r="T1192"/>
      <c r="U1192"/>
      <c r="V1192"/>
      <c r="W1192"/>
      <c r="X1192"/>
      <c r="Y1192"/>
      <c r="Z1192"/>
    </row>
    <row r="1193" spans="2:26" x14ac:dyDescent="0.25">
      <c r="B1193" s="7"/>
      <c r="C1193" s="7"/>
      <c r="D1193" s="7"/>
      <c r="E1193" s="7"/>
      <c r="F1193" s="7"/>
      <c r="G1193" s="7"/>
      <c r="H1193" s="7"/>
      <c r="I1193" s="7"/>
      <c r="J1193" s="7"/>
      <c r="K1193" s="7"/>
      <c r="L1193" s="7"/>
      <c r="M1193" s="7"/>
      <c r="N1193" s="7"/>
      <c r="O1193" s="7"/>
      <c r="P1193" s="7"/>
      <c r="Q1193" s="7"/>
      <c r="R1193" s="7"/>
      <c r="S1193" s="7"/>
      <c r="T1193"/>
      <c r="U1193"/>
      <c r="V1193"/>
      <c r="W1193"/>
      <c r="X1193"/>
      <c r="Y1193"/>
      <c r="Z1193"/>
    </row>
    <row r="1194" spans="2:26" x14ac:dyDescent="0.25">
      <c r="B1194" s="7"/>
      <c r="C1194" s="7"/>
      <c r="D1194" s="7"/>
      <c r="E1194" s="7"/>
      <c r="F1194" s="7"/>
      <c r="G1194" s="7"/>
      <c r="H1194" s="7"/>
      <c r="I1194" s="7"/>
      <c r="J1194" s="7"/>
      <c r="K1194" s="7"/>
      <c r="L1194" s="7"/>
      <c r="M1194" s="7"/>
      <c r="N1194" s="7"/>
      <c r="O1194" s="7"/>
      <c r="P1194" s="7"/>
      <c r="Q1194" s="7"/>
      <c r="R1194" s="7"/>
      <c r="S1194" s="7"/>
      <c r="T1194"/>
      <c r="U1194"/>
      <c r="V1194"/>
      <c r="W1194"/>
      <c r="X1194"/>
      <c r="Y1194"/>
      <c r="Z1194"/>
    </row>
    <row r="1195" spans="2:26" x14ac:dyDescent="0.25">
      <c r="B1195" s="7"/>
      <c r="C1195" s="7"/>
      <c r="D1195" s="7"/>
      <c r="E1195" s="7"/>
      <c r="F1195" s="7"/>
      <c r="G1195" s="7"/>
      <c r="H1195" s="7"/>
      <c r="I1195" s="7"/>
      <c r="J1195" s="7"/>
      <c r="K1195" s="7"/>
      <c r="L1195" s="7"/>
      <c r="M1195" s="7"/>
      <c r="N1195" s="7"/>
      <c r="O1195" s="7"/>
      <c r="P1195" s="7"/>
      <c r="Q1195" s="7"/>
      <c r="R1195" s="7"/>
      <c r="S1195" s="7"/>
      <c r="T1195"/>
      <c r="U1195"/>
      <c r="V1195"/>
      <c r="W1195"/>
      <c r="X1195"/>
      <c r="Y1195"/>
      <c r="Z1195"/>
    </row>
    <row r="1196" spans="2:26" x14ac:dyDescent="0.25">
      <c r="B1196" s="7"/>
      <c r="C1196" s="7"/>
      <c r="D1196" s="7"/>
      <c r="E1196" s="7"/>
      <c r="F1196" s="7"/>
      <c r="G1196" s="7"/>
      <c r="H1196" s="7"/>
      <c r="I1196" s="7"/>
      <c r="J1196" s="7"/>
      <c r="K1196" s="7"/>
      <c r="L1196" s="7"/>
      <c r="M1196" s="7"/>
      <c r="N1196" s="7"/>
      <c r="O1196" s="7"/>
      <c r="P1196" s="7"/>
      <c r="Q1196" s="7"/>
      <c r="R1196" s="7"/>
      <c r="S1196" s="7"/>
      <c r="T1196"/>
      <c r="U1196"/>
      <c r="V1196"/>
      <c r="W1196"/>
      <c r="X1196"/>
      <c r="Y1196"/>
      <c r="Z1196"/>
    </row>
    <row r="1197" spans="2:26" x14ac:dyDescent="0.25">
      <c r="B1197" s="7"/>
      <c r="C1197" s="7"/>
      <c r="D1197" s="7"/>
      <c r="E1197" s="7"/>
      <c r="F1197" s="7"/>
      <c r="G1197" s="7"/>
      <c r="H1197" s="7"/>
      <c r="I1197" s="7"/>
      <c r="J1197" s="7"/>
      <c r="K1197" s="7"/>
      <c r="L1197" s="7"/>
      <c r="M1197" s="7"/>
      <c r="N1197" s="7"/>
      <c r="O1197" s="7"/>
      <c r="P1197" s="7"/>
      <c r="Q1197" s="7"/>
      <c r="R1197" s="7"/>
      <c r="S1197" s="7"/>
      <c r="T1197"/>
      <c r="U1197"/>
      <c r="V1197"/>
      <c r="W1197"/>
      <c r="X1197"/>
      <c r="Y1197"/>
      <c r="Z1197"/>
    </row>
    <row r="1198" spans="2:26" x14ac:dyDescent="0.25">
      <c r="B1198" s="7"/>
      <c r="C1198" s="7"/>
      <c r="D1198" s="7"/>
      <c r="E1198" s="7"/>
      <c r="F1198" s="7"/>
      <c r="G1198" s="7"/>
      <c r="H1198" s="7"/>
      <c r="I1198" s="7"/>
      <c r="J1198" s="7"/>
      <c r="K1198" s="7"/>
      <c r="L1198" s="7"/>
      <c r="M1198" s="7"/>
      <c r="N1198" s="7"/>
      <c r="O1198" s="7"/>
      <c r="P1198" s="7"/>
      <c r="Q1198" s="7"/>
      <c r="R1198" s="7"/>
      <c r="S1198" s="7"/>
      <c r="T1198"/>
      <c r="U1198"/>
      <c r="V1198"/>
      <c r="W1198"/>
      <c r="X1198"/>
      <c r="Y1198"/>
      <c r="Z1198"/>
    </row>
    <row r="1199" spans="2:26" x14ac:dyDescent="0.25">
      <c r="B1199" s="7"/>
      <c r="C1199" s="7"/>
      <c r="D1199" s="7"/>
      <c r="E1199" s="7"/>
      <c r="F1199" s="7"/>
      <c r="G1199" s="7"/>
      <c r="H1199" s="7"/>
      <c r="I1199" s="7"/>
      <c r="J1199" s="7"/>
      <c r="K1199" s="7"/>
      <c r="L1199" s="7"/>
      <c r="M1199" s="7"/>
      <c r="N1199" s="7"/>
      <c r="O1199" s="7"/>
      <c r="P1199" s="7"/>
      <c r="Q1199" s="7"/>
      <c r="R1199" s="7"/>
      <c r="S1199" s="7"/>
      <c r="T1199"/>
      <c r="U1199"/>
      <c r="V1199"/>
      <c r="W1199"/>
      <c r="X1199"/>
      <c r="Y1199"/>
      <c r="Z1199"/>
    </row>
    <row r="1200" spans="2:26" x14ac:dyDescent="0.25">
      <c r="B1200" s="7"/>
      <c r="C1200" s="7"/>
      <c r="D1200" s="7"/>
      <c r="E1200" s="7"/>
      <c r="F1200" s="7"/>
      <c r="G1200" s="7"/>
      <c r="H1200" s="7"/>
      <c r="I1200" s="7"/>
      <c r="J1200" s="7"/>
      <c r="K1200" s="7"/>
      <c r="L1200" s="7"/>
      <c r="M1200" s="7"/>
      <c r="N1200" s="7"/>
      <c r="O1200" s="7"/>
      <c r="P1200" s="7"/>
      <c r="Q1200" s="7"/>
      <c r="R1200" s="7"/>
      <c r="S1200" s="7"/>
      <c r="T1200"/>
      <c r="U1200"/>
      <c r="V1200"/>
      <c r="W1200"/>
      <c r="X1200"/>
      <c r="Y1200"/>
      <c r="Z1200"/>
    </row>
    <row r="1201" spans="2:26" x14ac:dyDescent="0.25">
      <c r="B1201" s="7"/>
      <c r="C1201" s="7"/>
      <c r="D1201" s="7"/>
      <c r="E1201" s="7"/>
      <c r="F1201" s="7"/>
      <c r="G1201" s="7"/>
      <c r="H1201" s="7"/>
      <c r="I1201" s="7"/>
      <c r="J1201" s="7"/>
      <c r="K1201" s="7"/>
      <c r="L1201" s="7"/>
      <c r="M1201" s="7"/>
      <c r="N1201" s="7"/>
      <c r="O1201" s="7"/>
      <c r="P1201" s="7"/>
      <c r="Q1201" s="7"/>
      <c r="R1201" s="7"/>
      <c r="S1201" s="7"/>
      <c r="T1201"/>
      <c r="U1201"/>
      <c r="V1201"/>
      <c r="W1201"/>
      <c r="X1201"/>
      <c r="Y1201"/>
      <c r="Z1201"/>
    </row>
    <row r="1202" spans="2:26" x14ac:dyDescent="0.25">
      <c r="B1202" s="7"/>
      <c r="C1202" s="7"/>
      <c r="D1202" s="7"/>
      <c r="E1202" s="7"/>
      <c r="F1202" s="7"/>
      <c r="G1202" s="7"/>
      <c r="H1202" s="7"/>
      <c r="I1202" s="7"/>
      <c r="J1202" s="7"/>
      <c r="K1202" s="7"/>
      <c r="L1202" s="7"/>
      <c r="M1202" s="7"/>
      <c r="N1202" s="7"/>
      <c r="O1202" s="7"/>
      <c r="P1202" s="7"/>
      <c r="Q1202" s="7"/>
      <c r="R1202" s="7"/>
      <c r="S1202" s="7"/>
      <c r="T1202"/>
      <c r="U1202"/>
      <c r="V1202"/>
      <c r="W1202"/>
      <c r="X1202"/>
      <c r="Y1202"/>
      <c r="Z1202"/>
    </row>
    <row r="1203" spans="2:26" x14ac:dyDescent="0.25">
      <c r="B1203" s="7"/>
      <c r="C1203" s="7"/>
      <c r="D1203" s="7"/>
      <c r="E1203" s="7"/>
      <c r="F1203" s="7"/>
      <c r="G1203" s="7"/>
      <c r="H1203" s="7"/>
      <c r="I1203" s="7"/>
      <c r="J1203" s="7"/>
      <c r="K1203" s="7"/>
      <c r="L1203" s="7"/>
      <c r="M1203" s="7"/>
      <c r="N1203" s="7"/>
      <c r="O1203" s="7"/>
      <c r="P1203" s="7"/>
      <c r="Q1203" s="7"/>
      <c r="R1203" s="7"/>
      <c r="S1203" s="7"/>
      <c r="T1203"/>
      <c r="U1203"/>
      <c r="V1203"/>
      <c r="W1203"/>
      <c r="X1203"/>
      <c r="Y1203"/>
      <c r="Z1203"/>
    </row>
    <row r="1204" spans="2:26" x14ac:dyDescent="0.25">
      <c r="B1204" s="7"/>
      <c r="C1204" s="7"/>
      <c r="D1204" s="7"/>
      <c r="E1204" s="7"/>
      <c r="F1204" s="7"/>
      <c r="G1204" s="7"/>
      <c r="H1204" s="7"/>
      <c r="I1204" s="7"/>
      <c r="J1204" s="7"/>
      <c r="K1204" s="7"/>
      <c r="L1204" s="7"/>
      <c r="M1204" s="7"/>
      <c r="N1204" s="7"/>
      <c r="O1204" s="7"/>
      <c r="P1204" s="7"/>
      <c r="Q1204" s="7"/>
      <c r="R1204" s="7"/>
      <c r="S1204" s="7"/>
      <c r="T1204"/>
      <c r="U1204"/>
      <c r="V1204"/>
      <c r="W1204"/>
      <c r="X1204"/>
      <c r="Y1204"/>
      <c r="Z1204"/>
    </row>
    <row r="1205" spans="2:26" x14ac:dyDescent="0.25">
      <c r="B1205" s="7"/>
      <c r="C1205" s="7"/>
      <c r="D1205" s="7"/>
      <c r="E1205" s="7"/>
      <c r="F1205" s="7"/>
      <c r="G1205" s="7"/>
      <c r="H1205" s="7"/>
      <c r="I1205" s="7"/>
      <c r="J1205" s="7"/>
      <c r="K1205" s="7"/>
      <c r="L1205" s="7"/>
      <c r="M1205" s="7"/>
      <c r="N1205" s="7"/>
      <c r="O1205" s="7"/>
      <c r="P1205" s="7"/>
      <c r="Q1205" s="7"/>
      <c r="R1205" s="7"/>
      <c r="S1205" s="7"/>
      <c r="T1205"/>
      <c r="U1205"/>
      <c r="V1205"/>
      <c r="W1205"/>
      <c r="X1205"/>
      <c r="Y1205"/>
      <c r="Z1205"/>
    </row>
    <row r="1206" spans="2:26" x14ac:dyDescent="0.25">
      <c r="B1206" s="7"/>
      <c r="C1206" s="7"/>
      <c r="D1206" s="7"/>
      <c r="E1206" s="7"/>
      <c r="F1206" s="7"/>
      <c r="G1206" s="7"/>
      <c r="H1206" s="7"/>
      <c r="I1206" s="7"/>
      <c r="J1206" s="7"/>
      <c r="K1206" s="7"/>
      <c r="L1206" s="7"/>
      <c r="M1206" s="7"/>
      <c r="N1206" s="7"/>
      <c r="O1206" s="7"/>
      <c r="P1206" s="7"/>
      <c r="Q1206" s="7"/>
      <c r="R1206" s="7"/>
      <c r="S1206" s="7"/>
      <c r="T1206"/>
      <c r="U1206"/>
      <c r="V1206"/>
      <c r="W1206"/>
      <c r="X1206"/>
      <c r="Y1206"/>
      <c r="Z1206"/>
    </row>
    <row r="1207" spans="2:26" x14ac:dyDescent="0.25">
      <c r="B1207" s="7"/>
      <c r="C1207" s="7"/>
      <c r="D1207" s="7"/>
      <c r="E1207" s="7"/>
      <c r="F1207" s="7"/>
      <c r="G1207" s="7"/>
      <c r="H1207" s="7"/>
      <c r="I1207" s="7"/>
      <c r="J1207" s="7"/>
      <c r="K1207" s="7"/>
      <c r="L1207" s="7"/>
      <c r="M1207" s="7"/>
      <c r="N1207" s="7"/>
      <c r="O1207" s="7"/>
      <c r="P1207" s="7"/>
      <c r="Q1207" s="7"/>
      <c r="R1207" s="7"/>
      <c r="S1207" s="7"/>
      <c r="T1207"/>
      <c r="U1207"/>
      <c r="V1207"/>
      <c r="W1207"/>
      <c r="X1207"/>
      <c r="Y1207"/>
      <c r="Z1207"/>
    </row>
    <row r="1208" spans="2:26" x14ac:dyDescent="0.25">
      <c r="B1208" s="7"/>
      <c r="C1208" s="7"/>
      <c r="D1208" s="7"/>
      <c r="E1208" s="7"/>
      <c r="F1208" s="7"/>
      <c r="G1208" s="7"/>
      <c r="H1208" s="7"/>
      <c r="I1208" s="7"/>
      <c r="J1208" s="7"/>
      <c r="K1208" s="7"/>
      <c r="L1208" s="7"/>
      <c r="M1208" s="7"/>
      <c r="N1208" s="7"/>
      <c r="O1208" s="7"/>
      <c r="P1208" s="7"/>
      <c r="Q1208" s="7"/>
      <c r="R1208" s="7"/>
      <c r="S1208" s="7"/>
      <c r="T1208"/>
      <c r="U1208"/>
      <c r="V1208"/>
      <c r="W1208"/>
      <c r="X1208"/>
      <c r="Y1208"/>
      <c r="Z1208"/>
    </row>
    <row r="1209" spans="2:26" x14ac:dyDescent="0.25">
      <c r="B1209" s="7"/>
      <c r="C1209" s="7"/>
      <c r="D1209" s="7"/>
      <c r="E1209" s="7"/>
      <c r="F1209" s="7"/>
      <c r="G1209" s="7"/>
      <c r="H1209" s="7"/>
      <c r="I1209" s="7"/>
      <c r="J1209" s="7"/>
      <c r="K1209" s="7"/>
      <c r="L1209" s="7"/>
      <c r="M1209" s="7"/>
      <c r="N1209" s="7"/>
      <c r="O1209" s="7"/>
      <c r="P1209" s="7"/>
      <c r="Q1209" s="7"/>
      <c r="R1209" s="7"/>
      <c r="S1209" s="7"/>
      <c r="T1209"/>
      <c r="U1209"/>
      <c r="V1209"/>
      <c r="W1209"/>
      <c r="X1209"/>
      <c r="Y1209"/>
      <c r="Z1209"/>
    </row>
    <row r="1210" spans="2:26" x14ac:dyDescent="0.25">
      <c r="B1210" s="7"/>
      <c r="C1210" s="7"/>
      <c r="D1210" s="7"/>
      <c r="E1210" s="7"/>
      <c r="F1210" s="7"/>
      <c r="G1210" s="7"/>
      <c r="H1210" s="7"/>
      <c r="I1210" s="7"/>
      <c r="J1210" s="7"/>
      <c r="K1210" s="7"/>
      <c r="L1210" s="7"/>
      <c r="M1210" s="7"/>
      <c r="N1210" s="7"/>
      <c r="O1210" s="7"/>
      <c r="P1210" s="7"/>
      <c r="Q1210" s="7"/>
      <c r="R1210" s="7"/>
      <c r="S1210" s="7"/>
      <c r="T1210"/>
      <c r="U1210"/>
      <c r="V1210"/>
      <c r="W1210"/>
      <c r="X1210"/>
      <c r="Y1210"/>
      <c r="Z1210"/>
    </row>
    <row r="1211" spans="2:26" x14ac:dyDescent="0.25">
      <c r="B1211" s="7"/>
      <c r="C1211" s="7"/>
      <c r="D1211" s="7"/>
      <c r="E1211" s="7"/>
      <c r="F1211" s="7"/>
      <c r="G1211" s="7"/>
      <c r="H1211" s="7"/>
      <c r="I1211" s="7"/>
      <c r="J1211" s="7"/>
      <c r="K1211" s="7"/>
      <c r="L1211" s="7"/>
      <c r="M1211" s="7"/>
      <c r="N1211" s="7"/>
      <c r="O1211" s="7"/>
      <c r="P1211" s="7"/>
      <c r="Q1211" s="7"/>
      <c r="R1211" s="7"/>
      <c r="S1211" s="7"/>
      <c r="T1211"/>
      <c r="U1211"/>
      <c r="V1211"/>
      <c r="W1211"/>
      <c r="X1211"/>
      <c r="Y1211"/>
      <c r="Z1211"/>
    </row>
    <row r="1212" spans="2:26" x14ac:dyDescent="0.25">
      <c r="B1212" s="7"/>
      <c r="C1212" s="7"/>
      <c r="D1212" s="7"/>
      <c r="E1212" s="7"/>
      <c r="F1212" s="7"/>
      <c r="G1212" s="7"/>
      <c r="H1212" s="7"/>
      <c r="I1212" s="7"/>
      <c r="J1212" s="7"/>
      <c r="K1212" s="7"/>
      <c r="L1212" s="7"/>
      <c r="M1212" s="7"/>
      <c r="N1212" s="7"/>
      <c r="O1212" s="7"/>
      <c r="P1212" s="7"/>
      <c r="Q1212" s="7"/>
      <c r="R1212" s="7"/>
      <c r="S1212" s="7"/>
      <c r="T1212"/>
      <c r="U1212"/>
      <c r="V1212"/>
      <c r="W1212"/>
      <c r="X1212"/>
      <c r="Y1212"/>
      <c r="Z1212"/>
    </row>
    <row r="1213" spans="2:26" x14ac:dyDescent="0.25">
      <c r="B1213" s="7"/>
      <c r="C1213" s="7"/>
      <c r="D1213" s="7"/>
      <c r="E1213" s="7"/>
      <c r="F1213" s="7"/>
      <c r="G1213" s="7"/>
      <c r="H1213" s="7"/>
      <c r="I1213" s="7"/>
      <c r="J1213" s="7"/>
      <c r="K1213" s="7"/>
      <c r="L1213" s="7"/>
      <c r="M1213" s="7"/>
      <c r="N1213" s="7"/>
      <c r="O1213" s="7"/>
      <c r="P1213" s="7"/>
      <c r="Q1213" s="7"/>
      <c r="R1213" s="7"/>
      <c r="S1213" s="7"/>
      <c r="T1213"/>
      <c r="U1213"/>
      <c r="V1213"/>
      <c r="W1213"/>
      <c r="X1213"/>
      <c r="Y1213"/>
      <c r="Z1213"/>
    </row>
    <row r="1214" spans="2:26" x14ac:dyDescent="0.25">
      <c r="B1214" s="7"/>
      <c r="C1214" s="7"/>
      <c r="D1214" s="7"/>
      <c r="E1214" s="7"/>
      <c r="F1214" s="7"/>
      <c r="G1214" s="7"/>
      <c r="H1214" s="7"/>
      <c r="I1214" s="7"/>
      <c r="J1214" s="7"/>
      <c r="K1214" s="7"/>
      <c r="L1214" s="7"/>
      <c r="M1214" s="7"/>
      <c r="N1214" s="7"/>
      <c r="O1214" s="7"/>
      <c r="P1214" s="7"/>
      <c r="Q1214" s="7"/>
      <c r="R1214" s="7"/>
      <c r="S1214" s="7"/>
      <c r="T1214"/>
      <c r="U1214"/>
      <c r="V1214"/>
      <c r="W1214"/>
      <c r="X1214"/>
      <c r="Y1214"/>
      <c r="Z1214"/>
    </row>
    <row r="1215" spans="2:26" x14ac:dyDescent="0.25">
      <c r="B1215" s="7"/>
      <c r="C1215" s="7"/>
      <c r="D1215" s="7"/>
      <c r="E1215" s="7"/>
      <c r="F1215" s="7"/>
      <c r="G1215" s="7"/>
      <c r="H1215" s="7"/>
      <c r="I1215" s="7"/>
      <c r="J1215" s="7"/>
      <c r="K1215" s="7"/>
      <c r="L1215" s="7"/>
      <c r="M1215" s="7"/>
      <c r="N1215" s="7"/>
      <c r="O1215" s="7"/>
      <c r="P1215" s="7"/>
      <c r="Q1215" s="7"/>
      <c r="R1215" s="7"/>
      <c r="S1215" s="7"/>
      <c r="T1215"/>
      <c r="U1215"/>
      <c r="V1215"/>
      <c r="W1215"/>
      <c r="X1215"/>
      <c r="Y1215"/>
      <c r="Z1215"/>
    </row>
    <row r="1216" spans="2:26" x14ac:dyDescent="0.25">
      <c r="B1216" s="7"/>
      <c r="C1216" s="7"/>
      <c r="D1216" s="7"/>
      <c r="E1216" s="7"/>
      <c r="F1216" s="7"/>
      <c r="G1216" s="7"/>
      <c r="H1216" s="7"/>
      <c r="I1216" s="7"/>
      <c r="J1216" s="7"/>
      <c r="K1216" s="7"/>
      <c r="L1216" s="7"/>
      <c r="M1216" s="7"/>
      <c r="N1216" s="7"/>
      <c r="O1216" s="7"/>
      <c r="P1216" s="7"/>
      <c r="Q1216" s="7"/>
      <c r="R1216" s="7"/>
      <c r="S1216" s="7"/>
      <c r="T1216"/>
      <c r="U1216"/>
      <c r="V1216"/>
      <c r="W1216"/>
      <c r="X1216"/>
      <c r="Y1216"/>
      <c r="Z1216"/>
    </row>
    <row r="1217" spans="2:26" x14ac:dyDescent="0.25">
      <c r="B1217" s="7"/>
      <c r="C1217" s="7"/>
      <c r="D1217" s="7"/>
      <c r="E1217" s="7"/>
      <c r="F1217" s="7"/>
      <c r="G1217" s="7"/>
      <c r="H1217" s="7"/>
      <c r="I1217" s="7"/>
      <c r="J1217" s="7"/>
      <c r="K1217" s="7"/>
      <c r="L1217" s="7"/>
      <c r="M1217" s="7"/>
      <c r="N1217" s="7"/>
      <c r="O1217" s="7"/>
      <c r="P1217" s="7"/>
      <c r="Q1217" s="7"/>
      <c r="R1217" s="7"/>
      <c r="S1217" s="7"/>
      <c r="T1217"/>
      <c r="U1217"/>
      <c r="V1217"/>
      <c r="W1217"/>
      <c r="X1217"/>
      <c r="Y1217"/>
      <c r="Z1217"/>
    </row>
    <row r="1218" spans="2:26" x14ac:dyDescent="0.25">
      <c r="B1218" s="7"/>
      <c r="C1218" s="7"/>
      <c r="D1218" s="7"/>
      <c r="E1218" s="7"/>
      <c r="F1218" s="7"/>
      <c r="G1218" s="7"/>
      <c r="H1218" s="7"/>
      <c r="I1218" s="7"/>
      <c r="J1218" s="7"/>
      <c r="K1218" s="7"/>
      <c r="L1218" s="7"/>
      <c r="M1218" s="7"/>
      <c r="N1218" s="7"/>
      <c r="O1218" s="7"/>
      <c r="P1218" s="7"/>
      <c r="Q1218" s="7"/>
      <c r="R1218" s="7"/>
      <c r="S1218" s="7"/>
      <c r="T1218"/>
      <c r="U1218"/>
      <c r="V1218"/>
      <c r="W1218"/>
      <c r="X1218"/>
      <c r="Y1218"/>
      <c r="Z1218"/>
    </row>
    <row r="1219" spans="2:26" x14ac:dyDescent="0.25">
      <c r="B1219" s="7"/>
      <c r="C1219" s="7"/>
      <c r="D1219" s="7"/>
      <c r="E1219" s="7"/>
      <c r="F1219" s="7"/>
      <c r="G1219" s="7"/>
      <c r="H1219" s="7"/>
      <c r="I1219" s="7"/>
      <c r="J1219" s="7"/>
      <c r="K1219" s="7"/>
      <c r="L1219" s="7"/>
      <c r="M1219" s="7"/>
      <c r="N1219" s="7"/>
      <c r="O1219" s="7"/>
      <c r="P1219" s="7"/>
      <c r="Q1219" s="7"/>
      <c r="R1219" s="7"/>
      <c r="S1219" s="7"/>
      <c r="T1219"/>
      <c r="U1219"/>
      <c r="V1219"/>
      <c r="W1219"/>
      <c r="X1219"/>
      <c r="Y1219"/>
      <c r="Z1219"/>
    </row>
    <row r="1220" spans="2:26" x14ac:dyDescent="0.25">
      <c r="B1220" s="7"/>
      <c r="C1220" s="7"/>
      <c r="D1220" s="7"/>
      <c r="E1220" s="7"/>
      <c r="F1220" s="7"/>
      <c r="G1220" s="7"/>
      <c r="H1220" s="7"/>
      <c r="I1220" s="7"/>
      <c r="J1220" s="7"/>
      <c r="K1220" s="7"/>
      <c r="L1220" s="7"/>
      <c r="M1220" s="7"/>
      <c r="N1220" s="7"/>
      <c r="O1220" s="7"/>
      <c r="P1220" s="7"/>
      <c r="Q1220" s="7"/>
      <c r="R1220" s="7"/>
      <c r="S1220" s="7"/>
      <c r="T1220"/>
      <c r="U1220"/>
      <c r="V1220"/>
      <c r="W1220"/>
      <c r="X1220"/>
      <c r="Y1220"/>
      <c r="Z1220"/>
    </row>
    <row r="1221" spans="2:26" x14ac:dyDescent="0.25">
      <c r="B1221" s="7"/>
      <c r="C1221" s="7"/>
      <c r="D1221" s="7"/>
      <c r="E1221" s="7"/>
      <c r="F1221" s="7"/>
      <c r="G1221" s="7"/>
      <c r="H1221" s="7"/>
      <c r="I1221" s="7"/>
      <c r="J1221" s="7"/>
      <c r="K1221" s="7"/>
      <c r="L1221" s="7"/>
      <c r="M1221" s="7"/>
      <c r="N1221" s="7"/>
      <c r="O1221" s="7"/>
      <c r="P1221" s="7"/>
      <c r="Q1221" s="7"/>
      <c r="R1221" s="7"/>
      <c r="S1221" s="7"/>
      <c r="T1221"/>
      <c r="U1221"/>
      <c r="V1221"/>
      <c r="W1221"/>
      <c r="X1221"/>
      <c r="Y1221"/>
      <c r="Z1221"/>
    </row>
    <row r="1222" spans="2:26" x14ac:dyDescent="0.25">
      <c r="B1222" s="7"/>
      <c r="C1222" s="7"/>
      <c r="D1222" s="7"/>
      <c r="E1222" s="7"/>
      <c r="F1222" s="7"/>
      <c r="G1222" s="7"/>
      <c r="H1222" s="7"/>
      <c r="I1222" s="7"/>
      <c r="J1222" s="7"/>
      <c r="K1222" s="7"/>
      <c r="L1222" s="7"/>
      <c r="M1222" s="7"/>
      <c r="N1222" s="7"/>
      <c r="O1222" s="7"/>
      <c r="P1222" s="7"/>
      <c r="Q1222" s="7"/>
      <c r="R1222" s="7"/>
      <c r="S1222" s="7"/>
      <c r="T1222"/>
      <c r="U1222"/>
      <c r="V1222"/>
      <c r="W1222"/>
      <c r="X1222"/>
      <c r="Y1222"/>
      <c r="Z1222"/>
    </row>
    <row r="1223" spans="2:26" x14ac:dyDescent="0.25">
      <c r="B1223" s="7"/>
      <c r="C1223" s="7"/>
      <c r="D1223" s="7"/>
      <c r="E1223" s="7"/>
      <c r="F1223" s="7"/>
      <c r="G1223" s="7"/>
      <c r="H1223" s="7"/>
      <c r="I1223" s="7"/>
      <c r="J1223" s="7"/>
      <c r="K1223" s="7"/>
      <c r="L1223" s="7"/>
      <c r="M1223" s="7"/>
      <c r="N1223" s="7"/>
      <c r="O1223" s="7"/>
      <c r="P1223" s="7"/>
      <c r="Q1223" s="7"/>
      <c r="R1223" s="7"/>
      <c r="S1223" s="7"/>
      <c r="T1223"/>
      <c r="U1223"/>
      <c r="V1223"/>
      <c r="W1223"/>
      <c r="X1223"/>
      <c r="Y1223"/>
      <c r="Z1223"/>
    </row>
    <row r="1224" spans="2:26" x14ac:dyDescent="0.25">
      <c r="B1224" s="7"/>
      <c r="C1224" s="7"/>
      <c r="D1224" s="7"/>
      <c r="E1224" s="7"/>
      <c r="F1224" s="7"/>
      <c r="G1224" s="7"/>
      <c r="H1224" s="7"/>
      <c r="I1224" s="7"/>
      <c r="J1224" s="7"/>
      <c r="K1224" s="7"/>
      <c r="L1224" s="7"/>
      <c r="M1224" s="7"/>
      <c r="N1224" s="7"/>
      <c r="O1224" s="7"/>
      <c r="P1224" s="7"/>
      <c r="Q1224" s="7"/>
      <c r="R1224" s="7"/>
      <c r="S1224" s="7"/>
      <c r="T1224"/>
      <c r="U1224"/>
      <c r="V1224"/>
      <c r="W1224"/>
      <c r="X1224"/>
      <c r="Y1224"/>
      <c r="Z1224"/>
    </row>
    <row r="1225" spans="2:26" x14ac:dyDescent="0.25">
      <c r="B1225" s="7"/>
      <c r="C1225" s="7"/>
      <c r="D1225" s="7"/>
      <c r="E1225" s="7"/>
      <c r="F1225" s="7"/>
      <c r="G1225" s="7"/>
      <c r="H1225" s="7"/>
      <c r="I1225" s="7"/>
      <c r="J1225" s="7"/>
      <c r="K1225" s="7"/>
      <c r="L1225" s="7"/>
      <c r="M1225" s="7"/>
      <c r="N1225" s="7"/>
      <c r="O1225" s="7"/>
      <c r="P1225" s="7"/>
      <c r="Q1225" s="7"/>
      <c r="R1225" s="7"/>
      <c r="S1225" s="7"/>
      <c r="T1225"/>
      <c r="U1225"/>
      <c r="V1225"/>
      <c r="W1225"/>
      <c r="X1225"/>
      <c r="Y1225"/>
      <c r="Z1225"/>
    </row>
    <row r="1226" spans="2:26" x14ac:dyDescent="0.25">
      <c r="B1226" s="7"/>
      <c r="C1226" s="7"/>
      <c r="D1226" s="7"/>
      <c r="E1226" s="7"/>
      <c r="F1226" s="7"/>
      <c r="G1226" s="7"/>
      <c r="H1226" s="7"/>
      <c r="I1226" s="7"/>
      <c r="J1226" s="7"/>
      <c r="K1226" s="7"/>
      <c r="L1226" s="7"/>
      <c r="M1226" s="7"/>
      <c r="N1226" s="7"/>
      <c r="O1226" s="7"/>
      <c r="P1226" s="7"/>
      <c r="Q1226" s="7"/>
      <c r="R1226" s="7"/>
      <c r="S1226" s="7"/>
      <c r="T1226"/>
      <c r="U1226"/>
      <c r="V1226"/>
      <c r="W1226"/>
      <c r="X1226"/>
      <c r="Y1226"/>
      <c r="Z1226"/>
    </row>
    <row r="1227" spans="2:26" x14ac:dyDescent="0.25">
      <c r="B1227" s="7"/>
      <c r="C1227" s="7"/>
      <c r="D1227" s="7"/>
      <c r="E1227" s="7"/>
      <c r="F1227" s="7"/>
      <c r="G1227" s="7"/>
      <c r="H1227" s="7"/>
      <c r="I1227" s="7"/>
      <c r="J1227" s="7"/>
      <c r="K1227" s="7"/>
      <c r="L1227" s="7"/>
      <c r="M1227" s="7"/>
      <c r="N1227" s="7"/>
      <c r="O1227" s="7"/>
      <c r="P1227" s="7"/>
      <c r="Q1227" s="7"/>
      <c r="R1227" s="7"/>
      <c r="S1227" s="7"/>
      <c r="T1227"/>
      <c r="U1227"/>
      <c r="V1227"/>
      <c r="W1227"/>
      <c r="X1227"/>
      <c r="Y1227"/>
      <c r="Z1227"/>
    </row>
    <row r="1228" spans="2:26" x14ac:dyDescent="0.25">
      <c r="B1228" s="7"/>
      <c r="C1228" s="7"/>
      <c r="D1228" s="7"/>
      <c r="E1228" s="7"/>
      <c r="F1228" s="7"/>
      <c r="G1228" s="7"/>
      <c r="H1228" s="7"/>
      <c r="I1228" s="7"/>
      <c r="J1228" s="7"/>
      <c r="K1228" s="7"/>
      <c r="L1228" s="7"/>
      <c r="M1228" s="7"/>
      <c r="N1228" s="7"/>
      <c r="O1228" s="7"/>
      <c r="P1228" s="7"/>
      <c r="Q1228" s="7"/>
      <c r="R1228" s="7"/>
      <c r="S1228" s="7"/>
      <c r="T1228"/>
      <c r="U1228"/>
      <c r="V1228"/>
      <c r="W1228"/>
      <c r="X1228"/>
      <c r="Y1228"/>
      <c r="Z1228"/>
    </row>
    <row r="1229" spans="2:26" x14ac:dyDescent="0.25">
      <c r="B1229" s="7"/>
      <c r="C1229" s="7"/>
      <c r="D1229" s="7"/>
      <c r="E1229" s="7"/>
      <c r="F1229" s="7"/>
      <c r="G1229" s="7"/>
      <c r="H1229" s="7"/>
      <c r="I1229" s="7"/>
      <c r="J1229" s="7"/>
      <c r="K1229" s="7"/>
      <c r="L1229" s="7"/>
      <c r="M1229" s="7"/>
      <c r="N1229" s="7"/>
      <c r="O1229" s="7"/>
      <c r="P1229" s="7"/>
      <c r="Q1229" s="7"/>
      <c r="R1229" s="7"/>
      <c r="S1229" s="7"/>
      <c r="T1229"/>
      <c r="U1229"/>
      <c r="V1229"/>
      <c r="W1229"/>
      <c r="X1229"/>
      <c r="Y1229"/>
      <c r="Z1229"/>
    </row>
    <row r="1230" spans="2:26" x14ac:dyDescent="0.25">
      <c r="B1230" s="7"/>
      <c r="C1230" s="7"/>
      <c r="D1230" s="7"/>
      <c r="E1230" s="7"/>
      <c r="F1230" s="7"/>
      <c r="G1230" s="7"/>
      <c r="H1230" s="7"/>
      <c r="I1230" s="7"/>
      <c r="J1230" s="7"/>
      <c r="K1230" s="7"/>
      <c r="L1230" s="7"/>
      <c r="M1230" s="7"/>
      <c r="N1230" s="7"/>
      <c r="O1230" s="7"/>
      <c r="P1230" s="7"/>
      <c r="Q1230" s="7"/>
      <c r="R1230" s="7"/>
      <c r="S1230" s="7"/>
      <c r="T1230"/>
      <c r="U1230"/>
      <c r="V1230"/>
      <c r="W1230"/>
      <c r="X1230"/>
      <c r="Y1230"/>
      <c r="Z1230"/>
    </row>
    <row r="1231" spans="2:26" x14ac:dyDescent="0.25">
      <c r="B1231" s="7"/>
      <c r="C1231" s="7"/>
      <c r="D1231" s="7"/>
      <c r="E1231" s="7"/>
      <c r="F1231" s="7"/>
      <c r="G1231" s="7"/>
      <c r="H1231" s="7"/>
      <c r="I1231" s="7"/>
      <c r="J1231" s="7"/>
      <c r="K1231" s="7"/>
      <c r="L1231" s="7"/>
      <c r="M1231" s="7"/>
      <c r="N1231" s="7"/>
      <c r="O1231" s="7"/>
      <c r="P1231" s="7"/>
      <c r="Q1231" s="7"/>
      <c r="R1231" s="7"/>
      <c r="S1231" s="7"/>
      <c r="T1231"/>
      <c r="U1231"/>
      <c r="V1231"/>
      <c r="W1231"/>
      <c r="X1231"/>
      <c r="Y1231"/>
      <c r="Z1231"/>
    </row>
    <row r="1232" spans="2:26" x14ac:dyDescent="0.25">
      <c r="B1232" s="7"/>
      <c r="C1232" s="7"/>
      <c r="D1232" s="7"/>
      <c r="E1232" s="7"/>
      <c r="F1232" s="7"/>
      <c r="G1232" s="7"/>
      <c r="H1232" s="7"/>
      <c r="I1232" s="7"/>
      <c r="J1232" s="7"/>
      <c r="K1232" s="7"/>
      <c r="L1232" s="7"/>
      <c r="M1232" s="7"/>
      <c r="N1232" s="7"/>
      <c r="O1232" s="7"/>
      <c r="P1232" s="7"/>
      <c r="Q1232" s="7"/>
      <c r="R1232" s="7"/>
      <c r="S1232" s="7"/>
      <c r="T1232"/>
      <c r="U1232"/>
      <c r="V1232"/>
      <c r="W1232"/>
      <c r="X1232"/>
      <c r="Y1232"/>
      <c r="Z1232"/>
    </row>
    <row r="1233" spans="2:26" x14ac:dyDescent="0.25">
      <c r="B1233" s="7"/>
      <c r="C1233" s="7"/>
      <c r="D1233" s="7"/>
      <c r="E1233" s="7"/>
      <c r="F1233" s="7"/>
      <c r="G1233" s="7"/>
      <c r="H1233" s="7"/>
      <c r="I1233" s="7"/>
      <c r="J1233" s="7"/>
      <c r="K1233" s="7"/>
      <c r="L1233" s="7"/>
      <c r="M1233" s="7"/>
      <c r="N1233" s="7"/>
      <c r="O1233" s="7"/>
      <c r="P1233" s="7"/>
      <c r="Q1233" s="7"/>
      <c r="R1233" s="7"/>
      <c r="S1233" s="7"/>
      <c r="T1233"/>
      <c r="U1233"/>
      <c r="V1233"/>
      <c r="W1233"/>
      <c r="X1233"/>
      <c r="Y1233"/>
      <c r="Z1233"/>
    </row>
    <row r="1234" spans="2:26" x14ac:dyDescent="0.25">
      <c r="B1234" s="7"/>
      <c r="C1234" s="7"/>
      <c r="D1234" s="7"/>
      <c r="E1234" s="7"/>
      <c r="F1234" s="7"/>
      <c r="G1234" s="7"/>
      <c r="H1234" s="7"/>
      <c r="I1234" s="7"/>
      <c r="J1234" s="7"/>
      <c r="K1234" s="7"/>
      <c r="L1234" s="7"/>
      <c r="M1234" s="7"/>
      <c r="N1234" s="7"/>
      <c r="O1234" s="7"/>
      <c r="P1234" s="7"/>
      <c r="Q1234" s="7"/>
      <c r="R1234" s="7"/>
      <c r="S1234" s="7"/>
      <c r="T1234"/>
      <c r="U1234"/>
      <c r="V1234"/>
      <c r="W1234"/>
      <c r="X1234"/>
      <c r="Y1234"/>
      <c r="Z1234"/>
    </row>
    <row r="1235" spans="2:26" x14ac:dyDescent="0.25">
      <c r="B1235" s="7"/>
      <c r="C1235" s="7"/>
      <c r="D1235" s="7"/>
      <c r="E1235" s="7"/>
      <c r="F1235" s="7"/>
      <c r="G1235" s="7"/>
      <c r="H1235" s="7"/>
      <c r="I1235" s="7"/>
      <c r="J1235" s="7"/>
      <c r="K1235" s="7"/>
      <c r="L1235" s="7"/>
      <c r="M1235" s="7"/>
      <c r="N1235" s="7"/>
      <c r="O1235" s="7"/>
      <c r="P1235" s="7"/>
      <c r="Q1235" s="7"/>
      <c r="R1235" s="7"/>
      <c r="S1235" s="7"/>
      <c r="T1235"/>
      <c r="U1235"/>
      <c r="V1235"/>
      <c r="W1235"/>
      <c r="X1235"/>
      <c r="Y1235"/>
      <c r="Z1235"/>
    </row>
    <row r="1236" spans="2:26" x14ac:dyDescent="0.25">
      <c r="B1236" s="7"/>
      <c r="C1236" s="7"/>
      <c r="D1236" s="7"/>
      <c r="E1236" s="7"/>
      <c r="F1236" s="7"/>
      <c r="G1236" s="7"/>
      <c r="H1236" s="7"/>
      <c r="I1236" s="7"/>
      <c r="J1236" s="7"/>
      <c r="K1236" s="7"/>
      <c r="L1236" s="7"/>
      <c r="M1236" s="7"/>
      <c r="N1236" s="7"/>
      <c r="O1236" s="7"/>
      <c r="P1236" s="7"/>
      <c r="Q1236" s="7"/>
      <c r="R1236" s="7"/>
      <c r="S1236" s="7"/>
      <c r="T1236"/>
      <c r="U1236"/>
      <c r="V1236"/>
      <c r="W1236"/>
      <c r="X1236"/>
      <c r="Y1236"/>
      <c r="Z1236"/>
    </row>
    <row r="1237" spans="2:26" x14ac:dyDescent="0.25">
      <c r="B1237" s="7"/>
      <c r="C1237" s="7"/>
      <c r="D1237" s="7"/>
      <c r="E1237" s="7"/>
      <c r="F1237" s="7"/>
      <c r="G1237" s="7"/>
      <c r="H1237" s="7"/>
      <c r="I1237" s="7"/>
      <c r="J1237" s="7"/>
      <c r="K1237" s="7"/>
      <c r="L1237" s="7"/>
      <c r="M1237" s="7"/>
      <c r="N1237" s="7"/>
      <c r="O1237" s="7"/>
      <c r="P1237" s="7"/>
      <c r="Q1237" s="7"/>
      <c r="R1237" s="7"/>
      <c r="S1237" s="7"/>
      <c r="T1237"/>
      <c r="U1237"/>
      <c r="V1237"/>
      <c r="W1237"/>
      <c r="X1237"/>
      <c r="Y1237"/>
      <c r="Z1237"/>
    </row>
    <row r="1238" spans="2:26" x14ac:dyDescent="0.25">
      <c r="B1238" s="7"/>
      <c r="C1238" s="7"/>
      <c r="D1238" s="7"/>
      <c r="E1238" s="7"/>
      <c r="F1238" s="7"/>
      <c r="G1238" s="7"/>
      <c r="H1238" s="7"/>
      <c r="I1238" s="7"/>
      <c r="J1238" s="7"/>
      <c r="K1238" s="7"/>
      <c r="L1238" s="7"/>
      <c r="M1238" s="7"/>
      <c r="N1238" s="7"/>
      <c r="O1238" s="7"/>
      <c r="P1238" s="7"/>
      <c r="Q1238" s="7"/>
      <c r="R1238" s="7"/>
      <c r="S1238" s="7"/>
      <c r="T1238"/>
      <c r="U1238"/>
      <c r="V1238"/>
      <c r="W1238"/>
      <c r="X1238"/>
      <c r="Y1238"/>
      <c r="Z1238"/>
    </row>
    <row r="1239" spans="2:26" x14ac:dyDescent="0.25">
      <c r="B1239" s="7"/>
      <c r="C1239" s="7"/>
      <c r="D1239" s="7"/>
      <c r="E1239" s="7"/>
      <c r="F1239" s="7"/>
      <c r="G1239" s="7"/>
      <c r="H1239" s="7"/>
      <c r="I1239" s="7"/>
      <c r="J1239" s="7"/>
      <c r="K1239" s="7"/>
      <c r="L1239" s="7"/>
      <c r="M1239" s="7"/>
      <c r="N1239" s="7"/>
      <c r="O1239" s="7"/>
      <c r="P1239" s="7"/>
      <c r="Q1239" s="7"/>
      <c r="R1239" s="7"/>
      <c r="S1239" s="7"/>
      <c r="T1239"/>
      <c r="U1239"/>
      <c r="V1239"/>
      <c r="W1239"/>
      <c r="X1239"/>
      <c r="Y1239"/>
      <c r="Z1239"/>
    </row>
    <row r="1240" spans="2:26" x14ac:dyDescent="0.25">
      <c r="B1240" s="7"/>
      <c r="C1240" s="7"/>
      <c r="D1240" s="7"/>
      <c r="E1240" s="7"/>
      <c r="F1240" s="7"/>
      <c r="G1240" s="7"/>
      <c r="H1240" s="7"/>
      <c r="I1240" s="7"/>
      <c r="J1240" s="7"/>
      <c r="K1240" s="7"/>
      <c r="L1240" s="7"/>
      <c r="M1240" s="7"/>
      <c r="N1240" s="7"/>
      <c r="O1240" s="7"/>
      <c r="P1240" s="7"/>
      <c r="Q1240" s="7"/>
      <c r="R1240" s="7"/>
      <c r="S1240" s="7"/>
      <c r="T1240"/>
      <c r="U1240"/>
      <c r="V1240"/>
      <c r="W1240"/>
      <c r="X1240"/>
      <c r="Y1240"/>
      <c r="Z1240"/>
    </row>
    <row r="1241" spans="2:26" x14ac:dyDescent="0.25">
      <c r="B1241" s="7"/>
      <c r="C1241" s="7"/>
      <c r="D1241" s="7"/>
      <c r="E1241" s="7"/>
      <c r="F1241" s="7"/>
      <c r="G1241" s="7"/>
      <c r="H1241" s="7"/>
      <c r="I1241" s="7"/>
      <c r="J1241" s="7"/>
      <c r="K1241" s="7"/>
      <c r="L1241" s="7"/>
      <c r="M1241" s="7"/>
      <c r="N1241" s="7"/>
      <c r="O1241" s="7"/>
      <c r="P1241" s="7"/>
      <c r="Q1241" s="7"/>
      <c r="R1241" s="7"/>
      <c r="S1241" s="7"/>
      <c r="T1241"/>
      <c r="U1241"/>
      <c r="V1241"/>
      <c r="W1241"/>
      <c r="X1241"/>
      <c r="Y1241"/>
      <c r="Z1241"/>
    </row>
    <row r="1242" spans="2:26" x14ac:dyDescent="0.25">
      <c r="B1242" s="7"/>
      <c r="C1242" s="7"/>
      <c r="D1242" s="7"/>
      <c r="E1242" s="7"/>
      <c r="F1242" s="7"/>
      <c r="G1242" s="7"/>
      <c r="H1242" s="7"/>
      <c r="I1242" s="7"/>
      <c r="J1242" s="7"/>
      <c r="K1242" s="7"/>
      <c r="L1242" s="7"/>
      <c r="M1242" s="7"/>
      <c r="N1242" s="7"/>
      <c r="O1242" s="7"/>
      <c r="P1242" s="7"/>
      <c r="Q1242" s="7"/>
      <c r="R1242" s="7"/>
      <c r="S1242" s="7"/>
      <c r="T1242"/>
      <c r="U1242"/>
      <c r="V1242"/>
      <c r="W1242"/>
      <c r="X1242"/>
      <c r="Y1242"/>
      <c r="Z1242"/>
    </row>
    <row r="1243" spans="2:26" x14ac:dyDescent="0.25">
      <c r="B1243" s="7"/>
      <c r="C1243" s="7"/>
      <c r="D1243" s="7"/>
      <c r="E1243" s="7"/>
      <c r="F1243" s="7"/>
      <c r="G1243" s="7"/>
      <c r="H1243" s="7"/>
      <c r="I1243" s="7"/>
      <c r="J1243" s="7"/>
      <c r="K1243" s="7"/>
      <c r="L1243" s="7"/>
      <c r="M1243" s="7"/>
      <c r="N1243" s="7"/>
      <c r="O1243" s="7"/>
      <c r="P1243" s="7"/>
      <c r="Q1243" s="7"/>
      <c r="R1243" s="7"/>
      <c r="S1243" s="7"/>
      <c r="T1243"/>
      <c r="U1243"/>
      <c r="V1243"/>
      <c r="W1243"/>
      <c r="X1243"/>
      <c r="Y1243"/>
      <c r="Z1243"/>
    </row>
    <row r="1244" spans="2:26" x14ac:dyDescent="0.25">
      <c r="B1244" s="7"/>
      <c r="C1244" s="7"/>
      <c r="D1244" s="7"/>
      <c r="E1244" s="7"/>
      <c r="F1244" s="7"/>
      <c r="G1244" s="7"/>
      <c r="H1244" s="7"/>
      <c r="I1244" s="7"/>
      <c r="J1244" s="7"/>
      <c r="K1244" s="7"/>
      <c r="L1244" s="7"/>
      <c r="M1244" s="7"/>
      <c r="N1244" s="7"/>
      <c r="O1244" s="7"/>
      <c r="P1244" s="7"/>
      <c r="Q1244" s="7"/>
      <c r="R1244" s="7"/>
      <c r="S1244" s="7"/>
      <c r="T1244"/>
      <c r="U1244"/>
      <c r="V1244"/>
      <c r="W1244"/>
      <c r="X1244"/>
      <c r="Y1244"/>
      <c r="Z1244"/>
    </row>
    <row r="1245" spans="2:26" x14ac:dyDescent="0.25">
      <c r="B1245" s="7"/>
      <c r="C1245" s="7"/>
      <c r="D1245" s="7"/>
      <c r="E1245" s="7"/>
      <c r="F1245" s="7"/>
      <c r="G1245" s="7"/>
      <c r="H1245" s="7"/>
      <c r="I1245" s="7"/>
      <c r="J1245" s="7"/>
      <c r="K1245" s="7"/>
      <c r="L1245" s="7"/>
      <c r="M1245" s="7"/>
      <c r="N1245" s="7"/>
      <c r="O1245" s="7"/>
      <c r="P1245" s="7"/>
      <c r="Q1245" s="7"/>
      <c r="R1245" s="7"/>
      <c r="S1245" s="7"/>
      <c r="T1245"/>
      <c r="U1245"/>
      <c r="V1245"/>
      <c r="W1245"/>
      <c r="X1245"/>
      <c r="Y1245"/>
      <c r="Z1245"/>
    </row>
    <row r="1246" spans="2:26" x14ac:dyDescent="0.25">
      <c r="B1246" s="7"/>
      <c r="C1246" s="7"/>
      <c r="D1246" s="7"/>
      <c r="E1246" s="7"/>
      <c r="F1246" s="7"/>
      <c r="G1246" s="7"/>
      <c r="H1246" s="7"/>
      <c r="I1246" s="7"/>
      <c r="J1246" s="7"/>
      <c r="K1246" s="7"/>
      <c r="L1246" s="7"/>
      <c r="M1246" s="7"/>
      <c r="N1246" s="7"/>
      <c r="O1246" s="7"/>
      <c r="P1246" s="7"/>
      <c r="Q1246" s="7"/>
      <c r="R1246" s="7"/>
      <c r="S1246" s="7"/>
      <c r="T1246"/>
      <c r="U1246"/>
      <c r="V1246"/>
      <c r="W1246"/>
      <c r="X1246"/>
      <c r="Y1246"/>
      <c r="Z1246"/>
    </row>
    <row r="1247" spans="2:26" x14ac:dyDescent="0.25">
      <c r="B1247" s="7"/>
      <c r="C1247" s="7"/>
      <c r="D1247" s="7"/>
      <c r="E1247" s="7"/>
      <c r="F1247" s="7"/>
      <c r="G1247" s="7"/>
      <c r="H1247" s="7"/>
      <c r="I1247" s="7"/>
      <c r="J1247" s="7"/>
      <c r="K1247" s="7"/>
      <c r="L1247" s="7"/>
      <c r="M1247" s="7"/>
      <c r="N1247" s="7"/>
      <c r="O1247" s="7"/>
      <c r="P1247" s="7"/>
      <c r="Q1247" s="7"/>
      <c r="R1247" s="7"/>
      <c r="S1247" s="7"/>
      <c r="T1247"/>
      <c r="U1247"/>
      <c r="V1247"/>
      <c r="W1247"/>
      <c r="X1247"/>
      <c r="Y1247"/>
      <c r="Z1247"/>
    </row>
    <row r="1248" spans="2:26" x14ac:dyDescent="0.25">
      <c r="B1248" s="7"/>
      <c r="C1248" s="7"/>
      <c r="D1248" s="7"/>
      <c r="E1248" s="7"/>
      <c r="F1248" s="7"/>
      <c r="G1248" s="7"/>
      <c r="H1248" s="7"/>
      <c r="I1248" s="7"/>
      <c r="J1248" s="7"/>
      <c r="K1248" s="7"/>
      <c r="L1248" s="7"/>
      <c r="M1248" s="7"/>
      <c r="N1248" s="7"/>
      <c r="O1248" s="7"/>
      <c r="P1248" s="7"/>
      <c r="Q1248" s="7"/>
      <c r="R1248" s="7"/>
      <c r="S1248" s="7"/>
      <c r="T1248"/>
      <c r="U1248"/>
      <c r="V1248"/>
      <c r="W1248"/>
      <c r="X1248"/>
      <c r="Y1248"/>
      <c r="Z1248"/>
    </row>
    <row r="1249" spans="2:26" x14ac:dyDescent="0.25">
      <c r="B1249" s="7"/>
      <c r="C1249" s="7"/>
      <c r="D1249" s="7"/>
      <c r="E1249" s="7"/>
      <c r="F1249" s="7"/>
      <c r="G1249" s="7"/>
      <c r="H1249" s="7"/>
      <c r="I1249" s="7"/>
      <c r="J1249" s="7"/>
      <c r="K1249" s="7"/>
      <c r="L1249" s="7"/>
      <c r="M1249" s="7"/>
      <c r="N1249" s="7"/>
      <c r="O1249" s="7"/>
      <c r="P1249" s="7"/>
      <c r="Q1249" s="7"/>
      <c r="R1249" s="7"/>
      <c r="S1249" s="7"/>
      <c r="T1249"/>
      <c r="U1249"/>
      <c r="V1249"/>
      <c r="W1249"/>
      <c r="X1249"/>
      <c r="Y1249"/>
      <c r="Z1249"/>
    </row>
    <row r="1250" spans="2:26" x14ac:dyDescent="0.25">
      <c r="B1250" s="7"/>
      <c r="C1250" s="7"/>
      <c r="D1250" s="7"/>
      <c r="E1250" s="7"/>
      <c r="F1250" s="7"/>
      <c r="G1250" s="7"/>
      <c r="H1250" s="7"/>
      <c r="I1250" s="7"/>
      <c r="J1250" s="7"/>
      <c r="K1250" s="7"/>
      <c r="L1250" s="7"/>
      <c r="M1250" s="7"/>
      <c r="N1250" s="7"/>
      <c r="O1250" s="7"/>
      <c r="P1250" s="7"/>
      <c r="Q1250" s="7"/>
      <c r="R1250" s="7"/>
      <c r="S1250" s="7"/>
      <c r="T1250"/>
      <c r="U1250"/>
      <c r="V1250"/>
      <c r="W1250"/>
      <c r="X1250"/>
      <c r="Y1250"/>
      <c r="Z1250"/>
    </row>
    <row r="1251" spans="2:26" x14ac:dyDescent="0.25">
      <c r="B1251" s="7"/>
      <c r="C1251" s="7"/>
      <c r="D1251" s="7"/>
      <c r="E1251" s="7"/>
      <c r="F1251" s="7"/>
      <c r="G1251" s="7"/>
      <c r="H1251" s="7"/>
      <c r="I1251" s="7"/>
      <c r="J1251" s="7"/>
      <c r="K1251" s="7"/>
      <c r="L1251" s="7"/>
      <c r="M1251" s="7"/>
      <c r="N1251" s="7"/>
      <c r="O1251" s="7"/>
      <c r="P1251" s="7"/>
      <c r="Q1251" s="7"/>
      <c r="R1251" s="7"/>
      <c r="S1251" s="7"/>
      <c r="T1251"/>
      <c r="U1251"/>
      <c r="V1251"/>
      <c r="W1251"/>
      <c r="X1251"/>
      <c r="Y1251"/>
      <c r="Z1251"/>
    </row>
    <row r="1252" spans="2:26" x14ac:dyDescent="0.25">
      <c r="B1252" s="7"/>
      <c r="C1252" s="7"/>
      <c r="D1252" s="7"/>
      <c r="E1252" s="7"/>
      <c r="F1252" s="7"/>
      <c r="G1252" s="7"/>
      <c r="H1252" s="7"/>
      <c r="I1252" s="7"/>
      <c r="J1252" s="7"/>
      <c r="K1252" s="7"/>
      <c r="L1252" s="7"/>
      <c r="M1252" s="7"/>
      <c r="N1252" s="7"/>
      <c r="O1252" s="7"/>
      <c r="P1252" s="7"/>
      <c r="Q1252" s="7"/>
      <c r="R1252" s="7"/>
      <c r="S1252" s="7"/>
      <c r="T1252"/>
      <c r="U1252"/>
      <c r="V1252"/>
      <c r="W1252"/>
      <c r="X1252"/>
      <c r="Y1252"/>
      <c r="Z1252"/>
    </row>
    <row r="1253" spans="2:26" x14ac:dyDescent="0.25">
      <c r="B1253" s="7"/>
      <c r="C1253" s="7"/>
      <c r="D1253" s="7"/>
      <c r="E1253" s="7"/>
      <c r="F1253" s="7"/>
      <c r="G1253" s="7"/>
      <c r="H1253" s="7"/>
      <c r="I1253" s="7"/>
      <c r="J1253" s="7"/>
      <c r="K1253" s="7"/>
      <c r="L1253" s="7"/>
      <c r="M1253" s="7"/>
      <c r="N1253" s="7"/>
      <c r="O1253" s="7"/>
      <c r="P1253" s="7"/>
      <c r="Q1253" s="7"/>
      <c r="R1253" s="7"/>
      <c r="S1253" s="7"/>
      <c r="T1253"/>
      <c r="U1253"/>
      <c r="V1253"/>
      <c r="W1253"/>
      <c r="X1253"/>
      <c r="Y1253"/>
      <c r="Z1253"/>
    </row>
    <row r="1254" spans="2:26" x14ac:dyDescent="0.25">
      <c r="B1254" s="7"/>
      <c r="C1254" s="7"/>
      <c r="D1254" s="7"/>
      <c r="E1254" s="7"/>
      <c r="F1254" s="7"/>
      <c r="G1254" s="7"/>
      <c r="H1254" s="7"/>
      <c r="I1254" s="7"/>
      <c r="J1254" s="7"/>
      <c r="K1254" s="7"/>
      <c r="L1254" s="7"/>
      <c r="M1254" s="7"/>
      <c r="N1254" s="7"/>
      <c r="O1254" s="7"/>
      <c r="P1254" s="7"/>
      <c r="Q1254" s="7"/>
      <c r="R1254" s="7"/>
      <c r="S1254" s="7"/>
      <c r="T1254"/>
      <c r="U1254"/>
      <c r="V1254"/>
      <c r="W1254"/>
      <c r="X1254"/>
      <c r="Y1254"/>
      <c r="Z1254"/>
    </row>
    <row r="1255" spans="2:26" x14ac:dyDescent="0.25">
      <c r="B1255" s="7"/>
      <c r="C1255" s="7"/>
      <c r="D1255" s="7"/>
      <c r="E1255" s="7"/>
      <c r="F1255" s="7"/>
      <c r="G1255" s="7"/>
      <c r="H1255" s="7"/>
      <c r="I1255" s="7"/>
      <c r="J1255" s="7"/>
      <c r="K1255" s="7"/>
      <c r="L1255" s="7"/>
      <c r="M1255" s="7"/>
      <c r="N1255" s="7"/>
      <c r="O1255" s="7"/>
      <c r="P1255" s="7"/>
      <c r="Q1255" s="7"/>
      <c r="R1255" s="7"/>
      <c r="S1255" s="7"/>
      <c r="T1255"/>
      <c r="U1255"/>
      <c r="V1255"/>
      <c r="W1255"/>
      <c r="X1255"/>
      <c r="Y1255"/>
      <c r="Z1255"/>
    </row>
    <row r="1256" spans="2:26" x14ac:dyDescent="0.25">
      <c r="B1256" s="7"/>
      <c r="C1256" s="7"/>
      <c r="D1256" s="7"/>
      <c r="E1256" s="7"/>
      <c r="F1256" s="7"/>
      <c r="G1256" s="7"/>
      <c r="H1256" s="7"/>
      <c r="I1256" s="7"/>
      <c r="J1256" s="7"/>
      <c r="K1256" s="7"/>
      <c r="L1256" s="7"/>
      <c r="M1256" s="7"/>
      <c r="N1256" s="7"/>
      <c r="O1256" s="7"/>
      <c r="P1256" s="7"/>
      <c r="Q1256" s="7"/>
      <c r="R1256" s="7"/>
      <c r="S1256" s="7"/>
      <c r="T1256"/>
      <c r="U1256"/>
      <c r="V1256"/>
      <c r="W1256"/>
      <c r="X1256"/>
      <c r="Y1256"/>
      <c r="Z1256"/>
    </row>
    <row r="1257" spans="2:26" x14ac:dyDescent="0.25">
      <c r="B1257" s="7"/>
      <c r="C1257" s="7"/>
      <c r="D1257" s="7"/>
      <c r="E1257" s="7"/>
      <c r="F1257" s="7"/>
      <c r="G1257" s="7"/>
      <c r="H1257" s="7"/>
      <c r="I1257" s="7"/>
      <c r="J1257" s="7"/>
      <c r="K1257" s="7"/>
      <c r="L1257" s="7"/>
      <c r="M1257" s="7"/>
      <c r="N1257" s="7"/>
      <c r="O1257" s="7"/>
      <c r="P1257" s="7"/>
      <c r="Q1257" s="7"/>
      <c r="R1257" s="7"/>
      <c r="S1257" s="7"/>
      <c r="T1257"/>
      <c r="U1257"/>
      <c r="V1257"/>
      <c r="W1257"/>
      <c r="X1257"/>
      <c r="Y1257"/>
      <c r="Z1257"/>
    </row>
    <row r="1258" spans="2:26" x14ac:dyDescent="0.25">
      <c r="B1258" s="7"/>
      <c r="C1258" s="7"/>
      <c r="D1258" s="7"/>
      <c r="E1258" s="7"/>
      <c r="F1258" s="7"/>
      <c r="G1258" s="7"/>
      <c r="H1258" s="7"/>
      <c r="I1258" s="7"/>
      <c r="J1258" s="7"/>
      <c r="K1258" s="7"/>
      <c r="L1258" s="7"/>
      <c r="M1258" s="7"/>
      <c r="N1258" s="7"/>
      <c r="O1258" s="7"/>
      <c r="P1258" s="7"/>
      <c r="Q1258" s="7"/>
      <c r="R1258" s="7"/>
      <c r="S1258" s="7"/>
      <c r="T1258"/>
      <c r="U1258"/>
      <c r="V1258"/>
      <c r="W1258"/>
      <c r="X1258"/>
      <c r="Y1258"/>
      <c r="Z1258"/>
    </row>
    <row r="1259" spans="2:26" x14ac:dyDescent="0.25">
      <c r="B1259" s="7"/>
      <c r="C1259" s="7"/>
      <c r="D1259" s="7"/>
      <c r="E1259" s="7"/>
      <c r="F1259" s="7"/>
      <c r="G1259" s="7"/>
      <c r="H1259" s="7"/>
      <c r="I1259" s="7"/>
      <c r="J1259" s="7"/>
      <c r="K1259" s="7"/>
      <c r="L1259" s="7"/>
      <c r="M1259" s="7"/>
      <c r="N1259" s="7"/>
      <c r="O1259" s="7"/>
      <c r="P1259" s="7"/>
      <c r="Q1259" s="7"/>
      <c r="R1259" s="7"/>
      <c r="S1259" s="7"/>
      <c r="T1259"/>
      <c r="U1259"/>
      <c r="V1259"/>
      <c r="W1259"/>
      <c r="X1259"/>
      <c r="Y1259"/>
      <c r="Z1259"/>
    </row>
    <row r="1260" spans="2:26" x14ac:dyDescent="0.25">
      <c r="B1260" s="7"/>
      <c r="C1260" s="7"/>
      <c r="D1260" s="7"/>
      <c r="E1260" s="7"/>
      <c r="F1260" s="7"/>
      <c r="G1260" s="7"/>
      <c r="H1260" s="7"/>
      <c r="I1260" s="7"/>
      <c r="J1260" s="7"/>
      <c r="K1260" s="7"/>
      <c r="L1260" s="7"/>
      <c r="M1260" s="7"/>
      <c r="N1260" s="7"/>
      <c r="O1260" s="7"/>
      <c r="P1260" s="7"/>
      <c r="Q1260" s="7"/>
      <c r="R1260" s="7"/>
      <c r="S1260" s="7"/>
      <c r="T1260"/>
      <c r="U1260"/>
      <c r="V1260"/>
      <c r="W1260"/>
      <c r="X1260"/>
      <c r="Y1260"/>
      <c r="Z1260"/>
    </row>
    <row r="1261" spans="2:26" x14ac:dyDescent="0.25">
      <c r="B1261" s="7"/>
      <c r="C1261" s="7"/>
      <c r="D1261" s="7"/>
      <c r="E1261" s="7"/>
      <c r="F1261" s="7"/>
      <c r="G1261" s="7"/>
      <c r="H1261" s="7"/>
      <c r="I1261" s="7"/>
      <c r="J1261" s="7"/>
      <c r="K1261" s="7"/>
      <c r="L1261" s="7"/>
      <c r="M1261" s="7"/>
      <c r="N1261" s="7"/>
      <c r="O1261" s="7"/>
      <c r="P1261" s="7"/>
      <c r="Q1261" s="7"/>
      <c r="R1261" s="7"/>
      <c r="S1261" s="7"/>
      <c r="T1261"/>
      <c r="U1261"/>
      <c r="V1261"/>
      <c r="W1261"/>
      <c r="X1261"/>
      <c r="Y1261"/>
      <c r="Z1261"/>
    </row>
    <row r="1262" spans="2:26" x14ac:dyDescent="0.25">
      <c r="B1262" s="7"/>
      <c r="C1262" s="7"/>
      <c r="D1262" s="7"/>
      <c r="E1262" s="7"/>
      <c r="F1262" s="7"/>
      <c r="G1262" s="7"/>
      <c r="H1262" s="7"/>
      <c r="I1262" s="7"/>
      <c r="J1262" s="7"/>
      <c r="K1262" s="7"/>
      <c r="L1262" s="7"/>
      <c r="M1262" s="7"/>
      <c r="N1262" s="7"/>
      <c r="O1262" s="7"/>
      <c r="P1262" s="7"/>
      <c r="Q1262" s="7"/>
      <c r="R1262" s="7"/>
      <c r="S1262" s="7"/>
      <c r="T1262"/>
      <c r="U1262"/>
      <c r="V1262"/>
      <c r="W1262"/>
      <c r="X1262"/>
      <c r="Y1262"/>
      <c r="Z1262"/>
    </row>
    <row r="1263" spans="2:26" x14ac:dyDescent="0.25">
      <c r="B1263" s="7"/>
      <c r="C1263" s="7"/>
      <c r="D1263" s="7"/>
      <c r="E1263" s="7"/>
      <c r="F1263" s="7"/>
      <c r="G1263" s="7"/>
      <c r="H1263" s="7"/>
      <c r="I1263" s="7"/>
      <c r="J1263" s="7"/>
      <c r="K1263" s="7"/>
      <c r="L1263" s="7"/>
      <c r="M1263" s="7"/>
      <c r="N1263" s="7"/>
      <c r="O1263" s="7"/>
      <c r="P1263" s="7"/>
      <c r="Q1263" s="7"/>
      <c r="R1263" s="7"/>
      <c r="S1263" s="7"/>
      <c r="T1263"/>
      <c r="U1263"/>
      <c r="V1263"/>
      <c r="W1263"/>
      <c r="X1263"/>
      <c r="Y1263"/>
      <c r="Z1263"/>
    </row>
    <row r="1264" spans="2:26" x14ac:dyDescent="0.25">
      <c r="B1264" s="7"/>
      <c r="C1264" s="7"/>
      <c r="D1264" s="7"/>
      <c r="E1264" s="7"/>
      <c r="F1264" s="7"/>
      <c r="G1264" s="7"/>
      <c r="H1264" s="7"/>
      <c r="I1264" s="7"/>
      <c r="J1264" s="7"/>
      <c r="K1264" s="7"/>
      <c r="L1264" s="7"/>
      <c r="M1264" s="7"/>
      <c r="N1264" s="7"/>
      <c r="O1264" s="7"/>
      <c r="P1264" s="7"/>
      <c r="Q1264" s="7"/>
      <c r="R1264" s="7"/>
      <c r="S1264" s="7"/>
      <c r="T1264"/>
      <c r="U1264"/>
      <c r="V1264"/>
      <c r="W1264"/>
      <c r="X1264"/>
      <c r="Y1264"/>
      <c r="Z1264"/>
    </row>
    <row r="1265" spans="2:26" x14ac:dyDescent="0.25">
      <c r="B1265" s="7"/>
      <c r="C1265" s="7"/>
      <c r="D1265" s="7"/>
      <c r="E1265" s="7"/>
      <c r="F1265" s="7"/>
      <c r="G1265" s="7"/>
      <c r="H1265" s="7"/>
      <c r="I1265" s="7"/>
      <c r="J1265" s="7"/>
      <c r="K1265" s="7"/>
      <c r="L1265" s="7"/>
      <c r="M1265" s="7"/>
      <c r="N1265" s="7"/>
      <c r="O1265" s="7"/>
      <c r="P1265" s="7"/>
      <c r="Q1265" s="7"/>
      <c r="R1265" s="7"/>
      <c r="S1265" s="7"/>
      <c r="T1265"/>
      <c r="U1265"/>
      <c r="V1265"/>
      <c r="W1265"/>
      <c r="X1265"/>
      <c r="Y1265"/>
      <c r="Z1265"/>
    </row>
    <row r="1266" spans="2:26" x14ac:dyDescent="0.25">
      <c r="B1266" s="7"/>
      <c r="C1266" s="7"/>
      <c r="D1266" s="7"/>
      <c r="E1266" s="7"/>
      <c r="F1266" s="7"/>
      <c r="G1266" s="7"/>
      <c r="H1266" s="7"/>
      <c r="I1266" s="7"/>
      <c r="J1266" s="7"/>
      <c r="K1266" s="7"/>
      <c r="L1266" s="7"/>
      <c r="M1266" s="7"/>
      <c r="N1266" s="7"/>
      <c r="O1266" s="7"/>
      <c r="P1266" s="7"/>
      <c r="Q1266" s="7"/>
      <c r="R1266" s="7"/>
      <c r="S1266" s="7"/>
      <c r="T1266"/>
      <c r="U1266"/>
      <c r="V1266"/>
      <c r="W1266"/>
      <c r="X1266"/>
      <c r="Y1266"/>
      <c r="Z1266"/>
    </row>
    <row r="1267" spans="2:26" x14ac:dyDescent="0.25">
      <c r="B1267" s="7"/>
      <c r="C1267" s="7"/>
      <c r="D1267" s="7"/>
      <c r="E1267" s="7"/>
      <c r="F1267" s="7"/>
      <c r="G1267" s="7"/>
      <c r="H1267" s="7"/>
      <c r="I1267" s="7"/>
      <c r="J1267" s="7"/>
      <c r="K1267" s="7"/>
      <c r="L1267" s="7"/>
      <c r="M1267" s="7"/>
      <c r="N1267" s="7"/>
      <c r="O1267" s="7"/>
      <c r="P1267" s="7"/>
      <c r="Q1267" s="7"/>
      <c r="R1267" s="7"/>
      <c r="S1267" s="7"/>
      <c r="T1267"/>
      <c r="U1267"/>
      <c r="V1267"/>
      <c r="W1267"/>
      <c r="X1267"/>
      <c r="Y1267"/>
      <c r="Z1267"/>
    </row>
    <row r="1268" spans="2:26" x14ac:dyDescent="0.25">
      <c r="B1268" s="7"/>
      <c r="C1268" s="7"/>
      <c r="D1268" s="7"/>
      <c r="E1268" s="7"/>
      <c r="F1268" s="7"/>
      <c r="G1268" s="7"/>
      <c r="H1268" s="7"/>
      <c r="I1268" s="7"/>
      <c r="J1268" s="7"/>
      <c r="K1268" s="7"/>
      <c r="L1268" s="7"/>
      <c r="M1268" s="7"/>
      <c r="N1268" s="7"/>
      <c r="O1268" s="7"/>
      <c r="P1268" s="7"/>
      <c r="Q1268" s="7"/>
      <c r="R1268" s="7"/>
      <c r="S1268" s="7"/>
      <c r="T1268"/>
      <c r="U1268"/>
      <c r="V1268"/>
      <c r="W1268"/>
      <c r="X1268"/>
      <c r="Y1268"/>
      <c r="Z1268"/>
    </row>
    <row r="1269" spans="2:26" x14ac:dyDescent="0.25">
      <c r="B1269" s="7"/>
      <c r="C1269" s="7"/>
      <c r="D1269" s="7"/>
      <c r="E1269" s="7"/>
      <c r="F1269" s="7"/>
      <c r="G1269" s="7"/>
      <c r="H1269" s="7"/>
      <c r="I1269" s="7"/>
      <c r="J1269" s="7"/>
      <c r="K1269" s="7"/>
      <c r="L1269" s="7"/>
      <c r="M1269" s="7"/>
      <c r="N1269" s="7"/>
      <c r="O1269" s="7"/>
      <c r="P1269" s="7"/>
      <c r="Q1269" s="7"/>
      <c r="R1269" s="7"/>
      <c r="S1269" s="7"/>
      <c r="T1269"/>
      <c r="U1269"/>
      <c r="V1269"/>
      <c r="W1269"/>
      <c r="X1269"/>
      <c r="Y1269"/>
      <c r="Z1269"/>
    </row>
    <row r="1270" spans="2:26" x14ac:dyDescent="0.25">
      <c r="B1270" s="7"/>
      <c r="C1270" s="7"/>
      <c r="D1270" s="7"/>
      <c r="E1270" s="7"/>
      <c r="F1270" s="7"/>
      <c r="G1270" s="7"/>
      <c r="H1270" s="7"/>
      <c r="I1270" s="7"/>
      <c r="J1270" s="7"/>
      <c r="K1270" s="7"/>
      <c r="L1270" s="7"/>
      <c r="M1270" s="7"/>
      <c r="N1270" s="7"/>
      <c r="O1270" s="7"/>
      <c r="P1270" s="7"/>
      <c r="Q1270" s="7"/>
      <c r="R1270" s="7"/>
      <c r="S1270" s="7"/>
      <c r="T1270"/>
      <c r="U1270"/>
      <c r="V1270"/>
      <c r="W1270"/>
      <c r="X1270"/>
      <c r="Y1270"/>
      <c r="Z1270"/>
    </row>
    <row r="1271" spans="2:26" x14ac:dyDescent="0.25">
      <c r="B1271" s="7"/>
      <c r="C1271" s="7"/>
      <c r="D1271" s="7"/>
      <c r="E1271" s="7"/>
      <c r="F1271" s="7"/>
      <c r="G1271" s="7"/>
      <c r="H1271" s="7"/>
      <c r="I1271" s="7"/>
      <c r="J1271" s="7"/>
      <c r="K1271" s="7"/>
      <c r="L1271" s="7"/>
      <c r="M1271" s="7"/>
      <c r="N1271" s="7"/>
      <c r="O1271" s="7"/>
      <c r="P1271" s="7"/>
      <c r="Q1271" s="7"/>
      <c r="R1271" s="7"/>
      <c r="S1271" s="7"/>
      <c r="T1271"/>
      <c r="U1271"/>
      <c r="V1271"/>
      <c r="W1271"/>
      <c r="X1271"/>
      <c r="Y1271"/>
      <c r="Z1271"/>
    </row>
    <row r="1272" spans="2:26" x14ac:dyDescent="0.25">
      <c r="B1272" s="7"/>
      <c r="C1272" s="7"/>
      <c r="D1272" s="7"/>
      <c r="E1272" s="7"/>
      <c r="F1272" s="7"/>
      <c r="G1272" s="7"/>
      <c r="H1272" s="7"/>
      <c r="I1272" s="7"/>
      <c r="J1272" s="7"/>
      <c r="K1272" s="7"/>
      <c r="L1272" s="7"/>
      <c r="M1272" s="7"/>
      <c r="N1272" s="7"/>
      <c r="O1272" s="7"/>
      <c r="P1272" s="7"/>
      <c r="Q1272" s="7"/>
      <c r="R1272" s="7"/>
      <c r="S1272" s="7"/>
      <c r="T1272"/>
      <c r="U1272"/>
      <c r="V1272"/>
      <c r="W1272"/>
      <c r="X1272"/>
      <c r="Y1272"/>
      <c r="Z1272"/>
    </row>
    <row r="1273" spans="2:26" x14ac:dyDescent="0.25">
      <c r="B1273" s="7"/>
      <c r="C1273" s="7"/>
      <c r="D1273" s="7"/>
      <c r="E1273" s="7"/>
      <c r="F1273" s="7"/>
      <c r="G1273" s="7"/>
      <c r="H1273" s="7"/>
      <c r="I1273" s="7"/>
      <c r="J1273" s="7"/>
      <c r="K1273" s="7"/>
      <c r="L1273" s="7"/>
      <c r="M1273" s="7"/>
      <c r="N1273" s="7"/>
      <c r="O1273" s="7"/>
      <c r="P1273" s="7"/>
      <c r="Q1273" s="7"/>
      <c r="R1273" s="7"/>
      <c r="S1273" s="7"/>
      <c r="T1273"/>
      <c r="U1273"/>
      <c r="V1273"/>
      <c r="W1273"/>
      <c r="X1273"/>
      <c r="Y1273"/>
      <c r="Z1273"/>
    </row>
    <row r="1274" spans="2:26" x14ac:dyDescent="0.25">
      <c r="B1274" s="7"/>
      <c r="C1274" s="7"/>
      <c r="D1274" s="7"/>
      <c r="E1274" s="7"/>
      <c r="F1274" s="7"/>
      <c r="G1274" s="7"/>
      <c r="H1274" s="7"/>
      <c r="I1274" s="7"/>
      <c r="J1274" s="7"/>
      <c r="K1274" s="7"/>
      <c r="L1274" s="7"/>
      <c r="M1274" s="7"/>
      <c r="N1274" s="7"/>
      <c r="O1274" s="7"/>
      <c r="P1274" s="7"/>
      <c r="Q1274" s="7"/>
      <c r="R1274" s="7"/>
      <c r="S1274" s="7"/>
      <c r="T1274"/>
      <c r="U1274"/>
      <c r="V1274"/>
      <c r="W1274"/>
      <c r="X1274"/>
      <c r="Y1274"/>
      <c r="Z1274"/>
    </row>
    <row r="1275" spans="2:26" x14ac:dyDescent="0.25">
      <c r="B1275" s="7"/>
      <c r="C1275" s="7"/>
      <c r="D1275" s="7"/>
      <c r="E1275" s="7"/>
      <c r="F1275" s="7"/>
      <c r="G1275" s="7"/>
      <c r="H1275" s="7"/>
      <c r="I1275" s="7"/>
      <c r="J1275" s="7"/>
      <c r="K1275" s="7"/>
      <c r="L1275" s="7"/>
      <c r="M1275" s="7"/>
      <c r="N1275" s="7"/>
      <c r="O1275" s="7"/>
      <c r="P1275" s="7"/>
      <c r="Q1275" s="7"/>
      <c r="R1275" s="7"/>
      <c r="S1275" s="7"/>
      <c r="T1275"/>
      <c r="U1275"/>
      <c r="V1275"/>
      <c r="W1275"/>
      <c r="X1275"/>
      <c r="Y1275"/>
      <c r="Z1275"/>
    </row>
    <row r="1276" spans="2:26" x14ac:dyDescent="0.25">
      <c r="B1276" s="7"/>
      <c r="C1276" s="7"/>
      <c r="D1276" s="7"/>
      <c r="E1276" s="7"/>
      <c r="F1276" s="7"/>
      <c r="G1276" s="7"/>
      <c r="H1276" s="7"/>
      <c r="I1276" s="7"/>
      <c r="J1276" s="7"/>
      <c r="K1276" s="7"/>
      <c r="L1276" s="7"/>
      <c r="M1276" s="7"/>
      <c r="N1276" s="7"/>
      <c r="O1276" s="7"/>
      <c r="P1276" s="7"/>
      <c r="Q1276" s="7"/>
      <c r="R1276" s="7"/>
      <c r="S1276" s="7"/>
      <c r="T1276"/>
      <c r="U1276"/>
      <c r="V1276"/>
      <c r="W1276"/>
      <c r="X1276"/>
      <c r="Y1276"/>
      <c r="Z1276"/>
    </row>
    <row r="1277" spans="2:26" x14ac:dyDescent="0.25">
      <c r="B1277" s="7"/>
      <c r="C1277" s="7"/>
      <c r="D1277" s="7"/>
      <c r="E1277" s="7"/>
      <c r="F1277" s="7"/>
      <c r="G1277" s="7"/>
      <c r="H1277" s="7"/>
      <c r="I1277" s="7"/>
      <c r="J1277" s="7"/>
      <c r="K1277" s="7"/>
      <c r="L1277" s="7"/>
      <c r="M1277" s="7"/>
      <c r="N1277" s="7"/>
      <c r="O1277" s="7"/>
      <c r="P1277" s="7"/>
      <c r="Q1277" s="7"/>
      <c r="R1277" s="7"/>
      <c r="S1277" s="7"/>
      <c r="T1277"/>
      <c r="U1277"/>
      <c r="V1277"/>
      <c r="W1277"/>
      <c r="X1277"/>
      <c r="Y1277"/>
      <c r="Z1277"/>
    </row>
    <row r="1278" spans="2:26" x14ac:dyDescent="0.25">
      <c r="B1278" s="7"/>
      <c r="C1278" s="7"/>
      <c r="D1278" s="7"/>
      <c r="E1278" s="7"/>
      <c r="F1278" s="7"/>
      <c r="G1278" s="7"/>
      <c r="H1278" s="7"/>
      <c r="I1278" s="7"/>
      <c r="J1278" s="7"/>
      <c r="K1278" s="7"/>
      <c r="L1278" s="7"/>
      <c r="M1278" s="7"/>
      <c r="N1278" s="7"/>
      <c r="O1278" s="7"/>
      <c r="P1278" s="7"/>
      <c r="Q1278" s="7"/>
      <c r="R1278" s="7"/>
      <c r="S1278" s="7"/>
      <c r="T1278"/>
      <c r="U1278"/>
      <c r="V1278"/>
      <c r="W1278"/>
      <c r="X1278"/>
      <c r="Y1278"/>
      <c r="Z1278"/>
    </row>
    <row r="1279" spans="2:26" x14ac:dyDescent="0.25">
      <c r="B1279" s="7"/>
      <c r="C1279" s="7"/>
      <c r="D1279" s="7"/>
      <c r="E1279" s="7"/>
      <c r="F1279" s="7"/>
      <c r="G1279" s="7"/>
      <c r="H1279" s="7"/>
      <c r="I1279" s="7"/>
      <c r="J1279" s="7"/>
      <c r="K1279" s="7"/>
      <c r="L1279" s="7"/>
      <c r="M1279" s="7"/>
      <c r="N1279" s="7"/>
      <c r="O1279" s="7"/>
      <c r="P1279" s="7"/>
      <c r="Q1279" s="7"/>
      <c r="R1279" s="7"/>
      <c r="S1279" s="7"/>
      <c r="T1279"/>
      <c r="U1279"/>
      <c r="V1279"/>
      <c r="W1279"/>
      <c r="X1279"/>
      <c r="Y1279"/>
      <c r="Z1279"/>
    </row>
    <row r="1280" spans="2:26" x14ac:dyDescent="0.25">
      <c r="B1280" s="7"/>
      <c r="C1280" s="7"/>
      <c r="D1280" s="7"/>
      <c r="E1280" s="7"/>
      <c r="F1280" s="7"/>
      <c r="G1280" s="7"/>
      <c r="H1280" s="7"/>
      <c r="I1280" s="7"/>
      <c r="J1280" s="7"/>
      <c r="K1280" s="7"/>
      <c r="L1280" s="7"/>
      <c r="M1280" s="7"/>
      <c r="N1280" s="7"/>
      <c r="O1280" s="7"/>
      <c r="P1280" s="7"/>
      <c r="Q1280" s="7"/>
      <c r="R1280" s="7"/>
      <c r="S1280" s="7"/>
      <c r="T1280"/>
      <c r="U1280"/>
      <c r="V1280"/>
      <c r="W1280"/>
      <c r="X1280"/>
      <c r="Y1280"/>
      <c r="Z1280"/>
    </row>
    <row r="1281" spans="2:26" x14ac:dyDescent="0.25">
      <c r="B1281" s="7"/>
      <c r="C1281" s="7"/>
      <c r="D1281" s="7"/>
      <c r="E1281" s="7"/>
      <c r="F1281" s="7"/>
      <c r="G1281" s="7"/>
      <c r="H1281" s="7"/>
      <c r="I1281" s="7"/>
      <c r="J1281" s="7"/>
      <c r="K1281" s="7"/>
      <c r="L1281" s="7"/>
      <c r="M1281" s="7"/>
      <c r="N1281" s="7"/>
      <c r="O1281" s="7"/>
      <c r="P1281" s="7"/>
      <c r="Q1281" s="7"/>
      <c r="R1281" s="7"/>
      <c r="S1281" s="7"/>
      <c r="T1281"/>
      <c r="U1281"/>
      <c r="V1281"/>
      <c r="W1281"/>
      <c r="X1281"/>
      <c r="Y1281"/>
      <c r="Z1281"/>
    </row>
    <row r="1282" spans="2:26" x14ac:dyDescent="0.25">
      <c r="B1282" s="7"/>
      <c r="C1282" s="7"/>
      <c r="D1282" s="7"/>
      <c r="E1282" s="7"/>
      <c r="F1282" s="7"/>
      <c r="G1282" s="7"/>
      <c r="H1282" s="7"/>
      <c r="I1282" s="7"/>
      <c r="J1282" s="7"/>
      <c r="K1282" s="7"/>
      <c r="L1282" s="7"/>
      <c r="M1282" s="7"/>
      <c r="N1282" s="7"/>
      <c r="O1282" s="7"/>
      <c r="P1282" s="7"/>
      <c r="Q1282" s="7"/>
      <c r="R1282" s="7"/>
      <c r="S1282" s="7"/>
      <c r="T1282"/>
      <c r="U1282"/>
      <c r="V1282"/>
      <c r="W1282"/>
      <c r="X1282"/>
      <c r="Y1282"/>
      <c r="Z1282"/>
    </row>
    <row r="1283" spans="2:26" x14ac:dyDescent="0.25">
      <c r="B1283" s="7"/>
      <c r="C1283" s="7"/>
      <c r="D1283" s="7"/>
      <c r="E1283" s="7"/>
      <c r="F1283" s="7"/>
      <c r="G1283" s="7"/>
      <c r="H1283" s="7"/>
      <c r="I1283" s="7"/>
      <c r="J1283" s="7"/>
      <c r="K1283" s="7"/>
      <c r="L1283" s="7"/>
      <c r="M1283" s="7"/>
      <c r="N1283" s="7"/>
      <c r="O1283" s="7"/>
      <c r="P1283" s="7"/>
      <c r="Q1283" s="7"/>
      <c r="R1283" s="7"/>
      <c r="S1283" s="7"/>
      <c r="T1283"/>
      <c r="U1283"/>
      <c r="V1283"/>
      <c r="W1283"/>
      <c r="X1283"/>
      <c r="Y1283"/>
      <c r="Z1283"/>
    </row>
    <row r="1284" spans="2:26" x14ac:dyDescent="0.25">
      <c r="B1284" s="7"/>
      <c r="C1284" s="7"/>
      <c r="D1284" s="7"/>
      <c r="E1284" s="7"/>
      <c r="F1284" s="7"/>
      <c r="G1284" s="7"/>
      <c r="H1284" s="7"/>
      <c r="I1284" s="7"/>
      <c r="J1284" s="7"/>
      <c r="K1284" s="7"/>
      <c r="L1284" s="7"/>
      <c r="M1284" s="7"/>
      <c r="N1284" s="7"/>
      <c r="O1284" s="7"/>
      <c r="P1284" s="7"/>
      <c r="Q1284" s="7"/>
      <c r="R1284" s="7"/>
      <c r="S1284" s="7"/>
      <c r="T1284"/>
      <c r="U1284"/>
      <c r="V1284"/>
      <c r="W1284"/>
      <c r="X1284"/>
      <c r="Y1284"/>
      <c r="Z1284"/>
    </row>
    <row r="1285" spans="2:26" x14ac:dyDescent="0.25">
      <c r="B1285" s="7"/>
      <c r="C1285" s="7"/>
      <c r="D1285" s="7"/>
      <c r="E1285" s="7"/>
      <c r="F1285" s="7"/>
      <c r="G1285" s="7"/>
      <c r="H1285" s="7"/>
      <c r="I1285" s="7"/>
      <c r="J1285" s="7"/>
      <c r="K1285" s="7"/>
      <c r="L1285" s="7"/>
      <c r="M1285" s="7"/>
      <c r="N1285" s="7"/>
      <c r="O1285" s="7"/>
      <c r="P1285" s="7"/>
      <c r="Q1285" s="7"/>
      <c r="R1285" s="7"/>
      <c r="S1285" s="7"/>
      <c r="T1285"/>
      <c r="U1285"/>
      <c r="V1285"/>
      <c r="W1285"/>
      <c r="X1285"/>
      <c r="Y1285"/>
      <c r="Z1285"/>
    </row>
    <row r="1286" spans="2:26" x14ac:dyDescent="0.25">
      <c r="B1286" s="7"/>
      <c r="C1286" s="7"/>
      <c r="D1286" s="7"/>
      <c r="E1286" s="7"/>
      <c r="F1286" s="7"/>
      <c r="G1286" s="7"/>
      <c r="H1286" s="7"/>
      <c r="I1286" s="7"/>
      <c r="J1286" s="7"/>
      <c r="K1286" s="7"/>
      <c r="L1286" s="7"/>
      <c r="M1286" s="7"/>
      <c r="N1286" s="7"/>
      <c r="O1286" s="7"/>
      <c r="P1286" s="7"/>
      <c r="Q1286" s="7"/>
      <c r="R1286" s="7"/>
      <c r="S1286" s="7"/>
      <c r="T1286"/>
      <c r="U1286"/>
      <c r="V1286"/>
      <c r="W1286"/>
      <c r="X1286"/>
      <c r="Y1286"/>
      <c r="Z1286"/>
    </row>
    <row r="1287" spans="2:26" x14ac:dyDescent="0.25">
      <c r="B1287" s="7"/>
      <c r="C1287" s="7"/>
      <c r="D1287" s="7"/>
      <c r="E1287" s="7"/>
      <c r="F1287" s="7"/>
      <c r="G1287" s="7"/>
      <c r="H1287" s="7"/>
      <c r="I1287" s="7"/>
      <c r="J1287" s="7"/>
      <c r="K1287" s="7"/>
      <c r="L1287" s="7"/>
      <c r="M1287" s="7"/>
      <c r="N1287" s="7"/>
      <c r="O1287" s="7"/>
      <c r="P1287" s="7"/>
      <c r="Q1287" s="7"/>
      <c r="R1287" s="7"/>
      <c r="S1287" s="7"/>
      <c r="T1287"/>
      <c r="U1287"/>
      <c r="V1287"/>
      <c r="W1287"/>
      <c r="X1287"/>
      <c r="Y1287"/>
      <c r="Z1287"/>
    </row>
    <row r="1288" spans="2:26" x14ac:dyDescent="0.25">
      <c r="B1288" s="7"/>
      <c r="C1288" s="7"/>
      <c r="D1288" s="7"/>
      <c r="E1288" s="7"/>
      <c r="F1288" s="7"/>
      <c r="G1288" s="7"/>
      <c r="H1288" s="7"/>
      <c r="I1288" s="7"/>
      <c r="J1288" s="7"/>
      <c r="K1288" s="7"/>
      <c r="L1288" s="7"/>
      <c r="M1288" s="7"/>
      <c r="N1288" s="7"/>
      <c r="O1288" s="7"/>
      <c r="P1288" s="7"/>
      <c r="Q1288" s="7"/>
      <c r="R1288" s="7"/>
      <c r="S1288" s="7"/>
      <c r="T1288"/>
      <c r="U1288"/>
      <c r="V1288"/>
      <c r="W1288"/>
      <c r="X1288"/>
      <c r="Y1288"/>
      <c r="Z1288"/>
    </row>
    <row r="1289" spans="2:26" x14ac:dyDescent="0.25">
      <c r="B1289" s="7"/>
      <c r="C1289" s="7"/>
      <c r="D1289" s="7"/>
      <c r="E1289" s="7"/>
      <c r="F1289" s="7"/>
      <c r="G1289" s="7"/>
      <c r="H1289" s="7"/>
      <c r="I1289" s="7"/>
      <c r="J1289" s="7"/>
      <c r="K1289" s="7"/>
      <c r="L1289" s="7"/>
      <c r="M1289" s="7"/>
      <c r="N1289" s="7"/>
      <c r="O1289" s="7"/>
      <c r="P1289" s="7"/>
      <c r="Q1289" s="7"/>
      <c r="R1289" s="7"/>
      <c r="S1289" s="7"/>
      <c r="T1289"/>
      <c r="U1289"/>
      <c r="V1289"/>
      <c r="W1289"/>
      <c r="X1289"/>
      <c r="Y1289"/>
      <c r="Z1289"/>
    </row>
    <row r="1290" spans="2:26" x14ac:dyDescent="0.25">
      <c r="B1290" s="7"/>
      <c r="C1290" s="7"/>
      <c r="D1290" s="7"/>
      <c r="E1290" s="7"/>
      <c r="F1290" s="7"/>
      <c r="G1290" s="7"/>
      <c r="H1290" s="7"/>
      <c r="I1290" s="7"/>
      <c r="J1290" s="7"/>
      <c r="K1290" s="7"/>
      <c r="L1290" s="7"/>
      <c r="M1290" s="7"/>
      <c r="N1290" s="7"/>
      <c r="O1290" s="7"/>
      <c r="P1290" s="7"/>
      <c r="Q1290" s="7"/>
      <c r="R1290" s="7"/>
      <c r="S1290" s="7"/>
      <c r="T1290"/>
      <c r="U1290"/>
      <c r="V1290"/>
      <c r="W1290"/>
      <c r="X1290"/>
      <c r="Y1290"/>
      <c r="Z1290"/>
    </row>
    <row r="1291" spans="2:26" x14ac:dyDescent="0.25">
      <c r="B1291" s="7"/>
      <c r="C1291" s="7"/>
      <c r="D1291" s="7"/>
      <c r="E1291" s="7"/>
      <c r="F1291" s="7"/>
      <c r="G1291" s="7"/>
      <c r="H1291" s="7"/>
      <c r="I1291" s="7"/>
      <c r="J1291" s="7"/>
      <c r="K1291" s="7"/>
      <c r="L1291" s="7"/>
      <c r="M1291" s="7"/>
      <c r="N1291" s="7"/>
      <c r="O1291" s="7"/>
      <c r="P1291" s="7"/>
      <c r="Q1291" s="7"/>
      <c r="R1291" s="7"/>
      <c r="S1291" s="7"/>
      <c r="T1291"/>
      <c r="U1291"/>
      <c r="V1291"/>
      <c r="W1291"/>
      <c r="X1291"/>
      <c r="Y1291"/>
      <c r="Z1291"/>
    </row>
    <row r="1292" spans="2:26" x14ac:dyDescent="0.25">
      <c r="B1292" s="7"/>
      <c r="C1292" s="7"/>
      <c r="D1292" s="7"/>
      <c r="E1292" s="7"/>
      <c r="F1292" s="7"/>
      <c r="G1292" s="7"/>
      <c r="H1292" s="7"/>
      <c r="I1292" s="7"/>
      <c r="J1292" s="7"/>
      <c r="K1292" s="7"/>
      <c r="L1292" s="7"/>
      <c r="M1292" s="7"/>
      <c r="N1292" s="7"/>
      <c r="O1292" s="7"/>
      <c r="P1292" s="7"/>
      <c r="Q1292" s="7"/>
      <c r="R1292" s="7"/>
      <c r="S1292" s="7"/>
      <c r="T1292"/>
      <c r="U1292"/>
      <c r="V1292"/>
      <c r="W1292"/>
      <c r="X1292"/>
      <c r="Y1292"/>
      <c r="Z1292"/>
    </row>
    <row r="1293" spans="2:26" x14ac:dyDescent="0.25">
      <c r="B1293" s="7"/>
      <c r="C1293" s="7"/>
      <c r="D1293" s="7"/>
      <c r="E1293" s="7"/>
      <c r="F1293" s="7"/>
      <c r="G1293" s="7"/>
      <c r="H1293" s="7"/>
      <c r="I1293" s="7"/>
      <c r="J1293" s="7"/>
      <c r="K1293" s="7"/>
      <c r="L1293" s="7"/>
      <c r="M1293" s="7"/>
      <c r="N1293" s="7"/>
      <c r="O1293" s="7"/>
      <c r="P1293" s="7"/>
      <c r="Q1293" s="7"/>
      <c r="R1293" s="7"/>
      <c r="S1293" s="7"/>
      <c r="T1293"/>
      <c r="U1293"/>
      <c r="V1293"/>
      <c r="W1293"/>
      <c r="X1293"/>
      <c r="Y1293"/>
      <c r="Z1293"/>
    </row>
    <row r="1294" spans="2:26" x14ac:dyDescent="0.25">
      <c r="B1294" s="7"/>
      <c r="C1294" s="7"/>
      <c r="D1294" s="7"/>
      <c r="E1294" s="7"/>
      <c r="F1294" s="7"/>
      <c r="G1294" s="7"/>
      <c r="H1294" s="7"/>
      <c r="I1294" s="7"/>
      <c r="J1294" s="7"/>
      <c r="K1294" s="7"/>
      <c r="L1294" s="7"/>
      <c r="M1294" s="7"/>
      <c r="N1294" s="7"/>
      <c r="O1294" s="7"/>
      <c r="P1294" s="7"/>
      <c r="Q1294" s="7"/>
      <c r="R1294" s="7"/>
      <c r="S1294" s="7"/>
      <c r="T1294"/>
      <c r="U1294"/>
      <c r="V1294"/>
      <c r="W1294"/>
      <c r="X1294"/>
      <c r="Y1294"/>
      <c r="Z1294"/>
    </row>
    <row r="1295" spans="2:26" x14ac:dyDescent="0.25">
      <c r="B1295" s="7"/>
      <c r="C1295" s="7"/>
      <c r="D1295" s="7"/>
      <c r="E1295" s="7"/>
      <c r="F1295" s="7"/>
      <c r="G1295" s="7"/>
      <c r="H1295" s="7"/>
      <c r="I1295" s="7"/>
      <c r="J1295" s="7"/>
      <c r="K1295" s="7"/>
      <c r="L1295" s="7"/>
      <c r="M1295" s="7"/>
      <c r="N1295" s="7"/>
      <c r="O1295" s="7"/>
      <c r="P1295" s="7"/>
      <c r="Q1295" s="7"/>
      <c r="R1295" s="7"/>
      <c r="S1295" s="7"/>
      <c r="T1295"/>
      <c r="U1295"/>
      <c r="V1295"/>
      <c r="W1295"/>
      <c r="X1295"/>
      <c r="Y1295"/>
      <c r="Z1295"/>
    </row>
    <row r="1296" spans="2:26" x14ac:dyDescent="0.25">
      <c r="B1296" s="7"/>
      <c r="C1296" s="7"/>
      <c r="D1296" s="7"/>
      <c r="E1296" s="7"/>
      <c r="F1296" s="7"/>
      <c r="G1296" s="7"/>
      <c r="H1296" s="7"/>
      <c r="I1296" s="7"/>
      <c r="J1296" s="7"/>
      <c r="K1296" s="7"/>
      <c r="L1296" s="7"/>
      <c r="M1296" s="7"/>
      <c r="N1296" s="7"/>
      <c r="O1296" s="7"/>
      <c r="P1296" s="7"/>
      <c r="Q1296" s="7"/>
      <c r="R1296" s="7"/>
      <c r="S1296" s="7"/>
      <c r="T1296"/>
      <c r="U1296"/>
      <c r="V1296"/>
      <c r="W1296"/>
      <c r="X1296"/>
      <c r="Y1296"/>
      <c r="Z1296"/>
    </row>
    <row r="1297" spans="2:26" x14ac:dyDescent="0.25">
      <c r="B1297" s="7"/>
      <c r="C1297" s="7"/>
      <c r="D1297" s="7"/>
      <c r="E1297" s="7"/>
      <c r="F1297" s="7"/>
      <c r="G1297" s="7"/>
      <c r="H1297" s="7"/>
      <c r="I1297" s="7"/>
      <c r="J1297" s="7"/>
      <c r="K1297" s="7"/>
      <c r="L1297" s="7"/>
      <c r="M1297" s="7"/>
      <c r="N1297" s="7"/>
      <c r="O1297" s="7"/>
      <c r="P1297" s="7"/>
      <c r="Q1297" s="7"/>
      <c r="R1297" s="7"/>
      <c r="S1297" s="7"/>
      <c r="T1297"/>
      <c r="U1297"/>
      <c r="V1297"/>
      <c r="W1297"/>
      <c r="X1297"/>
      <c r="Y1297"/>
      <c r="Z1297"/>
    </row>
    <row r="1298" spans="2:26" x14ac:dyDescent="0.25">
      <c r="B1298" s="7"/>
      <c r="C1298" s="7"/>
      <c r="D1298" s="7"/>
      <c r="E1298" s="7"/>
      <c r="F1298" s="7"/>
      <c r="G1298" s="7"/>
      <c r="H1298" s="7"/>
      <c r="I1298" s="7"/>
      <c r="J1298" s="7"/>
      <c r="K1298" s="7"/>
      <c r="L1298" s="7"/>
      <c r="M1298" s="7"/>
      <c r="N1298" s="7"/>
      <c r="O1298" s="7"/>
      <c r="P1298" s="7"/>
      <c r="Q1298" s="7"/>
      <c r="R1298" s="7"/>
      <c r="S1298" s="7"/>
      <c r="T1298"/>
      <c r="U1298"/>
      <c r="V1298"/>
      <c r="W1298"/>
      <c r="X1298"/>
      <c r="Y1298"/>
      <c r="Z1298"/>
    </row>
    <row r="1299" spans="2:26" x14ac:dyDescent="0.25">
      <c r="B1299" s="7"/>
      <c r="C1299" s="7"/>
      <c r="D1299" s="7"/>
      <c r="E1299" s="7"/>
      <c r="F1299" s="7"/>
      <c r="G1299" s="7"/>
      <c r="H1299" s="7"/>
      <c r="I1299" s="7"/>
      <c r="J1299" s="7"/>
      <c r="K1299" s="7"/>
      <c r="L1299" s="7"/>
      <c r="M1299" s="7"/>
      <c r="N1299" s="7"/>
      <c r="O1299" s="7"/>
      <c r="P1299" s="7"/>
      <c r="Q1299" s="7"/>
      <c r="R1299" s="7"/>
      <c r="S1299" s="7"/>
      <c r="T1299"/>
      <c r="U1299"/>
      <c r="V1299"/>
      <c r="W1299"/>
      <c r="X1299"/>
      <c r="Y1299"/>
      <c r="Z1299"/>
    </row>
    <row r="1300" spans="2:26" x14ac:dyDescent="0.25">
      <c r="B1300" s="7"/>
      <c r="C1300" s="7"/>
      <c r="D1300" s="7"/>
      <c r="E1300" s="7"/>
      <c r="F1300" s="7"/>
      <c r="G1300" s="7"/>
      <c r="H1300" s="7"/>
      <c r="I1300" s="7"/>
      <c r="J1300" s="7"/>
      <c r="K1300" s="7"/>
      <c r="L1300" s="7"/>
      <c r="M1300" s="7"/>
      <c r="N1300" s="7"/>
      <c r="O1300" s="7"/>
      <c r="P1300" s="7"/>
      <c r="Q1300" s="7"/>
      <c r="R1300" s="7"/>
      <c r="S1300" s="7"/>
      <c r="T1300"/>
      <c r="U1300"/>
      <c r="V1300"/>
      <c r="W1300"/>
      <c r="X1300"/>
      <c r="Y1300"/>
      <c r="Z1300"/>
    </row>
    <row r="1301" spans="2:26" x14ac:dyDescent="0.25">
      <c r="B1301" s="7"/>
      <c r="C1301" s="7"/>
      <c r="D1301" s="7"/>
      <c r="E1301" s="7"/>
      <c r="F1301" s="7"/>
      <c r="G1301" s="7"/>
      <c r="H1301" s="7"/>
      <c r="I1301" s="7"/>
      <c r="J1301" s="7"/>
      <c r="K1301" s="7"/>
      <c r="L1301" s="7"/>
      <c r="M1301" s="7"/>
      <c r="N1301" s="7"/>
      <c r="O1301" s="7"/>
      <c r="P1301" s="7"/>
      <c r="Q1301" s="7"/>
      <c r="R1301" s="7"/>
      <c r="S1301" s="7"/>
      <c r="T1301"/>
      <c r="U1301"/>
      <c r="V1301"/>
      <c r="W1301"/>
      <c r="X1301"/>
      <c r="Y1301"/>
      <c r="Z1301"/>
    </row>
    <row r="1302" spans="2:26" x14ac:dyDescent="0.25">
      <c r="B1302" s="7"/>
      <c r="C1302" s="7"/>
      <c r="D1302" s="7"/>
      <c r="E1302" s="7"/>
      <c r="F1302" s="7"/>
      <c r="G1302" s="7"/>
      <c r="H1302" s="7"/>
      <c r="I1302" s="7"/>
      <c r="J1302" s="7"/>
      <c r="K1302" s="7"/>
      <c r="L1302" s="7"/>
      <c r="M1302" s="7"/>
      <c r="N1302" s="7"/>
      <c r="O1302" s="7"/>
      <c r="P1302" s="7"/>
      <c r="Q1302" s="7"/>
      <c r="R1302" s="7"/>
      <c r="S1302" s="7"/>
      <c r="T1302"/>
      <c r="U1302"/>
      <c r="V1302"/>
      <c r="W1302"/>
      <c r="X1302"/>
      <c r="Y1302"/>
      <c r="Z1302"/>
    </row>
    <row r="1303" spans="2:26" x14ac:dyDescent="0.25">
      <c r="B1303" s="7"/>
      <c r="C1303" s="7"/>
      <c r="D1303" s="7"/>
      <c r="E1303" s="7"/>
      <c r="F1303" s="7"/>
      <c r="G1303" s="7"/>
      <c r="H1303" s="7"/>
      <c r="I1303" s="7"/>
      <c r="J1303" s="7"/>
      <c r="K1303" s="7"/>
      <c r="L1303" s="7"/>
      <c r="M1303" s="7"/>
      <c r="N1303" s="7"/>
      <c r="O1303" s="7"/>
      <c r="P1303" s="7"/>
      <c r="Q1303" s="7"/>
      <c r="R1303" s="7"/>
      <c r="S1303" s="7"/>
      <c r="T1303"/>
      <c r="U1303"/>
      <c r="V1303"/>
      <c r="W1303"/>
      <c r="X1303"/>
      <c r="Y1303"/>
      <c r="Z1303"/>
    </row>
    <row r="1304" spans="2:26" x14ac:dyDescent="0.25">
      <c r="B1304" s="7"/>
      <c r="C1304" s="7"/>
      <c r="D1304" s="7"/>
      <c r="E1304" s="7"/>
      <c r="F1304" s="7"/>
      <c r="G1304" s="7"/>
      <c r="H1304" s="7"/>
      <c r="I1304" s="7"/>
      <c r="J1304" s="7"/>
      <c r="K1304" s="7"/>
      <c r="L1304" s="7"/>
      <c r="M1304" s="7"/>
      <c r="N1304" s="7"/>
      <c r="O1304" s="7"/>
      <c r="P1304" s="7"/>
      <c r="Q1304" s="7"/>
      <c r="R1304" s="7"/>
      <c r="S1304" s="7"/>
      <c r="T1304"/>
      <c r="U1304"/>
      <c r="V1304"/>
      <c r="W1304"/>
      <c r="X1304"/>
      <c r="Y1304"/>
      <c r="Z1304"/>
    </row>
    <row r="1305" spans="2:26" x14ac:dyDescent="0.25">
      <c r="B1305" s="7"/>
      <c r="C1305" s="7"/>
      <c r="D1305" s="7"/>
      <c r="E1305" s="7"/>
      <c r="F1305" s="7"/>
      <c r="G1305" s="7"/>
      <c r="H1305" s="7"/>
      <c r="I1305" s="7"/>
      <c r="J1305" s="7"/>
      <c r="K1305" s="7"/>
      <c r="L1305" s="7"/>
      <c r="M1305" s="7"/>
      <c r="N1305" s="7"/>
      <c r="O1305" s="7"/>
      <c r="P1305" s="7"/>
      <c r="Q1305" s="7"/>
      <c r="R1305" s="7"/>
      <c r="S1305" s="7"/>
      <c r="T1305"/>
      <c r="U1305"/>
      <c r="V1305"/>
      <c r="W1305"/>
      <c r="X1305"/>
      <c r="Y1305"/>
      <c r="Z1305"/>
    </row>
    <row r="1306" spans="2:26" x14ac:dyDescent="0.25">
      <c r="B1306" s="7"/>
      <c r="C1306" s="7"/>
      <c r="D1306" s="7"/>
      <c r="E1306" s="7"/>
      <c r="F1306" s="7"/>
      <c r="G1306" s="7"/>
      <c r="H1306" s="7"/>
      <c r="I1306" s="7"/>
      <c r="J1306" s="7"/>
      <c r="K1306" s="7"/>
      <c r="L1306" s="7"/>
      <c r="M1306" s="7"/>
      <c r="N1306" s="7"/>
      <c r="O1306" s="7"/>
      <c r="P1306" s="7"/>
      <c r="Q1306" s="7"/>
      <c r="R1306" s="7"/>
      <c r="S1306" s="7"/>
      <c r="T1306"/>
      <c r="U1306"/>
      <c r="V1306"/>
      <c r="W1306"/>
      <c r="X1306"/>
      <c r="Y1306"/>
      <c r="Z1306"/>
    </row>
    <row r="1307" spans="2:26" x14ac:dyDescent="0.25">
      <c r="B1307" s="7"/>
      <c r="C1307" s="7"/>
      <c r="D1307" s="7"/>
      <c r="E1307" s="7"/>
      <c r="F1307" s="7"/>
      <c r="G1307" s="7"/>
      <c r="H1307" s="7"/>
      <c r="I1307" s="7"/>
      <c r="J1307" s="7"/>
      <c r="K1307" s="7"/>
      <c r="L1307" s="7"/>
      <c r="M1307" s="7"/>
      <c r="N1307" s="7"/>
      <c r="O1307" s="7"/>
      <c r="P1307" s="7"/>
      <c r="Q1307" s="7"/>
      <c r="R1307" s="7"/>
      <c r="S1307" s="7"/>
      <c r="T1307"/>
      <c r="U1307"/>
      <c r="V1307"/>
      <c r="W1307"/>
      <c r="X1307"/>
      <c r="Y1307"/>
      <c r="Z1307"/>
    </row>
    <row r="1308" spans="2:26" x14ac:dyDescent="0.25">
      <c r="B1308" s="7"/>
      <c r="C1308" s="7"/>
      <c r="D1308" s="7"/>
      <c r="E1308" s="7"/>
      <c r="F1308" s="7"/>
      <c r="G1308" s="7"/>
      <c r="H1308" s="7"/>
      <c r="I1308" s="7"/>
      <c r="J1308" s="7"/>
      <c r="K1308" s="7"/>
      <c r="L1308" s="7"/>
      <c r="M1308" s="7"/>
      <c r="N1308" s="7"/>
      <c r="O1308" s="7"/>
      <c r="P1308" s="7"/>
      <c r="Q1308" s="7"/>
      <c r="R1308" s="7"/>
      <c r="S1308" s="7"/>
      <c r="T1308"/>
      <c r="U1308"/>
      <c r="V1308"/>
      <c r="W1308"/>
      <c r="X1308"/>
      <c r="Y1308"/>
      <c r="Z1308"/>
    </row>
    <row r="1309" spans="2:26" x14ac:dyDescent="0.25">
      <c r="B1309" s="7"/>
      <c r="C1309" s="7"/>
      <c r="D1309" s="7"/>
      <c r="E1309" s="7"/>
      <c r="F1309" s="7"/>
      <c r="G1309" s="7"/>
      <c r="H1309" s="7"/>
      <c r="I1309" s="7"/>
      <c r="J1309" s="7"/>
      <c r="K1309" s="7"/>
      <c r="L1309" s="7"/>
      <c r="M1309" s="7"/>
      <c r="N1309" s="7"/>
      <c r="O1309" s="7"/>
      <c r="P1309" s="7"/>
      <c r="Q1309" s="7"/>
      <c r="R1309" s="7"/>
      <c r="S1309" s="7"/>
      <c r="T1309"/>
      <c r="U1309"/>
      <c r="V1309"/>
      <c r="W1309"/>
      <c r="X1309"/>
      <c r="Y1309"/>
      <c r="Z1309"/>
    </row>
    <row r="1310" spans="2:26" x14ac:dyDescent="0.25">
      <c r="B1310" s="7"/>
      <c r="C1310" s="7"/>
      <c r="D1310" s="7"/>
      <c r="E1310" s="7"/>
      <c r="F1310" s="7"/>
      <c r="G1310" s="7"/>
      <c r="H1310" s="7"/>
      <c r="I1310" s="7"/>
      <c r="J1310" s="7"/>
      <c r="K1310" s="7"/>
      <c r="L1310" s="7"/>
      <c r="M1310" s="7"/>
      <c r="N1310" s="7"/>
      <c r="O1310" s="7"/>
      <c r="P1310" s="7"/>
      <c r="Q1310" s="7"/>
      <c r="R1310" s="7"/>
      <c r="S1310" s="7"/>
      <c r="T1310"/>
      <c r="U1310"/>
      <c r="V1310"/>
      <c r="W1310"/>
      <c r="X1310"/>
      <c r="Y1310"/>
      <c r="Z1310"/>
    </row>
    <row r="1311" spans="2:26" x14ac:dyDescent="0.25">
      <c r="B1311" s="7"/>
      <c r="C1311" s="7"/>
      <c r="D1311" s="7"/>
      <c r="E1311" s="7"/>
      <c r="F1311" s="7"/>
      <c r="G1311" s="7"/>
      <c r="H1311" s="7"/>
      <c r="I1311" s="7"/>
      <c r="J1311" s="7"/>
      <c r="K1311" s="7"/>
      <c r="L1311" s="7"/>
      <c r="M1311" s="7"/>
      <c r="N1311" s="7"/>
      <c r="O1311" s="7"/>
      <c r="P1311" s="7"/>
      <c r="Q1311" s="7"/>
      <c r="R1311" s="7"/>
      <c r="S1311" s="7"/>
      <c r="T1311"/>
      <c r="U1311"/>
      <c r="V1311"/>
      <c r="W1311"/>
      <c r="X1311"/>
      <c r="Y1311"/>
      <c r="Z1311"/>
    </row>
    <row r="1312" spans="2:26" x14ac:dyDescent="0.25">
      <c r="B1312" s="7"/>
      <c r="C1312" s="7"/>
      <c r="D1312" s="7"/>
      <c r="E1312" s="7"/>
      <c r="F1312" s="7"/>
      <c r="G1312" s="7"/>
      <c r="H1312" s="7"/>
      <c r="I1312" s="7"/>
      <c r="J1312" s="7"/>
      <c r="K1312" s="7"/>
      <c r="L1312" s="7"/>
      <c r="M1312" s="7"/>
      <c r="N1312" s="7"/>
      <c r="O1312" s="7"/>
      <c r="P1312" s="7"/>
      <c r="Q1312" s="7"/>
      <c r="R1312" s="7"/>
      <c r="S1312" s="7"/>
      <c r="T1312"/>
      <c r="U1312"/>
      <c r="V1312"/>
      <c r="W1312"/>
      <c r="X1312"/>
      <c r="Y1312"/>
      <c r="Z1312"/>
    </row>
    <row r="1313" spans="2:26" x14ac:dyDescent="0.25">
      <c r="B1313" s="7"/>
      <c r="C1313" s="7"/>
      <c r="D1313" s="7"/>
      <c r="E1313" s="7"/>
      <c r="F1313" s="7"/>
      <c r="G1313" s="7"/>
      <c r="H1313" s="7"/>
      <c r="I1313" s="7"/>
      <c r="J1313" s="7"/>
      <c r="K1313" s="7"/>
      <c r="L1313" s="7"/>
      <c r="M1313" s="7"/>
      <c r="N1313" s="7"/>
      <c r="O1313" s="7"/>
      <c r="P1313" s="7"/>
      <c r="Q1313" s="7"/>
      <c r="R1313" s="7"/>
      <c r="S1313" s="7"/>
      <c r="T1313"/>
      <c r="U1313"/>
      <c r="V1313"/>
      <c r="W1313"/>
      <c r="X1313"/>
      <c r="Y1313"/>
      <c r="Z1313"/>
    </row>
    <row r="1314" spans="2:26" x14ac:dyDescent="0.25">
      <c r="B1314" s="7"/>
      <c r="C1314" s="7"/>
      <c r="D1314" s="7"/>
      <c r="E1314" s="7"/>
      <c r="F1314" s="7"/>
      <c r="G1314" s="7"/>
      <c r="H1314" s="7"/>
      <c r="I1314" s="7"/>
      <c r="J1314" s="7"/>
      <c r="K1314" s="7"/>
      <c r="L1314" s="7"/>
      <c r="M1314" s="7"/>
      <c r="N1314" s="7"/>
      <c r="O1314" s="7"/>
      <c r="P1314" s="7"/>
      <c r="Q1314" s="7"/>
      <c r="R1314" s="7"/>
      <c r="S1314" s="7"/>
      <c r="T1314"/>
      <c r="U1314"/>
      <c r="V1314"/>
      <c r="W1314"/>
      <c r="X1314"/>
      <c r="Y1314"/>
      <c r="Z1314"/>
    </row>
    <row r="1315" spans="2:26" x14ac:dyDescent="0.25">
      <c r="B1315" s="7"/>
      <c r="C1315" s="7"/>
      <c r="D1315" s="7"/>
      <c r="E1315" s="7"/>
      <c r="F1315" s="7"/>
      <c r="G1315" s="7"/>
      <c r="H1315" s="7"/>
      <c r="I1315" s="7"/>
      <c r="J1315" s="7"/>
      <c r="K1315" s="7"/>
      <c r="L1315" s="7"/>
      <c r="M1315" s="7"/>
      <c r="N1315" s="7"/>
      <c r="O1315" s="7"/>
      <c r="P1315" s="7"/>
      <c r="Q1315" s="7"/>
      <c r="R1315" s="7"/>
      <c r="S1315" s="7"/>
      <c r="T1315"/>
      <c r="U1315"/>
      <c r="V1315"/>
      <c r="W1315"/>
      <c r="X1315"/>
      <c r="Y1315"/>
      <c r="Z1315"/>
    </row>
    <row r="1316" spans="2:26" x14ac:dyDescent="0.25">
      <c r="B1316" s="7"/>
      <c r="C1316" s="7"/>
      <c r="D1316" s="7"/>
      <c r="E1316" s="7"/>
      <c r="F1316" s="7"/>
      <c r="G1316" s="7"/>
      <c r="H1316" s="7"/>
      <c r="I1316" s="7"/>
      <c r="J1316" s="7"/>
      <c r="K1316" s="7"/>
      <c r="L1316" s="7"/>
      <c r="M1316" s="7"/>
      <c r="N1316" s="7"/>
      <c r="O1316" s="7"/>
      <c r="P1316" s="7"/>
      <c r="Q1316" s="7"/>
      <c r="R1316" s="7"/>
      <c r="S1316" s="7"/>
      <c r="T1316"/>
      <c r="U1316"/>
      <c r="V1316"/>
      <c r="W1316"/>
      <c r="X1316"/>
      <c r="Y1316"/>
      <c r="Z1316"/>
    </row>
    <row r="1317" spans="2:26" x14ac:dyDescent="0.25">
      <c r="B1317" s="7"/>
      <c r="C1317" s="7"/>
      <c r="D1317" s="7"/>
      <c r="E1317" s="7"/>
      <c r="F1317" s="7"/>
      <c r="G1317" s="7"/>
      <c r="H1317" s="7"/>
      <c r="I1317" s="7"/>
      <c r="J1317" s="7"/>
      <c r="K1317" s="7"/>
      <c r="L1317" s="7"/>
      <c r="M1317" s="7"/>
      <c r="N1317" s="7"/>
      <c r="O1317" s="7"/>
      <c r="P1317" s="7"/>
      <c r="Q1317" s="7"/>
      <c r="R1317" s="7"/>
      <c r="S1317" s="7"/>
      <c r="T1317"/>
      <c r="U1317"/>
      <c r="V1317"/>
      <c r="W1317"/>
      <c r="X1317"/>
      <c r="Y1317"/>
      <c r="Z1317"/>
    </row>
    <row r="1318" spans="2:26" x14ac:dyDescent="0.25">
      <c r="B1318" s="7"/>
      <c r="C1318" s="7"/>
      <c r="D1318" s="7"/>
      <c r="E1318" s="7"/>
      <c r="F1318" s="7"/>
      <c r="G1318" s="7"/>
      <c r="H1318" s="7"/>
      <c r="I1318" s="7"/>
      <c r="J1318" s="7"/>
      <c r="K1318" s="7"/>
      <c r="L1318" s="7"/>
      <c r="M1318" s="7"/>
      <c r="N1318" s="7"/>
      <c r="O1318" s="7"/>
      <c r="P1318" s="7"/>
      <c r="Q1318" s="7"/>
      <c r="R1318" s="7"/>
      <c r="S1318" s="7"/>
      <c r="T1318"/>
      <c r="U1318"/>
      <c r="V1318"/>
      <c r="W1318"/>
      <c r="X1318"/>
      <c r="Y1318"/>
      <c r="Z1318"/>
    </row>
    <row r="1319" spans="2:26" x14ac:dyDescent="0.25">
      <c r="B1319" s="7"/>
      <c r="C1319" s="7"/>
      <c r="D1319" s="7"/>
      <c r="E1319" s="7"/>
      <c r="F1319" s="7"/>
      <c r="G1319" s="7"/>
      <c r="H1319" s="7"/>
      <c r="I1319" s="7"/>
      <c r="J1319" s="7"/>
      <c r="K1319" s="7"/>
      <c r="L1319" s="7"/>
      <c r="M1319" s="7"/>
      <c r="N1319" s="7"/>
      <c r="O1319" s="7"/>
      <c r="P1319" s="7"/>
      <c r="Q1319" s="7"/>
      <c r="R1319" s="7"/>
      <c r="S1319" s="7"/>
      <c r="T1319"/>
      <c r="U1319"/>
      <c r="V1319"/>
      <c r="W1319"/>
      <c r="X1319"/>
      <c r="Y1319"/>
      <c r="Z1319"/>
    </row>
    <row r="1320" spans="2:26" x14ac:dyDescent="0.25">
      <c r="B1320" s="7"/>
      <c r="C1320" s="7"/>
      <c r="D1320" s="7"/>
      <c r="E1320" s="7"/>
      <c r="F1320" s="7"/>
      <c r="G1320" s="7"/>
      <c r="H1320" s="7"/>
      <c r="I1320" s="7"/>
      <c r="J1320" s="7"/>
      <c r="K1320" s="7"/>
      <c r="L1320" s="7"/>
      <c r="M1320" s="7"/>
      <c r="N1320" s="7"/>
      <c r="O1320" s="7"/>
      <c r="P1320" s="7"/>
      <c r="Q1320" s="7"/>
      <c r="R1320" s="7"/>
      <c r="S1320" s="7"/>
      <c r="T1320"/>
      <c r="U1320"/>
      <c r="V1320"/>
      <c r="W1320"/>
      <c r="X1320"/>
      <c r="Y1320"/>
      <c r="Z1320"/>
    </row>
    <row r="1321" spans="2:26" x14ac:dyDescent="0.25">
      <c r="B1321" s="7"/>
      <c r="C1321" s="7"/>
      <c r="D1321" s="7"/>
      <c r="E1321" s="7"/>
      <c r="F1321" s="7"/>
      <c r="G1321" s="7"/>
      <c r="H1321" s="7"/>
      <c r="I1321" s="7"/>
      <c r="J1321" s="7"/>
      <c r="K1321" s="7"/>
      <c r="L1321" s="7"/>
      <c r="M1321" s="7"/>
      <c r="N1321" s="7"/>
      <c r="O1321" s="7"/>
      <c r="P1321" s="7"/>
      <c r="Q1321" s="7"/>
      <c r="R1321" s="7"/>
      <c r="S1321" s="7"/>
      <c r="T1321"/>
      <c r="U1321"/>
      <c r="V1321"/>
      <c r="W1321"/>
      <c r="X1321"/>
      <c r="Y1321"/>
      <c r="Z1321"/>
    </row>
    <row r="1322" spans="2:26" x14ac:dyDescent="0.25">
      <c r="B1322" s="7"/>
      <c r="C1322" s="7"/>
      <c r="D1322" s="7"/>
      <c r="E1322" s="7"/>
      <c r="F1322" s="7"/>
      <c r="G1322" s="7"/>
      <c r="H1322" s="7"/>
      <c r="I1322" s="7"/>
      <c r="J1322" s="7"/>
      <c r="K1322" s="7"/>
      <c r="L1322" s="7"/>
      <c r="M1322" s="7"/>
      <c r="N1322" s="7"/>
      <c r="O1322" s="7"/>
      <c r="P1322" s="7"/>
      <c r="Q1322" s="7"/>
      <c r="R1322" s="7"/>
      <c r="S1322" s="7"/>
      <c r="T1322"/>
      <c r="U1322"/>
      <c r="V1322"/>
      <c r="W1322"/>
      <c r="X1322"/>
      <c r="Y1322"/>
      <c r="Z1322"/>
    </row>
    <row r="1323" spans="2:26" x14ac:dyDescent="0.25">
      <c r="B1323" s="7"/>
      <c r="C1323" s="7"/>
      <c r="D1323" s="7"/>
      <c r="E1323" s="7"/>
      <c r="F1323" s="7"/>
      <c r="G1323" s="7"/>
      <c r="H1323" s="7"/>
      <c r="I1323" s="7"/>
      <c r="J1323" s="7"/>
      <c r="K1323" s="7"/>
      <c r="L1323" s="7"/>
      <c r="M1323" s="7"/>
      <c r="N1323" s="7"/>
      <c r="O1323" s="7"/>
      <c r="P1323" s="7"/>
      <c r="Q1323" s="7"/>
      <c r="R1323" s="7"/>
      <c r="S1323" s="7"/>
      <c r="T1323"/>
      <c r="U1323"/>
      <c r="V1323"/>
      <c r="W1323"/>
      <c r="X1323"/>
      <c r="Y1323"/>
      <c r="Z1323"/>
    </row>
    <row r="1324" spans="2:26" x14ac:dyDescent="0.25">
      <c r="B1324" s="7"/>
      <c r="C1324" s="7"/>
      <c r="D1324" s="7"/>
      <c r="E1324" s="7"/>
      <c r="F1324" s="7"/>
      <c r="G1324" s="7"/>
      <c r="H1324" s="7"/>
      <c r="I1324" s="7"/>
      <c r="J1324" s="7"/>
      <c r="K1324" s="7"/>
      <c r="L1324" s="7"/>
      <c r="M1324" s="7"/>
      <c r="N1324" s="7"/>
      <c r="O1324" s="7"/>
      <c r="P1324" s="7"/>
      <c r="Q1324" s="7"/>
      <c r="R1324" s="7"/>
      <c r="S1324" s="7"/>
      <c r="T1324"/>
      <c r="U1324"/>
      <c r="V1324"/>
      <c r="W1324"/>
      <c r="X1324"/>
      <c r="Y1324"/>
      <c r="Z1324"/>
    </row>
    <row r="1325" spans="2:26" x14ac:dyDescent="0.25">
      <c r="B1325" s="7"/>
      <c r="C1325" s="7"/>
      <c r="D1325" s="7"/>
      <c r="E1325" s="7"/>
      <c r="F1325" s="7"/>
      <c r="G1325" s="7"/>
      <c r="H1325" s="7"/>
      <c r="I1325" s="7"/>
      <c r="J1325" s="7"/>
      <c r="K1325" s="7"/>
      <c r="L1325" s="7"/>
      <c r="M1325" s="7"/>
      <c r="N1325" s="7"/>
      <c r="O1325" s="7"/>
      <c r="P1325" s="7"/>
      <c r="Q1325" s="7"/>
      <c r="R1325" s="7"/>
      <c r="S1325" s="7"/>
      <c r="T1325"/>
      <c r="U1325"/>
      <c r="V1325"/>
      <c r="W1325"/>
      <c r="X1325"/>
      <c r="Y1325"/>
      <c r="Z1325"/>
    </row>
    <row r="1326" spans="2:26" x14ac:dyDescent="0.25">
      <c r="B1326" s="7"/>
      <c r="C1326" s="7"/>
      <c r="D1326" s="7"/>
      <c r="E1326" s="7"/>
      <c r="F1326" s="7"/>
      <c r="G1326" s="7"/>
      <c r="H1326" s="7"/>
      <c r="I1326" s="7"/>
      <c r="J1326" s="7"/>
      <c r="K1326" s="7"/>
      <c r="L1326" s="7"/>
      <c r="M1326" s="7"/>
      <c r="N1326" s="7"/>
      <c r="O1326" s="7"/>
      <c r="P1326" s="7"/>
      <c r="Q1326" s="7"/>
      <c r="R1326" s="7"/>
      <c r="S1326" s="7"/>
      <c r="T1326"/>
      <c r="U1326"/>
      <c r="V1326"/>
      <c r="W1326"/>
      <c r="X1326"/>
      <c r="Y1326"/>
      <c r="Z1326"/>
    </row>
    <row r="1327" spans="2:26" x14ac:dyDescent="0.25">
      <c r="B1327" s="7"/>
      <c r="C1327" s="7"/>
      <c r="D1327" s="7"/>
      <c r="E1327" s="7"/>
      <c r="F1327" s="7"/>
      <c r="G1327" s="7"/>
      <c r="H1327" s="7"/>
      <c r="I1327" s="7"/>
      <c r="J1327" s="7"/>
      <c r="K1327" s="7"/>
      <c r="L1327" s="7"/>
      <c r="M1327" s="7"/>
      <c r="N1327" s="7"/>
      <c r="O1327" s="7"/>
      <c r="P1327" s="7"/>
      <c r="Q1327" s="7"/>
      <c r="R1327" s="7"/>
      <c r="S1327" s="7"/>
      <c r="T1327"/>
      <c r="U1327"/>
      <c r="V1327"/>
      <c r="W1327"/>
      <c r="X1327"/>
      <c r="Y1327"/>
      <c r="Z1327"/>
    </row>
    <row r="1328" spans="2:26" x14ac:dyDescent="0.25">
      <c r="B1328" s="7"/>
      <c r="C1328" s="7"/>
      <c r="D1328" s="7"/>
      <c r="E1328" s="7"/>
      <c r="F1328" s="7"/>
      <c r="G1328" s="7"/>
      <c r="H1328" s="7"/>
      <c r="I1328" s="7"/>
      <c r="J1328" s="7"/>
      <c r="K1328" s="7"/>
      <c r="L1328" s="7"/>
      <c r="M1328" s="7"/>
      <c r="N1328" s="7"/>
      <c r="O1328" s="7"/>
      <c r="P1328" s="7"/>
      <c r="Q1328" s="7"/>
      <c r="R1328" s="7"/>
      <c r="S1328" s="7"/>
      <c r="T1328"/>
      <c r="U1328"/>
      <c r="V1328"/>
      <c r="W1328"/>
      <c r="X1328"/>
      <c r="Y1328"/>
      <c r="Z1328"/>
    </row>
    <row r="1329" spans="2:26" x14ac:dyDescent="0.25">
      <c r="B1329" s="7"/>
      <c r="C1329" s="7"/>
      <c r="D1329" s="7"/>
      <c r="E1329" s="7"/>
      <c r="F1329" s="7"/>
      <c r="G1329" s="7"/>
      <c r="H1329" s="7"/>
      <c r="I1329" s="7"/>
      <c r="J1329" s="7"/>
      <c r="K1329" s="7"/>
      <c r="L1329" s="7"/>
      <c r="M1329" s="7"/>
      <c r="N1329" s="7"/>
      <c r="O1329" s="7"/>
      <c r="P1329" s="7"/>
      <c r="Q1329" s="7"/>
      <c r="R1329" s="7"/>
      <c r="S1329" s="7"/>
      <c r="T1329"/>
      <c r="U1329"/>
      <c r="V1329"/>
      <c r="W1329"/>
      <c r="X1329"/>
      <c r="Y1329"/>
      <c r="Z1329"/>
    </row>
    <row r="1330" spans="2:26" x14ac:dyDescent="0.25">
      <c r="B1330" s="7"/>
      <c r="C1330" s="7"/>
      <c r="D1330" s="7"/>
      <c r="E1330" s="7"/>
      <c r="F1330" s="7"/>
      <c r="G1330" s="7"/>
      <c r="H1330" s="7"/>
      <c r="I1330" s="7"/>
      <c r="J1330" s="7"/>
      <c r="K1330" s="7"/>
      <c r="L1330" s="7"/>
      <c r="M1330" s="7"/>
      <c r="N1330" s="7"/>
      <c r="O1330" s="7"/>
      <c r="P1330" s="7"/>
      <c r="Q1330" s="7"/>
      <c r="R1330" s="7"/>
      <c r="S1330" s="7"/>
      <c r="T1330"/>
      <c r="U1330"/>
      <c r="V1330"/>
      <c r="W1330"/>
      <c r="X1330"/>
      <c r="Y1330"/>
      <c r="Z1330"/>
    </row>
    <row r="1331" spans="2:26" x14ac:dyDescent="0.25">
      <c r="B1331" s="7"/>
      <c r="C1331" s="7"/>
      <c r="D1331" s="7"/>
      <c r="E1331" s="7"/>
      <c r="F1331" s="7"/>
      <c r="G1331" s="7"/>
      <c r="H1331" s="7"/>
      <c r="I1331" s="7"/>
      <c r="J1331" s="7"/>
      <c r="K1331" s="7"/>
      <c r="L1331" s="7"/>
      <c r="M1331" s="7"/>
      <c r="N1331" s="7"/>
      <c r="O1331" s="7"/>
      <c r="P1331" s="7"/>
      <c r="Q1331" s="7"/>
      <c r="R1331" s="7"/>
      <c r="S1331" s="7"/>
      <c r="T1331"/>
      <c r="U1331"/>
      <c r="V1331"/>
      <c r="W1331"/>
      <c r="X1331"/>
      <c r="Y1331"/>
      <c r="Z1331"/>
    </row>
    <row r="1332" spans="2:26" x14ac:dyDescent="0.25">
      <c r="B1332" s="7"/>
      <c r="C1332" s="7"/>
      <c r="D1332" s="7"/>
      <c r="E1332" s="7"/>
      <c r="F1332" s="7"/>
      <c r="G1332" s="7"/>
      <c r="H1332" s="7"/>
      <c r="I1332" s="7"/>
      <c r="J1332" s="7"/>
      <c r="K1332" s="7"/>
      <c r="L1332" s="7"/>
      <c r="M1332" s="7"/>
      <c r="N1332" s="7"/>
      <c r="O1332" s="7"/>
      <c r="P1332" s="7"/>
      <c r="Q1332" s="7"/>
      <c r="R1332" s="7"/>
      <c r="S1332" s="7"/>
      <c r="T1332"/>
      <c r="U1332"/>
      <c r="V1332"/>
      <c r="W1332"/>
      <c r="X1332"/>
      <c r="Y1332"/>
      <c r="Z1332"/>
    </row>
    <row r="1333" spans="2:26" x14ac:dyDescent="0.25">
      <c r="B1333" s="7"/>
      <c r="C1333" s="7"/>
      <c r="D1333" s="7"/>
      <c r="E1333" s="7"/>
      <c r="F1333" s="7"/>
      <c r="G1333" s="7"/>
      <c r="H1333" s="7"/>
      <c r="I1333" s="7"/>
      <c r="J1333" s="7"/>
      <c r="K1333" s="7"/>
      <c r="L1333" s="7"/>
      <c r="M1333" s="7"/>
      <c r="N1333" s="7"/>
      <c r="O1333" s="7"/>
      <c r="P1333" s="7"/>
      <c r="Q1333" s="7"/>
      <c r="R1333" s="7"/>
      <c r="S1333" s="7"/>
      <c r="T1333"/>
      <c r="U1333"/>
      <c r="V1333"/>
      <c r="W1333"/>
      <c r="X1333"/>
      <c r="Y1333"/>
      <c r="Z1333"/>
    </row>
    <row r="1334" spans="2:26" x14ac:dyDescent="0.25">
      <c r="B1334" s="7"/>
      <c r="C1334" s="7"/>
      <c r="D1334" s="7"/>
      <c r="E1334" s="7"/>
      <c r="F1334" s="7"/>
      <c r="G1334" s="7"/>
      <c r="H1334" s="7"/>
      <c r="I1334" s="7"/>
      <c r="J1334" s="7"/>
      <c r="K1334" s="7"/>
      <c r="L1334" s="7"/>
      <c r="M1334" s="7"/>
      <c r="N1334" s="7"/>
      <c r="O1334" s="7"/>
      <c r="P1334" s="7"/>
      <c r="Q1334" s="7"/>
      <c r="R1334" s="7"/>
      <c r="S1334" s="7"/>
      <c r="T1334"/>
      <c r="U1334"/>
      <c r="V1334"/>
      <c r="W1334"/>
      <c r="X1334"/>
      <c r="Y1334"/>
      <c r="Z1334"/>
    </row>
    <row r="1335" spans="2:26" x14ac:dyDescent="0.25">
      <c r="B1335" s="7"/>
      <c r="C1335" s="7"/>
      <c r="D1335" s="7"/>
      <c r="E1335" s="7"/>
      <c r="F1335" s="7"/>
      <c r="G1335" s="7"/>
      <c r="H1335" s="7"/>
      <c r="I1335" s="7"/>
      <c r="J1335" s="7"/>
      <c r="K1335" s="7"/>
      <c r="L1335" s="7"/>
      <c r="M1335" s="7"/>
      <c r="N1335" s="7"/>
      <c r="O1335" s="7"/>
      <c r="P1335" s="7"/>
      <c r="Q1335" s="7"/>
      <c r="R1335" s="7"/>
      <c r="S1335" s="7"/>
      <c r="T1335"/>
      <c r="U1335"/>
      <c r="V1335"/>
      <c r="W1335"/>
      <c r="X1335"/>
      <c r="Y1335"/>
      <c r="Z1335"/>
    </row>
    <row r="1336" spans="2:26" x14ac:dyDescent="0.25">
      <c r="B1336" s="7"/>
      <c r="C1336" s="7"/>
      <c r="D1336" s="7"/>
      <c r="E1336" s="7"/>
      <c r="F1336" s="7"/>
      <c r="G1336" s="7"/>
      <c r="H1336" s="7"/>
      <c r="I1336" s="7"/>
      <c r="J1336" s="7"/>
      <c r="K1336" s="7"/>
      <c r="L1336" s="7"/>
      <c r="M1336" s="7"/>
      <c r="N1336" s="7"/>
      <c r="O1336" s="7"/>
      <c r="P1336" s="7"/>
      <c r="Q1336" s="7"/>
      <c r="R1336" s="7"/>
      <c r="S1336" s="7"/>
      <c r="T1336"/>
      <c r="U1336"/>
      <c r="V1336"/>
      <c r="W1336"/>
      <c r="X1336"/>
      <c r="Y1336"/>
      <c r="Z1336"/>
    </row>
    <row r="1337" spans="2:26" x14ac:dyDescent="0.25">
      <c r="B1337" s="7"/>
      <c r="C1337" s="7"/>
      <c r="D1337" s="7"/>
      <c r="E1337" s="7"/>
      <c r="F1337" s="7"/>
      <c r="G1337" s="7"/>
      <c r="H1337" s="7"/>
      <c r="I1337" s="7"/>
      <c r="J1337" s="7"/>
      <c r="K1337" s="7"/>
      <c r="L1337" s="7"/>
      <c r="M1337" s="7"/>
      <c r="N1337" s="7"/>
      <c r="O1337" s="7"/>
      <c r="P1337" s="7"/>
      <c r="Q1337" s="7"/>
      <c r="R1337" s="7"/>
      <c r="S1337" s="7"/>
      <c r="T1337"/>
      <c r="U1337"/>
      <c r="V1337"/>
      <c r="W1337"/>
      <c r="X1337"/>
      <c r="Y1337"/>
      <c r="Z1337"/>
    </row>
    <row r="1338" spans="2:26" x14ac:dyDescent="0.25">
      <c r="B1338" s="7"/>
      <c r="C1338" s="7"/>
      <c r="D1338" s="7"/>
      <c r="E1338" s="7"/>
      <c r="F1338" s="7"/>
      <c r="G1338" s="7"/>
      <c r="H1338" s="7"/>
      <c r="I1338" s="7"/>
      <c r="J1338" s="7"/>
      <c r="K1338" s="7"/>
      <c r="L1338" s="7"/>
      <c r="M1338" s="7"/>
      <c r="N1338" s="7"/>
      <c r="O1338" s="7"/>
      <c r="P1338" s="7"/>
      <c r="Q1338" s="7"/>
      <c r="R1338" s="7"/>
      <c r="S1338" s="7"/>
      <c r="T1338"/>
      <c r="U1338"/>
      <c r="V1338"/>
      <c r="W1338"/>
      <c r="X1338"/>
      <c r="Y1338"/>
      <c r="Z1338"/>
    </row>
    <row r="1339" spans="2:26" x14ac:dyDescent="0.25">
      <c r="B1339" s="7"/>
      <c r="C1339" s="7"/>
      <c r="D1339" s="7"/>
      <c r="E1339" s="7"/>
      <c r="F1339" s="7"/>
      <c r="G1339" s="7"/>
      <c r="H1339" s="7"/>
      <c r="I1339" s="7"/>
      <c r="J1339" s="7"/>
      <c r="K1339" s="7"/>
      <c r="L1339" s="7"/>
      <c r="M1339" s="7"/>
      <c r="N1339" s="7"/>
      <c r="O1339" s="7"/>
      <c r="P1339" s="7"/>
      <c r="Q1339" s="7"/>
      <c r="R1339" s="7"/>
      <c r="S1339" s="7"/>
      <c r="T1339"/>
      <c r="U1339"/>
      <c r="V1339"/>
      <c r="W1339"/>
      <c r="X1339"/>
      <c r="Y1339"/>
      <c r="Z1339"/>
    </row>
    <row r="1340" spans="2:26" x14ac:dyDescent="0.25">
      <c r="B1340" s="7"/>
      <c r="C1340" s="7"/>
      <c r="D1340" s="7"/>
      <c r="E1340" s="7"/>
      <c r="F1340" s="7"/>
      <c r="G1340" s="7"/>
      <c r="H1340" s="7"/>
      <c r="I1340" s="7"/>
      <c r="J1340" s="7"/>
      <c r="K1340" s="7"/>
      <c r="L1340" s="7"/>
      <c r="M1340" s="7"/>
      <c r="N1340" s="7"/>
      <c r="O1340" s="7"/>
      <c r="P1340" s="7"/>
      <c r="Q1340" s="7"/>
      <c r="R1340" s="7"/>
      <c r="S1340" s="7"/>
      <c r="T1340"/>
      <c r="U1340"/>
      <c r="V1340"/>
      <c r="W1340"/>
      <c r="X1340"/>
      <c r="Y1340"/>
      <c r="Z1340"/>
    </row>
    <row r="1341" spans="2:26" x14ac:dyDescent="0.25">
      <c r="B1341" s="7"/>
      <c r="C1341" s="7"/>
      <c r="D1341" s="7"/>
      <c r="E1341" s="7"/>
      <c r="F1341" s="7"/>
      <c r="G1341" s="7"/>
      <c r="H1341" s="7"/>
      <c r="I1341" s="7"/>
      <c r="J1341" s="7"/>
      <c r="K1341" s="7"/>
      <c r="L1341" s="7"/>
      <c r="M1341" s="7"/>
      <c r="N1341" s="7"/>
      <c r="O1341" s="7"/>
      <c r="P1341" s="7"/>
      <c r="Q1341" s="7"/>
      <c r="R1341" s="7"/>
      <c r="S1341" s="7"/>
      <c r="T1341"/>
      <c r="U1341"/>
      <c r="V1341"/>
      <c r="W1341"/>
      <c r="X1341"/>
      <c r="Y1341"/>
      <c r="Z1341"/>
    </row>
    <row r="1342" spans="2:26" x14ac:dyDescent="0.25">
      <c r="B1342" s="7"/>
      <c r="C1342" s="7"/>
      <c r="D1342" s="7"/>
      <c r="E1342" s="7"/>
      <c r="F1342" s="7"/>
      <c r="G1342" s="7"/>
      <c r="H1342" s="7"/>
      <c r="I1342" s="7"/>
      <c r="J1342" s="7"/>
      <c r="K1342" s="7"/>
      <c r="L1342" s="7"/>
      <c r="M1342" s="7"/>
      <c r="N1342" s="7"/>
      <c r="O1342" s="7"/>
      <c r="P1342" s="7"/>
      <c r="Q1342" s="7"/>
      <c r="R1342" s="7"/>
      <c r="S1342" s="7"/>
      <c r="T1342"/>
      <c r="U1342"/>
      <c r="V1342"/>
      <c r="W1342"/>
      <c r="X1342"/>
      <c r="Y1342"/>
      <c r="Z1342"/>
    </row>
    <row r="1343" spans="2:26" x14ac:dyDescent="0.25">
      <c r="B1343" s="7"/>
      <c r="C1343" s="7"/>
      <c r="D1343" s="7"/>
      <c r="E1343" s="7"/>
      <c r="F1343" s="7"/>
      <c r="G1343" s="7"/>
      <c r="H1343" s="7"/>
      <c r="I1343" s="7"/>
      <c r="J1343" s="7"/>
      <c r="K1343" s="7"/>
      <c r="L1343" s="7"/>
      <c r="M1343" s="7"/>
      <c r="N1343" s="7"/>
      <c r="O1343" s="7"/>
      <c r="P1343" s="7"/>
      <c r="Q1343" s="7"/>
      <c r="R1343" s="7"/>
      <c r="S1343" s="7"/>
      <c r="T1343"/>
      <c r="U1343"/>
      <c r="V1343"/>
      <c r="W1343"/>
      <c r="X1343"/>
      <c r="Y1343"/>
      <c r="Z1343"/>
    </row>
    <row r="1344" spans="2:26" x14ac:dyDescent="0.25">
      <c r="B1344" s="7"/>
      <c r="C1344" s="7"/>
      <c r="D1344" s="7"/>
      <c r="E1344" s="7"/>
      <c r="F1344" s="7"/>
      <c r="G1344" s="7"/>
      <c r="H1344" s="7"/>
      <c r="I1344" s="7"/>
      <c r="J1344" s="7"/>
      <c r="K1344" s="7"/>
      <c r="L1344" s="7"/>
      <c r="M1344" s="7"/>
      <c r="N1344" s="7"/>
      <c r="O1344" s="7"/>
      <c r="P1344" s="7"/>
      <c r="Q1344" s="7"/>
      <c r="R1344" s="7"/>
      <c r="S1344" s="7"/>
      <c r="T1344"/>
      <c r="U1344"/>
      <c r="V1344"/>
      <c r="W1344"/>
      <c r="X1344"/>
      <c r="Y1344"/>
      <c r="Z1344"/>
    </row>
    <row r="1345" spans="2:26" x14ac:dyDescent="0.25">
      <c r="B1345" s="7"/>
      <c r="C1345" s="7"/>
      <c r="D1345" s="7"/>
      <c r="E1345" s="7"/>
      <c r="F1345" s="7"/>
      <c r="G1345" s="7"/>
      <c r="H1345" s="7"/>
      <c r="I1345" s="7"/>
      <c r="J1345" s="7"/>
      <c r="K1345" s="7"/>
      <c r="L1345" s="7"/>
      <c r="M1345" s="7"/>
      <c r="N1345" s="7"/>
      <c r="O1345" s="7"/>
      <c r="P1345" s="7"/>
      <c r="Q1345" s="7"/>
      <c r="R1345" s="7"/>
      <c r="S1345" s="7"/>
      <c r="T1345"/>
      <c r="U1345"/>
      <c r="V1345"/>
      <c r="W1345"/>
      <c r="X1345"/>
      <c r="Y1345"/>
      <c r="Z1345"/>
    </row>
    <row r="1346" spans="2:26" x14ac:dyDescent="0.25">
      <c r="B1346" s="7"/>
      <c r="C1346" s="7"/>
      <c r="D1346" s="7"/>
      <c r="E1346" s="7"/>
      <c r="F1346" s="7"/>
      <c r="G1346" s="7"/>
      <c r="H1346" s="7"/>
      <c r="I1346" s="7"/>
      <c r="J1346" s="7"/>
      <c r="K1346" s="7"/>
      <c r="L1346" s="7"/>
      <c r="M1346" s="7"/>
      <c r="N1346" s="7"/>
      <c r="O1346" s="7"/>
      <c r="P1346" s="7"/>
      <c r="Q1346" s="7"/>
      <c r="R1346" s="7"/>
      <c r="S1346" s="7"/>
      <c r="T1346"/>
      <c r="U1346"/>
      <c r="V1346"/>
      <c r="W1346"/>
      <c r="X1346"/>
      <c r="Y1346"/>
      <c r="Z1346"/>
    </row>
    <row r="1347" spans="2:26" x14ac:dyDescent="0.25">
      <c r="C1347" s="7"/>
      <c r="D1347" s="7"/>
      <c r="E1347" s="7"/>
      <c r="S1347" s="7"/>
      <c r="T1347"/>
      <c r="U1347"/>
      <c r="V1347"/>
      <c r="W1347"/>
      <c r="X1347"/>
      <c r="Y1347"/>
      <c r="Z1347"/>
    </row>
    <row r="1348" spans="2:26" x14ac:dyDescent="0.25">
      <c r="C1348" s="7"/>
      <c r="D1348" s="7"/>
      <c r="E1348" s="7"/>
      <c r="S1348" s="7"/>
      <c r="T1348"/>
      <c r="U1348"/>
      <c r="V1348"/>
      <c r="W1348"/>
      <c r="X1348"/>
      <c r="Y1348"/>
      <c r="Z1348"/>
    </row>
    <row r="1349" spans="2:26" x14ac:dyDescent="0.25">
      <c r="C1349" s="7"/>
      <c r="D1349" s="7"/>
      <c r="E1349" s="7"/>
      <c r="S1349" s="7"/>
      <c r="T1349"/>
      <c r="U1349"/>
      <c r="V1349"/>
      <c r="W1349"/>
      <c r="X1349"/>
      <c r="Y1349"/>
      <c r="Z1349"/>
    </row>
    <row r="1350" spans="2:26" x14ac:dyDescent="0.25">
      <c r="C1350" s="7"/>
      <c r="D1350" s="7"/>
      <c r="E1350" s="7"/>
      <c r="S1350" s="7"/>
      <c r="T1350"/>
      <c r="U1350"/>
      <c r="V1350"/>
      <c r="W1350"/>
      <c r="X1350"/>
      <c r="Y1350"/>
      <c r="Z1350"/>
    </row>
    <row r="1351" spans="2:26" x14ac:dyDescent="0.25">
      <c r="C1351" s="7"/>
      <c r="D1351" s="7"/>
      <c r="E1351" s="7"/>
      <c r="S1351" s="7"/>
      <c r="T1351"/>
      <c r="U1351"/>
      <c r="V1351"/>
      <c r="W1351"/>
      <c r="X1351"/>
      <c r="Y1351"/>
      <c r="Z1351"/>
    </row>
    <row r="1352" spans="2:26" x14ac:dyDescent="0.25">
      <c r="C1352" s="7"/>
      <c r="D1352" s="7"/>
      <c r="E1352" s="7"/>
      <c r="S1352" s="7"/>
      <c r="T1352"/>
      <c r="U1352"/>
      <c r="V1352"/>
      <c r="W1352"/>
      <c r="X1352"/>
      <c r="Y1352"/>
      <c r="Z1352"/>
    </row>
    <row r="1353" spans="2:26" x14ac:dyDescent="0.25">
      <c r="C1353" s="7"/>
      <c r="D1353" s="7"/>
      <c r="E1353" s="7"/>
      <c r="S1353" s="7"/>
      <c r="T1353"/>
      <c r="U1353"/>
      <c r="V1353"/>
      <c r="W1353"/>
      <c r="X1353"/>
      <c r="Y1353"/>
      <c r="Z1353"/>
    </row>
    <row r="1354" spans="2:26" x14ac:dyDescent="0.25">
      <c r="C1354" s="7"/>
      <c r="D1354" s="7"/>
      <c r="E1354" s="7"/>
      <c r="S1354" s="7"/>
      <c r="T1354"/>
      <c r="U1354"/>
      <c r="V1354"/>
      <c r="W1354"/>
      <c r="X1354"/>
      <c r="Y1354"/>
      <c r="Z1354"/>
    </row>
    <row r="1355" spans="2:26" x14ac:dyDescent="0.25">
      <c r="C1355" s="7"/>
      <c r="D1355" s="7"/>
      <c r="E1355" s="7"/>
      <c r="S1355" s="7"/>
      <c r="T1355"/>
      <c r="U1355"/>
      <c r="V1355"/>
      <c r="W1355"/>
      <c r="X1355"/>
      <c r="Y1355"/>
      <c r="Z1355"/>
    </row>
    <row r="1356" spans="2:26" x14ac:dyDescent="0.25">
      <c r="C1356" s="7"/>
      <c r="D1356" s="7"/>
      <c r="E1356" s="7"/>
      <c r="S1356" s="7"/>
      <c r="T1356"/>
      <c r="U1356"/>
      <c r="V1356"/>
      <c r="W1356"/>
      <c r="X1356"/>
      <c r="Y1356"/>
      <c r="Z1356"/>
    </row>
    <row r="1357" spans="2:26" x14ac:dyDescent="0.25">
      <c r="C1357" s="7"/>
      <c r="D1357" s="7"/>
      <c r="E1357" s="7"/>
      <c r="S1357" s="7"/>
      <c r="T1357"/>
      <c r="U1357"/>
      <c r="V1357"/>
      <c r="W1357"/>
      <c r="X1357"/>
      <c r="Y1357"/>
      <c r="Z1357"/>
    </row>
    <row r="1358" spans="2:26" x14ac:dyDescent="0.25">
      <c r="C1358" s="7"/>
      <c r="D1358" s="7"/>
      <c r="E1358" s="7"/>
      <c r="S1358" s="7"/>
      <c r="T1358"/>
      <c r="U1358"/>
      <c r="V1358"/>
      <c r="W1358"/>
      <c r="X1358"/>
      <c r="Y1358"/>
      <c r="Z1358"/>
    </row>
    <row r="1359" spans="2:26" x14ac:dyDescent="0.25">
      <c r="C1359" s="7"/>
      <c r="D1359" s="7"/>
      <c r="E1359" s="7"/>
      <c r="S1359" s="7"/>
      <c r="T1359"/>
      <c r="U1359"/>
      <c r="V1359"/>
      <c r="W1359"/>
      <c r="X1359"/>
      <c r="Y1359"/>
      <c r="Z1359"/>
    </row>
    <row r="1360" spans="2:26" x14ac:dyDescent="0.25">
      <c r="C1360" s="7"/>
      <c r="D1360" s="7"/>
      <c r="E1360" s="7"/>
      <c r="S1360" s="7"/>
      <c r="T1360"/>
      <c r="U1360"/>
      <c r="V1360"/>
      <c r="W1360"/>
      <c r="X1360"/>
      <c r="Y1360"/>
      <c r="Z1360"/>
    </row>
    <row r="1361" spans="3:26" x14ac:dyDescent="0.25">
      <c r="C1361" s="7"/>
      <c r="D1361" s="7"/>
      <c r="E1361" s="7"/>
      <c r="S1361" s="7"/>
      <c r="T1361"/>
      <c r="U1361"/>
      <c r="V1361"/>
      <c r="W1361"/>
      <c r="X1361"/>
      <c r="Y1361"/>
      <c r="Z1361"/>
    </row>
    <row r="1362" spans="3:26" x14ac:dyDescent="0.25">
      <c r="C1362" s="7"/>
      <c r="D1362" s="7"/>
      <c r="E1362" s="7"/>
      <c r="S1362" s="7"/>
      <c r="T1362"/>
      <c r="U1362"/>
      <c r="V1362"/>
      <c r="W1362"/>
      <c r="X1362"/>
      <c r="Y1362"/>
      <c r="Z1362"/>
    </row>
    <row r="1363" spans="3:26" x14ac:dyDescent="0.25">
      <c r="C1363" s="7"/>
      <c r="D1363" s="7"/>
      <c r="E1363" s="7"/>
      <c r="S1363" s="7"/>
      <c r="T1363"/>
      <c r="U1363"/>
      <c r="V1363"/>
      <c r="W1363"/>
      <c r="X1363"/>
      <c r="Y1363"/>
      <c r="Z1363"/>
    </row>
    <row r="1364" spans="3:26" x14ac:dyDescent="0.25">
      <c r="C1364" s="7"/>
      <c r="D1364" s="7"/>
      <c r="E1364" s="7"/>
      <c r="S1364" s="7"/>
      <c r="T1364"/>
      <c r="U1364"/>
      <c r="V1364"/>
      <c r="W1364"/>
      <c r="X1364"/>
      <c r="Y1364"/>
      <c r="Z1364"/>
    </row>
    <row r="1365" spans="3:26" x14ac:dyDescent="0.25">
      <c r="C1365" s="7"/>
      <c r="D1365" s="7"/>
      <c r="E1365" s="7"/>
      <c r="S1365" s="7"/>
      <c r="T1365"/>
      <c r="U1365"/>
      <c r="V1365"/>
      <c r="W1365"/>
      <c r="X1365"/>
      <c r="Y1365"/>
      <c r="Z1365"/>
    </row>
    <row r="1366" spans="3:26" x14ac:dyDescent="0.25">
      <c r="C1366" s="7"/>
      <c r="D1366" s="7"/>
      <c r="E1366" s="7"/>
      <c r="S1366" s="7"/>
      <c r="T1366"/>
      <c r="U1366"/>
      <c r="V1366"/>
      <c r="W1366"/>
      <c r="X1366"/>
      <c r="Y1366"/>
      <c r="Z1366"/>
    </row>
    <row r="1367" spans="3:26" x14ac:dyDescent="0.25">
      <c r="C1367" s="7"/>
      <c r="D1367" s="7"/>
      <c r="E1367" s="7"/>
      <c r="S1367" s="7"/>
      <c r="T1367"/>
      <c r="U1367"/>
      <c r="V1367"/>
      <c r="W1367"/>
      <c r="X1367"/>
      <c r="Y1367"/>
      <c r="Z1367"/>
    </row>
    <row r="1368" spans="3:26" x14ac:dyDescent="0.25">
      <c r="C1368" s="7"/>
      <c r="D1368" s="7"/>
      <c r="E1368" s="7"/>
      <c r="S1368" s="7"/>
      <c r="T1368"/>
      <c r="U1368"/>
      <c r="V1368"/>
      <c r="W1368"/>
      <c r="X1368"/>
      <c r="Y1368"/>
      <c r="Z1368"/>
    </row>
    <row r="1369" spans="3:26" x14ac:dyDescent="0.25">
      <c r="C1369" s="7"/>
      <c r="D1369" s="7"/>
      <c r="E1369" s="7"/>
      <c r="S1369" s="7"/>
      <c r="T1369"/>
      <c r="U1369"/>
      <c r="V1369"/>
      <c r="W1369"/>
      <c r="X1369"/>
      <c r="Y1369"/>
      <c r="Z1369"/>
    </row>
    <row r="1370" spans="3:26" x14ac:dyDescent="0.25">
      <c r="C1370" s="7"/>
      <c r="D1370" s="7"/>
      <c r="E1370" s="7"/>
      <c r="S1370" s="7"/>
      <c r="T1370"/>
      <c r="U1370"/>
      <c r="V1370"/>
      <c r="W1370"/>
      <c r="X1370"/>
      <c r="Y1370"/>
      <c r="Z1370"/>
    </row>
    <row r="1371" spans="3:26" x14ac:dyDescent="0.25">
      <c r="C1371" s="7"/>
      <c r="D1371" s="7"/>
      <c r="E1371" s="7"/>
      <c r="S1371" s="7"/>
      <c r="T1371"/>
      <c r="U1371"/>
      <c r="V1371"/>
      <c r="W1371"/>
      <c r="X1371"/>
      <c r="Y1371"/>
      <c r="Z1371"/>
    </row>
    <row r="1372" spans="3:26" x14ac:dyDescent="0.25">
      <c r="C1372" s="7"/>
      <c r="D1372" s="7"/>
      <c r="E1372" s="7"/>
      <c r="S1372" s="7"/>
      <c r="T1372"/>
      <c r="U1372"/>
      <c r="V1372"/>
      <c r="W1372"/>
      <c r="X1372"/>
      <c r="Y1372"/>
      <c r="Z1372"/>
    </row>
    <row r="1373" spans="3:26" x14ac:dyDescent="0.25">
      <c r="C1373" s="7"/>
      <c r="D1373" s="7"/>
      <c r="E1373" s="7"/>
      <c r="S1373" s="7"/>
      <c r="T1373"/>
      <c r="U1373"/>
      <c r="V1373"/>
      <c r="W1373"/>
      <c r="X1373"/>
      <c r="Y1373"/>
      <c r="Z1373"/>
    </row>
    <row r="1374" spans="3:26" x14ac:dyDescent="0.25">
      <c r="C1374" s="7"/>
      <c r="D1374" s="7"/>
      <c r="E1374" s="7"/>
      <c r="S1374" s="7"/>
      <c r="T1374"/>
      <c r="U1374"/>
      <c r="V1374"/>
      <c r="W1374"/>
      <c r="X1374"/>
      <c r="Y1374"/>
      <c r="Z1374"/>
    </row>
    <row r="1375" spans="3:26" x14ac:dyDescent="0.25">
      <c r="C1375" s="7"/>
      <c r="D1375" s="7"/>
      <c r="E1375" s="7"/>
      <c r="S1375" s="7"/>
      <c r="T1375"/>
      <c r="U1375"/>
      <c r="V1375"/>
      <c r="W1375"/>
      <c r="X1375"/>
      <c r="Y1375"/>
      <c r="Z1375"/>
    </row>
    <row r="1376" spans="3:26" x14ac:dyDescent="0.25">
      <c r="C1376" s="7"/>
      <c r="D1376" s="7"/>
      <c r="E1376" s="7"/>
      <c r="S1376" s="7"/>
      <c r="T1376"/>
      <c r="U1376"/>
      <c r="V1376"/>
      <c r="W1376"/>
      <c r="X1376"/>
      <c r="Y1376"/>
      <c r="Z1376"/>
    </row>
    <row r="1377" spans="3:26" x14ac:dyDescent="0.25">
      <c r="C1377" s="7"/>
      <c r="D1377" s="7"/>
      <c r="E1377" s="7"/>
      <c r="S1377" s="7"/>
      <c r="T1377"/>
      <c r="U1377"/>
      <c r="V1377"/>
      <c r="W1377"/>
      <c r="X1377"/>
      <c r="Y1377"/>
      <c r="Z1377"/>
    </row>
    <row r="1378" spans="3:26" x14ac:dyDescent="0.25">
      <c r="C1378" s="7"/>
      <c r="D1378" s="7"/>
      <c r="E1378" s="7"/>
      <c r="S1378" s="7"/>
      <c r="T1378"/>
      <c r="U1378"/>
      <c r="V1378"/>
      <c r="W1378"/>
      <c r="X1378"/>
      <c r="Y1378"/>
      <c r="Z1378"/>
    </row>
    <row r="1379" spans="3:26" x14ac:dyDescent="0.25">
      <c r="C1379" s="7"/>
      <c r="D1379" s="7"/>
      <c r="E1379" s="7"/>
      <c r="S1379" s="7"/>
      <c r="T1379"/>
      <c r="U1379"/>
      <c r="V1379"/>
      <c r="W1379"/>
      <c r="X1379"/>
      <c r="Y1379"/>
      <c r="Z1379"/>
    </row>
    <row r="1380" spans="3:26" x14ac:dyDescent="0.25">
      <c r="C1380" s="7"/>
      <c r="D1380" s="7"/>
      <c r="E1380" s="7"/>
      <c r="S1380" s="7"/>
      <c r="T1380"/>
      <c r="U1380"/>
      <c r="V1380"/>
      <c r="W1380"/>
      <c r="X1380"/>
      <c r="Y1380"/>
      <c r="Z1380"/>
    </row>
    <row r="1381" spans="3:26" x14ac:dyDescent="0.25">
      <c r="C1381" s="7"/>
      <c r="D1381" s="7"/>
      <c r="E1381" s="7"/>
      <c r="S1381" s="7"/>
      <c r="T1381"/>
      <c r="U1381"/>
      <c r="V1381"/>
      <c r="W1381"/>
      <c r="X1381"/>
      <c r="Y1381"/>
      <c r="Z1381"/>
    </row>
    <row r="1382" spans="3:26" x14ac:dyDescent="0.25">
      <c r="C1382" s="7"/>
      <c r="D1382" s="7"/>
      <c r="E1382" s="7"/>
      <c r="S1382" s="7"/>
      <c r="T1382"/>
      <c r="U1382"/>
      <c r="V1382"/>
      <c r="W1382"/>
      <c r="X1382"/>
      <c r="Y1382"/>
      <c r="Z1382"/>
    </row>
    <row r="1383" spans="3:26" x14ac:dyDescent="0.25">
      <c r="C1383" s="7"/>
      <c r="D1383" s="7"/>
      <c r="E1383" s="7"/>
      <c r="S1383" s="7"/>
      <c r="T1383"/>
      <c r="U1383"/>
      <c r="V1383"/>
      <c r="W1383"/>
      <c r="X1383"/>
      <c r="Y1383"/>
      <c r="Z1383"/>
    </row>
    <row r="1384" spans="3:26" x14ac:dyDescent="0.25">
      <c r="C1384" s="7"/>
      <c r="D1384" s="7"/>
      <c r="E1384" s="7"/>
      <c r="S1384" s="7"/>
      <c r="T1384"/>
      <c r="U1384"/>
      <c r="V1384"/>
      <c r="W1384"/>
      <c r="X1384"/>
      <c r="Y1384"/>
      <c r="Z1384"/>
    </row>
    <row r="1385" spans="3:26" x14ac:dyDescent="0.25">
      <c r="C1385" s="7"/>
      <c r="D1385" s="7"/>
      <c r="E1385" s="7"/>
      <c r="S1385" s="7"/>
      <c r="T1385"/>
      <c r="U1385"/>
      <c r="V1385"/>
      <c r="W1385"/>
      <c r="X1385"/>
      <c r="Y1385"/>
      <c r="Z1385"/>
    </row>
    <row r="1386" spans="3:26" x14ac:dyDescent="0.25">
      <c r="C1386" s="7"/>
      <c r="D1386" s="7"/>
      <c r="E1386" s="7"/>
      <c r="S1386" s="7"/>
      <c r="T1386"/>
      <c r="U1386"/>
      <c r="V1386"/>
      <c r="W1386"/>
      <c r="X1386"/>
      <c r="Y1386"/>
      <c r="Z1386"/>
    </row>
    <row r="1387" spans="3:26" x14ac:dyDescent="0.25">
      <c r="C1387" s="7"/>
      <c r="D1387" s="7"/>
      <c r="E1387" s="7"/>
      <c r="S1387" s="7"/>
      <c r="T1387"/>
      <c r="U1387"/>
      <c r="V1387"/>
      <c r="W1387"/>
      <c r="X1387"/>
      <c r="Y1387"/>
      <c r="Z1387"/>
    </row>
    <row r="1388" spans="3:26" x14ac:dyDescent="0.25">
      <c r="C1388" s="7"/>
      <c r="D1388" s="7"/>
      <c r="E1388" s="7"/>
      <c r="S1388" s="7"/>
      <c r="T1388"/>
      <c r="U1388"/>
      <c r="V1388"/>
      <c r="W1388"/>
      <c r="X1388"/>
      <c r="Y1388"/>
      <c r="Z1388"/>
    </row>
    <row r="1389" spans="3:26" x14ac:dyDescent="0.25">
      <c r="C1389" s="7"/>
      <c r="D1389" s="7"/>
      <c r="E1389" s="7"/>
      <c r="S1389" s="7"/>
      <c r="T1389"/>
      <c r="U1389"/>
      <c r="V1389"/>
      <c r="W1389"/>
      <c r="X1389"/>
      <c r="Y1389"/>
      <c r="Z1389"/>
    </row>
    <row r="1390" spans="3:26" x14ac:dyDescent="0.25">
      <c r="C1390" s="7"/>
      <c r="D1390" s="7"/>
      <c r="E1390" s="7"/>
      <c r="S1390" s="7"/>
      <c r="T1390"/>
      <c r="U1390"/>
      <c r="V1390"/>
      <c r="W1390"/>
      <c r="X1390"/>
      <c r="Y1390"/>
      <c r="Z1390"/>
    </row>
    <row r="1391" spans="3:26" x14ac:dyDescent="0.25">
      <c r="C1391" s="7"/>
      <c r="D1391" s="7"/>
      <c r="E1391" s="7"/>
      <c r="S1391" s="7"/>
      <c r="T1391"/>
      <c r="U1391"/>
      <c r="V1391"/>
      <c r="W1391"/>
      <c r="X1391"/>
      <c r="Y1391"/>
      <c r="Z1391"/>
    </row>
    <row r="1392" spans="3:26" x14ac:dyDescent="0.25">
      <c r="C1392" s="7"/>
      <c r="D1392" s="7"/>
      <c r="E1392" s="7"/>
      <c r="S1392" s="7"/>
      <c r="T1392"/>
      <c r="U1392"/>
      <c r="V1392"/>
      <c r="W1392"/>
      <c r="X1392"/>
      <c r="Y1392"/>
      <c r="Z1392"/>
    </row>
    <row r="1393" spans="3:26" x14ac:dyDescent="0.25">
      <c r="C1393" s="7"/>
      <c r="D1393" s="7"/>
      <c r="E1393" s="7"/>
      <c r="S1393" s="7"/>
      <c r="T1393"/>
      <c r="U1393"/>
      <c r="V1393"/>
      <c r="W1393"/>
      <c r="X1393"/>
      <c r="Y1393"/>
      <c r="Z1393"/>
    </row>
    <row r="1394" spans="3:26" x14ac:dyDescent="0.25">
      <c r="C1394" s="7"/>
      <c r="D1394" s="7"/>
      <c r="E1394" s="7"/>
      <c r="S1394" s="7"/>
      <c r="T1394"/>
      <c r="U1394"/>
      <c r="V1394"/>
      <c r="W1394"/>
      <c r="X1394"/>
      <c r="Y1394"/>
      <c r="Z1394"/>
    </row>
    <row r="1395" spans="3:26" x14ac:dyDescent="0.25">
      <c r="C1395" s="7"/>
      <c r="D1395" s="7"/>
      <c r="E1395" s="7"/>
      <c r="S1395" s="7"/>
      <c r="T1395"/>
      <c r="U1395"/>
      <c r="V1395"/>
      <c r="W1395"/>
      <c r="X1395"/>
      <c r="Y1395"/>
      <c r="Z1395"/>
    </row>
    <row r="1396" spans="3:26" x14ac:dyDescent="0.25">
      <c r="C1396" s="7"/>
      <c r="D1396" s="7"/>
      <c r="E1396" s="7"/>
      <c r="S1396" s="7"/>
      <c r="T1396"/>
      <c r="U1396"/>
      <c r="V1396"/>
      <c r="W1396"/>
      <c r="X1396"/>
      <c r="Y1396"/>
      <c r="Z1396"/>
    </row>
    <row r="1397" spans="3:26" x14ac:dyDescent="0.25">
      <c r="C1397" s="7"/>
      <c r="D1397" s="7"/>
      <c r="E1397" s="7"/>
      <c r="S1397" s="7"/>
      <c r="T1397"/>
      <c r="U1397"/>
      <c r="V1397"/>
      <c r="W1397"/>
      <c r="X1397"/>
      <c r="Y1397"/>
      <c r="Z1397"/>
    </row>
    <row r="1398" spans="3:26" x14ac:dyDescent="0.25">
      <c r="C1398" s="7"/>
      <c r="D1398" s="7"/>
      <c r="E1398" s="7"/>
      <c r="S1398" s="7"/>
      <c r="T1398"/>
      <c r="U1398"/>
      <c r="V1398"/>
      <c r="W1398"/>
      <c r="X1398"/>
      <c r="Y1398"/>
      <c r="Z1398"/>
    </row>
    <row r="1399" spans="3:26" x14ac:dyDescent="0.25">
      <c r="C1399" s="7"/>
      <c r="D1399" s="7"/>
      <c r="E1399" s="7"/>
      <c r="S1399" s="7"/>
      <c r="T1399"/>
      <c r="U1399"/>
      <c r="V1399"/>
      <c r="W1399"/>
      <c r="X1399"/>
      <c r="Y1399"/>
      <c r="Z1399"/>
    </row>
    <row r="1400" spans="3:26" x14ac:dyDescent="0.25">
      <c r="C1400" s="7"/>
      <c r="D1400" s="7"/>
      <c r="E1400" s="7"/>
      <c r="S1400" s="7"/>
      <c r="T1400"/>
      <c r="U1400"/>
      <c r="V1400"/>
      <c r="W1400"/>
      <c r="X1400"/>
      <c r="Y1400"/>
      <c r="Z1400"/>
    </row>
    <row r="1401" spans="3:26" x14ac:dyDescent="0.25">
      <c r="C1401" s="7"/>
      <c r="D1401" s="7"/>
      <c r="E1401" s="7"/>
      <c r="S1401" s="7"/>
      <c r="T1401"/>
      <c r="U1401"/>
      <c r="V1401"/>
      <c r="W1401"/>
      <c r="X1401"/>
      <c r="Y1401"/>
      <c r="Z1401"/>
    </row>
    <row r="1402" spans="3:26" x14ac:dyDescent="0.25">
      <c r="C1402" s="7"/>
      <c r="D1402" s="7"/>
      <c r="E1402" s="7"/>
      <c r="S1402" s="7"/>
      <c r="T1402"/>
      <c r="U1402"/>
      <c r="V1402"/>
      <c r="W1402"/>
      <c r="X1402"/>
      <c r="Y1402"/>
      <c r="Z1402"/>
    </row>
    <row r="1403" spans="3:26" x14ac:dyDescent="0.25">
      <c r="C1403" s="7"/>
      <c r="D1403" s="7"/>
      <c r="E1403" s="7"/>
      <c r="S1403" s="7"/>
      <c r="T1403"/>
      <c r="U1403"/>
      <c r="V1403"/>
      <c r="W1403"/>
      <c r="X1403"/>
      <c r="Y1403"/>
      <c r="Z1403"/>
    </row>
    <row r="1404" spans="3:26" x14ac:dyDescent="0.25">
      <c r="C1404" s="7"/>
      <c r="D1404" s="7"/>
      <c r="E1404" s="7"/>
      <c r="S1404" s="7"/>
      <c r="T1404"/>
      <c r="U1404"/>
      <c r="V1404"/>
      <c r="W1404"/>
      <c r="X1404"/>
      <c r="Y1404"/>
      <c r="Z1404"/>
    </row>
    <row r="1405" spans="3:26" x14ac:dyDescent="0.25">
      <c r="C1405" s="7"/>
      <c r="D1405" s="7"/>
      <c r="E1405" s="7"/>
      <c r="S1405" s="7"/>
      <c r="T1405"/>
      <c r="U1405"/>
      <c r="V1405"/>
      <c r="W1405"/>
      <c r="X1405"/>
      <c r="Y1405"/>
      <c r="Z1405"/>
    </row>
    <row r="1406" spans="3:26" x14ac:dyDescent="0.25">
      <c r="C1406" s="7"/>
      <c r="D1406" s="7"/>
      <c r="E1406" s="7"/>
      <c r="S1406" s="7"/>
      <c r="T1406"/>
      <c r="U1406"/>
      <c r="V1406"/>
      <c r="W1406"/>
      <c r="X1406"/>
      <c r="Y1406"/>
      <c r="Z1406"/>
    </row>
    <row r="1407" spans="3:26" x14ac:dyDescent="0.25">
      <c r="C1407" s="7"/>
      <c r="D1407" s="7"/>
      <c r="E1407" s="7"/>
      <c r="S1407" s="7"/>
      <c r="T1407"/>
      <c r="U1407"/>
      <c r="V1407"/>
      <c r="W1407"/>
      <c r="X1407"/>
      <c r="Y1407"/>
      <c r="Z1407"/>
    </row>
    <row r="1408" spans="3:26" x14ac:dyDescent="0.25">
      <c r="C1408" s="7"/>
      <c r="D1408" s="7"/>
      <c r="E1408" s="7"/>
      <c r="S1408" s="7"/>
      <c r="T1408"/>
      <c r="U1408"/>
      <c r="V1408"/>
      <c r="W1408"/>
      <c r="X1408"/>
      <c r="Y1408"/>
      <c r="Z1408"/>
    </row>
    <row r="1409" spans="3:26" x14ac:dyDescent="0.25">
      <c r="C1409" s="7"/>
      <c r="D1409" s="7"/>
      <c r="E1409" s="7"/>
      <c r="S1409" s="7"/>
      <c r="T1409"/>
      <c r="U1409"/>
      <c r="V1409"/>
      <c r="W1409"/>
      <c r="X1409"/>
      <c r="Y1409"/>
      <c r="Z1409"/>
    </row>
    <row r="1410" spans="3:26" x14ac:dyDescent="0.25">
      <c r="C1410" s="7"/>
      <c r="D1410" s="7"/>
      <c r="E1410" s="7"/>
      <c r="S1410" s="7"/>
      <c r="T1410"/>
      <c r="U1410"/>
      <c r="V1410"/>
      <c r="W1410"/>
      <c r="X1410"/>
      <c r="Y1410"/>
      <c r="Z1410"/>
    </row>
    <row r="1411" spans="3:26" x14ac:dyDescent="0.25">
      <c r="C1411" s="7"/>
      <c r="D1411" s="7"/>
      <c r="E1411" s="7"/>
      <c r="S1411" s="7"/>
      <c r="T1411"/>
      <c r="U1411"/>
      <c r="V1411"/>
      <c r="W1411"/>
      <c r="X1411"/>
      <c r="Y1411"/>
      <c r="Z1411"/>
    </row>
    <row r="1412" spans="3:26" x14ac:dyDescent="0.25">
      <c r="C1412" s="7"/>
      <c r="D1412" s="7"/>
      <c r="E1412" s="7"/>
      <c r="S1412" s="7"/>
      <c r="T1412"/>
      <c r="U1412"/>
      <c r="V1412"/>
      <c r="W1412"/>
      <c r="X1412"/>
      <c r="Y1412"/>
      <c r="Z1412"/>
    </row>
    <row r="1413" spans="3:26" x14ac:dyDescent="0.25">
      <c r="C1413" s="7"/>
      <c r="D1413" s="7"/>
      <c r="E1413" s="7"/>
      <c r="S1413" s="7"/>
      <c r="T1413"/>
      <c r="U1413"/>
      <c r="V1413"/>
      <c r="W1413"/>
      <c r="X1413"/>
      <c r="Y1413"/>
      <c r="Z1413"/>
    </row>
    <row r="1414" spans="3:26" x14ac:dyDescent="0.25">
      <c r="C1414" s="7"/>
      <c r="D1414" s="7"/>
      <c r="E1414" s="7"/>
      <c r="S1414" s="7"/>
      <c r="T1414"/>
      <c r="U1414"/>
      <c r="V1414"/>
      <c r="W1414"/>
      <c r="X1414"/>
      <c r="Y1414"/>
      <c r="Z1414"/>
    </row>
    <row r="1415" spans="3:26" x14ac:dyDescent="0.25">
      <c r="C1415" s="7"/>
      <c r="D1415" s="7"/>
      <c r="E1415" s="7"/>
      <c r="S1415" s="7"/>
      <c r="T1415"/>
      <c r="U1415"/>
      <c r="V1415"/>
      <c r="W1415"/>
      <c r="X1415"/>
      <c r="Y1415"/>
      <c r="Z1415"/>
    </row>
    <row r="1416" spans="3:26" x14ac:dyDescent="0.25">
      <c r="C1416" s="7"/>
      <c r="D1416" s="7"/>
      <c r="E1416" s="7"/>
      <c r="S1416" s="7"/>
      <c r="T1416"/>
      <c r="U1416"/>
      <c r="V1416"/>
      <c r="W1416"/>
      <c r="X1416"/>
      <c r="Y1416"/>
      <c r="Z1416"/>
    </row>
    <row r="1417" spans="3:26" x14ac:dyDescent="0.25">
      <c r="C1417" s="7"/>
      <c r="D1417" s="7"/>
      <c r="E1417" s="7"/>
      <c r="S1417" s="7"/>
      <c r="T1417"/>
      <c r="U1417"/>
      <c r="V1417"/>
      <c r="W1417"/>
      <c r="X1417"/>
      <c r="Y1417"/>
      <c r="Z1417"/>
    </row>
    <row r="1418" spans="3:26" x14ac:dyDescent="0.25">
      <c r="C1418" s="7"/>
      <c r="D1418" s="7"/>
      <c r="E1418" s="7"/>
      <c r="S1418" s="7"/>
      <c r="T1418"/>
      <c r="U1418"/>
      <c r="V1418"/>
      <c r="W1418"/>
      <c r="X1418"/>
      <c r="Y1418"/>
      <c r="Z1418"/>
    </row>
    <row r="1419" spans="3:26" x14ac:dyDescent="0.25">
      <c r="C1419" s="7"/>
      <c r="D1419" s="7"/>
      <c r="E1419" s="7"/>
      <c r="S1419" s="7"/>
      <c r="T1419"/>
      <c r="U1419"/>
      <c r="V1419"/>
      <c r="W1419"/>
      <c r="X1419"/>
      <c r="Y1419"/>
      <c r="Z1419"/>
    </row>
    <row r="1420" spans="3:26" x14ac:dyDescent="0.25">
      <c r="C1420" s="7"/>
      <c r="D1420" s="7"/>
      <c r="E1420" s="7"/>
      <c r="S1420" s="7"/>
      <c r="T1420"/>
      <c r="U1420"/>
      <c r="V1420"/>
      <c r="W1420"/>
      <c r="X1420"/>
      <c r="Y1420"/>
      <c r="Z1420"/>
    </row>
    <row r="1421" spans="3:26" x14ac:dyDescent="0.25">
      <c r="C1421" s="7"/>
      <c r="D1421" s="7"/>
      <c r="E1421" s="7"/>
      <c r="S1421" s="7"/>
      <c r="T1421"/>
      <c r="U1421"/>
      <c r="V1421"/>
      <c r="W1421"/>
      <c r="X1421"/>
      <c r="Y1421"/>
      <c r="Z1421"/>
    </row>
    <row r="1422" spans="3:26" x14ac:dyDescent="0.25">
      <c r="C1422" s="7"/>
      <c r="D1422" s="7"/>
      <c r="E1422" s="7"/>
      <c r="S1422" s="7"/>
      <c r="T1422"/>
      <c r="U1422"/>
      <c r="V1422"/>
      <c r="W1422"/>
      <c r="X1422"/>
      <c r="Y1422"/>
      <c r="Z1422"/>
    </row>
    <row r="1423" spans="3:26" x14ac:dyDescent="0.25">
      <c r="C1423" s="7"/>
      <c r="D1423" s="7"/>
      <c r="E1423" s="7"/>
      <c r="S1423" s="7"/>
      <c r="T1423"/>
      <c r="U1423"/>
      <c r="V1423"/>
      <c r="W1423"/>
      <c r="X1423"/>
      <c r="Y1423"/>
      <c r="Z1423"/>
    </row>
    <row r="1424" spans="3:26" x14ac:dyDescent="0.25">
      <c r="C1424" s="7"/>
      <c r="D1424" s="7"/>
      <c r="E1424" s="7"/>
      <c r="S1424" s="7"/>
      <c r="T1424"/>
      <c r="U1424"/>
      <c r="V1424"/>
      <c r="W1424"/>
      <c r="X1424"/>
      <c r="Y1424"/>
      <c r="Z1424"/>
    </row>
    <row r="1425" spans="3:26" x14ac:dyDescent="0.25">
      <c r="C1425" s="7"/>
      <c r="D1425" s="7"/>
      <c r="E1425" s="7"/>
      <c r="S1425" s="7"/>
      <c r="T1425"/>
      <c r="U1425"/>
      <c r="V1425"/>
      <c r="W1425"/>
      <c r="X1425"/>
      <c r="Y1425"/>
      <c r="Z1425"/>
    </row>
    <row r="1426" spans="3:26" x14ac:dyDescent="0.25">
      <c r="C1426" s="7"/>
      <c r="D1426" s="7"/>
      <c r="E1426" s="7"/>
      <c r="S1426" s="7"/>
      <c r="T1426"/>
      <c r="U1426"/>
      <c r="V1426"/>
      <c r="W1426"/>
      <c r="X1426"/>
      <c r="Y1426"/>
      <c r="Z1426"/>
    </row>
    <row r="1427" spans="3:26" x14ac:dyDescent="0.25">
      <c r="C1427" s="7"/>
      <c r="D1427" s="7"/>
      <c r="E1427" s="7"/>
      <c r="S1427" s="7"/>
      <c r="T1427"/>
      <c r="U1427"/>
      <c r="V1427"/>
      <c r="W1427"/>
      <c r="X1427"/>
      <c r="Y1427"/>
      <c r="Z1427"/>
    </row>
    <row r="1428" spans="3:26" x14ac:dyDescent="0.25">
      <c r="C1428" s="7"/>
      <c r="D1428" s="7"/>
      <c r="E1428" s="7"/>
      <c r="S1428" s="7"/>
      <c r="T1428"/>
      <c r="U1428"/>
      <c r="V1428"/>
      <c r="W1428"/>
      <c r="X1428"/>
      <c r="Y1428"/>
      <c r="Z1428"/>
    </row>
    <row r="1429" spans="3:26" x14ac:dyDescent="0.25">
      <c r="C1429" s="7"/>
      <c r="D1429" s="7"/>
      <c r="E1429" s="7"/>
      <c r="S1429" s="7"/>
      <c r="T1429"/>
      <c r="U1429"/>
      <c r="V1429"/>
      <c r="W1429"/>
      <c r="X1429"/>
      <c r="Y1429"/>
      <c r="Z1429"/>
    </row>
    <row r="1430" spans="3:26" x14ac:dyDescent="0.25">
      <c r="C1430" s="7"/>
      <c r="D1430" s="7"/>
      <c r="E1430" s="7"/>
      <c r="S1430" s="7"/>
      <c r="T1430"/>
      <c r="U1430"/>
      <c r="V1430"/>
      <c r="W1430"/>
      <c r="X1430"/>
      <c r="Y1430"/>
      <c r="Z1430"/>
    </row>
    <row r="1431" spans="3:26" x14ac:dyDescent="0.25">
      <c r="C1431" s="7"/>
      <c r="D1431" s="7"/>
      <c r="E1431" s="7"/>
      <c r="S1431" s="7"/>
      <c r="T1431"/>
      <c r="U1431"/>
      <c r="V1431"/>
      <c r="W1431"/>
      <c r="X1431"/>
      <c r="Y1431"/>
      <c r="Z1431"/>
    </row>
    <row r="1432" spans="3:26" x14ac:dyDescent="0.25">
      <c r="C1432" s="7"/>
      <c r="D1432" s="7"/>
      <c r="E1432" s="7"/>
      <c r="S1432" s="7"/>
      <c r="T1432"/>
      <c r="U1432"/>
      <c r="V1432"/>
      <c r="W1432"/>
      <c r="X1432"/>
      <c r="Y1432"/>
      <c r="Z1432"/>
    </row>
    <row r="1433" spans="3:26" x14ac:dyDescent="0.25">
      <c r="C1433" s="7"/>
      <c r="D1433" s="7"/>
      <c r="E1433" s="7"/>
      <c r="S1433" s="7"/>
      <c r="T1433"/>
      <c r="U1433"/>
      <c r="V1433"/>
      <c r="W1433"/>
      <c r="X1433"/>
      <c r="Y1433"/>
      <c r="Z1433"/>
    </row>
    <row r="1434" spans="3:26" x14ac:dyDescent="0.25">
      <c r="C1434" s="7"/>
      <c r="D1434" s="7"/>
      <c r="E1434" s="7"/>
      <c r="S1434" s="7"/>
      <c r="T1434"/>
      <c r="U1434"/>
      <c r="V1434"/>
      <c r="W1434"/>
      <c r="X1434"/>
      <c r="Y1434"/>
      <c r="Z1434"/>
    </row>
    <row r="1435" spans="3:26" x14ac:dyDescent="0.25">
      <c r="C1435" s="7"/>
      <c r="D1435" s="7"/>
      <c r="E1435" s="7"/>
      <c r="S1435" s="7"/>
      <c r="T1435"/>
      <c r="U1435"/>
      <c r="V1435"/>
      <c r="W1435"/>
      <c r="X1435"/>
      <c r="Y1435"/>
      <c r="Z1435"/>
    </row>
    <row r="1436" spans="3:26" x14ac:dyDescent="0.25">
      <c r="C1436" s="7"/>
      <c r="D1436" s="7"/>
      <c r="E1436" s="7"/>
      <c r="S1436" s="7"/>
      <c r="T1436"/>
      <c r="U1436"/>
      <c r="V1436"/>
      <c r="W1436"/>
      <c r="X1436"/>
      <c r="Y1436"/>
      <c r="Z1436"/>
    </row>
    <row r="1437" spans="3:26" x14ac:dyDescent="0.25">
      <c r="C1437" s="7"/>
      <c r="D1437" s="7"/>
      <c r="E1437" s="7"/>
      <c r="S1437" s="7"/>
      <c r="T1437"/>
      <c r="U1437"/>
      <c r="V1437"/>
      <c r="W1437"/>
      <c r="X1437"/>
      <c r="Y1437"/>
      <c r="Z1437"/>
    </row>
    <row r="1438" spans="3:26" x14ac:dyDescent="0.25">
      <c r="C1438" s="7"/>
      <c r="D1438" s="7"/>
      <c r="E1438" s="7"/>
      <c r="S1438" s="7"/>
      <c r="T1438"/>
      <c r="U1438"/>
      <c r="V1438"/>
      <c r="W1438"/>
      <c r="X1438"/>
      <c r="Y1438"/>
      <c r="Z1438"/>
    </row>
    <row r="1439" spans="3:26" x14ac:dyDescent="0.25">
      <c r="C1439" s="7"/>
      <c r="D1439" s="7"/>
      <c r="E1439" s="7"/>
      <c r="S1439" s="7"/>
      <c r="T1439"/>
      <c r="U1439"/>
      <c r="V1439"/>
      <c r="W1439"/>
      <c r="X1439"/>
      <c r="Y1439"/>
      <c r="Z1439"/>
    </row>
    <row r="1440" spans="3:26" x14ac:dyDescent="0.25">
      <c r="C1440" s="7"/>
      <c r="D1440" s="7"/>
      <c r="E1440" s="7"/>
      <c r="S1440" s="7"/>
      <c r="T1440"/>
      <c r="U1440"/>
      <c r="V1440"/>
      <c r="W1440"/>
      <c r="X1440"/>
      <c r="Y1440"/>
      <c r="Z1440"/>
    </row>
    <row r="1441" spans="3:26" x14ac:dyDescent="0.25">
      <c r="C1441" s="7"/>
      <c r="D1441" s="7"/>
      <c r="E1441" s="7"/>
      <c r="S1441" s="7"/>
      <c r="T1441"/>
      <c r="U1441"/>
      <c r="V1441"/>
      <c r="W1441"/>
      <c r="X1441"/>
      <c r="Y1441"/>
      <c r="Z1441"/>
    </row>
    <row r="1442" spans="3:26" x14ac:dyDescent="0.25">
      <c r="C1442" s="7"/>
      <c r="D1442" s="7"/>
      <c r="E1442" s="7"/>
      <c r="S1442" s="7"/>
      <c r="T1442"/>
      <c r="U1442"/>
      <c r="V1442"/>
      <c r="W1442"/>
      <c r="X1442"/>
      <c r="Y1442"/>
      <c r="Z1442"/>
    </row>
    <row r="1443" spans="3:26" x14ac:dyDescent="0.25">
      <c r="C1443" s="7"/>
      <c r="D1443" s="7"/>
      <c r="E1443" s="7"/>
      <c r="S1443" s="7"/>
      <c r="T1443"/>
      <c r="U1443"/>
      <c r="V1443"/>
      <c r="W1443"/>
      <c r="X1443"/>
      <c r="Y1443"/>
      <c r="Z1443"/>
    </row>
    <row r="1444" spans="3:26" x14ac:dyDescent="0.25">
      <c r="C1444" s="7"/>
      <c r="D1444" s="7"/>
      <c r="E1444" s="7"/>
      <c r="S1444" s="7"/>
      <c r="T1444"/>
      <c r="U1444"/>
      <c r="V1444"/>
      <c r="W1444"/>
      <c r="X1444"/>
      <c r="Y1444"/>
      <c r="Z1444"/>
    </row>
    <row r="1445" spans="3:26" x14ac:dyDescent="0.25">
      <c r="C1445" s="7"/>
      <c r="D1445" s="7"/>
      <c r="E1445" s="7"/>
      <c r="S1445" s="7"/>
      <c r="T1445"/>
      <c r="U1445"/>
      <c r="V1445"/>
      <c r="W1445"/>
      <c r="X1445"/>
      <c r="Y1445"/>
      <c r="Z1445"/>
    </row>
    <row r="1446" spans="3:26" x14ac:dyDescent="0.25">
      <c r="C1446" s="7"/>
      <c r="D1446" s="7"/>
      <c r="E1446" s="7"/>
      <c r="S1446" s="7"/>
      <c r="T1446"/>
      <c r="U1446"/>
      <c r="V1446"/>
      <c r="W1446"/>
      <c r="X1446"/>
      <c r="Y1446"/>
      <c r="Z1446"/>
    </row>
    <row r="1447" spans="3:26" x14ac:dyDescent="0.25">
      <c r="C1447" s="7"/>
      <c r="D1447" s="7"/>
      <c r="E1447" s="7"/>
      <c r="S1447" s="7"/>
      <c r="T1447"/>
      <c r="U1447"/>
      <c r="V1447"/>
      <c r="W1447"/>
      <c r="X1447"/>
      <c r="Y1447"/>
      <c r="Z1447"/>
    </row>
    <row r="1448" spans="3:26" x14ac:dyDescent="0.25">
      <c r="C1448" s="7"/>
      <c r="D1448" s="7"/>
      <c r="E1448" s="7"/>
      <c r="S1448" s="7"/>
      <c r="T1448"/>
      <c r="U1448"/>
      <c r="V1448"/>
      <c r="W1448"/>
      <c r="X1448"/>
      <c r="Y1448"/>
      <c r="Z1448"/>
    </row>
    <row r="1449" spans="3:26" x14ac:dyDescent="0.25">
      <c r="C1449" s="7"/>
      <c r="D1449" s="7"/>
      <c r="E1449" s="7"/>
      <c r="S1449" s="7"/>
      <c r="T1449"/>
      <c r="U1449"/>
      <c r="V1449"/>
      <c r="W1449"/>
      <c r="X1449"/>
      <c r="Y1449"/>
      <c r="Z1449"/>
    </row>
    <row r="1450" spans="3:26" x14ac:dyDescent="0.25">
      <c r="C1450" s="7"/>
      <c r="D1450" s="7"/>
      <c r="E1450" s="7"/>
      <c r="S1450" s="7"/>
      <c r="T1450"/>
      <c r="U1450"/>
      <c r="V1450"/>
      <c r="W1450"/>
      <c r="X1450"/>
      <c r="Y1450"/>
      <c r="Z1450"/>
    </row>
    <row r="1451" spans="3:26" x14ac:dyDescent="0.25">
      <c r="C1451" s="7"/>
      <c r="D1451" s="7"/>
      <c r="E1451" s="7"/>
      <c r="S1451" s="7"/>
      <c r="T1451"/>
      <c r="U1451"/>
      <c r="V1451"/>
      <c r="W1451"/>
      <c r="X1451"/>
      <c r="Y1451"/>
      <c r="Z1451"/>
    </row>
    <row r="1452" spans="3:26" x14ac:dyDescent="0.25">
      <c r="C1452" s="7"/>
      <c r="D1452" s="7"/>
      <c r="E1452" s="7"/>
      <c r="S1452" s="7"/>
      <c r="T1452"/>
      <c r="U1452"/>
      <c r="V1452"/>
      <c r="W1452"/>
      <c r="X1452"/>
      <c r="Y1452"/>
      <c r="Z1452"/>
    </row>
    <row r="1453" spans="3:26" x14ac:dyDescent="0.25">
      <c r="C1453" s="7"/>
      <c r="D1453" s="7"/>
      <c r="E1453" s="7"/>
      <c r="S1453" s="7"/>
      <c r="T1453"/>
      <c r="U1453"/>
      <c r="V1453"/>
      <c r="W1453"/>
      <c r="X1453"/>
      <c r="Y1453"/>
      <c r="Z1453"/>
    </row>
    <row r="1454" spans="3:26" x14ac:dyDescent="0.25">
      <c r="C1454" s="7"/>
      <c r="D1454" s="7"/>
      <c r="E1454" s="7"/>
      <c r="S1454" s="7"/>
      <c r="T1454"/>
      <c r="U1454"/>
      <c r="V1454"/>
      <c r="W1454"/>
      <c r="X1454"/>
      <c r="Y1454"/>
      <c r="Z1454"/>
    </row>
    <row r="1455" spans="3:26" x14ac:dyDescent="0.25">
      <c r="C1455" s="7"/>
      <c r="D1455" s="7"/>
      <c r="E1455" s="7"/>
      <c r="S1455" s="7"/>
      <c r="T1455"/>
      <c r="U1455"/>
      <c r="V1455"/>
      <c r="W1455"/>
      <c r="X1455"/>
      <c r="Y1455"/>
      <c r="Z1455"/>
    </row>
    <row r="1456" spans="3:26" x14ac:dyDescent="0.25">
      <c r="C1456" s="7"/>
      <c r="D1456" s="7"/>
      <c r="E1456" s="7"/>
      <c r="S1456" s="7"/>
      <c r="T1456"/>
      <c r="U1456"/>
      <c r="V1456"/>
      <c r="W1456"/>
      <c r="X1456"/>
      <c r="Y1456"/>
      <c r="Z1456"/>
    </row>
    <row r="1457" spans="3:26" x14ac:dyDescent="0.25">
      <c r="C1457" s="7"/>
      <c r="D1457" s="7"/>
      <c r="E1457" s="7"/>
      <c r="S1457" s="7"/>
      <c r="T1457"/>
      <c r="U1457"/>
      <c r="V1457"/>
      <c r="W1457"/>
      <c r="X1457"/>
      <c r="Y1457"/>
      <c r="Z1457"/>
    </row>
    <row r="1458" spans="3:26" x14ac:dyDescent="0.25">
      <c r="C1458" s="7"/>
      <c r="D1458" s="7"/>
      <c r="E1458" s="7"/>
      <c r="S1458" s="7"/>
      <c r="T1458"/>
      <c r="U1458"/>
      <c r="V1458"/>
      <c r="W1458"/>
      <c r="X1458"/>
      <c r="Y1458"/>
      <c r="Z1458"/>
    </row>
    <row r="1459" spans="3:26" x14ac:dyDescent="0.25">
      <c r="C1459" s="7"/>
      <c r="D1459" s="7"/>
      <c r="E1459" s="7"/>
      <c r="S1459" s="7"/>
      <c r="T1459"/>
      <c r="U1459"/>
      <c r="V1459"/>
      <c r="W1459"/>
      <c r="X1459"/>
      <c r="Y1459"/>
      <c r="Z1459"/>
    </row>
    <row r="1460" spans="3:26" x14ac:dyDescent="0.25">
      <c r="C1460" s="7"/>
      <c r="D1460" s="7"/>
      <c r="E1460" s="7"/>
      <c r="S1460" s="7"/>
      <c r="T1460"/>
      <c r="U1460"/>
      <c r="V1460"/>
      <c r="W1460"/>
      <c r="X1460"/>
      <c r="Y1460"/>
      <c r="Z1460"/>
    </row>
    <row r="1461" spans="3:26" x14ac:dyDescent="0.25">
      <c r="C1461" s="7"/>
      <c r="D1461" s="7"/>
      <c r="E1461" s="7"/>
      <c r="S1461" s="7"/>
      <c r="T1461"/>
      <c r="U1461"/>
      <c r="V1461"/>
      <c r="W1461"/>
      <c r="X1461"/>
      <c r="Y1461"/>
      <c r="Z1461"/>
    </row>
    <row r="1462" spans="3:26" x14ac:dyDescent="0.25">
      <c r="C1462" s="7"/>
      <c r="D1462" s="7"/>
      <c r="E1462" s="7"/>
      <c r="S1462" s="7"/>
      <c r="T1462"/>
      <c r="U1462"/>
      <c r="V1462"/>
      <c r="W1462"/>
      <c r="X1462"/>
      <c r="Y1462"/>
      <c r="Z1462"/>
    </row>
    <row r="1463" spans="3:26" x14ac:dyDescent="0.25">
      <c r="C1463" s="7"/>
      <c r="D1463" s="7"/>
      <c r="E1463" s="7"/>
      <c r="S1463" s="7"/>
      <c r="T1463"/>
      <c r="U1463"/>
      <c r="V1463"/>
      <c r="W1463"/>
      <c r="X1463"/>
      <c r="Y1463"/>
      <c r="Z1463"/>
    </row>
    <row r="1464" spans="3:26" x14ac:dyDescent="0.25">
      <c r="C1464" s="7"/>
      <c r="D1464" s="7"/>
      <c r="E1464" s="7"/>
      <c r="S1464" s="7"/>
      <c r="T1464"/>
      <c r="U1464"/>
      <c r="V1464"/>
      <c r="W1464"/>
      <c r="X1464"/>
      <c r="Y1464"/>
      <c r="Z1464"/>
    </row>
    <row r="1465" spans="3:26" x14ac:dyDescent="0.25">
      <c r="C1465" s="7"/>
      <c r="D1465" s="7"/>
      <c r="E1465" s="7"/>
      <c r="S1465" s="7"/>
      <c r="T1465"/>
      <c r="U1465"/>
      <c r="V1465"/>
      <c r="W1465"/>
      <c r="X1465"/>
      <c r="Y1465"/>
      <c r="Z1465"/>
    </row>
    <row r="1466" spans="3:26" x14ac:dyDescent="0.25">
      <c r="C1466" s="7"/>
      <c r="D1466" s="7"/>
      <c r="E1466" s="7"/>
      <c r="S1466" s="7"/>
      <c r="T1466"/>
      <c r="U1466"/>
      <c r="V1466"/>
      <c r="W1466"/>
      <c r="X1466"/>
      <c r="Y1466"/>
      <c r="Z1466"/>
    </row>
    <row r="1467" spans="3:26" x14ac:dyDescent="0.25">
      <c r="C1467" s="7"/>
      <c r="D1467" s="7"/>
      <c r="E1467" s="7"/>
      <c r="S1467" s="7"/>
      <c r="T1467"/>
      <c r="U1467"/>
      <c r="V1467"/>
      <c r="W1467"/>
      <c r="X1467"/>
      <c r="Y1467"/>
      <c r="Z1467"/>
    </row>
    <row r="1468" spans="3:26" x14ac:dyDescent="0.25">
      <c r="C1468" s="7"/>
      <c r="D1468" s="7"/>
      <c r="E1468" s="7"/>
      <c r="S1468" s="7"/>
      <c r="T1468"/>
      <c r="U1468"/>
      <c r="V1468"/>
      <c r="W1468"/>
      <c r="X1468"/>
      <c r="Y1468"/>
      <c r="Z1468"/>
    </row>
    <row r="1469" spans="3:26" x14ac:dyDescent="0.25">
      <c r="C1469" s="7"/>
      <c r="D1469" s="7"/>
      <c r="E1469" s="7"/>
      <c r="S1469" s="7"/>
      <c r="T1469"/>
      <c r="U1469"/>
      <c r="V1469"/>
      <c r="W1469"/>
      <c r="X1469"/>
      <c r="Y1469"/>
      <c r="Z1469"/>
    </row>
    <row r="1470" spans="3:26" x14ac:dyDescent="0.25">
      <c r="C1470" s="7"/>
      <c r="D1470" s="7"/>
      <c r="E1470" s="7"/>
      <c r="S1470" s="7"/>
      <c r="T1470"/>
      <c r="U1470"/>
      <c r="V1470"/>
      <c r="W1470"/>
      <c r="X1470"/>
      <c r="Y1470"/>
      <c r="Z1470"/>
    </row>
    <row r="1471" spans="3:26" x14ac:dyDescent="0.25">
      <c r="C1471" s="7"/>
      <c r="D1471" s="7"/>
      <c r="E1471" s="7"/>
      <c r="S1471" s="7"/>
      <c r="T1471"/>
      <c r="U1471"/>
      <c r="V1471"/>
      <c r="W1471"/>
      <c r="X1471"/>
      <c r="Y1471"/>
      <c r="Z1471"/>
    </row>
    <row r="1472" spans="3:26" x14ac:dyDescent="0.25">
      <c r="C1472" s="7"/>
      <c r="D1472" s="7"/>
      <c r="E1472" s="7"/>
      <c r="S1472" s="7"/>
      <c r="T1472"/>
      <c r="U1472"/>
      <c r="V1472"/>
      <c r="W1472"/>
      <c r="X1472"/>
      <c r="Y1472"/>
      <c r="Z1472"/>
    </row>
    <row r="1473" spans="3:26" x14ac:dyDescent="0.25">
      <c r="C1473" s="7"/>
      <c r="D1473" s="7"/>
      <c r="E1473" s="7"/>
      <c r="S1473" s="7"/>
      <c r="T1473"/>
      <c r="U1473"/>
      <c r="V1473"/>
      <c r="W1473"/>
      <c r="X1473"/>
      <c r="Y1473"/>
      <c r="Z1473"/>
    </row>
    <row r="1474" spans="3:26" x14ac:dyDescent="0.25">
      <c r="C1474" s="7"/>
      <c r="D1474" s="7"/>
      <c r="E1474" s="7"/>
      <c r="S1474" s="7"/>
      <c r="T1474"/>
      <c r="U1474"/>
      <c r="V1474"/>
      <c r="W1474"/>
      <c r="X1474"/>
      <c r="Y1474"/>
      <c r="Z1474"/>
    </row>
    <row r="1475" spans="3:26" x14ac:dyDescent="0.25">
      <c r="C1475" s="7"/>
      <c r="D1475" s="7"/>
      <c r="E1475" s="7"/>
      <c r="S1475" s="7"/>
      <c r="T1475"/>
      <c r="U1475"/>
      <c r="V1475"/>
      <c r="W1475"/>
      <c r="X1475"/>
      <c r="Y1475"/>
      <c r="Z1475"/>
    </row>
    <row r="1476" spans="3:26" x14ac:dyDescent="0.25">
      <c r="C1476" s="7"/>
      <c r="D1476" s="7"/>
      <c r="E1476" s="7"/>
      <c r="S1476" s="7"/>
      <c r="T1476"/>
      <c r="U1476"/>
      <c r="V1476"/>
      <c r="W1476"/>
      <c r="X1476"/>
      <c r="Y1476"/>
      <c r="Z1476"/>
    </row>
    <row r="1477" spans="3:26" x14ac:dyDescent="0.25">
      <c r="C1477" s="7"/>
      <c r="D1477" s="7"/>
      <c r="E1477" s="7"/>
      <c r="S1477" s="7"/>
      <c r="T1477"/>
      <c r="U1477"/>
      <c r="V1477"/>
      <c r="W1477"/>
      <c r="X1477"/>
      <c r="Y1477"/>
      <c r="Z1477"/>
    </row>
    <row r="1478" spans="3:26" x14ac:dyDescent="0.25">
      <c r="C1478" s="7"/>
      <c r="D1478" s="7"/>
      <c r="E1478" s="7"/>
      <c r="S1478" s="7"/>
      <c r="T1478"/>
      <c r="U1478"/>
      <c r="V1478"/>
      <c r="W1478"/>
      <c r="X1478"/>
      <c r="Y1478"/>
      <c r="Z1478"/>
    </row>
    <row r="1479" spans="3:26" x14ac:dyDescent="0.25">
      <c r="C1479" s="7"/>
      <c r="D1479" s="7"/>
      <c r="E1479" s="7"/>
      <c r="S1479" s="7"/>
      <c r="T1479"/>
      <c r="U1479"/>
      <c r="V1479"/>
      <c r="W1479"/>
      <c r="X1479"/>
      <c r="Y1479"/>
      <c r="Z1479"/>
    </row>
    <row r="1480" spans="3:26" x14ac:dyDescent="0.25">
      <c r="C1480" s="7"/>
      <c r="D1480" s="7"/>
      <c r="E1480" s="7"/>
      <c r="S1480" s="7"/>
      <c r="T1480"/>
      <c r="U1480"/>
      <c r="V1480"/>
      <c r="W1480"/>
      <c r="X1480"/>
      <c r="Y1480"/>
      <c r="Z1480"/>
    </row>
    <row r="1481" spans="3:26" x14ac:dyDescent="0.25">
      <c r="C1481" s="7"/>
      <c r="D1481" s="7"/>
      <c r="E1481" s="7"/>
      <c r="S1481" s="7"/>
      <c r="T1481"/>
      <c r="U1481"/>
      <c r="V1481"/>
      <c r="W1481"/>
      <c r="X1481"/>
      <c r="Y1481"/>
      <c r="Z1481"/>
    </row>
    <row r="1482" spans="3:26" x14ac:dyDescent="0.25">
      <c r="C1482" s="7"/>
      <c r="D1482" s="7"/>
      <c r="E1482" s="7"/>
      <c r="S1482" s="7"/>
      <c r="T1482"/>
      <c r="U1482"/>
      <c r="V1482"/>
      <c r="W1482"/>
      <c r="X1482"/>
      <c r="Y1482"/>
      <c r="Z1482"/>
    </row>
    <row r="1483" spans="3:26" x14ac:dyDescent="0.25">
      <c r="C1483" s="7"/>
      <c r="D1483" s="7"/>
      <c r="E1483" s="7"/>
      <c r="S1483" s="7"/>
      <c r="T1483"/>
      <c r="U1483"/>
      <c r="V1483"/>
      <c r="W1483"/>
      <c r="X1483"/>
      <c r="Y1483"/>
      <c r="Z1483"/>
    </row>
    <row r="1484" spans="3:26" x14ac:dyDescent="0.25">
      <c r="C1484" s="7"/>
      <c r="D1484" s="7"/>
      <c r="E1484" s="7"/>
      <c r="S1484" s="7"/>
      <c r="T1484"/>
      <c r="U1484"/>
      <c r="V1484"/>
      <c r="W1484"/>
      <c r="X1484"/>
      <c r="Y1484"/>
      <c r="Z1484"/>
    </row>
    <row r="1485" spans="3:26" x14ac:dyDescent="0.25">
      <c r="C1485" s="7"/>
      <c r="D1485" s="7"/>
      <c r="E1485" s="7"/>
      <c r="S1485" s="7"/>
      <c r="T1485"/>
      <c r="U1485"/>
      <c r="V1485"/>
      <c r="W1485"/>
      <c r="X1485"/>
      <c r="Y1485"/>
      <c r="Z1485"/>
    </row>
    <row r="1486" spans="3:26" x14ac:dyDescent="0.25">
      <c r="C1486" s="7"/>
      <c r="D1486" s="7"/>
      <c r="E1486" s="7"/>
      <c r="S1486" s="7"/>
      <c r="T1486"/>
      <c r="U1486"/>
      <c r="V1486"/>
      <c r="W1486"/>
      <c r="X1486"/>
      <c r="Y1486"/>
      <c r="Z1486"/>
    </row>
    <row r="1487" spans="3:26" x14ac:dyDescent="0.25">
      <c r="C1487" s="7"/>
      <c r="D1487" s="7"/>
      <c r="E1487" s="7"/>
      <c r="S1487" s="7"/>
      <c r="T1487"/>
      <c r="U1487"/>
      <c r="V1487"/>
      <c r="W1487"/>
      <c r="X1487"/>
      <c r="Y1487"/>
      <c r="Z1487"/>
    </row>
    <row r="1488" spans="3:26" x14ac:dyDescent="0.25">
      <c r="C1488" s="7"/>
      <c r="D1488" s="7"/>
      <c r="E1488" s="7"/>
      <c r="S1488" s="7"/>
      <c r="T1488"/>
      <c r="U1488"/>
      <c r="V1488"/>
      <c r="W1488"/>
      <c r="X1488"/>
      <c r="Y1488"/>
      <c r="Z1488"/>
    </row>
    <row r="1489" spans="3:26" x14ac:dyDescent="0.25">
      <c r="C1489" s="7"/>
      <c r="D1489" s="7"/>
      <c r="E1489" s="7"/>
      <c r="S1489" s="7"/>
      <c r="T1489"/>
      <c r="U1489"/>
      <c r="V1489"/>
      <c r="W1489"/>
      <c r="X1489"/>
      <c r="Y1489"/>
      <c r="Z1489"/>
    </row>
    <row r="1490" spans="3:26" x14ac:dyDescent="0.25">
      <c r="C1490" s="7"/>
      <c r="D1490" s="7"/>
      <c r="E1490" s="7"/>
      <c r="S1490" s="7"/>
      <c r="T1490"/>
      <c r="U1490"/>
      <c r="V1490"/>
      <c r="W1490"/>
      <c r="X1490"/>
      <c r="Y1490"/>
      <c r="Z1490"/>
    </row>
    <row r="1491" spans="3:26" x14ac:dyDescent="0.25">
      <c r="C1491" s="7"/>
      <c r="D1491" s="7"/>
      <c r="E1491" s="7"/>
      <c r="S1491" s="7"/>
      <c r="T1491"/>
      <c r="U1491"/>
      <c r="V1491"/>
      <c r="W1491"/>
      <c r="X1491"/>
      <c r="Y1491"/>
      <c r="Z1491"/>
    </row>
    <row r="1492" spans="3:26" x14ac:dyDescent="0.25">
      <c r="C1492" s="7"/>
      <c r="D1492" s="7"/>
      <c r="E1492" s="7"/>
      <c r="S1492" s="7"/>
      <c r="T1492"/>
      <c r="U1492"/>
      <c r="V1492"/>
      <c r="W1492"/>
      <c r="X1492"/>
      <c r="Y1492"/>
      <c r="Z1492"/>
    </row>
    <row r="1493" spans="3:26" x14ac:dyDescent="0.25">
      <c r="C1493" s="7"/>
      <c r="D1493" s="7"/>
      <c r="E1493" s="7"/>
      <c r="S1493" s="7"/>
      <c r="T1493"/>
      <c r="U1493"/>
      <c r="V1493"/>
      <c r="W1493"/>
      <c r="X1493"/>
      <c r="Y1493"/>
      <c r="Z1493"/>
    </row>
    <row r="1494" spans="3:26" x14ac:dyDescent="0.25">
      <c r="C1494" s="7"/>
      <c r="D1494" s="7"/>
      <c r="E1494" s="7"/>
      <c r="S1494" s="7"/>
      <c r="T1494"/>
      <c r="U1494"/>
      <c r="V1494"/>
      <c r="W1494"/>
      <c r="X1494"/>
      <c r="Y1494"/>
      <c r="Z1494"/>
    </row>
    <row r="1495" spans="3:26" x14ac:dyDescent="0.25">
      <c r="C1495" s="7"/>
      <c r="D1495" s="7"/>
      <c r="E1495" s="7"/>
      <c r="S1495" s="7"/>
      <c r="T1495"/>
      <c r="U1495"/>
      <c r="V1495"/>
      <c r="W1495"/>
      <c r="X1495"/>
      <c r="Y1495"/>
      <c r="Z1495"/>
    </row>
    <row r="1496" spans="3:26" x14ac:dyDescent="0.25">
      <c r="C1496" s="7"/>
      <c r="D1496" s="7"/>
      <c r="E1496" s="7"/>
      <c r="S1496" s="7"/>
      <c r="T1496"/>
      <c r="U1496"/>
      <c r="V1496"/>
      <c r="W1496"/>
      <c r="X1496"/>
      <c r="Y1496"/>
      <c r="Z1496"/>
    </row>
    <row r="1497" spans="3:26" x14ac:dyDescent="0.25">
      <c r="C1497" s="7"/>
      <c r="D1497" s="7"/>
      <c r="E1497" s="7"/>
      <c r="S1497" s="7"/>
      <c r="T1497"/>
      <c r="U1497"/>
      <c r="V1497"/>
      <c r="W1497"/>
      <c r="X1497"/>
      <c r="Y1497"/>
      <c r="Z1497"/>
    </row>
    <row r="1498" spans="3:26" x14ac:dyDescent="0.25">
      <c r="C1498" s="7"/>
      <c r="D1498" s="7"/>
      <c r="E1498" s="7"/>
      <c r="S1498" s="7"/>
      <c r="T1498"/>
      <c r="U1498"/>
      <c r="V1498"/>
      <c r="W1498"/>
      <c r="X1498"/>
      <c r="Y1498"/>
      <c r="Z1498"/>
    </row>
    <row r="1499" spans="3:26" x14ac:dyDescent="0.25">
      <c r="C1499" s="7"/>
      <c r="D1499" s="7"/>
      <c r="E1499" s="7"/>
      <c r="S1499" s="7"/>
      <c r="T1499"/>
      <c r="U1499"/>
      <c r="V1499"/>
      <c r="W1499"/>
      <c r="X1499"/>
      <c r="Y1499"/>
      <c r="Z1499"/>
    </row>
    <row r="1500" spans="3:26" x14ac:dyDescent="0.25">
      <c r="C1500" s="7"/>
      <c r="D1500" s="7"/>
      <c r="E1500" s="7"/>
      <c r="S1500" s="7"/>
      <c r="T1500"/>
      <c r="U1500"/>
      <c r="V1500"/>
      <c r="W1500"/>
      <c r="X1500"/>
      <c r="Y1500"/>
      <c r="Z1500"/>
    </row>
    <row r="1501" spans="3:26" x14ac:dyDescent="0.25">
      <c r="C1501" s="7"/>
      <c r="D1501" s="7"/>
      <c r="E1501" s="7"/>
      <c r="S1501" s="7"/>
      <c r="T1501"/>
      <c r="U1501"/>
      <c r="V1501"/>
      <c r="W1501"/>
      <c r="X1501"/>
      <c r="Y1501"/>
      <c r="Z1501"/>
    </row>
    <row r="1502" spans="3:26" x14ac:dyDescent="0.25">
      <c r="C1502" s="7"/>
      <c r="D1502" s="7"/>
      <c r="E1502" s="7"/>
      <c r="S1502" s="7"/>
      <c r="T1502"/>
      <c r="U1502"/>
      <c r="V1502"/>
      <c r="W1502"/>
      <c r="X1502"/>
      <c r="Y1502"/>
      <c r="Z1502"/>
    </row>
    <row r="1503" spans="3:26" x14ac:dyDescent="0.25">
      <c r="C1503" s="7"/>
      <c r="D1503" s="7"/>
      <c r="E1503" s="7"/>
      <c r="S1503" s="7"/>
      <c r="T1503"/>
      <c r="U1503"/>
      <c r="V1503"/>
      <c r="W1503"/>
      <c r="X1503"/>
      <c r="Y1503"/>
      <c r="Z1503"/>
    </row>
    <row r="1504" spans="3:26" x14ac:dyDescent="0.25">
      <c r="C1504" s="7"/>
      <c r="D1504" s="7"/>
      <c r="E1504" s="7"/>
      <c r="S1504" s="7"/>
      <c r="T1504"/>
      <c r="U1504"/>
      <c r="V1504"/>
      <c r="W1504"/>
      <c r="X1504"/>
      <c r="Y1504"/>
      <c r="Z1504"/>
    </row>
    <row r="1505" spans="3:26" x14ac:dyDescent="0.25">
      <c r="C1505" s="7"/>
      <c r="D1505" s="7"/>
      <c r="E1505" s="7"/>
      <c r="S1505" s="7"/>
      <c r="T1505"/>
      <c r="U1505"/>
      <c r="V1505"/>
      <c r="W1505"/>
      <c r="X1505"/>
      <c r="Y1505"/>
      <c r="Z1505"/>
    </row>
    <row r="1506" spans="3:26" x14ac:dyDescent="0.25">
      <c r="C1506" s="7"/>
      <c r="D1506" s="7"/>
      <c r="E1506" s="7"/>
      <c r="S1506" s="7"/>
      <c r="T1506"/>
      <c r="U1506"/>
      <c r="V1506"/>
      <c r="W1506"/>
      <c r="X1506"/>
      <c r="Y1506"/>
      <c r="Z1506"/>
    </row>
    <row r="1507" spans="3:26" x14ac:dyDescent="0.25">
      <c r="C1507" s="7"/>
      <c r="D1507" s="7"/>
      <c r="E1507" s="7"/>
      <c r="S1507" s="7"/>
      <c r="T1507"/>
      <c r="U1507"/>
      <c r="V1507"/>
      <c r="W1507"/>
      <c r="X1507"/>
      <c r="Y1507"/>
      <c r="Z1507"/>
    </row>
    <row r="1508" spans="3:26" x14ac:dyDescent="0.25">
      <c r="C1508" s="7"/>
      <c r="D1508" s="7"/>
      <c r="E1508" s="7"/>
      <c r="S1508" s="7"/>
      <c r="T1508"/>
      <c r="U1508"/>
      <c r="V1508"/>
      <c r="W1508"/>
      <c r="X1508"/>
      <c r="Y1508"/>
      <c r="Z1508"/>
    </row>
    <row r="1509" spans="3:26" x14ac:dyDescent="0.25">
      <c r="C1509" s="7"/>
      <c r="D1509" s="7"/>
      <c r="E1509" s="7"/>
      <c r="S1509" s="7"/>
      <c r="T1509"/>
      <c r="U1509"/>
      <c r="V1509"/>
      <c r="W1509"/>
      <c r="X1509"/>
      <c r="Y1509"/>
      <c r="Z1509"/>
    </row>
    <row r="1510" spans="3:26" x14ac:dyDescent="0.25">
      <c r="C1510" s="7"/>
      <c r="D1510" s="7"/>
      <c r="E1510" s="7"/>
      <c r="S1510" s="7"/>
      <c r="T1510"/>
      <c r="U1510"/>
      <c r="V1510"/>
      <c r="W1510"/>
      <c r="X1510"/>
      <c r="Y1510"/>
      <c r="Z1510"/>
    </row>
    <row r="1511" spans="3:26" x14ac:dyDescent="0.25">
      <c r="C1511" s="7"/>
      <c r="D1511" s="7"/>
      <c r="E1511" s="7"/>
      <c r="S1511" s="7"/>
      <c r="T1511"/>
      <c r="U1511"/>
      <c r="V1511"/>
      <c r="W1511"/>
      <c r="X1511"/>
      <c r="Y1511"/>
      <c r="Z1511"/>
    </row>
    <row r="1512" spans="3:26" x14ac:dyDescent="0.25">
      <c r="C1512" s="7"/>
      <c r="D1512" s="7"/>
      <c r="E1512" s="7"/>
      <c r="S1512" s="7"/>
      <c r="T1512"/>
      <c r="U1512"/>
      <c r="V1512"/>
      <c r="W1512"/>
      <c r="X1512"/>
      <c r="Y1512"/>
      <c r="Z1512"/>
    </row>
    <row r="1513" spans="3:26" x14ac:dyDescent="0.25">
      <c r="C1513" s="7"/>
      <c r="D1513" s="7"/>
      <c r="E1513" s="7"/>
      <c r="S1513" s="7"/>
      <c r="T1513"/>
      <c r="U1513"/>
      <c r="V1513"/>
      <c r="W1513"/>
      <c r="X1513"/>
      <c r="Y1513"/>
      <c r="Z1513"/>
    </row>
    <row r="1514" spans="3:26" x14ac:dyDescent="0.25">
      <c r="C1514" s="7"/>
      <c r="D1514" s="7"/>
      <c r="E1514" s="7"/>
      <c r="S1514" s="7"/>
      <c r="T1514"/>
      <c r="U1514"/>
      <c r="V1514"/>
      <c r="W1514"/>
      <c r="X1514"/>
      <c r="Y1514"/>
      <c r="Z1514"/>
    </row>
    <row r="1515" spans="3:26" x14ac:dyDescent="0.25">
      <c r="C1515" s="7"/>
      <c r="D1515" s="7"/>
      <c r="E1515" s="7"/>
      <c r="S1515" s="7"/>
      <c r="T1515"/>
      <c r="U1515"/>
      <c r="V1515"/>
      <c r="W1515"/>
      <c r="X1515"/>
      <c r="Y1515"/>
      <c r="Z1515"/>
    </row>
    <row r="1516" spans="3:26" x14ac:dyDescent="0.25">
      <c r="C1516" s="7"/>
      <c r="D1516" s="7"/>
      <c r="E1516" s="7"/>
      <c r="S1516" s="7"/>
      <c r="T1516"/>
      <c r="U1516"/>
      <c r="V1516"/>
      <c r="W1516"/>
      <c r="X1516"/>
      <c r="Y1516"/>
      <c r="Z1516"/>
    </row>
    <row r="1517" spans="3:26" x14ac:dyDescent="0.25">
      <c r="C1517" s="7"/>
      <c r="D1517" s="7"/>
      <c r="E1517" s="7"/>
      <c r="S1517" s="7"/>
      <c r="T1517"/>
      <c r="U1517"/>
      <c r="V1517"/>
      <c r="W1517"/>
      <c r="X1517"/>
      <c r="Y1517"/>
      <c r="Z1517"/>
    </row>
    <row r="1518" spans="3:26" x14ac:dyDescent="0.25">
      <c r="C1518" s="7"/>
      <c r="D1518" s="7"/>
      <c r="E1518" s="7"/>
      <c r="S1518" s="7"/>
      <c r="T1518"/>
      <c r="U1518"/>
      <c r="V1518"/>
      <c r="W1518"/>
      <c r="X1518"/>
      <c r="Y1518"/>
      <c r="Z1518"/>
    </row>
    <row r="1519" spans="3:26" x14ac:dyDescent="0.25">
      <c r="C1519" s="7"/>
      <c r="D1519" s="7"/>
      <c r="E1519" s="7"/>
      <c r="S1519" s="7"/>
      <c r="T1519"/>
      <c r="U1519"/>
      <c r="V1519"/>
      <c r="W1519"/>
      <c r="X1519"/>
      <c r="Y1519"/>
      <c r="Z1519"/>
    </row>
    <row r="1520" spans="3:26" x14ac:dyDescent="0.25">
      <c r="C1520" s="7"/>
      <c r="D1520" s="7"/>
      <c r="E1520" s="7"/>
      <c r="S1520" s="7"/>
      <c r="T1520"/>
      <c r="U1520"/>
      <c r="V1520"/>
      <c r="W1520"/>
      <c r="X1520"/>
      <c r="Y1520"/>
      <c r="Z1520"/>
    </row>
    <row r="1521" spans="3:26" x14ac:dyDescent="0.25">
      <c r="C1521" s="7"/>
      <c r="D1521" s="7"/>
      <c r="E1521" s="7"/>
      <c r="S1521" s="7"/>
      <c r="T1521"/>
      <c r="U1521"/>
      <c r="V1521"/>
      <c r="W1521"/>
      <c r="X1521"/>
      <c r="Y1521"/>
      <c r="Z1521"/>
    </row>
    <row r="1522" spans="3:26" x14ac:dyDescent="0.25">
      <c r="C1522" s="7"/>
      <c r="D1522" s="7"/>
      <c r="E1522" s="7"/>
      <c r="S1522" s="7"/>
      <c r="T1522"/>
      <c r="U1522"/>
      <c r="V1522"/>
      <c r="W1522"/>
      <c r="X1522"/>
      <c r="Y1522"/>
      <c r="Z1522"/>
    </row>
    <row r="1523" spans="3:26" x14ac:dyDescent="0.25">
      <c r="C1523" s="7"/>
      <c r="D1523" s="7"/>
      <c r="E1523" s="7"/>
      <c r="S1523" s="7"/>
      <c r="T1523"/>
      <c r="U1523"/>
      <c r="V1523"/>
      <c r="W1523"/>
      <c r="X1523"/>
      <c r="Y1523"/>
      <c r="Z1523"/>
    </row>
    <row r="1524" spans="3:26" x14ac:dyDescent="0.25">
      <c r="C1524" s="7"/>
      <c r="D1524" s="7"/>
      <c r="E1524" s="7"/>
      <c r="S1524" s="7"/>
      <c r="T1524"/>
      <c r="U1524"/>
      <c r="V1524"/>
      <c r="W1524"/>
      <c r="X1524"/>
      <c r="Y1524"/>
      <c r="Z1524"/>
    </row>
    <row r="1525" spans="3:26" x14ac:dyDescent="0.25">
      <c r="C1525" s="7"/>
      <c r="D1525" s="7"/>
      <c r="E1525" s="7"/>
      <c r="S1525" s="7"/>
      <c r="T1525"/>
      <c r="U1525"/>
      <c r="V1525"/>
      <c r="W1525"/>
      <c r="X1525"/>
      <c r="Y1525"/>
      <c r="Z1525"/>
    </row>
    <row r="1526" spans="3:26" x14ac:dyDescent="0.25">
      <c r="C1526" s="7"/>
      <c r="D1526" s="7"/>
      <c r="E1526" s="7"/>
      <c r="S1526" s="7"/>
      <c r="T1526"/>
      <c r="U1526"/>
      <c r="V1526"/>
      <c r="W1526"/>
      <c r="X1526"/>
      <c r="Y1526"/>
      <c r="Z1526"/>
    </row>
    <row r="1527" spans="3:26" x14ac:dyDescent="0.25">
      <c r="C1527" s="7"/>
      <c r="D1527" s="7"/>
      <c r="E1527" s="7"/>
      <c r="S1527" s="7"/>
      <c r="T1527"/>
      <c r="U1527"/>
      <c r="V1527"/>
      <c r="W1527"/>
      <c r="X1527"/>
      <c r="Y1527"/>
      <c r="Z1527"/>
    </row>
    <row r="1528" spans="3:26" x14ac:dyDescent="0.25">
      <c r="C1528" s="7"/>
      <c r="D1528" s="7"/>
      <c r="E1528" s="7"/>
      <c r="S1528" s="7"/>
      <c r="T1528"/>
      <c r="U1528"/>
      <c r="V1528"/>
      <c r="W1528"/>
      <c r="X1528"/>
      <c r="Y1528"/>
      <c r="Z1528"/>
    </row>
    <row r="1529" spans="3:26" x14ac:dyDescent="0.25">
      <c r="C1529" s="7"/>
      <c r="D1529" s="7"/>
      <c r="E1529" s="7"/>
      <c r="S1529" s="7"/>
      <c r="T1529"/>
      <c r="U1529"/>
      <c r="V1529"/>
      <c r="W1529"/>
      <c r="X1529"/>
      <c r="Y1529"/>
      <c r="Z1529"/>
    </row>
    <row r="1530" spans="3:26" x14ac:dyDescent="0.25">
      <c r="C1530" s="7"/>
      <c r="D1530" s="7"/>
      <c r="E1530" s="7"/>
      <c r="S1530" s="7"/>
      <c r="T1530"/>
      <c r="U1530"/>
      <c r="V1530"/>
      <c r="W1530"/>
      <c r="X1530"/>
      <c r="Y1530"/>
      <c r="Z1530"/>
    </row>
    <row r="1531" spans="3:26" x14ac:dyDescent="0.25">
      <c r="C1531" s="7"/>
      <c r="D1531" s="7"/>
      <c r="E1531" s="7"/>
      <c r="S1531" s="7"/>
      <c r="T1531"/>
      <c r="U1531"/>
      <c r="V1531"/>
      <c r="W1531"/>
      <c r="X1531"/>
      <c r="Y1531"/>
      <c r="Z1531"/>
    </row>
    <row r="1532" spans="3:26" x14ac:dyDescent="0.25">
      <c r="C1532" s="7"/>
      <c r="D1532" s="7"/>
      <c r="E1532" s="7"/>
      <c r="S1532" s="7"/>
      <c r="T1532"/>
      <c r="U1532"/>
      <c r="V1532"/>
      <c r="W1532"/>
      <c r="X1532"/>
      <c r="Y1532"/>
      <c r="Z1532"/>
    </row>
    <row r="1533" spans="3:26" x14ac:dyDescent="0.25">
      <c r="C1533" s="7"/>
      <c r="D1533" s="7"/>
      <c r="E1533" s="7"/>
      <c r="S1533" s="7"/>
      <c r="T1533"/>
      <c r="U1533"/>
      <c r="V1533"/>
      <c r="W1533"/>
      <c r="X1533"/>
      <c r="Y1533"/>
      <c r="Z1533"/>
    </row>
    <row r="1534" spans="3:26" x14ac:dyDescent="0.25">
      <c r="C1534" s="7"/>
      <c r="D1534" s="7"/>
      <c r="E1534" s="7"/>
      <c r="S1534" s="7"/>
      <c r="T1534"/>
      <c r="U1534"/>
      <c r="V1534"/>
      <c r="W1534"/>
      <c r="X1534"/>
      <c r="Y1534"/>
      <c r="Z1534"/>
    </row>
    <row r="1535" spans="3:26" x14ac:dyDescent="0.25">
      <c r="C1535" s="7"/>
      <c r="D1535" s="7"/>
      <c r="E1535" s="7"/>
      <c r="S1535" s="7"/>
      <c r="T1535"/>
      <c r="U1535"/>
      <c r="V1535"/>
      <c r="W1535"/>
      <c r="X1535"/>
      <c r="Y1535"/>
      <c r="Z1535"/>
    </row>
    <row r="1536" spans="3:26" x14ac:dyDescent="0.25">
      <c r="C1536" s="7"/>
      <c r="D1536" s="7"/>
      <c r="E1536" s="7"/>
      <c r="S1536" s="7"/>
      <c r="T1536"/>
      <c r="U1536"/>
      <c r="V1536"/>
      <c r="W1536"/>
      <c r="X1536"/>
      <c r="Y1536"/>
      <c r="Z1536"/>
    </row>
    <row r="1537" spans="3:26" x14ac:dyDescent="0.25">
      <c r="C1537" s="7"/>
      <c r="D1537" s="7"/>
      <c r="E1537" s="7"/>
      <c r="S1537" s="7"/>
      <c r="T1537"/>
      <c r="U1537"/>
      <c r="V1537"/>
      <c r="W1537"/>
      <c r="X1537"/>
      <c r="Y1537"/>
      <c r="Z1537"/>
    </row>
    <row r="1538" spans="3:26" x14ac:dyDescent="0.25">
      <c r="C1538" s="7"/>
      <c r="D1538" s="7"/>
      <c r="E1538" s="7"/>
      <c r="S1538" s="7"/>
      <c r="T1538"/>
      <c r="U1538"/>
      <c r="V1538"/>
      <c r="W1538"/>
      <c r="X1538"/>
      <c r="Y1538"/>
      <c r="Z1538"/>
    </row>
    <row r="1539" spans="3:26" x14ac:dyDescent="0.25">
      <c r="C1539" s="7"/>
      <c r="D1539" s="7"/>
      <c r="E1539" s="7"/>
      <c r="S1539" s="7"/>
      <c r="T1539"/>
      <c r="U1539"/>
      <c r="V1539"/>
      <c r="W1539"/>
      <c r="X1539"/>
      <c r="Y1539"/>
      <c r="Z1539"/>
    </row>
    <row r="1540" spans="3:26" x14ac:dyDescent="0.25">
      <c r="C1540" s="7"/>
      <c r="D1540" s="7"/>
      <c r="E1540" s="7"/>
      <c r="S1540" s="7"/>
      <c r="T1540"/>
      <c r="U1540"/>
      <c r="V1540"/>
      <c r="W1540"/>
      <c r="X1540"/>
      <c r="Y1540"/>
      <c r="Z1540"/>
    </row>
    <row r="1541" spans="3:26" x14ac:dyDescent="0.25">
      <c r="C1541" s="7"/>
      <c r="D1541" s="7"/>
      <c r="E1541" s="7"/>
      <c r="S1541" s="7"/>
      <c r="T1541"/>
      <c r="U1541"/>
      <c r="V1541"/>
      <c r="W1541"/>
      <c r="X1541"/>
      <c r="Y1541"/>
      <c r="Z1541"/>
    </row>
    <row r="1542" spans="3:26" x14ac:dyDescent="0.25">
      <c r="C1542" s="7"/>
      <c r="D1542" s="7"/>
      <c r="E1542" s="7"/>
      <c r="S1542" s="7"/>
      <c r="T1542"/>
      <c r="U1542"/>
      <c r="V1542"/>
      <c r="W1542"/>
      <c r="X1542"/>
      <c r="Y1542"/>
      <c r="Z1542"/>
    </row>
    <row r="1543" spans="3:26" x14ac:dyDescent="0.25">
      <c r="C1543" s="7"/>
      <c r="D1543" s="7"/>
      <c r="E1543" s="7"/>
      <c r="S1543" s="7"/>
      <c r="T1543"/>
      <c r="U1543"/>
      <c r="V1543"/>
      <c r="W1543"/>
      <c r="X1543"/>
      <c r="Y1543"/>
      <c r="Z1543"/>
    </row>
    <row r="1544" spans="3:26" x14ac:dyDescent="0.25">
      <c r="C1544" s="7"/>
      <c r="D1544" s="7"/>
      <c r="E1544" s="7"/>
      <c r="S1544" s="7"/>
      <c r="T1544"/>
      <c r="U1544"/>
      <c r="V1544"/>
      <c r="W1544"/>
      <c r="X1544"/>
      <c r="Y1544"/>
      <c r="Z1544"/>
    </row>
    <row r="1545" spans="3:26" x14ac:dyDescent="0.25">
      <c r="C1545" s="7"/>
      <c r="D1545" s="7"/>
      <c r="E1545" s="7"/>
      <c r="S1545" s="7"/>
      <c r="T1545"/>
      <c r="U1545"/>
      <c r="V1545"/>
      <c r="W1545"/>
      <c r="X1545"/>
      <c r="Y1545"/>
      <c r="Z1545"/>
    </row>
    <row r="1546" spans="3:26" x14ac:dyDescent="0.25">
      <c r="C1546" s="7"/>
      <c r="D1546" s="7"/>
      <c r="E1546" s="7"/>
      <c r="S1546" s="7"/>
      <c r="T1546"/>
      <c r="U1546"/>
      <c r="V1546"/>
      <c r="W1546"/>
      <c r="X1546"/>
      <c r="Y1546"/>
      <c r="Z1546"/>
    </row>
    <row r="1547" spans="3:26" x14ac:dyDescent="0.25">
      <c r="C1547" s="7"/>
      <c r="D1547" s="7"/>
      <c r="E1547" s="7"/>
      <c r="S1547" s="7"/>
      <c r="T1547"/>
      <c r="U1547"/>
      <c r="V1547"/>
      <c r="W1547"/>
      <c r="X1547"/>
      <c r="Y1547"/>
      <c r="Z1547"/>
    </row>
    <row r="1548" spans="3:26" x14ac:dyDescent="0.25">
      <c r="C1548" s="7"/>
      <c r="D1548" s="7"/>
      <c r="E1548" s="7"/>
      <c r="S1548" s="7"/>
      <c r="T1548"/>
      <c r="U1548"/>
      <c r="V1548"/>
      <c r="W1548"/>
      <c r="X1548"/>
      <c r="Y1548"/>
      <c r="Z1548"/>
    </row>
    <row r="1549" spans="3:26" x14ac:dyDescent="0.25">
      <c r="C1549" s="7"/>
      <c r="D1549" s="7"/>
      <c r="E1549" s="7"/>
      <c r="S1549" s="7"/>
      <c r="T1549"/>
      <c r="U1549"/>
      <c r="V1549"/>
      <c r="W1549"/>
      <c r="X1549"/>
      <c r="Y1549"/>
      <c r="Z1549"/>
    </row>
    <row r="1550" spans="3:26" x14ac:dyDescent="0.25">
      <c r="S1550" s="7"/>
      <c r="T1550"/>
      <c r="U1550"/>
      <c r="V1550"/>
      <c r="W1550"/>
      <c r="X1550"/>
      <c r="Y1550"/>
      <c r="Z1550"/>
    </row>
    <row r="1551" spans="3:26" x14ac:dyDescent="0.25">
      <c r="S1551" s="7"/>
      <c r="T1551"/>
      <c r="U1551"/>
      <c r="V1551"/>
      <c r="W1551"/>
      <c r="X1551"/>
      <c r="Y1551"/>
      <c r="Z1551"/>
    </row>
    <row r="1552" spans="3:26" x14ac:dyDescent="0.25">
      <c r="S1552" s="7"/>
      <c r="T1552"/>
      <c r="U1552"/>
      <c r="V1552"/>
      <c r="W1552"/>
      <c r="X1552"/>
      <c r="Y1552"/>
      <c r="Z1552"/>
    </row>
    <row r="1553" spans="19:26" x14ac:dyDescent="0.25">
      <c r="S1553" s="7"/>
      <c r="T1553"/>
      <c r="U1553"/>
      <c r="V1553"/>
      <c r="W1553"/>
      <c r="X1553"/>
      <c r="Y1553"/>
      <c r="Z1553"/>
    </row>
    <row r="1554" spans="19:26" x14ac:dyDescent="0.25">
      <c r="S1554" s="7"/>
      <c r="T1554"/>
      <c r="U1554"/>
      <c r="V1554"/>
      <c r="W1554"/>
      <c r="X1554"/>
      <c r="Y1554"/>
      <c r="Z1554"/>
    </row>
    <row r="1555" spans="19:26" x14ac:dyDescent="0.25">
      <c r="S1555" s="7"/>
      <c r="T1555"/>
      <c r="U1555"/>
      <c r="V1555"/>
      <c r="W1555"/>
      <c r="X1555"/>
      <c r="Y1555"/>
      <c r="Z1555"/>
    </row>
    <row r="1556" spans="19:26" x14ac:dyDescent="0.25">
      <c r="S1556" s="7"/>
      <c r="T1556"/>
      <c r="U1556"/>
      <c r="V1556"/>
      <c r="W1556"/>
      <c r="X1556"/>
      <c r="Y1556"/>
      <c r="Z1556"/>
    </row>
    <row r="1557" spans="19:26" x14ac:dyDescent="0.25">
      <c r="S1557" s="7"/>
      <c r="T1557"/>
      <c r="U1557"/>
      <c r="V1557"/>
      <c r="W1557"/>
      <c r="X1557"/>
      <c r="Y1557"/>
      <c r="Z1557"/>
    </row>
    <row r="1558" spans="19:26" x14ac:dyDescent="0.25">
      <c r="S1558" s="7"/>
      <c r="T1558"/>
      <c r="U1558"/>
      <c r="V1558"/>
      <c r="W1558"/>
      <c r="X1558"/>
      <c r="Y1558"/>
      <c r="Z1558"/>
    </row>
    <row r="1559" spans="19:26" x14ac:dyDescent="0.25">
      <c r="S1559" s="7"/>
      <c r="T1559"/>
      <c r="U1559"/>
      <c r="V1559"/>
      <c r="W1559"/>
      <c r="X1559"/>
      <c r="Y1559"/>
      <c r="Z1559"/>
    </row>
    <row r="1560" spans="19:26" x14ac:dyDescent="0.25">
      <c r="S1560" s="7"/>
      <c r="T1560"/>
      <c r="U1560"/>
      <c r="V1560"/>
      <c r="W1560"/>
      <c r="X1560"/>
      <c r="Y1560"/>
      <c r="Z1560"/>
    </row>
    <row r="1561" spans="19:26" x14ac:dyDescent="0.25">
      <c r="S1561" s="7"/>
      <c r="T1561"/>
      <c r="U1561"/>
      <c r="V1561"/>
      <c r="W1561"/>
      <c r="X1561"/>
      <c r="Y1561"/>
      <c r="Z1561"/>
    </row>
    <row r="1562" spans="19:26" x14ac:dyDescent="0.25">
      <c r="S1562" s="7"/>
      <c r="T1562"/>
      <c r="U1562"/>
      <c r="V1562"/>
      <c r="W1562"/>
      <c r="X1562"/>
      <c r="Y1562"/>
      <c r="Z1562"/>
    </row>
    <row r="1563" spans="19:26" x14ac:dyDescent="0.25">
      <c r="S1563" s="7"/>
      <c r="T1563"/>
      <c r="U1563"/>
      <c r="V1563"/>
      <c r="W1563"/>
      <c r="X1563"/>
      <c r="Y1563"/>
      <c r="Z1563"/>
    </row>
    <row r="1564" spans="19:26" x14ac:dyDescent="0.25">
      <c r="S1564" s="7"/>
      <c r="T1564"/>
      <c r="U1564"/>
      <c r="V1564"/>
      <c r="W1564"/>
      <c r="X1564"/>
      <c r="Y1564"/>
      <c r="Z1564"/>
    </row>
    <row r="1565" spans="19:26" x14ac:dyDescent="0.25">
      <c r="S1565" s="7"/>
      <c r="T1565"/>
      <c r="U1565"/>
      <c r="V1565"/>
      <c r="W1565"/>
      <c r="X1565"/>
      <c r="Y1565"/>
      <c r="Z1565"/>
    </row>
    <row r="1566" spans="19:26" x14ac:dyDescent="0.25">
      <c r="S1566" s="7"/>
      <c r="T1566"/>
      <c r="U1566"/>
      <c r="V1566"/>
      <c r="W1566"/>
      <c r="X1566"/>
      <c r="Y1566"/>
      <c r="Z1566"/>
    </row>
    <row r="1567" spans="19:26" x14ac:dyDescent="0.25">
      <c r="S1567" s="7"/>
      <c r="T1567"/>
      <c r="U1567"/>
      <c r="V1567"/>
      <c r="W1567"/>
      <c r="X1567"/>
      <c r="Y1567"/>
      <c r="Z1567"/>
    </row>
    <row r="1568" spans="19:26" x14ac:dyDescent="0.25">
      <c r="S1568" s="7"/>
      <c r="T1568"/>
      <c r="U1568"/>
      <c r="V1568"/>
      <c r="W1568"/>
      <c r="X1568"/>
      <c r="Y1568"/>
      <c r="Z1568"/>
    </row>
    <row r="1569" spans="19:26" x14ac:dyDescent="0.25">
      <c r="S1569" s="7"/>
      <c r="T1569"/>
      <c r="U1569"/>
      <c r="V1569"/>
      <c r="W1569"/>
      <c r="X1569"/>
      <c r="Y1569"/>
      <c r="Z1569"/>
    </row>
    <row r="1570" spans="19:26" x14ac:dyDescent="0.25">
      <c r="S1570" s="7"/>
      <c r="T1570"/>
      <c r="U1570"/>
      <c r="V1570"/>
      <c r="W1570"/>
      <c r="X1570"/>
      <c r="Y1570"/>
      <c r="Z1570"/>
    </row>
    <row r="1571" spans="19:26" x14ac:dyDescent="0.25">
      <c r="S1571" s="7"/>
      <c r="T1571"/>
      <c r="U1571"/>
      <c r="V1571"/>
      <c r="W1571"/>
      <c r="X1571"/>
      <c r="Y1571"/>
      <c r="Z1571"/>
    </row>
    <row r="1572" spans="19:26" x14ac:dyDescent="0.25">
      <c r="S1572" s="7"/>
      <c r="T1572"/>
      <c r="U1572"/>
      <c r="V1572"/>
      <c r="W1572"/>
      <c r="X1572"/>
      <c r="Y1572"/>
      <c r="Z1572"/>
    </row>
    <row r="1573" spans="19:26" x14ac:dyDescent="0.25">
      <c r="S1573" s="7"/>
      <c r="T1573"/>
      <c r="U1573"/>
      <c r="V1573"/>
      <c r="W1573"/>
      <c r="X1573"/>
      <c r="Y1573"/>
      <c r="Z1573"/>
    </row>
    <row r="1574" spans="19:26" x14ac:dyDescent="0.25">
      <c r="S1574" s="7"/>
      <c r="T1574"/>
      <c r="U1574"/>
      <c r="V1574"/>
      <c r="W1574"/>
      <c r="X1574"/>
      <c r="Y1574"/>
      <c r="Z1574"/>
    </row>
    <row r="1575" spans="19:26" x14ac:dyDescent="0.25">
      <c r="S1575" s="7"/>
      <c r="T1575"/>
      <c r="U1575"/>
      <c r="V1575"/>
      <c r="W1575"/>
      <c r="X1575"/>
      <c r="Y1575"/>
      <c r="Z1575"/>
    </row>
    <row r="1576" spans="19:26" x14ac:dyDescent="0.25">
      <c r="S1576" s="7"/>
      <c r="T1576"/>
      <c r="U1576"/>
      <c r="V1576"/>
      <c r="W1576"/>
      <c r="X1576"/>
      <c r="Y1576"/>
      <c r="Z1576"/>
    </row>
    <row r="1577" spans="19:26" x14ac:dyDescent="0.25">
      <c r="S1577" s="7"/>
      <c r="T1577"/>
      <c r="U1577"/>
      <c r="V1577"/>
      <c r="W1577"/>
      <c r="X1577"/>
      <c r="Y1577"/>
      <c r="Z1577"/>
    </row>
    <row r="1578" spans="19:26" x14ac:dyDescent="0.25">
      <c r="S1578" s="7"/>
      <c r="T1578"/>
      <c r="U1578"/>
      <c r="V1578"/>
      <c r="W1578"/>
      <c r="X1578"/>
      <c r="Y1578"/>
      <c r="Z1578"/>
    </row>
    <row r="1579" spans="19:26" x14ac:dyDescent="0.25">
      <c r="S1579" s="7"/>
      <c r="T1579"/>
      <c r="U1579"/>
      <c r="V1579"/>
      <c r="W1579"/>
      <c r="X1579"/>
      <c r="Y1579"/>
      <c r="Z1579"/>
    </row>
    <row r="1580" spans="19:26" x14ac:dyDescent="0.25">
      <c r="S1580" s="7"/>
      <c r="T1580"/>
      <c r="U1580"/>
      <c r="V1580"/>
      <c r="W1580"/>
      <c r="X1580"/>
      <c r="Y1580"/>
      <c r="Z1580"/>
    </row>
    <row r="1581" spans="19:26" x14ac:dyDescent="0.25">
      <c r="S1581" s="7"/>
      <c r="T1581"/>
      <c r="U1581"/>
      <c r="V1581"/>
      <c r="W1581"/>
      <c r="X1581"/>
      <c r="Y1581"/>
      <c r="Z1581"/>
    </row>
    <row r="1582" spans="19:26" x14ac:dyDescent="0.25">
      <c r="S1582" s="7"/>
      <c r="T1582"/>
      <c r="U1582"/>
      <c r="V1582"/>
      <c r="W1582"/>
      <c r="X1582"/>
      <c r="Y1582"/>
      <c r="Z1582"/>
    </row>
    <row r="1583" spans="19:26" x14ac:dyDescent="0.25">
      <c r="S1583" s="7"/>
      <c r="T1583"/>
      <c r="U1583"/>
      <c r="V1583"/>
      <c r="W1583"/>
      <c r="X1583"/>
      <c r="Y1583"/>
      <c r="Z1583"/>
    </row>
    <row r="1584" spans="19:26" x14ac:dyDescent="0.25">
      <c r="S1584" s="7"/>
      <c r="T1584"/>
      <c r="U1584"/>
      <c r="V1584"/>
      <c r="W1584"/>
      <c r="X1584"/>
      <c r="Y1584"/>
      <c r="Z1584"/>
    </row>
    <row r="1585" spans="19:26" x14ac:dyDescent="0.25">
      <c r="S1585" s="7"/>
      <c r="T1585"/>
      <c r="U1585"/>
      <c r="V1585"/>
      <c r="W1585"/>
      <c r="X1585"/>
      <c r="Y1585"/>
      <c r="Z1585"/>
    </row>
    <row r="1586" spans="19:26" x14ac:dyDescent="0.25">
      <c r="S1586" s="7"/>
      <c r="T1586"/>
      <c r="U1586"/>
      <c r="V1586"/>
      <c r="W1586"/>
      <c r="X1586"/>
      <c r="Y1586"/>
      <c r="Z1586"/>
    </row>
    <row r="1587" spans="19:26" x14ac:dyDescent="0.25">
      <c r="S1587" s="7"/>
      <c r="T1587"/>
      <c r="U1587"/>
      <c r="V1587"/>
      <c r="W1587"/>
      <c r="X1587"/>
      <c r="Y1587"/>
      <c r="Z1587"/>
    </row>
    <row r="1588" spans="19:26" x14ac:dyDescent="0.25">
      <c r="S1588" s="7"/>
      <c r="T1588"/>
      <c r="U1588"/>
      <c r="V1588"/>
      <c r="W1588"/>
      <c r="X1588"/>
      <c r="Y1588"/>
      <c r="Z1588"/>
    </row>
    <row r="1589" spans="19:26" x14ac:dyDescent="0.25">
      <c r="S1589" s="7"/>
      <c r="T1589"/>
      <c r="U1589"/>
      <c r="V1589"/>
      <c r="W1589"/>
      <c r="X1589"/>
      <c r="Y1589"/>
      <c r="Z1589"/>
    </row>
    <row r="1590" spans="19:26" x14ac:dyDescent="0.25">
      <c r="S1590" s="7"/>
      <c r="T1590"/>
      <c r="U1590"/>
      <c r="V1590"/>
      <c r="W1590"/>
      <c r="X1590"/>
      <c r="Y1590"/>
      <c r="Z1590"/>
    </row>
    <row r="1591" spans="19:26" x14ac:dyDescent="0.25">
      <c r="S1591" s="7"/>
      <c r="T1591"/>
      <c r="U1591"/>
      <c r="V1591"/>
      <c r="W1591"/>
      <c r="X1591"/>
      <c r="Y1591"/>
      <c r="Z1591"/>
    </row>
    <row r="1592" spans="19:26" x14ac:dyDescent="0.25">
      <c r="S1592" s="7"/>
      <c r="T1592"/>
      <c r="U1592"/>
      <c r="V1592"/>
      <c r="W1592"/>
      <c r="X1592"/>
      <c r="Y1592"/>
      <c r="Z1592"/>
    </row>
    <row r="1593" spans="19:26" x14ac:dyDescent="0.25">
      <c r="S1593" s="7"/>
      <c r="T1593"/>
      <c r="U1593"/>
      <c r="V1593"/>
      <c r="W1593"/>
      <c r="X1593"/>
      <c r="Y1593"/>
      <c r="Z1593"/>
    </row>
    <row r="1594" spans="19:26" x14ac:dyDescent="0.25">
      <c r="S1594" s="7"/>
      <c r="T1594"/>
      <c r="U1594"/>
      <c r="V1594"/>
      <c r="W1594"/>
      <c r="X1594"/>
      <c r="Y1594"/>
      <c r="Z1594"/>
    </row>
    <row r="1595" spans="19:26" x14ac:dyDescent="0.25">
      <c r="S1595" s="7"/>
      <c r="T1595"/>
      <c r="U1595"/>
      <c r="V1595"/>
      <c r="W1595"/>
      <c r="X1595"/>
      <c r="Y1595"/>
      <c r="Z1595"/>
    </row>
    <row r="1596" spans="19:26" x14ac:dyDescent="0.25">
      <c r="S1596" s="7"/>
      <c r="T1596"/>
      <c r="U1596"/>
      <c r="V1596"/>
      <c r="W1596"/>
      <c r="X1596"/>
      <c r="Y1596"/>
      <c r="Z1596"/>
    </row>
    <row r="1597" spans="19:26" x14ac:dyDescent="0.25">
      <c r="S1597" s="7"/>
      <c r="T1597"/>
      <c r="U1597"/>
      <c r="V1597"/>
      <c r="W1597"/>
      <c r="X1597"/>
      <c r="Y1597"/>
      <c r="Z1597"/>
    </row>
    <row r="1598" spans="19:26" x14ac:dyDescent="0.25">
      <c r="S1598" s="7"/>
      <c r="T1598"/>
      <c r="U1598"/>
      <c r="V1598"/>
      <c r="W1598"/>
      <c r="X1598"/>
      <c r="Y1598"/>
      <c r="Z1598"/>
    </row>
    <row r="1599" spans="19:26" x14ac:dyDescent="0.25">
      <c r="S1599" s="7"/>
      <c r="T1599"/>
      <c r="U1599"/>
      <c r="V1599"/>
      <c r="W1599"/>
      <c r="X1599"/>
      <c r="Y1599"/>
      <c r="Z1599"/>
    </row>
    <row r="1600" spans="19:26" x14ac:dyDescent="0.25">
      <c r="S1600" s="7"/>
      <c r="T1600"/>
      <c r="U1600"/>
      <c r="V1600"/>
      <c r="W1600"/>
      <c r="X1600"/>
      <c r="Y1600"/>
      <c r="Z1600"/>
    </row>
    <row r="1601" spans="19:26" x14ac:dyDescent="0.25">
      <c r="S1601" s="7"/>
      <c r="T1601"/>
      <c r="U1601"/>
      <c r="V1601"/>
      <c r="W1601"/>
      <c r="X1601"/>
      <c r="Y1601"/>
      <c r="Z1601"/>
    </row>
    <row r="1602" spans="19:26" x14ac:dyDescent="0.25">
      <c r="S1602" s="7"/>
      <c r="T1602"/>
      <c r="U1602"/>
      <c r="V1602"/>
      <c r="W1602"/>
      <c r="X1602"/>
      <c r="Y1602"/>
      <c r="Z1602"/>
    </row>
    <row r="1603" spans="19:26" x14ac:dyDescent="0.25">
      <c r="S1603" s="7"/>
      <c r="T1603"/>
      <c r="U1603"/>
      <c r="V1603"/>
      <c r="W1603"/>
      <c r="X1603"/>
      <c r="Y1603"/>
      <c r="Z1603"/>
    </row>
    <row r="1604" spans="19:26" x14ac:dyDescent="0.25">
      <c r="S1604" s="7"/>
      <c r="T1604"/>
      <c r="U1604"/>
      <c r="V1604"/>
      <c r="W1604"/>
      <c r="X1604"/>
      <c r="Y1604"/>
      <c r="Z1604"/>
    </row>
    <row r="1605" spans="19:26" x14ac:dyDescent="0.25">
      <c r="S1605" s="7"/>
      <c r="T1605"/>
      <c r="U1605"/>
      <c r="V1605"/>
      <c r="W1605"/>
      <c r="X1605"/>
      <c r="Y1605"/>
      <c r="Z1605"/>
    </row>
    <row r="1606" spans="19:26" x14ac:dyDescent="0.25">
      <c r="S1606" s="7"/>
      <c r="T1606"/>
      <c r="U1606"/>
      <c r="V1606"/>
      <c r="W1606"/>
      <c r="X1606"/>
      <c r="Y1606"/>
      <c r="Z1606"/>
    </row>
    <row r="1607" spans="19:26" x14ac:dyDescent="0.25">
      <c r="S1607" s="7"/>
      <c r="T1607"/>
      <c r="U1607"/>
      <c r="V1607"/>
      <c r="W1607"/>
      <c r="X1607"/>
      <c r="Y1607"/>
      <c r="Z1607"/>
    </row>
    <row r="1608" spans="19:26" x14ac:dyDescent="0.25">
      <c r="S1608" s="7"/>
      <c r="T1608"/>
      <c r="U1608"/>
      <c r="V1608"/>
      <c r="W1608"/>
      <c r="X1608"/>
      <c r="Y1608"/>
      <c r="Z1608"/>
    </row>
    <row r="1609" spans="19:26" x14ac:dyDescent="0.25">
      <c r="S1609" s="7"/>
      <c r="T1609"/>
      <c r="U1609"/>
      <c r="V1609"/>
      <c r="W1609"/>
      <c r="X1609"/>
      <c r="Y1609"/>
      <c r="Z1609"/>
    </row>
    <row r="1610" spans="19:26" x14ac:dyDescent="0.25">
      <c r="S1610" s="7"/>
      <c r="T1610"/>
      <c r="U1610"/>
      <c r="V1610"/>
      <c r="W1610"/>
      <c r="X1610"/>
      <c r="Y1610"/>
      <c r="Z1610"/>
    </row>
    <row r="1611" spans="19:26" x14ac:dyDescent="0.25">
      <c r="S1611" s="7"/>
      <c r="T1611"/>
      <c r="U1611"/>
      <c r="V1611"/>
      <c r="W1611"/>
      <c r="X1611"/>
      <c r="Y1611"/>
      <c r="Z1611"/>
    </row>
    <row r="1612" spans="19:26" x14ac:dyDescent="0.25">
      <c r="S1612" s="7"/>
      <c r="T1612"/>
      <c r="U1612"/>
      <c r="V1612"/>
      <c r="W1612"/>
      <c r="X1612"/>
      <c r="Y1612"/>
      <c r="Z1612"/>
    </row>
    <row r="1613" spans="19:26" x14ac:dyDescent="0.25">
      <c r="S1613" s="7"/>
      <c r="T1613"/>
      <c r="U1613"/>
      <c r="V1613"/>
      <c r="W1613"/>
      <c r="X1613"/>
      <c r="Y1613"/>
      <c r="Z1613"/>
    </row>
    <row r="1614" spans="19:26" x14ac:dyDescent="0.25">
      <c r="S1614" s="7"/>
      <c r="T1614"/>
      <c r="U1614"/>
      <c r="V1614"/>
      <c r="W1614"/>
      <c r="X1614"/>
      <c r="Y1614"/>
      <c r="Z1614"/>
    </row>
    <row r="1615" spans="19:26" x14ac:dyDescent="0.25">
      <c r="S1615" s="7"/>
      <c r="T1615"/>
      <c r="U1615"/>
      <c r="V1615"/>
      <c r="W1615"/>
      <c r="X1615"/>
      <c r="Y1615"/>
      <c r="Z1615"/>
    </row>
    <row r="1616" spans="19:26" x14ac:dyDescent="0.25">
      <c r="S1616" s="7"/>
      <c r="T1616"/>
      <c r="U1616"/>
      <c r="V1616"/>
      <c r="W1616"/>
      <c r="X1616"/>
      <c r="Y1616"/>
      <c r="Z1616"/>
    </row>
    <row r="1617" spans="19:26" x14ac:dyDescent="0.25">
      <c r="S1617" s="7"/>
      <c r="T1617"/>
      <c r="U1617"/>
      <c r="V1617"/>
      <c r="W1617"/>
      <c r="X1617"/>
      <c r="Y1617"/>
      <c r="Z1617"/>
    </row>
    <row r="1618" spans="19:26" x14ac:dyDescent="0.25">
      <c r="S1618" s="7"/>
      <c r="T1618"/>
      <c r="U1618"/>
      <c r="V1618"/>
      <c r="W1618"/>
      <c r="X1618"/>
      <c r="Y1618"/>
      <c r="Z1618"/>
    </row>
    <row r="1619" spans="19:26" x14ac:dyDescent="0.25">
      <c r="S1619" s="7"/>
      <c r="T1619"/>
      <c r="U1619"/>
      <c r="V1619"/>
      <c r="W1619"/>
      <c r="X1619"/>
      <c r="Y1619"/>
      <c r="Z1619"/>
    </row>
    <row r="1620" spans="19:26" x14ac:dyDescent="0.25">
      <c r="S1620" s="7"/>
      <c r="T1620"/>
      <c r="U1620"/>
      <c r="V1620"/>
      <c r="W1620"/>
      <c r="X1620"/>
      <c r="Y1620"/>
      <c r="Z1620"/>
    </row>
    <row r="1621" spans="19:26" x14ac:dyDescent="0.25">
      <c r="S1621" s="7"/>
      <c r="T1621"/>
      <c r="U1621"/>
      <c r="V1621"/>
      <c r="W1621"/>
      <c r="X1621"/>
      <c r="Y1621"/>
      <c r="Z1621"/>
    </row>
    <row r="1622" spans="19:26" x14ac:dyDescent="0.25">
      <c r="S1622" s="7"/>
      <c r="T1622"/>
      <c r="U1622"/>
      <c r="V1622"/>
      <c r="W1622"/>
      <c r="X1622"/>
      <c r="Y1622"/>
      <c r="Z1622"/>
    </row>
    <row r="1623" spans="19:26" x14ac:dyDescent="0.25">
      <c r="S1623" s="7"/>
      <c r="T1623"/>
      <c r="U1623"/>
      <c r="V1623"/>
      <c r="W1623"/>
      <c r="X1623"/>
      <c r="Y1623"/>
      <c r="Z1623"/>
    </row>
    <row r="1624" spans="19:26" x14ac:dyDescent="0.25">
      <c r="S1624" s="7"/>
      <c r="T1624"/>
      <c r="U1624"/>
      <c r="V1624"/>
      <c r="W1624"/>
      <c r="X1624"/>
      <c r="Y1624"/>
      <c r="Z1624"/>
    </row>
    <row r="1625" spans="19:26" x14ac:dyDescent="0.25">
      <c r="S1625" s="7"/>
      <c r="T1625"/>
      <c r="U1625"/>
      <c r="V1625"/>
      <c r="W1625"/>
      <c r="X1625"/>
      <c r="Y1625"/>
      <c r="Z1625"/>
    </row>
    <row r="1626" spans="19:26" x14ac:dyDescent="0.25">
      <c r="S1626" s="7"/>
      <c r="T1626"/>
      <c r="U1626"/>
      <c r="V1626"/>
      <c r="W1626"/>
      <c r="X1626"/>
      <c r="Y1626"/>
      <c r="Z1626"/>
    </row>
    <row r="1627" spans="19:26" x14ac:dyDescent="0.25">
      <c r="S1627" s="7"/>
      <c r="T1627"/>
      <c r="U1627"/>
      <c r="V1627"/>
      <c r="W1627"/>
      <c r="X1627"/>
      <c r="Y1627"/>
      <c r="Z1627"/>
    </row>
    <row r="1628" spans="19:26" x14ac:dyDescent="0.25">
      <c r="S1628" s="7"/>
      <c r="T1628"/>
      <c r="U1628"/>
      <c r="V1628"/>
      <c r="W1628"/>
      <c r="X1628"/>
      <c r="Y1628"/>
      <c r="Z1628"/>
    </row>
    <row r="1629" spans="19:26" x14ac:dyDescent="0.25">
      <c r="S1629" s="7"/>
      <c r="T1629"/>
      <c r="U1629"/>
      <c r="V1629"/>
      <c r="W1629"/>
      <c r="X1629"/>
      <c r="Y1629"/>
      <c r="Z1629"/>
    </row>
    <row r="1630" spans="19:26" x14ac:dyDescent="0.25">
      <c r="S1630" s="7"/>
      <c r="T1630"/>
      <c r="U1630"/>
      <c r="V1630"/>
      <c r="W1630"/>
      <c r="X1630"/>
      <c r="Y1630"/>
      <c r="Z1630"/>
    </row>
    <row r="1631" spans="19:26" x14ac:dyDescent="0.25">
      <c r="S1631" s="7"/>
      <c r="T1631"/>
      <c r="U1631"/>
      <c r="V1631"/>
      <c r="W1631"/>
      <c r="X1631"/>
      <c r="Y1631"/>
      <c r="Z1631"/>
    </row>
    <row r="1632" spans="19:26" x14ac:dyDescent="0.25">
      <c r="S1632" s="7"/>
      <c r="T1632"/>
      <c r="U1632"/>
      <c r="V1632"/>
      <c r="W1632"/>
      <c r="X1632"/>
      <c r="Y1632"/>
      <c r="Z1632"/>
    </row>
    <row r="1633" spans="19:26" x14ac:dyDescent="0.25">
      <c r="S1633" s="7"/>
      <c r="T1633"/>
      <c r="U1633"/>
      <c r="V1633"/>
      <c r="W1633"/>
      <c r="X1633"/>
      <c r="Y1633"/>
      <c r="Z1633"/>
    </row>
    <row r="1634" spans="19:26" x14ac:dyDescent="0.25">
      <c r="S1634" s="7"/>
      <c r="T1634"/>
      <c r="U1634"/>
      <c r="V1634"/>
      <c r="W1634"/>
      <c r="X1634"/>
      <c r="Y1634"/>
      <c r="Z1634"/>
    </row>
    <row r="1635" spans="19:26" x14ac:dyDescent="0.25">
      <c r="S1635" s="7"/>
      <c r="T1635"/>
      <c r="U1635"/>
      <c r="V1635"/>
      <c r="W1635"/>
      <c r="X1635"/>
      <c r="Y1635"/>
      <c r="Z1635"/>
    </row>
    <row r="1636" spans="19:26" x14ac:dyDescent="0.25">
      <c r="S1636" s="7"/>
      <c r="T1636"/>
      <c r="U1636"/>
      <c r="V1636"/>
      <c r="W1636"/>
      <c r="X1636"/>
      <c r="Y1636"/>
      <c r="Z1636"/>
    </row>
    <row r="1637" spans="19:26" x14ac:dyDescent="0.25">
      <c r="S1637" s="7"/>
      <c r="T1637"/>
      <c r="U1637"/>
      <c r="V1637"/>
      <c r="W1637"/>
      <c r="X1637"/>
      <c r="Y1637"/>
      <c r="Z1637"/>
    </row>
    <row r="1638" spans="19:26" x14ac:dyDescent="0.25">
      <c r="S1638" s="7"/>
      <c r="T1638"/>
      <c r="U1638"/>
      <c r="V1638"/>
      <c r="W1638"/>
      <c r="X1638"/>
      <c r="Y1638"/>
      <c r="Z1638"/>
    </row>
    <row r="1639" spans="19:26" x14ac:dyDescent="0.25">
      <c r="S1639" s="7"/>
      <c r="T1639"/>
      <c r="U1639"/>
      <c r="V1639"/>
      <c r="W1639"/>
      <c r="X1639"/>
      <c r="Y1639"/>
      <c r="Z1639"/>
    </row>
    <row r="1640" spans="19:26" x14ac:dyDescent="0.25">
      <c r="S1640" s="7"/>
      <c r="T1640"/>
      <c r="U1640"/>
      <c r="V1640"/>
      <c r="W1640"/>
      <c r="X1640"/>
      <c r="Y1640"/>
      <c r="Z1640"/>
    </row>
    <row r="1641" spans="19:26" x14ac:dyDescent="0.25">
      <c r="S1641" s="7"/>
      <c r="T1641"/>
      <c r="U1641"/>
      <c r="V1641"/>
      <c r="W1641"/>
      <c r="X1641"/>
      <c r="Y1641"/>
      <c r="Z1641"/>
    </row>
    <row r="1642" spans="19:26" x14ac:dyDescent="0.25">
      <c r="S1642" s="7"/>
      <c r="T1642"/>
      <c r="U1642"/>
      <c r="V1642"/>
      <c r="W1642"/>
      <c r="X1642"/>
      <c r="Y1642"/>
      <c r="Z1642"/>
    </row>
    <row r="1643" spans="19:26" x14ac:dyDescent="0.25">
      <c r="S1643" s="7"/>
      <c r="T1643"/>
      <c r="U1643"/>
      <c r="V1643"/>
      <c r="W1643"/>
      <c r="X1643"/>
      <c r="Y1643"/>
      <c r="Z1643"/>
    </row>
    <row r="1644" spans="19:26" x14ac:dyDescent="0.25">
      <c r="S1644" s="7"/>
      <c r="T1644"/>
      <c r="U1644"/>
      <c r="V1644"/>
      <c r="W1644"/>
      <c r="X1644"/>
      <c r="Y1644"/>
      <c r="Z1644"/>
    </row>
    <row r="1645" spans="19:26" x14ac:dyDescent="0.25">
      <c r="S1645" s="7"/>
      <c r="T1645"/>
      <c r="U1645"/>
      <c r="V1645"/>
      <c r="W1645"/>
      <c r="X1645"/>
      <c r="Y1645"/>
      <c r="Z1645"/>
    </row>
    <row r="1646" spans="19:26" x14ac:dyDescent="0.25">
      <c r="S1646" s="7"/>
      <c r="T1646"/>
      <c r="U1646"/>
      <c r="V1646"/>
      <c r="W1646"/>
      <c r="X1646"/>
      <c r="Y1646"/>
      <c r="Z1646"/>
    </row>
    <row r="1647" spans="19:26" x14ac:dyDescent="0.25">
      <c r="S1647" s="7"/>
      <c r="T1647"/>
      <c r="U1647"/>
      <c r="V1647"/>
      <c r="W1647"/>
      <c r="X1647"/>
      <c r="Y1647"/>
      <c r="Z1647"/>
    </row>
    <row r="1648" spans="19:26" x14ac:dyDescent="0.25">
      <c r="S1648" s="7"/>
      <c r="T1648"/>
      <c r="U1648"/>
      <c r="V1648"/>
      <c r="W1648"/>
      <c r="X1648"/>
      <c r="Y1648"/>
      <c r="Z1648"/>
    </row>
    <row r="1649" spans="19:26" x14ac:dyDescent="0.25">
      <c r="S1649" s="7"/>
      <c r="T1649"/>
      <c r="U1649"/>
      <c r="V1649"/>
      <c r="W1649"/>
      <c r="X1649"/>
      <c r="Y1649"/>
      <c r="Z1649"/>
    </row>
    <row r="1650" spans="19:26" x14ac:dyDescent="0.25">
      <c r="S1650" s="7"/>
      <c r="T1650"/>
      <c r="U1650"/>
      <c r="V1650"/>
      <c r="W1650"/>
      <c r="X1650"/>
      <c r="Y1650"/>
      <c r="Z1650"/>
    </row>
    <row r="1651" spans="19:26" x14ac:dyDescent="0.25">
      <c r="S1651" s="7"/>
      <c r="T1651"/>
      <c r="U1651"/>
      <c r="V1651"/>
      <c r="W1651"/>
      <c r="X1651"/>
      <c r="Y1651"/>
      <c r="Z1651"/>
    </row>
    <row r="1652" spans="19:26" x14ac:dyDescent="0.25">
      <c r="S1652" s="7"/>
      <c r="T1652"/>
      <c r="U1652"/>
      <c r="V1652"/>
      <c r="W1652"/>
      <c r="X1652"/>
      <c r="Y1652"/>
      <c r="Z1652"/>
    </row>
    <row r="1653" spans="19:26" x14ac:dyDescent="0.25">
      <c r="S1653" s="7"/>
      <c r="T1653"/>
      <c r="U1653"/>
      <c r="V1653"/>
      <c r="W1653"/>
      <c r="X1653"/>
      <c r="Y1653"/>
      <c r="Z1653"/>
    </row>
    <row r="1654" spans="19:26" x14ac:dyDescent="0.25">
      <c r="S1654" s="7"/>
      <c r="T1654"/>
      <c r="U1654"/>
      <c r="V1654"/>
      <c r="W1654"/>
      <c r="X1654"/>
      <c r="Y1654"/>
      <c r="Z1654"/>
    </row>
    <row r="1655" spans="19:26" x14ac:dyDescent="0.25">
      <c r="S1655" s="7"/>
      <c r="T1655"/>
      <c r="U1655"/>
      <c r="V1655"/>
      <c r="W1655"/>
      <c r="X1655"/>
      <c r="Y1655"/>
      <c r="Z1655"/>
    </row>
    <row r="1656" spans="19:26" x14ac:dyDescent="0.25">
      <c r="S1656" s="7"/>
      <c r="T1656"/>
      <c r="U1656"/>
      <c r="V1656"/>
      <c r="W1656"/>
      <c r="X1656"/>
      <c r="Y1656"/>
      <c r="Z1656"/>
    </row>
    <row r="1657" spans="19:26" x14ac:dyDescent="0.25">
      <c r="S1657" s="7"/>
      <c r="T1657"/>
      <c r="U1657"/>
      <c r="V1657"/>
      <c r="W1657"/>
      <c r="X1657"/>
      <c r="Y1657"/>
      <c r="Z1657"/>
    </row>
    <row r="1658" spans="19:26" x14ac:dyDescent="0.25">
      <c r="S1658" s="7"/>
      <c r="T1658"/>
      <c r="U1658"/>
      <c r="V1658"/>
      <c r="W1658"/>
      <c r="X1658"/>
      <c r="Y1658"/>
      <c r="Z1658"/>
    </row>
    <row r="1659" spans="19:26" x14ac:dyDescent="0.25">
      <c r="S1659" s="7"/>
      <c r="T1659"/>
      <c r="U1659"/>
      <c r="V1659"/>
      <c r="W1659"/>
      <c r="X1659"/>
      <c r="Y1659"/>
      <c r="Z1659"/>
    </row>
    <row r="1660" spans="19:26" x14ac:dyDescent="0.25">
      <c r="S1660" s="7"/>
      <c r="T1660"/>
      <c r="U1660"/>
      <c r="V1660"/>
      <c r="W1660"/>
      <c r="X1660"/>
      <c r="Y1660"/>
      <c r="Z1660"/>
    </row>
    <row r="1661" spans="19:26" x14ac:dyDescent="0.25">
      <c r="S1661" s="7"/>
      <c r="T1661"/>
      <c r="U1661"/>
      <c r="V1661"/>
      <c r="W1661"/>
      <c r="X1661"/>
      <c r="Y1661"/>
      <c r="Z1661"/>
    </row>
    <row r="1662" spans="19:26" x14ac:dyDescent="0.25">
      <c r="S1662" s="7"/>
      <c r="T1662"/>
      <c r="U1662"/>
      <c r="V1662"/>
      <c r="W1662"/>
      <c r="X1662"/>
      <c r="Y1662"/>
      <c r="Z1662"/>
    </row>
    <row r="1663" spans="19:26" x14ac:dyDescent="0.25">
      <c r="S1663" s="7"/>
      <c r="T1663"/>
      <c r="U1663"/>
      <c r="V1663"/>
      <c r="W1663"/>
      <c r="X1663"/>
      <c r="Y1663"/>
      <c r="Z1663"/>
    </row>
    <row r="1664" spans="19:26" x14ac:dyDescent="0.25">
      <c r="S1664" s="7"/>
      <c r="T1664"/>
      <c r="U1664"/>
      <c r="V1664"/>
      <c r="W1664"/>
      <c r="X1664"/>
      <c r="Y1664"/>
      <c r="Z1664"/>
    </row>
    <row r="1665" spans="19:26" x14ac:dyDescent="0.25">
      <c r="S1665" s="7"/>
      <c r="T1665"/>
      <c r="U1665"/>
      <c r="V1665"/>
      <c r="W1665"/>
      <c r="X1665"/>
      <c r="Y1665"/>
      <c r="Z1665"/>
    </row>
    <row r="1666" spans="19:26" x14ac:dyDescent="0.25">
      <c r="S1666" s="7"/>
      <c r="T1666"/>
      <c r="U1666"/>
      <c r="V1666"/>
      <c r="W1666"/>
      <c r="X1666"/>
      <c r="Y1666"/>
      <c r="Z1666"/>
    </row>
    <row r="1667" spans="19:26" x14ac:dyDescent="0.25">
      <c r="S1667" s="7"/>
      <c r="T1667"/>
      <c r="U1667"/>
      <c r="V1667"/>
      <c r="W1667"/>
      <c r="X1667"/>
      <c r="Y1667"/>
      <c r="Z1667"/>
    </row>
    <row r="1668" spans="19:26" x14ac:dyDescent="0.25">
      <c r="S1668" s="7"/>
      <c r="T1668"/>
      <c r="U1668"/>
      <c r="V1668"/>
      <c r="W1668"/>
      <c r="X1668"/>
      <c r="Y1668"/>
      <c r="Z1668"/>
    </row>
    <row r="1669" spans="19:26" x14ac:dyDescent="0.25">
      <c r="S1669" s="7"/>
      <c r="T1669"/>
      <c r="U1669"/>
      <c r="V1669"/>
      <c r="W1669"/>
      <c r="X1669"/>
      <c r="Y1669"/>
      <c r="Z1669"/>
    </row>
    <row r="1670" spans="19:26" x14ac:dyDescent="0.25">
      <c r="S1670" s="7"/>
      <c r="T1670"/>
      <c r="U1670"/>
      <c r="V1670"/>
      <c r="W1670"/>
      <c r="X1670"/>
      <c r="Y1670"/>
      <c r="Z1670"/>
    </row>
    <row r="1671" spans="19:26" x14ac:dyDescent="0.25">
      <c r="S1671" s="7"/>
      <c r="T1671"/>
      <c r="U1671"/>
      <c r="V1671"/>
      <c r="W1671"/>
      <c r="X1671"/>
      <c r="Y1671"/>
      <c r="Z1671"/>
    </row>
    <row r="1672" spans="19:26" x14ac:dyDescent="0.25">
      <c r="S1672" s="7"/>
      <c r="T1672"/>
      <c r="U1672"/>
      <c r="V1672"/>
      <c r="W1672"/>
      <c r="X1672"/>
      <c r="Y1672"/>
      <c r="Z1672"/>
    </row>
    <row r="1673" spans="19:26" x14ac:dyDescent="0.25">
      <c r="S1673" s="7"/>
      <c r="T1673"/>
      <c r="U1673"/>
      <c r="V1673"/>
      <c r="W1673"/>
      <c r="X1673"/>
      <c r="Y1673"/>
      <c r="Z1673"/>
    </row>
    <row r="1674" spans="19:26" x14ac:dyDescent="0.25">
      <c r="S1674" s="7"/>
      <c r="T1674"/>
      <c r="U1674"/>
      <c r="V1674"/>
      <c r="W1674"/>
      <c r="X1674"/>
      <c r="Y1674"/>
      <c r="Z1674"/>
    </row>
    <row r="1675" spans="19:26" x14ac:dyDescent="0.25">
      <c r="S1675" s="7"/>
      <c r="T1675"/>
      <c r="U1675"/>
      <c r="V1675"/>
      <c r="W1675"/>
      <c r="X1675"/>
      <c r="Y1675"/>
      <c r="Z1675"/>
    </row>
    <row r="1676" spans="19:26" x14ac:dyDescent="0.25">
      <c r="S1676" s="7"/>
      <c r="T1676"/>
      <c r="U1676"/>
      <c r="V1676"/>
      <c r="W1676"/>
      <c r="X1676"/>
      <c r="Y1676"/>
      <c r="Z1676"/>
    </row>
    <row r="1677" spans="19:26" x14ac:dyDescent="0.25">
      <c r="S1677" s="7"/>
      <c r="T1677"/>
      <c r="U1677"/>
      <c r="V1677"/>
      <c r="W1677"/>
      <c r="X1677"/>
      <c r="Y1677"/>
      <c r="Z1677"/>
    </row>
    <row r="1678" spans="19:26" x14ac:dyDescent="0.25">
      <c r="S1678" s="7"/>
      <c r="T1678"/>
      <c r="U1678"/>
      <c r="V1678"/>
      <c r="W1678"/>
      <c r="X1678"/>
      <c r="Y1678"/>
      <c r="Z1678"/>
    </row>
    <row r="1679" spans="19:26" x14ac:dyDescent="0.25">
      <c r="S1679" s="7"/>
      <c r="T1679"/>
      <c r="U1679"/>
      <c r="V1679"/>
      <c r="W1679"/>
      <c r="X1679"/>
      <c r="Y1679"/>
      <c r="Z1679"/>
    </row>
    <row r="1680" spans="19:26" x14ac:dyDescent="0.25">
      <c r="S1680" s="7"/>
      <c r="T1680"/>
      <c r="U1680"/>
      <c r="V1680"/>
      <c r="W1680"/>
      <c r="X1680"/>
      <c r="Y1680"/>
      <c r="Z1680"/>
    </row>
    <row r="1681" spans="19:26" x14ac:dyDescent="0.25">
      <c r="S1681" s="7"/>
      <c r="T1681"/>
      <c r="U1681"/>
      <c r="V1681"/>
      <c r="W1681"/>
      <c r="X1681"/>
      <c r="Y1681"/>
      <c r="Z1681"/>
    </row>
    <row r="1682" spans="19:26" x14ac:dyDescent="0.25">
      <c r="S1682" s="7"/>
      <c r="T1682"/>
      <c r="U1682"/>
      <c r="V1682"/>
      <c r="W1682"/>
      <c r="X1682"/>
      <c r="Y1682"/>
      <c r="Z1682"/>
    </row>
    <row r="1683" spans="19:26" x14ac:dyDescent="0.25">
      <c r="S1683" s="7"/>
      <c r="T1683"/>
      <c r="U1683"/>
      <c r="V1683"/>
      <c r="W1683"/>
      <c r="X1683"/>
      <c r="Y1683"/>
      <c r="Z1683"/>
    </row>
    <row r="1684" spans="19:26" x14ac:dyDescent="0.25">
      <c r="S1684" s="7"/>
      <c r="T1684"/>
      <c r="U1684"/>
      <c r="V1684"/>
      <c r="W1684"/>
      <c r="X1684"/>
      <c r="Y1684"/>
      <c r="Z1684"/>
    </row>
    <row r="1685" spans="19:26" x14ac:dyDescent="0.25">
      <c r="S1685" s="7"/>
      <c r="T1685"/>
      <c r="U1685"/>
      <c r="V1685"/>
      <c r="W1685"/>
      <c r="X1685"/>
      <c r="Y1685"/>
      <c r="Z1685"/>
    </row>
    <row r="1686" spans="19:26" x14ac:dyDescent="0.25">
      <c r="S1686" s="7"/>
      <c r="T1686"/>
      <c r="U1686"/>
      <c r="V1686"/>
      <c r="W1686"/>
      <c r="X1686"/>
      <c r="Y1686"/>
      <c r="Z1686"/>
    </row>
    <row r="1687" spans="19:26" x14ac:dyDescent="0.25">
      <c r="S1687" s="7"/>
      <c r="T1687"/>
      <c r="U1687"/>
      <c r="V1687"/>
      <c r="W1687"/>
      <c r="X1687"/>
      <c r="Y1687"/>
      <c r="Z1687"/>
    </row>
    <row r="1688" spans="19:26" x14ac:dyDescent="0.25">
      <c r="S1688" s="7"/>
      <c r="T1688"/>
      <c r="U1688"/>
      <c r="V1688"/>
      <c r="W1688"/>
      <c r="X1688"/>
      <c r="Y1688"/>
      <c r="Z1688"/>
    </row>
    <row r="1689" spans="19:26" x14ac:dyDescent="0.25">
      <c r="S1689" s="7"/>
      <c r="T1689"/>
      <c r="U1689"/>
      <c r="V1689"/>
      <c r="W1689"/>
      <c r="X1689"/>
      <c r="Y1689"/>
      <c r="Z1689"/>
    </row>
    <row r="1690" spans="19:26" x14ac:dyDescent="0.25">
      <c r="S1690" s="7"/>
      <c r="T1690"/>
      <c r="U1690"/>
      <c r="V1690"/>
      <c r="W1690"/>
      <c r="X1690"/>
      <c r="Y1690"/>
      <c r="Z1690"/>
    </row>
    <row r="1691" spans="19:26" x14ac:dyDescent="0.25">
      <c r="S1691" s="7"/>
      <c r="T1691"/>
      <c r="U1691"/>
      <c r="V1691"/>
      <c r="W1691"/>
      <c r="X1691"/>
      <c r="Y1691"/>
      <c r="Z1691"/>
    </row>
    <row r="1692" spans="19:26" x14ac:dyDescent="0.25">
      <c r="S1692" s="7"/>
      <c r="T1692"/>
      <c r="U1692"/>
      <c r="V1692"/>
      <c r="W1692"/>
      <c r="X1692"/>
      <c r="Y1692"/>
      <c r="Z1692"/>
    </row>
    <row r="1693" spans="19:26" x14ac:dyDescent="0.25">
      <c r="S1693" s="7"/>
      <c r="T1693"/>
      <c r="U1693"/>
      <c r="V1693"/>
      <c r="W1693"/>
      <c r="X1693"/>
      <c r="Y1693"/>
      <c r="Z1693"/>
    </row>
    <row r="1694" spans="19:26" x14ac:dyDescent="0.25">
      <c r="S1694" s="7"/>
      <c r="T1694"/>
      <c r="U1694"/>
      <c r="V1694"/>
      <c r="W1694"/>
      <c r="X1694"/>
      <c r="Y1694"/>
      <c r="Z1694"/>
    </row>
    <row r="1695" spans="19:26" x14ac:dyDescent="0.25">
      <c r="S1695" s="7"/>
      <c r="T1695"/>
      <c r="U1695"/>
      <c r="V1695"/>
      <c r="W1695"/>
      <c r="X1695"/>
      <c r="Y1695"/>
      <c r="Z1695"/>
    </row>
    <row r="1696" spans="19:26" x14ac:dyDescent="0.25">
      <c r="S1696" s="7"/>
      <c r="T1696"/>
      <c r="U1696"/>
      <c r="V1696"/>
      <c r="W1696"/>
      <c r="X1696"/>
      <c r="Y1696"/>
      <c r="Z1696"/>
    </row>
    <row r="1697" spans="19:26" x14ac:dyDescent="0.25">
      <c r="S1697" s="7"/>
      <c r="T1697"/>
      <c r="U1697"/>
      <c r="V1697"/>
      <c r="W1697"/>
      <c r="X1697"/>
      <c r="Y1697"/>
      <c r="Z1697"/>
    </row>
    <row r="1698" spans="19:26" x14ac:dyDescent="0.25">
      <c r="S1698" s="7"/>
      <c r="T1698"/>
      <c r="U1698"/>
      <c r="V1698"/>
      <c r="W1698"/>
      <c r="X1698"/>
      <c r="Y1698"/>
      <c r="Z1698"/>
    </row>
    <row r="1699" spans="19:26" x14ac:dyDescent="0.25">
      <c r="S1699" s="7"/>
      <c r="T1699"/>
      <c r="U1699"/>
      <c r="V1699"/>
      <c r="W1699"/>
      <c r="X1699"/>
      <c r="Y1699"/>
      <c r="Z1699"/>
    </row>
    <row r="1700" spans="19:26" x14ac:dyDescent="0.25">
      <c r="S1700" s="7"/>
      <c r="T1700"/>
      <c r="U1700"/>
      <c r="V1700"/>
      <c r="W1700"/>
      <c r="X1700"/>
      <c r="Y1700"/>
      <c r="Z1700"/>
    </row>
    <row r="1701" spans="19:26" x14ac:dyDescent="0.25">
      <c r="S1701" s="7"/>
      <c r="T1701"/>
      <c r="U1701"/>
      <c r="V1701"/>
      <c r="W1701"/>
      <c r="X1701"/>
      <c r="Y1701"/>
      <c r="Z1701"/>
    </row>
    <row r="1702" spans="19:26" x14ac:dyDescent="0.25">
      <c r="S1702" s="7"/>
      <c r="T1702"/>
      <c r="U1702"/>
      <c r="V1702"/>
      <c r="W1702"/>
      <c r="X1702"/>
      <c r="Y1702"/>
      <c r="Z1702"/>
    </row>
    <row r="1703" spans="19:26" x14ac:dyDescent="0.25">
      <c r="S1703" s="7"/>
      <c r="T1703"/>
      <c r="U1703"/>
      <c r="V1703"/>
      <c r="W1703"/>
      <c r="X1703"/>
      <c r="Y1703"/>
      <c r="Z1703"/>
    </row>
    <row r="1704" spans="19:26" x14ac:dyDescent="0.25">
      <c r="S1704" s="7"/>
      <c r="T1704"/>
      <c r="U1704"/>
      <c r="V1704"/>
      <c r="W1704"/>
      <c r="X1704"/>
      <c r="Y1704"/>
      <c r="Z1704"/>
    </row>
    <row r="1705" spans="19:26" x14ac:dyDescent="0.25">
      <c r="S1705" s="7"/>
      <c r="T1705"/>
      <c r="U1705"/>
      <c r="V1705"/>
      <c r="W1705"/>
      <c r="X1705"/>
      <c r="Y1705"/>
      <c r="Z1705"/>
    </row>
    <row r="1706" spans="19:26" x14ac:dyDescent="0.25">
      <c r="S1706" s="7"/>
      <c r="T1706"/>
      <c r="U1706"/>
      <c r="V1706"/>
      <c r="W1706"/>
      <c r="X1706"/>
      <c r="Y1706"/>
      <c r="Z1706"/>
    </row>
    <row r="1707" spans="19:26" x14ac:dyDescent="0.25">
      <c r="S1707" s="7"/>
      <c r="T1707"/>
      <c r="U1707"/>
      <c r="V1707"/>
      <c r="W1707"/>
      <c r="X1707"/>
      <c r="Y1707"/>
      <c r="Z1707"/>
    </row>
    <row r="1708" spans="19:26" x14ac:dyDescent="0.25">
      <c r="S1708" s="7"/>
      <c r="T1708"/>
      <c r="U1708"/>
      <c r="V1708"/>
      <c r="W1708"/>
      <c r="X1708"/>
      <c r="Y1708"/>
      <c r="Z1708"/>
    </row>
    <row r="1709" spans="19:26" x14ac:dyDescent="0.25">
      <c r="S1709" s="7"/>
      <c r="T1709"/>
      <c r="U1709"/>
      <c r="V1709"/>
      <c r="W1709"/>
      <c r="X1709"/>
      <c r="Y1709"/>
      <c r="Z1709"/>
    </row>
    <row r="1710" spans="19:26" x14ac:dyDescent="0.25">
      <c r="S1710" s="7"/>
      <c r="T1710"/>
      <c r="U1710"/>
      <c r="V1710"/>
      <c r="W1710"/>
      <c r="X1710"/>
      <c r="Y1710"/>
      <c r="Z1710"/>
    </row>
    <row r="1711" spans="19:26" x14ac:dyDescent="0.25">
      <c r="S1711" s="7"/>
      <c r="T1711"/>
      <c r="U1711"/>
      <c r="V1711"/>
      <c r="W1711"/>
      <c r="X1711"/>
      <c r="Y1711"/>
      <c r="Z1711"/>
    </row>
    <row r="1712" spans="19:26" x14ac:dyDescent="0.25">
      <c r="S1712" s="7"/>
      <c r="T1712"/>
      <c r="U1712"/>
      <c r="V1712"/>
      <c r="W1712"/>
      <c r="X1712"/>
      <c r="Y1712"/>
      <c r="Z1712"/>
    </row>
    <row r="1713" spans="19:26" x14ac:dyDescent="0.25">
      <c r="S1713" s="7"/>
      <c r="T1713"/>
      <c r="U1713"/>
      <c r="V1713"/>
      <c r="W1713"/>
      <c r="X1713"/>
      <c r="Y1713"/>
      <c r="Z1713"/>
    </row>
    <row r="1714" spans="19:26" x14ac:dyDescent="0.25">
      <c r="S1714" s="7"/>
      <c r="T1714"/>
      <c r="U1714"/>
      <c r="V1714"/>
      <c r="W1714"/>
      <c r="X1714"/>
      <c r="Y1714"/>
      <c r="Z1714"/>
    </row>
    <row r="1715" spans="19:26" x14ac:dyDescent="0.25">
      <c r="S1715" s="7"/>
      <c r="T1715"/>
      <c r="U1715"/>
      <c r="V1715"/>
      <c r="W1715"/>
      <c r="X1715"/>
      <c r="Y1715"/>
      <c r="Z1715"/>
    </row>
    <row r="1716" spans="19:26" x14ac:dyDescent="0.25">
      <c r="S1716" s="7"/>
      <c r="T1716"/>
      <c r="U1716"/>
      <c r="V1716"/>
      <c r="W1716"/>
      <c r="X1716"/>
      <c r="Y1716"/>
      <c r="Z1716"/>
    </row>
    <row r="1717" spans="19:26" x14ac:dyDescent="0.25">
      <c r="S1717" s="7"/>
      <c r="T1717"/>
      <c r="U1717"/>
      <c r="V1717"/>
      <c r="W1717"/>
      <c r="X1717"/>
      <c r="Y1717"/>
      <c r="Z1717"/>
    </row>
    <row r="1718" spans="19:26" x14ac:dyDescent="0.25">
      <c r="S1718" s="7"/>
      <c r="T1718"/>
      <c r="U1718"/>
      <c r="V1718"/>
      <c r="W1718"/>
      <c r="X1718"/>
      <c r="Y1718"/>
      <c r="Z1718"/>
    </row>
    <row r="1719" spans="19:26" x14ac:dyDescent="0.25">
      <c r="S1719" s="7"/>
      <c r="T1719"/>
      <c r="U1719"/>
      <c r="V1719"/>
      <c r="W1719"/>
      <c r="X1719"/>
      <c r="Y1719"/>
      <c r="Z1719"/>
    </row>
    <row r="1720" spans="19:26" x14ac:dyDescent="0.25">
      <c r="S1720" s="7"/>
      <c r="T1720"/>
      <c r="U1720"/>
      <c r="V1720"/>
      <c r="W1720"/>
      <c r="X1720"/>
      <c r="Y1720"/>
      <c r="Z1720"/>
    </row>
    <row r="1721" spans="19:26" x14ac:dyDescent="0.25">
      <c r="S1721" s="7"/>
      <c r="T1721"/>
      <c r="U1721"/>
      <c r="V1721"/>
      <c r="W1721"/>
      <c r="X1721"/>
      <c r="Y1721"/>
      <c r="Z1721"/>
    </row>
    <row r="1722" spans="19:26" x14ac:dyDescent="0.25">
      <c r="S1722" s="7"/>
      <c r="T1722"/>
      <c r="U1722"/>
      <c r="V1722"/>
      <c r="W1722"/>
      <c r="X1722"/>
      <c r="Y1722"/>
      <c r="Z1722"/>
    </row>
    <row r="1723" spans="19:26" x14ac:dyDescent="0.25">
      <c r="S1723" s="7"/>
      <c r="T1723"/>
      <c r="U1723"/>
      <c r="V1723"/>
      <c r="W1723"/>
      <c r="X1723"/>
      <c r="Y1723"/>
      <c r="Z1723"/>
    </row>
    <row r="1724" spans="19:26" x14ac:dyDescent="0.25">
      <c r="S1724" s="7"/>
      <c r="T1724"/>
      <c r="U1724"/>
      <c r="V1724"/>
      <c r="W1724"/>
      <c r="X1724"/>
      <c r="Y1724"/>
      <c r="Z1724"/>
    </row>
    <row r="1725" spans="19:26" x14ac:dyDescent="0.25">
      <c r="S1725" s="7"/>
      <c r="T1725"/>
      <c r="U1725"/>
      <c r="V1725"/>
      <c r="W1725"/>
      <c r="X1725"/>
      <c r="Y1725"/>
      <c r="Z1725"/>
    </row>
    <row r="1726" spans="19:26" x14ac:dyDescent="0.25">
      <c r="S1726" s="7"/>
      <c r="T1726"/>
      <c r="U1726"/>
      <c r="V1726"/>
      <c r="W1726"/>
      <c r="X1726"/>
      <c r="Y1726"/>
      <c r="Z1726"/>
    </row>
    <row r="1727" spans="19:26" x14ac:dyDescent="0.25">
      <c r="S1727" s="7"/>
      <c r="T1727"/>
      <c r="U1727"/>
      <c r="V1727"/>
      <c r="W1727"/>
      <c r="X1727"/>
      <c r="Y1727"/>
      <c r="Z1727"/>
    </row>
    <row r="1728" spans="19:26" x14ac:dyDescent="0.25">
      <c r="S1728" s="7"/>
      <c r="T1728"/>
      <c r="U1728"/>
      <c r="V1728"/>
      <c r="W1728"/>
      <c r="X1728"/>
      <c r="Y1728"/>
      <c r="Z1728"/>
    </row>
    <row r="1729" spans="19:26" x14ac:dyDescent="0.25">
      <c r="S1729" s="7"/>
      <c r="T1729"/>
      <c r="U1729"/>
      <c r="V1729"/>
      <c r="W1729"/>
      <c r="X1729"/>
      <c r="Y1729"/>
      <c r="Z1729"/>
    </row>
    <row r="1730" spans="19:26" x14ac:dyDescent="0.25">
      <c r="S1730" s="7"/>
      <c r="T1730"/>
      <c r="U1730"/>
      <c r="V1730"/>
      <c r="W1730"/>
      <c r="X1730"/>
      <c r="Y1730"/>
      <c r="Z1730"/>
    </row>
    <row r="1731" spans="19:26" x14ac:dyDescent="0.25">
      <c r="S1731" s="7"/>
      <c r="T1731"/>
      <c r="U1731"/>
      <c r="V1731"/>
      <c r="W1731"/>
      <c r="X1731"/>
      <c r="Y1731"/>
      <c r="Z1731"/>
    </row>
    <row r="1732" spans="19:26" x14ac:dyDescent="0.25">
      <c r="S1732" s="7"/>
      <c r="T1732"/>
      <c r="U1732"/>
      <c r="V1732"/>
      <c r="W1732"/>
      <c r="X1732"/>
      <c r="Y1732"/>
      <c r="Z1732"/>
    </row>
    <row r="1733" spans="19:26" x14ac:dyDescent="0.25">
      <c r="S1733" s="7"/>
      <c r="T1733"/>
      <c r="U1733"/>
      <c r="V1733"/>
      <c r="W1733"/>
      <c r="X1733"/>
      <c r="Y1733"/>
      <c r="Z1733"/>
    </row>
    <row r="1734" spans="19:26" x14ac:dyDescent="0.25">
      <c r="S1734" s="7"/>
      <c r="T1734"/>
      <c r="U1734"/>
      <c r="V1734"/>
      <c r="W1734"/>
      <c r="X1734"/>
      <c r="Y1734"/>
      <c r="Z1734"/>
    </row>
    <row r="1735" spans="19:26" x14ac:dyDescent="0.25">
      <c r="S1735" s="7"/>
      <c r="T1735"/>
      <c r="U1735"/>
      <c r="V1735"/>
      <c r="W1735"/>
      <c r="X1735"/>
      <c r="Y1735"/>
      <c r="Z1735"/>
    </row>
    <row r="1736" spans="19:26" x14ac:dyDescent="0.25">
      <c r="S1736" s="7"/>
      <c r="T1736"/>
      <c r="U1736"/>
      <c r="V1736"/>
      <c r="W1736"/>
      <c r="X1736"/>
      <c r="Y1736"/>
      <c r="Z1736"/>
    </row>
    <row r="1737" spans="19:26" x14ac:dyDescent="0.25">
      <c r="S1737" s="7"/>
      <c r="T1737"/>
      <c r="U1737"/>
      <c r="V1737"/>
      <c r="W1737"/>
      <c r="X1737"/>
      <c r="Y1737"/>
      <c r="Z1737"/>
    </row>
    <row r="1738" spans="19:26" x14ac:dyDescent="0.25">
      <c r="S1738" s="7"/>
      <c r="T1738"/>
      <c r="U1738"/>
      <c r="V1738"/>
      <c r="W1738"/>
      <c r="X1738"/>
      <c r="Y1738"/>
      <c r="Z1738"/>
    </row>
    <row r="1739" spans="19:26" x14ac:dyDescent="0.25">
      <c r="S1739" s="7"/>
      <c r="T1739"/>
      <c r="U1739"/>
      <c r="V1739"/>
      <c r="W1739"/>
      <c r="X1739"/>
      <c r="Y1739"/>
      <c r="Z1739"/>
    </row>
    <row r="1740" spans="19:26" x14ac:dyDescent="0.25">
      <c r="S1740" s="7"/>
      <c r="T1740"/>
      <c r="U1740"/>
      <c r="V1740"/>
      <c r="W1740"/>
      <c r="X1740"/>
      <c r="Y1740"/>
      <c r="Z1740"/>
    </row>
    <row r="1741" spans="19:26" x14ac:dyDescent="0.25">
      <c r="S1741" s="7"/>
      <c r="T1741"/>
      <c r="U1741"/>
      <c r="V1741"/>
      <c r="W1741"/>
      <c r="X1741"/>
      <c r="Y1741"/>
      <c r="Z1741"/>
    </row>
    <row r="1742" spans="19:26" x14ac:dyDescent="0.25">
      <c r="S1742" s="7"/>
      <c r="T1742"/>
      <c r="U1742"/>
      <c r="V1742"/>
      <c r="W1742"/>
      <c r="X1742"/>
      <c r="Y1742"/>
      <c r="Z1742"/>
    </row>
    <row r="1743" spans="19:26" x14ac:dyDescent="0.25">
      <c r="S1743" s="7"/>
      <c r="T1743"/>
      <c r="U1743"/>
      <c r="V1743"/>
      <c r="W1743"/>
      <c r="X1743"/>
      <c r="Y1743"/>
      <c r="Z1743"/>
    </row>
    <row r="1744" spans="19:26" x14ac:dyDescent="0.25">
      <c r="S1744" s="7"/>
      <c r="T1744"/>
      <c r="U1744"/>
      <c r="V1744"/>
      <c r="W1744"/>
      <c r="X1744"/>
      <c r="Y1744"/>
      <c r="Z1744"/>
    </row>
    <row r="1745" spans="19:26" x14ac:dyDescent="0.25">
      <c r="S1745" s="7"/>
      <c r="T1745"/>
      <c r="U1745"/>
      <c r="V1745"/>
      <c r="W1745"/>
      <c r="X1745"/>
      <c r="Y1745"/>
      <c r="Z1745"/>
    </row>
    <row r="1746" spans="19:26" x14ac:dyDescent="0.25">
      <c r="S1746" s="7"/>
      <c r="T1746"/>
      <c r="U1746"/>
      <c r="V1746"/>
      <c r="W1746"/>
      <c r="X1746"/>
      <c r="Y1746"/>
      <c r="Z1746"/>
    </row>
    <row r="1747" spans="19:26" x14ac:dyDescent="0.25">
      <c r="S1747" s="7"/>
      <c r="T1747"/>
      <c r="U1747"/>
      <c r="V1747"/>
      <c r="W1747"/>
      <c r="X1747"/>
      <c r="Y1747"/>
      <c r="Z1747"/>
    </row>
    <row r="1748" spans="19:26" x14ac:dyDescent="0.25">
      <c r="S1748" s="7"/>
      <c r="T1748"/>
      <c r="U1748"/>
      <c r="V1748"/>
      <c r="W1748"/>
      <c r="X1748"/>
      <c r="Y1748"/>
      <c r="Z1748"/>
    </row>
    <row r="1749" spans="19:26" x14ac:dyDescent="0.25">
      <c r="S1749" s="7"/>
      <c r="T1749"/>
      <c r="U1749"/>
      <c r="V1749"/>
      <c r="W1749"/>
      <c r="X1749"/>
      <c r="Y1749"/>
      <c r="Z1749"/>
    </row>
    <row r="1750" spans="19:26" x14ac:dyDescent="0.25">
      <c r="S1750" s="7"/>
      <c r="T1750"/>
      <c r="U1750"/>
      <c r="V1750"/>
      <c r="W1750"/>
      <c r="X1750"/>
      <c r="Y1750"/>
      <c r="Z1750"/>
    </row>
    <row r="1751" spans="19:26" x14ac:dyDescent="0.25">
      <c r="S1751" s="7"/>
      <c r="T1751"/>
      <c r="U1751"/>
      <c r="V1751"/>
      <c r="W1751"/>
      <c r="X1751"/>
      <c r="Y1751"/>
      <c r="Z1751"/>
    </row>
    <row r="1752" spans="19:26" x14ac:dyDescent="0.25">
      <c r="S1752" s="7"/>
      <c r="T1752"/>
      <c r="U1752"/>
      <c r="V1752"/>
      <c r="W1752"/>
      <c r="X1752"/>
      <c r="Y1752"/>
      <c r="Z1752"/>
    </row>
    <row r="1753" spans="19:26" x14ac:dyDescent="0.25">
      <c r="S1753" s="7"/>
      <c r="T1753"/>
      <c r="U1753"/>
      <c r="V1753"/>
      <c r="W1753"/>
      <c r="X1753"/>
      <c r="Y1753"/>
      <c r="Z1753"/>
    </row>
    <row r="1754" spans="19:26" x14ac:dyDescent="0.25">
      <c r="S1754" s="7"/>
      <c r="T1754"/>
      <c r="U1754"/>
      <c r="V1754"/>
      <c r="W1754"/>
      <c r="X1754"/>
      <c r="Y1754"/>
      <c r="Z1754"/>
    </row>
    <row r="1755" spans="19:26" x14ac:dyDescent="0.25">
      <c r="S1755" s="7"/>
      <c r="T1755"/>
      <c r="U1755"/>
      <c r="V1755"/>
      <c r="W1755"/>
      <c r="X1755"/>
      <c r="Y1755"/>
      <c r="Z1755"/>
    </row>
    <row r="1756" spans="19:26" x14ac:dyDescent="0.25">
      <c r="S1756" s="7"/>
      <c r="T1756"/>
      <c r="U1756"/>
      <c r="V1756"/>
      <c r="W1756"/>
      <c r="X1756"/>
      <c r="Y1756"/>
      <c r="Z1756"/>
    </row>
    <row r="1757" spans="19:26" x14ac:dyDescent="0.25">
      <c r="S1757" s="7"/>
      <c r="T1757"/>
      <c r="U1757"/>
      <c r="V1757"/>
      <c r="W1757"/>
      <c r="X1757"/>
      <c r="Y1757"/>
      <c r="Z1757"/>
    </row>
    <row r="1758" spans="19:26" x14ac:dyDescent="0.25">
      <c r="S1758" s="7"/>
      <c r="T1758"/>
      <c r="U1758"/>
      <c r="V1758"/>
      <c r="W1758"/>
      <c r="X1758"/>
      <c r="Y1758"/>
      <c r="Z1758"/>
    </row>
    <row r="1759" spans="19:26" x14ac:dyDescent="0.25">
      <c r="S1759" s="7"/>
      <c r="T1759"/>
      <c r="U1759"/>
      <c r="V1759"/>
      <c r="W1759"/>
      <c r="X1759"/>
      <c r="Y1759"/>
      <c r="Z1759"/>
    </row>
    <row r="1760" spans="19:26" x14ac:dyDescent="0.25">
      <c r="S1760" s="7"/>
      <c r="T1760"/>
      <c r="U1760"/>
      <c r="V1760"/>
      <c r="W1760"/>
      <c r="X1760"/>
      <c r="Y1760"/>
      <c r="Z1760"/>
    </row>
    <row r="1761" spans="19:26" x14ac:dyDescent="0.25">
      <c r="S1761" s="7"/>
      <c r="T1761"/>
      <c r="U1761"/>
      <c r="V1761"/>
      <c r="W1761"/>
      <c r="X1761"/>
      <c r="Y1761"/>
      <c r="Z1761"/>
    </row>
    <row r="1762" spans="19:26" x14ac:dyDescent="0.25">
      <c r="S1762" s="7"/>
      <c r="T1762"/>
      <c r="U1762"/>
      <c r="V1762"/>
      <c r="W1762"/>
      <c r="X1762"/>
      <c r="Y1762"/>
      <c r="Z1762"/>
    </row>
    <row r="1763" spans="19:26" x14ac:dyDescent="0.25">
      <c r="S1763" s="7"/>
      <c r="T1763"/>
      <c r="U1763"/>
      <c r="V1763"/>
      <c r="W1763"/>
      <c r="X1763"/>
      <c r="Y1763"/>
      <c r="Z1763"/>
    </row>
    <row r="1764" spans="19:26" x14ac:dyDescent="0.25">
      <c r="S1764" s="7"/>
      <c r="T1764"/>
      <c r="U1764"/>
      <c r="V1764"/>
      <c r="W1764"/>
      <c r="X1764"/>
      <c r="Y1764"/>
      <c r="Z1764"/>
    </row>
    <row r="1765" spans="19:26" x14ac:dyDescent="0.25">
      <c r="S1765" s="7"/>
      <c r="T1765"/>
      <c r="U1765"/>
      <c r="V1765"/>
      <c r="W1765"/>
      <c r="X1765"/>
      <c r="Y1765"/>
      <c r="Z1765"/>
    </row>
    <row r="1766" spans="19:26" x14ac:dyDescent="0.25">
      <c r="S1766" s="7"/>
      <c r="T1766"/>
      <c r="U1766"/>
      <c r="V1766"/>
      <c r="W1766"/>
      <c r="X1766"/>
      <c r="Y1766"/>
      <c r="Z1766"/>
    </row>
    <row r="1767" spans="19:26" x14ac:dyDescent="0.25">
      <c r="S1767" s="7"/>
      <c r="T1767"/>
      <c r="U1767"/>
      <c r="V1767"/>
      <c r="W1767"/>
      <c r="X1767"/>
      <c r="Y1767"/>
      <c r="Z1767"/>
    </row>
    <row r="1768" spans="19:26" x14ac:dyDescent="0.25">
      <c r="S1768" s="7"/>
      <c r="T1768"/>
      <c r="U1768"/>
      <c r="V1768"/>
      <c r="W1768"/>
      <c r="X1768"/>
      <c r="Y1768"/>
      <c r="Z1768"/>
    </row>
    <row r="1769" spans="19:26" x14ac:dyDescent="0.25">
      <c r="S1769" s="7"/>
      <c r="T1769"/>
      <c r="U1769"/>
      <c r="V1769"/>
      <c r="W1769"/>
      <c r="X1769"/>
      <c r="Y1769"/>
      <c r="Z1769"/>
    </row>
    <row r="1770" spans="19:26" x14ac:dyDescent="0.25">
      <c r="S1770" s="7"/>
      <c r="T1770"/>
      <c r="U1770"/>
      <c r="V1770"/>
      <c r="W1770"/>
      <c r="X1770"/>
      <c r="Y1770"/>
      <c r="Z1770"/>
    </row>
    <row r="1771" spans="19:26" x14ac:dyDescent="0.25">
      <c r="S1771" s="7"/>
      <c r="T1771"/>
      <c r="U1771"/>
      <c r="V1771"/>
      <c r="W1771"/>
      <c r="X1771"/>
      <c r="Y1771"/>
      <c r="Z1771"/>
    </row>
    <row r="1772" spans="19:26" x14ac:dyDescent="0.25">
      <c r="S1772" s="7"/>
      <c r="T1772"/>
      <c r="U1772"/>
      <c r="V1772"/>
      <c r="W1772"/>
      <c r="X1772"/>
      <c r="Y1772"/>
      <c r="Z1772"/>
    </row>
    <row r="1773" spans="19:26" x14ac:dyDescent="0.25">
      <c r="S1773" s="7"/>
      <c r="T1773"/>
      <c r="U1773"/>
      <c r="V1773"/>
      <c r="W1773"/>
      <c r="X1773"/>
      <c r="Y1773"/>
      <c r="Z1773"/>
    </row>
    <row r="1774" spans="19:26" x14ac:dyDescent="0.25">
      <c r="S1774" s="7"/>
      <c r="T1774"/>
      <c r="U1774"/>
      <c r="V1774"/>
      <c r="W1774"/>
      <c r="X1774"/>
      <c r="Y1774"/>
      <c r="Z1774"/>
    </row>
    <row r="1775" spans="19:26" x14ac:dyDescent="0.25">
      <c r="S1775" s="7"/>
      <c r="T1775"/>
      <c r="U1775"/>
      <c r="V1775"/>
      <c r="W1775"/>
      <c r="X1775"/>
      <c r="Y1775"/>
      <c r="Z1775"/>
    </row>
    <row r="1776" spans="19:26" x14ac:dyDescent="0.25">
      <c r="S1776" s="7"/>
      <c r="T1776"/>
      <c r="U1776"/>
      <c r="V1776"/>
      <c r="W1776"/>
      <c r="X1776"/>
      <c r="Y1776"/>
      <c r="Z1776"/>
    </row>
    <row r="1777" spans="19:26" x14ac:dyDescent="0.25">
      <c r="S1777" s="7"/>
      <c r="T1777"/>
      <c r="U1777"/>
      <c r="V1777"/>
      <c r="W1777"/>
      <c r="X1777"/>
      <c r="Y1777"/>
      <c r="Z1777"/>
    </row>
    <row r="1778" spans="19:26" x14ac:dyDescent="0.25">
      <c r="S1778" s="7"/>
      <c r="T1778"/>
      <c r="U1778"/>
      <c r="V1778"/>
      <c r="W1778"/>
      <c r="X1778"/>
      <c r="Y1778"/>
      <c r="Z1778"/>
    </row>
    <row r="1779" spans="19:26" x14ac:dyDescent="0.25">
      <c r="S1779" s="7"/>
      <c r="T1779"/>
      <c r="U1779"/>
      <c r="V1779"/>
      <c r="W1779"/>
      <c r="X1779"/>
      <c r="Y1779"/>
      <c r="Z1779"/>
    </row>
    <row r="1780" spans="19:26" x14ac:dyDescent="0.25">
      <c r="S1780" s="7"/>
      <c r="T1780"/>
      <c r="U1780"/>
      <c r="V1780"/>
      <c r="W1780"/>
      <c r="X1780"/>
      <c r="Y1780"/>
      <c r="Z1780"/>
    </row>
    <row r="1781" spans="19:26" x14ac:dyDescent="0.25">
      <c r="S1781" s="7"/>
      <c r="T1781"/>
      <c r="U1781"/>
      <c r="V1781"/>
      <c r="W1781"/>
      <c r="X1781"/>
      <c r="Y1781"/>
      <c r="Z1781"/>
    </row>
    <row r="1782" spans="19:26" x14ac:dyDescent="0.25">
      <c r="S1782" s="7"/>
      <c r="T1782"/>
      <c r="U1782"/>
      <c r="V1782"/>
      <c r="W1782"/>
      <c r="X1782"/>
      <c r="Y1782"/>
      <c r="Z1782"/>
    </row>
    <row r="1783" spans="19:26" x14ac:dyDescent="0.25">
      <c r="S1783" s="7"/>
      <c r="T1783"/>
      <c r="U1783"/>
      <c r="V1783"/>
      <c r="W1783"/>
      <c r="X1783"/>
      <c r="Y1783"/>
      <c r="Z1783"/>
    </row>
    <row r="1784" spans="19:26" x14ac:dyDescent="0.25">
      <c r="S1784" s="7"/>
      <c r="T1784"/>
      <c r="U1784"/>
      <c r="V1784"/>
      <c r="W1784"/>
      <c r="X1784"/>
      <c r="Y1784"/>
      <c r="Z1784"/>
    </row>
    <row r="1785" spans="19:26" x14ac:dyDescent="0.25">
      <c r="S1785" s="7"/>
      <c r="T1785"/>
      <c r="U1785"/>
      <c r="V1785"/>
      <c r="W1785"/>
      <c r="X1785"/>
      <c r="Y1785"/>
      <c r="Z1785"/>
    </row>
    <row r="1786" spans="19:26" x14ac:dyDescent="0.25">
      <c r="S1786" s="7"/>
      <c r="T1786"/>
      <c r="U1786"/>
      <c r="V1786"/>
      <c r="W1786"/>
      <c r="X1786"/>
      <c r="Y1786"/>
      <c r="Z1786"/>
    </row>
    <row r="1787" spans="19:26" x14ac:dyDescent="0.25">
      <c r="S1787" s="7"/>
      <c r="T1787"/>
      <c r="U1787"/>
      <c r="V1787"/>
      <c r="W1787"/>
      <c r="X1787"/>
      <c r="Y1787"/>
      <c r="Z1787"/>
    </row>
    <row r="1788" spans="19:26" x14ac:dyDescent="0.25">
      <c r="S1788" s="7"/>
      <c r="T1788"/>
      <c r="U1788"/>
      <c r="V1788"/>
      <c r="W1788"/>
      <c r="X1788"/>
      <c r="Y1788"/>
      <c r="Z1788"/>
    </row>
    <row r="1789" spans="19:26" x14ac:dyDescent="0.25">
      <c r="S1789" s="7"/>
      <c r="T1789"/>
      <c r="U1789"/>
      <c r="V1789"/>
      <c r="W1789"/>
      <c r="X1789"/>
      <c r="Y1789"/>
      <c r="Z1789"/>
    </row>
    <row r="1790" spans="19:26" x14ac:dyDescent="0.25">
      <c r="S1790" s="7"/>
      <c r="T1790"/>
      <c r="U1790"/>
      <c r="V1790"/>
      <c r="W1790"/>
      <c r="X1790"/>
      <c r="Y1790"/>
      <c r="Z1790"/>
    </row>
    <row r="1791" spans="19:26" x14ac:dyDescent="0.25">
      <c r="S1791" s="7"/>
      <c r="T1791"/>
      <c r="U1791"/>
      <c r="V1791"/>
      <c r="W1791"/>
      <c r="X1791"/>
      <c r="Y1791"/>
      <c r="Z1791"/>
    </row>
    <row r="1792" spans="19:26" x14ac:dyDescent="0.25">
      <c r="S1792" s="7"/>
      <c r="T1792"/>
      <c r="U1792"/>
      <c r="V1792"/>
      <c r="W1792"/>
      <c r="X1792"/>
      <c r="Y1792"/>
      <c r="Z1792"/>
    </row>
    <row r="1793" spans="19:26" x14ac:dyDescent="0.25">
      <c r="S1793" s="7"/>
      <c r="T1793"/>
      <c r="U1793"/>
      <c r="V1793"/>
      <c r="W1793"/>
      <c r="X1793"/>
      <c r="Y1793"/>
      <c r="Z1793"/>
    </row>
    <row r="1794" spans="19:26" x14ac:dyDescent="0.25">
      <c r="S1794" s="7"/>
      <c r="T1794"/>
      <c r="U1794"/>
      <c r="V1794"/>
      <c r="W1794"/>
      <c r="X1794"/>
      <c r="Y1794"/>
      <c r="Z1794"/>
    </row>
    <row r="1795" spans="19:26" x14ac:dyDescent="0.25">
      <c r="S1795" s="7"/>
      <c r="T1795"/>
      <c r="U1795"/>
      <c r="V1795"/>
      <c r="W1795"/>
      <c r="X1795"/>
      <c r="Y1795"/>
      <c r="Z1795"/>
    </row>
    <row r="1796" spans="19:26" x14ac:dyDescent="0.25">
      <c r="S1796" s="7"/>
      <c r="T1796"/>
      <c r="U1796"/>
      <c r="V1796"/>
      <c r="W1796"/>
      <c r="X1796"/>
      <c r="Y1796"/>
      <c r="Z1796"/>
    </row>
    <row r="1797" spans="19:26" x14ac:dyDescent="0.25">
      <c r="S1797" s="7"/>
      <c r="T1797"/>
      <c r="U1797"/>
      <c r="V1797"/>
      <c r="W1797"/>
      <c r="X1797"/>
      <c r="Y1797"/>
      <c r="Z1797"/>
    </row>
    <row r="1798" spans="19:26" x14ac:dyDescent="0.25">
      <c r="S1798" s="7"/>
      <c r="T1798"/>
      <c r="U1798"/>
      <c r="V1798"/>
      <c r="W1798"/>
      <c r="X1798"/>
      <c r="Y1798"/>
      <c r="Z1798"/>
    </row>
    <row r="1799" spans="19:26" x14ac:dyDescent="0.25">
      <c r="S1799" s="7"/>
      <c r="T1799"/>
      <c r="U1799"/>
      <c r="V1799"/>
      <c r="W1799"/>
      <c r="X1799"/>
      <c r="Y1799"/>
      <c r="Z1799"/>
    </row>
    <row r="1800" spans="19:26" x14ac:dyDescent="0.25">
      <c r="S1800" s="7"/>
      <c r="T1800"/>
      <c r="U1800"/>
      <c r="V1800"/>
      <c r="W1800"/>
      <c r="X1800"/>
      <c r="Y1800"/>
      <c r="Z1800"/>
    </row>
    <row r="1801" spans="19:26" x14ac:dyDescent="0.25">
      <c r="S1801" s="7"/>
      <c r="T1801"/>
      <c r="U1801"/>
      <c r="V1801"/>
      <c r="W1801"/>
      <c r="X1801"/>
      <c r="Y1801"/>
      <c r="Z1801"/>
    </row>
    <row r="1802" spans="19:26" x14ac:dyDescent="0.25">
      <c r="S1802" s="7"/>
      <c r="T1802"/>
      <c r="U1802"/>
      <c r="V1802"/>
      <c r="W1802"/>
      <c r="X1802"/>
      <c r="Y1802"/>
      <c r="Z1802"/>
    </row>
    <row r="1803" spans="19:26" x14ac:dyDescent="0.25">
      <c r="S1803" s="7"/>
      <c r="T1803"/>
      <c r="U1803"/>
      <c r="V1803"/>
      <c r="W1803"/>
      <c r="X1803"/>
      <c r="Y1803"/>
      <c r="Z1803"/>
    </row>
    <row r="1804" spans="19:26" x14ac:dyDescent="0.25">
      <c r="S1804" s="7"/>
      <c r="T1804"/>
      <c r="U1804"/>
      <c r="V1804"/>
      <c r="W1804"/>
      <c r="X1804"/>
      <c r="Y1804"/>
      <c r="Z1804"/>
    </row>
    <row r="1805" spans="19:26" x14ac:dyDescent="0.25">
      <c r="S1805" s="7"/>
      <c r="T1805"/>
      <c r="U1805"/>
      <c r="V1805"/>
      <c r="W1805"/>
      <c r="X1805"/>
      <c r="Y1805"/>
      <c r="Z1805"/>
    </row>
    <row r="1806" spans="19:26" x14ac:dyDescent="0.25">
      <c r="S1806" s="7"/>
      <c r="T1806"/>
      <c r="U1806"/>
      <c r="V1806"/>
      <c r="W1806"/>
      <c r="X1806"/>
      <c r="Y1806"/>
      <c r="Z1806"/>
    </row>
    <row r="1807" spans="19:26" x14ac:dyDescent="0.25">
      <c r="S1807" s="7"/>
      <c r="T1807"/>
      <c r="U1807"/>
      <c r="V1807"/>
      <c r="W1807"/>
      <c r="X1807"/>
      <c r="Y1807"/>
      <c r="Z1807"/>
    </row>
    <row r="1808" spans="19:26" x14ac:dyDescent="0.25">
      <c r="S1808" s="7"/>
      <c r="T1808"/>
      <c r="U1808"/>
      <c r="V1808"/>
      <c r="W1808"/>
      <c r="X1808"/>
      <c r="Y1808"/>
      <c r="Z1808"/>
    </row>
    <row r="1809" spans="19:26" x14ac:dyDescent="0.25">
      <c r="S1809" s="7"/>
      <c r="T1809"/>
      <c r="U1809"/>
      <c r="V1809"/>
      <c r="W1809"/>
      <c r="X1809"/>
      <c r="Y1809"/>
      <c r="Z1809"/>
    </row>
    <row r="1810" spans="19:26" x14ac:dyDescent="0.25">
      <c r="S1810" s="7"/>
      <c r="T1810"/>
      <c r="U1810"/>
      <c r="V1810"/>
      <c r="W1810"/>
      <c r="X1810"/>
      <c r="Y1810"/>
      <c r="Z1810"/>
    </row>
    <row r="1811" spans="19:26" x14ac:dyDescent="0.25">
      <c r="S1811" s="7"/>
      <c r="T1811"/>
      <c r="U1811"/>
      <c r="V1811"/>
      <c r="W1811"/>
      <c r="X1811"/>
      <c r="Y1811"/>
      <c r="Z1811"/>
    </row>
    <row r="1812" spans="19:26" x14ac:dyDescent="0.25">
      <c r="S1812" s="7"/>
      <c r="T1812"/>
      <c r="U1812"/>
      <c r="V1812"/>
      <c r="W1812"/>
      <c r="X1812"/>
      <c r="Y1812"/>
      <c r="Z1812"/>
    </row>
    <row r="1813" spans="19:26" x14ac:dyDescent="0.25">
      <c r="S1813" s="7"/>
      <c r="T1813"/>
      <c r="U1813"/>
      <c r="V1813"/>
      <c r="W1813"/>
      <c r="X1813"/>
      <c r="Y1813"/>
      <c r="Z1813"/>
    </row>
    <row r="1814" spans="19:26" x14ac:dyDescent="0.25">
      <c r="S1814" s="7"/>
      <c r="T1814"/>
      <c r="U1814"/>
      <c r="V1814"/>
      <c r="W1814"/>
      <c r="X1814"/>
      <c r="Y1814"/>
      <c r="Z1814"/>
    </row>
    <row r="1815" spans="19:26" x14ac:dyDescent="0.25">
      <c r="S1815" s="7"/>
      <c r="T1815"/>
      <c r="U1815"/>
      <c r="V1815"/>
      <c r="W1815"/>
      <c r="X1815"/>
      <c r="Y1815"/>
      <c r="Z1815"/>
    </row>
    <row r="1816" spans="19:26" x14ac:dyDescent="0.25">
      <c r="S1816" s="7"/>
      <c r="T1816"/>
      <c r="U1816"/>
      <c r="V1816"/>
      <c r="W1816"/>
      <c r="X1816"/>
      <c r="Y1816"/>
      <c r="Z1816"/>
    </row>
    <row r="1817" spans="19:26" x14ac:dyDescent="0.25">
      <c r="S1817" s="7"/>
      <c r="T1817"/>
      <c r="U1817"/>
      <c r="V1817"/>
      <c r="W1817"/>
      <c r="X1817"/>
      <c r="Y1817"/>
      <c r="Z1817"/>
    </row>
    <row r="1818" spans="19:26" x14ac:dyDescent="0.25">
      <c r="S1818" s="7"/>
      <c r="T1818"/>
      <c r="U1818"/>
      <c r="V1818"/>
      <c r="W1818"/>
      <c r="X1818"/>
      <c r="Y1818"/>
      <c r="Z1818"/>
    </row>
    <row r="1819" spans="19:26" x14ac:dyDescent="0.25">
      <c r="S1819" s="7"/>
      <c r="T1819"/>
      <c r="U1819"/>
      <c r="V1819"/>
      <c r="W1819"/>
      <c r="X1819"/>
      <c r="Y1819"/>
      <c r="Z1819"/>
    </row>
    <row r="1820" spans="19:26" x14ac:dyDescent="0.25">
      <c r="S1820" s="7"/>
      <c r="T1820"/>
      <c r="U1820"/>
      <c r="V1820"/>
      <c r="W1820"/>
      <c r="X1820"/>
      <c r="Y1820"/>
      <c r="Z1820"/>
    </row>
    <row r="1821" spans="19:26" x14ac:dyDescent="0.25">
      <c r="S1821" s="7"/>
      <c r="T1821"/>
      <c r="U1821"/>
      <c r="V1821"/>
      <c r="W1821"/>
      <c r="X1821"/>
      <c r="Y1821"/>
      <c r="Z1821"/>
    </row>
    <row r="1822" spans="19:26" x14ac:dyDescent="0.25">
      <c r="S1822" s="7"/>
      <c r="T1822"/>
      <c r="U1822"/>
      <c r="V1822"/>
      <c r="W1822"/>
      <c r="X1822"/>
      <c r="Y1822"/>
      <c r="Z1822"/>
    </row>
    <row r="1823" spans="19:26" x14ac:dyDescent="0.25">
      <c r="S1823" s="7"/>
      <c r="T1823"/>
      <c r="U1823"/>
      <c r="V1823"/>
      <c r="W1823"/>
      <c r="X1823"/>
      <c r="Y1823"/>
      <c r="Z1823"/>
    </row>
    <row r="1824" spans="19:26" x14ac:dyDescent="0.25">
      <c r="S1824" s="7"/>
      <c r="T1824"/>
      <c r="U1824"/>
      <c r="V1824"/>
      <c r="W1824"/>
      <c r="X1824"/>
      <c r="Y1824"/>
      <c r="Z1824"/>
    </row>
    <row r="1825" spans="19:26" x14ac:dyDescent="0.25">
      <c r="S1825" s="7"/>
      <c r="T1825"/>
      <c r="U1825"/>
      <c r="V1825"/>
      <c r="W1825"/>
      <c r="X1825"/>
      <c r="Y1825"/>
      <c r="Z1825"/>
    </row>
    <row r="1826" spans="19:26" x14ac:dyDescent="0.25">
      <c r="S1826" s="7"/>
      <c r="T1826"/>
      <c r="U1826"/>
      <c r="V1826"/>
      <c r="W1826"/>
      <c r="X1826"/>
      <c r="Y1826"/>
      <c r="Z1826"/>
    </row>
    <row r="1827" spans="19:26" x14ac:dyDescent="0.25">
      <c r="S1827" s="7"/>
      <c r="T1827"/>
      <c r="U1827"/>
      <c r="V1827"/>
      <c r="W1827"/>
      <c r="X1827"/>
      <c r="Y1827"/>
      <c r="Z1827"/>
    </row>
    <row r="1828" spans="19:26" x14ac:dyDescent="0.25">
      <c r="S1828" s="7"/>
      <c r="T1828"/>
      <c r="U1828"/>
      <c r="V1828"/>
      <c r="W1828"/>
      <c r="X1828"/>
      <c r="Y1828"/>
      <c r="Z1828"/>
    </row>
    <row r="1829" spans="19:26" x14ac:dyDescent="0.25">
      <c r="S1829" s="7"/>
      <c r="T1829"/>
      <c r="U1829"/>
      <c r="V1829"/>
      <c r="W1829"/>
      <c r="X1829"/>
      <c r="Y1829"/>
      <c r="Z1829"/>
    </row>
    <row r="1830" spans="19:26" x14ac:dyDescent="0.25">
      <c r="S1830" s="7"/>
      <c r="T1830"/>
      <c r="U1830"/>
      <c r="V1830"/>
      <c r="W1830"/>
      <c r="X1830"/>
      <c r="Y1830"/>
      <c r="Z1830"/>
    </row>
    <row r="1831" spans="19:26" x14ac:dyDescent="0.25">
      <c r="S1831" s="7"/>
      <c r="T1831"/>
      <c r="U1831"/>
      <c r="V1831"/>
      <c r="W1831"/>
      <c r="X1831"/>
      <c r="Y1831"/>
      <c r="Z1831"/>
    </row>
    <row r="1832" spans="19:26" x14ac:dyDescent="0.25">
      <c r="S1832" s="7"/>
      <c r="T1832"/>
      <c r="U1832"/>
      <c r="V1832"/>
      <c r="W1832"/>
      <c r="X1832"/>
      <c r="Y1832"/>
      <c r="Z1832"/>
    </row>
    <row r="1833" spans="19:26" x14ac:dyDescent="0.25">
      <c r="S1833" s="7"/>
      <c r="T1833"/>
      <c r="U1833"/>
      <c r="V1833"/>
      <c r="W1833"/>
      <c r="X1833"/>
      <c r="Y1833"/>
      <c r="Z1833"/>
    </row>
    <row r="1834" spans="19:26" x14ac:dyDescent="0.25">
      <c r="S1834" s="7"/>
      <c r="T1834"/>
      <c r="U1834"/>
      <c r="V1834"/>
      <c r="W1834"/>
      <c r="X1834"/>
      <c r="Y1834"/>
      <c r="Z1834"/>
    </row>
    <row r="1835" spans="19:26" x14ac:dyDescent="0.25">
      <c r="S1835" s="7"/>
      <c r="T1835"/>
      <c r="U1835"/>
      <c r="V1835"/>
      <c r="W1835"/>
      <c r="X1835"/>
      <c r="Y1835"/>
      <c r="Z1835"/>
    </row>
    <row r="1836" spans="19:26" x14ac:dyDescent="0.25">
      <c r="S1836" s="7"/>
      <c r="T1836"/>
      <c r="U1836"/>
      <c r="V1836"/>
      <c r="W1836"/>
      <c r="X1836"/>
      <c r="Y1836"/>
      <c r="Z1836"/>
    </row>
    <row r="1837" spans="19:26" x14ac:dyDescent="0.25">
      <c r="S1837" s="7"/>
      <c r="T1837"/>
      <c r="U1837"/>
      <c r="V1837"/>
      <c r="W1837"/>
      <c r="X1837"/>
      <c r="Y1837"/>
      <c r="Z1837"/>
    </row>
    <row r="1838" spans="19:26" x14ac:dyDescent="0.25">
      <c r="S1838" s="7"/>
      <c r="T1838"/>
      <c r="U1838"/>
      <c r="V1838"/>
      <c r="W1838"/>
      <c r="X1838"/>
      <c r="Y1838"/>
      <c r="Z1838"/>
    </row>
    <row r="1839" spans="19:26" x14ac:dyDescent="0.25">
      <c r="S1839" s="7"/>
      <c r="T1839"/>
      <c r="U1839"/>
      <c r="V1839"/>
      <c r="W1839"/>
      <c r="X1839"/>
      <c r="Y1839"/>
      <c r="Z1839"/>
    </row>
    <row r="1840" spans="19:26" x14ac:dyDescent="0.25">
      <c r="S1840" s="7"/>
      <c r="T1840"/>
      <c r="U1840"/>
      <c r="V1840"/>
      <c r="W1840"/>
      <c r="X1840"/>
      <c r="Y1840"/>
      <c r="Z1840"/>
    </row>
    <row r="1841" spans="19:26" x14ac:dyDescent="0.25">
      <c r="S1841" s="7"/>
      <c r="T1841"/>
      <c r="U1841"/>
      <c r="V1841"/>
      <c r="W1841"/>
      <c r="X1841"/>
      <c r="Y1841"/>
      <c r="Z1841"/>
    </row>
    <row r="1842" spans="19:26" x14ac:dyDescent="0.25">
      <c r="S1842" s="7"/>
      <c r="T1842"/>
      <c r="U1842"/>
      <c r="V1842"/>
      <c r="W1842"/>
      <c r="X1842"/>
      <c r="Y1842"/>
      <c r="Z1842"/>
    </row>
    <row r="1843" spans="19:26" x14ac:dyDescent="0.25">
      <c r="S1843" s="7"/>
      <c r="T1843"/>
      <c r="U1843"/>
      <c r="V1843"/>
      <c r="W1843"/>
      <c r="X1843"/>
      <c r="Y1843"/>
      <c r="Z1843"/>
    </row>
    <row r="1844" spans="19:26" x14ac:dyDescent="0.25">
      <c r="S1844" s="7"/>
      <c r="T1844"/>
      <c r="U1844"/>
      <c r="V1844"/>
      <c r="W1844"/>
      <c r="X1844"/>
      <c r="Y1844"/>
      <c r="Z1844"/>
    </row>
    <row r="1845" spans="19:26" x14ac:dyDescent="0.25">
      <c r="S1845" s="7"/>
      <c r="T1845"/>
      <c r="U1845"/>
      <c r="V1845"/>
      <c r="W1845"/>
      <c r="X1845"/>
      <c r="Y1845"/>
      <c r="Z1845"/>
    </row>
    <row r="1846" spans="19:26" x14ac:dyDescent="0.25">
      <c r="S1846" s="7"/>
      <c r="T1846"/>
      <c r="U1846"/>
      <c r="V1846"/>
      <c r="W1846"/>
      <c r="X1846"/>
      <c r="Y1846"/>
      <c r="Z1846"/>
    </row>
    <row r="1847" spans="19:26" x14ac:dyDescent="0.25">
      <c r="S1847" s="7"/>
      <c r="T1847"/>
      <c r="U1847"/>
      <c r="V1847"/>
      <c r="W1847"/>
      <c r="X1847"/>
      <c r="Y1847"/>
      <c r="Z1847"/>
    </row>
    <row r="1848" spans="19:26" x14ac:dyDescent="0.25">
      <c r="S1848" s="7"/>
      <c r="T1848"/>
      <c r="U1848"/>
      <c r="V1848"/>
      <c r="W1848"/>
      <c r="X1848"/>
      <c r="Y1848"/>
      <c r="Z1848"/>
    </row>
    <row r="1849" spans="19:26" x14ac:dyDescent="0.25">
      <c r="S1849" s="7"/>
      <c r="T1849"/>
      <c r="U1849"/>
      <c r="V1849"/>
      <c r="W1849"/>
      <c r="X1849"/>
      <c r="Y1849"/>
      <c r="Z1849"/>
    </row>
    <row r="1850" spans="19:26" x14ac:dyDescent="0.25">
      <c r="S1850" s="7"/>
      <c r="T1850"/>
      <c r="U1850"/>
      <c r="V1850"/>
      <c r="W1850"/>
      <c r="X1850"/>
      <c r="Y1850"/>
      <c r="Z1850"/>
    </row>
    <row r="1851" spans="19:26" x14ac:dyDescent="0.25">
      <c r="S1851" s="7"/>
      <c r="T1851"/>
      <c r="U1851"/>
      <c r="V1851"/>
      <c r="W1851"/>
      <c r="X1851"/>
      <c r="Y1851"/>
      <c r="Z1851"/>
    </row>
    <row r="1852" spans="19:26" x14ac:dyDescent="0.25">
      <c r="S1852" s="7"/>
      <c r="T1852"/>
      <c r="U1852"/>
      <c r="V1852"/>
      <c r="W1852"/>
      <c r="X1852"/>
      <c r="Y1852"/>
      <c r="Z1852"/>
    </row>
    <row r="1853" spans="19:26" x14ac:dyDescent="0.25">
      <c r="S1853" s="7"/>
      <c r="T1853"/>
      <c r="U1853"/>
      <c r="V1853"/>
      <c r="W1853"/>
      <c r="X1853"/>
      <c r="Y1853"/>
      <c r="Z1853"/>
    </row>
    <row r="1854" spans="19:26" x14ac:dyDescent="0.25">
      <c r="S1854" s="7"/>
      <c r="T1854"/>
      <c r="U1854"/>
      <c r="V1854"/>
      <c r="W1854"/>
      <c r="X1854"/>
      <c r="Y1854"/>
      <c r="Z1854"/>
    </row>
    <row r="1855" spans="19:26" x14ac:dyDescent="0.25">
      <c r="S1855" s="7"/>
      <c r="T1855"/>
      <c r="U1855"/>
      <c r="V1855"/>
      <c r="W1855"/>
      <c r="X1855"/>
      <c r="Y1855"/>
      <c r="Z1855"/>
    </row>
    <row r="1856" spans="19:26" x14ac:dyDescent="0.25">
      <c r="S1856" s="7"/>
      <c r="T1856"/>
      <c r="U1856"/>
      <c r="V1856"/>
      <c r="W1856"/>
      <c r="X1856"/>
      <c r="Y1856"/>
      <c r="Z1856"/>
    </row>
    <row r="1857" spans="19:26" x14ac:dyDescent="0.25">
      <c r="S1857" s="7"/>
      <c r="T1857"/>
      <c r="U1857"/>
      <c r="V1857"/>
      <c r="W1857"/>
      <c r="X1857"/>
      <c r="Y1857"/>
      <c r="Z1857"/>
    </row>
    <row r="1858" spans="19:26" x14ac:dyDescent="0.25">
      <c r="S1858" s="7"/>
      <c r="T1858"/>
      <c r="U1858"/>
      <c r="V1858"/>
      <c r="W1858"/>
      <c r="X1858"/>
      <c r="Y1858"/>
      <c r="Z1858"/>
    </row>
    <row r="1859" spans="19:26" x14ac:dyDescent="0.25">
      <c r="S1859" s="7"/>
      <c r="T1859"/>
      <c r="U1859"/>
      <c r="V1859"/>
      <c r="W1859"/>
      <c r="X1859"/>
      <c r="Y1859"/>
      <c r="Z1859"/>
    </row>
    <row r="1860" spans="19:26" x14ac:dyDescent="0.25">
      <c r="S1860" s="7"/>
      <c r="T1860"/>
      <c r="U1860"/>
      <c r="V1860"/>
      <c r="W1860"/>
      <c r="X1860"/>
      <c r="Y1860"/>
      <c r="Z1860"/>
    </row>
    <row r="1861" spans="19:26" x14ac:dyDescent="0.25">
      <c r="S1861" s="7"/>
      <c r="T1861"/>
      <c r="U1861"/>
      <c r="V1861"/>
      <c r="W1861"/>
      <c r="X1861"/>
      <c r="Y1861"/>
      <c r="Z1861"/>
    </row>
    <row r="1862" spans="19:26" x14ac:dyDescent="0.25">
      <c r="S1862" s="7"/>
      <c r="T1862"/>
      <c r="U1862"/>
      <c r="V1862"/>
      <c r="W1862"/>
      <c r="X1862"/>
      <c r="Y1862"/>
      <c r="Z1862"/>
    </row>
    <row r="1863" spans="19:26" x14ac:dyDescent="0.25">
      <c r="S1863" s="7"/>
      <c r="T1863"/>
      <c r="U1863"/>
      <c r="V1863"/>
      <c r="W1863"/>
      <c r="X1863"/>
      <c r="Y1863"/>
      <c r="Z1863"/>
    </row>
    <row r="1864" spans="19:26" x14ac:dyDescent="0.25">
      <c r="S1864" s="7"/>
      <c r="T1864"/>
      <c r="U1864"/>
      <c r="V1864"/>
      <c r="W1864"/>
      <c r="X1864"/>
      <c r="Y1864"/>
      <c r="Z1864"/>
    </row>
    <row r="1865" spans="19:26" x14ac:dyDescent="0.25">
      <c r="S1865" s="7"/>
      <c r="T1865"/>
      <c r="U1865"/>
      <c r="V1865"/>
      <c r="W1865"/>
      <c r="X1865"/>
      <c r="Y1865"/>
      <c r="Z1865"/>
    </row>
    <row r="1866" spans="19:26" x14ac:dyDescent="0.25">
      <c r="S1866" s="7"/>
      <c r="T1866"/>
      <c r="U1866"/>
      <c r="V1866"/>
      <c r="W1866"/>
      <c r="X1866"/>
      <c r="Y1866"/>
      <c r="Z1866"/>
    </row>
    <row r="1867" spans="19:26" x14ac:dyDescent="0.25">
      <c r="S1867" s="7"/>
      <c r="T1867"/>
      <c r="U1867"/>
      <c r="V1867"/>
      <c r="W1867"/>
      <c r="X1867"/>
      <c r="Y1867"/>
      <c r="Z1867"/>
    </row>
    <row r="1868" spans="19:26" x14ac:dyDescent="0.25">
      <c r="S1868" s="7"/>
      <c r="T1868"/>
      <c r="U1868"/>
      <c r="V1868"/>
      <c r="W1868"/>
      <c r="X1868"/>
      <c r="Y1868"/>
      <c r="Z1868"/>
    </row>
    <row r="1869" spans="19:26" x14ac:dyDescent="0.25">
      <c r="S1869" s="7"/>
      <c r="T1869"/>
      <c r="U1869"/>
      <c r="V1869"/>
      <c r="W1869"/>
      <c r="X1869"/>
      <c r="Y1869"/>
      <c r="Z1869"/>
    </row>
    <row r="1870" spans="19:26" x14ac:dyDescent="0.25">
      <c r="S1870" s="7"/>
      <c r="T1870"/>
      <c r="U1870"/>
      <c r="V1870"/>
      <c r="W1870"/>
      <c r="X1870"/>
      <c r="Y1870"/>
      <c r="Z1870"/>
    </row>
    <row r="1871" spans="19:26" x14ac:dyDescent="0.25">
      <c r="S1871" s="7"/>
      <c r="T1871"/>
      <c r="U1871"/>
      <c r="V1871"/>
      <c r="W1871"/>
      <c r="X1871"/>
      <c r="Y1871"/>
      <c r="Z1871"/>
    </row>
    <row r="1872" spans="19:26" x14ac:dyDescent="0.25">
      <c r="S1872" s="7"/>
      <c r="T1872"/>
      <c r="U1872"/>
      <c r="V1872"/>
      <c r="W1872"/>
      <c r="X1872"/>
      <c r="Y1872"/>
      <c r="Z1872"/>
    </row>
    <row r="1873" spans="19:26" x14ac:dyDescent="0.25">
      <c r="S1873" s="7"/>
      <c r="T1873"/>
      <c r="U1873"/>
      <c r="V1873"/>
      <c r="W1873"/>
      <c r="X1873"/>
      <c r="Y1873"/>
      <c r="Z1873"/>
    </row>
    <row r="1874" spans="19:26" x14ac:dyDescent="0.25">
      <c r="S1874" s="7"/>
      <c r="T1874"/>
      <c r="U1874"/>
      <c r="V1874"/>
      <c r="W1874"/>
      <c r="X1874"/>
      <c r="Y1874"/>
      <c r="Z1874"/>
    </row>
    <row r="1875" spans="19:26" x14ac:dyDescent="0.25">
      <c r="S1875" s="7"/>
      <c r="T1875"/>
      <c r="U1875"/>
      <c r="V1875"/>
      <c r="W1875"/>
      <c r="X1875"/>
      <c r="Y1875"/>
      <c r="Z1875"/>
    </row>
    <row r="1876" spans="19:26" x14ac:dyDescent="0.25">
      <c r="S1876" s="7"/>
      <c r="T1876"/>
      <c r="U1876"/>
      <c r="V1876"/>
      <c r="W1876"/>
      <c r="X1876"/>
      <c r="Y1876"/>
      <c r="Z1876"/>
    </row>
    <row r="1877" spans="19:26" x14ac:dyDescent="0.25">
      <c r="S1877" s="7"/>
      <c r="T1877"/>
      <c r="U1877"/>
      <c r="V1877"/>
      <c r="W1877"/>
      <c r="X1877"/>
      <c r="Y1877"/>
      <c r="Z1877"/>
    </row>
    <row r="1878" spans="19:26" x14ac:dyDescent="0.25">
      <c r="S1878" s="7"/>
      <c r="T1878"/>
      <c r="U1878"/>
      <c r="V1878"/>
      <c r="W1878"/>
      <c r="X1878"/>
      <c r="Y1878"/>
      <c r="Z1878"/>
    </row>
    <row r="1879" spans="19:26" x14ac:dyDescent="0.25">
      <c r="S1879" s="7"/>
      <c r="T1879"/>
      <c r="U1879"/>
      <c r="V1879"/>
      <c r="W1879"/>
      <c r="X1879"/>
      <c r="Y1879"/>
      <c r="Z1879"/>
    </row>
    <row r="1880" spans="19:26" x14ac:dyDescent="0.25">
      <c r="S1880" s="7"/>
      <c r="T1880"/>
      <c r="U1880"/>
      <c r="V1880"/>
      <c r="W1880"/>
      <c r="X1880"/>
      <c r="Y1880"/>
      <c r="Z1880"/>
    </row>
    <row r="1881" spans="19:26" x14ac:dyDescent="0.25">
      <c r="S1881" s="7"/>
      <c r="T1881"/>
      <c r="U1881"/>
      <c r="V1881"/>
      <c r="W1881"/>
      <c r="X1881"/>
      <c r="Y1881"/>
      <c r="Z1881"/>
    </row>
    <row r="1882" spans="19:26" x14ac:dyDescent="0.25">
      <c r="S1882" s="7"/>
      <c r="T1882"/>
      <c r="U1882"/>
      <c r="V1882"/>
      <c r="W1882"/>
      <c r="X1882"/>
      <c r="Y1882"/>
      <c r="Z1882"/>
    </row>
    <row r="1883" spans="19:26" x14ac:dyDescent="0.25">
      <c r="S1883" s="7"/>
      <c r="T1883"/>
      <c r="U1883"/>
      <c r="V1883"/>
      <c r="W1883"/>
      <c r="X1883"/>
      <c r="Y1883"/>
      <c r="Z1883"/>
    </row>
    <row r="1884" spans="19:26" x14ac:dyDescent="0.25">
      <c r="S1884" s="7"/>
      <c r="T1884"/>
      <c r="U1884"/>
      <c r="V1884"/>
      <c r="W1884"/>
      <c r="X1884"/>
      <c r="Y1884"/>
      <c r="Z1884"/>
    </row>
    <row r="1885" spans="19:26" x14ac:dyDescent="0.25">
      <c r="S1885" s="7"/>
      <c r="T1885"/>
      <c r="U1885"/>
      <c r="V1885"/>
      <c r="W1885"/>
      <c r="X1885"/>
      <c r="Y1885"/>
      <c r="Z1885"/>
    </row>
    <row r="1886" spans="19:26" x14ac:dyDescent="0.25">
      <c r="S1886" s="7"/>
      <c r="T1886"/>
      <c r="U1886"/>
      <c r="V1886"/>
      <c r="W1886"/>
      <c r="X1886"/>
      <c r="Y1886"/>
      <c r="Z1886"/>
    </row>
    <row r="1887" spans="19:26" x14ac:dyDescent="0.25">
      <c r="S1887" s="7"/>
      <c r="T1887"/>
      <c r="U1887"/>
      <c r="V1887"/>
      <c r="W1887"/>
      <c r="X1887"/>
      <c r="Y1887"/>
      <c r="Z1887"/>
    </row>
    <row r="1888" spans="19:26" x14ac:dyDescent="0.25">
      <c r="S1888" s="7"/>
      <c r="T1888"/>
      <c r="U1888"/>
      <c r="V1888"/>
      <c r="W1888"/>
      <c r="X1888"/>
      <c r="Y1888"/>
      <c r="Z1888"/>
    </row>
    <row r="1889" spans="19:26" x14ac:dyDescent="0.25">
      <c r="S1889" s="7"/>
      <c r="T1889"/>
      <c r="U1889"/>
      <c r="V1889"/>
      <c r="W1889"/>
      <c r="X1889"/>
      <c r="Y1889"/>
      <c r="Z1889"/>
    </row>
    <row r="1890" spans="19:26" x14ac:dyDescent="0.25">
      <c r="S1890" s="7"/>
      <c r="T1890"/>
      <c r="U1890"/>
      <c r="V1890"/>
      <c r="W1890"/>
      <c r="X1890"/>
      <c r="Y1890"/>
      <c r="Z1890"/>
    </row>
    <row r="1891" spans="19:26" x14ac:dyDescent="0.25">
      <c r="S1891" s="7"/>
      <c r="T1891"/>
      <c r="U1891"/>
      <c r="V1891"/>
      <c r="W1891"/>
      <c r="X1891"/>
      <c r="Y1891"/>
      <c r="Z1891"/>
    </row>
    <row r="1892" spans="19:26" x14ac:dyDescent="0.25">
      <c r="S1892" s="7"/>
      <c r="T1892"/>
      <c r="U1892"/>
      <c r="V1892"/>
      <c r="W1892"/>
      <c r="X1892"/>
      <c r="Y1892"/>
      <c r="Z1892"/>
    </row>
    <row r="1893" spans="19:26" x14ac:dyDescent="0.25">
      <c r="S1893" s="7"/>
      <c r="T1893"/>
      <c r="U1893"/>
      <c r="V1893"/>
      <c r="W1893"/>
      <c r="X1893"/>
      <c r="Y1893"/>
      <c r="Z1893"/>
    </row>
    <row r="1894" spans="19:26" x14ac:dyDescent="0.25">
      <c r="S1894" s="7"/>
      <c r="T1894"/>
      <c r="U1894"/>
      <c r="V1894"/>
      <c r="W1894"/>
      <c r="X1894"/>
      <c r="Y1894"/>
      <c r="Z1894"/>
    </row>
    <row r="1895" spans="19:26" x14ac:dyDescent="0.25">
      <c r="S1895" s="7"/>
      <c r="T1895"/>
      <c r="U1895"/>
      <c r="V1895"/>
      <c r="W1895"/>
      <c r="X1895"/>
      <c r="Y1895"/>
      <c r="Z1895"/>
    </row>
    <row r="1896" spans="19:26" x14ac:dyDescent="0.25">
      <c r="S1896" s="7"/>
      <c r="T1896"/>
      <c r="U1896"/>
      <c r="V1896"/>
      <c r="W1896"/>
      <c r="X1896"/>
      <c r="Y1896"/>
      <c r="Z1896"/>
    </row>
    <row r="1897" spans="19:26" x14ac:dyDescent="0.25">
      <c r="S1897" s="7"/>
      <c r="T1897"/>
      <c r="U1897"/>
      <c r="V1897"/>
      <c r="W1897"/>
      <c r="X1897"/>
      <c r="Y1897"/>
      <c r="Z1897"/>
    </row>
    <row r="1898" spans="19:26" x14ac:dyDescent="0.25">
      <c r="S1898" s="7"/>
      <c r="T1898"/>
      <c r="U1898"/>
      <c r="V1898"/>
      <c r="W1898"/>
      <c r="X1898"/>
      <c r="Y1898"/>
      <c r="Z1898"/>
    </row>
    <row r="1899" spans="19:26" x14ac:dyDescent="0.25">
      <c r="S1899" s="7"/>
      <c r="T1899"/>
      <c r="U1899"/>
      <c r="V1899"/>
      <c r="W1899"/>
      <c r="X1899"/>
      <c r="Y1899"/>
      <c r="Z1899"/>
    </row>
    <row r="1900" spans="19:26" x14ac:dyDescent="0.25">
      <c r="S1900" s="7"/>
      <c r="T1900"/>
      <c r="U1900"/>
      <c r="V1900"/>
      <c r="W1900"/>
      <c r="X1900"/>
      <c r="Y1900"/>
      <c r="Z1900"/>
    </row>
    <row r="1901" spans="19:26" x14ac:dyDescent="0.25">
      <c r="S1901" s="7"/>
      <c r="T1901"/>
      <c r="U1901"/>
      <c r="V1901"/>
      <c r="W1901"/>
      <c r="X1901"/>
      <c r="Y1901"/>
      <c r="Z1901"/>
    </row>
    <row r="1902" spans="19:26" x14ac:dyDescent="0.25">
      <c r="S1902" s="7"/>
      <c r="T1902"/>
      <c r="U1902"/>
      <c r="V1902"/>
      <c r="W1902"/>
      <c r="X1902"/>
      <c r="Y1902"/>
      <c r="Z1902"/>
    </row>
    <row r="1903" spans="19:26" x14ac:dyDescent="0.25">
      <c r="S1903" s="7"/>
      <c r="T1903"/>
      <c r="U1903"/>
      <c r="V1903"/>
      <c r="W1903"/>
      <c r="X1903"/>
      <c r="Y1903"/>
      <c r="Z1903"/>
    </row>
    <row r="1904" spans="19:26" x14ac:dyDescent="0.25">
      <c r="S1904" s="7"/>
      <c r="T1904"/>
      <c r="U1904"/>
      <c r="V1904"/>
      <c r="W1904"/>
      <c r="X1904"/>
      <c r="Y1904"/>
      <c r="Z1904"/>
    </row>
    <row r="1905" spans="19:26" x14ac:dyDescent="0.25">
      <c r="S1905" s="7"/>
      <c r="T1905"/>
      <c r="U1905"/>
      <c r="V1905"/>
      <c r="W1905"/>
      <c r="X1905"/>
      <c r="Y1905"/>
      <c r="Z1905"/>
    </row>
    <row r="1906" spans="19:26" x14ac:dyDescent="0.25">
      <c r="S1906" s="7"/>
      <c r="T1906"/>
      <c r="U1906"/>
      <c r="V1906"/>
      <c r="W1906"/>
      <c r="X1906"/>
      <c r="Y1906"/>
      <c r="Z1906"/>
    </row>
    <row r="1907" spans="19:26" x14ac:dyDescent="0.25">
      <c r="S1907" s="7"/>
      <c r="T1907"/>
      <c r="U1907"/>
      <c r="V1907"/>
      <c r="W1907"/>
      <c r="X1907"/>
      <c r="Y1907"/>
      <c r="Z1907"/>
    </row>
    <row r="1908" spans="19:26" x14ac:dyDescent="0.25">
      <c r="S1908" s="7"/>
      <c r="T1908"/>
      <c r="U1908"/>
      <c r="V1908"/>
      <c r="W1908"/>
      <c r="X1908"/>
      <c r="Y1908"/>
      <c r="Z1908"/>
    </row>
    <row r="1909" spans="19:26" x14ac:dyDescent="0.25">
      <c r="S1909" s="7"/>
      <c r="T1909"/>
      <c r="U1909"/>
      <c r="V1909"/>
      <c r="W1909"/>
      <c r="X1909"/>
      <c r="Y1909"/>
      <c r="Z1909"/>
    </row>
    <row r="1910" spans="19:26" x14ac:dyDescent="0.25">
      <c r="S1910" s="7"/>
      <c r="T1910"/>
      <c r="U1910"/>
      <c r="V1910"/>
      <c r="W1910"/>
      <c r="X1910"/>
      <c r="Y1910"/>
      <c r="Z1910"/>
    </row>
    <row r="1911" spans="19:26" x14ac:dyDescent="0.25">
      <c r="S1911" s="7"/>
      <c r="T1911"/>
      <c r="U1911"/>
      <c r="V1911"/>
      <c r="W1911"/>
      <c r="X1911"/>
      <c r="Y1911"/>
      <c r="Z1911"/>
    </row>
    <row r="1912" spans="19:26" x14ac:dyDescent="0.25">
      <c r="S1912" s="7"/>
      <c r="T1912"/>
      <c r="U1912"/>
      <c r="V1912"/>
      <c r="W1912"/>
      <c r="X1912"/>
      <c r="Y1912"/>
      <c r="Z1912"/>
    </row>
    <row r="1913" spans="19:26" x14ac:dyDescent="0.25">
      <c r="S1913" s="7"/>
      <c r="T1913"/>
      <c r="U1913"/>
      <c r="V1913"/>
      <c r="W1913"/>
      <c r="X1913"/>
      <c r="Y1913"/>
      <c r="Z1913"/>
    </row>
    <row r="1914" spans="19:26" x14ac:dyDescent="0.25">
      <c r="S1914" s="7"/>
      <c r="T1914"/>
      <c r="U1914"/>
      <c r="V1914"/>
      <c r="W1914"/>
      <c r="X1914"/>
      <c r="Y1914"/>
      <c r="Z1914"/>
    </row>
    <row r="1915" spans="19:26" x14ac:dyDescent="0.25">
      <c r="S1915" s="7"/>
      <c r="T1915"/>
      <c r="U1915"/>
      <c r="V1915"/>
      <c r="W1915"/>
      <c r="X1915"/>
      <c r="Y1915"/>
      <c r="Z1915"/>
    </row>
    <row r="1916" spans="19:26" x14ac:dyDescent="0.25">
      <c r="S1916" s="7"/>
      <c r="T1916"/>
      <c r="U1916"/>
      <c r="V1916"/>
      <c r="W1916"/>
      <c r="X1916"/>
      <c r="Y1916"/>
      <c r="Z1916"/>
    </row>
    <row r="1917" spans="19:26" x14ac:dyDescent="0.25">
      <c r="S1917" s="7"/>
      <c r="T1917"/>
      <c r="U1917"/>
      <c r="V1917"/>
      <c r="W1917"/>
      <c r="X1917"/>
      <c r="Y1917"/>
      <c r="Z1917"/>
    </row>
    <row r="1918" spans="19:26" x14ac:dyDescent="0.25">
      <c r="S1918" s="7"/>
      <c r="T1918"/>
      <c r="U1918"/>
      <c r="V1918"/>
      <c r="W1918"/>
      <c r="X1918"/>
      <c r="Y1918"/>
      <c r="Z1918"/>
    </row>
    <row r="1919" spans="19:26" x14ac:dyDescent="0.25">
      <c r="S1919" s="7"/>
      <c r="T1919"/>
      <c r="U1919"/>
      <c r="V1919"/>
      <c r="W1919"/>
      <c r="X1919"/>
      <c r="Y1919"/>
      <c r="Z1919"/>
    </row>
    <row r="1920" spans="19:26" x14ac:dyDescent="0.25">
      <c r="S1920" s="7"/>
      <c r="T1920"/>
      <c r="U1920"/>
      <c r="V1920"/>
      <c r="W1920"/>
      <c r="X1920"/>
      <c r="Y1920"/>
      <c r="Z1920"/>
    </row>
    <row r="1921" spans="19:26" x14ac:dyDescent="0.25">
      <c r="S1921" s="7"/>
      <c r="T1921"/>
      <c r="U1921"/>
      <c r="V1921"/>
      <c r="W1921"/>
      <c r="X1921"/>
      <c r="Y1921"/>
      <c r="Z1921"/>
    </row>
    <row r="1922" spans="19:26" x14ac:dyDescent="0.25">
      <c r="S1922" s="7"/>
      <c r="T1922"/>
      <c r="U1922"/>
      <c r="V1922"/>
      <c r="W1922"/>
      <c r="X1922"/>
      <c r="Y1922"/>
      <c r="Z1922"/>
    </row>
    <row r="1923" spans="19:26" x14ac:dyDescent="0.25">
      <c r="S1923" s="7"/>
      <c r="T1923"/>
      <c r="U1923"/>
      <c r="V1923"/>
      <c r="W1923"/>
      <c r="X1923"/>
      <c r="Y1923"/>
      <c r="Z1923"/>
    </row>
    <row r="1924" spans="19:26" x14ac:dyDescent="0.25">
      <c r="S1924" s="7"/>
      <c r="T1924"/>
      <c r="U1924"/>
      <c r="V1924"/>
      <c r="W1924"/>
      <c r="X1924"/>
      <c r="Y1924"/>
      <c r="Z1924"/>
    </row>
    <row r="1925" spans="19:26" x14ac:dyDescent="0.25">
      <c r="S1925" s="7"/>
      <c r="T1925"/>
      <c r="U1925"/>
      <c r="V1925"/>
      <c r="W1925"/>
      <c r="X1925"/>
      <c r="Y1925"/>
      <c r="Z1925"/>
    </row>
    <row r="1926" spans="19:26" x14ac:dyDescent="0.25">
      <c r="S1926" s="7"/>
      <c r="T1926"/>
      <c r="U1926"/>
      <c r="V1926"/>
      <c r="W1926"/>
      <c r="X1926"/>
      <c r="Y1926"/>
      <c r="Z1926"/>
    </row>
    <row r="1927" spans="19:26" x14ac:dyDescent="0.25">
      <c r="S1927" s="7"/>
      <c r="T1927"/>
      <c r="U1927"/>
      <c r="V1927"/>
      <c r="W1927"/>
      <c r="X1927"/>
      <c r="Y1927"/>
      <c r="Z1927"/>
    </row>
    <row r="1928" spans="19:26" x14ac:dyDescent="0.25">
      <c r="S1928" s="7"/>
      <c r="T1928"/>
      <c r="U1928"/>
      <c r="V1928"/>
      <c r="W1928"/>
      <c r="X1928"/>
      <c r="Y1928"/>
      <c r="Z1928"/>
    </row>
    <row r="1929" spans="19:26" x14ac:dyDescent="0.25">
      <c r="S1929" s="7"/>
      <c r="T1929"/>
      <c r="U1929"/>
      <c r="V1929"/>
      <c r="W1929"/>
      <c r="X1929"/>
      <c r="Y1929"/>
      <c r="Z1929"/>
    </row>
    <row r="1930" spans="19:26" x14ac:dyDescent="0.25">
      <c r="S1930" s="7"/>
      <c r="T1930"/>
      <c r="U1930"/>
      <c r="V1930"/>
      <c r="W1930"/>
      <c r="X1930"/>
      <c r="Y1930"/>
      <c r="Z1930"/>
    </row>
    <row r="1931" spans="19:26" x14ac:dyDescent="0.25">
      <c r="S1931" s="7"/>
      <c r="T1931"/>
      <c r="U1931"/>
      <c r="V1931"/>
      <c r="W1931"/>
      <c r="X1931"/>
      <c r="Y1931"/>
      <c r="Z1931"/>
    </row>
    <row r="1932" spans="19:26" x14ac:dyDescent="0.25">
      <c r="S1932" s="7"/>
      <c r="T1932"/>
      <c r="U1932"/>
      <c r="V1932"/>
      <c r="W1932"/>
      <c r="X1932"/>
      <c r="Y1932"/>
      <c r="Z1932"/>
    </row>
    <row r="1933" spans="19:26" x14ac:dyDescent="0.25">
      <c r="S1933" s="7"/>
      <c r="T1933"/>
      <c r="U1933"/>
      <c r="V1933"/>
      <c r="W1933"/>
      <c r="X1933"/>
      <c r="Y1933"/>
      <c r="Z1933"/>
    </row>
    <row r="1934" spans="19:26" x14ac:dyDescent="0.25">
      <c r="S1934" s="7"/>
      <c r="T1934"/>
      <c r="U1934"/>
      <c r="V1934"/>
      <c r="W1934"/>
      <c r="X1934"/>
      <c r="Y1934"/>
      <c r="Z1934"/>
    </row>
    <row r="1935" spans="19:26" x14ac:dyDescent="0.25">
      <c r="S1935" s="7"/>
      <c r="T1935"/>
      <c r="U1935"/>
      <c r="V1935"/>
      <c r="W1935"/>
      <c r="X1935"/>
      <c r="Y1935"/>
      <c r="Z1935"/>
    </row>
    <row r="1936" spans="19:26" x14ac:dyDescent="0.25">
      <c r="S1936" s="7"/>
      <c r="T1936"/>
      <c r="U1936"/>
      <c r="V1936"/>
      <c r="W1936"/>
      <c r="X1936"/>
      <c r="Y1936"/>
      <c r="Z1936"/>
    </row>
    <row r="1937" spans="19:26" x14ac:dyDescent="0.25">
      <c r="S1937" s="7"/>
      <c r="T1937"/>
      <c r="U1937"/>
      <c r="V1937"/>
      <c r="W1937"/>
      <c r="X1937"/>
      <c r="Y1937"/>
      <c r="Z1937"/>
    </row>
    <row r="1938" spans="19:26" x14ac:dyDescent="0.25">
      <c r="S1938" s="7"/>
      <c r="T1938"/>
      <c r="U1938"/>
      <c r="V1938"/>
      <c r="W1938"/>
      <c r="X1938"/>
      <c r="Y1938"/>
      <c r="Z1938"/>
    </row>
    <row r="1939" spans="19:26" x14ac:dyDescent="0.25">
      <c r="S1939" s="7"/>
      <c r="T1939"/>
      <c r="U1939"/>
      <c r="V1939"/>
      <c r="W1939"/>
      <c r="X1939"/>
      <c r="Y1939"/>
      <c r="Z1939"/>
    </row>
    <row r="1940" spans="19:26" x14ac:dyDescent="0.25">
      <c r="S1940" s="7"/>
      <c r="T1940"/>
      <c r="U1940"/>
      <c r="V1940"/>
      <c r="W1940"/>
      <c r="X1940"/>
      <c r="Y1940"/>
      <c r="Z1940"/>
    </row>
    <row r="1941" spans="19:26" x14ac:dyDescent="0.25">
      <c r="S1941" s="7"/>
      <c r="T1941"/>
      <c r="U1941"/>
      <c r="V1941"/>
      <c r="W1941"/>
      <c r="X1941"/>
      <c r="Y1941"/>
      <c r="Z1941"/>
    </row>
    <row r="1942" spans="19:26" x14ac:dyDescent="0.25">
      <c r="S1942" s="7"/>
      <c r="T1942"/>
      <c r="U1942"/>
      <c r="V1942"/>
      <c r="W1942"/>
      <c r="X1942"/>
      <c r="Y1942"/>
      <c r="Z1942"/>
    </row>
    <row r="1943" spans="19:26" x14ac:dyDescent="0.25">
      <c r="S1943" s="7"/>
      <c r="T1943"/>
      <c r="U1943"/>
      <c r="V1943"/>
      <c r="W1943"/>
      <c r="X1943"/>
      <c r="Y1943"/>
      <c r="Z1943"/>
    </row>
    <row r="1944" spans="19:26" x14ac:dyDescent="0.25">
      <c r="S1944" s="7"/>
      <c r="T1944"/>
      <c r="U1944"/>
      <c r="V1944"/>
      <c r="W1944"/>
      <c r="X1944"/>
      <c r="Y1944"/>
      <c r="Z1944"/>
    </row>
    <row r="1945" spans="19:26" x14ac:dyDescent="0.25">
      <c r="S1945" s="7"/>
      <c r="T1945"/>
      <c r="U1945"/>
      <c r="V1945"/>
      <c r="W1945"/>
      <c r="X1945"/>
      <c r="Y1945"/>
      <c r="Z1945"/>
    </row>
    <row r="1946" spans="19:26" x14ac:dyDescent="0.25">
      <c r="S1946" s="7"/>
      <c r="T1946"/>
      <c r="U1946"/>
      <c r="V1946"/>
      <c r="W1946"/>
      <c r="X1946"/>
      <c r="Y1946"/>
      <c r="Z1946"/>
    </row>
    <row r="1947" spans="19:26" x14ac:dyDescent="0.25">
      <c r="S1947" s="7"/>
      <c r="T1947"/>
      <c r="U1947"/>
      <c r="V1947"/>
      <c r="W1947"/>
      <c r="X1947"/>
      <c r="Y1947"/>
      <c r="Z1947"/>
    </row>
    <row r="1948" spans="19:26" x14ac:dyDescent="0.25">
      <c r="S1948" s="7"/>
      <c r="T1948"/>
      <c r="U1948"/>
      <c r="V1948"/>
      <c r="W1948"/>
      <c r="X1948"/>
      <c r="Y1948"/>
      <c r="Z1948"/>
    </row>
    <row r="1949" spans="19:26" x14ac:dyDescent="0.25">
      <c r="S1949" s="7"/>
      <c r="T1949"/>
      <c r="U1949"/>
      <c r="V1949"/>
      <c r="W1949"/>
      <c r="X1949"/>
      <c r="Y1949"/>
      <c r="Z1949"/>
    </row>
    <row r="1950" spans="19:26" x14ac:dyDescent="0.25">
      <c r="S1950" s="7"/>
      <c r="T1950"/>
      <c r="U1950"/>
      <c r="V1950"/>
      <c r="W1950"/>
      <c r="X1950"/>
      <c r="Y1950"/>
      <c r="Z1950"/>
    </row>
    <row r="1951" spans="19:26" x14ac:dyDescent="0.25">
      <c r="S1951" s="7"/>
      <c r="T1951"/>
      <c r="U1951"/>
      <c r="V1951"/>
      <c r="W1951"/>
      <c r="X1951"/>
      <c r="Y1951"/>
      <c r="Z1951"/>
    </row>
    <row r="1952" spans="19:26" x14ac:dyDescent="0.25">
      <c r="S1952" s="7"/>
      <c r="T1952"/>
      <c r="U1952"/>
      <c r="V1952"/>
      <c r="W1952"/>
      <c r="X1952"/>
      <c r="Y1952"/>
      <c r="Z1952"/>
    </row>
    <row r="1953" spans="19:26" x14ac:dyDescent="0.25">
      <c r="S1953" s="7"/>
      <c r="T1953"/>
      <c r="U1953"/>
      <c r="V1953"/>
      <c r="W1953"/>
      <c r="X1953"/>
      <c r="Y1953"/>
      <c r="Z1953"/>
    </row>
    <row r="1954" spans="19:26" x14ac:dyDescent="0.25">
      <c r="S1954" s="7"/>
      <c r="T1954"/>
      <c r="U1954"/>
      <c r="V1954"/>
      <c r="W1954"/>
      <c r="X1954"/>
      <c r="Y1954"/>
      <c r="Z1954"/>
    </row>
    <row r="1955" spans="19:26" x14ac:dyDescent="0.25">
      <c r="S1955" s="7"/>
      <c r="T1955"/>
      <c r="U1955"/>
      <c r="V1955"/>
      <c r="W1955"/>
      <c r="X1955"/>
      <c r="Y1955"/>
      <c r="Z1955"/>
    </row>
    <row r="1956" spans="19:26" x14ac:dyDescent="0.25">
      <c r="S1956" s="7"/>
      <c r="T1956"/>
      <c r="U1956"/>
      <c r="V1956"/>
      <c r="W1956"/>
      <c r="X1956"/>
      <c r="Y1956"/>
      <c r="Z1956"/>
    </row>
    <row r="1957" spans="19:26" x14ac:dyDescent="0.25">
      <c r="S1957" s="7"/>
      <c r="T1957"/>
      <c r="U1957"/>
      <c r="V1957"/>
      <c r="W1957"/>
      <c r="X1957"/>
      <c r="Y1957"/>
      <c r="Z1957"/>
    </row>
    <row r="1958" spans="19:26" x14ac:dyDescent="0.25">
      <c r="S1958" s="7"/>
      <c r="T1958"/>
      <c r="U1958"/>
      <c r="V1958"/>
      <c r="W1958"/>
      <c r="X1958"/>
      <c r="Y1958"/>
      <c r="Z1958"/>
    </row>
    <row r="1959" spans="19:26" x14ac:dyDescent="0.25">
      <c r="S1959" s="7"/>
      <c r="T1959"/>
      <c r="U1959"/>
      <c r="V1959"/>
      <c r="W1959"/>
      <c r="X1959"/>
      <c r="Y1959"/>
      <c r="Z1959"/>
    </row>
    <row r="1960" spans="19:26" x14ac:dyDescent="0.25">
      <c r="S1960" s="7"/>
      <c r="T1960"/>
      <c r="U1960"/>
      <c r="V1960"/>
      <c r="W1960"/>
      <c r="X1960"/>
      <c r="Y1960"/>
      <c r="Z1960"/>
    </row>
    <row r="1961" spans="19:26" x14ac:dyDescent="0.25">
      <c r="S1961" s="7"/>
      <c r="T1961"/>
      <c r="U1961"/>
      <c r="V1961"/>
      <c r="W1961"/>
      <c r="X1961"/>
      <c r="Y1961"/>
      <c r="Z1961"/>
    </row>
    <row r="1962" spans="19:26" x14ac:dyDescent="0.25">
      <c r="S1962" s="7"/>
      <c r="T1962"/>
      <c r="U1962"/>
      <c r="V1962"/>
      <c r="W1962"/>
      <c r="X1962"/>
      <c r="Y1962"/>
      <c r="Z1962"/>
    </row>
    <row r="1963" spans="19:26" x14ac:dyDescent="0.25">
      <c r="S1963" s="7"/>
      <c r="T1963"/>
      <c r="U1963"/>
      <c r="V1963"/>
      <c r="W1963"/>
      <c r="X1963"/>
      <c r="Y1963"/>
      <c r="Z1963"/>
    </row>
    <row r="1964" spans="19:26" x14ac:dyDescent="0.25">
      <c r="S1964" s="7"/>
      <c r="T1964"/>
      <c r="U1964"/>
      <c r="V1964"/>
      <c r="W1964"/>
      <c r="X1964"/>
      <c r="Y1964"/>
      <c r="Z1964"/>
    </row>
    <row r="1965" spans="19:26" x14ac:dyDescent="0.25">
      <c r="S1965" s="7"/>
      <c r="T1965"/>
      <c r="U1965"/>
      <c r="V1965"/>
      <c r="W1965"/>
      <c r="X1965"/>
      <c r="Y1965"/>
      <c r="Z1965"/>
    </row>
    <row r="1966" spans="19:26" x14ac:dyDescent="0.25">
      <c r="S1966" s="7"/>
      <c r="T1966"/>
      <c r="U1966"/>
      <c r="V1966"/>
      <c r="W1966"/>
      <c r="X1966"/>
      <c r="Y1966"/>
      <c r="Z1966"/>
    </row>
    <row r="1967" spans="19:26" x14ac:dyDescent="0.25">
      <c r="S1967" s="7"/>
      <c r="T1967"/>
      <c r="U1967"/>
      <c r="V1967"/>
      <c r="W1967"/>
      <c r="X1967"/>
      <c r="Y1967"/>
      <c r="Z1967"/>
    </row>
    <row r="1968" spans="19:26" x14ac:dyDescent="0.25">
      <c r="S1968" s="7"/>
      <c r="T1968"/>
      <c r="U1968"/>
      <c r="V1968"/>
      <c r="W1968"/>
      <c r="X1968"/>
      <c r="Y1968"/>
      <c r="Z1968"/>
    </row>
    <row r="1969" spans="19:26" x14ac:dyDescent="0.25">
      <c r="S1969" s="7"/>
      <c r="T1969"/>
      <c r="U1969"/>
      <c r="V1969"/>
      <c r="W1969"/>
      <c r="X1969"/>
      <c r="Y1969"/>
      <c r="Z1969"/>
    </row>
    <row r="1970" spans="19:26" x14ac:dyDescent="0.25">
      <c r="S1970" s="7"/>
      <c r="T1970"/>
      <c r="U1970"/>
      <c r="V1970"/>
      <c r="W1970"/>
      <c r="X1970"/>
      <c r="Y1970"/>
      <c r="Z1970"/>
    </row>
    <row r="1971" spans="19:26" x14ac:dyDescent="0.25">
      <c r="S1971" s="7"/>
      <c r="T1971"/>
      <c r="U1971"/>
      <c r="V1971"/>
      <c r="W1971"/>
      <c r="X1971"/>
      <c r="Y1971"/>
      <c r="Z1971"/>
    </row>
    <row r="1972" spans="19:26" x14ac:dyDescent="0.25">
      <c r="S1972" s="7"/>
      <c r="T1972"/>
      <c r="U1972"/>
      <c r="V1972"/>
      <c r="W1972"/>
      <c r="X1972"/>
      <c r="Y1972"/>
      <c r="Z1972"/>
    </row>
    <row r="1973" spans="19:26" x14ac:dyDescent="0.25">
      <c r="S1973" s="7"/>
      <c r="T1973"/>
      <c r="U1973"/>
      <c r="V1973"/>
      <c r="W1973"/>
      <c r="X1973"/>
      <c r="Y1973"/>
      <c r="Z1973"/>
    </row>
    <row r="1974" spans="19:26" x14ac:dyDescent="0.25">
      <c r="S1974" s="7"/>
      <c r="T1974"/>
      <c r="U1974"/>
      <c r="V1974"/>
      <c r="W1974"/>
      <c r="X1974"/>
      <c r="Y1974"/>
      <c r="Z1974"/>
    </row>
    <row r="1975" spans="19:26" x14ac:dyDescent="0.25">
      <c r="S1975" s="7"/>
      <c r="T1975"/>
      <c r="U1975"/>
      <c r="V1975"/>
      <c r="W1975"/>
      <c r="X1975"/>
      <c r="Y1975"/>
      <c r="Z1975"/>
    </row>
    <row r="1976" spans="19:26" x14ac:dyDescent="0.25">
      <c r="S1976" s="7"/>
      <c r="T1976"/>
      <c r="U1976"/>
      <c r="V1976"/>
      <c r="W1976"/>
      <c r="X1976"/>
      <c r="Y1976"/>
      <c r="Z1976"/>
    </row>
    <row r="1977" spans="19:26" x14ac:dyDescent="0.25">
      <c r="S1977" s="7"/>
      <c r="T1977"/>
      <c r="U1977"/>
      <c r="V1977"/>
      <c r="W1977"/>
      <c r="X1977"/>
      <c r="Y1977"/>
      <c r="Z1977"/>
    </row>
    <row r="1978" spans="19:26" x14ac:dyDescent="0.25">
      <c r="S1978" s="7"/>
      <c r="T1978"/>
      <c r="U1978"/>
      <c r="V1978"/>
      <c r="W1978"/>
      <c r="X1978"/>
      <c r="Y1978"/>
      <c r="Z1978"/>
    </row>
    <row r="1979" spans="19:26" x14ac:dyDescent="0.25">
      <c r="S1979" s="7"/>
      <c r="T1979"/>
      <c r="U1979"/>
      <c r="V1979"/>
      <c r="W1979"/>
      <c r="X1979"/>
      <c r="Y1979"/>
      <c r="Z1979"/>
    </row>
    <row r="1980" spans="19:26" x14ac:dyDescent="0.25">
      <c r="S1980" s="7"/>
      <c r="T1980"/>
      <c r="U1980"/>
      <c r="V1980"/>
      <c r="W1980"/>
      <c r="X1980"/>
      <c r="Y1980"/>
      <c r="Z1980"/>
    </row>
    <row r="1981" spans="19:26" x14ac:dyDescent="0.25">
      <c r="S1981" s="7"/>
      <c r="T1981"/>
      <c r="U1981"/>
      <c r="V1981"/>
      <c r="W1981"/>
      <c r="X1981"/>
      <c r="Y1981"/>
      <c r="Z1981"/>
    </row>
    <row r="1982" spans="19:26" x14ac:dyDescent="0.25">
      <c r="S1982" s="7"/>
      <c r="T1982"/>
      <c r="U1982"/>
      <c r="V1982"/>
      <c r="W1982"/>
      <c r="X1982"/>
      <c r="Y1982"/>
      <c r="Z1982"/>
    </row>
    <row r="1983" spans="19:26" x14ac:dyDescent="0.25">
      <c r="S1983" s="7"/>
      <c r="T1983"/>
      <c r="U1983"/>
      <c r="V1983"/>
      <c r="W1983"/>
      <c r="X1983"/>
      <c r="Y1983"/>
      <c r="Z1983"/>
    </row>
    <row r="1984" spans="19:26" x14ac:dyDescent="0.25">
      <c r="S1984" s="7"/>
      <c r="T1984"/>
      <c r="U1984"/>
      <c r="V1984"/>
      <c r="W1984"/>
      <c r="X1984"/>
      <c r="Y1984"/>
      <c r="Z1984"/>
    </row>
    <row r="1985" spans="19:26" x14ac:dyDescent="0.25">
      <c r="S1985" s="7"/>
      <c r="T1985"/>
      <c r="U1985"/>
      <c r="V1985"/>
      <c r="W1985"/>
      <c r="X1985"/>
      <c r="Y1985"/>
      <c r="Z1985"/>
    </row>
    <row r="1986" spans="19:26" x14ac:dyDescent="0.25">
      <c r="S1986" s="7"/>
      <c r="T1986"/>
      <c r="U1986"/>
      <c r="V1986"/>
      <c r="W1986"/>
      <c r="X1986"/>
      <c r="Y1986"/>
      <c r="Z1986"/>
    </row>
    <row r="1987" spans="19:26" x14ac:dyDescent="0.25">
      <c r="S1987" s="7"/>
      <c r="T1987"/>
      <c r="U1987"/>
      <c r="V1987"/>
      <c r="W1987"/>
      <c r="X1987"/>
      <c r="Y1987"/>
      <c r="Z1987"/>
    </row>
    <row r="1988" spans="19:26" x14ac:dyDescent="0.25">
      <c r="S1988" s="7"/>
      <c r="T1988"/>
      <c r="U1988"/>
      <c r="V1988"/>
      <c r="W1988"/>
      <c r="X1988"/>
      <c r="Y1988"/>
      <c r="Z1988"/>
    </row>
    <row r="1989" spans="19:26" x14ac:dyDescent="0.25">
      <c r="S1989" s="7"/>
      <c r="T1989"/>
      <c r="U1989"/>
      <c r="V1989"/>
      <c r="W1989"/>
      <c r="X1989"/>
      <c r="Y1989"/>
      <c r="Z1989"/>
    </row>
    <row r="1990" spans="19:26" x14ac:dyDescent="0.25">
      <c r="S1990" s="7"/>
      <c r="T1990"/>
      <c r="U1990"/>
      <c r="V1990"/>
      <c r="W1990"/>
      <c r="X1990"/>
      <c r="Y1990"/>
      <c r="Z1990"/>
    </row>
    <row r="1991" spans="19:26" x14ac:dyDescent="0.25">
      <c r="S1991" s="7"/>
      <c r="T1991"/>
      <c r="U1991"/>
      <c r="V1991"/>
      <c r="W1991"/>
      <c r="X1991"/>
      <c r="Y1991"/>
      <c r="Z1991"/>
    </row>
    <row r="1992" spans="19:26" x14ac:dyDescent="0.25">
      <c r="S1992" s="7"/>
      <c r="T1992"/>
      <c r="U1992"/>
      <c r="V1992"/>
      <c r="W1992"/>
      <c r="X1992"/>
      <c r="Y1992"/>
      <c r="Z1992"/>
    </row>
    <row r="1993" spans="19:26" x14ac:dyDescent="0.25">
      <c r="S1993" s="7"/>
      <c r="T1993"/>
      <c r="U1993"/>
      <c r="V1993"/>
      <c r="W1993"/>
      <c r="X1993"/>
      <c r="Y1993"/>
      <c r="Z1993"/>
    </row>
    <row r="1994" spans="19:26" x14ac:dyDescent="0.25">
      <c r="S1994" s="7"/>
      <c r="T1994"/>
      <c r="U1994"/>
      <c r="V1994"/>
      <c r="W1994"/>
      <c r="X1994"/>
      <c r="Y1994"/>
      <c r="Z1994"/>
    </row>
    <row r="1995" spans="19:26" x14ac:dyDescent="0.25">
      <c r="S1995" s="7"/>
      <c r="T1995"/>
      <c r="U1995"/>
      <c r="V1995"/>
      <c r="W1995"/>
      <c r="X1995"/>
      <c r="Y1995"/>
      <c r="Z1995"/>
    </row>
    <row r="1996" spans="19:26" x14ac:dyDescent="0.25">
      <c r="S1996" s="7"/>
      <c r="T1996"/>
      <c r="U1996"/>
      <c r="V1996"/>
      <c r="W1996"/>
      <c r="X1996"/>
      <c r="Y1996"/>
      <c r="Z1996"/>
    </row>
    <row r="1997" spans="19:26" x14ac:dyDescent="0.25">
      <c r="S1997" s="7"/>
      <c r="T1997"/>
      <c r="U1997"/>
      <c r="V1997"/>
      <c r="W1997"/>
      <c r="X1997"/>
      <c r="Y1997"/>
      <c r="Z1997"/>
    </row>
    <row r="1998" spans="19:26" x14ac:dyDescent="0.25">
      <c r="S1998" s="7"/>
      <c r="T1998"/>
      <c r="U1998"/>
      <c r="V1998"/>
      <c r="W1998"/>
      <c r="X1998"/>
      <c r="Y1998"/>
      <c r="Z1998"/>
    </row>
    <row r="1999" spans="19:26" x14ac:dyDescent="0.25">
      <c r="S1999" s="7"/>
      <c r="T1999"/>
      <c r="U1999"/>
      <c r="V1999"/>
      <c r="W1999"/>
      <c r="X1999"/>
      <c r="Y1999"/>
      <c r="Z1999"/>
    </row>
    <row r="2000" spans="19:26" x14ac:dyDescent="0.25">
      <c r="S2000" s="7"/>
      <c r="T2000"/>
      <c r="U2000"/>
      <c r="V2000"/>
      <c r="W2000"/>
      <c r="X2000"/>
      <c r="Y2000"/>
      <c r="Z2000"/>
    </row>
    <row r="2001" spans="19:26" x14ac:dyDescent="0.25">
      <c r="S2001" s="7"/>
      <c r="T2001"/>
      <c r="U2001"/>
      <c r="V2001"/>
      <c r="W2001"/>
      <c r="X2001"/>
      <c r="Y2001"/>
      <c r="Z2001"/>
    </row>
    <row r="2002" spans="19:26" x14ac:dyDescent="0.25">
      <c r="S2002" s="7"/>
      <c r="T2002"/>
      <c r="U2002"/>
      <c r="V2002"/>
      <c r="W2002"/>
      <c r="X2002"/>
      <c r="Y2002"/>
      <c r="Z2002"/>
    </row>
    <row r="2003" spans="19:26" x14ac:dyDescent="0.25">
      <c r="S2003" s="7"/>
      <c r="T2003"/>
      <c r="U2003"/>
      <c r="V2003"/>
      <c r="W2003"/>
      <c r="X2003"/>
      <c r="Y2003"/>
      <c r="Z2003"/>
    </row>
    <row r="2004" spans="19:26" x14ac:dyDescent="0.25">
      <c r="S2004" s="7"/>
      <c r="T2004"/>
      <c r="U2004"/>
      <c r="V2004"/>
      <c r="W2004"/>
      <c r="X2004"/>
      <c r="Y2004"/>
      <c r="Z2004"/>
    </row>
    <row r="2005" spans="19:26" x14ac:dyDescent="0.25">
      <c r="S2005" s="7"/>
      <c r="T2005"/>
      <c r="U2005"/>
      <c r="V2005"/>
      <c r="W2005"/>
      <c r="X2005"/>
      <c r="Y2005"/>
      <c r="Z2005"/>
    </row>
    <row r="2006" spans="19:26" x14ac:dyDescent="0.25">
      <c r="S2006" s="7"/>
      <c r="T2006"/>
      <c r="U2006"/>
      <c r="V2006"/>
      <c r="W2006"/>
      <c r="X2006"/>
      <c r="Y2006"/>
      <c r="Z2006"/>
    </row>
    <row r="2007" spans="19:26" x14ac:dyDescent="0.25">
      <c r="S2007" s="7"/>
      <c r="T2007"/>
      <c r="U2007"/>
      <c r="V2007"/>
      <c r="W2007"/>
      <c r="X2007"/>
      <c r="Y2007"/>
      <c r="Z2007"/>
    </row>
    <row r="2008" spans="19:26" x14ac:dyDescent="0.25">
      <c r="S2008" s="7"/>
      <c r="T2008"/>
      <c r="U2008"/>
      <c r="V2008"/>
      <c r="W2008"/>
      <c r="X2008"/>
      <c r="Y2008"/>
      <c r="Z2008"/>
    </row>
    <row r="2009" spans="19:26" x14ac:dyDescent="0.25">
      <c r="S2009" s="7"/>
      <c r="T2009"/>
      <c r="U2009"/>
      <c r="V2009"/>
      <c r="W2009"/>
      <c r="X2009"/>
      <c r="Y2009"/>
      <c r="Z2009"/>
    </row>
    <row r="2010" spans="19:26" x14ac:dyDescent="0.25">
      <c r="S2010" s="7"/>
      <c r="T2010"/>
      <c r="U2010"/>
      <c r="V2010"/>
      <c r="W2010"/>
      <c r="X2010"/>
      <c r="Y2010"/>
      <c r="Z2010"/>
    </row>
    <row r="2011" spans="19:26" x14ac:dyDescent="0.25">
      <c r="S2011" s="7"/>
      <c r="T2011"/>
      <c r="U2011"/>
      <c r="V2011"/>
      <c r="W2011"/>
      <c r="X2011"/>
      <c r="Y2011"/>
      <c r="Z2011"/>
    </row>
    <row r="2012" spans="19:26" x14ac:dyDescent="0.25">
      <c r="S2012" s="7"/>
      <c r="T2012"/>
      <c r="U2012"/>
      <c r="V2012"/>
      <c r="W2012"/>
      <c r="X2012"/>
      <c r="Y2012"/>
      <c r="Z2012"/>
    </row>
    <row r="2013" spans="19:26" x14ac:dyDescent="0.25">
      <c r="S2013" s="7"/>
      <c r="T2013"/>
      <c r="U2013"/>
      <c r="V2013"/>
      <c r="W2013"/>
      <c r="X2013"/>
      <c r="Y2013"/>
      <c r="Z2013"/>
    </row>
    <row r="2014" spans="19:26" x14ac:dyDescent="0.25">
      <c r="S2014" s="7"/>
      <c r="T2014"/>
      <c r="U2014"/>
      <c r="V2014"/>
      <c r="W2014"/>
      <c r="X2014"/>
      <c r="Y2014"/>
      <c r="Z2014"/>
    </row>
    <row r="2015" spans="19:26" x14ac:dyDescent="0.25">
      <c r="S2015" s="7"/>
      <c r="T2015"/>
      <c r="U2015"/>
      <c r="V2015"/>
      <c r="W2015"/>
      <c r="X2015"/>
      <c r="Y2015"/>
      <c r="Z2015"/>
    </row>
    <row r="2016" spans="19:26" x14ac:dyDescent="0.25">
      <c r="S2016" s="7"/>
      <c r="T2016"/>
      <c r="U2016"/>
      <c r="V2016"/>
      <c r="W2016"/>
      <c r="X2016"/>
      <c r="Y2016"/>
      <c r="Z2016"/>
    </row>
    <row r="2017" spans="19:26" x14ac:dyDescent="0.25">
      <c r="S2017" s="7"/>
      <c r="T2017"/>
      <c r="U2017"/>
      <c r="V2017"/>
      <c r="W2017"/>
      <c r="X2017"/>
      <c r="Y2017"/>
      <c r="Z2017"/>
    </row>
    <row r="2018" spans="19:26" x14ac:dyDescent="0.25">
      <c r="S2018" s="7"/>
      <c r="T2018"/>
      <c r="U2018"/>
      <c r="V2018"/>
      <c r="W2018"/>
      <c r="X2018"/>
      <c r="Y2018"/>
      <c r="Z2018"/>
    </row>
    <row r="2019" spans="19:26" x14ac:dyDescent="0.25">
      <c r="S2019" s="7"/>
      <c r="T2019"/>
      <c r="U2019"/>
      <c r="V2019"/>
      <c r="W2019"/>
      <c r="X2019"/>
      <c r="Y2019"/>
      <c r="Z2019"/>
    </row>
    <row r="2020" spans="19:26" x14ac:dyDescent="0.25">
      <c r="S2020" s="7"/>
      <c r="T2020"/>
      <c r="U2020"/>
      <c r="V2020"/>
      <c r="W2020"/>
      <c r="X2020"/>
      <c r="Y2020"/>
      <c r="Z2020"/>
    </row>
    <row r="2021" spans="19:26" x14ac:dyDescent="0.25">
      <c r="S2021" s="7"/>
      <c r="T2021"/>
      <c r="U2021"/>
      <c r="V2021"/>
      <c r="W2021"/>
      <c r="X2021"/>
      <c r="Y2021"/>
      <c r="Z2021"/>
    </row>
    <row r="2022" spans="19:26" x14ac:dyDescent="0.25">
      <c r="S2022" s="7"/>
      <c r="T2022"/>
      <c r="U2022"/>
      <c r="V2022"/>
      <c r="W2022"/>
      <c r="X2022"/>
      <c r="Y2022"/>
      <c r="Z2022"/>
    </row>
    <row r="2023" spans="19:26" x14ac:dyDescent="0.25">
      <c r="S2023" s="7"/>
      <c r="T2023"/>
      <c r="U2023"/>
      <c r="V2023"/>
      <c r="W2023"/>
      <c r="X2023"/>
      <c r="Y2023"/>
      <c r="Z2023"/>
    </row>
    <row r="2024" spans="19:26" x14ac:dyDescent="0.25">
      <c r="S2024" s="7"/>
      <c r="T2024"/>
      <c r="U2024"/>
      <c r="V2024"/>
      <c r="W2024"/>
      <c r="X2024"/>
      <c r="Y2024"/>
      <c r="Z2024"/>
    </row>
    <row r="2025" spans="19:26" x14ac:dyDescent="0.25">
      <c r="S2025" s="7"/>
      <c r="T2025"/>
      <c r="U2025"/>
      <c r="V2025"/>
      <c r="W2025"/>
      <c r="X2025"/>
      <c r="Y2025"/>
      <c r="Z2025"/>
    </row>
    <row r="2026" spans="19:26" x14ac:dyDescent="0.25">
      <c r="S2026" s="7"/>
      <c r="T2026"/>
      <c r="U2026"/>
      <c r="V2026"/>
      <c r="W2026"/>
      <c r="X2026"/>
      <c r="Y2026"/>
      <c r="Z2026"/>
    </row>
    <row r="2027" spans="19:26" x14ac:dyDescent="0.25">
      <c r="S2027" s="7"/>
      <c r="T2027"/>
      <c r="U2027"/>
      <c r="V2027"/>
      <c r="W2027"/>
      <c r="X2027"/>
      <c r="Y2027"/>
      <c r="Z2027"/>
    </row>
    <row r="2028" spans="19:26" x14ac:dyDescent="0.25">
      <c r="S2028" s="7"/>
      <c r="T2028"/>
      <c r="U2028"/>
      <c r="V2028"/>
      <c r="W2028"/>
      <c r="X2028"/>
      <c r="Y2028"/>
      <c r="Z2028"/>
    </row>
    <row r="2029" spans="19:26" x14ac:dyDescent="0.25">
      <c r="S2029" s="7"/>
      <c r="T2029"/>
      <c r="U2029"/>
      <c r="V2029"/>
      <c r="W2029"/>
      <c r="X2029"/>
      <c r="Y2029"/>
      <c r="Z2029"/>
    </row>
    <row r="2030" spans="19:26" x14ac:dyDescent="0.25">
      <c r="S2030" s="7"/>
      <c r="T2030"/>
      <c r="U2030"/>
      <c r="V2030"/>
      <c r="W2030"/>
      <c r="X2030"/>
      <c r="Y2030"/>
      <c r="Z2030"/>
    </row>
    <row r="2031" spans="19:26" x14ac:dyDescent="0.25">
      <c r="S2031" s="7"/>
      <c r="T2031"/>
      <c r="U2031"/>
      <c r="V2031"/>
      <c r="W2031"/>
      <c r="X2031"/>
      <c r="Y2031"/>
      <c r="Z2031"/>
    </row>
    <row r="2032" spans="19:26" x14ac:dyDescent="0.25">
      <c r="S2032" s="7"/>
      <c r="T2032"/>
      <c r="U2032"/>
      <c r="V2032"/>
      <c r="W2032"/>
      <c r="X2032"/>
      <c r="Y2032"/>
      <c r="Z2032"/>
    </row>
    <row r="2033" spans="19:26" x14ac:dyDescent="0.25">
      <c r="S2033" s="7"/>
      <c r="T2033"/>
      <c r="U2033"/>
      <c r="V2033"/>
      <c r="W2033"/>
      <c r="X2033"/>
      <c r="Y2033"/>
      <c r="Z2033"/>
    </row>
    <row r="2034" spans="19:26" x14ac:dyDescent="0.25">
      <c r="S2034" s="7"/>
      <c r="T2034"/>
      <c r="U2034"/>
      <c r="V2034"/>
      <c r="W2034"/>
      <c r="X2034"/>
      <c r="Y2034"/>
      <c r="Z2034"/>
    </row>
    <row r="2035" spans="19:26" x14ac:dyDescent="0.25">
      <c r="S2035" s="7"/>
      <c r="T2035"/>
      <c r="U2035"/>
      <c r="V2035"/>
      <c r="W2035"/>
      <c r="X2035"/>
      <c r="Y2035"/>
      <c r="Z2035"/>
    </row>
    <row r="2036" spans="19:26" x14ac:dyDescent="0.25">
      <c r="S2036" s="7"/>
      <c r="T2036"/>
      <c r="U2036"/>
      <c r="V2036"/>
      <c r="W2036"/>
      <c r="X2036"/>
      <c r="Y2036"/>
      <c r="Z2036"/>
    </row>
    <row r="2037" spans="19:26" x14ac:dyDescent="0.25">
      <c r="S2037" s="7"/>
      <c r="T2037"/>
      <c r="U2037"/>
      <c r="V2037"/>
      <c r="W2037"/>
      <c r="X2037"/>
      <c r="Y2037"/>
      <c r="Z2037"/>
    </row>
    <row r="2038" spans="19:26" x14ac:dyDescent="0.25">
      <c r="S2038" s="7"/>
      <c r="T2038"/>
      <c r="U2038"/>
      <c r="V2038"/>
      <c r="W2038"/>
      <c r="X2038"/>
      <c r="Y2038"/>
      <c r="Z2038"/>
    </row>
    <row r="2039" spans="19:26" x14ac:dyDescent="0.25">
      <c r="S2039" s="7"/>
      <c r="T2039"/>
      <c r="U2039"/>
      <c r="V2039"/>
      <c r="W2039"/>
      <c r="X2039"/>
      <c r="Y2039"/>
      <c r="Z2039"/>
    </row>
    <row r="2040" spans="19:26" x14ac:dyDescent="0.25">
      <c r="S2040" s="7"/>
      <c r="T2040"/>
      <c r="U2040"/>
      <c r="V2040"/>
      <c r="W2040"/>
      <c r="X2040"/>
      <c r="Y2040"/>
      <c r="Z2040"/>
    </row>
    <row r="2041" spans="19:26" x14ac:dyDescent="0.25">
      <c r="S2041" s="7"/>
      <c r="T2041"/>
      <c r="U2041"/>
      <c r="V2041"/>
      <c r="W2041"/>
      <c r="X2041"/>
      <c r="Y2041"/>
      <c r="Z2041"/>
    </row>
    <row r="2042" spans="19:26" x14ac:dyDescent="0.25">
      <c r="S2042" s="7"/>
      <c r="T2042"/>
      <c r="U2042"/>
      <c r="V2042"/>
      <c r="W2042"/>
      <c r="X2042"/>
      <c r="Y2042"/>
      <c r="Z2042"/>
    </row>
    <row r="2043" spans="19:26" x14ac:dyDescent="0.25">
      <c r="S2043" s="7"/>
      <c r="T2043"/>
      <c r="U2043"/>
      <c r="V2043"/>
      <c r="W2043"/>
      <c r="X2043"/>
      <c r="Y2043"/>
      <c r="Z2043"/>
    </row>
    <row r="2044" spans="19:26" x14ac:dyDescent="0.25">
      <c r="S2044" s="7"/>
      <c r="T2044"/>
      <c r="U2044"/>
      <c r="V2044"/>
      <c r="W2044"/>
      <c r="X2044"/>
      <c r="Y2044"/>
      <c r="Z2044"/>
    </row>
    <row r="2045" spans="19:26" x14ac:dyDescent="0.25">
      <c r="S2045" s="7"/>
      <c r="T2045"/>
      <c r="U2045"/>
      <c r="V2045"/>
      <c r="W2045"/>
      <c r="X2045"/>
      <c r="Y2045"/>
      <c r="Z2045"/>
    </row>
    <row r="2046" spans="19:26" x14ac:dyDescent="0.25">
      <c r="S2046" s="7"/>
      <c r="T2046"/>
      <c r="U2046"/>
      <c r="V2046"/>
      <c r="W2046"/>
      <c r="X2046"/>
      <c r="Y2046"/>
      <c r="Z2046"/>
    </row>
    <row r="2047" spans="19:26" x14ac:dyDescent="0.25">
      <c r="S2047" s="7"/>
      <c r="T2047"/>
      <c r="U2047"/>
      <c r="V2047"/>
      <c r="W2047"/>
      <c r="X2047"/>
      <c r="Y2047"/>
      <c r="Z2047"/>
    </row>
    <row r="2048" spans="19:26" x14ac:dyDescent="0.25">
      <c r="S2048" s="7"/>
      <c r="T2048"/>
      <c r="U2048"/>
      <c r="V2048"/>
      <c r="W2048"/>
      <c r="X2048"/>
      <c r="Y2048"/>
      <c r="Z2048"/>
    </row>
    <row r="2049" spans="19:26" x14ac:dyDescent="0.25">
      <c r="S2049" s="7"/>
      <c r="T2049"/>
      <c r="U2049"/>
      <c r="V2049"/>
      <c r="W2049"/>
      <c r="X2049"/>
      <c r="Y2049"/>
      <c r="Z2049"/>
    </row>
    <row r="2050" spans="19:26" x14ac:dyDescent="0.25">
      <c r="S2050" s="7"/>
      <c r="T2050"/>
      <c r="U2050"/>
      <c r="V2050"/>
      <c r="W2050"/>
      <c r="X2050"/>
      <c r="Y2050"/>
      <c r="Z2050"/>
    </row>
    <row r="2051" spans="19:26" x14ac:dyDescent="0.25">
      <c r="S2051" s="7"/>
      <c r="T2051"/>
      <c r="U2051"/>
      <c r="V2051"/>
      <c r="W2051"/>
      <c r="X2051"/>
      <c r="Y2051"/>
      <c r="Z2051"/>
    </row>
    <row r="2052" spans="19:26" x14ac:dyDescent="0.25">
      <c r="S2052" s="7"/>
      <c r="T2052"/>
      <c r="U2052"/>
      <c r="V2052"/>
      <c r="W2052"/>
      <c r="X2052"/>
      <c r="Y2052"/>
      <c r="Z2052"/>
    </row>
    <row r="2053" spans="19:26" x14ac:dyDescent="0.25">
      <c r="S2053" s="7"/>
      <c r="T2053"/>
      <c r="U2053"/>
      <c r="V2053"/>
      <c r="W2053"/>
      <c r="X2053"/>
      <c r="Y2053"/>
      <c r="Z2053"/>
    </row>
    <row r="2054" spans="19:26" x14ac:dyDescent="0.25">
      <c r="S2054" s="7"/>
      <c r="T2054"/>
      <c r="U2054"/>
      <c r="V2054"/>
      <c r="W2054"/>
      <c r="X2054"/>
      <c r="Y2054"/>
      <c r="Z2054"/>
    </row>
    <row r="2055" spans="19:26" x14ac:dyDescent="0.25">
      <c r="S2055" s="7"/>
      <c r="T2055"/>
      <c r="U2055"/>
      <c r="V2055"/>
      <c r="W2055"/>
      <c r="X2055"/>
      <c r="Y2055"/>
      <c r="Z2055"/>
    </row>
    <row r="2056" spans="19:26" x14ac:dyDescent="0.25">
      <c r="S2056" s="7"/>
      <c r="T2056"/>
      <c r="U2056"/>
      <c r="V2056"/>
      <c r="W2056"/>
      <c r="X2056"/>
      <c r="Y2056"/>
      <c r="Z2056"/>
    </row>
    <row r="2057" spans="19:26" x14ac:dyDescent="0.25">
      <c r="S2057" s="7"/>
      <c r="T2057"/>
      <c r="U2057"/>
      <c r="V2057"/>
      <c r="W2057"/>
      <c r="X2057"/>
      <c r="Y2057"/>
      <c r="Z2057"/>
    </row>
    <row r="2058" spans="19:26" x14ac:dyDescent="0.25">
      <c r="S2058" s="7"/>
      <c r="T2058"/>
      <c r="U2058"/>
      <c r="V2058"/>
      <c r="W2058"/>
      <c r="X2058"/>
      <c r="Y2058"/>
      <c r="Z2058"/>
    </row>
    <row r="2059" spans="19:26" x14ac:dyDescent="0.25">
      <c r="S2059" s="7"/>
      <c r="T2059"/>
      <c r="U2059"/>
      <c r="V2059"/>
      <c r="W2059"/>
      <c r="X2059"/>
      <c r="Y2059"/>
      <c r="Z2059"/>
    </row>
    <row r="2060" spans="19:26" x14ac:dyDescent="0.25">
      <c r="S2060" s="7"/>
      <c r="T2060"/>
      <c r="U2060"/>
      <c r="V2060"/>
      <c r="W2060"/>
      <c r="X2060"/>
      <c r="Y2060"/>
      <c r="Z2060"/>
    </row>
    <row r="2061" spans="19:26" x14ac:dyDescent="0.25">
      <c r="S2061" s="7"/>
      <c r="T2061"/>
      <c r="U2061"/>
      <c r="V2061"/>
      <c r="W2061"/>
      <c r="X2061"/>
      <c r="Y2061"/>
      <c r="Z2061"/>
    </row>
    <row r="2062" spans="19:26" x14ac:dyDescent="0.25">
      <c r="S2062" s="7"/>
      <c r="T2062"/>
      <c r="U2062"/>
      <c r="V2062"/>
      <c r="W2062"/>
      <c r="X2062"/>
      <c r="Y2062"/>
      <c r="Z2062"/>
    </row>
    <row r="2063" spans="19:26" x14ac:dyDescent="0.25">
      <c r="S2063" s="7"/>
      <c r="T2063"/>
      <c r="U2063"/>
      <c r="V2063"/>
      <c r="W2063"/>
      <c r="X2063"/>
      <c r="Y2063"/>
      <c r="Z2063"/>
    </row>
    <row r="2064" spans="19:26" x14ac:dyDescent="0.25">
      <c r="S2064" s="7"/>
      <c r="T2064"/>
      <c r="U2064"/>
      <c r="V2064"/>
      <c r="W2064"/>
      <c r="X2064"/>
      <c r="Y2064"/>
      <c r="Z2064"/>
    </row>
    <row r="2065" spans="19:26" x14ac:dyDescent="0.25">
      <c r="S2065" s="7"/>
      <c r="T2065"/>
      <c r="U2065"/>
      <c r="V2065"/>
      <c r="W2065"/>
      <c r="X2065"/>
      <c r="Y2065"/>
      <c r="Z2065"/>
    </row>
    <row r="2066" spans="19:26" x14ac:dyDescent="0.25">
      <c r="S2066" s="7"/>
      <c r="T2066"/>
      <c r="U2066"/>
      <c r="V2066"/>
      <c r="W2066"/>
      <c r="X2066"/>
      <c r="Y2066"/>
      <c r="Z2066"/>
    </row>
    <row r="2067" spans="19:26" x14ac:dyDescent="0.25">
      <c r="S2067" s="7"/>
      <c r="T2067"/>
      <c r="U2067"/>
      <c r="V2067"/>
      <c r="W2067"/>
      <c r="X2067"/>
      <c r="Y2067"/>
      <c r="Z2067"/>
    </row>
    <row r="2068" spans="19:26" x14ac:dyDescent="0.25">
      <c r="S2068" s="7"/>
      <c r="T2068"/>
      <c r="U2068"/>
      <c r="V2068"/>
      <c r="W2068"/>
      <c r="X2068"/>
      <c r="Y2068"/>
      <c r="Z2068"/>
    </row>
    <row r="2069" spans="19:26" x14ac:dyDescent="0.25">
      <c r="S2069" s="7"/>
      <c r="T2069"/>
      <c r="U2069"/>
      <c r="V2069"/>
      <c r="W2069"/>
      <c r="X2069"/>
      <c r="Y2069"/>
      <c r="Z2069"/>
    </row>
    <row r="2070" spans="19:26" x14ac:dyDescent="0.25">
      <c r="S2070" s="7"/>
      <c r="T2070"/>
      <c r="U2070"/>
      <c r="V2070"/>
      <c r="W2070"/>
      <c r="X2070"/>
      <c r="Y2070"/>
      <c r="Z2070"/>
    </row>
    <row r="2071" spans="19:26" x14ac:dyDescent="0.25">
      <c r="S2071" s="7"/>
      <c r="T2071"/>
      <c r="U2071"/>
      <c r="V2071"/>
      <c r="W2071"/>
      <c r="X2071"/>
      <c r="Y2071"/>
      <c r="Z2071"/>
    </row>
    <row r="2072" spans="19:26" x14ac:dyDescent="0.25">
      <c r="S2072" s="7"/>
      <c r="T2072"/>
      <c r="U2072"/>
      <c r="V2072"/>
      <c r="W2072"/>
      <c r="X2072"/>
      <c r="Y2072"/>
      <c r="Z2072"/>
    </row>
    <row r="2073" spans="19:26" x14ac:dyDescent="0.25">
      <c r="S2073" s="7"/>
      <c r="T2073"/>
      <c r="U2073"/>
      <c r="V2073"/>
      <c r="W2073"/>
      <c r="X2073"/>
      <c r="Y2073"/>
      <c r="Z2073"/>
    </row>
    <row r="2074" spans="19:26" x14ac:dyDescent="0.25">
      <c r="S2074" s="7"/>
      <c r="T2074"/>
      <c r="U2074"/>
      <c r="V2074"/>
      <c r="W2074"/>
      <c r="X2074"/>
      <c r="Y2074"/>
      <c r="Z2074"/>
    </row>
    <row r="2075" spans="19:26" x14ac:dyDescent="0.25">
      <c r="S2075" s="7"/>
      <c r="T2075"/>
      <c r="U2075"/>
      <c r="V2075"/>
      <c r="W2075"/>
      <c r="X2075"/>
      <c r="Y2075"/>
      <c r="Z2075"/>
    </row>
    <row r="2076" spans="19:26" x14ac:dyDescent="0.25">
      <c r="S2076" s="7"/>
      <c r="T2076"/>
      <c r="U2076"/>
      <c r="V2076"/>
      <c r="W2076"/>
      <c r="X2076"/>
      <c r="Y2076"/>
      <c r="Z2076"/>
    </row>
    <row r="2077" spans="19:26" x14ac:dyDescent="0.25">
      <c r="S2077" s="7"/>
      <c r="T2077"/>
      <c r="U2077"/>
      <c r="V2077"/>
      <c r="W2077"/>
      <c r="X2077"/>
      <c r="Y2077"/>
      <c r="Z2077"/>
    </row>
    <row r="2078" spans="19:26" x14ac:dyDescent="0.25">
      <c r="S2078" s="7"/>
      <c r="T2078"/>
      <c r="U2078"/>
      <c r="V2078"/>
      <c r="W2078"/>
      <c r="X2078"/>
      <c r="Y2078"/>
      <c r="Z2078"/>
    </row>
    <row r="2079" spans="19:26" x14ac:dyDescent="0.25">
      <c r="S2079" s="7"/>
      <c r="T2079"/>
      <c r="U2079"/>
      <c r="V2079"/>
      <c r="W2079"/>
      <c r="X2079"/>
      <c r="Y2079"/>
      <c r="Z2079"/>
    </row>
    <row r="2080" spans="19:26" x14ac:dyDescent="0.25">
      <c r="S2080" s="7"/>
      <c r="T2080"/>
      <c r="U2080"/>
      <c r="V2080"/>
      <c r="W2080"/>
      <c r="X2080"/>
      <c r="Y2080"/>
      <c r="Z2080"/>
    </row>
    <row r="2081" spans="19:26" x14ac:dyDescent="0.25">
      <c r="S2081" s="7"/>
      <c r="T2081"/>
      <c r="U2081"/>
      <c r="V2081"/>
      <c r="W2081"/>
      <c r="X2081"/>
      <c r="Y2081"/>
      <c r="Z2081"/>
    </row>
    <row r="2082" spans="19:26" x14ac:dyDescent="0.25">
      <c r="S2082" s="7"/>
      <c r="T2082"/>
      <c r="U2082"/>
      <c r="V2082"/>
      <c r="W2082"/>
      <c r="X2082"/>
      <c r="Y2082"/>
      <c r="Z2082"/>
    </row>
    <row r="2083" spans="19:26" x14ac:dyDescent="0.25">
      <c r="S2083" s="7"/>
      <c r="T2083"/>
      <c r="U2083"/>
      <c r="V2083"/>
      <c r="W2083"/>
      <c r="X2083"/>
      <c r="Y2083"/>
      <c r="Z2083"/>
    </row>
    <row r="2084" spans="19:26" x14ac:dyDescent="0.25">
      <c r="S2084" s="7"/>
      <c r="T2084"/>
      <c r="U2084"/>
      <c r="V2084"/>
      <c r="W2084"/>
      <c r="X2084"/>
      <c r="Y2084"/>
      <c r="Z2084"/>
    </row>
    <row r="2085" spans="19:26" x14ac:dyDescent="0.25">
      <c r="S2085" s="7"/>
      <c r="T2085"/>
      <c r="U2085"/>
      <c r="V2085"/>
      <c r="W2085"/>
      <c r="X2085"/>
      <c r="Y2085"/>
      <c r="Z2085"/>
    </row>
    <row r="2086" spans="19:26" x14ac:dyDescent="0.25">
      <c r="S2086" s="7"/>
      <c r="T2086"/>
      <c r="U2086"/>
      <c r="V2086"/>
      <c r="W2086"/>
      <c r="X2086"/>
      <c r="Y2086"/>
      <c r="Z2086"/>
    </row>
    <row r="2087" spans="19:26" x14ac:dyDescent="0.25">
      <c r="S2087" s="7"/>
      <c r="T2087"/>
      <c r="U2087"/>
      <c r="V2087"/>
      <c r="W2087"/>
      <c r="X2087"/>
      <c r="Y2087"/>
      <c r="Z2087"/>
    </row>
    <row r="2088" spans="19:26" x14ac:dyDescent="0.25">
      <c r="S2088" s="7"/>
      <c r="T2088"/>
      <c r="U2088"/>
      <c r="V2088"/>
      <c r="W2088"/>
      <c r="X2088"/>
      <c r="Y2088"/>
      <c r="Z2088"/>
    </row>
    <row r="2089" spans="19:26" x14ac:dyDescent="0.25">
      <c r="S2089" s="7"/>
      <c r="T2089"/>
      <c r="U2089"/>
      <c r="V2089"/>
      <c r="W2089"/>
      <c r="X2089"/>
      <c r="Y2089"/>
      <c r="Z2089"/>
    </row>
    <row r="2090" spans="19:26" x14ac:dyDescent="0.25">
      <c r="S2090" s="7"/>
      <c r="T2090"/>
      <c r="U2090"/>
      <c r="V2090"/>
      <c r="W2090"/>
      <c r="X2090"/>
      <c r="Y2090"/>
      <c r="Z2090"/>
    </row>
    <row r="2091" spans="19:26" x14ac:dyDescent="0.25">
      <c r="S2091" s="7"/>
      <c r="T2091"/>
      <c r="U2091"/>
      <c r="V2091"/>
      <c r="W2091"/>
      <c r="X2091"/>
      <c r="Y2091"/>
      <c r="Z2091"/>
    </row>
    <row r="2092" spans="19:26" x14ac:dyDescent="0.25">
      <c r="S2092" s="7"/>
      <c r="T2092"/>
      <c r="U2092"/>
      <c r="V2092"/>
      <c r="W2092"/>
      <c r="X2092"/>
      <c r="Y2092"/>
      <c r="Z2092"/>
    </row>
    <row r="2093" spans="19:26" x14ac:dyDescent="0.25">
      <c r="S2093" s="7"/>
      <c r="T2093"/>
      <c r="U2093"/>
      <c r="V2093"/>
      <c r="W2093"/>
      <c r="X2093"/>
      <c r="Y2093"/>
      <c r="Z2093"/>
    </row>
    <row r="2094" spans="19:26" x14ac:dyDescent="0.25">
      <c r="S2094" s="7"/>
      <c r="T2094"/>
      <c r="U2094"/>
      <c r="V2094"/>
      <c r="W2094"/>
      <c r="X2094"/>
      <c r="Y2094"/>
      <c r="Z2094"/>
    </row>
    <row r="2095" spans="19:26" x14ac:dyDescent="0.25">
      <c r="S2095" s="7"/>
      <c r="T2095"/>
      <c r="U2095"/>
      <c r="V2095"/>
      <c r="W2095"/>
      <c r="X2095"/>
      <c r="Y2095"/>
      <c r="Z2095"/>
    </row>
    <row r="2096" spans="19:26" x14ac:dyDescent="0.25">
      <c r="S2096" s="7"/>
      <c r="T2096"/>
      <c r="U2096"/>
      <c r="V2096"/>
      <c r="W2096"/>
      <c r="X2096"/>
      <c r="Y2096"/>
      <c r="Z2096"/>
    </row>
    <row r="2097" spans="19:26" x14ac:dyDescent="0.25">
      <c r="S2097" s="7"/>
      <c r="T2097"/>
      <c r="U2097"/>
      <c r="V2097"/>
      <c r="W2097"/>
      <c r="X2097"/>
      <c r="Y2097"/>
      <c r="Z2097"/>
    </row>
    <row r="2098" spans="19:26" x14ac:dyDescent="0.25">
      <c r="S2098" s="7"/>
      <c r="T2098"/>
      <c r="U2098"/>
      <c r="V2098"/>
      <c r="W2098"/>
      <c r="X2098"/>
      <c r="Y2098"/>
      <c r="Z2098"/>
    </row>
    <row r="2099" spans="19:26" x14ac:dyDescent="0.25">
      <c r="S2099" s="7"/>
      <c r="T2099"/>
      <c r="U2099"/>
      <c r="V2099"/>
      <c r="W2099"/>
      <c r="X2099"/>
      <c r="Y2099"/>
      <c r="Z2099"/>
    </row>
    <row r="2100" spans="19:26" x14ac:dyDescent="0.25">
      <c r="S2100" s="7"/>
      <c r="T2100"/>
      <c r="U2100"/>
      <c r="V2100"/>
      <c r="W2100"/>
      <c r="X2100"/>
      <c r="Y2100"/>
      <c r="Z2100"/>
    </row>
    <row r="2101" spans="19:26" x14ac:dyDescent="0.25">
      <c r="S2101" s="7"/>
      <c r="T2101"/>
      <c r="U2101"/>
      <c r="V2101"/>
      <c r="W2101"/>
      <c r="X2101"/>
      <c r="Y2101"/>
      <c r="Z2101"/>
    </row>
    <row r="2102" spans="19:26" x14ac:dyDescent="0.25">
      <c r="S2102" s="7"/>
      <c r="T2102"/>
      <c r="U2102"/>
      <c r="V2102"/>
      <c r="W2102"/>
      <c r="X2102"/>
      <c r="Y2102"/>
      <c r="Z2102"/>
    </row>
    <row r="2103" spans="19:26" x14ac:dyDescent="0.25">
      <c r="S2103" s="7"/>
      <c r="T2103"/>
      <c r="U2103"/>
      <c r="V2103"/>
      <c r="W2103"/>
      <c r="X2103"/>
      <c r="Y2103"/>
      <c r="Z2103"/>
    </row>
    <row r="2104" spans="19:26" x14ac:dyDescent="0.25">
      <c r="S2104" s="7"/>
      <c r="T2104"/>
      <c r="U2104"/>
      <c r="V2104"/>
      <c r="W2104"/>
      <c r="X2104"/>
      <c r="Y2104"/>
      <c r="Z2104"/>
    </row>
    <row r="2105" spans="19:26" x14ac:dyDescent="0.25">
      <c r="S2105" s="7"/>
      <c r="T2105"/>
      <c r="U2105"/>
      <c r="V2105"/>
      <c r="W2105"/>
      <c r="X2105"/>
      <c r="Y2105"/>
      <c r="Z2105"/>
    </row>
    <row r="2106" spans="19:26" x14ac:dyDescent="0.25">
      <c r="S2106" s="7"/>
      <c r="T2106"/>
      <c r="U2106"/>
      <c r="V2106"/>
      <c r="W2106"/>
      <c r="X2106"/>
      <c r="Y2106"/>
      <c r="Z2106"/>
    </row>
    <row r="2107" spans="19:26" x14ac:dyDescent="0.25">
      <c r="S2107" s="7"/>
      <c r="T2107"/>
      <c r="U2107"/>
      <c r="V2107"/>
      <c r="W2107"/>
      <c r="X2107"/>
      <c r="Y2107"/>
      <c r="Z2107"/>
    </row>
    <row r="2108" spans="19:26" x14ac:dyDescent="0.25">
      <c r="S2108" s="7"/>
      <c r="T2108"/>
      <c r="U2108"/>
      <c r="V2108"/>
      <c r="W2108"/>
      <c r="X2108"/>
      <c r="Y2108"/>
      <c r="Z2108"/>
    </row>
    <row r="2109" spans="19:26" x14ac:dyDescent="0.25">
      <c r="S2109" s="7"/>
      <c r="T2109"/>
      <c r="U2109"/>
      <c r="V2109"/>
      <c r="W2109"/>
      <c r="X2109"/>
      <c r="Y2109"/>
      <c r="Z2109"/>
    </row>
    <row r="2110" spans="19:26" x14ac:dyDescent="0.25">
      <c r="S2110" s="7"/>
      <c r="T2110"/>
      <c r="U2110"/>
      <c r="V2110"/>
      <c r="W2110"/>
      <c r="X2110"/>
      <c r="Y2110"/>
      <c r="Z2110"/>
    </row>
    <row r="2111" spans="19:26" x14ac:dyDescent="0.25">
      <c r="S2111" s="7"/>
      <c r="T2111"/>
      <c r="U2111"/>
      <c r="V2111"/>
      <c r="W2111"/>
      <c r="X2111"/>
      <c r="Y2111"/>
      <c r="Z2111"/>
    </row>
    <row r="2112" spans="19:26" x14ac:dyDescent="0.25">
      <c r="S2112" s="7"/>
      <c r="T2112"/>
      <c r="U2112"/>
      <c r="V2112"/>
      <c r="W2112"/>
      <c r="X2112"/>
      <c r="Y2112"/>
      <c r="Z2112"/>
    </row>
    <row r="2113" spans="19:26" x14ac:dyDescent="0.25">
      <c r="S2113" s="7"/>
      <c r="T2113"/>
      <c r="U2113"/>
      <c r="V2113"/>
      <c r="W2113"/>
      <c r="X2113"/>
      <c r="Y2113"/>
      <c r="Z2113"/>
    </row>
    <row r="2114" spans="19:26" x14ac:dyDescent="0.25">
      <c r="S2114" s="7"/>
      <c r="T2114"/>
      <c r="U2114"/>
      <c r="V2114"/>
      <c r="W2114"/>
      <c r="X2114"/>
      <c r="Y2114"/>
      <c r="Z2114"/>
    </row>
    <row r="2115" spans="19:26" x14ac:dyDescent="0.25">
      <c r="S2115" s="7"/>
      <c r="T2115"/>
      <c r="U2115"/>
      <c r="V2115"/>
      <c r="W2115"/>
      <c r="X2115"/>
      <c r="Y2115"/>
      <c r="Z2115"/>
    </row>
    <row r="2116" spans="19:26" x14ac:dyDescent="0.25">
      <c r="S2116" s="7"/>
      <c r="T2116"/>
      <c r="U2116"/>
      <c r="V2116"/>
      <c r="W2116"/>
      <c r="X2116"/>
      <c r="Y2116"/>
      <c r="Z2116"/>
    </row>
    <row r="2117" spans="19:26" x14ac:dyDescent="0.25">
      <c r="S2117" s="7"/>
      <c r="T2117"/>
      <c r="U2117"/>
      <c r="V2117"/>
      <c r="W2117"/>
      <c r="X2117"/>
      <c r="Y2117"/>
      <c r="Z2117"/>
    </row>
    <row r="2118" spans="19:26" x14ac:dyDescent="0.25">
      <c r="S2118" s="7"/>
      <c r="T2118"/>
      <c r="U2118"/>
      <c r="V2118"/>
      <c r="W2118"/>
      <c r="X2118"/>
      <c r="Y2118"/>
      <c r="Z2118"/>
    </row>
    <row r="2119" spans="19:26" x14ac:dyDescent="0.25">
      <c r="S2119" s="7"/>
      <c r="T2119"/>
      <c r="U2119"/>
      <c r="V2119"/>
      <c r="W2119"/>
      <c r="X2119"/>
      <c r="Y2119"/>
      <c r="Z2119"/>
    </row>
    <row r="2120" spans="19:26" x14ac:dyDescent="0.25">
      <c r="S2120" s="7"/>
      <c r="T2120"/>
      <c r="U2120"/>
      <c r="V2120"/>
      <c r="W2120"/>
      <c r="X2120"/>
      <c r="Y2120"/>
      <c r="Z2120"/>
    </row>
    <row r="2121" spans="19:26" x14ac:dyDescent="0.25">
      <c r="S2121" s="7"/>
      <c r="T2121"/>
      <c r="U2121"/>
      <c r="V2121"/>
      <c r="W2121"/>
      <c r="X2121"/>
      <c r="Y2121"/>
      <c r="Z2121"/>
    </row>
    <row r="2122" spans="19:26" x14ac:dyDescent="0.25">
      <c r="S2122" s="7"/>
      <c r="T2122"/>
      <c r="U2122"/>
      <c r="V2122"/>
      <c r="W2122"/>
      <c r="X2122"/>
      <c r="Y2122"/>
      <c r="Z2122"/>
    </row>
    <row r="2123" spans="19:26" x14ac:dyDescent="0.25">
      <c r="S2123" s="7"/>
      <c r="T2123"/>
      <c r="U2123"/>
      <c r="V2123"/>
      <c r="W2123"/>
      <c r="X2123"/>
      <c r="Y2123"/>
      <c r="Z2123"/>
    </row>
    <row r="2124" spans="19:26" x14ac:dyDescent="0.25">
      <c r="S2124" s="7"/>
      <c r="T2124"/>
      <c r="U2124"/>
      <c r="V2124"/>
      <c r="W2124"/>
      <c r="X2124"/>
      <c r="Y2124"/>
      <c r="Z2124"/>
    </row>
    <row r="2125" spans="19:26" x14ac:dyDescent="0.25">
      <c r="S2125" s="7"/>
      <c r="T2125"/>
      <c r="U2125"/>
      <c r="V2125"/>
      <c r="W2125"/>
      <c r="X2125"/>
      <c r="Y2125"/>
      <c r="Z2125"/>
    </row>
    <row r="2126" spans="19:26" x14ac:dyDescent="0.25">
      <c r="S2126" s="7"/>
      <c r="T2126"/>
      <c r="U2126"/>
      <c r="V2126"/>
      <c r="W2126"/>
      <c r="X2126"/>
      <c r="Y2126"/>
      <c r="Z2126"/>
    </row>
    <row r="2127" spans="19:26" x14ac:dyDescent="0.25">
      <c r="S2127" s="7"/>
      <c r="T2127"/>
      <c r="U2127"/>
      <c r="V2127"/>
      <c r="W2127"/>
      <c r="X2127"/>
      <c r="Y2127"/>
      <c r="Z2127"/>
    </row>
    <row r="2128" spans="19:26" x14ac:dyDescent="0.25">
      <c r="S2128" s="7"/>
      <c r="T2128"/>
      <c r="U2128"/>
      <c r="V2128"/>
      <c r="W2128"/>
      <c r="X2128"/>
      <c r="Y2128"/>
      <c r="Z2128"/>
    </row>
    <row r="2129" spans="19:26" x14ac:dyDescent="0.25">
      <c r="S2129" s="7"/>
      <c r="T2129"/>
      <c r="U2129"/>
      <c r="V2129"/>
      <c r="W2129"/>
      <c r="X2129"/>
      <c r="Y2129"/>
      <c r="Z2129"/>
    </row>
    <row r="2130" spans="19:26" x14ac:dyDescent="0.25">
      <c r="S2130" s="7"/>
      <c r="T2130"/>
      <c r="U2130"/>
      <c r="V2130"/>
      <c r="W2130"/>
      <c r="X2130"/>
      <c r="Y2130"/>
      <c r="Z2130"/>
    </row>
    <row r="2131" spans="19:26" x14ac:dyDescent="0.25">
      <c r="S2131" s="7"/>
      <c r="T2131"/>
      <c r="U2131"/>
      <c r="V2131"/>
      <c r="W2131"/>
      <c r="X2131"/>
      <c r="Y2131"/>
      <c r="Z2131"/>
    </row>
    <row r="2132" spans="19:26" x14ac:dyDescent="0.25">
      <c r="S2132" s="7"/>
      <c r="T2132"/>
      <c r="U2132"/>
      <c r="V2132"/>
      <c r="W2132"/>
      <c r="X2132"/>
      <c r="Y2132"/>
      <c r="Z2132"/>
    </row>
    <row r="2133" spans="19:26" x14ac:dyDescent="0.25">
      <c r="S2133" s="7"/>
      <c r="T2133"/>
      <c r="U2133"/>
      <c r="V2133"/>
      <c r="W2133"/>
      <c r="X2133"/>
      <c r="Y2133"/>
      <c r="Z2133"/>
    </row>
    <row r="2134" spans="19:26" x14ac:dyDescent="0.25">
      <c r="S2134" s="7"/>
      <c r="T2134"/>
      <c r="U2134"/>
      <c r="V2134"/>
      <c r="W2134"/>
      <c r="X2134"/>
      <c r="Y2134"/>
      <c r="Z2134"/>
    </row>
    <row r="2135" spans="19:26" x14ac:dyDescent="0.25">
      <c r="S2135" s="7"/>
      <c r="T2135"/>
      <c r="U2135"/>
      <c r="V2135"/>
      <c r="W2135"/>
      <c r="X2135"/>
      <c r="Y2135"/>
      <c r="Z2135"/>
    </row>
    <row r="2136" spans="19:26" x14ac:dyDescent="0.25">
      <c r="S2136" s="7"/>
      <c r="T2136"/>
      <c r="U2136"/>
      <c r="V2136"/>
      <c r="W2136"/>
      <c r="X2136"/>
      <c r="Y2136"/>
      <c r="Z2136"/>
    </row>
    <row r="2137" spans="19:26" x14ac:dyDescent="0.25">
      <c r="S2137" s="7"/>
      <c r="T2137"/>
      <c r="U2137"/>
      <c r="V2137"/>
      <c r="W2137"/>
      <c r="X2137"/>
      <c r="Y2137"/>
      <c r="Z2137"/>
    </row>
    <row r="2138" spans="19:26" x14ac:dyDescent="0.25">
      <c r="S2138" s="7"/>
      <c r="T2138"/>
      <c r="U2138"/>
      <c r="V2138"/>
      <c r="W2138"/>
      <c r="X2138"/>
      <c r="Y2138"/>
      <c r="Z2138"/>
    </row>
    <row r="2139" spans="19:26" x14ac:dyDescent="0.25">
      <c r="S2139" s="7"/>
      <c r="T2139"/>
      <c r="U2139"/>
      <c r="V2139"/>
      <c r="W2139"/>
      <c r="X2139"/>
      <c r="Y2139"/>
      <c r="Z2139"/>
    </row>
    <row r="2140" spans="19:26" x14ac:dyDescent="0.25">
      <c r="S2140" s="7"/>
      <c r="T2140"/>
      <c r="U2140"/>
      <c r="V2140"/>
      <c r="W2140"/>
      <c r="X2140"/>
      <c r="Y2140"/>
      <c r="Z2140"/>
    </row>
    <row r="2141" spans="19:26" x14ac:dyDescent="0.25">
      <c r="S2141" s="7"/>
      <c r="T2141"/>
      <c r="U2141"/>
      <c r="V2141"/>
      <c r="W2141"/>
      <c r="X2141"/>
      <c r="Y2141"/>
      <c r="Z2141"/>
    </row>
    <row r="2142" spans="19:26" x14ac:dyDescent="0.25">
      <c r="S2142" s="7"/>
      <c r="T2142"/>
      <c r="U2142"/>
      <c r="V2142"/>
      <c r="W2142"/>
      <c r="X2142"/>
      <c r="Y2142"/>
      <c r="Z2142"/>
    </row>
    <row r="2143" spans="19:26" x14ac:dyDescent="0.25">
      <c r="S2143" s="7"/>
      <c r="T2143"/>
      <c r="U2143"/>
      <c r="V2143"/>
      <c r="W2143"/>
      <c r="X2143"/>
      <c r="Y2143"/>
      <c r="Z2143"/>
    </row>
    <row r="2144" spans="19:26" x14ac:dyDescent="0.25">
      <c r="S2144" s="7"/>
      <c r="T2144"/>
      <c r="U2144"/>
      <c r="V2144"/>
      <c r="W2144"/>
      <c r="X2144"/>
      <c r="Y2144"/>
      <c r="Z2144"/>
    </row>
    <row r="2145" spans="19:26" x14ac:dyDescent="0.25">
      <c r="S2145" s="7"/>
      <c r="T2145"/>
      <c r="U2145"/>
      <c r="V2145"/>
      <c r="W2145"/>
      <c r="X2145"/>
      <c r="Y2145"/>
      <c r="Z2145"/>
    </row>
    <row r="2146" spans="19:26" x14ac:dyDescent="0.25">
      <c r="S2146" s="7"/>
      <c r="T2146"/>
      <c r="U2146"/>
      <c r="V2146"/>
      <c r="W2146"/>
      <c r="X2146"/>
      <c r="Y2146"/>
      <c r="Z2146"/>
    </row>
    <row r="2147" spans="19:26" x14ac:dyDescent="0.25">
      <c r="S2147" s="7"/>
      <c r="T2147"/>
      <c r="U2147"/>
      <c r="V2147"/>
      <c r="W2147"/>
      <c r="X2147"/>
      <c r="Y2147"/>
      <c r="Z2147"/>
    </row>
    <row r="2148" spans="19:26" x14ac:dyDescent="0.25">
      <c r="S2148" s="7"/>
      <c r="T2148"/>
      <c r="U2148"/>
      <c r="V2148"/>
      <c r="W2148"/>
      <c r="X2148"/>
      <c r="Y2148"/>
      <c r="Z2148"/>
    </row>
    <row r="2149" spans="19:26" x14ac:dyDescent="0.25">
      <c r="S2149" s="7"/>
      <c r="T2149"/>
      <c r="U2149"/>
      <c r="V2149"/>
      <c r="W2149"/>
      <c r="X2149"/>
      <c r="Y2149"/>
      <c r="Z2149"/>
    </row>
    <row r="2150" spans="19:26" x14ac:dyDescent="0.25">
      <c r="S2150" s="7"/>
      <c r="T2150"/>
      <c r="U2150"/>
      <c r="V2150"/>
      <c r="W2150"/>
      <c r="X2150"/>
      <c r="Y2150"/>
      <c r="Z2150"/>
    </row>
    <row r="2151" spans="19:26" x14ac:dyDescent="0.25">
      <c r="S2151" s="7"/>
      <c r="T2151"/>
      <c r="U2151"/>
      <c r="V2151"/>
      <c r="W2151"/>
      <c r="X2151"/>
      <c r="Y2151"/>
      <c r="Z2151"/>
    </row>
    <row r="2152" spans="19:26" x14ac:dyDescent="0.25">
      <c r="S2152" s="7"/>
      <c r="T2152"/>
      <c r="U2152"/>
      <c r="V2152"/>
      <c r="W2152"/>
      <c r="X2152"/>
      <c r="Y2152"/>
      <c r="Z2152"/>
    </row>
    <row r="2153" spans="19:26" x14ac:dyDescent="0.25">
      <c r="S2153" s="7"/>
      <c r="T2153"/>
      <c r="U2153"/>
      <c r="V2153"/>
      <c r="W2153"/>
      <c r="X2153"/>
      <c r="Y2153"/>
      <c r="Z2153"/>
    </row>
    <row r="2154" spans="19:26" x14ac:dyDescent="0.25">
      <c r="S2154" s="7"/>
      <c r="T2154"/>
      <c r="U2154"/>
      <c r="V2154"/>
      <c r="W2154"/>
      <c r="X2154"/>
      <c r="Y2154"/>
      <c r="Z2154"/>
    </row>
    <row r="2155" spans="19:26" x14ac:dyDescent="0.25">
      <c r="S2155" s="7"/>
      <c r="T2155"/>
      <c r="U2155"/>
      <c r="V2155"/>
      <c r="W2155"/>
      <c r="X2155"/>
      <c r="Y2155"/>
      <c r="Z2155"/>
    </row>
    <row r="2156" spans="19:26" x14ac:dyDescent="0.25">
      <c r="S2156" s="7"/>
      <c r="T2156"/>
      <c r="U2156"/>
      <c r="V2156"/>
      <c r="W2156"/>
      <c r="X2156"/>
      <c r="Y2156"/>
      <c r="Z2156"/>
    </row>
    <row r="2157" spans="19:26" x14ac:dyDescent="0.25">
      <c r="S2157" s="7"/>
      <c r="T2157"/>
      <c r="U2157"/>
      <c r="V2157"/>
      <c r="W2157"/>
      <c r="X2157"/>
      <c r="Y2157"/>
      <c r="Z2157"/>
    </row>
    <row r="2158" spans="19:26" x14ac:dyDescent="0.25">
      <c r="S2158" s="7"/>
      <c r="T2158"/>
      <c r="U2158"/>
      <c r="V2158"/>
      <c r="W2158"/>
      <c r="X2158"/>
      <c r="Y2158"/>
      <c r="Z2158"/>
    </row>
    <row r="2159" spans="19:26" x14ac:dyDescent="0.25">
      <c r="S2159" s="7"/>
      <c r="T2159"/>
      <c r="U2159"/>
      <c r="V2159"/>
      <c r="W2159"/>
      <c r="X2159"/>
      <c r="Y2159"/>
      <c r="Z2159"/>
    </row>
    <row r="2160" spans="19:26" x14ac:dyDescent="0.25">
      <c r="S2160" s="7"/>
      <c r="T2160"/>
      <c r="U2160"/>
      <c r="V2160"/>
      <c r="W2160"/>
      <c r="X2160"/>
      <c r="Y2160"/>
      <c r="Z2160"/>
    </row>
    <row r="2161" spans="19:26" x14ac:dyDescent="0.25">
      <c r="S2161" s="7"/>
      <c r="T2161"/>
      <c r="U2161"/>
      <c r="V2161"/>
      <c r="W2161"/>
      <c r="X2161"/>
      <c r="Y2161"/>
      <c r="Z2161"/>
    </row>
    <row r="2162" spans="19:26" x14ac:dyDescent="0.25">
      <c r="S2162" s="7"/>
      <c r="T2162"/>
      <c r="U2162"/>
      <c r="V2162"/>
      <c r="W2162"/>
      <c r="X2162"/>
      <c r="Y2162"/>
      <c r="Z2162"/>
    </row>
    <row r="2163" spans="19:26" x14ac:dyDescent="0.25">
      <c r="S2163" s="7"/>
      <c r="T2163"/>
      <c r="U2163"/>
      <c r="V2163"/>
      <c r="W2163"/>
      <c r="X2163"/>
      <c r="Y2163"/>
      <c r="Z2163"/>
    </row>
    <row r="2164" spans="19:26" x14ac:dyDescent="0.25">
      <c r="S2164" s="7"/>
      <c r="T2164"/>
      <c r="U2164"/>
      <c r="V2164"/>
      <c r="W2164"/>
      <c r="X2164"/>
      <c r="Y2164"/>
      <c r="Z2164"/>
    </row>
    <row r="2165" spans="19:26" x14ac:dyDescent="0.25">
      <c r="S2165" s="7"/>
      <c r="T2165"/>
      <c r="U2165"/>
      <c r="V2165"/>
      <c r="W2165"/>
      <c r="X2165"/>
      <c r="Y2165"/>
      <c r="Z2165"/>
    </row>
    <row r="2166" spans="19:26" x14ac:dyDescent="0.25">
      <c r="S2166" s="7"/>
      <c r="T2166"/>
      <c r="U2166"/>
      <c r="V2166"/>
      <c r="W2166"/>
      <c r="X2166"/>
      <c r="Y2166"/>
      <c r="Z2166"/>
    </row>
    <row r="2167" spans="19:26" x14ac:dyDescent="0.25">
      <c r="S2167" s="7"/>
      <c r="T2167"/>
      <c r="U2167"/>
      <c r="V2167"/>
      <c r="W2167"/>
      <c r="X2167"/>
      <c r="Y2167"/>
      <c r="Z2167"/>
    </row>
    <row r="2168" spans="19:26" x14ac:dyDescent="0.25">
      <c r="S2168" s="7"/>
      <c r="T2168"/>
      <c r="U2168"/>
      <c r="V2168"/>
      <c r="W2168"/>
      <c r="X2168"/>
      <c r="Y2168"/>
      <c r="Z2168"/>
    </row>
    <row r="2169" spans="19:26" x14ac:dyDescent="0.25">
      <c r="S2169" s="7"/>
      <c r="T2169"/>
      <c r="U2169"/>
      <c r="V2169"/>
      <c r="W2169"/>
      <c r="X2169"/>
      <c r="Y2169"/>
      <c r="Z2169"/>
    </row>
    <row r="2170" spans="19:26" x14ac:dyDescent="0.25">
      <c r="S2170" s="7"/>
      <c r="T2170"/>
      <c r="U2170"/>
      <c r="V2170"/>
      <c r="W2170"/>
      <c r="X2170"/>
      <c r="Y2170"/>
      <c r="Z2170"/>
    </row>
    <row r="2171" spans="19:26" x14ac:dyDescent="0.25">
      <c r="S2171" s="7"/>
      <c r="T2171"/>
      <c r="U2171"/>
      <c r="V2171"/>
      <c r="W2171"/>
      <c r="X2171"/>
      <c r="Y2171"/>
      <c r="Z2171"/>
    </row>
    <row r="2172" spans="19:26" x14ac:dyDescent="0.25">
      <c r="S2172" s="7"/>
      <c r="T2172"/>
      <c r="U2172"/>
      <c r="V2172"/>
      <c r="W2172"/>
      <c r="X2172"/>
      <c r="Y2172"/>
      <c r="Z2172"/>
    </row>
    <row r="2173" spans="19:26" x14ac:dyDescent="0.25">
      <c r="S2173" s="7"/>
      <c r="T2173"/>
      <c r="U2173"/>
      <c r="V2173"/>
      <c r="W2173"/>
      <c r="X2173"/>
      <c r="Y2173"/>
      <c r="Z2173"/>
    </row>
    <row r="2174" spans="19:26" x14ac:dyDescent="0.25">
      <c r="S2174" s="7"/>
      <c r="T2174"/>
      <c r="U2174"/>
      <c r="V2174"/>
      <c r="W2174"/>
      <c r="X2174"/>
      <c r="Y2174"/>
      <c r="Z2174"/>
    </row>
    <row r="2175" spans="19:26" x14ac:dyDescent="0.25">
      <c r="S2175" s="7"/>
      <c r="T2175"/>
      <c r="U2175"/>
      <c r="V2175"/>
      <c r="W2175"/>
      <c r="X2175"/>
      <c r="Y2175"/>
      <c r="Z2175"/>
    </row>
    <row r="2176" spans="19:26" x14ac:dyDescent="0.25">
      <c r="S2176" s="7"/>
      <c r="T2176"/>
      <c r="U2176"/>
      <c r="V2176"/>
      <c r="W2176"/>
      <c r="X2176"/>
      <c r="Y2176"/>
      <c r="Z2176"/>
    </row>
    <row r="2177" spans="19:26" x14ac:dyDescent="0.25">
      <c r="S2177" s="7"/>
      <c r="T2177"/>
      <c r="U2177"/>
      <c r="V2177"/>
      <c r="W2177"/>
      <c r="X2177"/>
      <c r="Y2177"/>
      <c r="Z2177"/>
    </row>
    <row r="2178" spans="19:26" x14ac:dyDescent="0.25">
      <c r="S2178" s="7"/>
      <c r="T2178"/>
      <c r="U2178"/>
      <c r="V2178"/>
      <c r="W2178"/>
      <c r="X2178"/>
      <c r="Y2178"/>
      <c r="Z2178"/>
    </row>
    <row r="2179" spans="19:26" x14ac:dyDescent="0.25">
      <c r="S2179" s="7"/>
      <c r="T2179"/>
      <c r="U2179"/>
      <c r="V2179"/>
      <c r="W2179"/>
      <c r="X2179"/>
      <c r="Y2179"/>
      <c r="Z2179"/>
    </row>
    <row r="2180" spans="19:26" x14ac:dyDescent="0.25">
      <c r="S2180" s="7"/>
      <c r="T2180"/>
      <c r="U2180"/>
      <c r="V2180"/>
      <c r="W2180"/>
      <c r="X2180"/>
      <c r="Y2180"/>
      <c r="Z2180"/>
    </row>
    <row r="2181" spans="19:26" x14ac:dyDescent="0.25">
      <c r="S2181" s="7"/>
      <c r="T2181"/>
      <c r="U2181"/>
      <c r="V2181"/>
      <c r="W2181"/>
      <c r="X2181"/>
      <c r="Y2181"/>
      <c r="Z2181"/>
    </row>
    <row r="2182" spans="19:26" x14ac:dyDescent="0.25">
      <c r="S2182" s="7"/>
      <c r="T2182"/>
      <c r="U2182"/>
      <c r="V2182"/>
      <c r="W2182"/>
      <c r="X2182"/>
      <c r="Y2182"/>
      <c r="Z2182"/>
    </row>
    <row r="2183" spans="19:26" x14ac:dyDescent="0.25">
      <c r="S2183" s="7"/>
      <c r="T2183"/>
      <c r="U2183"/>
      <c r="V2183"/>
      <c r="W2183"/>
      <c r="X2183"/>
      <c r="Y2183"/>
      <c r="Z2183"/>
    </row>
    <row r="2184" spans="19:26" x14ac:dyDescent="0.25">
      <c r="S2184" s="7"/>
      <c r="T2184"/>
      <c r="U2184"/>
      <c r="V2184"/>
      <c r="W2184"/>
      <c r="X2184"/>
      <c r="Y2184"/>
      <c r="Z2184"/>
    </row>
    <row r="2185" spans="19:26" x14ac:dyDescent="0.25">
      <c r="S2185" s="7"/>
      <c r="T2185"/>
      <c r="U2185"/>
      <c r="V2185"/>
      <c r="W2185"/>
      <c r="X2185"/>
      <c r="Y2185"/>
      <c r="Z2185"/>
    </row>
    <row r="2186" spans="19:26" x14ac:dyDescent="0.25">
      <c r="S2186" s="7"/>
      <c r="T2186"/>
      <c r="U2186"/>
      <c r="V2186"/>
      <c r="W2186"/>
      <c r="X2186"/>
      <c r="Y2186"/>
      <c r="Z2186"/>
    </row>
    <row r="2187" spans="19:26" x14ac:dyDescent="0.25">
      <c r="S2187" s="7"/>
      <c r="T2187"/>
      <c r="U2187"/>
      <c r="V2187"/>
      <c r="W2187"/>
      <c r="X2187"/>
      <c r="Y2187"/>
      <c r="Z2187"/>
    </row>
    <row r="2188" spans="19:26" x14ac:dyDescent="0.25">
      <c r="S2188" s="7"/>
      <c r="T2188"/>
      <c r="U2188"/>
      <c r="V2188"/>
      <c r="W2188"/>
      <c r="X2188"/>
      <c r="Y2188"/>
      <c r="Z2188"/>
    </row>
    <row r="2189" spans="19:26" x14ac:dyDescent="0.25">
      <c r="S2189" s="7"/>
      <c r="T2189"/>
      <c r="U2189"/>
      <c r="V2189"/>
      <c r="W2189"/>
      <c r="X2189"/>
      <c r="Y2189"/>
      <c r="Z2189"/>
    </row>
    <row r="2190" spans="19:26" x14ac:dyDescent="0.25">
      <c r="S2190" s="7"/>
      <c r="T2190"/>
      <c r="U2190"/>
      <c r="V2190"/>
      <c r="W2190"/>
      <c r="X2190"/>
      <c r="Y2190"/>
      <c r="Z2190"/>
    </row>
    <row r="2191" spans="19:26" x14ac:dyDescent="0.25">
      <c r="S2191" s="7"/>
      <c r="T2191"/>
      <c r="U2191"/>
      <c r="V2191"/>
      <c r="W2191"/>
      <c r="X2191"/>
      <c r="Y2191"/>
      <c r="Z2191"/>
    </row>
    <row r="2192" spans="19:26" x14ac:dyDescent="0.25">
      <c r="S2192" s="7"/>
      <c r="T2192"/>
      <c r="U2192"/>
      <c r="V2192"/>
      <c r="W2192"/>
      <c r="X2192"/>
      <c r="Y2192"/>
      <c r="Z2192"/>
    </row>
    <row r="2193" spans="19:26" x14ac:dyDescent="0.25">
      <c r="S2193" s="7"/>
      <c r="T2193"/>
      <c r="U2193"/>
      <c r="V2193"/>
      <c r="W2193"/>
      <c r="X2193"/>
      <c r="Y2193"/>
      <c r="Z2193"/>
    </row>
    <row r="2194" spans="19:26" x14ac:dyDescent="0.25">
      <c r="S2194" s="7"/>
      <c r="T2194"/>
      <c r="U2194"/>
      <c r="V2194"/>
      <c r="W2194"/>
      <c r="X2194"/>
      <c r="Y2194"/>
      <c r="Z2194"/>
    </row>
    <row r="2195" spans="19:26" x14ac:dyDescent="0.25">
      <c r="S2195" s="7"/>
      <c r="T2195"/>
      <c r="U2195"/>
      <c r="V2195"/>
      <c r="W2195"/>
      <c r="X2195"/>
      <c r="Y2195"/>
      <c r="Z2195"/>
    </row>
    <row r="2196" spans="19:26" x14ac:dyDescent="0.25">
      <c r="S2196" s="7"/>
      <c r="T2196"/>
      <c r="U2196"/>
      <c r="V2196"/>
      <c r="W2196"/>
      <c r="X2196"/>
      <c r="Y2196"/>
      <c r="Z2196"/>
    </row>
    <row r="2197" spans="19:26" x14ac:dyDescent="0.25">
      <c r="S2197" s="7"/>
      <c r="T2197"/>
      <c r="U2197"/>
      <c r="V2197"/>
      <c r="W2197"/>
      <c r="X2197"/>
      <c r="Y2197"/>
      <c r="Z2197"/>
    </row>
    <row r="2198" spans="19:26" x14ac:dyDescent="0.25">
      <c r="S2198" s="7"/>
      <c r="T2198"/>
      <c r="U2198"/>
      <c r="V2198"/>
      <c r="W2198"/>
      <c r="X2198"/>
      <c r="Y2198"/>
      <c r="Z2198"/>
    </row>
    <row r="2199" spans="19:26" x14ac:dyDescent="0.25">
      <c r="S2199" s="7"/>
      <c r="T2199"/>
      <c r="U2199"/>
      <c r="V2199"/>
      <c r="W2199"/>
      <c r="X2199"/>
      <c r="Y2199"/>
      <c r="Z2199"/>
    </row>
    <row r="2200" spans="19:26" x14ac:dyDescent="0.25">
      <c r="S2200" s="7"/>
      <c r="T2200"/>
      <c r="U2200"/>
      <c r="V2200"/>
      <c r="W2200"/>
      <c r="X2200"/>
      <c r="Y2200"/>
      <c r="Z2200"/>
    </row>
    <row r="2201" spans="19:26" x14ac:dyDescent="0.25">
      <c r="S2201" s="7"/>
      <c r="T2201"/>
      <c r="U2201"/>
      <c r="V2201"/>
      <c r="W2201"/>
      <c r="X2201"/>
      <c r="Y2201"/>
      <c r="Z2201"/>
    </row>
    <row r="2202" spans="19:26" x14ac:dyDescent="0.25">
      <c r="S2202" s="7"/>
      <c r="T2202"/>
      <c r="U2202"/>
      <c r="V2202"/>
      <c r="W2202"/>
      <c r="X2202"/>
      <c r="Y2202"/>
      <c r="Z2202"/>
    </row>
    <row r="2203" spans="19:26" x14ac:dyDescent="0.25">
      <c r="S2203" s="7"/>
      <c r="T2203"/>
      <c r="U2203"/>
      <c r="V2203"/>
      <c r="W2203"/>
      <c r="X2203"/>
      <c r="Y2203"/>
      <c r="Z2203"/>
    </row>
    <row r="2204" spans="19:26" x14ac:dyDescent="0.25">
      <c r="S2204" s="7"/>
      <c r="T2204"/>
      <c r="U2204"/>
      <c r="V2204"/>
      <c r="W2204"/>
      <c r="X2204"/>
      <c r="Y2204"/>
      <c r="Z2204"/>
    </row>
    <row r="2205" spans="19:26" x14ac:dyDescent="0.25">
      <c r="S2205" s="7"/>
      <c r="T2205"/>
      <c r="U2205"/>
      <c r="V2205"/>
      <c r="W2205"/>
      <c r="X2205"/>
      <c r="Y2205"/>
      <c r="Z2205"/>
    </row>
    <row r="2206" spans="19:26" x14ac:dyDescent="0.25">
      <c r="S2206" s="7"/>
      <c r="T2206"/>
      <c r="U2206"/>
      <c r="V2206"/>
      <c r="W2206"/>
      <c r="X2206"/>
      <c r="Y2206"/>
      <c r="Z2206"/>
    </row>
    <row r="2207" spans="19:26" x14ac:dyDescent="0.25">
      <c r="S2207" s="7"/>
      <c r="T2207"/>
      <c r="U2207"/>
      <c r="V2207"/>
      <c r="W2207"/>
      <c r="X2207"/>
      <c r="Y2207"/>
      <c r="Z2207"/>
    </row>
    <row r="2208" spans="19:26" x14ac:dyDescent="0.25">
      <c r="S2208" s="7"/>
      <c r="T2208"/>
      <c r="U2208"/>
      <c r="V2208"/>
      <c r="W2208"/>
      <c r="X2208"/>
      <c r="Y2208"/>
      <c r="Z2208"/>
    </row>
    <row r="2209" spans="19:26" x14ac:dyDescent="0.25">
      <c r="S2209" s="7"/>
      <c r="T2209"/>
      <c r="U2209"/>
      <c r="V2209"/>
      <c r="W2209"/>
      <c r="X2209"/>
      <c r="Y2209"/>
      <c r="Z2209"/>
    </row>
    <row r="2210" spans="19:26" x14ac:dyDescent="0.25">
      <c r="S2210" s="7"/>
      <c r="T2210"/>
      <c r="U2210"/>
      <c r="V2210"/>
      <c r="W2210"/>
      <c r="X2210"/>
      <c r="Y2210"/>
      <c r="Z2210"/>
    </row>
    <row r="2211" spans="19:26" x14ac:dyDescent="0.25">
      <c r="S2211" s="7"/>
      <c r="T2211"/>
      <c r="U2211"/>
      <c r="V2211"/>
      <c r="W2211"/>
      <c r="X2211"/>
      <c r="Y2211"/>
      <c r="Z2211"/>
    </row>
    <row r="2212" spans="19:26" x14ac:dyDescent="0.25">
      <c r="S2212" s="7"/>
      <c r="T2212"/>
      <c r="U2212"/>
      <c r="V2212"/>
      <c r="W2212"/>
      <c r="X2212"/>
      <c r="Y2212"/>
      <c r="Z2212"/>
    </row>
    <row r="2213" spans="19:26" x14ac:dyDescent="0.25">
      <c r="S2213" s="7"/>
      <c r="T2213"/>
      <c r="U2213"/>
      <c r="V2213"/>
      <c r="W2213"/>
      <c r="X2213"/>
      <c r="Y2213"/>
      <c r="Z2213"/>
    </row>
    <row r="2214" spans="19:26" x14ac:dyDescent="0.25">
      <c r="S2214" s="7"/>
      <c r="T2214"/>
      <c r="U2214"/>
      <c r="V2214"/>
      <c r="W2214"/>
      <c r="X2214"/>
      <c r="Y2214"/>
      <c r="Z2214"/>
    </row>
    <row r="2215" spans="19:26" x14ac:dyDescent="0.25">
      <c r="S2215" s="7"/>
      <c r="T2215"/>
      <c r="U2215"/>
      <c r="V2215"/>
      <c r="W2215"/>
      <c r="X2215"/>
      <c r="Y2215"/>
      <c r="Z2215"/>
    </row>
    <row r="2216" spans="19:26" x14ac:dyDescent="0.25">
      <c r="S2216" s="7"/>
      <c r="T2216"/>
      <c r="U2216"/>
      <c r="V2216"/>
      <c r="W2216"/>
      <c r="X2216"/>
      <c r="Y2216"/>
      <c r="Z2216"/>
    </row>
    <row r="2217" spans="19:26" x14ac:dyDescent="0.25">
      <c r="S2217" s="7"/>
      <c r="T2217"/>
      <c r="U2217"/>
      <c r="V2217"/>
      <c r="W2217"/>
      <c r="X2217"/>
      <c r="Y2217"/>
      <c r="Z2217"/>
    </row>
    <row r="2218" spans="19:26" x14ac:dyDescent="0.25">
      <c r="S2218" s="7"/>
      <c r="T2218"/>
      <c r="U2218"/>
      <c r="V2218"/>
      <c r="W2218"/>
      <c r="X2218"/>
      <c r="Y2218"/>
      <c r="Z2218"/>
    </row>
    <row r="2219" spans="19:26" x14ac:dyDescent="0.25">
      <c r="S2219" s="7"/>
      <c r="T2219"/>
      <c r="U2219"/>
      <c r="V2219"/>
      <c r="W2219"/>
      <c r="X2219"/>
      <c r="Y2219"/>
      <c r="Z2219"/>
    </row>
    <row r="2220" spans="19:26" x14ac:dyDescent="0.25">
      <c r="S2220" s="7"/>
      <c r="T2220"/>
      <c r="U2220"/>
      <c r="V2220"/>
      <c r="W2220"/>
      <c r="X2220"/>
      <c r="Y2220"/>
      <c r="Z2220"/>
    </row>
    <row r="2221" spans="19:26" x14ac:dyDescent="0.25">
      <c r="S2221" s="7"/>
      <c r="T2221"/>
      <c r="U2221"/>
      <c r="V2221"/>
      <c r="W2221"/>
      <c r="X2221"/>
      <c r="Y2221"/>
      <c r="Z2221"/>
    </row>
    <row r="2222" spans="19:26" x14ac:dyDescent="0.25">
      <c r="S2222" s="7"/>
      <c r="T2222"/>
      <c r="U2222"/>
      <c r="V2222"/>
      <c r="W2222"/>
      <c r="X2222"/>
      <c r="Y2222"/>
      <c r="Z2222"/>
    </row>
    <row r="2223" spans="19:26" x14ac:dyDescent="0.25">
      <c r="S2223" s="7"/>
      <c r="T2223"/>
      <c r="U2223"/>
      <c r="V2223"/>
      <c r="W2223"/>
      <c r="X2223"/>
      <c r="Y2223"/>
      <c r="Z2223"/>
    </row>
    <row r="2224" spans="19:26" x14ac:dyDescent="0.25">
      <c r="S2224" s="7"/>
      <c r="T2224"/>
      <c r="U2224"/>
      <c r="V2224"/>
      <c r="W2224"/>
      <c r="X2224"/>
      <c r="Y2224"/>
      <c r="Z2224"/>
    </row>
    <row r="2225" spans="19:26" x14ac:dyDescent="0.25">
      <c r="S2225" s="7"/>
      <c r="T2225"/>
      <c r="U2225"/>
      <c r="V2225"/>
      <c r="W2225"/>
      <c r="X2225"/>
      <c r="Y2225"/>
      <c r="Z2225"/>
    </row>
    <row r="2226" spans="19:26" x14ac:dyDescent="0.25">
      <c r="S2226" s="7"/>
      <c r="T2226"/>
      <c r="U2226"/>
      <c r="V2226"/>
      <c r="W2226"/>
      <c r="X2226"/>
      <c r="Y2226"/>
      <c r="Z2226"/>
    </row>
    <row r="2227" spans="19:26" x14ac:dyDescent="0.25">
      <c r="S2227" s="7"/>
      <c r="T2227"/>
      <c r="U2227"/>
      <c r="V2227"/>
      <c r="W2227"/>
      <c r="X2227"/>
      <c r="Y2227"/>
      <c r="Z2227"/>
    </row>
    <row r="2228" spans="19:26" x14ac:dyDescent="0.25">
      <c r="S2228" s="7"/>
      <c r="T2228"/>
      <c r="U2228"/>
      <c r="V2228"/>
      <c r="W2228"/>
      <c r="X2228"/>
      <c r="Y2228"/>
      <c r="Z2228"/>
    </row>
    <row r="2229" spans="19:26" x14ac:dyDescent="0.25">
      <c r="S2229" s="7"/>
      <c r="T2229"/>
      <c r="U2229"/>
      <c r="V2229"/>
      <c r="W2229"/>
      <c r="X2229"/>
      <c r="Y2229"/>
      <c r="Z2229"/>
    </row>
    <row r="2230" spans="19:26" x14ac:dyDescent="0.25">
      <c r="S2230" s="7"/>
      <c r="T2230"/>
      <c r="U2230"/>
      <c r="V2230"/>
      <c r="W2230"/>
      <c r="X2230"/>
      <c r="Y2230"/>
      <c r="Z2230"/>
    </row>
    <row r="2231" spans="19:26" x14ac:dyDescent="0.25">
      <c r="S2231" s="7"/>
      <c r="T2231"/>
      <c r="U2231"/>
      <c r="V2231"/>
      <c r="W2231"/>
      <c r="X2231"/>
      <c r="Y2231"/>
      <c r="Z2231"/>
    </row>
    <row r="2232" spans="19:26" x14ac:dyDescent="0.25">
      <c r="S2232" s="7"/>
      <c r="T2232"/>
      <c r="U2232"/>
      <c r="V2232"/>
      <c r="W2232"/>
      <c r="X2232"/>
      <c r="Y2232"/>
      <c r="Z2232"/>
    </row>
    <row r="2233" spans="19:26" x14ac:dyDescent="0.25">
      <c r="S2233" s="7"/>
      <c r="T2233"/>
      <c r="U2233"/>
      <c r="V2233"/>
      <c r="W2233"/>
      <c r="X2233"/>
      <c r="Y2233"/>
      <c r="Z2233"/>
    </row>
    <row r="2234" spans="19:26" x14ac:dyDescent="0.25">
      <c r="S2234" s="7"/>
      <c r="T2234"/>
      <c r="U2234"/>
      <c r="V2234"/>
      <c r="W2234"/>
      <c r="X2234"/>
      <c r="Y2234"/>
      <c r="Z2234"/>
    </row>
    <row r="2235" spans="19:26" x14ac:dyDescent="0.25">
      <c r="S2235" s="7"/>
      <c r="T2235"/>
      <c r="U2235"/>
      <c r="V2235"/>
      <c r="W2235"/>
      <c r="X2235"/>
      <c r="Y2235"/>
      <c r="Z2235"/>
    </row>
    <row r="2236" spans="19:26" x14ac:dyDescent="0.25">
      <c r="S2236" s="7"/>
      <c r="T2236"/>
      <c r="U2236"/>
      <c r="V2236"/>
      <c r="W2236"/>
      <c r="X2236"/>
      <c r="Y2236"/>
      <c r="Z2236"/>
    </row>
    <row r="2237" spans="19:26" x14ac:dyDescent="0.25">
      <c r="S2237" s="7"/>
      <c r="T2237"/>
      <c r="U2237"/>
      <c r="V2237"/>
      <c r="W2237"/>
      <c r="X2237"/>
      <c r="Y2237"/>
      <c r="Z2237"/>
    </row>
    <row r="2238" spans="19:26" x14ac:dyDescent="0.25">
      <c r="S2238" s="7"/>
      <c r="T2238"/>
      <c r="U2238"/>
      <c r="V2238"/>
      <c r="W2238"/>
      <c r="X2238"/>
      <c r="Y2238"/>
      <c r="Z2238"/>
    </row>
    <row r="2239" spans="19:26" x14ac:dyDescent="0.25">
      <c r="S2239" s="7"/>
      <c r="T2239"/>
      <c r="U2239"/>
      <c r="V2239"/>
      <c r="W2239"/>
      <c r="X2239"/>
      <c r="Y2239"/>
      <c r="Z2239"/>
    </row>
    <row r="2240" spans="19:26" x14ac:dyDescent="0.25">
      <c r="S2240" s="7"/>
      <c r="T2240"/>
      <c r="U2240"/>
      <c r="V2240"/>
      <c r="W2240"/>
      <c r="X2240"/>
      <c r="Y2240"/>
      <c r="Z2240"/>
    </row>
    <row r="2241" spans="19:26" x14ac:dyDescent="0.25">
      <c r="S2241" s="7"/>
      <c r="T2241"/>
      <c r="U2241"/>
      <c r="V2241"/>
      <c r="W2241"/>
      <c r="X2241"/>
      <c r="Y2241"/>
      <c r="Z2241"/>
    </row>
    <row r="2242" spans="19:26" x14ac:dyDescent="0.25">
      <c r="S2242" s="7"/>
      <c r="T2242"/>
      <c r="U2242"/>
      <c r="V2242"/>
      <c r="W2242"/>
      <c r="X2242"/>
      <c r="Y2242"/>
      <c r="Z2242"/>
    </row>
    <row r="2243" spans="19:26" x14ac:dyDescent="0.25">
      <c r="S2243" s="7"/>
      <c r="T2243"/>
      <c r="U2243"/>
      <c r="V2243"/>
      <c r="W2243"/>
      <c r="X2243"/>
      <c r="Y2243"/>
      <c r="Z2243"/>
    </row>
    <row r="2244" spans="19:26" x14ac:dyDescent="0.25">
      <c r="S2244" s="7"/>
      <c r="T2244"/>
      <c r="U2244"/>
      <c r="V2244"/>
      <c r="W2244"/>
      <c r="X2244"/>
      <c r="Y2244"/>
      <c r="Z2244"/>
    </row>
    <row r="2245" spans="19:26" x14ac:dyDescent="0.25">
      <c r="S2245" s="7"/>
      <c r="T2245"/>
      <c r="U2245"/>
      <c r="V2245"/>
      <c r="W2245"/>
      <c r="X2245"/>
      <c r="Y2245"/>
      <c r="Z2245"/>
    </row>
    <row r="2246" spans="19:26" x14ac:dyDescent="0.25">
      <c r="S2246" s="7"/>
      <c r="T2246"/>
      <c r="U2246"/>
      <c r="V2246"/>
      <c r="W2246"/>
      <c r="X2246"/>
      <c r="Y2246"/>
      <c r="Z2246"/>
    </row>
    <row r="2247" spans="19:26" x14ac:dyDescent="0.25">
      <c r="S2247" s="7"/>
      <c r="T2247"/>
      <c r="U2247"/>
      <c r="V2247"/>
      <c r="W2247"/>
      <c r="X2247"/>
      <c r="Y2247"/>
      <c r="Z2247"/>
    </row>
    <row r="2248" spans="19:26" x14ac:dyDescent="0.25">
      <c r="S2248" s="7"/>
      <c r="T2248"/>
      <c r="U2248"/>
      <c r="V2248"/>
      <c r="W2248"/>
      <c r="X2248"/>
      <c r="Y2248"/>
      <c r="Z2248"/>
    </row>
    <row r="2249" spans="19:26" x14ac:dyDescent="0.25">
      <c r="S2249" s="7"/>
      <c r="T2249"/>
      <c r="U2249"/>
      <c r="V2249"/>
      <c r="W2249"/>
      <c r="X2249"/>
      <c r="Y2249"/>
      <c r="Z2249"/>
    </row>
    <row r="2250" spans="19:26" x14ac:dyDescent="0.25">
      <c r="S2250" s="7"/>
      <c r="T2250"/>
      <c r="U2250"/>
      <c r="V2250"/>
      <c r="W2250"/>
      <c r="X2250"/>
      <c r="Y2250"/>
      <c r="Z2250"/>
    </row>
    <row r="2251" spans="19:26" x14ac:dyDescent="0.25">
      <c r="S2251" s="7"/>
      <c r="T2251"/>
      <c r="U2251"/>
      <c r="V2251"/>
      <c r="W2251"/>
      <c r="X2251"/>
      <c r="Y2251"/>
      <c r="Z2251"/>
    </row>
    <row r="2252" spans="19:26" x14ac:dyDescent="0.25">
      <c r="S2252" s="7"/>
      <c r="T2252"/>
      <c r="U2252"/>
      <c r="V2252"/>
      <c r="W2252"/>
      <c r="X2252"/>
      <c r="Y2252"/>
      <c r="Z2252"/>
    </row>
    <row r="2253" spans="19:26" x14ac:dyDescent="0.25">
      <c r="S2253" s="7"/>
      <c r="T2253"/>
      <c r="U2253"/>
      <c r="V2253"/>
      <c r="W2253"/>
      <c r="X2253"/>
      <c r="Y2253"/>
      <c r="Z2253"/>
    </row>
    <row r="2254" spans="19:26" x14ac:dyDescent="0.25">
      <c r="S2254" s="7"/>
      <c r="T2254"/>
      <c r="U2254"/>
      <c r="V2254"/>
      <c r="W2254"/>
      <c r="X2254"/>
      <c r="Y2254"/>
      <c r="Z2254"/>
    </row>
    <row r="2255" spans="19:26" x14ac:dyDescent="0.25">
      <c r="S2255" s="7"/>
      <c r="T2255"/>
      <c r="U2255"/>
      <c r="V2255"/>
      <c r="W2255"/>
      <c r="X2255"/>
      <c r="Y2255"/>
      <c r="Z2255"/>
    </row>
    <row r="2256" spans="19:26" x14ac:dyDescent="0.25">
      <c r="S2256" s="7"/>
      <c r="T2256"/>
      <c r="U2256"/>
      <c r="V2256"/>
      <c r="W2256"/>
      <c r="X2256"/>
      <c r="Y2256"/>
      <c r="Z2256"/>
    </row>
    <row r="2257" spans="19:26" x14ac:dyDescent="0.25">
      <c r="S2257" s="7"/>
      <c r="T2257"/>
      <c r="U2257"/>
      <c r="V2257"/>
      <c r="W2257"/>
      <c r="X2257"/>
      <c r="Y2257"/>
      <c r="Z2257"/>
    </row>
    <row r="2258" spans="19:26" x14ac:dyDescent="0.25">
      <c r="S2258" s="7"/>
      <c r="T2258"/>
      <c r="U2258"/>
      <c r="V2258"/>
      <c r="W2258"/>
      <c r="X2258"/>
      <c r="Y2258"/>
      <c r="Z2258"/>
    </row>
    <row r="2259" spans="19:26" x14ac:dyDescent="0.25">
      <c r="S2259" s="7"/>
      <c r="T2259"/>
      <c r="U2259"/>
      <c r="V2259"/>
      <c r="W2259"/>
      <c r="X2259"/>
      <c r="Y2259"/>
      <c r="Z2259"/>
    </row>
    <row r="2260" spans="19:26" x14ac:dyDescent="0.25">
      <c r="S2260" s="7"/>
      <c r="T2260"/>
      <c r="U2260"/>
      <c r="V2260"/>
      <c r="W2260"/>
      <c r="X2260"/>
      <c r="Y2260"/>
      <c r="Z2260"/>
    </row>
    <row r="2261" spans="19:26" x14ac:dyDescent="0.25">
      <c r="S2261" s="7"/>
      <c r="T2261"/>
      <c r="U2261"/>
      <c r="V2261"/>
      <c r="W2261"/>
      <c r="X2261"/>
      <c r="Y2261"/>
      <c r="Z2261"/>
    </row>
    <row r="2262" spans="19:26" x14ac:dyDescent="0.25">
      <c r="S2262" s="7"/>
      <c r="T2262"/>
      <c r="U2262"/>
      <c r="V2262"/>
      <c r="W2262"/>
      <c r="X2262"/>
      <c r="Y2262"/>
      <c r="Z2262"/>
    </row>
    <row r="2263" spans="19:26" x14ac:dyDescent="0.25">
      <c r="S2263" s="7"/>
      <c r="T2263"/>
      <c r="U2263"/>
      <c r="V2263"/>
      <c r="W2263"/>
      <c r="X2263"/>
      <c r="Y2263"/>
      <c r="Z2263"/>
    </row>
    <row r="2264" spans="19:26" x14ac:dyDescent="0.25">
      <c r="S2264" s="7"/>
      <c r="T2264"/>
      <c r="U2264"/>
      <c r="V2264"/>
      <c r="W2264"/>
      <c r="X2264"/>
      <c r="Y2264"/>
      <c r="Z2264"/>
    </row>
    <row r="2265" spans="19:26" x14ac:dyDescent="0.25">
      <c r="S2265" s="7"/>
      <c r="T2265"/>
      <c r="U2265"/>
      <c r="V2265"/>
      <c r="W2265"/>
      <c r="X2265"/>
      <c r="Y2265"/>
      <c r="Z2265"/>
    </row>
    <row r="2266" spans="19:26" x14ac:dyDescent="0.25">
      <c r="S2266" s="7"/>
      <c r="T2266"/>
      <c r="U2266"/>
      <c r="V2266"/>
      <c r="W2266"/>
      <c r="X2266"/>
      <c r="Y2266"/>
      <c r="Z2266"/>
    </row>
    <row r="2267" spans="19:26" x14ac:dyDescent="0.25">
      <c r="S2267" s="7"/>
      <c r="T2267"/>
      <c r="U2267"/>
      <c r="V2267"/>
      <c r="W2267"/>
      <c r="X2267"/>
      <c r="Y2267"/>
      <c r="Z2267"/>
    </row>
    <row r="2268" spans="19:26" x14ac:dyDescent="0.25">
      <c r="S2268" s="7"/>
      <c r="T2268"/>
      <c r="U2268"/>
      <c r="V2268"/>
      <c r="W2268"/>
      <c r="X2268"/>
      <c r="Y2268"/>
      <c r="Z2268"/>
    </row>
    <row r="2269" spans="19:26" x14ac:dyDescent="0.25">
      <c r="S2269" s="7"/>
      <c r="T2269"/>
      <c r="U2269"/>
      <c r="V2269"/>
      <c r="W2269"/>
      <c r="X2269"/>
      <c r="Y2269"/>
      <c r="Z2269"/>
    </row>
    <row r="2270" spans="19:26" x14ac:dyDescent="0.25">
      <c r="S2270" s="7"/>
      <c r="T2270"/>
      <c r="U2270"/>
      <c r="V2270"/>
      <c r="W2270"/>
      <c r="X2270"/>
      <c r="Y2270"/>
      <c r="Z2270"/>
    </row>
    <row r="2271" spans="19:26" x14ac:dyDescent="0.25">
      <c r="S2271" s="7"/>
      <c r="T2271"/>
      <c r="U2271"/>
      <c r="V2271"/>
      <c r="W2271"/>
      <c r="X2271"/>
      <c r="Y2271"/>
      <c r="Z2271"/>
    </row>
    <row r="2272" spans="19:26" x14ac:dyDescent="0.25">
      <c r="S2272" s="7"/>
      <c r="T2272"/>
      <c r="U2272"/>
      <c r="V2272"/>
      <c r="W2272"/>
      <c r="X2272"/>
      <c r="Y2272"/>
      <c r="Z2272"/>
    </row>
    <row r="2273" spans="19:26" x14ac:dyDescent="0.25">
      <c r="S2273" s="7"/>
      <c r="T2273"/>
      <c r="U2273"/>
      <c r="V2273"/>
      <c r="W2273"/>
      <c r="X2273"/>
      <c r="Y2273"/>
      <c r="Z2273"/>
    </row>
    <row r="2274" spans="19:26" x14ac:dyDescent="0.25">
      <c r="S2274" s="7"/>
      <c r="T2274"/>
      <c r="U2274"/>
      <c r="V2274"/>
      <c r="W2274"/>
      <c r="X2274"/>
      <c r="Y2274"/>
      <c r="Z2274"/>
    </row>
    <row r="2275" spans="19:26" x14ac:dyDescent="0.25">
      <c r="S2275" s="7"/>
      <c r="T2275"/>
      <c r="U2275"/>
      <c r="V2275"/>
      <c r="W2275"/>
      <c r="X2275"/>
      <c r="Y2275"/>
      <c r="Z2275"/>
    </row>
    <row r="2276" spans="19:26" x14ac:dyDescent="0.25">
      <c r="S2276" s="7"/>
      <c r="T2276"/>
      <c r="U2276"/>
      <c r="V2276"/>
      <c r="W2276"/>
      <c r="X2276"/>
      <c r="Y2276"/>
      <c r="Z2276"/>
    </row>
    <row r="2277" spans="19:26" x14ac:dyDescent="0.25">
      <c r="S2277" s="7"/>
      <c r="T2277"/>
      <c r="U2277"/>
      <c r="V2277"/>
      <c r="W2277"/>
      <c r="X2277"/>
      <c r="Y2277"/>
      <c r="Z2277"/>
    </row>
    <row r="2278" spans="19:26" x14ac:dyDescent="0.25">
      <c r="S2278" s="7"/>
      <c r="T2278"/>
      <c r="U2278"/>
      <c r="V2278"/>
      <c r="W2278"/>
      <c r="X2278"/>
      <c r="Y2278"/>
      <c r="Z2278"/>
    </row>
    <row r="2279" spans="19:26" x14ac:dyDescent="0.25">
      <c r="S2279" s="7"/>
      <c r="T2279"/>
      <c r="U2279"/>
      <c r="V2279"/>
      <c r="W2279"/>
      <c r="X2279"/>
      <c r="Y2279"/>
      <c r="Z2279"/>
    </row>
    <row r="2280" spans="19:26" x14ac:dyDescent="0.25">
      <c r="S2280" s="7"/>
      <c r="T2280"/>
      <c r="U2280"/>
      <c r="V2280"/>
      <c r="W2280"/>
      <c r="X2280"/>
      <c r="Y2280"/>
      <c r="Z2280"/>
    </row>
    <row r="2281" spans="19:26" x14ac:dyDescent="0.25">
      <c r="S2281" s="7"/>
      <c r="T2281"/>
      <c r="U2281"/>
      <c r="V2281"/>
      <c r="W2281"/>
      <c r="X2281"/>
      <c r="Y2281"/>
      <c r="Z2281"/>
    </row>
    <row r="2282" spans="19:26" x14ac:dyDescent="0.25">
      <c r="S2282" s="7"/>
      <c r="T2282"/>
      <c r="U2282"/>
      <c r="V2282"/>
      <c r="W2282"/>
      <c r="X2282"/>
      <c r="Y2282"/>
      <c r="Z2282"/>
    </row>
    <row r="2283" spans="19:26" x14ac:dyDescent="0.25">
      <c r="S2283" s="7"/>
      <c r="T2283"/>
      <c r="U2283"/>
      <c r="V2283"/>
      <c r="W2283"/>
      <c r="X2283"/>
      <c r="Y2283"/>
      <c r="Z2283"/>
    </row>
    <row r="2284" spans="19:26" x14ac:dyDescent="0.25">
      <c r="S2284" s="7"/>
      <c r="T2284"/>
      <c r="U2284"/>
      <c r="V2284"/>
      <c r="W2284"/>
      <c r="X2284"/>
      <c r="Y2284"/>
      <c r="Z2284"/>
    </row>
    <row r="2285" spans="19:26" x14ac:dyDescent="0.25">
      <c r="S2285" s="7"/>
      <c r="T2285"/>
      <c r="U2285"/>
      <c r="V2285"/>
      <c r="W2285"/>
      <c r="X2285"/>
      <c r="Y2285"/>
      <c r="Z2285"/>
    </row>
    <row r="2286" spans="19:26" x14ac:dyDescent="0.25">
      <c r="S2286" s="7"/>
      <c r="T2286"/>
      <c r="U2286"/>
      <c r="V2286"/>
      <c r="W2286"/>
      <c r="X2286"/>
      <c r="Y2286"/>
      <c r="Z2286"/>
    </row>
    <row r="2287" spans="19:26" x14ac:dyDescent="0.25">
      <c r="S2287" s="7"/>
      <c r="T2287"/>
      <c r="U2287"/>
      <c r="V2287"/>
      <c r="W2287"/>
      <c r="X2287"/>
      <c r="Y2287"/>
      <c r="Z2287"/>
    </row>
    <row r="2288" spans="19:26" x14ac:dyDescent="0.25">
      <c r="S2288" s="7"/>
      <c r="T2288"/>
      <c r="U2288"/>
      <c r="V2288"/>
      <c r="W2288"/>
      <c r="X2288"/>
      <c r="Y2288"/>
      <c r="Z2288"/>
    </row>
    <row r="2289" spans="19:26" x14ac:dyDescent="0.25">
      <c r="S2289" s="7"/>
      <c r="T2289"/>
      <c r="U2289"/>
      <c r="V2289"/>
      <c r="W2289"/>
      <c r="X2289"/>
      <c r="Y2289"/>
      <c r="Z2289"/>
    </row>
    <row r="2290" spans="19:26" x14ac:dyDescent="0.25">
      <c r="S2290" s="7"/>
      <c r="T2290"/>
      <c r="U2290"/>
      <c r="V2290"/>
      <c r="W2290"/>
      <c r="X2290"/>
      <c r="Y2290"/>
      <c r="Z2290"/>
    </row>
    <row r="2291" spans="19:26" x14ac:dyDescent="0.25">
      <c r="S2291" s="7"/>
      <c r="T2291"/>
      <c r="U2291"/>
      <c r="V2291"/>
      <c r="W2291"/>
      <c r="X2291"/>
      <c r="Y2291"/>
      <c r="Z2291"/>
    </row>
    <row r="2292" spans="19:26" x14ac:dyDescent="0.25">
      <c r="S2292" s="7"/>
      <c r="T2292"/>
      <c r="U2292"/>
      <c r="V2292"/>
      <c r="W2292"/>
      <c r="X2292"/>
      <c r="Y2292"/>
      <c r="Z2292"/>
    </row>
    <row r="2293" spans="19:26" x14ac:dyDescent="0.25">
      <c r="S2293" s="7"/>
      <c r="T2293"/>
      <c r="U2293"/>
      <c r="V2293"/>
      <c r="W2293"/>
      <c r="X2293"/>
      <c r="Y2293"/>
      <c r="Z2293"/>
    </row>
    <row r="2294" spans="19:26" x14ac:dyDescent="0.25">
      <c r="S2294" s="7"/>
      <c r="T2294"/>
      <c r="U2294"/>
      <c r="V2294"/>
      <c r="W2294"/>
      <c r="X2294"/>
      <c r="Y2294"/>
      <c r="Z2294"/>
    </row>
    <row r="2295" spans="19:26" x14ac:dyDescent="0.25">
      <c r="S2295" s="7"/>
      <c r="T2295"/>
      <c r="U2295"/>
      <c r="V2295"/>
      <c r="W2295"/>
      <c r="X2295"/>
      <c r="Y2295"/>
      <c r="Z2295"/>
    </row>
    <row r="2296" spans="19:26" x14ac:dyDescent="0.25">
      <c r="S2296" s="7"/>
      <c r="T2296"/>
      <c r="U2296"/>
      <c r="V2296"/>
      <c r="W2296"/>
      <c r="X2296"/>
      <c r="Y2296"/>
      <c r="Z2296"/>
    </row>
    <row r="2297" spans="19:26" x14ac:dyDescent="0.25">
      <c r="S2297" s="7"/>
      <c r="T2297"/>
      <c r="U2297"/>
      <c r="V2297"/>
      <c r="W2297"/>
      <c r="X2297"/>
      <c r="Y2297"/>
      <c r="Z2297"/>
    </row>
    <row r="2298" spans="19:26" x14ac:dyDescent="0.25">
      <c r="S2298" s="7"/>
      <c r="T2298"/>
      <c r="U2298"/>
      <c r="V2298"/>
      <c r="W2298"/>
      <c r="X2298"/>
      <c r="Y2298"/>
      <c r="Z2298"/>
    </row>
    <row r="2299" spans="19:26" x14ac:dyDescent="0.25">
      <c r="S2299" s="7"/>
      <c r="T2299"/>
      <c r="U2299"/>
      <c r="V2299"/>
      <c r="W2299"/>
      <c r="X2299"/>
      <c r="Y2299"/>
      <c r="Z2299"/>
    </row>
    <row r="2300" spans="19:26" x14ac:dyDescent="0.25">
      <c r="S2300" s="7"/>
      <c r="T2300"/>
      <c r="U2300"/>
      <c r="V2300"/>
      <c r="W2300"/>
      <c r="X2300"/>
      <c r="Y2300"/>
      <c r="Z2300"/>
    </row>
    <row r="2301" spans="19:26" x14ac:dyDescent="0.25">
      <c r="S2301" s="7"/>
      <c r="T2301"/>
      <c r="U2301"/>
      <c r="V2301"/>
      <c r="W2301"/>
      <c r="X2301"/>
      <c r="Y2301"/>
      <c r="Z2301"/>
    </row>
    <row r="2302" spans="19:26" x14ac:dyDescent="0.25">
      <c r="S2302" s="7"/>
      <c r="T2302"/>
      <c r="U2302"/>
      <c r="V2302"/>
      <c r="W2302"/>
      <c r="X2302"/>
      <c r="Y2302"/>
      <c r="Z2302"/>
    </row>
    <row r="2303" spans="19:26" x14ac:dyDescent="0.25">
      <c r="S2303" s="7"/>
      <c r="T2303"/>
      <c r="U2303"/>
      <c r="V2303"/>
      <c r="W2303"/>
      <c r="X2303"/>
      <c r="Y2303"/>
      <c r="Z2303"/>
    </row>
    <row r="2304" spans="19:26" x14ac:dyDescent="0.25">
      <c r="S2304" s="7"/>
      <c r="T2304"/>
      <c r="U2304"/>
      <c r="V2304"/>
      <c r="W2304"/>
      <c r="X2304"/>
      <c r="Y2304"/>
      <c r="Z2304"/>
    </row>
    <row r="2305" spans="19:26" x14ac:dyDescent="0.25">
      <c r="S2305" s="7"/>
      <c r="T2305"/>
      <c r="U2305"/>
      <c r="V2305"/>
      <c r="W2305"/>
      <c r="X2305"/>
      <c r="Y2305"/>
      <c r="Z2305"/>
    </row>
    <row r="2306" spans="19:26" x14ac:dyDescent="0.25">
      <c r="S2306" s="7"/>
      <c r="T2306"/>
      <c r="U2306"/>
      <c r="V2306"/>
      <c r="W2306"/>
      <c r="X2306"/>
      <c r="Y2306"/>
      <c r="Z2306"/>
    </row>
    <row r="2307" spans="19:26" x14ac:dyDescent="0.25">
      <c r="S2307" s="7"/>
      <c r="T2307"/>
      <c r="U2307"/>
      <c r="V2307"/>
      <c r="W2307"/>
      <c r="X2307"/>
      <c r="Y2307"/>
      <c r="Z2307"/>
    </row>
    <row r="2308" spans="19:26" x14ac:dyDescent="0.25">
      <c r="S2308" s="7"/>
      <c r="T2308"/>
      <c r="U2308"/>
      <c r="V2308"/>
      <c r="W2308"/>
      <c r="X2308"/>
      <c r="Y2308"/>
      <c r="Z2308"/>
    </row>
    <row r="2309" spans="19:26" x14ac:dyDescent="0.25">
      <c r="S2309" s="7"/>
      <c r="T2309"/>
      <c r="U2309"/>
      <c r="V2309"/>
      <c r="W2309"/>
      <c r="X2309"/>
      <c r="Y2309"/>
      <c r="Z2309"/>
    </row>
    <row r="2310" spans="19:26" x14ac:dyDescent="0.25">
      <c r="S2310" s="7"/>
      <c r="T2310"/>
      <c r="U2310"/>
      <c r="V2310"/>
      <c r="W2310"/>
      <c r="X2310"/>
      <c r="Y2310"/>
      <c r="Z2310"/>
    </row>
    <row r="2311" spans="19:26" x14ac:dyDescent="0.25">
      <c r="S2311" s="7"/>
      <c r="T2311"/>
      <c r="U2311"/>
      <c r="V2311"/>
      <c r="W2311"/>
      <c r="X2311"/>
      <c r="Y2311"/>
      <c r="Z2311"/>
    </row>
    <row r="2312" spans="19:26" x14ac:dyDescent="0.25">
      <c r="S2312" s="7"/>
      <c r="T2312"/>
      <c r="U2312"/>
      <c r="V2312"/>
      <c r="W2312"/>
      <c r="X2312"/>
      <c r="Y2312"/>
      <c r="Z2312"/>
    </row>
    <row r="2313" spans="19:26" x14ac:dyDescent="0.25">
      <c r="S2313" s="7"/>
      <c r="T2313"/>
      <c r="U2313"/>
      <c r="V2313"/>
      <c r="W2313"/>
      <c r="X2313"/>
      <c r="Y2313"/>
      <c r="Z2313"/>
    </row>
    <row r="2314" spans="19:26" x14ac:dyDescent="0.25">
      <c r="S2314" s="7"/>
      <c r="T2314"/>
      <c r="U2314"/>
      <c r="V2314"/>
      <c r="W2314"/>
      <c r="X2314"/>
      <c r="Y2314"/>
      <c r="Z2314"/>
    </row>
    <row r="2315" spans="19:26" x14ac:dyDescent="0.25">
      <c r="S2315" s="7"/>
      <c r="T2315"/>
      <c r="U2315"/>
      <c r="V2315"/>
      <c r="W2315"/>
      <c r="X2315"/>
      <c r="Y2315"/>
      <c r="Z2315"/>
    </row>
    <row r="2316" spans="19:26" x14ac:dyDescent="0.25">
      <c r="S2316" s="7"/>
      <c r="T2316"/>
      <c r="U2316"/>
      <c r="V2316"/>
      <c r="W2316"/>
      <c r="X2316"/>
      <c r="Y2316"/>
      <c r="Z2316"/>
    </row>
    <row r="2317" spans="19:26" x14ac:dyDescent="0.25">
      <c r="S2317" s="7"/>
      <c r="T2317"/>
      <c r="U2317"/>
      <c r="V2317"/>
      <c r="W2317"/>
      <c r="X2317"/>
      <c r="Y2317"/>
      <c r="Z2317"/>
    </row>
    <row r="2318" spans="19:26" x14ac:dyDescent="0.25">
      <c r="S2318" s="7"/>
      <c r="T2318"/>
      <c r="U2318"/>
      <c r="V2318"/>
      <c r="W2318"/>
      <c r="X2318"/>
      <c r="Y2318"/>
      <c r="Z2318"/>
    </row>
    <row r="2319" spans="19:26" x14ac:dyDescent="0.25">
      <c r="S2319" s="7"/>
      <c r="T2319"/>
      <c r="U2319"/>
      <c r="V2319"/>
      <c r="W2319"/>
      <c r="X2319"/>
      <c r="Y2319"/>
      <c r="Z2319"/>
    </row>
    <row r="2320" spans="19:26" x14ac:dyDescent="0.25">
      <c r="S2320" s="7"/>
      <c r="T2320"/>
      <c r="U2320"/>
      <c r="V2320"/>
      <c r="W2320"/>
      <c r="X2320"/>
      <c r="Y2320"/>
      <c r="Z2320"/>
    </row>
    <row r="2321" spans="19:26" x14ac:dyDescent="0.25">
      <c r="S2321" s="7"/>
      <c r="T2321"/>
      <c r="U2321"/>
      <c r="V2321"/>
      <c r="W2321"/>
      <c r="X2321"/>
      <c r="Y2321"/>
      <c r="Z2321"/>
    </row>
    <row r="2322" spans="19:26" x14ac:dyDescent="0.25">
      <c r="S2322" s="7"/>
      <c r="T2322"/>
      <c r="U2322"/>
      <c r="V2322"/>
      <c r="W2322"/>
      <c r="X2322"/>
      <c r="Y2322"/>
      <c r="Z2322"/>
    </row>
    <row r="2323" spans="19:26" x14ac:dyDescent="0.25">
      <c r="S2323" s="7"/>
      <c r="T2323"/>
      <c r="U2323"/>
      <c r="V2323"/>
      <c r="W2323"/>
      <c r="X2323"/>
      <c r="Y2323"/>
      <c r="Z2323"/>
    </row>
    <row r="2324" spans="19:26" x14ac:dyDescent="0.25">
      <c r="S2324" s="7"/>
      <c r="T2324"/>
      <c r="U2324"/>
      <c r="V2324"/>
      <c r="W2324"/>
      <c r="X2324"/>
      <c r="Y2324"/>
      <c r="Z2324"/>
    </row>
    <row r="2325" spans="19:26" x14ac:dyDescent="0.25">
      <c r="S2325" s="7"/>
      <c r="T2325"/>
      <c r="U2325"/>
      <c r="V2325"/>
      <c r="W2325"/>
      <c r="X2325"/>
      <c r="Y2325"/>
      <c r="Z2325"/>
    </row>
    <row r="2326" spans="19:26" x14ac:dyDescent="0.25">
      <c r="S2326" s="7"/>
      <c r="T2326"/>
      <c r="U2326"/>
      <c r="V2326"/>
      <c r="W2326"/>
      <c r="X2326"/>
      <c r="Y2326"/>
      <c r="Z2326"/>
    </row>
    <row r="2327" spans="19:26" x14ac:dyDescent="0.25">
      <c r="S2327" s="7"/>
      <c r="T2327"/>
      <c r="U2327"/>
      <c r="V2327"/>
      <c r="W2327"/>
      <c r="X2327"/>
      <c r="Y2327"/>
      <c r="Z2327"/>
    </row>
    <row r="2328" spans="19:26" x14ac:dyDescent="0.25">
      <c r="S2328" s="7"/>
      <c r="T2328"/>
      <c r="U2328"/>
      <c r="V2328"/>
      <c r="W2328"/>
      <c r="X2328"/>
      <c r="Y2328"/>
      <c r="Z2328"/>
    </row>
    <row r="2329" spans="19:26" x14ac:dyDescent="0.25">
      <c r="S2329" s="7"/>
      <c r="T2329"/>
      <c r="U2329"/>
      <c r="V2329"/>
      <c r="W2329"/>
      <c r="X2329"/>
      <c r="Y2329"/>
      <c r="Z2329"/>
    </row>
    <row r="2330" spans="19:26" x14ac:dyDescent="0.25">
      <c r="S2330" s="7"/>
      <c r="T2330"/>
      <c r="U2330"/>
      <c r="V2330"/>
      <c r="W2330"/>
      <c r="X2330"/>
      <c r="Y2330"/>
      <c r="Z2330"/>
    </row>
    <row r="2331" spans="19:26" x14ac:dyDescent="0.25">
      <c r="S2331" s="7"/>
      <c r="T2331"/>
      <c r="U2331"/>
      <c r="V2331"/>
      <c r="W2331"/>
      <c r="X2331"/>
      <c r="Y2331"/>
      <c r="Z2331"/>
    </row>
    <row r="2332" spans="19:26" x14ac:dyDescent="0.25">
      <c r="S2332" s="7"/>
      <c r="T2332"/>
      <c r="U2332"/>
      <c r="V2332"/>
      <c r="W2332"/>
      <c r="X2332"/>
      <c r="Y2332"/>
      <c r="Z2332"/>
    </row>
    <row r="2333" spans="19:26" x14ac:dyDescent="0.25">
      <c r="S2333" s="7"/>
      <c r="T2333"/>
      <c r="U2333"/>
      <c r="V2333"/>
      <c r="W2333"/>
      <c r="X2333"/>
      <c r="Y2333"/>
      <c r="Z2333"/>
    </row>
    <row r="2334" spans="19:26" x14ac:dyDescent="0.25">
      <c r="S2334" s="7"/>
      <c r="T2334"/>
      <c r="U2334"/>
      <c r="V2334"/>
      <c r="W2334"/>
      <c r="X2334"/>
      <c r="Y2334"/>
      <c r="Z2334"/>
    </row>
    <row r="2335" spans="19:26" x14ac:dyDescent="0.25">
      <c r="S2335" s="7"/>
      <c r="T2335"/>
      <c r="U2335"/>
      <c r="V2335"/>
      <c r="W2335"/>
      <c r="X2335"/>
      <c r="Y2335"/>
      <c r="Z2335"/>
    </row>
    <row r="2336" spans="19:26" x14ac:dyDescent="0.25">
      <c r="S2336" s="7"/>
      <c r="T2336"/>
      <c r="U2336"/>
      <c r="V2336"/>
      <c r="W2336"/>
      <c r="X2336"/>
      <c r="Y2336"/>
      <c r="Z2336"/>
    </row>
    <row r="2337" spans="19:26" x14ac:dyDescent="0.25">
      <c r="S2337" s="7"/>
      <c r="T2337"/>
      <c r="U2337"/>
      <c r="V2337"/>
      <c r="W2337"/>
      <c r="X2337"/>
      <c r="Y2337"/>
      <c r="Z2337"/>
    </row>
    <row r="2338" spans="19:26" x14ac:dyDescent="0.25">
      <c r="S2338" s="7"/>
      <c r="T2338"/>
      <c r="U2338"/>
      <c r="V2338"/>
      <c r="W2338"/>
      <c r="X2338"/>
      <c r="Y2338"/>
      <c r="Z2338"/>
    </row>
    <row r="2339" spans="19:26" x14ac:dyDescent="0.25">
      <c r="S2339" s="7"/>
      <c r="T2339"/>
      <c r="U2339"/>
      <c r="V2339"/>
      <c r="W2339"/>
      <c r="X2339"/>
      <c r="Y2339"/>
      <c r="Z2339"/>
    </row>
    <row r="2340" spans="19:26" x14ac:dyDescent="0.25">
      <c r="S2340" s="7"/>
      <c r="T2340"/>
      <c r="U2340"/>
      <c r="V2340"/>
      <c r="W2340"/>
      <c r="X2340"/>
      <c r="Y2340"/>
      <c r="Z2340"/>
    </row>
    <row r="2341" spans="19:26" x14ac:dyDescent="0.25">
      <c r="S2341" s="7"/>
      <c r="T2341"/>
      <c r="U2341"/>
      <c r="V2341"/>
      <c r="W2341"/>
      <c r="X2341"/>
      <c r="Y2341"/>
      <c r="Z2341"/>
    </row>
    <row r="2342" spans="19:26" x14ac:dyDescent="0.25">
      <c r="S2342" s="7"/>
      <c r="T2342"/>
      <c r="U2342"/>
      <c r="V2342"/>
      <c r="W2342"/>
      <c r="X2342"/>
      <c r="Y2342"/>
      <c r="Z2342"/>
    </row>
    <row r="2343" spans="19:26" x14ac:dyDescent="0.25">
      <c r="S2343" s="7"/>
      <c r="T2343"/>
      <c r="U2343"/>
      <c r="V2343"/>
      <c r="W2343"/>
      <c r="X2343"/>
      <c r="Y2343"/>
      <c r="Z2343"/>
    </row>
    <row r="2344" spans="19:26" x14ac:dyDescent="0.25">
      <c r="S2344" s="7"/>
      <c r="T2344"/>
      <c r="U2344"/>
      <c r="V2344"/>
      <c r="W2344"/>
      <c r="X2344"/>
      <c r="Y2344"/>
      <c r="Z2344"/>
    </row>
    <row r="2345" spans="19:26" x14ac:dyDescent="0.25">
      <c r="S2345" s="7"/>
      <c r="T2345"/>
      <c r="U2345"/>
      <c r="V2345"/>
      <c r="W2345"/>
      <c r="X2345"/>
      <c r="Y2345"/>
      <c r="Z2345"/>
    </row>
    <row r="2346" spans="19:26" x14ac:dyDescent="0.25">
      <c r="S2346" s="7"/>
      <c r="T2346"/>
      <c r="U2346"/>
      <c r="V2346"/>
      <c r="W2346"/>
      <c r="X2346"/>
      <c r="Y2346"/>
      <c r="Z2346"/>
    </row>
    <row r="2347" spans="19:26" x14ac:dyDescent="0.25">
      <c r="S2347" s="7"/>
      <c r="T2347"/>
      <c r="U2347"/>
      <c r="V2347"/>
      <c r="W2347"/>
      <c r="X2347"/>
      <c r="Y2347"/>
      <c r="Z2347"/>
    </row>
    <row r="2348" spans="19:26" x14ac:dyDescent="0.25">
      <c r="S2348" s="7"/>
      <c r="T2348"/>
      <c r="U2348"/>
      <c r="V2348"/>
      <c r="W2348"/>
      <c r="X2348"/>
      <c r="Y2348"/>
      <c r="Z2348"/>
    </row>
    <row r="2349" spans="19:26" x14ac:dyDescent="0.25">
      <c r="S2349" s="7"/>
      <c r="T2349"/>
      <c r="U2349"/>
      <c r="V2349"/>
      <c r="W2349"/>
      <c r="X2349"/>
      <c r="Y2349"/>
      <c r="Z2349"/>
    </row>
    <row r="2350" spans="19:26" x14ac:dyDescent="0.25">
      <c r="S2350" s="7"/>
      <c r="T2350"/>
      <c r="U2350"/>
      <c r="V2350"/>
      <c r="W2350"/>
      <c r="X2350"/>
      <c r="Y2350"/>
      <c r="Z2350"/>
    </row>
    <row r="2351" spans="19:26" x14ac:dyDescent="0.25">
      <c r="S2351" s="7"/>
      <c r="T2351"/>
      <c r="U2351"/>
      <c r="V2351"/>
      <c r="W2351"/>
      <c r="X2351"/>
      <c r="Y2351"/>
      <c r="Z2351"/>
    </row>
    <row r="2352" spans="19:26" x14ac:dyDescent="0.25">
      <c r="S2352" s="7"/>
      <c r="T2352"/>
      <c r="U2352"/>
      <c r="V2352"/>
      <c r="W2352"/>
      <c r="X2352"/>
      <c r="Y2352"/>
      <c r="Z2352"/>
    </row>
    <row r="2353" spans="19:26" x14ac:dyDescent="0.25">
      <c r="S2353" s="7"/>
      <c r="T2353"/>
      <c r="U2353"/>
      <c r="V2353"/>
      <c r="W2353"/>
      <c r="X2353"/>
      <c r="Y2353"/>
      <c r="Z2353"/>
    </row>
    <row r="2354" spans="19:26" x14ac:dyDescent="0.25">
      <c r="S2354" s="7"/>
      <c r="T2354"/>
      <c r="U2354"/>
      <c r="V2354"/>
      <c r="W2354"/>
      <c r="X2354"/>
      <c r="Y2354"/>
      <c r="Z2354"/>
    </row>
    <row r="2355" spans="19:26" x14ac:dyDescent="0.25">
      <c r="S2355" s="7"/>
      <c r="T2355"/>
      <c r="U2355"/>
      <c r="V2355"/>
      <c r="W2355"/>
      <c r="X2355"/>
      <c r="Y2355"/>
      <c r="Z2355"/>
    </row>
    <row r="2356" spans="19:26" x14ac:dyDescent="0.25">
      <c r="S2356" s="7"/>
      <c r="T2356"/>
      <c r="U2356"/>
      <c r="V2356"/>
      <c r="W2356"/>
      <c r="X2356"/>
      <c r="Y2356"/>
      <c r="Z2356"/>
    </row>
    <row r="2357" spans="19:26" x14ac:dyDescent="0.25">
      <c r="S2357" s="7"/>
      <c r="T2357"/>
      <c r="U2357"/>
      <c r="V2357"/>
      <c r="W2357"/>
      <c r="X2357"/>
      <c r="Y2357"/>
      <c r="Z2357"/>
    </row>
    <row r="2358" spans="19:26" x14ac:dyDescent="0.25">
      <c r="S2358" s="7"/>
      <c r="T2358"/>
      <c r="U2358"/>
      <c r="V2358"/>
      <c r="W2358"/>
      <c r="X2358"/>
      <c r="Y2358"/>
      <c r="Z2358"/>
    </row>
    <row r="2359" spans="19:26" x14ac:dyDescent="0.25">
      <c r="S2359" s="7"/>
      <c r="T2359"/>
      <c r="U2359"/>
      <c r="V2359"/>
      <c r="W2359"/>
      <c r="X2359"/>
      <c r="Y2359"/>
      <c r="Z2359"/>
    </row>
    <row r="2360" spans="19:26" x14ac:dyDescent="0.25">
      <c r="S2360" s="7"/>
      <c r="T2360"/>
      <c r="U2360"/>
      <c r="V2360"/>
      <c r="W2360"/>
      <c r="X2360"/>
      <c r="Y2360"/>
      <c r="Z2360"/>
    </row>
    <row r="2361" spans="19:26" x14ac:dyDescent="0.25">
      <c r="S2361" s="7"/>
      <c r="T2361"/>
      <c r="U2361"/>
      <c r="V2361"/>
      <c r="W2361"/>
      <c r="X2361"/>
      <c r="Y2361"/>
      <c r="Z2361"/>
    </row>
    <row r="2362" spans="19:26" x14ac:dyDescent="0.25">
      <c r="S2362" s="7"/>
      <c r="T2362"/>
      <c r="U2362"/>
      <c r="V2362"/>
      <c r="W2362"/>
      <c r="X2362"/>
      <c r="Y2362"/>
      <c r="Z2362"/>
    </row>
    <row r="2363" spans="19:26" x14ac:dyDescent="0.25">
      <c r="S2363" s="7"/>
      <c r="T2363"/>
      <c r="U2363"/>
      <c r="V2363"/>
      <c r="W2363"/>
      <c r="X2363"/>
      <c r="Y2363"/>
      <c r="Z2363"/>
    </row>
    <row r="2364" spans="19:26" x14ac:dyDescent="0.25">
      <c r="S2364" s="7"/>
      <c r="T2364"/>
      <c r="U2364"/>
      <c r="V2364"/>
      <c r="W2364"/>
      <c r="X2364"/>
      <c r="Y2364"/>
      <c r="Z2364"/>
    </row>
    <row r="2365" spans="19:26" x14ac:dyDescent="0.25">
      <c r="S2365" s="7"/>
      <c r="T2365"/>
      <c r="U2365"/>
      <c r="V2365"/>
      <c r="W2365"/>
      <c r="X2365"/>
      <c r="Y2365"/>
      <c r="Z2365"/>
    </row>
    <row r="2366" spans="19:26" x14ac:dyDescent="0.25">
      <c r="S2366" s="7"/>
      <c r="T2366"/>
      <c r="U2366"/>
      <c r="V2366"/>
      <c r="W2366"/>
      <c r="X2366"/>
      <c r="Y2366"/>
      <c r="Z2366"/>
    </row>
    <row r="2367" spans="19:26" x14ac:dyDescent="0.25">
      <c r="S2367" s="7"/>
      <c r="T2367"/>
      <c r="U2367"/>
      <c r="V2367"/>
      <c r="W2367"/>
      <c r="X2367"/>
      <c r="Y2367"/>
      <c r="Z2367"/>
    </row>
    <row r="2368" spans="19:26" x14ac:dyDescent="0.25">
      <c r="S2368" s="7"/>
      <c r="T2368"/>
      <c r="U2368"/>
      <c r="V2368"/>
      <c r="W2368"/>
      <c r="X2368"/>
      <c r="Y2368"/>
      <c r="Z2368"/>
    </row>
    <row r="2369" spans="19:26" x14ac:dyDescent="0.25">
      <c r="S2369" s="7"/>
      <c r="T2369"/>
      <c r="U2369"/>
      <c r="V2369"/>
      <c r="W2369"/>
      <c r="X2369"/>
      <c r="Y2369"/>
      <c r="Z2369"/>
    </row>
    <row r="2370" spans="19:26" x14ac:dyDescent="0.25">
      <c r="S2370" s="7"/>
      <c r="T2370"/>
      <c r="U2370"/>
      <c r="V2370"/>
      <c r="W2370"/>
      <c r="X2370"/>
      <c r="Y2370"/>
      <c r="Z2370"/>
    </row>
    <row r="2371" spans="19:26" x14ac:dyDescent="0.25">
      <c r="S2371" s="7"/>
      <c r="T2371"/>
      <c r="U2371"/>
      <c r="V2371"/>
      <c r="W2371"/>
      <c r="X2371"/>
      <c r="Y2371"/>
      <c r="Z2371"/>
    </row>
    <row r="2372" spans="19:26" x14ac:dyDescent="0.25">
      <c r="S2372" s="7"/>
      <c r="T2372"/>
      <c r="U2372"/>
      <c r="V2372"/>
      <c r="W2372"/>
      <c r="X2372"/>
      <c r="Y2372"/>
      <c r="Z2372"/>
    </row>
    <row r="2373" spans="19:26" x14ac:dyDescent="0.25">
      <c r="S2373" s="7"/>
      <c r="T2373"/>
      <c r="U2373"/>
      <c r="V2373"/>
      <c r="W2373"/>
      <c r="X2373"/>
      <c r="Y2373"/>
      <c r="Z2373"/>
    </row>
    <row r="2374" spans="19:26" x14ac:dyDescent="0.25">
      <c r="S2374" s="7"/>
      <c r="T2374"/>
      <c r="U2374"/>
      <c r="V2374"/>
      <c r="W2374"/>
      <c r="X2374"/>
      <c r="Y2374"/>
      <c r="Z2374"/>
    </row>
    <row r="2375" spans="19:26" x14ac:dyDescent="0.25">
      <c r="S2375" s="7"/>
      <c r="T2375"/>
      <c r="U2375"/>
      <c r="V2375"/>
      <c r="W2375"/>
      <c r="X2375"/>
      <c r="Y2375"/>
      <c r="Z2375"/>
    </row>
    <row r="2376" spans="19:26" x14ac:dyDescent="0.25">
      <c r="S2376" s="7"/>
      <c r="T2376"/>
      <c r="U2376"/>
      <c r="V2376"/>
      <c r="W2376"/>
      <c r="X2376"/>
      <c r="Y2376"/>
      <c r="Z2376"/>
    </row>
    <row r="2377" spans="19:26" x14ac:dyDescent="0.25">
      <c r="S2377" s="7"/>
      <c r="T2377"/>
      <c r="U2377"/>
      <c r="V2377"/>
      <c r="W2377"/>
      <c r="X2377"/>
      <c r="Y2377"/>
      <c r="Z2377"/>
    </row>
    <row r="2378" spans="19:26" x14ac:dyDescent="0.25">
      <c r="S2378" s="7"/>
      <c r="T2378"/>
      <c r="U2378"/>
      <c r="V2378"/>
      <c r="W2378"/>
      <c r="X2378"/>
      <c r="Y2378"/>
      <c r="Z2378"/>
    </row>
    <row r="2379" spans="19:26" x14ac:dyDescent="0.25">
      <c r="S2379" s="7"/>
      <c r="T2379"/>
      <c r="U2379"/>
      <c r="V2379"/>
      <c r="W2379"/>
      <c r="X2379"/>
      <c r="Y2379"/>
      <c r="Z2379"/>
    </row>
    <row r="2380" spans="19:26" x14ac:dyDescent="0.25">
      <c r="S2380" s="7"/>
      <c r="T2380"/>
      <c r="U2380"/>
      <c r="V2380"/>
      <c r="W2380"/>
      <c r="X2380"/>
      <c r="Y2380"/>
      <c r="Z2380"/>
    </row>
    <row r="2381" spans="19:26" x14ac:dyDescent="0.25">
      <c r="S2381" s="7"/>
      <c r="T2381"/>
      <c r="U2381"/>
      <c r="V2381"/>
      <c r="W2381"/>
      <c r="X2381"/>
      <c r="Y2381"/>
      <c r="Z2381"/>
    </row>
    <row r="2382" spans="19:26" x14ac:dyDescent="0.25">
      <c r="S2382" s="7"/>
      <c r="T2382"/>
      <c r="U2382"/>
      <c r="V2382"/>
      <c r="W2382"/>
      <c r="X2382"/>
      <c r="Y2382"/>
      <c r="Z2382"/>
    </row>
    <row r="2383" spans="19:26" x14ac:dyDescent="0.25">
      <c r="S2383" s="7"/>
      <c r="T2383"/>
      <c r="U2383"/>
      <c r="V2383"/>
      <c r="W2383"/>
      <c r="X2383"/>
      <c r="Y2383"/>
      <c r="Z2383"/>
    </row>
    <row r="2384" spans="19:26" x14ac:dyDescent="0.25">
      <c r="S2384" s="7"/>
      <c r="T2384"/>
      <c r="U2384"/>
      <c r="V2384"/>
      <c r="W2384"/>
      <c r="X2384"/>
      <c r="Y2384"/>
      <c r="Z2384"/>
    </row>
    <row r="2385" spans="19:26" x14ac:dyDescent="0.25">
      <c r="S2385" s="7"/>
      <c r="T2385"/>
      <c r="U2385"/>
      <c r="V2385"/>
      <c r="W2385"/>
      <c r="X2385"/>
      <c r="Y2385"/>
      <c r="Z2385"/>
    </row>
    <row r="2386" spans="19:26" x14ac:dyDescent="0.25">
      <c r="S2386" s="7"/>
      <c r="T2386"/>
      <c r="U2386"/>
      <c r="V2386"/>
      <c r="W2386"/>
      <c r="X2386"/>
      <c r="Y2386"/>
      <c r="Z2386"/>
    </row>
    <row r="2387" spans="19:26" x14ac:dyDescent="0.25">
      <c r="S2387" s="7"/>
      <c r="T2387"/>
      <c r="U2387"/>
      <c r="V2387"/>
      <c r="W2387"/>
      <c r="X2387"/>
      <c r="Y2387"/>
      <c r="Z2387"/>
    </row>
    <row r="2388" spans="19:26" x14ac:dyDescent="0.25">
      <c r="S2388" s="7"/>
      <c r="T2388"/>
      <c r="U2388"/>
      <c r="V2388"/>
      <c r="W2388"/>
      <c r="X2388"/>
      <c r="Y2388"/>
      <c r="Z2388"/>
    </row>
    <row r="2389" spans="19:26" x14ac:dyDescent="0.25">
      <c r="S2389" s="7"/>
      <c r="T2389"/>
      <c r="U2389"/>
      <c r="V2389"/>
      <c r="W2389"/>
      <c r="X2389"/>
      <c r="Y2389"/>
      <c r="Z2389"/>
    </row>
    <row r="2390" spans="19:26" x14ac:dyDescent="0.25">
      <c r="S2390" s="7"/>
      <c r="T2390"/>
      <c r="U2390"/>
      <c r="V2390"/>
      <c r="W2390"/>
      <c r="X2390"/>
      <c r="Y2390"/>
      <c r="Z2390"/>
    </row>
    <row r="2391" spans="19:26" x14ac:dyDescent="0.25">
      <c r="S2391" s="7"/>
      <c r="T2391"/>
      <c r="U2391"/>
      <c r="V2391"/>
      <c r="W2391"/>
      <c r="X2391"/>
      <c r="Y2391"/>
      <c r="Z2391"/>
    </row>
    <row r="2392" spans="19:26" x14ac:dyDescent="0.25">
      <c r="S2392" s="7"/>
      <c r="T2392"/>
      <c r="U2392"/>
      <c r="V2392"/>
      <c r="W2392"/>
      <c r="X2392"/>
      <c r="Y2392"/>
      <c r="Z2392"/>
    </row>
    <row r="2393" spans="19:26" x14ac:dyDescent="0.25">
      <c r="S2393" s="7"/>
      <c r="T2393"/>
      <c r="U2393"/>
      <c r="V2393"/>
      <c r="W2393"/>
      <c r="X2393"/>
      <c r="Y2393"/>
      <c r="Z2393"/>
    </row>
    <row r="2394" spans="19:26" x14ac:dyDescent="0.25">
      <c r="S2394" s="7"/>
      <c r="T2394"/>
      <c r="U2394"/>
      <c r="V2394"/>
      <c r="W2394"/>
      <c r="X2394"/>
      <c r="Y2394"/>
      <c r="Z2394"/>
    </row>
    <row r="2395" spans="19:26" x14ac:dyDescent="0.25">
      <c r="S2395" s="7"/>
      <c r="T2395"/>
      <c r="U2395"/>
      <c r="V2395"/>
      <c r="W2395"/>
      <c r="X2395"/>
      <c r="Y2395"/>
      <c r="Z2395"/>
    </row>
    <row r="2396" spans="19:26" x14ac:dyDescent="0.25">
      <c r="S2396" s="7"/>
      <c r="T2396"/>
      <c r="U2396"/>
      <c r="V2396"/>
      <c r="W2396"/>
      <c r="X2396"/>
      <c r="Y2396"/>
      <c r="Z2396"/>
    </row>
    <row r="2397" spans="19:26" x14ac:dyDescent="0.25">
      <c r="S2397" s="7"/>
      <c r="T2397"/>
      <c r="U2397"/>
      <c r="V2397"/>
      <c r="W2397"/>
      <c r="X2397"/>
      <c r="Y2397"/>
      <c r="Z2397"/>
    </row>
    <row r="2398" spans="19:26" x14ac:dyDescent="0.25">
      <c r="S2398" s="7"/>
      <c r="T2398"/>
      <c r="U2398"/>
      <c r="V2398"/>
      <c r="W2398"/>
      <c r="X2398"/>
      <c r="Y2398"/>
      <c r="Z2398"/>
    </row>
    <row r="2399" spans="19:26" x14ac:dyDescent="0.25">
      <c r="S2399" s="7"/>
      <c r="T2399"/>
      <c r="U2399"/>
      <c r="V2399"/>
      <c r="W2399"/>
      <c r="X2399"/>
      <c r="Y2399"/>
      <c r="Z2399"/>
    </row>
    <row r="2400" spans="19:26" x14ac:dyDescent="0.25">
      <c r="S2400" s="7"/>
      <c r="T2400"/>
      <c r="U2400"/>
      <c r="V2400"/>
      <c r="W2400"/>
      <c r="X2400"/>
      <c r="Y2400"/>
      <c r="Z2400"/>
    </row>
    <row r="2401" spans="19:26" x14ac:dyDescent="0.25">
      <c r="S2401" s="7"/>
      <c r="T2401"/>
      <c r="U2401"/>
      <c r="V2401"/>
      <c r="W2401"/>
      <c r="X2401"/>
      <c r="Y2401"/>
      <c r="Z2401"/>
    </row>
    <row r="2402" spans="19:26" x14ac:dyDescent="0.25">
      <c r="S2402" s="7"/>
      <c r="T2402"/>
      <c r="U2402"/>
      <c r="V2402"/>
      <c r="W2402"/>
      <c r="X2402"/>
      <c r="Y2402"/>
      <c r="Z2402"/>
    </row>
    <row r="2403" spans="19:26" x14ac:dyDescent="0.25">
      <c r="S2403" s="7"/>
      <c r="T2403"/>
      <c r="U2403"/>
      <c r="V2403"/>
      <c r="W2403"/>
      <c r="X2403"/>
      <c r="Y2403"/>
      <c r="Z2403"/>
    </row>
  </sheetData>
  <mergeCells count="48">
    <mergeCell ref="V2:V3"/>
    <mergeCell ref="W2:W3"/>
    <mergeCell ref="X2:X3"/>
    <mergeCell ref="Y2:Y3"/>
    <mergeCell ref="F2:F3"/>
    <mergeCell ref="G2:G3"/>
    <mergeCell ref="H2:H3"/>
    <mergeCell ref="I2:I3"/>
    <mergeCell ref="J2:J3"/>
    <mergeCell ref="K2:K3"/>
    <mergeCell ref="L2:L3"/>
    <mergeCell ref="M2:M3"/>
    <mergeCell ref="N2:Q2"/>
    <mergeCell ref="R2:R3"/>
    <mergeCell ref="A2:A3"/>
    <mergeCell ref="B2:B3"/>
    <mergeCell ref="C2:C3"/>
    <mergeCell ref="D2:D3"/>
    <mergeCell ref="E2:E3"/>
    <mergeCell ref="M33:M34"/>
    <mergeCell ref="A33:A34"/>
    <mergeCell ref="B33:B34"/>
    <mergeCell ref="C33:C34"/>
    <mergeCell ref="D33:D34"/>
    <mergeCell ref="E33:E34"/>
    <mergeCell ref="F33:F34"/>
    <mergeCell ref="G33:G34"/>
    <mergeCell ref="H33:H34"/>
    <mergeCell ref="I33:I34"/>
    <mergeCell ref="J33:J34"/>
    <mergeCell ref="K33:K34"/>
    <mergeCell ref="L33:L34"/>
    <mergeCell ref="AA2:AA3"/>
    <mergeCell ref="AA33:AA34"/>
    <mergeCell ref="N33:Q33"/>
    <mergeCell ref="R33:R34"/>
    <mergeCell ref="S33:S34"/>
    <mergeCell ref="V33:V34"/>
    <mergeCell ref="T33:T34"/>
    <mergeCell ref="S2:S3"/>
    <mergeCell ref="T2:T3"/>
    <mergeCell ref="U2:U3"/>
    <mergeCell ref="Z2:Z3"/>
    <mergeCell ref="U33:U34"/>
    <mergeCell ref="W33:W34"/>
    <mergeCell ref="X33:X34"/>
    <mergeCell ref="Y33:Y34"/>
    <mergeCell ref="Z33:Z34"/>
  </mergeCells>
  <conditionalFormatting sqref="U35:U63">
    <cfRule type="cellIs" dxfId="30" priority="5" operator="greaterThan">
      <formula>AA35</formula>
    </cfRule>
    <cfRule type="cellIs" dxfId="29" priority="6" operator="lessThan">
      <formula>AA35</formula>
    </cfRule>
  </conditionalFormatting>
  <conditionalFormatting sqref="U35:U63">
    <cfRule type="cellIs" dxfId="28" priority="4" operator="equal">
      <formula>AA35</formula>
    </cfRule>
  </conditionalFormatting>
  <conditionalFormatting sqref="U4:U32">
    <cfRule type="cellIs" dxfId="27" priority="2" operator="greaterThan">
      <formula>AA4</formula>
    </cfRule>
    <cfRule type="cellIs" dxfId="26" priority="3" operator="lessThan">
      <formula>AA4</formula>
    </cfRule>
  </conditionalFormatting>
  <conditionalFormatting sqref="U4:U32">
    <cfRule type="cellIs" dxfId="25" priority="1" operator="equal">
      <formula>AA4</formula>
    </cfRule>
  </conditionalFormatting>
  <printOptions horizontalCentered="1" verticalCentered="1"/>
  <pageMargins left="0.23622047244094491" right="0.23622047244094491" top="0.74803149606299213" bottom="0.74803149606299213" header="0.31496062992125984" footer="0.31496062992125984"/>
  <pageSetup paperSize="9" scale="51" orientation="landscape" r:id="rId1"/>
  <rowBreaks count="1" manualBreakCount="1">
    <brk id="32"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2403"/>
  <sheetViews>
    <sheetView view="pageBreakPreview" zoomScale="70" zoomScaleNormal="100" zoomScaleSheetLayoutView="70" workbookViewId="0">
      <selection activeCell="U30" sqref="U30"/>
    </sheetView>
  </sheetViews>
  <sheetFormatPr baseColWidth="10" defaultRowHeight="15.75" x14ac:dyDescent="0.25"/>
  <cols>
    <col min="1" max="1" width="5" customWidth="1"/>
    <col min="2" max="2" width="9.85546875" customWidth="1"/>
    <col min="3" max="3" width="14.28515625" customWidth="1"/>
    <col min="4" max="4" width="25.5703125" customWidth="1"/>
    <col min="5" max="5" width="48.85546875" customWidth="1"/>
    <col min="6" max="6" width="8" customWidth="1"/>
    <col min="7" max="16" width="5.42578125" customWidth="1"/>
    <col min="17" max="17" width="6.28515625" customWidth="1"/>
    <col min="18" max="18" width="28.140625" customWidth="1"/>
    <col min="19" max="19" width="6.7109375" style="2" customWidth="1"/>
    <col min="20" max="20" width="30.85546875" style="1" customWidth="1"/>
    <col min="21" max="21" width="8.85546875" style="7" customWidth="1"/>
    <col min="22" max="26" width="7.7109375" style="1" customWidth="1"/>
    <col min="27" max="27" width="9.7109375" style="1" customWidth="1"/>
    <col min="28" max="28" width="13.42578125" bestFit="1" customWidth="1"/>
    <col min="29" max="29" width="15.140625" customWidth="1"/>
  </cols>
  <sheetData>
    <row r="1" spans="1:30" x14ac:dyDescent="0.25">
      <c r="B1" t="s">
        <v>25549</v>
      </c>
      <c r="C1" s="166">
        <v>45226</v>
      </c>
      <c r="S1" s="165"/>
    </row>
    <row r="2" spans="1:30" ht="15" customHeight="1" x14ac:dyDescent="0.25">
      <c r="A2" s="212" t="s">
        <v>39</v>
      </c>
      <c r="B2" s="212" t="s">
        <v>10</v>
      </c>
      <c r="C2" s="212" t="s">
        <v>0</v>
      </c>
      <c r="D2" s="212" t="s">
        <v>1</v>
      </c>
      <c r="E2" s="212" t="s">
        <v>2</v>
      </c>
      <c r="F2" s="214" t="s">
        <v>3</v>
      </c>
      <c r="G2" s="214" t="s">
        <v>4</v>
      </c>
      <c r="H2" s="214" t="s">
        <v>5</v>
      </c>
      <c r="I2" s="214" t="s">
        <v>6</v>
      </c>
      <c r="J2" s="214" t="s">
        <v>31</v>
      </c>
      <c r="K2" s="214" t="s">
        <v>32</v>
      </c>
      <c r="L2" s="214" t="s">
        <v>25430</v>
      </c>
      <c r="M2" s="214" t="s">
        <v>33</v>
      </c>
      <c r="N2" s="217" t="s">
        <v>36</v>
      </c>
      <c r="O2" s="217"/>
      <c r="P2" s="217"/>
      <c r="Q2" s="217"/>
      <c r="R2" s="212" t="s">
        <v>7</v>
      </c>
      <c r="S2" s="214" t="s">
        <v>8</v>
      </c>
      <c r="T2" s="212" t="s">
        <v>9</v>
      </c>
      <c r="U2" s="207" t="s">
        <v>3</v>
      </c>
      <c r="V2" s="207" t="s">
        <v>117</v>
      </c>
      <c r="W2" s="204" t="s">
        <v>152</v>
      </c>
      <c r="X2" s="204" t="s">
        <v>170</v>
      </c>
      <c r="Y2" s="204" t="s">
        <v>212</v>
      </c>
      <c r="Z2" s="204" t="s">
        <v>218</v>
      </c>
      <c r="AA2" s="196" t="s">
        <v>25612</v>
      </c>
    </row>
    <row r="3" spans="1:30" ht="84" customHeight="1" x14ac:dyDescent="0.25">
      <c r="A3" s="213"/>
      <c r="B3" s="213"/>
      <c r="C3" s="213"/>
      <c r="D3" s="213"/>
      <c r="E3" s="213"/>
      <c r="F3" s="215"/>
      <c r="G3" s="215"/>
      <c r="H3" s="215"/>
      <c r="I3" s="215"/>
      <c r="J3" s="215"/>
      <c r="K3" s="215"/>
      <c r="L3" s="215"/>
      <c r="M3" s="216"/>
      <c r="N3" s="135" t="s">
        <v>34</v>
      </c>
      <c r="O3" s="135" t="s">
        <v>35</v>
      </c>
      <c r="P3" s="135" t="s">
        <v>25423</v>
      </c>
      <c r="Q3" s="135" t="s">
        <v>25422</v>
      </c>
      <c r="R3" s="213"/>
      <c r="S3" s="215"/>
      <c r="T3" s="213"/>
      <c r="U3" s="207"/>
      <c r="V3" s="207"/>
      <c r="W3" s="204"/>
      <c r="X3" s="204"/>
      <c r="Y3" s="204"/>
      <c r="Z3" s="204"/>
      <c r="AA3" s="197"/>
    </row>
    <row r="4" spans="1:30" x14ac:dyDescent="0.25">
      <c r="A4" s="101">
        <v>1</v>
      </c>
      <c r="B4" s="136"/>
      <c r="C4" s="136"/>
      <c r="D4" s="136"/>
      <c r="E4" s="136"/>
      <c r="F4" s="137"/>
      <c r="G4" s="136"/>
      <c r="H4" s="137"/>
      <c r="I4" s="136"/>
      <c r="J4" s="101"/>
      <c r="K4" s="101"/>
      <c r="L4" s="101"/>
      <c r="M4" s="101"/>
      <c r="N4" s="101"/>
      <c r="O4" s="101"/>
      <c r="P4" s="101"/>
      <c r="Q4" s="100"/>
      <c r="R4" s="2"/>
      <c r="S4" s="139"/>
      <c r="T4" s="139"/>
      <c r="U4" s="31">
        <f>+V4*(W4+X4+Y4+Z4)</f>
        <v>0</v>
      </c>
      <c r="V4" s="178"/>
      <c r="W4" s="30">
        <f>IFERROR(VLOOKUP(VLOOKUP(E4,'Dosis Mx'!$R$1:$X$19,1,FALSE),'Dosis Mx'!$R$1:$X$19,6,FALSE),0)</f>
        <v>0</v>
      </c>
      <c r="X4" s="30">
        <f>IFERROR(VLOOKUP(VLOOKUP(E4,'Dosis Mx'!$R$20:$X$36,1,FALSE),'Dosis Mx'!$R$20:$X$36,6,FALSE),0)</f>
        <v>0</v>
      </c>
      <c r="Y4" s="30">
        <f>IFERROR(VLOOKUP(VLOOKUP(E4,'Dosis Mx'!$R$37:$X$54,1,FALSE),'Dosis Mx'!$R$37:$X$54,6,FALSE),0)</f>
        <v>0</v>
      </c>
      <c r="Z4" s="30">
        <f>IFERROR(VLOOKUP(VLOOKUP(E4,'Dosis Mx'!$R$55:$X$78,1,FALSE),'Dosis Mx'!$R$55:$X$78,6,FALSE),0)</f>
        <v>0</v>
      </c>
      <c r="AA4" s="30" t="e">
        <f>+F4*(24/H4)</f>
        <v>#DIV/0!</v>
      </c>
      <c r="AB4" s="119">
        <v>5</v>
      </c>
      <c r="AC4" s="114"/>
    </row>
    <row r="5" spans="1:30" x14ac:dyDescent="0.25">
      <c r="A5" s="101">
        <v>2</v>
      </c>
      <c r="B5" s="136"/>
      <c r="C5" s="136"/>
      <c r="D5" s="136"/>
      <c r="E5" s="136"/>
      <c r="F5" s="137"/>
      <c r="G5" s="136"/>
      <c r="H5" s="137"/>
      <c r="I5" s="136"/>
      <c r="J5" s="101"/>
      <c r="K5" s="101"/>
      <c r="L5" s="101"/>
      <c r="M5" s="101"/>
      <c r="N5" s="101"/>
      <c r="O5" s="101"/>
      <c r="P5" s="101"/>
      <c r="Q5" s="100"/>
      <c r="R5" s="2"/>
      <c r="S5" s="139"/>
      <c r="T5" s="139"/>
      <c r="U5" s="31">
        <f t="shared" ref="U5:U32" si="0">+V5*(W5+X5+Y5+Z5)</f>
        <v>0</v>
      </c>
      <c r="V5" s="179"/>
      <c r="W5" s="30">
        <f>IFERROR(VLOOKUP(VLOOKUP(E5,'Dosis Mx'!$R$1:$X$19,1,FALSE),'Dosis Mx'!$R$1:$X$19,6,FALSE),0)</f>
        <v>0</v>
      </c>
      <c r="X5" s="30">
        <f>IFERROR(VLOOKUP(VLOOKUP(E5,'Dosis Mx'!$R$20:$X$36,1,FALSE),'Dosis Mx'!$R$20:$X$36,6,FALSE),0)</f>
        <v>0</v>
      </c>
      <c r="Y5" s="30">
        <f>IFERROR(VLOOKUP(VLOOKUP(E5,'Dosis Mx'!$R$37:$X$54,1,FALSE),'Dosis Mx'!$R$37:$X$54,6,FALSE),0)</f>
        <v>0</v>
      </c>
      <c r="Z5" s="30">
        <f>IFERROR(VLOOKUP(VLOOKUP(E5,'Dosis Mx'!$R$55:$X$78,1,FALSE),'Dosis Mx'!$R$55:$X$78,6,FALSE),0)</f>
        <v>0</v>
      </c>
      <c r="AA5" s="30" t="e">
        <f t="shared" ref="AA5:AA32" si="1">+F5*(24/H5)</f>
        <v>#DIV/0!</v>
      </c>
      <c r="AB5" s="119">
        <v>6</v>
      </c>
      <c r="AC5" s="114"/>
    </row>
    <row r="6" spans="1:30" x14ac:dyDescent="0.25">
      <c r="A6" s="101">
        <v>3</v>
      </c>
      <c r="B6" s="136"/>
      <c r="C6" s="136"/>
      <c r="D6" s="136"/>
      <c r="E6" s="136"/>
      <c r="F6" s="137"/>
      <c r="G6" s="136"/>
      <c r="H6" s="137"/>
      <c r="I6" s="136"/>
      <c r="J6" s="101"/>
      <c r="K6" s="101"/>
      <c r="L6" s="101"/>
      <c r="M6" s="101"/>
      <c r="N6" s="101"/>
      <c r="O6" s="101"/>
      <c r="P6" s="101"/>
      <c r="Q6" s="100"/>
      <c r="R6" s="2"/>
      <c r="S6" s="139"/>
      <c r="T6" s="139"/>
      <c r="U6" s="31">
        <f t="shared" si="0"/>
        <v>0</v>
      </c>
      <c r="V6" s="178"/>
      <c r="W6" s="30">
        <f>IFERROR(VLOOKUP(VLOOKUP(E6,'Dosis Mx'!$R$1:$X$19,1,FALSE),'Dosis Mx'!$R$1:$X$19,6,FALSE),0)</f>
        <v>0</v>
      </c>
      <c r="X6" s="30">
        <f>IFERROR(VLOOKUP(VLOOKUP(E6,'Dosis Mx'!$R$20:$X$36,1,FALSE),'Dosis Mx'!$R$20:$X$36,6,FALSE),0)</f>
        <v>0</v>
      </c>
      <c r="Y6" s="30">
        <f>IFERROR(VLOOKUP(VLOOKUP(E6,'Dosis Mx'!$R$37:$X$54,1,FALSE),'Dosis Mx'!$R$37:$X$54,6,FALSE),0)</f>
        <v>0</v>
      </c>
      <c r="Z6" s="30">
        <f>IFERROR(VLOOKUP(VLOOKUP(E6,'Dosis Mx'!$R$55:$X$78,1,FALSE),'Dosis Mx'!$R$55:$X$78,6,FALSE),0)</f>
        <v>0</v>
      </c>
      <c r="AA6" s="30" t="e">
        <f t="shared" si="1"/>
        <v>#DIV/0!</v>
      </c>
      <c r="AB6" s="119">
        <v>7</v>
      </c>
      <c r="AC6" s="114"/>
    </row>
    <row r="7" spans="1:30" x14ac:dyDescent="0.25">
      <c r="A7" s="101">
        <v>4</v>
      </c>
      <c r="B7" s="136"/>
      <c r="C7" s="136"/>
      <c r="D7" s="136"/>
      <c r="E7" s="136"/>
      <c r="F7" s="137"/>
      <c r="G7" s="136"/>
      <c r="H7" s="137"/>
      <c r="I7" s="136"/>
      <c r="J7" s="101"/>
      <c r="K7" s="101"/>
      <c r="L7" s="101"/>
      <c r="M7" s="101"/>
      <c r="N7" s="101"/>
      <c r="O7" s="101"/>
      <c r="P7" s="101"/>
      <c r="Q7" s="100"/>
      <c r="R7" s="2"/>
      <c r="S7" s="139"/>
      <c r="T7" s="139"/>
      <c r="U7" s="31">
        <f t="shared" si="0"/>
        <v>0</v>
      </c>
      <c r="V7" s="179"/>
      <c r="W7" s="30">
        <f>IFERROR(VLOOKUP(VLOOKUP(E7,'Dosis Mx'!$R$1:$X$19,1,FALSE),'Dosis Mx'!$R$1:$X$19,6,FALSE),0)</f>
        <v>0</v>
      </c>
      <c r="X7" s="30">
        <f>IFERROR(VLOOKUP(VLOOKUP(E7,'Dosis Mx'!$R$20:$X$36,1,FALSE),'Dosis Mx'!$R$20:$X$36,6,FALSE),0)</f>
        <v>0</v>
      </c>
      <c r="Y7" s="30">
        <f>IFERROR(VLOOKUP(VLOOKUP(E7,'Dosis Mx'!$R$37:$X$54,1,FALSE),'Dosis Mx'!$R$37:$X$54,6,FALSE),0)</f>
        <v>0</v>
      </c>
      <c r="Z7" s="30">
        <f>IFERROR(VLOOKUP(VLOOKUP(E7,'Dosis Mx'!$R$55:$X$78,1,FALSE),'Dosis Mx'!$R$55:$X$78,6,FALSE),0)</f>
        <v>0</v>
      </c>
      <c r="AA7" s="30" t="e">
        <f t="shared" si="1"/>
        <v>#DIV/0!</v>
      </c>
      <c r="AB7" s="119" t="s">
        <v>272</v>
      </c>
      <c r="AC7" s="114"/>
    </row>
    <row r="8" spans="1:30" ht="15.75" customHeight="1" x14ac:dyDescent="0.25">
      <c r="A8" s="101">
        <v>5</v>
      </c>
      <c r="B8" s="136"/>
      <c r="C8" s="136"/>
      <c r="D8" s="136"/>
      <c r="E8" s="136"/>
      <c r="F8" s="137"/>
      <c r="G8" s="136"/>
      <c r="H8" s="137"/>
      <c r="I8" s="136"/>
      <c r="J8" s="101"/>
      <c r="K8" s="101"/>
      <c r="L8" s="101"/>
      <c r="M8" s="101"/>
      <c r="N8" s="101"/>
      <c r="O8" s="101"/>
      <c r="P8" s="101"/>
      <c r="Q8" s="100"/>
      <c r="R8" s="2"/>
      <c r="S8" s="139"/>
      <c r="T8" s="139"/>
      <c r="U8" s="31">
        <f t="shared" si="0"/>
        <v>0</v>
      </c>
      <c r="V8" s="178"/>
      <c r="W8" s="30">
        <f>IFERROR(VLOOKUP(VLOOKUP(E8,'Dosis Mx'!$R$1:$X$19,1,FALSE),'Dosis Mx'!$R$1:$X$19,6,FALSE),0)</f>
        <v>0</v>
      </c>
      <c r="X8" s="30">
        <f>IFERROR(VLOOKUP(VLOOKUP(E8,'Dosis Mx'!$R$20:$X$36,1,FALSE),'Dosis Mx'!$R$20:$X$36,6,FALSE),0)</f>
        <v>0</v>
      </c>
      <c r="Y8" s="30">
        <f>IFERROR(VLOOKUP(VLOOKUP(E8,'Dosis Mx'!$R$37:$X$54,1,FALSE),'Dosis Mx'!$R$37:$X$54,6,FALSE),0)</f>
        <v>0</v>
      </c>
      <c r="Z8" s="30">
        <f>IFERROR(VLOOKUP(VLOOKUP(E8,'Dosis Mx'!$R$55:$X$78,1,FALSE),'Dosis Mx'!$R$55:$X$78,6,FALSE),0)</f>
        <v>0</v>
      </c>
      <c r="AA8" s="30" t="e">
        <f t="shared" si="1"/>
        <v>#DIV/0!</v>
      </c>
      <c r="AB8" s="119" t="s">
        <v>317</v>
      </c>
      <c r="AC8" s="114"/>
    </row>
    <row r="9" spans="1:30" ht="15" x14ac:dyDescent="0.25">
      <c r="A9" s="101">
        <v>6</v>
      </c>
      <c r="B9" s="136"/>
      <c r="C9" s="136"/>
      <c r="D9" s="136"/>
      <c r="E9" s="136"/>
      <c r="F9" s="137"/>
      <c r="G9" s="136"/>
      <c r="H9" s="137"/>
      <c r="I9" s="136"/>
      <c r="J9" s="101"/>
      <c r="K9" s="101"/>
      <c r="L9" s="101"/>
      <c r="M9" s="101"/>
      <c r="N9" s="101"/>
      <c r="O9" s="101"/>
      <c r="P9" s="101"/>
      <c r="Q9" s="100"/>
      <c r="R9" s="2"/>
      <c r="S9" s="139"/>
      <c r="T9" s="139"/>
      <c r="U9" s="31">
        <f t="shared" si="0"/>
        <v>0</v>
      </c>
      <c r="V9" s="179"/>
      <c r="W9" s="30">
        <f>IFERROR(VLOOKUP(VLOOKUP(E9,'Dosis Mx'!$R$1:$X$19,1,FALSE),'Dosis Mx'!$R$1:$X$19,6,FALSE),0)</f>
        <v>0</v>
      </c>
      <c r="X9" s="30">
        <f>IFERROR(VLOOKUP(VLOOKUP(E9,'Dosis Mx'!$R$20:$X$36,1,FALSE),'Dosis Mx'!$R$20:$X$36,6,FALSE),0)</f>
        <v>0</v>
      </c>
      <c r="Y9" s="30">
        <f>IFERROR(VLOOKUP(VLOOKUP(E9,'Dosis Mx'!$R$37:$X$54,1,FALSE),'Dosis Mx'!$R$37:$X$54,6,FALSE),0)</f>
        <v>0</v>
      </c>
      <c r="Z9" s="30">
        <f>IFERROR(VLOOKUP(VLOOKUP(E9,'Dosis Mx'!$R$55:$X$78,1,FALSE),'Dosis Mx'!$R$55:$X$78,6,FALSE),0)</f>
        <v>0</v>
      </c>
      <c r="AA9" s="30" t="e">
        <f t="shared" si="1"/>
        <v>#DIV/0!</v>
      </c>
    </row>
    <row r="10" spans="1:30" s="9" customFormat="1" ht="15" x14ac:dyDescent="0.25">
      <c r="A10" s="101">
        <v>7</v>
      </c>
      <c r="B10" s="136"/>
      <c r="C10" s="136"/>
      <c r="D10" s="136"/>
      <c r="E10" s="136"/>
      <c r="F10" s="137"/>
      <c r="G10" s="136"/>
      <c r="H10" s="137"/>
      <c r="I10" s="136"/>
      <c r="J10" s="101"/>
      <c r="K10" s="101"/>
      <c r="L10" s="101"/>
      <c r="M10" s="101"/>
      <c r="N10" s="101"/>
      <c r="O10" s="101"/>
      <c r="P10" s="101"/>
      <c r="Q10" s="100"/>
      <c r="R10" s="3"/>
      <c r="S10" s="139"/>
      <c r="T10" s="139"/>
      <c r="U10" s="31">
        <f t="shared" si="0"/>
        <v>0</v>
      </c>
      <c r="V10" s="178"/>
      <c r="W10" s="30">
        <f>IFERROR(VLOOKUP(VLOOKUP(E10,'Dosis Mx'!$R$1:$X$19,1,FALSE),'Dosis Mx'!$R$1:$X$19,6,FALSE),0)</f>
        <v>0</v>
      </c>
      <c r="X10" s="30">
        <f>IFERROR(VLOOKUP(VLOOKUP(E10,'Dosis Mx'!$R$20:$X$36,1,FALSE),'Dosis Mx'!$R$20:$X$36,6,FALSE),0)</f>
        <v>0</v>
      </c>
      <c r="Y10" s="30">
        <f>IFERROR(VLOOKUP(VLOOKUP(E10,'Dosis Mx'!$R$37:$X$54,1,FALSE),'Dosis Mx'!$R$37:$X$54,6,FALSE),0)</f>
        <v>0</v>
      </c>
      <c r="Z10" s="30">
        <f>IFERROR(VLOOKUP(VLOOKUP(E10,'Dosis Mx'!$R$55:$X$78,1,FALSE),'Dosis Mx'!$R$55:$X$78,6,FALSE),0)</f>
        <v>0</v>
      </c>
      <c r="AA10" s="30" t="e">
        <f t="shared" si="1"/>
        <v>#DIV/0!</v>
      </c>
      <c r="AB10"/>
      <c r="AC10"/>
      <c r="AD10"/>
    </row>
    <row r="11" spans="1:30" ht="15" x14ac:dyDescent="0.25">
      <c r="A11" s="101">
        <v>8</v>
      </c>
      <c r="B11" s="136"/>
      <c r="C11" s="136"/>
      <c r="D11" s="136"/>
      <c r="E11" s="136"/>
      <c r="F11" s="137"/>
      <c r="G11" s="136"/>
      <c r="H11" s="137"/>
      <c r="I11" s="136"/>
      <c r="J11" s="101"/>
      <c r="K11" s="101"/>
      <c r="L11" s="101"/>
      <c r="M11" s="101"/>
      <c r="N11" s="101"/>
      <c r="O11" s="101"/>
      <c r="P11" s="101"/>
      <c r="Q11" s="100"/>
      <c r="R11" s="2"/>
      <c r="S11" s="139"/>
      <c r="T11" s="139"/>
      <c r="U11" s="31">
        <f t="shared" si="0"/>
        <v>0</v>
      </c>
      <c r="V11" s="178"/>
      <c r="W11" s="30">
        <f>IFERROR(VLOOKUP(VLOOKUP(E11,'Dosis Mx'!$R$1:$X$19,1,FALSE),'Dosis Mx'!$R$1:$X$19,6,FALSE),0)</f>
        <v>0</v>
      </c>
      <c r="X11" s="30">
        <f>IFERROR(VLOOKUP(VLOOKUP(E11,'Dosis Mx'!$R$20:$X$36,1,FALSE),'Dosis Mx'!$R$20:$X$36,6,FALSE),0)</f>
        <v>0</v>
      </c>
      <c r="Y11" s="30">
        <f>IFERROR(VLOOKUP(VLOOKUP(E11,'Dosis Mx'!$R$37:$X$54,1,FALSE),'Dosis Mx'!$R$37:$X$54,6,FALSE),0)</f>
        <v>0</v>
      </c>
      <c r="Z11" s="30">
        <f>IFERROR(VLOOKUP(VLOOKUP(E11,'Dosis Mx'!$R$55:$X$78,1,FALSE),'Dosis Mx'!$R$55:$X$78,6,FALSE),0)</f>
        <v>0</v>
      </c>
      <c r="AA11" s="30" t="e">
        <f t="shared" si="1"/>
        <v>#DIV/0!</v>
      </c>
    </row>
    <row r="12" spans="1:30" ht="15" x14ac:dyDescent="0.25">
      <c r="A12" s="101">
        <v>9</v>
      </c>
      <c r="B12" s="136"/>
      <c r="C12" s="136"/>
      <c r="D12" s="136"/>
      <c r="E12" s="136"/>
      <c r="F12" s="137"/>
      <c r="G12" s="136"/>
      <c r="H12" s="137"/>
      <c r="I12" s="136"/>
      <c r="J12" s="101"/>
      <c r="K12" s="101"/>
      <c r="L12" s="101"/>
      <c r="M12" s="101"/>
      <c r="N12" s="101"/>
      <c r="O12" s="101"/>
      <c r="P12" s="101"/>
      <c r="Q12" s="100"/>
      <c r="R12" s="2"/>
      <c r="S12" s="139"/>
      <c r="T12" s="139"/>
      <c r="U12" s="31">
        <f t="shared" si="0"/>
        <v>0</v>
      </c>
      <c r="V12" s="178"/>
      <c r="W12" s="30">
        <f>IFERROR(VLOOKUP(VLOOKUP(E12,'Dosis Mx'!$R$1:$X$19,1,FALSE),'Dosis Mx'!$R$1:$X$19,6,FALSE),0)</f>
        <v>0</v>
      </c>
      <c r="X12" s="30">
        <f>IFERROR(VLOOKUP(VLOOKUP(E12,'Dosis Mx'!$R$20:$X$36,1,FALSE),'Dosis Mx'!$R$20:$X$36,6,FALSE),0)</f>
        <v>0</v>
      </c>
      <c r="Y12" s="30">
        <f>IFERROR(VLOOKUP(VLOOKUP(E12,'Dosis Mx'!$R$37:$X$54,1,FALSE),'Dosis Mx'!$R$37:$X$54,6,FALSE),0)</f>
        <v>0</v>
      </c>
      <c r="Z12" s="30">
        <f>IFERROR(VLOOKUP(VLOOKUP(E12,'Dosis Mx'!$R$55:$X$78,1,FALSE),'Dosis Mx'!$R$55:$X$78,6,FALSE),0)</f>
        <v>0</v>
      </c>
      <c r="AA12" s="30" t="e">
        <f t="shared" si="1"/>
        <v>#DIV/0!</v>
      </c>
    </row>
    <row r="13" spans="1:30" ht="15" x14ac:dyDescent="0.25">
      <c r="A13" s="101">
        <v>10</v>
      </c>
      <c r="B13" s="136"/>
      <c r="C13" s="136"/>
      <c r="D13" s="136"/>
      <c r="E13" s="136"/>
      <c r="F13" s="137"/>
      <c r="G13" s="136"/>
      <c r="H13" s="137"/>
      <c r="I13" s="136"/>
      <c r="J13" s="101"/>
      <c r="K13" s="101"/>
      <c r="L13" s="101"/>
      <c r="M13" s="101"/>
      <c r="N13" s="101"/>
      <c r="O13" s="101"/>
      <c r="P13" s="101"/>
      <c r="Q13" s="100"/>
      <c r="R13" s="2"/>
      <c r="S13" s="139"/>
      <c r="T13" s="139"/>
      <c r="U13" s="31">
        <f t="shared" si="0"/>
        <v>0</v>
      </c>
      <c r="V13" s="178"/>
      <c r="W13" s="30">
        <f>IFERROR(VLOOKUP(VLOOKUP(E13,'Dosis Mx'!$R$1:$X$19,1,FALSE),'Dosis Mx'!$R$1:$X$19,6,FALSE),0)</f>
        <v>0</v>
      </c>
      <c r="X13" s="30">
        <f>IFERROR(VLOOKUP(VLOOKUP(E13,'Dosis Mx'!$R$20:$X$36,1,FALSE),'Dosis Mx'!$R$20:$X$36,6,FALSE),0)</f>
        <v>0</v>
      </c>
      <c r="Y13" s="30">
        <f>IFERROR(VLOOKUP(VLOOKUP(E13,'Dosis Mx'!$R$37:$X$54,1,FALSE),'Dosis Mx'!$R$37:$X$54,6,FALSE),0)</f>
        <v>0</v>
      </c>
      <c r="Z13" s="30">
        <f>IFERROR(VLOOKUP(VLOOKUP(E13,'Dosis Mx'!$R$55:$X$78,1,FALSE),'Dosis Mx'!$R$55:$X$78,6,FALSE),0)</f>
        <v>0</v>
      </c>
      <c r="AA13" s="30" t="e">
        <f t="shared" si="1"/>
        <v>#DIV/0!</v>
      </c>
    </row>
    <row r="14" spans="1:30" ht="15" x14ac:dyDescent="0.25">
      <c r="A14" s="101">
        <v>11</v>
      </c>
      <c r="B14" s="136"/>
      <c r="C14" s="136"/>
      <c r="D14" s="136"/>
      <c r="E14" s="136"/>
      <c r="F14" s="137"/>
      <c r="G14" s="136"/>
      <c r="H14" s="137"/>
      <c r="I14" s="136"/>
      <c r="J14" s="101"/>
      <c r="K14" s="101"/>
      <c r="L14" s="101"/>
      <c r="M14" s="101"/>
      <c r="N14" s="101"/>
      <c r="O14" s="101"/>
      <c r="P14" s="101"/>
      <c r="Q14" s="100"/>
      <c r="R14" s="2"/>
      <c r="S14" s="139"/>
      <c r="T14" s="139"/>
      <c r="U14" s="31">
        <f t="shared" si="0"/>
        <v>0</v>
      </c>
      <c r="V14" s="178"/>
      <c r="W14" s="30">
        <f>IFERROR(VLOOKUP(VLOOKUP(E14,'Dosis Mx'!$R$1:$X$19,1,FALSE),'Dosis Mx'!$R$1:$X$19,6,FALSE),0)</f>
        <v>0</v>
      </c>
      <c r="X14" s="30">
        <f>IFERROR(VLOOKUP(VLOOKUP(E14,'Dosis Mx'!$R$20:$X$36,1,FALSE),'Dosis Mx'!$R$20:$X$36,6,FALSE),0)</f>
        <v>0</v>
      </c>
      <c r="Y14" s="30">
        <f>IFERROR(VLOOKUP(VLOOKUP(E14,'Dosis Mx'!$R$37:$X$54,1,FALSE),'Dosis Mx'!$R$37:$X$54,6,FALSE),0)</f>
        <v>0</v>
      </c>
      <c r="Z14" s="30">
        <f>IFERROR(VLOOKUP(VLOOKUP(E14,'Dosis Mx'!$R$55:$X$78,1,FALSE),'Dosis Mx'!$R$55:$X$78,6,FALSE),0)</f>
        <v>0</v>
      </c>
      <c r="AA14" s="30" t="e">
        <f t="shared" si="1"/>
        <v>#DIV/0!</v>
      </c>
      <c r="AB14" s="8"/>
      <c r="AC14" s="8"/>
      <c r="AD14" s="8"/>
    </row>
    <row r="15" spans="1:30" ht="15" x14ac:dyDescent="0.25">
      <c r="A15" s="101">
        <v>12</v>
      </c>
      <c r="B15" s="136"/>
      <c r="C15" s="136"/>
      <c r="D15" s="136"/>
      <c r="E15" s="136"/>
      <c r="F15" s="137"/>
      <c r="G15" s="136"/>
      <c r="H15" s="137"/>
      <c r="I15" s="136"/>
      <c r="J15" s="101"/>
      <c r="K15" s="101"/>
      <c r="L15" s="101"/>
      <c r="M15" s="101"/>
      <c r="N15" s="101"/>
      <c r="O15" s="101"/>
      <c r="P15" s="101"/>
      <c r="Q15" s="100"/>
      <c r="R15" s="2"/>
      <c r="S15" s="139"/>
      <c r="T15" s="139"/>
      <c r="U15" s="31">
        <f t="shared" si="0"/>
        <v>0</v>
      </c>
      <c r="V15" s="178"/>
      <c r="W15" s="30">
        <f>IFERROR(VLOOKUP(VLOOKUP(E15,'Dosis Mx'!$R$1:$X$19,1,FALSE),'Dosis Mx'!$R$1:$X$19,6,FALSE),0)</f>
        <v>0</v>
      </c>
      <c r="X15" s="30">
        <f>IFERROR(VLOOKUP(VLOOKUP(E15,'Dosis Mx'!$R$20:$X$36,1,FALSE),'Dosis Mx'!$R$20:$X$36,6,FALSE),0)</f>
        <v>0</v>
      </c>
      <c r="Y15" s="30">
        <f>IFERROR(VLOOKUP(VLOOKUP(E15,'Dosis Mx'!$R$37:$X$54,1,FALSE),'Dosis Mx'!$R$37:$X$54,6,FALSE),0)</f>
        <v>0</v>
      </c>
      <c r="Z15" s="30">
        <f>IFERROR(VLOOKUP(VLOOKUP(E15,'Dosis Mx'!$R$55:$X$78,1,FALSE),'Dosis Mx'!$R$55:$X$78,6,FALSE),0)</f>
        <v>0</v>
      </c>
      <c r="AA15" s="30" t="e">
        <f t="shared" si="1"/>
        <v>#DIV/0!</v>
      </c>
      <c r="AB15" s="8"/>
      <c r="AC15" s="8"/>
      <c r="AD15" s="8"/>
    </row>
    <row r="16" spans="1:30" ht="15" x14ac:dyDescent="0.25">
      <c r="A16" s="101">
        <v>13</v>
      </c>
      <c r="B16" s="136"/>
      <c r="C16" s="136"/>
      <c r="D16" s="136"/>
      <c r="E16" s="136"/>
      <c r="F16" s="137"/>
      <c r="G16" s="136"/>
      <c r="H16" s="137"/>
      <c r="I16" s="136"/>
      <c r="J16" s="101"/>
      <c r="K16" s="101"/>
      <c r="L16" s="101"/>
      <c r="M16" s="101"/>
      <c r="N16" s="101"/>
      <c r="O16" s="101"/>
      <c r="P16" s="101"/>
      <c r="Q16" s="100"/>
      <c r="R16" s="2"/>
      <c r="S16" s="139"/>
      <c r="T16" s="139"/>
      <c r="U16" s="31">
        <f t="shared" si="0"/>
        <v>0</v>
      </c>
      <c r="V16" s="178"/>
      <c r="W16" s="30">
        <f>IFERROR(VLOOKUP(VLOOKUP(E16,'Dosis Mx'!$R$1:$X$19,1,FALSE),'Dosis Mx'!$R$1:$X$19,6,FALSE),0)</f>
        <v>0</v>
      </c>
      <c r="X16" s="30">
        <f>IFERROR(VLOOKUP(VLOOKUP(E16,'Dosis Mx'!$R$20:$X$36,1,FALSE),'Dosis Mx'!$R$20:$X$36,6,FALSE),0)</f>
        <v>0</v>
      </c>
      <c r="Y16" s="30">
        <f>IFERROR(VLOOKUP(VLOOKUP(E16,'Dosis Mx'!$R$37:$X$54,1,FALSE),'Dosis Mx'!$R$37:$X$54,6,FALSE),0)</f>
        <v>0</v>
      </c>
      <c r="Z16" s="30">
        <f>IFERROR(VLOOKUP(VLOOKUP(E16,'Dosis Mx'!$R$55:$X$78,1,FALSE),'Dosis Mx'!$R$55:$X$78,6,FALSE),0)</f>
        <v>0</v>
      </c>
      <c r="AA16" s="30" t="e">
        <f t="shared" si="1"/>
        <v>#DIV/0!</v>
      </c>
    </row>
    <row r="17" spans="1:30" ht="15" x14ac:dyDescent="0.25">
      <c r="A17" s="101">
        <v>14</v>
      </c>
      <c r="B17" s="136"/>
      <c r="C17" s="136"/>
      <c r="D17" s="136"/>
      <c r="E17" s="136"/>
      <c r="F17" s="137"/>
      <c r="G17" s="136"/>
      <c r="H17" s="137"/>
      <c r="I17" s="136"/>
      <c r="J17" s="101"/>
      <c r="K17" s="101"/>
      <c r="L17" s="101"/>
      <c r="M17" s="101"/>
      <c r="N17" s="101"/>
      <c r="O17" s="101"/>
      <c r="P17" s="101"/>
      <c r="Q17" s="100"/>
      <c r="R17" s="2"/>
      <c r="S17" s="139"/>
      <c r="T17" s="139"/>
      <c r="U17" s="31">
        <f t="shared" si="0"/>
        <v>0</v>
      </c>
      <c r="V17" s="178"/>
      <c r="W17" s="30">
        <f>IFERROR(VLOOKUP(VLOOKUP(E17,'Dosis Mx'!$R$1:$X$19,1,FALSE),'Dosis Mx'!$R$1:$X$19,6,FALSE),0)</f>
        <v>0</v>
      </c>
      <c r="X17" s="30">
        <f>IFERROR(VLOOKUP(VLOOKUP(E17,'Dosis Mx'!$R$20:$X$36,1,FALSE),'Dosis Mx'!$R$20:$X$36,6,FALSE),0)</f>
        <v>0</v>
      </c>
      <c r="Y17" s="30">
        <f>IFERROR(VLOOKUP(VLOOKUP(E17,'Dosis Mx'!$R$37:$X$54,1,FALSE),'Dosis Mx'!$R$37:$X$54,6,FALSE),0)</f>
        <v>0</v>
      </c>
      <c r="Z17" s="30">
        <f>IFERROR(VLOOKUP(VLOOKUP(E17,'Dosis Mx'!$R$55:$X$78,1,FALSE),'Dosis Mx'!$R$55:$X$78,6,FALSE),0)</f>
        <v>0</v>
      </c>
      <c r="AA17" s="30" t="e">
        <f t="shared" si="1"/>
        <v>#DIV/0!</v>
      </c>
    </row>
    <row r="18" spans="1:30" ht="15" x14ac:dyDescent="0.25">
      <c r="A18" s="101">
        <v>15</v>
      </c>
      <c r="B18" s="136"/>
      <c r="C18" s="136"/>
      <c r="D18" s="136"/>
      <c r="E18" s="136"/>
      <c r="F18" s="137"/>
      <c r="G18" s="136"/>
      <c r="H18" s="137"/>
      <c r="I18" s="136"/>
      <c r="J18" s="101"/>
      <c r="K18" s="101"/>
      <c r="L18" s="101"/>
      <c r="M18" s="101"/>
      <c r="N18" s="101"/>
      <c r="O18" s="101"/>
      <c r="P18" s="101"/>
      <c r="Q18" s="100"/>
      <c r="R18" s="2"/>
      <c r="S18" s="139"/>
      <c r="T18" s="139"/>
      <c r="U18" s="31">
        <f t="shared" si="0"/>
        <v>0</v>
      </c>
      <c r="V18" s="179"/>
      <c r="W18" s="30">
        <f>IFERROR(VLOOKUP(VLOOKUP(E18,'Dosis Mx'!$R$1:$X$19,1,FALSE),'Dosis Mx'!$R$1:$X$19,6,FALSE),0)</f>
        <v>0</v>
      </c>
      <c r="X18" s="30">
        <f>IFERROR(VLOOKUP(VLOOKUP(E18,'Dosis Mx'!$R$20:$X$36,1,FALSE),'Dosis Mx'!$R$20:$X$36,6,FALSE),0)</f>
        <v>0</v>
      </c>
      <c r="Y18" s="30">
        <f>IFERROR(VLOOKUP(VLOOKUP(E18,'Dosis Mx'!$R$37:$X$54,1,FALSE),'Dosis Mx'!$R$37:$X$54,6,FALSE),0)</f>
        <v>0</v>
      </c>
      <c r="Z18" s="30">
        <f>IFERROR(VLOOKUP(VLOOKUP(E18,'Dosis Mx'!$R$55:$X$78,1,FALSE),'Dosis Mx'!$R$55:$X$78,6,FALSE),0)</f>
        <v>0</v>
      </c>
      <c r="AA18" s="30" t="e">
        <f t="shared" si="1"/>
        <v>#DIV/0!</v>
      </c>
      <c r="AB18" s="8"/>
      <c r="AC18" s="8"/>
      <c r="AD18" s="8"/>
    </row>
    <row r="19" spans="1:30" ht="15" x14ac:dyDescent="0.25">
      <c r="A19" s="101">
        <v>16</v>
      </c>
      <c r="B19" s="136"/>
      <c r="C19" s="136"/>
      <c r="D19" s="136"/>
      <c r="E19" s="136"/>
      <c r="F19" s="137"/>
      <c r="G19" s="136"/>
      <c r="H19" s="137"/>
      <c r="I19" s="136"/>
      <c r="J19" s="101"/>
      <c r="K19" s="101"/>
      <c r="L19" s="101"/>
      <c r="M19" s="101"/>
      <c r="N19" s="101"/>
      <c r="O19" s="101"/>
      <c r="P19" s="101"/>
      <c r="Q19" s="100"/>
      <c r="R19" s="2"/>
      <c r="S19" s="139"/>
      <c r="T19" s="139"/>
      <c r="U19" s="31">
        <f t="shared" si="0"/>
        <v>0</v>
      </c>
      <c r="V19" s="178"/>
      <c r="W19" s="30">
        <f>IFERROR(VLOOKUP(VLOOKUP(E19,'Dosis Mx'!$R$1:$X$19,1,FALSE),'Dosis Mx'!$R$1:$X$19,6,FALSE),0)</f>
        <v>0</v>
      </c>
      <c r="X19" s="30">
        <f>IFERROR(VLOOKUP(VLOOKUP(E19,'Dosis Mx'!$R$20:$X$36,1,FALSE),'Dosis Mx'!$R$20:$X$36,6,FALSE),0)</f>
        <v>0</v>
      </c>
      <c r="Y19" s="30">
        <f>IFERROR(VLOOKUP(VLOOKUP(E19,'Dosis Mx'!$R$37:$X$54,1,FALSE),'Dosis Mx'!$R$37:$X$54,6,FALSE),0)</f>
        <v>0</v>
      </c>
      <c r="Z19" s="30">
        <f>IFERROR(VLOOKUP(VLOOKUP(E19,'Dosis Mx'!$R$55:$X$78,1,FALSE),'Dosis Mx'!$R$55:$X$78,6,FALSE),0)</f>
        <v>0</v>
      </c>
      <c r="AA19" s="30" t="e">
        <f t="shared" si="1"/>
        <v>#DIV/0!</v>
      </c>
    </row>
    <row r="20" spans="1:30" ht="15" x14ac:dyDescent="0.25">
      <c r="A20" s="101">
        <v>17</v>
      </c>
      <c r="B20" s="136"/>
      <c r="C20" s="136"/>
      <c r="D20" s="136"/>
      <c r="E20" s="136"/>
      <c r="F20" s="137"/>
      <c r="G20" s="136"/>
      <c r="H20" s="137"/>
      <c r="I20" s="136"/>
      <c r="J20" s="101"/>
      <c r="K20" s="101"/>
      <c r="L20" s="101"/>
      <c r="M20" s="101"/>
      <c r="N20" s="101"/>
      <c r="O20" s="101"/>
      <c r="P20" s="101"/>
      <c r="Q20" s="100"/>
      <c r="R20" s="2"/>
      <c r="S20" s="139"/>
      <c r="T20" s="139"/>
      <c r="U20" s="31">
        <f t="shared" si="0"/>
        <v>0</v>
      </c>
      <c r="V20" s="179"/>
      <c r="W20" s="30">
        <f>IFERROR(VLOOKUP(VLOOKUP(E20,'Dosis Mx'!$R$1:$X$19,1,FALSE),'Dosis Mx'!$R$1:$X$19,6,FALSE),0)</f>
        <v>0</v>
      </c>
      <c r="X20" s="30">
        <f>IFERROR(VLOOKUP(VLOOKUP(E20,'Dosis Mx'!$R$20:$X$36,1,FALSE),'Dosis Mx'!$R$20:$X$36,6,FALSE),0)</f>
        <v>0</v>
      </c>
      <c r="Y20" s="30">
        <f>IFERROR(VLOOKUP(VLOOKUP(E20,'Dosis Mx'!$R$37:$X$54,1,FALSE),'Dosis Mx'!$R$37:$X$54,6,FALSE),0)</f>
        <v>0</v>
      </c>
      <c r="Z20" s="30">
        <f>IFERROR(VLOOKUP(VLOOKUP(E20,'Dosis Mx'!$R$55:$X$78,1,FALSE),'Dosis Mx'!$R$55:$X$78,6,FALSE),0)</f>
        <v>0</v>
      </c>
      <c r="AA20" s="30" t="e">
        <f t="shared" si="1"/>
        <v>#DIV/0!</v>
      </c>
    </row>
    <row r="21" spans="1:30" ht="15" x14ac:dyDescent="0.25">
      <c r="A21" s="101">
        <v>18</v>
      </c>
      <c r="B21" s="136"/>
      <c r="C21" s="136"/>
      <c r="D21" s="136"/>
      <c r="E21" s="136"/>
      <c r="F21" s="137"/>
      <c r="G21" s="136"/>
      <c r="H21" s="137"/>
      <c r="I21" s="136"/>
      <c r="J21" s="101"/>
      <c r="K21" s="101"/>
      <c r="L21" s="101"/>
      <c r="M21" s="101"/>
      <c r="N21" s="101"/>
      <c r="O21" s="101"/>
      <c r="P21" s="101"/>
      <c r="Q21" s="100"/>
      <c r="R21" s="2"/>
      <c r="S21" s="139"/>
      <c r="T21" s="139"/>
      <c r="U21" s="31">
        <f t="shared" si="0"/>
        <v>0</v>
      </c>
      <c r="V21" s="178"/>
      <c r="W21" s="30">
        <f>IFERROR(VLOOKUP(VLOOKUP(E21,'Dosis Mx'!$R$1:$X$19,1,FALSE),'Dosis Mx'!$R$1:$X$19,6,FALSE),0)</f>
        <v>0</v>
      </c>
      <c r="X21" s="30">
        <f>IFERROR(VLOOKUP(VLOOKUP(E21,'Dosis Mx'!$R$20:$X$36,1,FALSE),'Dosis Mx'!$R$20:$X$36,6,FALSE),0)</f>
        <v>0</v>
      </c>
      <c r="Y21" s="30">
        <f>IFERROR(VLOOKUP(VLOOKUP(E21,'Dosis Mx'!$R$37:$X$54,1,FALSE),'Dosis Mx'!$R$37:$X$54,6,FALSE),0)</f>
        <v>0</v>
      </c>
      <c r="Z21" s="30">
        <f>IFERROR(VLOOKUP(VLOOKUP(E21,'Dosis Mx'!$R$55:$X$78,1,FALSE),'Dosis Mx'!$R$55:$X$78,6,FALSE),0)</f>
        <v>0</v>
      </c>
      <c r="AA21" s="30" t="e">
        <f t="shared" si="1"/>
        <v>#DIV/0!</v>
      </c>
    </row>
    <row r="22" spans="1:30" ht="15" x14ac:dyDescent="0.25">
      <c r="A22" s="101">
        <v>19</v>
      </c>
      <c r="B22" s="136"/>
      <c r="C22" s="136"/>
      <c r="D22" s="136"/>
      <c r="E22" s="136"/>
      <c r="F22" s="137"/>
      <c r="G22" s="136"/>
      <c r="H22" s="137"/>
      <c r="I22" s="136"/>
      <c r="J22" s="101"/>
      <c r="K22" s="101"/>
      <c r="L22" s="101"/>
      <c r="M22" s="101"/>
      <c r="N22" s="101"/>
      <c r="O22" s="101"/>
      <c r="P22" s="101"/>
      <c r="Q22" s="100"/>
      <c r="R22" s="2"/>
      <c r="S22" s="139"/>
      <c r="T22" s="139"/>
      <c r="U22" s="31">
        <f t="shared" si="0"/>
        <v>0</v>
      </c>
      <c r="V22" s="178"/>
      <c r="W22" s="30">
        <f>IFERROR(VLOOKUP(VLOOKUP(E22,'Dosis Mx'!$R$1:$X$19,1,FALSE),'Dosis Mx'!$R$1:$X$19,6,FALSE),0)</f>
        <v>0</v>
      </c>
      <c r="X22" s="30">
        <f>IFERROR(VLOOKUP(VLOOKUP(E22,'Dosis Mx'!$R$20:$X$36,1,FALSE),'Dosis Mx'!$R$20:$X$36,6,FALSE),0)</f>
        <v>0</v>
      </c>
      <c r="Y22" s="30">
        <f>IFERROR(VLOOKUP(VLOOKUP(E22,'Dosis Mx'!$R$37:$X$54,1,FALSE),'Dosis Mx'!$R$37:$X$54,6,FALSE),0)</f>
        <v>0</v>
      </c>
      <c r="Z22" s="30">
        <f>IFERROR(VLOOKUP(VLOOKUP(E22,'Dosis Mx'!$R$55:$X$78,1,FALSE),'Dosis Mx'!$R$55:$X$78,6,FALSE),0)</f>
        <v>0</v>
      </c>
      <c r="AA22" s="30" t="e">
        <f t="shared" si="1"/>
        <v>#DIV/0!</v>
      </c>
    </row>
    <row r="23" spans="1:30" ht="15" x14ac:dyDescent="0.25">
      <c r="A23" s="101">
        <v>20</v>
      </c>
      <c r="B23" s="136"/>
      <c r="C23" s="136"/>
      <c r="D23" s="136"/>
      <c r="E23" s="136"/>
      <c r="F23" s="137"/>
      <c r="G23" s="136"/>
      <c r="H23" s="137"/>
      <c r="I23" s="136"/>
      <c r="J23" s="101"/>
      <c r="K23" s="101"/>
      <c r="L23" s="101"/>
      <c r="M23" s="101"/>
      <c r="N23" s="101"/>
      <c r="O23" s="101"/>
      <c r="P23" s="101"/>
      <c r="Q23" s="100"/>
      <c r="R23" s="2"/>
      <c r="S23" s="139"/>
      <c r="T23" s="139"/>
      <c r="U23" s="31">
        <f t="shared" si="0"/>
        <v>0</v>
      </c>
      <c r="V23" s="179"/>
      <c r="W23" s="30">
        <f>IFERROR(VLOOKUP(VLOOKUP(E23,'Dosis Mx'!$R$1:$X$19,1,FALSE),'Dosis Mx'!$R$1:$X$19,6,FALSE),0)</f>
        <v>0</v>
      </c>
      <c r="X23" s="30">
        <f>IFERROR(VLOOKUP(VLOOKUP(E23,'Dosis Mx'!$R$20:$X$36,1,FALSE),'Dosis Mx'!$R$20:$X$36,6,FALSE),0)</f>
        <v>0</v>
      </c>
      <c r="Y23" s="30">
        <f>IFERROR(VLOOKUP(VLOOKUP(E23,'Dosis Mx'!$R$37:$X$54,1,FALSE),'Dosis Mx'!$R$37:$X$54,6,FALSE),0)</f>
        <v>0</v>
      </c>
      <c r="Z23" s="30">
        <f>IFERROR(VLOOKUP(VLOOKUP(E23,'Dosis Mx'!$R$55:$X$78,1,FALSE),'Dosis Mx'!$R$55:$X$78,6,FALSE),0)</f>
        <v>0</v>
      </c>
      <c r="AA23" s="30" t="e">
        <f t="shared" si="1"/>
        <v>#DIV/0!</v>
      </c>
    </row>
    <row r="24" spans="1:30" ht="15" x14ac:dyDescent="0.25">
      <c r="A24" s="101">
        <v>21</v>
      </c>
      <c r="B24" s="136"/>
      <c r="C24" s="136"/>
      <c r="D24" s="136"/>
      <c r="E24" s="136"/>
      <c r="F24" s="137"/>
      <c r="G24" s="136"/>
      <c r="H24" s="137"/>
      <c r="I24" s="136"/>
      <c r="J24" s="101"/>
      <c r="K24" s="101"/>
      <c r="L24" s="101"/>
      <c r="M24" s="101"/>
      <c r="N24" s="101"/>
      <c r="O24" s="101"/>
      <c r="P24" s="101"/>
      <c r="Q24" s="100"/>
      <c r="R24" s="2"/>
      <c r="S24" s="139"/>
      <c r="T24" s="139"/>
      <c r="U24" s="31">
        <f t="shared" si="0"/>
        <v>0</v>
      </c>
      <c r="V24" s="178"/>
      <c r="W24" s="30">
        <f>IFERROR(VLOOKUP(VLOOKUP(E24,'Dosis Mx'!$R$1:$X$19,1,FALSE),'Dosis Mx'!$R$1:$X$19,6,FALSE),0)</f>
        <v>0</v>
      </c>
      <c r="X24" s="30">
        <f>IFERROR(VLOOKUP(VLOOKUP(E24,'Dosis Mx'!$R$20:$X$36,1,FALSE),'Dosis Mx'!$R$20:$X$36,6,FALSE),0)</f>
        <v>0</v>
      </c>
      <c r="Y24" s="30">
        <f>IFERROR(VLOOKUP(VLOOKUP(E24,'Dosis Mx'!$R$37:$X$54,1,FALSE),'Dosis Mx'!$R$37:$X$54,6,FALSE),0)</f>
        <v>0</v>
      </c>
      <c r="Z24" s="30">
        <f>IFERROR(VLOOKUP(VLOOKUP(E24,'Dosis Mx'!$R$55:$X$78,1,FALSE),'Dosis Mx'!$R$55:$X$78,6,FALSE),0)</f>
        <v>0</v>
      </c>
      <c r="AA24" s="30" t="e">
        <f t="shared" si="1"/>
        <v>#DIV/0!</v>
      </c>
    </row>
    <row r="25" spans="1:30" ht="15" x14ac:dyDescent="0.25">
      <c r="A25" s="101">
        <v>22</v>
      </c>
      <c r="B25" s="136"/>
      <c r="C25" s="136"/>
      <c r="D25" s="136"/>
      <c r="E25" s="136"/>
      <c r="F25" s="137"/>
      <c r="G25" s="136"/>
      <c r="H25" s="137"/>
      <c r="I25" s="136"/>
      <c r="J25" s="101"/>
      <c r="K25" s="101"/>
      <c r="L25" s="101"/>
      <c r="M25" s="101"/>
      <c r="N25" s="101"/>
      <c r="O25" s="101"/>
      <c r="P25" s="101"/>
      <c r="Q25" s="100"/>
      <c r="R25" s="2"/>
      <c r="S25" s="139"/>
      <c r="T25" s="139"/>
      <c r="U25" s="31">
        <f t="shared" si="0"/>
        <v>0</v>
      </c>
      <c r="V25" s="179"/>
      <c r="W25" s="30">
        <f>IFERROR(VLOOKUP(VLOOKUP(E25,'Dosis Mx'!$R$1:$X$19,1,FALSE),'Dosis Mx'!$R$1:$X$19,6,FALSE),0)</f>
        <v>0</v>
      </c>
      <c r="X25" s="30">
        <f>IFERROR(VLOOKUP(VLOOKUP(E25,'Dosis Mx'!$R$20:$X$36,1,FALSE),'Dosis Mx'!$R$20:$X$36,6,FALSE),0)</f>
        <v>0</v>
      </c>
      <c r="Y25" s="30">
        <f>IFERROR(VLOOKUP(VLOOKUP(E25,'Dosis Mx'!$R$37:$X$54,1,FALSE),'Dosis Mx'!$R$37:$X$54,6,FALSE),0)</f>
        <v>0</v>
      </c>
      <c r="Z25" s="30">
        <f>IFERROR(VLOOKUP(VLOOKUP(E25,'Dosis Mx'!$R$55:$X$78,1,FALSE),'Dosis Mx'!$R$55:$X$78,6,FALSE),0)</f>
        <v>0</v>
      </c>
      <c r="AA25" s="30" t="e">
        <f t="shared" si="1"/>
        <v>#DIV/0!</v>
      </c>
      <c r="AB25" s="8"/>
      <c r="AC25" s="8"/>
      <c r="AD25" s="8"/>
    </row>
    <row r="26" spans="1:30" ht="15" x14ac:dyDescent="0.25">
      <c r="A26" s="101">
        <v>23</v>
      </c>
      <c r="B26" s="136"/>
      <c r="C26" s="136"/>
      <c r="D26" s="136"/>
      <c r="E26" s="136"/>
      <c r="F26" s="137"/>
      <c r="G26" s="136"/>
      <c r="H26" s="137"/>
      <c r="I26" s="136"/>
      <c r="J26" s="101"/>
      <c r="K26" s="101"/>
      <c r="L26" s="101"/>
      <c r="M26" s="101"/>
      <c r="N26" s="101"/>
      <c r="O26" s="101"/>
      <c r="P26" s="101"/>
      <c r="Q26" s="100"/>
      <c r="R26" s="2"/>
      <c r="S26" s="139"/>
      <c r="T26" s="139"/>
      <c r="U26" s="31">
        <f t="shared" si="0"/>
        <v>0</v>
      </c>
      <c r="V26" s="179"/>
      <c r="W26" s="30">
        <f>IFERROR(VLOOKUP(VLOOKUP(E26,'Dosis Mx'!$R$1:$X$19,1,FALSE),'Dosis Mx'!$R$1:$X$19,6,FALSE),0)</f>
        <v>0</v>
      </c>
      <c r="X26" s="30">
        <f>IFERROR(VLOOKUP(VLOOKUP(E26,'Dosis Mx'!$R$20:$X$36,1,FALSE),'Dosis Mx'!$R$20:$X$36,6,FALSE),0)</f>
        <v>0</v>
      </c>
      <c r="Y26" s="30">
        <f>IFERROR(VLOOKUP(VLOOKUP(E26,'Dosis Mx'!$R$37:$X$54,1,FALSE),'Dosis Mx'!$R$37:$X$54,6,FALSE),0)</f>
        <v>0</v>
      </c>
      <c r="Z26" s="30">
        <f>IFERROR(VLOOKUP(VLOOKUP(E26,'Dosis Mx'!$R$55:$X$78,1,FALSE),'Dosis Mx'!$R$55:$X$78,6,FALSE),0)</f>
        <v>0</v>
      </c>
      <c r="AA26" s="30" t="e">
        <f t="shared" si="1"/>
        <v>#DIV/0!</v>
      </c>
    </row>
    <row r="27" spans="1:30" ht="15" x14ac:dyDescent="0.25">
      <c r="A27" s="101">
        <v>24</v>
      </c>
      <c r="B27" s="136"/>
      <c r="C27" s="136"/>
      <c r="D27" s="136"/>
      <c r="E27" s="136"/>
      <c r="F27" s="137"/>
      <c r="G27" s="136"/>
      <c r="H27" s="137"/>
      <c r="I27" s="136"/>
      <c r="J27" s="101"/>
      <c r="K27" s="101"/>
      <c r="L27" s="101"/>
      <c r="M27" s="101"/>
      <c r="N27" s="101"/>
      <c r="O27" s="101"/>
      <c r="P27" s="101"/>
      <c r="Q27" s="100"/>
      <c r="R27" s="2"/>
      <c r="S27" s="139"/>
      <c r="T27" s="139"/>
      <c r="U27" s="31">
        <f t="shared" si="0"/>
        <v>0</v>
      </c>
      <c r="V27" s="179"/>
      <c r="W27" s="30">
        <f>IFERROR(VLOOKUP(VLOOKUP(E27,'Dosis Mx'!$R$1:$X$19,1,FALSE),'Dosis Mx'!$R$1:$X$19,6,FALSE),0)</f>
        <v>0</v>
      </c>
      <c r="X27" s="30">
        <f>IFERROR(VLOOKUP(VLOOKUP(E27,'Dosis Mx'!$R$20:$X$36,1,FALSE),'Dosis Mx'!$R$20:$X$36,6,FALSE),0)</f>
        <v>0</v>
      </c>
      <c r="Y27" s="30">
        <f>IFERROR(VLOOKUP(VLOOKUP(E27,'Dosis Mx'!$R$37:$X$54,1,FALSE),'Dosis Mx'!$R$37:$X$54,6,FALSE),0)</f>
        <v>0</v>
      </c>
      <c r="Z27" s="30">
        <f>IFERROR(VLOOKUP(VLOOKUP(E27,'Dosis Mx'!$R$55:$X$78,1,FALSE),'Dosis Mx'!$R$55:$X$78,6,FALSE),0)</f>
        <v>0</v>
      </c>
      <c r="AA27" s="30" t="e">
        <f t="shared" si="1"/>
        <v>#DIV/0!</v>
      </c>
    </row>
    <row r="28" spans="1:30" ht="15" x14ac:dyDescent="0.25">
      <c r="A28" s="101">
        <v>25</v>
      </c>
      <c r="B28" s="136"/>
      <c r="C28" s="136"/>
      <c r="D28" s="136"/>
      <c r="E28" s="136"/>
      <c r="F28" s="137"/>
      <c r="G28" s="136"/>
      <c r="H28" s="137"/>
      <c r="I28" s="136"/>
      <c r="J28" s="101"/>
      <c r="K28" s="101"/>
      <c r="L28" s="101"/>
      <c r="M28" s="101"/>
      <c r="N28" s="101"/>
      <c r="O28" s="101"/>
      <c r="P28" s="101"/>
      <c r="Q28" s="100"/>
      <c r="R28" s="2"/>
      <c r="S28" s="139"/>
      <c r="T28" s="139"/>
      <c r="U28" s="31">
        <f t="shared" si="0"/>
        <v>0</v>
      </c>
      <c r="V28" s="179"/>
      <c r="W28" s="30">
        <f>IFERROR(VLOOKUP(VLOOKUP(E28,'Dosis Mx'!$R$1:$X$19,1,FALSE),'Dosis Mx'!$R$1:$X$19,6,FALSE),0)</f>
        <v>0</v>
      </c>
      <c r="X28" s="30">
        <f>IFERROR(VLOOKUP(VLOOKUP(E28,'Dosis Mx'!$R$20:$X$36,1,FALSE),'Dosis Mx'!$R$20:$X$36,6,FALSE),0)</f>
        <v>0</v>
      </c>
      <c r="Y28" s="30">
        <f>IFERROR(VLOOKUP(VLOOKUP(E28,'Dosis Mx'!$R$37:$X$54,1,FALSE),'Dosis Mx'!$R$37:$X$54,6,FALSE),0)</f>
        <v>0</v>
      </c>
      <c r="Z28" s="30">
        <f>IFERROR(VLOOKUP(VLOOKUP(E28,'Dosis Mx'!$R$55:$X$78,1,FALSE),'Dosis Mx'!$R$55:$X$78,6,FALSE),0)</f>
        <v>0</v>
      </c>
      <c r="AA28" s="30" t="e">
        <f t="shared" si="1"/>
        <v>#DIV/0!</v>
      </c>
    </row>
    <row r="29" spans="1:30" ht="15" x14ac:dyDescent="0.25">
      <c r="A29" s="101">
        <v>26</v>
      </c>
      <c r="B29" s="136"/>
      <c r="C29" s="136"/>
      <c r="D29" s="136"/>
      <c r="E29" s="136"/>
      <c r="F29" s="137"/>
      <c r="G29" s="136"/>
      <c r="H29" s="137"/>
      <c r="I29" s="136"/>
      <c r="J29" s="101"/>
      <c r="K29" s="101"/>
      <c r="L29" s="101"/>
      <c r="M29" s="101"/>
      <c r="N29" s="101"/>
      <c r="O29" s="101"/>
      <c r="P29" s="101"/>
      <c r="Q29" s="100"/>
      <c r="R29" s="2"/>
      <c r="S29" s="139"/>
      <c r="T29" s="139"/>
      <c r="U29" s="31">
        <f t="shared" si="0"/>
        <v>0</v>
      </c>
      <c r="V29" s="179"/>
      <c r="W29" s="30">
        <f>IFERROR(VLOOKUP(VLOOKUP(E29,'Dosis Mx'!$R$1:$X$19,1,FALSE),'Dosis Mx'!$R$1:$X$19,6,FALSE),0)</f>
        <v>0</v>
      </c>
      <c r="X29" s="30">
        <f>IFERROR(VLOOKUP(VLOOKUP(E29,'Dosis Mx'!$R$20:$X$36,1,FALSE),'Dosis Mx'!$R$20:$X$36,6,FALSE),0)</f>
        <v>0</v>
      </c>
      <c r="Y29" s="30">
        <f>IFERROR(VLOOKUP(VLOOKUP(E29,'Dosis Mx'!$R$37:$X$54,1,FALSE),'Dosis Mx'!$R$37:$X$54,6,FALSE),0)</f>
        <v>0</v>
      </c>
      <c r="Z29" s="30">
        <f>IFERROR(VLOOKUP(VLOOKUP(E29,'Dosis Mx'!$R$55:$X$78,1,FALSE),'Dosis Mx'!$R$55:$X$78,6,FALSE),0)</f>
        <v>0</v>
      </c>
      <c r="AA29" s="30" t="e">
        <f t="shared" si="1"/>
        <v>#DIV/0!</v>
      </c>
    </row>
    <row r="30" spans="1:30" ht="15" x14ac:dyDescent="0.25">
      <c r="A30" s="101">
        <v>27</v>
      </c>
      <c r="B30" s="136"/>
      <c r="C30" s="136"/>
      <c r="D30" s="136"/>
      <c r="E30" s="136"/>
      <c r="F30" s="137"/>
      <c r="G30" s="136"/>
      <c r="H30" s="137"/>
      <c r="I30" s="136"/>
      <c r="J30" s="101"/>
      <c r="K30" s="101"/>
      <c r="L30" s="101"/>
      <c r="M30" s="101"/>
      <c r="N30" s="101"/>
      <c r="O30" s="101"/>
      <c r="P30" s="101"/>
      <c r="Q30" s="100"/>
      <c r="R30" s="2"/>
      <c r="S30" s="139"/>
      <c r="T30" s="139"/>
      <c r="U30" s="31">
        <f t="shared" si="0"/>
        <v>0</v>
      </c>
      <c r="V30" s="179"/>
      <c r="W30" s="30">
        <f>IFERROR(VLOOKUP(VLOOKUP(E30,'Dosis Mx'!$R$1:$X$19,1,FALSE),'Dosis Mx'!$R$1:$X$19,6,FALSE),0)</f>
        <v>0</v>
      </c>
      <c r="X30" s="30">
        <f>IFERROR(VLOOKUP(VLOOKUP(E30,'Dosis Mx'!$R$20:$X$36,1,FALSE),'Dosis Mx'!$R$20:$X$36,6,FALSE),0)</f>
        <v>0</v>
      </c>
      <c r="Y30" s="30">
        <f>IFERROR(VLOOKUP(VLOOKUP(E30,'Dosis Mx'!$R$37:$X$54,1,FALSE),'Dosis Mx'!$R$37:$X$54,6,FALSE),0)</f>
        <v>0</v>
      </c>
      <c r="Z30" s="30">
        <f>IFERROR(VLOOKUP(VLOOKUP(E30,'Dosis Mx'!$R$55:$X$78,1,FALSE),'Dosis Mx'!$R$55:$X$78,6,FALSE),0)</f>
        <v>0</v>
      </c>
      <c r="AA30" s="30" t="e">
        <f t="shared" si="1"/>
        <v>#DIV/0!</v>
      </c>
    </row>
    <row r="31" spans="1:30" x14ac:dyDescent="0.25">
      <c r="A31" s="101">
        <v>28</v>
      </c>
      <c r="B31" s="136"/>
      <c r="C31" s="136"/>
      <c r="D31" s="136"/>
      <c r="E31" s="136"/>
      <c r="F31" s="137"/>
      <c r="G31" s="136"/>
      <c r="H31" s="137"/>
      <c r="I31" s="136"/>
      <c r="J31" s="101"/>
      <c r="K31" s="101"/>
      <c r="L31" s="101"/>
      <c r="M31" s="101"/>
      <c r="N31" s="101"/>
      <c r="O31" s="101"/>
      <c r="P31" s="101"/>
      <c r="Q31" s="100"/>
      <c r="R31" s="139"/>
      <c r="S31" s="139"/>
      <c r="T31" s="115"/>
      <c r="U31" s="31">
        <f t="shared" si="0"/>
        <v>0</v>
      </c>
      <c r="V31" s="115"/>
      <c r="W31" s="30">
        <f>IFERROR(VLOOKUP(VLOOKUP(E31,'Dosis Mx'!$R$1:$X$19,1,FALSE),'Dosis Mx'!$R$1:$X$19,6,FALSE),0)</f>
        <v>0</v>
      </c>
      <c r="X31" s="30">
        <f>IFERROR(VLOOKUP(VLOOKUP(E31,'Dosis Mx'!$R$20:$X$36,1,FALSE),'Dosis Mx'!$R$20:$X$36,6,FALSE),0)</f>
        <v>0</v>
      </c>
      <c r="Y31" s="30">
        <f>IFERROR(VLOOKUP(VLOOKUP(E31,'Dosis Mx'!$R$37:$X$54,1,FALSE),'Dosis Mx'!$R$37:$X$54,6,FALSE),0)</f>
        <v>0</v>
      </c>
      <c r="Z31" s="30">
        <f>IFERROR(VLOOKUP(VLOOKUP(E31,'Dosis Mx'!$R$55:$X$78,1,FALSE),'Dosis Mx'!$R$55:$X$78,6,FALSE),0)</f>
        <v>0</v>
      </c>
      <c r="AA31" s="30" t="e">
        <f t="shared" si="1"/>
        <v>#DIV/0!</v>
      </c>
    </row>
    <row r="32" spans="1:30" ht="21" customHeight="1" x14ac:dyDescent="0.25">
      <c r="A32" s="101">
        <v>29</v>
      </c>
      <c r="B32" s="136"/>
      <c r="C32" s="136"/>
      <c r="D32" s="136"/>
      <c r="E32" s="136"/>
      <c r="F32" s="137"/>
      <c r="G32" s="136"/>
      <c r="H32" s="137"/>
      <c r="I32" s="136"/>
      <c r="J32" s="101"/>
      <c r="K32" s="101"/>
      <c r="L32" s="101"/>
      <c r="M32" s="101"/>
      <c r="N32" s="101"/>
      <c r="O32" s="101"/>
      <c r="P32" s="101"/>
      <c r="Q32" s="100"/>
      <c r="R32" s="139"/>
      <c r="S32" s="139"/>
      <c r="T32" s="115"/>
      <c r="U32" s="31">
        <f t="shared" si="0"/>
        <v>0</v>
      </c>
      <c r="V32" s="115"/>
      <c r="W32" s="30">
        <f>IFERROR(VLOOKUP(VLOOKUP(E32,'Dosis Mx'!$R$1:$X$19,1,FALSE),'Dosis Mx'!$R$1:$X$19,6,FALSE),0)</f>
        <v>0</v>
      </c>
      <c r="X32" s="30">
        <f>IFERROR(VLOOKUP(VLOOKUP(E32,'Dosis Mx'!$R$20:$X$36,1,FALSE),'Dosis Mx'!$R$20:$X$36,6,FALSE),0)</f>
        <v>0</v>
      </c>
      <c r="Y32" s="30">
        <f>IFERROR(VLOOKUP(VLOOKUP(E32,'Dosis Mx'!$R$37:$X$54,1,FALSE),'Dosis Mx'!$R$37:$X$54,6,FALSE),0)</f>
        <v>0</v>
      </c>
      <c r="Z32" s="30">
        <f>IFERROR(VLOOKUP(VLOOKUP(E32,'Dosis Mx'!$R$55:$X$78,1,FALSE),'Dosis Mx'!$R$55:$X$78,6,FALSE),0)</f>
        <v>0</v>
      </c>
      <c r="AA32" s="30" t="e">
        <f t="shared" si="1"/>
        <v>#DIV/0!</v>
      </c>
    </row>
    <row r="33" spans="1:27" ht="15.75" customHeight="1" x14ac:dyDescent="0.25">
      <c r="A33" s="199" t="s">
        <v>39</v>
      </c>
      <c r="B33" s="199" t="s">
        <v>10</v>
      </c>
      <c r="C33" s="199" t="s">
        <v>0</v>
      </c>
      <c r="D33" s="199" t="s">
        <v>1</v>
      </c>
      <c r="E33" s="199" t="s">
        <v>2</v>
      </c>
      <c r="F33" s="196" t="s">
        <v>3</v>
      </c>
      <c r="G33" s="196" t="s">
        <v>4</v>
      </c>
      <c r="H33" s="196" t="s">
        <v>5</v>
      </c>
      <c r="I33" s="196" t="s">
        <v>6</v>
      </c>
      <c r="J33" s="196" t="s">
        <v>31</v>
      </c>
      <c r="K33" s="196" t="s">
        <v>32</v>
      </c>
      <c r="L33" s="196" t="s">
        <v>25430</v>
      </c>
      <c r="M33" s="196" t="s">
        <v>33</v>
      </c>
      <c r="N33" s="203" t="s">
        <v>36</v>
      </c>
      <c r="O33" s="203"/>
      <c r="P33" s="203"/>
      <c r="Q33" s="203"/>
      <c r="R33" s="212" t="s">
        <v>7</v>
      </c>
      <c r="S33" s="196" t="s">
        <v>8</v>
      </c>
      <c r="T33" s="212" t="s">
        <v>9</v>
      </c>
      <c r="U33" s="203" t="s">
        <v>3</v>
      </c>
      <c r="V33" s="207" t="s">
        <v>117</v>
      </c>
      <c r="W33" s="204" t="s">
        <v>152</v>
      </c>
      <c r="X33" s="204" t="s">
        <v>170</v>
      </c>
      <c r="Y33" s="204" t="s">
        <v>212</v>
      </c>
      <c r="Z33" s="204" t="s">
        <v>218</v>
      </c>
      <c r="AA33" s="196" t="s">
        <v>25612</v>
      </c>
    </row>
    <row r="34" spans="1:27" ht="84.75" customHeight="1" x14ac:dyDescent="0.25">
      <c r="A34" s="200"/>
      <c r="B34" s="200"/>
      <c r="C34" s="200"/>
      <c r="D34" s="200"/>
      <c r="E34" s="200"/>
      <c r="F34" s="197"/>
      <c r="G34" s="197"/>
      <c r="H34" s="197"/>
      <c r="I34" s="197"/>
      <c r="J34" s="197"/>
      <c r="K34" s="197"/>
      <c r="L34" s="197"/>
      <c r="M34" s="198"/>
      <c r="N34" s="161" t="s">
        <v>34</v>
      </c>
      <c r="O34" s="161" t="s">
        <v>35</v>
      </c>
      <c r="P34" s="161" t="s">
        <v>25423</v>
      </c>
      <c r="Q34" s="161" t="s">
        <v>25422</v>
      </c>
      <c r="R34" s="213"/>
      <c r="S34" s="197"/>
      <c r="T34" s="213"/>
      <c r="U34" s="203"/>
      <c r="V34" s="207"/>
      <c r="W34" s="204"/>
      <c r="X34" s="204"/>
      <c r="Y34" s="204"/>
      <c r="Z34" s="204"/>
      <c r="AA34" s="197"/>
    </row>
    <row r="35" spans="1:27" x14ac:dyDescent="0.25">
      <c r="A35" s="20">
        <v>30</v>
      </c>
      <c r="B35" s="26"/>
      <c r="C35" s="26"/>
      <c r="D35" s="26"/>
      <c r="E35" s="26"/>
      <c r="F35" s="27"/>
      <c r="G35" s="26"/>
      <c r="H35" s="27"/>
      <c r="I35" s="26"/>
      <c r="J35" s="20"/>
      <c r="K35" s="20"/>
      <c r="L35" s="20"/>
      <c r="M35" s="20"/>
      <c r="N35" s="20"/>
      <c r="O35" s="20"/>
      <c r="P35" s="20"/>
      <c r="Q35" s="20"/>
      <c r="R35" s="26"/>
      <c r="S35" s="26"/>
      <c r="T35" s="115"/>
      <c r="U35" s="31">
        <f>+V35*(W35+X35+Y35+Z35)</f>
        <v>0</v>
      </c>
      <c r="V35" s="178"/>
      <c r="W35" s="30">
        <f>IFERROR(VLOOKUP(VLOOKUP(E35,'Dosis Mx'!$R$1:$X$19,1,FALSE),'Dosis Mx'!$R$1:$X$19,6,FALSE),0)</f>
        <v>0</v>
      </c>
      <c r="X35" s="30">
        <f>IFERROR(VLOOKUP(VLOOKUP(E35,'Dosis Mx'!$R$20:$X$36,1,FALSE),'Dosis Mx'!$R$20:$X$36,6,FALSE),0)</f>
        <v>0</v>
      </c>
      <c r="Y35" s="30">
        <f>IFERROR(VLOOKUP(VLOOKUP(E35,'Dosis Mx'!$R$37:$X$54,1,FALSE),'Dosis Mx'!$R$37:$X$54,6,FALSE),0)</f>
        <v>0</v>
      </c>
      <c r="Z35" s="30">
        <f>IFERROR(VLOOKUP(VLOOKUP(E35,'Dosis Mx'!$R$55:$X$78,1,FALSE),'Dosis Mx'!$R$55:$X$78,6,FALSE),0)</f>
        <v>0</v>
      </c>
      <c r="AA35" s="30" t="e">
        <f>+F35*(24/H35)</f>
        <v>#DIV/0!</v>
      </c>
    </row>
    <row r="36" spans="1:27" x14ac:dyDescent="0.25">
      <c r="A36" s="20">
        <v>31</v>
      </c>
      <c r="B36" s="26"/>
      <c r="C36" s="26"/>
      <c r="D36" s="26"/>
      <c r="E36" s="26"/>
      <c r="F36" s="27"/>
      <c r="G36" s="26"/>
      <c r="H36" s="27"/>
      <c r="I36" s="26"/>
      <c r="J36" s="3"/>
      <c r="K36" s="3"/>
      <c r="L36" s="3"/>
      <c r="M36" s="3"/>
      <c r="N36" s="3"/>
      <c r="O36" s="3"/>
      <c r="P36" s="3"/>
      <c r="Q36" s="3"/>
      <c r="R36" s="26"/>
      <c r="S36" s="26"/>
      <c r="T36" s="115"/>
      <c r="U36" s="31">
        <f t="shared" ref="U36:U63" si="2">+V36*(W36+X36+Y36+Z36)</f>
        <v>0</v>
      </c>
      <c r="V36" s="179"/>
      <c r="W36" s="30">
        <f>IFERROR(VLOOKUP(VLOOKUP(E36,'Dosis Mx'!$R$1:$X$19,1,FALSE),'Dosis Mx'!$R$1:$X$19,6,FALSE),0)</f>
        <v>0</v>
      </c>
      <c r="X36" s="30">
        <f>IFERROR(VLOOKUP(VLOOKUP(E36,'Dosis Mx'!$R$20:$X$36,1,FALSE),'Dosis Mx'!$R$20:$X$36,6,FALSE),0)</f>
        <v>0</v>
      </c>
      <c r="Y36" s="30">
        <f>IFERROR(VLOOKUP(VLOOKUP(E36,'Dosis Mx'!$R$37:$X$54,1,FALSE),'Dosis Mx'!$R$37:$X$54,6,FALSE),0)</f>
        <v>0</v>
      </c>
      <c r="Z36" s="30">
        <f>IFERROR(VLOOKUP(VLOOKUP(E36,'Dosis Mx'!$R$55:$X$78,1,FALSE),'Dosis Mx'!$R$55:$X$78,6,FALSE),0)</f>
        <v>0</v>
      </c>
      <c r="AA36" s="30" t="e">
        <f t="shared" ref="AA36:AA63" si="3">+F36*(24/H36)</f>
        <v>#DIV/0!</v>
      </c>
    </row>
    <row r="37" spans="1:27" x14ac:dyDescent="0.25">
      <c r="A37" s="20">
        <v>32</v>
      </c>
      <c r="B37" s="26"/>
      <c r="C37" s="26"/>
      <c r="D37" s="26"/>
      <c r="E37" s="26"/>
      <c r="F37" s="27"/>
      <c r="G37" s="26"/>
      <c r="H37" s="27"/>
      <c r="I37" s="26"/>
      <c r="J37" s="3"/>
      <c r="K37" s="3"/>
      <c r="L37" s="3"/>
      <c r="M37" s="3"/>
      <c r="N37" s="3"/>
      <c r="O37" s="3"/>
      <c r="P37" s="3"/>
      <c r="Q37" s="3"/>
      <c r="R37" s="26"/>
      <c r="S37" s="26"/>
      <c r="T37" s="115"/>
      <c r="U37" s="31">
        <f t="shared" si="2"/>
        <v>0</v>
      </c>
      <c r="V37" s="178"/>
      <c r="W37" s="30">
        <f>IFERROR(VLOOKUP(VLOOKUP(E37,'Dosis Mx'!$R$1:$X$19,1,FALSE),'Dosis Mx'!$R$1:$X$19,6,FALSE),0)</f>
        <v>0</v>
      </c>
      <c r="X37" s="30">
        <f>IFERROR(VLOOKUP(VLOOKUP(E37,'Dosis Mx'!$R$20:$X$36,1,FALSE),'Dosis Mx'!$R$20:$X$36,6,FALSE),0)</f>
        <v>0</v>
      </c>
      <c r="Y37" s="30">
        <f>IFERROR(VLOOKUP(VLOOKUP(E37,'Dosis Mx'!$R$37:$X$54,1,FALSE),'Dosis Mx'!$R$37:$X$54,6,FALSE),0)</f>
        <v>0</v>
      </c>
      <c r="Z37" s="30">
        <f>IFERROR(VLOOKUP(VLOOKUP(E37,'Dosis Mx'!$R$55:$X$78,1,FALSE),'Dosis Mx'!$R$55:$X$78,6,FALSE),0)</f>
        <v>0</v>
      </c>
      <c r="AA37" s="30" t="e">
        <f t="shared" si="3"/>
        <v>#DIV/0!</v>
      </c>
    </row>
    <row r="38" spans="1:27" x14ac:dyDescent="0.25">
      <c r="A38" s="20">
        <v>33</v>
      </c>
      <c r="B38" s="26"/>
      <c r="C38" s="26"/>
      <c r="D38" s="26"/>
      <c r="E38" s="26"/>
      <c r="F38" s="27"/>
      <c r="G38" s="26"/>
      <c r="H38" s="27"/>
      <c r="I38" s="26"/>
      <c r="J38" s="3"/>
      <c r="K38" s="3"/>
      <c r="L38" s="3"/>
      <c r="M38" s="3"/>
      <c r="N38" s="3"/>
      <c r="O38" s="3"/>
      <c r="P38" s="3"/>
      <c r="Q38" s="3"/>
      <c r="R38" s="26"/>
      <c r="S38" s="26"/>
      <c r="T38" s="115"/>
      <c r="U38" s="31">
        <f t="shared" si="2"/>
        <v>0</v>
      </c>
      <c r="V38" s="179"/>
      <c r="W38" s="30">
        <f>IFERROR(VLOOKUP(VLOOKUP(E38,'Dosis Mx'!$R$1:$X$19,1,FALSE),'Dosis Mx'!$R$1:$X$19,6,FALSE),0)</f>
        <v>0</v>
      </c>
      <c r="X38" s="30">
        <f>IFERROR(VLOOKUP(VLOOKUP(E38,'Dosis Mx'!$R$20:$X$36,1,FALSE),'Dosis Mx'!$R$20:$X$36,6,FALSE),0)</f>
        <v>0</v>
      </c>
      <c r="Y38" s="30">
        <f>IFERROR(VLOOKUP(VLOOKUP(E38,'Dosis Mx'!$R$37:$X$54,1,FALSE),'Dosis Mx'!$R$37:$X$54,6,FALSE),0)</f>
        <v>0</v>
      </c>
      <c r="Z38" s="30">
        <f>IFERROR(VLOOKUP(VLOOKUP(E38,'Dosis Mx'!$R$55:$X$78,1,FALSE),'Dosis Mx'!$R$55:$X$78,6,FALSE),0)</f>
        <v>0</v>
      </c>
      <c r="AA38" s="30" t="e">
        <f t="shared" si="3"/>
        <v>#DIV/0!</v>
      </c>
    </row>
    <row r="39" spans="1:27" x14ac:dyDescent="0.25">
      <c r="A39" s="20">
        <v>34</v>
      </c>
      <c r="B39" s="26"/>
      <c r="C39" s="26"/>
      <c r="D39" s="26"/>
      <c r="E39" s="26"/>
      <c r="F39" s="27"/>
      <c r="G39" s="26"/>
      <c r="H39" s="27"/>
      <c r="I39" s="26"/>
      <c r="J39" s="20"/>
      <c r="K39" s="20"/>
      <c r="L39" s="20"/>
      <c r="M39" s="20"/>
      <c r="N39" s="20"/>
      <c r="O39" s="20"/>
      <c r="P39" s="20"/>
      <c r="Q39" s="20"/>
      <c r="R39" s="26"/>
      <c r="S39" s="26"/>
      <c r="T39" s="115"/>
      <c r="U39" s="31">
        <f t="shared" si="2"/>
        <v>0</v>
      </c>
      <c r="V39" s="178"/>
      <c r="W39" s="30">
        <f>IFERROR(VLOOKUP(VLOOKUP(E39,'Dosis Mx'!$R$1:$X$19,1,FALSE),'Dosis Mx'!$R$1:$X$19,6,FALSE),0)</f>
        <v>0</v>
      </c>
      <c r="X39" s="30">
        <f>IFERROR(VLOOKUP(VLOOKUP(E39,'Dosis Mx'!$R$20:$X$36,1,FALSE),'Dosis Mx'!$R$20:$X$36,6,FALSE),0)</f>
        <v>0</v>
      </c>
      <c r="Y39" s="30">
        <f>IFERROR(VLOOKUP(VLOOKUP(E39,'Dosis Mx'!$R$37:$X$54,1,FALSE),'Dosis Mx'!$R$37:$X$54,6,FALSE),0)</f>
        <v>0</v>
      </c>
      <c r="Z39" s="30">
        <f>IFERROR(VLOOKUP(VLOOKUP(E39,'Dosis Mx'!$R$55:$X$78,1,FALSE),'Dosis Mx'!$R$55:$X$78,6,FALSE),0)</f>
        <v>0</v>
      </c>
      <c r="AA39" s="30" t="e">
        <f t="shared" si="3"/>
        <v>#DIV/0!</v>
      </c>
    </row>
    <row r="40" spans="1:27" x14ac:dyDescent="0.25">
      <c r="A40" s="20">
        <v>35</v>
      </c>
      <c r="B40" s="4"/>
      <c r="C40" s="132"/>
      <c r="D40" s="132"/>
      <c r="E40" s="26"/>
      <c r="F40" s="27"/>
      <c r="G40" s="26"/>
      <c r="H40" s="27"/>
      <c r="I40" s="26"/>
      <c r="J40" s="3"/>
      <c r="K40" s="3"/>
      <c r="L40" s="3"/>
      <c r="M40" s="3"/>
      <c r="N40" s="3"/>
      <c r="O40" s="3"/>
      <c r="P40" s="3"/>
      <c r="Q40" s="3"/>
      <c r="R40" s="4"/>
      <c r="S40" s="4"/>
      <c r="T40" s="115"/>
      <c r="U40" s="31">
        <f t="shared" si="2"/>
        <v>0</v>
      </c>
      <c r="V40" s="179"/>
      <c r="W40" s="30">
        <f>IFERROR(VLOOKUP(VLOOKUP(E40,'Dosis Mx'!$R$1:$X$19,1,FALSE),'Dosis Mx'!$R$1:$X$19,6,FALSE),0)</f>
        <v>0</v>
      </c>
      <c r="X40" s="30">
        <f>IFERROR(VLOOKUP(VLOOKUP(E40,'Dosis Mx'!$R$20:$X$36,1,FALSE),'Dosis Mx'!$R$20:$X$36,6,FALSE),0)</f>
        <v>0</v>
      </c>
      <c r="Y40" s="30">
        <f>IFERROR(VLOOKUP(VLOOKUP(E40,'Dosis Mx'!$R$37:$X$54,1,FALSE),'Dosis Mx'!$R$37:$X$54,6,FALSE),0)</f>
        <v>0</v>
      </c>
      <c r="Z40" s="30">
        <f>IFERROR(VLOOKUP(VLOOKUP(E40,'Dosis Mx'!$R$55:$X$78,1,FALSE),'Dosis Mx'!$R$55:$X$78,6,FALSE),0)</f>
        <v>0</v>
      </c>
      <c r="AA40" s="30" t="e">
        <f t="shared" si="3"/>
        <v>#DIV/0!</v>
      </c>
    </row>
    <row r="41" spans="1:27" x14ac:dyDescent="0.25">
      <c r="A41" s="20">
        <v>36</v>
      </c>
      <c r="B41" s="4"/>
      <c r="C41" s="132"/>
      <c r="D41" s="132"/>
      <c r="E41" s="26"/>
      <c r="F41" s="27"/>
      <c r="G41" s="26"/>
      <c r="H41" s="27"/>
      <c r="I41" s="26"/>
      <c r="J41" s="3"/>
      <c r="K41" s="3"/>
      <c r="L41" s="3"/>
      <c r="M41" s="3"/>
      <c r="N41" s="3"/>
      <c r="O41" s="3"/>
      <c r="P41" s="3"/>
      <c r="Q41" s="3"/>
      <c r="R41" s="4"/>
      <c r="S41" s="4"/>
      <c r="T41" s="115"/>
      <c r="U41" s="31">
        <f t="shared" si="2"/>
        <v>0</v>
      </c>
      <c r="V41" s="178"/>
      <c r="W41" s="30">
        <f>IFERROR(VLOOKUP(VLOOKUP(E41,'Dosis Mx'!$R$1:$X$19,1,FALSE),'Dosis Mx'!$R$1:$X$19,6,FALSE),0)</f>
        <v>0</v>
      </c>
      <c r="X41" s="30">
        <f>IFERROR(VLOOKUP(VLOOKUP(E41,'Dosis Mx'!$R$20:$X$36,1,FALSE),'Dosis Mx'!$R$20:$X$36,6,FALSE),0)</f>
        <v>0</v>
      </c>
      <c r="Y41" s="30">
        <f>IFERROR(VLOOKUP(VLOOKUP(E41,'Dosis Mx'!$R$37:$X$54,1,FALSE),'Dosis Mx'!$R$37:$X$54,6,FALSE),0)</f>
        <v>0</v>
      </c>
      <c r="Z41" s="30">
        <f>IFERROR(VLOOKUP(VLOOKUP(E41,'Dosis Mx'!$R$55:$X$78,1,FALSE),'Dosis Mx'!$R$55:$X$78,6,FALSE),0)</f>
        <v>0</v>
      </c>
      <c r="AA41" s="30" t="e">
        <f t="shared" si="3"/>
        <v>#DIV/0!</v>
      </c>
    </row>
    <row r="42" spans="1:27" x14ac:dyDescent="0.25">
      <c r="A42" s="20">
        <v>37</v>
      </c>
      <c r="B42" s="4"/>
      <c r="C42" s="132"/>
      <c r="D42" s="132"/>
      <c r="E42" s="26"/>
      <c r="F42" s="27"/>
      <c r="G42" s="26"/>
      <c r="H42" s="27"/>
      <c r="I42" s="26"/>
      <c r="J42" s="3"/>
      <c r="K42" s="3"/>
      <c r="L42" s="3"/>
      <c r="M42" s="3"/>
      <c r="N42" s="3"/>
      <c r="O42" s="3"/>
      <c r="P42" s="3"/>
      <c r="Q42" s="3"/>
      <c r="R42" s="4"/>
      <c r="S42" s="4"/>
      <c r="T42" s="115"/>
      <c r="U42" s="31">
        <f t="shared" si="2"/>
        <v>0</v>
      </c>
      <c r="V42" s="178"/>
      <c r="W42" s="30">
        <f>IFERROR(VLOOKUP(VLOOKUP(E42,'Dosis Mx'!$R$1:$X$19,1,FALSE),'Dosis Mx'!$R$1:$X$19,6,FALSE),0)</f>
        <v>0</v>
      </c>
      <c r="X42" s="30">
        <f>IFERROR(VLOOKUP(VLOOKUP(E42,'Dosis Mx'!$R$20:$X$36,1,FALSE),'Dosis Mx'!$R$20:$X$36,6,FALSE),0)</f>
        <v>0</v>
      </c>
      <c r="Y42" s="30">
        <f>IFERROR(VLOOKUP(VLOOKUP(E42,'Dosis Mx'!$R$37:$X$54,1,FALSE),'Dosis Mx'!$R$37:$X$54,6,FALSE),0)</f>
        <v>0</v>
      </c>
      <c r="Z42" s="30">
        <f>IFERROR(VLOOKUP(VLOOKUP(E42,'Dosis Mx'!$R$55:$X$78,1,FALSE),'Dosis Mx'!$R$55:$X$78,6,FALSE),0)</f>
        <v>0</v>
      </c>
      <c r="AA42" s="30" t="e">
        <f t="shared" si="3"/>
        <v>#DIV/0!</v>
      </c>
    </row>
    <row r="43" spans="1:27" x14ac:dyDescent="0.25">
      <c r="A43" s="20">
        <v>38</v>
      </c>
      <c r="B43" s="4"/>
      <c r="C43" s="132"/>
      <c r="D43" s="132"/>
      <c r="E43" s="26"/>
      <c r="F43" s="27"/>
      <c r="G43" s="26"/>
      <c r="H43" s="27"/>
      <c r="I43" s="26"/>
      <c r="J43" s="3"/>
      <c r="K43" s="3"/>
      <c r="L43" s="3"/>
      <c r="M43" s="3"/>
      <c r="N43" s="3"/>
      <c r="O43" s="3"/>
      <c r="P43" s="3"/>
      <c r="Q43" s="3"/>
      <c r="R43" s="4"/>
      <c r="S43" s="4"/>
      <c r="T43" s="115"/>
      <c r="U43" s="31">
        <f t="shared" si="2"/>
        <v>0</v>
      </c>
      <c r="V43" s="178"/>
      <c r="W43" s="30">
        <f>IFERROR(VLOOKUP(VLOOKUP(E43,'Dosis Mx'!$R$1:$X$19,1,FALSE),'Dosis Mx'!$R$1:$X$19,6,FALSE),0)</f>
        <v>0</v>
      </c>
      <c r="X43" s="30">
        <f>IFERROR(VLOOKUP(VLOOKUP(E43,'Dosis Mx'!$R$20:$X$36,1,FALSE),'Dosis Mx'!$R$20:$X$36,6,FALSE),0)</f>
        <v>0</v>
      </c>
      <c r="Y43" s="30">
        <f>IFERROR(VLOOKUP(VLOOKUP(E43,'Dosis Mx'!$R$37:$X$54,1,FALSE),'Dosis Mx'!$R$37:$X$54,6,FALSE),0)</f>
        <v>0</v>
      </c>
      <c r="Z43" s="30">
        <f>IFERROR(VLOOKUP(VLOOKUP(E43,'Dosis Mx'!$R$55:$X$78,1,FALSE),'Dosis Mx'!$R$55:$X$78,6,FALSE),0)</f>
        <v>0</v>
      </c>
      <c r="AA43" s="30" t="e">
        <f t="shared" si="3"/>
        <v>#DIV/0!</v>
      </c>
    </row>
    <row r="44" spans="1:27" x14ac:dyDescent="0.25">
      <c r="A44" s="20">
        <v>39</v>
      </c>
      <c r="B44" s="2"/>
      <c r="C44" s="2"/>
      <c r="D44" s="2"/>
      <c r="E44" s="2"/>
      <c r="F44" s="2"/>
      <c r="G44" s="2"/>
      <c r="H44" s="2"/>
      <c r="I44" s="2"/>
      <c r="J44" s="2"/>
      <c r="K44" s="2"/>
      <c r="L44" s="2"/>
      <c r="M44" s="2"/>
      <c r="N44" s="2"/>
      <c r="O44" s="2"/>
      <c r="P44" s="2"/>
      <c r="Q44" s="2"/>
      <c r="R44" s="2"/>
      <c r="T44" s="115"/>
      <c r="U44" s="31">
        <f t="shared" si="2"/>
        <v>0</v>
      </c>
      <c r="V44" s="178"/>
      <c r="W44" s="30">
        <f>IFERROR(VLOOKUP(VLOOKUP(E44,'Dosis Mx'!$R$1:$X$19,1,FALSE),'Dosis Mx'!$R$1:$X$19,6,FALSE),0)</f>
        <v>0</v>
      </c>
      <c r="X44" s="30">
        <f>IFERROR(VLOOKUP(VLOOKUP(E44,'Dosis Mx'!$R$20:$X$36,1,FALSE),'Dosis Mx'!$R$20:$X$36,6,FALSE),0)</f>
        <v>0</v>
      </c>
      <c r="Y44" s="30">
        <f>IFERROR(VLOOKUP(VLOOKUP(E44,'Dosis Mx'!$R$37:$X$54,1,FALSE),'Dosis Mx'!$R$37:$X$54,6,FALSE),0)</f>
        <v>0</v>
      </c>
      <c r="Z44" s="30">
        <f>IFERROR(VLOOKUP(VLOOKUP(E44,'Dosis Mx'!$R$55:$X$78,1,FALSE),'Dosis Mx'!$R$55:$X$78,6,FALSE),0)</f>
        <v>0</v>
      </c>
      <c r="AA44" s="30" t="e">
        <f t="shared" si="3"/>
        <v>#DIV/0!</v>
      </c>
    </row>
    <row r="45" spans="1:27" x14ac:dyDescent="0.25">
      <c r="A45" s="20">
        <v>40</v>
      </c>
      <c r="B45" s="2"/>
      <c r="C45" s="2"/>
      <c r="D45" s="2"/>
      <c r="E45" s="2"/>
      <c r="F45" s="2"/>
      <c r="G45" s="2"/>
      <c r="H45" s="2"/>
      <c r="I45" s="2"/>
      <c r="J45" s="2"/>
      <c r="K45" s="2"/>
      <c r="L45" s="2"/>
      <c r="M45" s="2"/>
      <c r="N45" s="2"/>
      <c r="O45" s="2"/>
      <c r="P45" s="2"/>
      <c r="Q45" s="2"/>
      <c r="R45" s="2"/>
      <c r="T45" s="115"/>
      <c r="U45" s="31">
        <f t="shared" si="2"/>
        <v>0</v>
      </c>
      <c r="V45" s="178"/>
      <c r="W45" s="30">
        <f>IFERROR(VLOOKUP(VLOOKUP(E45,'Dosis Mx'!$R$1:$X$19,1,FALSE),'Dosis Mx'!$R$1:$X$19,6,FALSE),0)</f>
        <v>0</v>
      </c>
      <c r="X45" s="30">
        <f>IFERROR(VLOOKUP(VLOOKUP(E45,'Dosis Mx'!$R$20:$X$36,1,FALSE),'Dosis Mx'!$R$20:$X$36,6,FALSE),0)</f>
        <v>0</v>
      </c>
      <c r="Y45" s="30">
        <f>IFERROR(VLOOKUP(VLOOKUP(E45,'Dosis Mx'!$R$37:$X$54,1,FALSE),'Dosis Mx'!$R$37:$X$54,6,FALSE),0)</f>
        <v>0</v>
      </c>
      <c r="Z45" s="30">
        <f>IFERROR(VLOOKUP(VLOOKUP(E45,'Dosis Mx'!$R$55:$X$78,1,FALSE),'Dosis Mx'!$R$55:$X$78,6,FALSE),0)</f>
        <v>0</v>
      </c>
      <c r="AA45" s="30" t="e">
        <f t="shared" si="3"/>
        <v>#DIV/0!</v>
      </c>
    </row>
    <row r="46" spans="1:27" x14ac:dyDescent="0.25">
      <c r="A46" s="20">
        <v>41</v>
      </c>
      <c r="B46" s="2"/>
      <c r="C46" s="2"/>
      <c r="D46" s="2"/>
      <c r="E46" s="2"/>
      <c r="F46" s="2"/>
      <c r="G46" s="2"/>
      <c r="H46" s="2"/>
      <c r="I46" s="2"/>
      <c r="J46" s="2"/>
      <c r="K46" s="2"/>
      <c r="L46" s="2"/>
      <c r="M46" s="2"/>
      <c r="N46" s="2"/>
      <c r="O46" s="2"/>
      <c r="P46" s="2"/>
      <c r="Q46" s="2"/>
      <c r="R46" s="2"/>
      <c r="T46" s="115"/>
      <c r="U46" s="31">
        <f t="shared" si="2"/>
        <v>0</v>
      </c>
      <c r="V46" s="178"/>
      <c r="W46" s="30">
        <f>IFERROR(VLOOKUP(VLOOKUP(E46,'Dosis Mx'!$R$1:$X$19,1,FALSE),'Dosis Mx'!$R$1:$X$19,6,FALSE),0)</f>
        <v>0</v>
      </c>
      <c r="X46" s="30">
        <f>IFERROR(VLOOKUP(VLOOKUP(E46,'Dosis Mx'!$R$20:$X$36,1,FALSE),'Dosis Mx'!$R$20:$X$36,6,FALSE),0)</f>
        <v>0</v>
      </c>
      <c r="Y46" s="30">
        <f>IFERROR(VLOOKUP(VLOOKUP(E46,'Dosis Mx'!$R$37:$X$54,1,FALSE),'Dosis Mx'!$R$37:$X$54,6,FALSE),0)</f>
        <v>0</v>
      </c>
      <c r="Z46" s="30">
        <f>IFERROR(VLOOKUP(VLOOKUP(E46,'Dosis Mx'!$R$55:$X$78,1,FALSE),'Dosis Mx'!$R$55:$X$78,6,FALSE),0)</f>
        <v>0</v>
      </c>
      <c r="AA46" s="30" t="e">
        <f t="shared" si="3"/>
        <v>#DIV/0!</v>
      </c>
    </row>
    <row r="47" spans="1:27" x14ac:dyDescent="0.25">
      <c r="A47" s="20">
        <v>42</v>
      </c>
      <c r="B47" s="2"/>
      <c r="C47" s="2"/>
      <c r="D47" s="2"/>
      <c r="E47" s="2"/>
      <c r="F47" s="2"/>
      <c r="G47" s="2"/>
      <c r="H47" s="2"/>
      <c r="I47" s="2"/>
      <c r="J47" s="2"/>
      <c r="K47" s="2"/>
      <c r="L47" s="2"/>
      <c r="M47" s="2"/>
      <c r="N47" s="2"/>
      <c r="O47" s="2"/>
      <c r="P47" s="2"/>
      <c r="Q47" s="2"/>
      <c r="R47" s="2"/>
      <c r="T47" s="115"/>
      <c r="U47" s="31">
        <f t="shared" si="2"/>
        <v>0</v>
      </c>
      <c r="V47" s="178"/>
      <c r="W47" s="30">
        <f>IFERROR(VLOOKUP(VLOOKUP(E47,'Dosis Mx'!$R$1:$X$19,1,FALSE),'Dosis Mx'!$R$1:$X$19,6,FALSE),0)</f>
        <v>0</v>
      </c>
      <c r="X47" s="30">
        <f>IFERROR(VLOOKUP(VLOOKUP(E47,'Dosis Mx'!$R$20:$X$36,1,FALSE),'Dosis Mx'!$R$20:$X$36,6,FALSE),0)</f>
        <v>0</v>
      </c>
      <c r="Y47" s="30">
        <f>IFERROR(VLOOKUP(VLOOKUP(E47,'Dosis Mx'!$R$37:$X$54,1,FALSE),'Dosis Mx'!$R$37:$X$54,6,FALSE),0)</f>
        <v>0</v>
      </c>
      <c r="Z47" s="30">
        <f>IFERROR(VLOOKUP(VLOOKUP(E47,'Dosis Mx'!$R$55:$X$78,1,FALSE),'Dosis Mx'!$R$55:$X$78,6,FALSE),0)</f>
        <v>0</v>
      </c>
      <c r="AA47" s="30" t="e">
        <f t="shared" si="3"/>
        <v>#DIV/0!</v>
      </c>
    </row>
    <row r="48" spans="1:27" x14ac:dyDescent="0.25">
      <c r="A48" s="20">
        <v>43</v>
      </c>
      <c r="B48" s="2"/>
      <c r="C48" s="2"/>
      <c r="D48" s="2"/>
      <c r="E48" s="2"/>
      <c r="F48" s="2"/>
      <c r="G48" s="2"/>
      <c r="H48" s="2"/>
      <c r="I48" s="2"/>
      <c r="J48" s="2"/>
      <c r="K48" s="2"/>
      <c r="L48" s="2"/>
      <c r="M48" s="2"/>
      <c r="N48" s="2"/>
      <c r="O48" s="2"/>
      <c r="P48" s="2"/>
      <c r="Q48" s="2"/>
      <c r="R48" s="2"/>
      <c r="T48" s="115"/>
      <c r="U48" s="31">
        <f t="shared" si="2"/>
        <v>0</v>
      </c>
      <c r="V48" s="178"/>
      <c r="W48" s="30">
        <f>IFERROR(VLOOKUP(VLOOKUP(E48,'Dosis Mx'!$R$1:$X$19,1,FALSE),'Dosis Mx'!$R$1:$X$19,6,FALSE),0)</f>
        <v>0</v>
      </c>
      <c r="X48" s="30">
        <f>IFERROR(VLOOKUP(VLOOKUP(E48,'Dosis Mx'!$R$20:$X$36,1,FALSE),'Dosis Mx'!$R$20:$X$36,6,FALSE),0)</f>
        <v>0</v>
      </c>
      <c r="Y48" s="30">
        <f>IFERROR(VLOOKUP(VLOOKUP(E48,'Dosis Mx'!$R$37:$X$54,1,FALSE),'Dosis Mx'!$R$37:$X$54,6,FALSE),0)</f>
        <v>0</v>
      </c>
      <c r="Z48" s="30">
        <f>IFERROR(VLOOKUP(VLOOKUP(E48,'Dosis Mx'!$R$55:$X$78,1,FALSE),'Dosis Mx'!$R$55:$X$78,6,FALSE),0)</f>
        <v>0</v>
      </c>
      <c r="AA48" s="30" t="e">
        <f t="shared" si="3"/>
        <v>#DIV/0!</v>
      </c>
    </row>
    <row r="49" spans="1:27" x14ac:dyDescent="0.25">
      <c r="A49" s="20">
        <v>44</v>
      </c>
      <c r="B49" s="4"/>
      <c r="C49" s="132"/>
      <c r="D49" s="132"/>
      <c r="E49" s="26"/>
      <c r="F49" s="27"/>
      <c r="G49" s="26"/>
      <c r="H49" s="27"/>
      <c r="I49" s="26"/>
      <c r="J49" s="3"/>
      <c r="K49" s="3"/>
      <c r="L49" s="3"/>
      <c r="M49" s="3"/>
      <c r="N49" s="3"/>
      <c r="O49" s="3"/>
      <c r="P49" s="3"/>
      <c r="Q49" s="3"/>
      <c r="R49" s="4"/>
      <c r="S49" s="4"/>
      <c r="T49" s="115"/>
      <c r="U49" s="31">
        <f t="shared" si="2"/>
        <v>0</v>
      </c>
      <c r="V49" s="179"/>
      <c r="W49" s="30">
        <f>IFERROR(VLOOKUP(VLOOKUP(E49,'Dosis Mx'!$R$1:$X$19,1,FALSE),'Dosis Mx'!$R$1:$X$19,6,FALSE),0)</f>
        <v>0</v>
      </c>
      <c r="X49" s="30">
        <f>IFERROR(VLOOKUP(VLOOKUP(E49,'Dosis Mx'!$R$20:$X$36,1,FALSE),'Dosis Mx'!$R$20:$X$36,6,FALSE),0)</f>
        <v>0</v>
      </c>
      <c r="Y49" s="30">
        <f>IFERROR(VLOOKUP(VLOOKUP(E49,'Dosis Mx'!$R$37:$X$54,1,FALSE),'Dosis Mx'!$R$37:$X$54,6,FALSE),0)</f>
        <v>0</v>
      </c>
      <c r="Z49" s="30">
        <f>IFERROR(VLOOKUP(VLOOKUP(E49,'Dosis Mx'!$R$55:$X$78,1,FALSE),'Dosis Mx'!$R$55:$X$78,6,FALSE),0)</f>
        <v>0</v>
      </c>
      <c r="AA49" s="30" t="e">
        <f t="shared" si="3"/>
        <v>#DIV/0!</v>
      </c>
    </row>
    <row r="50" spans="1:27" x14ac:dyDescent="0.25">
      <c r="A50" s="20">
        <v>45</v>
      </c>
      <c r="B50" s="4"/>
      <c r="C50" s="132"/>
      <c r="D50" s="132"/>
      <c r="E50" s="26"/>
      <c r="F50" s="27"/>
      <c r="G50" s="26"/>
      <c r="H50" s="27"/>
      <c r="I50" s="26"/>
      <c r="J50" s="3"/>
      <c r="K50" s="3"/>
      <c r="L50" s="3"/>
      <c r="M50" s="3"/>
      <c r="N50" s="3"/>
      <c r="O50" s="3"/>
      <c r="P50" s="3"/>
      <c r="Q50" s="3"/>
      <c r="R50" s="4"/>
      <c r="S50" s="4"/>
      <c r="T50" s="115"/>
      <c r="U50" s="31">
        <f t="shared" si="2"/>
        <v>0</v>
      </c>
      <c r="V50" s="178"/>
      <c r="W50" s="30">
        <f>IFERROR(VLOOKUP(VLOOKUP(E50,'Dosis Mx'!$R$1:$X$19,1,FALSE),'Dosis Mx'!$R$1:$X$19,6,FALSE),0)</f>
        <v>0</v>
      </c>
      <c r="X50" s="30">
        <f>IFERROR(VLOOKUP(VLOOKUP(E50,'Dosis Mx'!$R$20:$X$36,1,FALSE),'Dosis Mx'!$R$20:$X$36,6,FALSE),0)</f>
        <v>0</v>
      </c>
      <c r="Y50" s="30">
        <f>IFERROR(VLOOKUP(VLOOKUP(E50,'Dosis Mx'!$R$37:$X$54,1,FALSE),'Dosis Mx'!$R$37:$X$54,6,FALSE),0)</f>
        <v>0</v>
      </c>
      <c r="Z50" s="30">
        <f>IFERROR(VLOOKUP(VLOOKUP(E50,'Dosis Mx'!$R$55:$X$78,1,FALSE),'Dosis Mx'!$R$55:$X$78,6,FALSE),0)</f>
        <v>0</v>
      </c>
      <c r="AA50" s="30" t="e">
        <f t="shared" si="3"/>
        <v>#DIV/0!</v>
      </c>
    </row>
    <row r="51" spans="1:27" x14ac:dyDescent="0.25">
      <c r="A51" s="20">
        <v>46</v>
      </c>
      <c r="B51" s="4"/>
      <c r="C51" s="132"/>
      <c r="D51" s="132"/>
      <c r="E51" s="26"/>
      <c r="F51" s="27"/>
      <c r="G51" s="26"/>
      <c r="H51" s="27"/>
      <c r="I51" s="26"/>
      <c r="J51" s="3"/>
      <c r="K51" s="3"/>
      <c r="L51" s="3"/>
      <c r="M51" s="3"/>
      <c r="N51" s="3"/>
      <c r="O51" s="3"/>
      <c r="P51" s="3"/>
      <c r="Q51" s="3"/>
      <c r="R51" s="4"/>
      <c r="S51" s="4"/>
      <c r="T51" s="115"/>
      <c r="U51" s="31">
        <f t="shared" si="2"/>
        <v>0</v>
      </c>
      <c r="V51" s="179"/>
      <c r="W51" s="30">
        <f>IFERROR(VLOOKUP(VLOOKUP(E51,'Dosis Mx'!$R$1:$X$19,1,FALSE),'Dosis Mx'!$R$1:$X$19,6,FALSE),0)</f>
        <v>0</v>
      </c>
      <c r="X51" s="30">
        <f>IFERROR(VLOOKUP(VLOOKUP(E51,'Dosis Mx'!$R$20:$X$36,1,FALSE),'Dosis Mx'!$R$20:$X$36,6,FALSE),0)</f>
        <v>0</v>
      </c>
      <c r="Y51" s="30">
        <f>IFERROR(VLOOKUP(VLOOKUP(E51,'Dosis Mx'!$R$37:$X$54,1,FALSE),'Dosis Mx'!$R$37:$X$54,6,FALSE),0)</f>
        <v>0</v>
      </c>
      <c r="Z51" s="30">
        <f>IFERROR(VLOOKUP(VLOOKUP(E51,'Dosis Mx'!$R$55:$X$78,1,FALSE),'Dosis Mx'!$R$55:$X$78,6,FALSE),0)</f>
        <v>0</v>
      </c>
      <c r="AA51" s="30" t="e">
        <f t="shared" si="3"/>
        <v>#DIV/0!</v>
      </c>
    </row>
    <row r="52" spans="1:27" x14ac:dyDescent="0.25">
      <c r="A52" s="20">
        <v>47</v>
      </c>
      <c r="B52" s="4"/>
      <c r="C52" s="132"/>
      <c r="D52" s="132"/>
      <c r="E52" s="26"/>
      <c r="F52" s="27"/>
      <c r="G52" s="26"/>
      <c r="H52" s="27"/>
      <c r="I52" s="26"/>
      <c r="J52" s="3"/>
      <c r="K52" s="3"/>
      <c r="L52" s="3"/>
      <c r="M52" s="3"/>
      <c r="N52" s="3"/>
      <c r="O52" s="3"/>
      <c r="P52" s="3"/>
      <c r="Q52" s="3"/>
      <c r="R52" s="4"/>
      <c r="S52" s="4"/>
      <c r="T52" s="115"/>
      <c r="U52" s="31">
        <f t="shared" si="2"/>
        <v>0</v>
      </c>
      <c r="V52" s="178"/>
      <c r="W52" s="30">
        <f>IFERROR(VLOOKUP(VLOOKUP(E52,'Dosis Mx'!$R$1:$X$19,1,FALSE),'Dosis Mx'!$R$1:$X$19,6,FALSE),0)</f>
        <v>0</v>
      </c>
      <c r="X52" s="30">
        <f>IFERROR(VLOOKUP(VLOOKUP(E52,'Dosis Mx'!$R$20:$X$36,1,FALSE),'Dosis Mx'!$R$20:$X$36,6,FALSE),0)</f>
        <v>0</v>
      </c>
      <c r="Y52" s="30">
        <f>IFERROR(VLOOKUP(VLOOKUP(E52,'Dosis Mx'!$R$37:$X$54,1,FALSE),'Dosis Mx'!$R$37:$X$54,6,FALSE),0)</f>
        <v>0</v>
      </c>
      <c r="Z52" s="30">
        <f>IFERROR(VLOOKUP(VLOOKUP(E52,'Dosis Mx'!$R$55:$X$78,1,FALSE),'Dosis Mx'!$R$55:$X$78,6,FALSE),0)</f>
        <v>0</v>
      </c>
      <c r="AA52" s="30" t="e">
        <f t="shared" si="3"/>
        <v>#DIV/0!</v>
      </c>
    </row>
    <row r="53" spans="1:27" x14ac:dyDescent="0.25">
      <c r="A53" s="20">
        <v>48</v>
      </c>
      <c r="B53" s="4"/>
      <c r="C53" s="132"/>
      <c r="D53" s="132"/>
      <c r="E53" s="26"/>
      <c r="F53" s="27"/>
      <c r="G53" s="26"/>
      <c r="H53" s="27"/>
      <c r="I53" s="26"/>
      <c r="J53" s="3"/>
      <c r="K53" s="3"/>
      <c r="L53" s="3"/>
      <c r="M53" s="3"/>
      <c r="N53" s="3"/>
      <c r="O53" s="3"/>
      <c r="P53" s="3"/>
      <c r="Q53" s="3"/>
      <c r="R53" s="4"/>
      <c r="S53" s="4"/>
      <c r="T53" s="115"/>
      <c r="U53" s="31">
        <f t="shared" si="2"/>
        <v>0</v>
      </c>
      <c r="V53" s="178"/>
      <c r="W53" s="30">
        <f>IFERROR(VLOOKUP(VLOOKUP(E53,'Dosis Mx'!$R$1:$X$19,1,FALSE),'Dosis Mx'!$R$1:$X$19,6,FALSE),0)</f>
        <v>0</v>
      </c>
      <c r="X53" s="30">
        <f>IFERROR(VLOOKUP(VLOOKUP(E53,'Dosis Mx'!$R$20:$X$36,1,FALSE),'Dosis Mx'!$R$20:$X$36,6,FALSE),0)</f>
        <v>0</v>
      </c>
      <c r="Y53" s="30">
        <f>IFERROR(VLOOKUP(VLOOKUP(E53,'Dosis Mx'!$R$37:$X$54,1,FALSE),'Dosis Mx'!$R$37:$X$54,6,FALSE),0)</f>
        <v>0</v>
      </c>
      <c r="Z53" s="30">
        <f>IFERROR(VLOOKUP(VLOOKUP(E53,'Dosis Mx'!$R$55:$X$78,1,FALSE),'Dosis Mx'!$R$55:$X$78,6,FALSE),0)</f>
        <v>0</v>
      </c>
      <c r="AA53" s="30" t="e">
        <f t="shared" si="3"/>
        <v>#DIV/0!</v>
      </c>
    </row>
    <row r="54" spans="1:27" x14ac:dyDescent="0.25">
      <c r="A54" s="20">
        <v>49</v>
      </c>
      <c r="B54" s="4"/>
      <c r="C54" s="132"/>
      <c r="D54" s="132"/>
      <c r="E54" s="4"/>
      <c r="F54" s="5"/>
      <c r="G54" s="4"/>
      <c r="H54" s="5"/>
      <c r="I54" s="4"/>
      <c r="J54" s="3"/>
      <c r="K54" s="3"/>
      <c r="L54" s="3"/>
      <c r="M54" s="3"/>
      <c r="N54" s="3"/>
      <c r="O54" s="3"/>
      <c r="P54" s="3"/>
      <c r="Q54" s="3"/>
      <c r="R54" s="4"/>
      <c r="S54" s="4"/>
      <c r="T54" s="115"/>
      <c r="U54" s="31">
        <f t="shared" si="2"/>
        <v>0</v>
      </c>
      <c r="V54" s="179"/>
      <c r="W54" s="30">
        <f>IFERROR(VLOOKUP(VLOOKUP(E54,'Dosis Mx'!$R$1:$X$19,1,FALSE),'Dosis Mx'!$R$1:$X$19,6,FALSE),0)</f>
        <v>0</v>
      </c>
      <c r="X54" s="30">
        <f>IFERROR(VLOOKUP(VLOOKUP(E54,'Dosis Mx'!$R$20:$X$36,1,FALSE),'Dosis Mx'!$R$20:$X$36,6,FALSE),0)</f>
        <v>0</v>
      </c>
      <c r="Y54" s="30">
        <f>IFERROR(VLOOKUP(VLOOKUP(E54,'Dosis Mx'!$R$37:$X$54,1,FALSE),'Dosis Mx'!$R$37:$X$54,6,FALSE),0)</f>
        <v>0</v>
      </c>
      <c r="Z54" s="30">
        <f>IFERROR(VLOOKUP(VLOOKUP(E54,'Dosis Mx'!$R$55:$X$78,1,FALSE),'Dosis Mx'!$R$55:$X$78,6,FALSE),0)</f>
        <v>0</v>
      </c>
      <c r="AA54" s="30" t="e">
        <f t="shared" si="3"/>
        <v>#DIV/0!</v>
      </c>
    </row>
    <row r="55" spans="1:27" x14ac:dyDescent="0.25">
      <c r="A55" s="20">
        <v>50</v>
      </c>
      <c r="B55" s="4"/>
      <c r="C55" s="132"/>
      <c r="D55" s="132"/>
      <c r="E55" s="4"/>
      <c r="F55" s="5"/>
      <c r="G55" s="4"/>
      <c r="H55" s="5"/>
      <c r="I55" s="4"/>
      <c r="J55" s="3"/>
      <c r="K55" s="3"/>
      <c r="L55" s="3"/>
      <c r="M55" s="3"/>
      <c r="N55" s="3"/>
      <c r="O55" s="3"/>
      <c r="P55" s="3"/>
      <c r="Q55" s="3"/>
      <c r="R55" s="4"/>
      <c r="S55" s="4"/>
      <c r="T55" s="115"/>
      <c r="U55" s="31">
        <f t="shared" si="2"/>
        <v>0</v>
      </c>
      <c r="V55" s="178"/>
      <c r="W55" s="30">
        <f>IFERROR(VLOOKUP(VLOOKUP(E55,'Dosis Mx'!$R$1:$X$19,1,FALSE),'Dosis Mx'!$R$1:$X$19,6,FALSE),0)</f>
        <v>0</v>
      </c>
      <c r="X55" s="30">
        <f>IFERROR(VLOOKUP(VLOOKUP(E55,'Dosis Mx'!$R$20:$X$36,1,FALSE),'Dosis Mx'!$R$20:$X$36,6,FALSE),0)</f>
        <v>0</v>
      </c>
      <c r="Y55" s="30">
        <f>IFERROR(VLOOKUP(VLOOKUP(E55,'Dosis Mx'!$R$37:$X$54,1,FALSE),'Dosis Mx'!$R$37:$X$54,6,FALSE),0)</f>
        <v>0</v>
      </c>
      <c r="Z55" s="30">
        <f>IFERROR(VLOOKUP(VLOOKUP(E55,'Dosis Mx'!$R$55:$X$78,1,FALSE),'Dosis Mx'!$R$55:$X$78,6,FALSE),0)</f>
        <v>0</v>
      </c>
      <c r="AA55" s="30" t="e">
        <f t="shared" si="3"/>
        <v>#DIV/0!</v>
      </c>
    </row>
    <row r="56" spans="1:27" x14ac:dyDescent="0.25">
      <c r="A56" s="20">
        <v>51</v>
      </c>
      <c r="B56" s="4"/>
      <c r="C56" s="132"/>
      <c r="D56" s="132"/>
      <c r="E56" s="4"/>
      <c r="F56" s="5"/>
      <c r="G56" s="4"/>
      <c r="H56" s="5"/>
      <c r="I56" s="4"/>
      <c r="J56" s="3"/>
      <c r="K56" s="3"/>
      <c r="L56" s="3"/>
      <c r="M56" s="3"/>
      <c r="N56" s="3"/>
      <c r="O56" s="3"/>
      <c r="P56" s="3"/>
      <c r="Q56" s="3"/>
      <c r="R56" s="4"/>
      <c r="S56" s="4"/>
      <c r="T56" s="115"/>
      <c r="U56" s="31">
        <f t="shared" si="2"/>
        <v>0</v>
      </c>
      <c r="V56" s="179"/>
      <c r="W56" s="30">
        <f>IFERROR(VLOOKUP(VLOOKUP(E56,'Dosis Mx'!$R$1:$X$19,1,FALSE),'Dosis Mx'!$R$1:$X$19,6,FALSE),0)</f>
        <v>0</v>
      </c>
      <c r="X56" s="30">
        <f>IFERROR(VLOOKUP(VLOOKUP(E56,'Dosis Mx'!$R$20:$X$36,1,FALSE),'Dosis Mx'!$R$20:$X$36,6,FALSE),0)</f>
        <v>0</v>
      </c>
      <c r="Y56" s="30">
        <f>IFERROR(VLOOKUP(VLOOKUP(E56,'Dosis Mx'!$R$37:$X$54,1,FALSE),'Dosis Mx'!$R$37:$X$54,6,FALSE),0)</f>
        <v>0</v>
      </c>
      <c r="Z56" s="30">
        <f>IFERROR(VLOOKUP(VLOOKUP(E56,'Dosis Mx'!$R$55:$X$78,1,FALSE),'Dosis Mx'!$R$55:$X$78,6,FALSE),0)</f>
        <v>0</v>
      </c>
      <c r="AA56" s="30" t="e">
        <f t="shared" si="3"/>
        <v>#DIV/0!</v>
      </c>
    </row>
    <row r="57" spans="1:27" x14ac:dyDescent="0.25">
      <c r="A57" s="20">
        <v>52</v>
      </c>
      <c r="B57" s="4"/>
      <c r="C57" s="132"/>
      <c r="D57" s="132"/>
      <c r="E57" s="4"/>
      <c r="F57" s="5"/>
      <c r="G57" s="4"/>
      <c r="H57" s="5"/>
      <c r="I57" s="4"/>
      <c r="J57" s="3"/>
      <c r="K57" s="3"/>
      <c r="L57" s="3"/>
      <c r="M57" s="3"/>
      <c r="N57" s="3"/>
      <c r="O57" s="3"/>
      <c r="P57" s="3"/>
      <c r="Q57" s="3"/>
      <c r="R57" s="4"/>
      <c r="S57" s="4"/>
      <c r="T57" s="115"/>
      <c r="U57" s="31">
        <f t="shared" si="2"/>
        <v>0</v>
      </c>
      <c r="V57" s="179"/>
      <c r="W57" s="30">
        <f>IFERROR(VLOOKUP(VLOOKUP(E57,'Dosis Mx'!$R$1:$X$19,1,FALSE),'Dosis Mx'!$R$1:$X$19,6,FALSE),0)</f>
        <v>0</v>
      </c>
      <c r="X57" s="30">
        <f>IFERROR(VLOOKUP(VLOOKUP(E57,'Dosis Mx'!$R$20:$X$36,1,FALSE),'Dosis Mx'!$R$20:$X$36,6,FALSE),0)</f>
        <v>0</v>
      </c>
      <c r="Y57" s="30">
        <f>IFERROR(VLOOKUP(VLOOKUP(E57,'Dosis Mx'!$R$37:$X$54,1,FALSE),'Dosis Mx'!$R$37:$X$54,6,FALSE),0)</f>
        <v>0</v>
      </c>
      <c r="Z57" s="30">
        <f>IFERROR(VLOOKUP(VLOOKUP(E57,'Dosis Mx'!$R$55:$X$78,1,FALSE),'Dosis Mx'!$R$55:$X$78,6,FALSE),0)</f>
        <v>0</v>
      </c>
      <c r="AA57" s="30" t="e">
        <f t="shared" si="3"/>
        <v>#DIV/0!</v>
      </c>
    </row>
    <row r="58" spans="1:27" x14ac:dyDescent="0.25">
      <c r="A58" s="20">
        <v>53</v>
      </c>
      <c r="B58" s="4"/>
      <c r="C58" s="132"/>
      <c r="D58" s="132"/>
      <c r="E58" s="4"/>
      <c r="F58" s="5"/>
      <c r="G58" s="4"/>
      <c r="H58" s="5"/>
      <c r="I58" s="4"/>
      <c r="J58" s="3"/>
      <c r="K58" s="3"/>
      <c r="L58" s="3"/>
      <c r="M58" s="3"/>
      <c r="N58" s="3"/>
      <c r="O58" s="3"/>
      <c r="P58" s="3"/>
      <c r="Q58" s="3"/>
      <c r="R58" s="4"/>
      <c r="S58" s="4"/>
      <c r="T58" s="115"/>
      <c r="U58" s="31">
        <f t="shared" si="2"/>
        <v>0</v>
      </c>
      <c r="V58" s="179"/>
      <c r="W58" s="30">
        <f>IFERROR(VLOOKUP(VLOOKUP(E58,'Dosis Mx'!$R$1:$X$19,1,FALSE),'Dosis Mx'!$R$1:$X$19,6,FALSE),0)</f>
        <v>0</v>
      </c>
      <c r="X58" s="30">
        <f>IFERROR(VLOOKUP(VLOOKUP(E58,'Dosis Mx'!$R$20:$X$36,1,FALSE),'Dosis Mx'!$R$20:$X$36,6,FALSE),0)</f>
        <v>0</v>
      </c>
      <c r="Y58" s="30">
        <f>IFERROR(VLOOKUP(VLOOKUP(E58,'Dosis Mx'!$R$37:$X$54,1,FALSE),'Dosis Mx'!$R$37:$X$54,6,FALSE),0)</f>
        <v>0</v>
      </c>
      <c r="Z58" s="30">
        <f>IFERROR(VLOOKUP(VLOOKUP(E58,'Dosis Mx'!$R$55:$X$78,1,FALSE),'Dosis Mx'!$R$55:$X$78,6,FALSE),0)</f>
        <v>0</v>
      </c>
      <c r="AA58" s="30" t="e">
        <f t="shared" si="3"/>
        <v>#DIV/0!</v>
      </c>
    </row>
    <row r="59" spans="1:27" x14ac:dyDescent="0.25">
      <c r="A59" s="20">
        <v>54</v>
      </c>
      <c r="B59" s="4"/>
      <c r="C59" s="132"/>
      <c r="D59" s="132"/>
      <c r="E59" s="4"/>
      <c r="F59" s="5"/>
      <c r="G59" s="4"/>
      <c r="H59" s="5"/>
      <c r="I59" s="4"/>
      <c r="J59" s="3"/>
      <c r="K59" s="3"/>
      <c r="L59" s="3"/>
      <c r="M59" s="3"/>
      <c r="N59" s="3"/>
      <c r="O59" s="3"/>
      <c r="P59" s="3"/>
      <c r="Q59" s="3"/>
      <c r="R59" s="4"/>
      <c r="S59" s="4"/>
      <c r="T59" s="115"/>
      <c r="U59" s="31">
        <f t="shared" si="2"/>
        <v>0</v>
      </c>
      <c r="V59" s="179"/>
      <c r="W59" s="30">
        <f>IFERROR(VLOOKUP(VLOOKUP(E59,'Dosis Mx'!$R$1:$X$19,1,FALSE),'Dosis Mx'!$R$1:$X$19,6,FALSE),0)</f>
        <v>0</v>
      </c>
      <c r="X59" s="30">
        <f>IFERROR(VLOOKUP(VLOOKUP(E59,'Dosis Mx'!$R$20:$X$36,1,FALSE),'Dosis Mx'!$R$20:$X$36,6,FALSE),0)</f>
        <v>0</v>
      </c>
      <c r="Y59" s="30">
        <f>IFERROR(VLOOKUP(VLOOKUP(E59,'Dosis Mx'!$R$37:$X$54,1,FALSE),'Dosis Mx'!$R$37:$X$54,6,FALSE),0)</f>
        <v>0</v>
      </c>
      <c r="Z59" s="30">
        <f>IFERROR(VLOOKUP(VLOOKUP(E59,'Dosis Mx'!$R$55:$X$78,1,FALSE),'Dosis Mx'!$R$55:$X$78,6,FALSE),0)</f>
        <v>0</v>
      </c>
      <c r="AA59" s="30" t="e">
        <f t="shared" si="3"/>
        <v>#DIV/0!</v>
      </c>
    </row>
    <row r="60" spans="1:27" x14ac:dyDescent="0.25">
      <c r="A60" s="20">
        <v>55</v>
      </c>
      <c r="B60" s="4"/>
      <c r="C60" s="132"/>
      <c r="D60" s="132"/>
      <c r="E60" s="4"/>
      <c r="F60" s="5"/>
      <c r="G60" s="4"/>
      <c r="H60" s="5"/>
      <c r="I60" s="4"/>
      <c r="J60" s="3"/>
      <c r="K60" s="3"/>
      <c r="L60" s="3"/>
      <c r="M60" s="3"/>
      <c r="N60" s="3"/>
      <c r="O60" s="3"/>
      <c r="P60" s="3"/>
      <c r="Q60" s="3"/>
      <c r="R60" s="4"/>
      <c r="S60" s="4"/>
      <c r="T60" s="115"/>
      <c r="U60" s="31">
        <f t="shared" si="2"/>
        <v>0</v>
      </c>
      <c r="V60" s="179"/>
      <c r="W60" s="30">
        <f>IFERROR(VLOOKUP(VLOOKUP(E60,'Dosis Mx'!$R$1:$X$19,1,FALSE),'Dosis Mx'!$R$1:$X$19,6,FALSE),0)</f>
        <v>0</v>
      </c>
      <c r="X60" s="30">
        <f>IFERROR(VLOOKUP(VLOOKUP(E60,'Dosis Mx'!$R$20:$X$36,1,FALSE),'Dosis Mx'!$R$20:$X$36,6,FALSE),0)</f>
        <v>0</v>
      </c>
      <c r="Y60" s="30">
        <f>IFERROR(VLOOKUP(VLOOKUP(E60,'Dosis Mx'!$R$37:$X$54,1,FALSE),'Dosis Mx'!$R$37:$X$54,6,FALSE),0)</f>
        <v>0</v>
      </c>
      <c r="Z60" s="30">
        <f>IFERROR(VLOOKUP(VLOOKUP(E60,'Dosis Mx'!$R$55:$X$78,1,FALSE),'Dosis Mx'!$R$55:$X$78,6,FALSE),0)</f>
        <v>0</v>
      </c>
      <c r="AA60" s="30" t="e">
        <f t="shared" si="3"/>
        <v>#DIV/0!</v>
      </c>
    </row>
    <row r="61" spans="1:27" x14ac:dyDescent="0.25">
      <c r="A61" s="20">
        <v>56</v>
      </c>
      <c r="B61" s="4"/>
      <c r="C61" s="132"/>
      <c r="D61" s="132"/>
      <c r="E61" s="4"/>
      <c r="F61" s="5"/>
      <c r="G61" s="4"/>
      <c r="H61" s="5"/>
      <c r="I61" s="4"/>
      <c r="J61" s="3"/>
      <c r="K61" s="3"/>
      <c r="L61" s="3"/>
      <c r="M61" s="3"/>
      <c r="N61" s="3"/>
      <c r="O61" s="3"/>
      <c r="P61" s="3"/>
      <c r="Q61" s="3"/>
      <c r="R61" s="4"/>
      <c r="S61" s="4"/>
      <c r="T61" s="115"/>
      <c r="U61" s="31">
        <f t="shared" si="2"/>
        <v>0</v>
      </c>
      <c r="V61" s="179"/>
      <c r="W61" s="30">
        <f>IFERROR(VLOOKUP(VLOOKUP(E61,'Dosis Mx'!$R$1:$X$19,1,FALSE),'Dosis Mx'!$R$1:$X$19,6,FALSE),0)</f>
        <v>0</v>
      </c>
      <c r="X61" s="30">
        <f>IFERROR(VLOOKUP(VLOOKUP(E61,'Dosis Mx'!$R$20:$X$36,1,FALSE),'Dosis Mx'!$R$20:$X$36,6,FALSE),0)</f>
        <v>0</v>
      </c>
      <c r="Y61" s="30">
        <f>IFERROR(VLOOKUP(VLOOKUP(E61,'Dosis Mx'!$R$37:$X$54,1,FALSE),'Dosis Mx'!$R$37:$X$54,6,FALSE),0)</f>
        <v>0</v>
      </c>
      <c r="Z61" s="30">
        <f>IFERROR(VLOOKUP(VLOOKUP(E61,'Dosis Mx'!$R$55:$X$78,1,FALSE),'Dosis Mx'!$R$55:$X$78,6,FALSE),0)</f>
        <v>0</v>
      </c>
      <c r="AA61" s="30" t="e">
        <f t="shared" si="3"/>
        <v>#DIV/0!</v>
      </c>
    </row>
    <row r="62" spans="1:27" x14ac:dyDescent="0.25">
      <c r="A62" s="20">
        <v>57</v>
      </c>
      <c r="B62" s="4"/>
      <c r="C62" s="132"/>
      <c r="D62" s="132"/>
      <c r="E62" s="4"/>
      <c r="F62" s="5"/>
      <c r="G62" s="4"/>
      <c r="H62" s="5"/>
      <c r="I62" s="4"/>
      <c r="J62" s="3"/>
      <c r="K62" s="3"/>
      <c r="L62" s="3"/>
      <c r="M62" s="3"/>
      <c r="N62" s="3"/>
      <c r="O62" s="3"/>
      <c r="P62" s="3"/>
      <c r="Q62" s="3"/>
      <c r="R62" s="4"/>
      <c r="S62" s="4"/>
      <c r="T62" s="115"/>
      <c r="U62" s="31">
        <f t="shared" si="2"/>
        <v>0</v>
      </c>
      <c r="V62" s="115"/>
      <c r="W62" s="30">
        <f>IFERROR(VLOOKUP(VLOOKUP(E62,'Dosis Mx'!$R$1:$X$19,1,FALSE),'Dosis Mx'!$R$1:$X$19,6,FALSE),0)</f>
        <v>0</v>
      </c>
      <c r="X62" s="30">
        <f>IFERROR(VLOOKUP(VLOOKUP(E62,'Dosis Mx'!$R$20:$X$36,1,FALSE),'Dosis Mx'!$R$20:$X$36,6,FALSE),0)</f>
        <v>0</v>
      </c>
      <c r="Y62" s="30">
        <f>IFERROR(VLOOKUP(VLOOKUP(E62,'Dosis Mx'!$R$37:$X$54,1,FALSE),'Dosis Mx'!$R$37:$X$54,6,FALSE),0)</f>
        <v>0</v>
      </c>
      <c r="Z62" s="30">
        <f>IFERROR(VLOOKUP(VLOOKUP(E62,'Dosis Mx'!$R$55:$X$78,1,FALSE),'Dosis Mx'!$R$55:$X$78,6,FALSE),0)</f>
        <v>0</v>
      </c>
      <c r="AA62" s="30" t="e">
        <f t="shared" si="3"/>
        <v>#DIV/0!</v>
      </c>
    </row>
    <row r="63" spans="1:27" x14ac:dyDescent="0.25">
      <c r="A63" s="20">
        <v>58</v>
      </c>
      <c r="B63" s="4"/>
      <c r="C63" s="132"/>
      <c r="D63" s="132"/>
      <c r="E63" s="4"/>
      <c r="F63" s="5"/>
      <c r="G63" s="4"/>
      <c r="H63" s="5"/>
      <c r="I63" s="4"/>
      <c r="J63" s="3"/>
      <c r="K63" s="3"/>
      <c r="L63" s="3"/>
      <c r="M63" s="3"/>
      <c r="N63" s="3"/>
      <c r="O63" s="3"/>
      <c r="P63" s="3"/>
      <c r="Q63" s="3"/>
      <c r="R63" s="4"/>
      <c r="S63" s="4"/>
      <c r="T63" s="115"/>
      <c r="U63" s="31">
        <f t="shared" si="2"/>
        <v>0</v>
      </c>
      <c r="V63" s="115"/>
      <c r="W63" s="30">
        <f>IFERROR(VLOOKUP(VLOOKUP(E63,'Dosis Mx'!$R$1:$X$19,1,FALSE),'Dosis Mx'!$R$1:$X$19,6,FALSE),0)</f>
        <v>0</v>
      </c>
      <c r="X63" s="30">
        <f>IFERROR(VLOOKUP(VLOOKUP(E63,'Dosis Mx'!$R$20:$X$36,1,FALSE),'Dosis Mx'!$R$20:$X$36,6,FALSE),0)</f>
        <v>0</v>
      </c>
      <c r="Y63" s="30">
        <f>IFERROR(VLOOKUP(VLOOKUP(E63,'Dosis Mx'!$R$37:$X$54,1,FALSE),'Dosis Mx'!$R$37:$X$54,6,FALSE),0)</f>
        <v>0</v>
      </c>
      <c r="Z63" s="30">
        <f>IFERROR(VLOOKUP(VLOOKUP(E63,'Dosis Mx'!$R$55:$X$78,1,FALSE),'Dosis Mx'!$R$55:$X$78,6,FALSE),0)</f>
        <v>0</v>
      </c>
      <c r="AA63" s="30" t="e">
        <f t="shared" si="3"/>
        <v>#DIV/0!</v>
      </c>
    </row>
    <row r="64" spans="1:27" x14ac:dyDescent="0.25">
      <c r="A64" s="6"/>
      <c r="B64" s="10"/>
      <c r="C64" s="133"/>
      <c r="D64" s="133"/>
      <c r="E64" s="10"/>
      <c r="F64" s="11"/>
      <c r="G64" s="10"/>
      <c r="H64" s="11"/>
      <c r="I64" s="10"/>
      <c r="J64" s="6"/>
      <c r="K64" s="6"/>
      <c r="L64" s="6"/>
      <c r="M64" s="6"/>
      <c r="N64" s="6"/>
      <c r="O64" s="6"/>
      <c r="P64" s="6"/>
      <c r="Q64" s="6"/>
      <c r="R64" s="10"/>
      <c r="S64" s="10"/>
      <c r="U64" s="6"/>
    </row>
    <row r="65" spans="1:26" x14ac:dyDescent="0.25">
      <c r="A65" s="6"/>
      <c r="B65" s="6"/>
      <c r="C65" s="133"/>
      <c r="D65" s="133"/>
      <c r="E65" s="6"/>
      <c r="F65" s="6"/>
      <c r="G65" s="6"/>
      <c r="H65" s="6"/>
      <c r="I65" s="6"/>
      <c r="J65" s="6"/>
      <c r="K65" s="6"/>
      <c r="L65" s="6"/>
      <c r="M65" s="6"/>
      <c r="N65" s="6"/>
      <c r="O65" s="6"/>
      <c r="P65" s="6"/>
      <c r="Q65" s="6"/>
      <c r="R65" s="6"/>
      <c r="S65" s="6"/>
      <c r="U65" s="6"/>
      <c r="V65"/>
      <c r="W65"/>
      <c r="X65"/>
      <c r="Y65"/>
      <c r="Z65"/>
    </row>
    <row r="66" spans="1:26" x14ac:dyDescent="0.25">
      <c r="A66" s="6"/>
      <c r="B66" s="6"/>
      <c r="C66" s="133"/>
      <c r="D66" s="133"/>
      <c r="E66" s="6"/>
      <c r="F66" s="6"/>
      <c r="G66" s="6"/>
      <c r="H66" s="6"/>
      <c r="I66" s="6"/>
      <c r="J66" s="6"/>
      <c r="K66" s="6"/>
      <c r="L66" s="6"/>
      <c r="M66" s="6"/>
      <c r="N66" s="6"/>
      <c r="O66" s="6"/>
      <c r="P66" s="6"/>
      <c r="Q66" s="6"/>
      <c r="R66" s="6"/>
      <c r="S66" s="6"/>
      <c r="U66" s="6"/>
      <c r="V66"/>
      <c r="W66"/>
      <c r="X66"/>
      <c r="Y66"/>
      <c r="Z66"/>
    </row>
    <row r="67" spans="1:26" x14ac:dyDescent="0.25">
      <c r="A67" s="6"/>
      <c r="B67" s="6"/>
      <c r="C67" s="133"/>
      <c r="D67" s="133"/>
      <c r="E67" s="6"/>
      <c r="F67" s="6"/>
      <c r="G67" s="6"/>
      <c r="H67" s="6"/>
      <c r="I67" s="6"/>
      <c r="J67" s="6"/>
      <c r="K67" s="6"/>
      <c r="L67" s="6"/>
      <c r="M67" s="6"/>
      <c r="N67" s="6"/>
      <c r="O67" s="6"/>
      <c r="P67" s="6"/>
      <c r="Q67" s="6"/>
      <c r="R67" s="6"/>
      <c r="S67" s="6"/>
      <c r="U67" s="6"/>
      <c r="V67"/>
      <c r="W67"/>
      <c r="X67"/>
      <c r="Y67"/>
      <c r="Z67"/>
    </row>
    <row r="68" spans="1:26" x14ac:dyDescent="0.25">
      <c r="A68" s="6"/>
      <c r="B68" s="6"/>
      <c r="C68" s="133"/>
      <c r="D68" s="133"/>
      <c r="E68" s="6"/>
      <c r="F68" s="6"/>
      <c r="G68" s="6"/>
      <c r="H68" s="6"/>
      <c r="I68" s="6"/>
      <c r="J68" s="6"/>
      <c r="K68" s="6"/>
      <c r="L68" s="6"/>
      <c r="M68" s="6"/>
      <c r="N68" s="6"/>
      <c r="O68" s="6"/>
      <c r="P68" s="6"/>
      <c r="Q68" s="6"/>
      <c r="R68" s="6"/>
      <c r="S68" s="6"/>
      <c r="U68" s="6"/>
      <c r="V68"/>
      <c r="W68"/>
      <c r="X68"/>
      <c r="Y68"/>
      <c r="Z68"/>
    </row>
    <row r="69" spans="1:26" x14ac:dyDescent="0.25">
      <c r="A69" s="6"/>
      <c r="B69" s="6"/>
      <c r="C69" s="133"/>
      <c r="D69" s="133"/>
      <c r="E69" s="6"/>
      <c r="F69" s="6"/>
      <c r="G69" s="6"/>
      <c r="H69" s="6"/>
      <c r="I69" s="6"/>
      <c r="J69" s="6"/>
      <c r="K69" s="6"/>
      <c r="L69" s="6"/>
      <c r="M69" s="6"/>
      <c r="N69" s="6"/>
      <c r="O69" s="6"/>
      <c r="P69" s="6"/>
      <c r="Q69" s="6"/>
      <c r="R69" s="6"/>
      <c r="S69" s="6"/>
      <c r="U69" s="6"/>
      <c r="V69"/>
      <c r="W69"/>
      <c r="X69"/>
      <c r="Y69"/>
      <c r="Z69"/>
    </row>
    <row r="70" spans="1:26" x14ac:dyDescent="0.25">
      <c r="A70" s="6"/>
      <c r="B70" s="6"/>
      <c r="C70" s="133"/>
      <c r="D70" s="133"/>
      <c r="E70" s="6"/>
      <c r="F70" s="6"/>
      <c r="G70" s="6"/>
      <c r="H70" s="6"/>
      <c r="I70" s="6"/>
      <c r="J70" s="6"/>
      <c r="K70" s="6"/>
      <c r="L70" s="6"/>
      <c r="M70" s="6"/>
      <c r="N70" s="6"/>
      <c r="O70" s="6"/>
      <c r="P70" s="6"/>
      <c r="Q70" s="6"/>
      <c r="R70" s="6"/>
      <c r="S70" s="6"/>
      <c r="U70" s="6"/>
      <c r="V70"/>
      <c r="W70"/>
      <c r="X70"/>
      <c r="Y70"/>
      <c r="Z70"/>
    </row>
    <row r="71" spans="1:26" x14ac:dyDescent="0.25">
      <c r="A71" s="6"/>
      <c r="B71" s="6"/>
      <c r="C71" s="133"/>
      <c r="D71" s="133"/>
      <c r="E71" s="6"/>
      <c r="F71" s="6"/>
      <c r="G71" s="6"/>
      <c r="H71" s="6"/>
      <c r="I71" s="6"/>
      <c r="J71" s="6"/>
      <c r="K71" s="6"/>
      <c r="L71" s="6"/>
      <c r="M71" s="6"/>
      <c r="N71" s="6"/>
      <c r="O71" s="6"/>
      <c r="P71" s="6"/>
      <c r="Q71" s="6"/>
      <c r="R71" s="6"/>
      <c r="S71" s="6"/>
      <c r="U71" s="6"/>
      <c r="V71"/>
      <c r="W71"/>
      <c r="X71"/>
      <c r="Y71"/>
      <c r="Z71"/>
    </row>
    <row r="72" spans="1:26" x14ac:dyDescent="0.25">
      <c r="A72" s="6"/>
      <c r="B72" s="6"/>
      <c r="C72" s="133"/>
      <c r="D72" s="133"/>
      <c r="E72" s="6"/>
      <c r="F72" s="6"/>
      <c r="G72" s="6"/>
      <c r="H72" s="6"/>
      <c r="I72" s="6"/>
      <c r="J72" s="6"/>
      <c r="K72" s="6"/>
      <c r="L72" s="6"/>
      <c r="M72" s="6"/>
      <c r="N72" s="6"/>
      <c r="O72" s="6"/>
      <c r="P72" s="6"/>
      <c r="Q72" s="6"/>
      <c r="R72" s="6"/>
      <c r="S72" s="6"/>
      <c r="U72" s="6"/>
      <c r="V72"/>
      <c r="W72"/>
      <c r="X72"/>
      <c r="Y72"/>
      <c r="Z72"/>
    </row>
    <row r="73" spans="1:26" x14ac:dyDescent="0.25">
      <c r="A73" s="6"/>
      <c r="B73" s="6"/>
      <c r="C73" s="133"/>
      <c r="D73" s="133"/>
      <c r="E73" s="6"/>
      <c r="F73" s="6"/>
      <c r="G73" s="6"/>
      <c r="H73" s="6"/>
      <c r="I73" s="6"/>
      <c r="J73" s="6"/>
      <c r="K73" s="6"/>
      <c r="L73" s="6"/>
      <c r="M73" s="6"/>
      <c r="N73" s="6"/>
      <c r="O73" s="6"/>
      <c r="P73" s="6"/>
      <c r="Q73" s="6"/>
      <c r="R73" s="6"/>
      <c r="S73" s="6"/>
      <c r="U73" s="6"/>
      <c r="V73"/>
      <c r="W73"/>
      <c r="X73"/>
      <c r="Y73"/>
      <c r="Z73"/>
    </row>
    <row r="74" spans="1:26" x14ac:dyDescent="0.25">
      <c r="A74" s="6"/>
      <c r="B74" s="6"/>
      <c r="C74" s="133"/>
      <c r="D74" s="133"/>
      <c r="E74" s="6"/>
      <c r="F74" s="6"/>
      <c r="G74" s="6"/>
      <c r="H74" s="6"/>
      <c r="I74" s="6"/>
      <c r="J74" s="6"/>
      <c r="K74" s="6"/>
      <c r="L74" s="6"/>
      <c r="M74" s="6"/>
      <c r="N74" s="6"/>
      <c r="O74" s="6"/>
      <c r="P74" s="6"/>
      <c r="Q74" s="6"/>
      <c r="R74" s="6"/>
      <c r="S74" s="6"/>
      <c r="U74" s="6"/>
      <c r="V74"/>
      <c r="W74"/>
      <c r="X74"/>
      <c r="Y74"/>
      <c r="Z74"/>
    </row>
    <row r="75" spans="1:26" x14ac:dyDescent="0.25">
      <c r="A75" s="6"/>
      <c r="B75" s="6"/>
      <c r="C75" s="133"/>
      <c r="D75" s="133"/>
      <c r="E75" s="6"/>
      <c r="F75" s="6"/>
      <c r="G75" s="6"/>
      <c r="H75" s="6"/>
      <c r="I75" s="6"/>
      <c r="J75" s="6"/>
      <c r="K75" s="6"/>
      <c r="L75" s="6"/>
      <c r="M75" s="6"/>
      <c r="N75" s="6"/>
      <c r="O75" s="6"/>
      <c r="P75" s="6"/>
      <c r="Q75" s="6"/>
      <c r="R75" s="6"/>
      <c r="S75" s="6"/>
      <c r="U75" s="6"/>
      <c r="V75"/>
      <c r="W75"/>
      <c r="X75"/>
      <c r="Y75"/>
      <c r="Z75"/>
    </row>
    <row r="76" spans="1:26" x14ac:dyDescent="0.25">
      <c r="A76" s="6"/>
      <c r="B76" s="6"/>
      <c r="C76" s="133"/>
      <c r="D76" s="133"/>
      <c r="E76" s="6"/>
      <c r="F76" s="6"/>
      <c r="G76" s="6"/>
      <c r="H76" s="6"/>
      <c r="I76" s="6"/>
      <c r="J76" s="6"/>
      <c r="K76" s="6"/>
      <c r="L76" s="6"/>
      <c r="M76" s="6"/>
      <c r="N76" s="6"/>
      <c r="O76" s="6"/>
      <c r="P76" s="6"/>
      <c r="Q76" s="6"/>
      <c r="R76" s="6"/>
      <c r="S76" s="6"/>
      <c r="U76" s="6"/>
      <c r="V76"/>
      <c r="W76"/>
      <c r="X76"/>
      <c r="Y76"/>
      <c r="Z76"/>
    </row>
    <row r="77" spans="1:26" x14ac:dyDescent="0.25">
      <c r="A77" s="6"/>
      <c r="B77" s="6"/>
      <c r="C77" s="133"/>
      <c r="D77" s="133"/>
      <c r="E77" s="6"/>
      <c r="F77" s="6"/>
      <c r="G77" s="6"/>
      <c r="H77" s="6"/>
      <c r="I77" s="6"/>
      <c r="J77" s="6"/>
      <c r="K77" s="6"/>
      <c r="L77" s="6"/>
      <c r="M77" s="6"/>
      <c r="N77" s="6"/>
      <c r="O77" s="6"/>
      <c r="P77" s="6"/>
      <c r="Q77" s="6"/>
      <c r="R77" s="6"/>
      <c r="S77" s="6"/>
      <c r="U77" s="6"/>
      <c r="V77"/>
      <c r="W77"/>
      <c r="X77"/>
      <c r="Y77"/>
      <c r="Z77"/>
    </row>
    <row r="78" spans="1:26" x14ac:dyDescent="0.25">
      <c r="A78" s="6"/>
      <c r="B78" s="6"/>
      <c r="C78" s="133"/>
      <c r="D78" s="133"/>
      <c r="E78" s="6"/>
      <c r="F78" s="6"/>
      <c r="G78" s="6"/>
      <c r="H78" s="6"/>
      <c r="I78" s="6"/>
      <c r="J78" s="6"/>
      <c r="K78" s="6"/>
      <c r="L78" s="6"/>
      <c r="M78" s="6"/>
      <c r="N78" s="6"/>
      <c r="O78" s="6"/>
      <c r="P78" s="6"/>
      <c r="Q78" s="6"/>
      <c r="R78" s="6"/>
      <c r="S78" s="6"/>
      <c r="U78" s="6"/>
      <c r="V78"/>
      <c r="W78"/>
      <c r="X78"/>
      <c r="Y78"/>
      <c r="Z78"/>
    </row>
    <row r="79" spans="1:26" x14ac:dyDescent="0.25">
      <c r="A79" s="6"/>
      <c r="B79" s="6"/>
      <c r="C79" s="133"/>
      <c r="D79" s="133"/>
      <c r="E79" s="6"/>
      <c r="F79" s="6"/>
      <c r="G79" s="6"/>
      <c r="H79" s="6"/>
      <c r="I79" s="6"/>
      <c r="J79" s="6"/>
      <c r="K79" s="6"/>
      <c r="L79" s="6"/>
      <c r="M79" s="6"/>
      <c r="N79" s="6"/>
      <c r="O79" s="6"/>
      <c r="P79" s="6"/>
      <c r="Q79" s="6"/>
      <c r="R79" s="6"/>
      <c r="S79" s="6"/>
      <c r="U79" s="6"/>
      <c r="V79"/>
      <c r="W79"/>
      <c r="X79"/>
      <c r="Y79"/>
      <c r="Z79"/>
    </row>
    <row r="80" spans="1:26" x14ac:dyDescent="0.25">
      <c r="A80" s="6"/>
      <c r="B80" s="6"/>
      <c r="C80" s="133"/>
      <c r="D80" s="133"/>
      <c r="E80" s="6"/>
      <c r="F80" s="6"/>
      <c r="G80" s="6"/>
      <c r="H80" s="6"/>
      <c r="I80" s="6"/>
      <c r="J80" s="6"/>
      <c r="K80" s="6"/>
      <c r="L80" s="6"/>
      <c r="M80" s="6"/>
      <c r="N80" s="6"/>
      <c r="O80" s="6"/>
      <c r="P80" s="6"/>
      <c r="Q80" s="6"/>
      <c r="R80" s="6"/>
      <c r="S80" s="6"/>
      <c r="U80" s="6"/>
      <c r="V80"/>
      <c r="W80"/>
      <c r="X80"/>
      <c r="Y80"/>
      <c r="Z80"/>
    </row>
    <row r="81" spans="1:26" x14ac:dyDescent="0.25">
      <c r="A81" s="6"/>
      <c r="B81" s="6"/>
      <c r="C81" s="133"/>
      <c r="D81" s="133"/>
      <c r="E81" s="6"/>
      <c r="F81" s="6"/>
      <c r="G81" s="6"/>
      <c r="H81" s="6"/>
      <c r="I81" s="6"/>
      <c r="J81" s="6"/>
      <c r="K81" s="6"/>
      <c r="L81" s="6"/>
      <c r="M81" s="6"/>
      <c r="N81" s="6"/>
      <c r="O81" s="6"/>
      <c r="P81" s="6"/>
      <c r="Q81" s="6"/>
      <c r="R81" s="6"/>
      <c r="S81" s="6"/>
      <c r="U81" s="6"/>
      <c r="V81"/>
      <c r="W81"/>
      <c r="X81"/>
      <c r="Y81"/>
      <c r="Z81"/>
    </row>
    <row r="82" spans="1:26" x14ac:dyDescent="0.25">
      <c r="A82" s="6"/>
      <c r="B82" s="6"/>
      <c r="C82" s="133"/>
      <c r="D82" s="133"/>
      <c r="E82" s="6"/>
      <c r="F82" s="6"/>
      <c r="G82" s="6"/>
      <c r="H82" s="6"/>
      <c r="I82" s="6"/>
      <c r="J82" s="6"/>
      <c r="K82" s="6"/>
      <c r="L82" s="6"/>
      <c r="M82" s="6"/>
      <c r="N82" s="6"/>
      <c r="O82" s="6"/>
      <c r="P82" s="6"/>
      <c r="Q82" s="6"/>
      <c r="R82" s="6"/>
      <c r="S82" s="6"/>
      <c r="U82" s="6"/>
      <c r="V82"/>
      <c r="W82"/>
      <c r="X82"/>
      <c r="Y82"/>
      <c r="Z82"/>
    </row>
    <row r="83" spans="1:26" x14ac:dyDescent="0.25">
      <c r="A83" s="6"/>
      <c r="B83" s="6"/>
      <c r="C83" s="133"/>
      <c r="D83" s="133"/>
      <c r="E83" s="6"/>
      <c r="F83" s="6"/>
      <c r="G83" s="6"/>
      <c r="H83" s="6"/>
      <c r="I83" s="6"/>
      <c r="J83" s="6"/>
      <c r="K83" s="6"/>
      <c r="L83" s="6"/>
      <c r="M83" s="6"/>
      <c r="N83" s="6"/>
      <c r="O83" s="6"/>
      <c r="P83" s="6"/>
      <c r="Q83" s="6"/>
      <c r="R83" s="6"/>
      <c r="S83" s="6"/>
      <c r="U83" s="6"/>
      <c r="V83"/>
      <c r="W83"/>
      <c r="X83"/>
      <c r="Y83"/>
      <c r="Z83"/>
    </row>
    <row r="84" spans="1:26" x14ac:dyDescent="0.25">
      <c r="A84" s="6"/>
      <c r="B84" s="6"/>
      <c r="C84" s="133"/>
      <c r="D84" s="133"/>
      <c r="E84" s="6"/>
      <c r="F84" s="6"/>
      <c r="G84" s="6"/>
      <c r="H84" s="6"/>
      <c r="I84" s="6"/>
      <c r="J84" s="6"/>
      <c r="K84" s="6"/>
      <c r="L84" s="6"/>
      <c r="M84" s="6"/>
      <c r="N84" s="6"/>
      <c r="O84" s="6"/>
      <c r="P84" s="6"/>
      <c r="Q84" s="6"/>
      <c r="R84" s="6"/>
      <c r="S84" s="6"/>
      <c r="U84" s="6"/>
      <c r="V84"/>
      <c r="W84"/>
      <c r="X84"/>
      <c r="Y84"/>
      <c r="Z84"/>
    </row>
    <row r="85" spans="1:26" x14ac:dyDescent="0.25">
      <c r="A85" s="6"/>
      <c r="B85" s="6"/>
      <c r="C85" s="133"/>
      <c r="D85" s="133"/>
      <c r="E85" s="6"/>
      <c r="F85" s="6"/>
      <c r="G85" s="6"/>
      <c r="H85" s="6"/>
      <c r="I85" s="6"/>
      <c r="J85" s="6"/>
      <c r="K85" s="6"/>
      <c r="L85" s="6"/>
      <c r="M85" s="6"/>
      <c r="N85" s="6"/>
      <c r="O85" s="6"/>
      <c r="P85" s="6"/>
      <c r="Q85" s="6"/>
      <c r="R85" s="6"/>
      <c r="S85" s="6"/>
      <c r="U85" s="6"/>
      <c r="V85"/>
      <c r="W85"/>
      <c r="X85"/>
      <c r="Y85"/>
      <c r="Z85"/>
    </row>
    <row r="86" spans="1:26" x14ac:dyDescent="0.25">
      <c r="A86" s="6"/>
      <c r="B86" s="6"/>
      <c r="C86" s="133"/>
      <c r="D86" s="133"/>
      <c r="E86" s="6"/>
      <c r="F86" s="6"/>
      <c r="G86" s="6"/>
      <c r="H86" s="6"/>
      <c r="I86" s="6"/>
      <c r="J86" s="6"/>
      <c r="K86" s="6"/>
      <c r="L86" s="6"/>
      <c r="M86" s="6"/>
      <c r="N86" s="6"/>
      <c r="O86" s="6"/>
      <c r="P86" s="6"/>
      <c r="Q86" s="6"/>
      <c r="R86" s="6"/>
      <c r="S86" s="6"/>
      <c r="U86" s="6"/>
      <c r="V86"/>
      <c r="W86"/>
      <c r="X86"/>
      <c r="Y86"/>
      <c r="Z86"/>
    </row>
    <row r="87" spans="1:26" x14ac:dyDescent="0.25">
      <c r="A87" s="6"/>
      <c r="B87" s="6"/>
      <c r="C87" s="133"/>
      <c r="D87" s="133"/>
      <c r="E87" s="6"/>
      <c r="F87" s="6"/>
      <c r="G87" s="6"/>
      <c r="H87" s="6"/>
      <c r="I87" s="6"/>
      <c r="J87" s="6"/>
      <c r="K87" s="6"/>
      <c r="L87" s="6"/>
      <c r="M87" s="6"/>
      <c r="N87" s="6"/>
      <c r="O87" s="6"/>
      <c r="P87" s="6"/>
      <c r="Q87" s="6"/>
      <c r="R87" s="6"/>
      <c r="S87" s="6"/>
      <c r="U87" s="6"/>
      <c r="V87"/>
      <c r="W87"/>
      <c r="X87"/>
      <c r="Y87"/>
      <c r="Z87"/>
    </row>
    <row r="88" spans="1:26" x14ac:dyDescent="0.25">
      <c r="A88" s="6"/>
      <c r="B88" s="6"/>
      <c r="C88" s="133"/>
      <c r="D88" s="133"/>
      <c r="E88" s="6"/>
      <c r="F88" s="6"/>
      <c r="G88" s="6"/>
      <c r="H88" s="6"/>
      <c r="I88" s="6"/>
      <c r="J88" s="6"/>
      <c r="K88" s="6"/>
      <c r="L88" s="6"/>
      <c r="M88" s="6"/>
      <c r="N88" s="6"/>
      <c r="O88" s="6"/>
      <c r="P88" s="6"/>
      <c r="Q88" s="6"/>
      <c r="R88" s="6"/>
      <c r="S88" s="6"/>
      <c r="U88" s="6"/>
      <c r="V88"/>
      <c r="W88"/>
      <c r="X88"/>
      <c r="Y88"/>
      <c r="Z88"/>
    </row>
    <row r="89" spans="1:26" x14ac:dyDescent="0.25">
      <c r="A89" s="6"/>
      <c r="B89" s="6"/>
      <c r="C89" s="133"/>
      <c r="D89" s="133"/>
      <c r="E89" s="6"/>
      <c r="F89" s="6"/>
      <c r="G89" s="6"/>
      <c r="H89" s="6"/>
      <c r="I89" s="6"/>
      <c r="J89" s="6"/>
      <c r="K89" s="6"/>
      <c r="L89" s="6"/>
      <c r="M89" s="6"/>
      <c r="N89" s="6"/>
      <c r="O89" s="6"/>
      <c r="P89" s="6"/>
      <c r="Q89" s="6"/>
      <c r="R89" s="6"/>
      <c r="S89" s="6"/>
      <c r="U89" s="6"/>
      <c r="V89"/>
      <c r="W89"/>
      <c r="X89"/>
      <c r="Y89"/>
      <c r="Z89"/>
    </row>
    <row r="90" spans="1:26" x14ac:dyDescent="0.25">
      <c r="A90" s="6"/>
      <c r="B90" s="6"/>
      <c r="C90" s="133"/>
      <c r="D90" s="133"/>
      <c r="E90" s="6"/>
      <c r="F90" s="6"/>
      <c r="G90" s="6"/>
      <c r="H90" s="6"/>
      <c r="I90" s="6"/>
      <c r="J90" s="6"/>
      <c r="K90" s="6"/>
      <c r="L90" s="6"/>
      <c r="M90" s="6"/>
      <c r="N90" s="6"/>
      <c r="O90" s="6"/>
      <c r="P90" s="6"/>
      <c r="Q90" s="6"/>
      <c r="R90" s="6"/>
      <c r="S90" s="6"/>
      <c r="U90" s="6"/>
      <c r="V90"/>
      <c r="W90"/>
      <c r="X90"/>
      <c r="Y90"/>
      <c r="Z90"/>
    </row>
    <row r="91" spans="1:26" x14ac:dyDescent="0.25">
      <c r="A91" s="6"/>
      <c r="B91" s="6"/>
      <c r="C91" s="133"/>
      <c r="D91" s="133"/>
      <c r="E91" s="6"/>
      <c r="F91" s="6"/>
      <c r="G91" s="6"/>
      <c r="H91" s="6"/>
      <c r="I91" s="6"/>
      <c r="J91" s="6"/>
      <c r="K91" s="6"/>
      <c r="L91" s="6"/>
      <c r="M91" s="6"/>
      <c r="N91" s="6"/>
      <c r="O91" s="6"/>
      <c r="P91" s="6"/>
      <c r="Q91" s="6"/>
      <c r="R91" s="6"/>
      <c r="S91" s="6"/>
      <c r="U91" s="6"/>
      <c r="V91"/>
      <c r="W91"/>
      <c r="X91"/>
      <c r="Y91"/>
      <c r="Z91"/>
    </row>
    <row r="92" spans="1:26" x14ac:dyDescent="0.25">
      <c r="A92" s="6"/>
      <c r="B92" s="6"/>
      <c r="C92" s="133"/>
      <c r="D92" s="133"/>
      <c r="E92" s="6"/>
      <c r="F92" s="6"/>
      <c r="G92" s="6"/>
      <c r="H92" s="6"/>
      <c r="I92" s="6"/>
      <c r="J92" s="6"/>
      <c r="K92" s="6"/>
      <c r="L92" s="6"/>
      <c r="M92" s="6"/>
      <c r="N92" s="6"/>
      <c r="O92" s="6"/>
      <c r="P92" s="6"/>
      <c r="Q92" s="6"/>
      <c r="R92" s="6"/>
      <c r="S92" s="6"/>
      <c r="U92" s="6"/>
      <c r="V92"/>
      <c r="W92"/>
      <c r="X92"/>
      <c r="Y92"/>
      <c r="Z92"/>
    </row>
    <row r="93" spans="1:26" x14ac:dyDescent="0.25">
      <c r="A93" s="6"/>
      <c r="B93" s="6"/>
      <c r="C93" s="133"/>
      <c r="D93" s="133"/>
      <c r="E93" s="6"/>
      <c r="F93" s="6"/>
      <c r="G93" s="6"/>
      <c r="H93" s="6"/>
      <c r="I93" s="6"/>
      <c r="J93" s="6"/>
      <c r="K93" s="6"/>
      <c r="L93" s="6"/>
      <c r="M93" s="6"/>
      <c r="N93" s="6"/>
      <c r="O93" s="6"/>
      <c r="P93" s="6"/>
      <c r="Q93" s="6"/>
      <c r="R93" s="6"/>
      <c r="S93" s="6"/>
      <c r="U93" s="6"/>
      <c r="V93"/>
      <c r="W93"/>
      <c r="X93"/>
      <c r="Y93"/>
      <c r="Z93"/>
    </row>
    <row r="94" spans="1:26" x14ac:dyDescent="0.25">
      <c r="A94" s="6"/>
      <c r="B94" s="6"/>
      <c r="C94" s="133"/>
      <c r="D94" s="133"/>
      <c r="E94" s="6"/>
      <c r="F94" s="6"/>
      <c r="G94" s="6"/>
      <c r="H94" s="6"/>
      <c r="I94" s="6"/>
      <c r="J94" s="6"/>
      <c r="K94" s="6"/>
      <c r="L94" s="6"/>
      <c r="M94" s="6"/>
      <c r="N94" s="6"/>
      <c r="O94" s="6"/>
      <c r="P94" s="6"/>
      <c r="Q94" s="6"/>
      <c r="R94" s="6"/>
      <c r="S94" s="6"/>
      <c r="U94" s="6"/>
      <c r="V94"/>
      <c r="W94"/>
      <c r="X94"/>
      <c r="Y94"/>
      <c r="Z94"/>
    </row>
    <row r="95" spans="1:26" x14ac:dyDescent="0.25">
      <c r="A95" s="6"/>
      <c r="B95" s="6"/>
      <c r="C95" s="133"/>
      <c r="D95" s="133"/>
      <c r="E95" s="6"/>
      <c r="F95" s="6"/>
      <c r="G95" s="6"/>
      <c r="H95" s="6"/>
      <c r="I95" s="6"/>
      <c r="J95" s="6"/>
      <c r="K95" s="6"/>
      <c r="L95" s="6"/>
      <c r="M95" s="6"/>
      <c r="N95" s="6"/>
      <c r="O95" s="6"/>
      <c r="P95" s="6"/>
      <c r="Q95" s="6"/>
      <c r="R95" s="6"/>
      <c r="S95" s="6"/>
      <c r="U95" s="6"/>
      <c r="V95"/>
      <c r="W95"/>
      <c r="X95"/>
      <c r="Y95"/>
      <c r="Z95"/>
    </row>
    <row r="96" spans="1:26" x14ac:dyDescent="0.25">
      <c r="A96" s="6"/>
      <c r="B96" s="6"/>
      <c r="C96" s="133"/>
      <c r="D96" s="133"/>
      <c r="E96" s="6"/>
      <c r="F96" s="6"/>
      <c r="G96" s="6"/>
      <c r="H96" s="6"/>
      <c r="I96" s="6"/>
      <c r="J96" s="6"/>
      <c r="K96" s="6"/>
      <c r="L96" s="6"/>
      <c r="M96" s="6"/>
      <c r="N96" s="6"/>
      <c r="O96" s="6"/>
      <c r="P96" s="6"/>
      <c r="Q96" s="6"/>
      <c r="R96" s="6"/>
      <c r="S96" s="6"/>
      <c r="U96" s="6"/>
      <c r="V96"/>
      <c r="W96"/>
      <c r="X96"/>
      <c r="Y96"/>
      <c r="Z96"/>
    </row>
    <row r="97" spans="1:26" x14ac:dyDescent="0.25">
      <c r="A97" s="6"/>
      <c r="B97" s="6"/>
      <c r="C97" s="133"/>
      <c r="D97" s="133"/>
      <c r="E97" s="6"/>
      <c r="F97" s="6"/>
      <c r="G97" s="6"/>
      <c r="H97" s="6"/>
      <c r="I97" s="6"/>
      <c r="J97" s="6"/>
      <c r="K97" s="6"/>
      <c r="L97" s="6"/>
      <c r="M97" s="6"/>
      <c r="N97" s="6"/>
      <c r="O97" s="6"/>
      <c r="P97" s="6"/>
      <c r="Q97" s="6"/>
      <c r="R97" s="6"/>
      <c r="S97" s="6"/>
      <c r="U97" s="6"/>
      <c r="V97"/>
      <c r="W97"/>
      <c r="X97"/>
      <c r="Y97"/>
      <c r="Z97"/>
    </row>
    <row r="98" spans="1:26" x14ac:dyDescent="0.25">
      <c r="A98" s="6"/>
      <c r="B98" s="6"/>
      <c r="C98" s="133"/>
      <c r="D98" s="133"/>
      <c r="E98" s="6"/>
      <c r="F98" s="6"/>
      <c r="G98" s="6"/>
      <c r="H98" s="6"/>
      <c r="I98" s="6"/>
      <c r="J98" s="6"/>
      <c r="K98" s="6"/>
      <c r="L98" s="6"/>
      <c r="M98" s="6"/>
      <c r="N98" s="6"/>
      <c r="O98" s="6"/>
      <c r="P98" s="6"/>
      <c r="Q98" s="6"/>
      <c r="R98" s="6"/>
      <c r="S98" s="6"/>
      <c r="U98" s="6"/>
      <c r="V98"/>
      <c r="W98"/>
      <c r="X98"/>
      <c r="Y98"/>
      <c r="Z98"/>
    </row>
    <row r="99" spans="1:26" x14ac:dyDescent="0.25">
      <c r="A99" s="6"/>
      <c r="B99" s="6"/>
      <c r="C99" s="133"/>
      <c r="D99" s="133"/>
      <c r="E99" s="6"/>
      <c r="F99" s="6"/>
      <c r="G99" s="6"/>
      <c r="H99" s="6"/>
      <c r="I99" s="6"/>
      <c r="J99" s="6"/>
      <c r="K99" s="6"/>
      <c r="L99" s="6"/>
      <c r="M99" s="6"/>
      <c r="N99" s="6"/>
      <c r="O99" s="6"/>
      <c r="P99" s="6"/>
      <c r="Q99" s="6"/>
      <c r="R99" s="6"/>
      <c r="S99" s="6"/>
      <c r="U99" s="6"/>
      <c r="V99"/>
      <c r="W99"/>
      <c r="X99"/>
      <c r="Y99"/>
      <c r="Z99"/>
    </row>
    <row r="100" spans="1:26" x14ac:dyDescent="0.25">
      <c r="A100" s="6"/>
      <c r="B100" s="6"/>
      <c r="C100" s="133"/>
      <c r="D100" s="133"/>
      <c r="E100" s="6"/>
      <c r="F100" s="6"/>
      <c r="G100" s="6"/>
      <c r="H100" s="6"/>
      <c r="I100" s="6"/>
      <c r="J100" s="6"/>
      <c r="K100" s="6"/>
      <c r="L100" s="6"/>
      <c r="M100" s="6"/>
      <c r="N100" s="6"/>
      <c r="O100" s="6"/>
      <c r="P100" s="6"/>
      <c r="Q100" s="6"/>
      <c r="R100" s="6"/>
      <c r="S100" s="6"/>
      <c r="U100" s="6"/>
      <c r="V100"/>
      <c r="W100"/>
      <c r="X100"/>
      <c r="Y100"/>
      <c r="Z100"/>
    </row>
    <row r="101" spans="1:26" x14ac:dyDescent="0.25">
      <c r="A101" s="6"/>
      <c r="B101" s="6"/>
      <c r="C101" s="133"/>
      <c r="D101" s="133"/>
      <c r="E101" s="6"/>
      <c r="F101" s="6"/>
      <c r="G101" s="6"/>
      <c r="H101" s="6"/>
      <c r="I101" s="6"/>
      <c r="J101" s="6"/>
      <c r="K101" s="6"/>
      <c r="L101" s="6"/>
      <c r="M101" s="6"/>
      <c r="N101" s="6"/>
      <c r="O101" s="6"/>
      <c r="P101" s="6"/>
      <c r="Q101" s="6"/>
      <c r="R101" s="6"/>
      <c r="S101" s="6"/>
      <c r="U101" s="6"/>
      <c r="V101"/>
      <c r="W101"/>
      <c r="X101"/>
      <c r="Y101"/>
      <c r="Z101"/>
    </row>
    <row r="102" spans="1:26" x14ac:dyDescent="0.25">
      <c r="A102" s="6"/>
      <c r="B102" s="6"/>
      <c r="C102" s="133"/>
      <c r="D102" s="133"/>
      <c r="E102" s="6"/>
      <c r="F102" s="6"/>
      <c r="G102" s="6"/>
      <c r="H102" s="6"/>
      <c r="I102" s="6"/>
      <c r="J102" s="6"/>
      <c r="K102" s="6"/>
      <c r="L102" s="6"/>
      <c r="M102" s="6"/>
      <c r="N102" s="6"/>
      <c r="O102" s="6"/>
      <c r="P102" s="6"/>
      <c r="Q102" s="6"/>
      <c r="R102" s="6"/>
      <c r="S102" s="6"/>
      <c r="U102" s="6"/>
      <c r="V102"/>
      <c r="W102"/>
      <c r="X102"/>
      <c r="Y102"/>
      <c r="Z102"/>
    </row>
    <row r="103" spans="1:26" x14ac:dyDescent="0.25">
      <c r="A103" s="6"/>
      <c r="B103" s="6"/>
      <c r="C103" s="133"/>
      <c r="D103" s="133"/>
      <c r="E103" s="6"/>
      <c r="F103" s="6"/>
      <c r="G103" s="6"/>
      <c r="H103" s="6"/>
      <c r="I103" s="6"/>
      <c r="J103" s="6"/>
      <c r="K103" s="6"/>
      <c r="L103" s="6"/>
      <c r="M103" s="6"/>
      <c r="N103" s="6"/>
      <c r="O103" s="6"/>
      <c r="P103" s="6"/>
      <c r="Q103" s="6"/>
      <c r="R103" s="6"/>
      <c r="S103" s="6"/>
      <c r="U103" s="6"/>
      <c r="V103"/>
      <c r="W103"/>
      <c r="X103"/>
      <c r="Y103"/>
      <c r="Z103"/>
    </row>
    <row r="104" spans="1:26" x14ac:dyDescent="0.25">
      <c r="A104" s="6"/>
      <c r="B104" s="6"/>
      <c r="C104" s="133"/>
      <c r="D104" s="133"/>
      <c r="E104" s="6"/>
      <c r="F104" s="6"/>
      <c r="G104" s="6"/>
      <c r="H104" s="6"/>
      <c r="I104" s="6"/>
      <c r="J104" s="6"/>
      <c r="K104" s="6"/>
      <c r="L104" s="6"/>
      <c r="M104" s="6"/>
      <c r="N104" s="6"/>
      <c r="O104" s="6"/>
      <c r="P104" s="6"/>
      <c r="Q104" s="6"/>
      <c r="R104" s="6"/>
      <c r="S104" s="6"/>
      <c r="U104" s="6"/>
      <c r="V104"/>
      <c r="W104"/>
      <c r="X104"/>
      <c r="Y104"/>
      <c r="Z104"/>
    </row>
    <row r="105" spans="1:26" x14ac:dyDescent="0.25">
      <c r="A105" s="6"/>
      <c r="B105" s="6"/>
      <c r="C105" s="133"/>
      <c r="D105" s="133"/>
      <c r="E105" s="6"/>
      <c r="F105" s="6"/>
      <c r="G105" s="6"/>
      <c r="H105" s="6"/>
      <c r="I105" s="6"/>
      <c r="J105" s="6"/>
      <c r="K105" s="6"/>
      <c r="L105" s="6"/>
      <c r="M105" s="6"/>
      <c r="N105" s="6"/>
      <c r="O105" s="6"/>
      <c r="P105" s="6"/>
      <c r="Q105" s="6"/>
      <c r="R105" s="6"/>
      <c r="S105" s="6"/>
      <c r="U105" s="6"/>
      <c r="V105"/>
      <c r="W105"/>
      <c r="X105"/>
      <c r="Y105"/>
      <c r="Z105"/>
    </row>
    <row r="106" spans="1:26" x14ac:dyDescent="0.25">
      <c r="A106" s="6"/>
      <c r="B106" s="6"/>
      <c r="C106" s="133"/>
      <c r="D106" s="133"/>
      <c r="E106" s="6"/>
      <c r="F106" s="6"/>
      <c r="G106" s="6"/>
      <c r="H106" s="6"/>
      <c r="I106" s="6"/>
      <c r="J106" s="6"/>
      <c r="K106" s="6"/>
      <c r="L106" s="6"/>
      <c r="M106" s="6"/>
      <c r="N106" s="6"/>
      <c r="O106" s="6"/>
      <c r="P106" s="6"/>
      <c r="Q106" s="6"/>
      <c r="R106" s="6"/>
      <c r="S106" s="6"/>
      <c r="U106" s="6"/>
      <c r="V106"/>
      <c r="W106"/>
      <c r="X106"/>
      <c r="Y106"/>
      <c r="Z106"/>
    </row>
    <row r="107" spans="1:26" x14ac:dyDescent="0.25">
      <c r="A107" s="6"/>
      <c r="B107" s="6"/>
      <c r="C107" s="133"/>
      <c r="D107" s="133"/>
      <c r="E107" s="6"/>
      <c r="F107" s="6"/>
      <c r="G107" s="6"/>
      <c r="H107" s="6"/>
      <c r="I107" s="6"/>
      <c r="J107" s="6"/>
      <c r="K107" s="6"/>
      <c r="L107" s="6"/>
      <c r="M107" s="6"/>
      <c r="N107" s="6"/>
      <c r="O107" s="6"/>
      <c r="P107" s="6"/>
      <c r="Q107" s="6"/>
      <c r="R107" s="6"/>
      <c r="S107" s="6"/>
      <c r="U107" s="6"/>
      <c r="V107"/>
      <c r="W107"/>
      <c r="X107"/>
      <c r="Y107"/>
      <c r="Z107"/>
    </row>
    <row r="108" spans="1:26" x14ac:dyDescent="0.25">
      <c r="A108" s="6"/>
      <c r="B108" s="6"/>
      <c r="C108" s="133"/>
      <c r="D108" s="133"/>
      <c r="E108" s="6"/>
      <c r="F108" s="6"/>
      <c r="G108" s="6"/>
      <c r="H108" s="6"/>
      <c r="I108" s="6"/>
      <c r="J108" s="6"/>
      <c r="K108" s="6"/>
      <c r="L108" s="6"/>
      <c r="M108" s="6"/>
      <c r="N108" s="6"/>
      <c r="O108" s="6"/>
      <c r="P108" s="6"/>
      <c r="Q108" s="6"/>
      <c r="R108" s="6"/>
      <c r="S108" s="6"/>
      <c r="U108" s="6"/>
      <c r="V108"/>
      <c r="W108"/>
      <c r="X108"/>
      <c r="Y108"/>
      <c r="Z108"/>
    </row>
    <row r="109" spans="1:26" x14ac:dyDescent="0.25">
      <c r="A109" s="6"/>
      <c r="B109" s="6"/>
      <c r="C109" s="133"/>
      <c r="D109" s="133"/>
      <c r="E109" s="6"/>
      <c r="F109" s="6"/>
      <c r="G109" s="6"/>
      <c r="H109" s="6"/>
      <c r="I109" s="6"/>
      <c r="J109" s="6"/>
      <c r="K109" s="6"/>
      <c r="L109" s="6"/>
      <c r="M109" s="6"/>
      <c r="N109" s="6"/>
      <c r="O109" s="6"/>
      <c r="P109" s="6"/>
      <c r="Q109" s="6"/>
      <c r="R109" s="6"/>
      <c r="S109" s="6"/>
      <c r="U109" s="6"/>
      <c r="V109"/>
      <c r="W109"/>
      <c r="X109"/>
      <c r="Y109"/>
      <c r="Z109"/>
    </row>
    <row r="110" spans="1:26" x14ac:dyDescent="0.25">
      <c r="A110" s="6"/>
      <c r="B110" s="6"/>
      <c r="C110" s="133"/>
      <c r="D110" s="133"/>
      <c r="E110" s="6"/>
      <c r="F110" s="6"/>
      <c r="G110" s="6"/>
      <c r="H110" s="6"/>
      <c r="I110" s="6"/>
      <c r="J110" s="6"/>
      <c r="K110" s="6"/>
      <c r="L110" s="6"/>
      <c r="M110" s="6"/>
      <c r="N110" s="6"/>
      <c r="O110" s="6"/>
      <c r="P110" s="6"/>
      <c r="Q110" s="6"/>
      <c r="R110" s="6"/>
      <c r="S110" s="6"/>
      <c r="U110" s="6"/>
      <c r="V110"/>
      <c r="W110"/>
      <c r="X110"/>
      <c r="Y110"/>
      <c r="Z110"/>
    </row>
    <row r="111" spans="1:26" x14ac:dyDescent="0.25">
      <c r="A111" s="6"/>
      <c r="B111" s="6"/>
      <c r="C111" s="133"/>
      <c r="D111" s="133"/>
      <c r="E111" s="6"/>
      <c r="F111" s="6"/>
      <c r="G111" s="6"/>
      <c r="H111" s="6"/>
      <c r="I111" s="6"/>
      <c r="J111" s="6"/>
      <c r="K111" s="6"/>
      <c r="L111" s="6"/>
      <c r="M111" s="6"/>
      <c r="N111" s="6"/>
      <c r="O111" s="6"/>
      <c r="P111" s="6"/>
      <c r="Q111" s="6"/>
      <c r="R111" s="6"/>
      <c r="S111" s="6"/>
      <c r="U111" s="6"/>
      <c r="V111"/>
      <c r="W111"/>
      <c r="X111"/>
      <c r="Y111"/>
      <c r="Z111"/>
    </row>
    <row r="112" spans="1:26" x14ac:dyDescent="0.25">
      <c r="A112" s="6"/>
      <c r="B112" s="6"/>
      <c r="C112" s="133"/>
      <c r="D112" s="133"/>
      <c r="E112" s="6"/>
      <c r="F112" s="6"/>
      <c r="G112" s="6"/>
      <c r="H112" s="6"/>
      <c r="I112" s="6"/>
      <c r="J112" s="6"/>
      <c r="K112" s="6"/>
      <c r="L112" s="6"/>
      <c r="M112" s="6"/>
      <c r="N112" s="6"/>
      <c r="O112" s="6"/>
      <c r="P112" s="6"/>
      <c r="Q112" s="6"/>
      <c r="R112" s="6"/>
      <c r="S112" s="6"/>
      <c r="U112" s="6"/>
      <c r="V112"/>
      <c r="W112"/>
      <c r="X112"/>
      <c r="Y112"/>
      <c r="Z112"/>
    </row>
    <row r="113" spans="1:26" x14ac:dyDescent="0.25">
      <c r="A113" s="6"/>
      <c r="B113" s="6"/>
      <c r="C113" s="133"/>
      <c r="D113" s="133"/>
      <c r="E113" s="6"/>
      <c r="F113" s="6"/>
      <c r="G113" s="6"/>
      <c r="H113" s="6"/>
      <c r="I113" s="6"/>
      <c r="J113" s="6"/>
      <c r="K113" s="6"/>
      <c r="L113" s="6"/>
      <c r="M113" s="6"/>
      <c r="N113" s="6"/>
      <c r="O113" s="6"/>
      <c r="P113" s="6"/>
      <c r="Q113" s="6"/>
      <c r="R113" s="6"/>
      <c r="S113" s="6"/>
      <c r="U113" s="6"/>
      <c r="V113"/>
      <c r="W113"/>
      <c r="X113"/>
      <c r="Y113"/>
      <c r="Z113"/>
    </row>
    <row r="114" spans="1:26" x14ac:dyDescent="0.25">
      <c r="A114" s="6"/>
      <c r="B114" s="6"/>
      <c r="C114" s="133"/>
      <c r="D114" s="133"/>
      <c r="E114" s="6"/>
      <c r="F114" s="6"/>
      <c r="G114" s="6"/>
      <c r="H114" s="6"/>
      <c r="I114" s="6"/>
      <c r="J114" s="6"/>
      <c r="K114" s="6"/>
      <c r="L114" s="6"/>
      <c r="M114" s="6"/>
      <c r="N114" s="6"/>
      <c r="O114" s="6"/>
      <c r="P114" s="6"/>
      <c r="Q114" s="6"/>
      <c r="R114" s="6"/>
      <c r="S114" s="6"/>
      <c r="U114" s="6"/>
      <c r="V114"/>
      <c r="W114"/>
      <c r="X114"/>
      <c r="Y114"/>
      <c r="Z114"/>
    </row>
    <row r="115" spans="1:26" x14ac:dyDescent="0.25">
      <c r="A115" s="6"/>
      <c r="B115" s="6"/>
      <c r="C115" s="133"/>
      <c r="D115" s="133"/>
      <c r="E115" s="6"/>
      <c r="F115" s="6"/>
      <c r="G115" s="6"/>
      <c r="H115" s="6"/>
      <c r="I115" s="6"/>
      <c r="J115" s="6"/>
      <c r="K115" s="6"/>
      <c r="L115" s="6"/>
      <c r="M115" s="6"/>
      <c r="N115" s="6"/>
      <c r="O115" s="6"/>
      <c r="P115" s="6"/>
      <c r="Q115" s="6"/>
      <c r="R115" s="6"/>
      <c r="S115" s="6"/>
      <c r="U115" s="6"/>
      <c r="V115"/>
      <c r="W115"/>
      <c r="X115"/>
      <c r="Y115"/>
      <c r="Z115"/>
    </row>
    <row r="116" spans="1:26" x14ac:dyDescent="0.25">
      <c r="A116" s="6"/>
      <c r="B116" s="6"/>
      <c r="C116" s="133"/>
      <c r="D116" s="133"/>
      <c r="E116" s="6"/>
      <c r="F116" s="6"/>
      <c r="G116" s="6"/>
      <c r="H116" s="6"/>
      <c r="I116" s="6"/>
      <c r="J116" s="6"/>
      <c r="K116" s="6"/>
      <c r="L116" s="6"/>
      <c r="M116" s="6"/>
      <c r="N116" s="6"/>
      <c r="O116" s="6"/>
      <c r="P116" s="6"/>
      <c r="Q116" s="6"/>
      <c r="R116" s="6"/>
      <c r="S116" s="6"/>
      <c r="U116" s="6"/>
      <c r="V116"/>
      <c r="W116"/>
      <c r="X116"/>
      <c r="Y116"/>
      <c r="Z116"/>
    </row>
    <row r="117" spans="1:26" x14ac:dyDescent="0.25">
      <c r="A117" s="6"/>
      <c r="B117" s="6"/>
      <c r="C117" s="133"/>
      <c r="D117" s="133"/>
      <c r="E117" s="6"/>
      <c r="F117" s="6"/>
      <c r="G117" s="6"/>
      <c r="H117" s="6"/>
      <c r="I117" s="6"/>
      <c r="J117" s="6"/>
      <c r="K117" s="6"/>
      <c r="L117" s="6"/>
      <c r="M117" s="6"/>
      <c r="N117" s="6"/>
      <c r="O117" s="6"/>
      <c r="P117" s="6"/>
      <c r="Q117" s="6"/>
      <c r="R117" s="6"/>
      <c r="S117" s="6"/>
      <c r="U117" s="6"/>
      <c r="V117"/>
      <c r="W117"/>
      <c r="X117"/>
      <c r="Y117"/>
      <c r="Z117"/>
    </row>
    <row r="118" spans="1:26" x14ac:dyDescent="0.25">
      <c r="A118" s="6"/>
      <c r="B118" s="6"/>
      <c r="C118" s="133"/>
      <c r="D118" s="133"/>
      <c r="E118" s="6"/>
      <c r="F118" s="6"/>
      <c r="G118" s="6"/>
      <c r="H118" s="6"/>
      <c r="I118" s="6"/>
      <c r="J118" s="6"/>
      <c r="K118" s="6"/>
      <c r="L118" s="6"/>
      <c r="M118" s="6"/>
      <c r="N118" s="6"/>
      <c r="O118" s="6"/>
      <c r="P118" s="6"/>
      <c r="Q118" s="6"/>
      <c r="R118" s="6"/>
      <c r="S118" s="6"/>
      <c r="U118" s="6"/>
      <c r="V118"/>
      <c r="W118"/>
      <c r="X118"/>
      <c r="Y118"/>
      <c r="Z118"/>
    </row>
    <row r="119" spans="1:26" x14ac:dyDescent="0.25">
      <c r="A119" s="6"/>
      <c r="B119" s="6"/>
      <c r="C119" s="133"/>
      <c r="D119" s="133"/>
      <c r="E119" s="6"/>
      <c r="F119" s="6"/>
      <c r="G119" s="6"/>
      <c r="H119" s="6"/>
      <c r="I119" s="6"/>
      <c r="J119" s="6"/>
      <c r="K119" s="6"/>
      <c r="L119" s="6"/>
      <c r="M119" s="6"/>
      <c r="N119" s="6"/>
      <c r="O119" s="6"/>
      <c r="P119" s="6"/>
      <c r="Q119" s="6"/>
      <c r="R119" s="6"/>
      <c r="S119" s="6"/>
      <c r="U119" s="6"/>
      <c r="V119"/>
      <c r="W119"/>
      <c r="X119"/>
      <c r="Y119"/>
      <c r="Z119"/>
    </row>
    <row r="120" spans="1:26" x14ac:dyDescent="0.25">
      <c r="A120" s="6"/>
      <c r="B120" s="6"/>
      <c r="C120" s="133"/>
      <c r="D120" s="133"/>
      <c r="E120" s="6"/>
      <c r="F120" s="6"/>
      <c r="G120" s="6"/>
      <c r="H120" s="6"/>
      <c r="I120" s="6"/>
      <c r="J120" s="6"/>
      <c r="K120" s="6"/>
      <c r="L120" s="6"/>
      <c r="M120" s="6"/>
      <c r="N120" s="6"/>
      <c r="O120" s="6"/>
      <c r="P120" s="6"/>
      <c r="Q120" s="6"/>
      <c r="R120" s="6"/>
      <c r="S120" s="6"/>
      <c r="U120" s="6"/>
      <c r="V120"/>
      <c r="W120"/>
      <c r="X120"/>
      <c r="Y120"/>
      <c r="Z120"/>
    </row>
    <row r="121" spans="1:26" x14ac:dyDescent="0.25">
      <c r="A121" s="6"/>
      <c r="B121" s="6"/>
      <c r="C121" s="133"/>
      <c r="D121" s="133"/>
      <c r="E121" s="6"/>
      <c r="F121" s="6"/>
      <c r="G121" s="6"/>
      <c r="H121" s="6"/>
      <c r="I121" s="6"/>
      <c r="J121" s="6"/>
      <c r="K121" s="6"/>
      <c r="L121" s="6"/>
      <c r="M121" s="6"/>
      <c r="N121" s="6"/>
      <c r="O121" s="6"/>
      <c r="P121" s="6"/>
      <c r="Q121" s="6"/>
      <c r="R121" s="6"/>
      <c r="S121" s="6"/>
      <c r="U121" s="6"/>
      <c r="V121"/>
      <c r="W121"/>
      <c r="X121"/>
      <c r="Y121"/>
      <c r="Z121"/>
    </row>
    <row r="122" spans="1:26" x14ac:dyDescent="0.25">
      <c r="A122" s="6"/>
      <c r="B122" s="6"/>
      <c r="C122" s="133"/>
      <c r="D122" s="133"/>
      <c r="E122" s="6"/>
      <c r="F122" s="6"/>
      <c r="G122" s="6"/>
      <c r="H122" s="6"/>
      <c r="I122" s="6"/>
      <c r="J122" s="6"/>
      <c r="K122" s="6"/>
      <c r="L122" s="6"/>
      <c r="M122" s="6"/>
      <c r="N122" s="6"/>
      <c r="O122" s="6"/>
      <c r="P122" s="6"/>
      <c r="Q122" s="6"/>
      <c r="R122" s="6"/>
      <c r="S122" s="6"/>
      <c r="U122" s="6"/>
      <c r="V122"/>
      <c r="W122"/>
      <c r="X122"/>
      <c r="Y122"/>
      <c r="Z122"/>
    </row>
    <row r="123" spans="1:26" x14ac:dyDescent="0.25">
      <c r="A123" s="6"/>
      <c r="B123" s="6"/>
      <c r="C123" s="133"/>
      <c r="D123" s="133"/>
      <c r="E123" s="6"/>
      <c r="F123" s="6"/>
      <c r="G123" s="6"/>
      <c r="H123" s="6"/>
      <c r="I123" s="6"/>
      <c r="J123" s="6"/>
      <c r="K123" s="6"/>
      <c r="L123" s="6"/>
      <c r="M123" s="6"/>
      <c r="N123" s="6"/>
      <c r="O123" s="6"/>
      <c r="P123" s="6"/>
      <c r="Q123" s="6"/>
      <c r="R123" s="6"/>
      <c r="S123" s="6"/>
      <c r="U123" s="6"/>
      <c r="V123"/>
      <c r="W123"/>
      <c r="X123"/>
      <c r="Y123"/>
      <c r="Z123"/>
    </row>
    <row r="124" spans="1:26" x14ac:dyDescent="0.25">
      <c r="A124" s="6"/>
      <c r="B124" s="6"/>
      <c r="C124" s="133"/>
      <c r="D124" s="133"/>
      <c r="E124" s="6"/>
      <c r="F124" s="6"/>
      <c r="G124" s="6"/>
      <c r="H124" s="6"/>
      <c r="I124" s="6"/>
      <c r="J124" s="6"/>
      <c r="K124" s="6"/>
      <c r="L124" s="6"/>
      <c r="M124" s="6"/>
      <c r="N124" s="6"/>
      <c r="O124" s="6"/>
      <c r="P124" s="6"/>
      <c r="Q124" s="6"/>
      <c r="R124" s="6"/>
      <c r="S124" s="6"/>
      <c r="U124" s="6"/>
      <c r="V124"/>
      <c r="W124"/>
      <c r="X124"/>
      <c r="Y124"/>
      <c r="Z124"/>
    </row>
    <row r="125" spans="1:26" x14ac:dyDescent="0.25">
      <c r="A125" s="6"/>
      <c r="B125" s="6"/>
      <c r="C125" s="133"/>
      <c r="D125" s="133"/>
      <c r="E125" s="6"/>
      <c r="F125" s="6"/>
      <c r="G125" s="6"/>
      <c r="H125" s="6"/>
      <c r="I125" s="6"/>
      <c r="J125" s="6"/>
      <c r="K125" s="6"/>
      <c r="L125" s="6"/>
      <c r="M125" s="6"/>
      <c r="N125" s="6"/>
      <c r="O125" s="6"/>
      <c r="P125" s="6"/>
      <c r="Q125" s="6"/>
      <c r="R125" s="6"/>
      <c r="S125" s="6"/>
      <c r="U125" s="6"/>
      <c r="V125"/>
      <c r="W125"/>
      <c r="X125"/>
      <c r="Y125"/>
      <c r="Z125"/>
    </row>
    <row r="126" spans="1:26" x14ac:dyDescent="0.25">
      <c r="A126" s="6"/>
      <c r="B126" s="6"/>
      <c r="C126" s="133"/>
      <c r="D126" s="133"/>
      <c r="E126" s="6"/>
      <c r="F126" s="6"/>
      <c r="G126" s="6"/>
      <c r="H126" s="6"/>
      <c r="I126" s="6"/>
      <c r="J126" s="6"/>
      <c r="K126" s="6"/>
      <c r="L126" s="6"/>
      <c r="M126" s="6"/>
      <c r="N126" s="6"/>
      <c r="O126" s="6"/>
      <c r="P126" s="6"/>
      <c r="Q126" s="6"/>
      <c r="R126" s="6"/>
      <c r="S126" s="6"/>
      <c r="U126" s="6"/>
      <c r="V126"/>
      <c r="W126"/>
      <c r="X126"/>
      <c r="Y126"/>
      <c r="Z126"/>
    </row>
    <row r="127" spans="1:26" x14ac:dyDescent="0.25">
      <c r="A127" s="6"/>
      <c r="B127" s="6"/>
      <c r="C127" s="133"/>
      <c r="D127" s="133"/>
      <c r="E127" s="6"/>
      <c r="F127" s="6"/>
      <c r="G127" s="6"/>
      <c r="H127" s="6"/>
      <c r="I127" s="6"/>
      <c r="J127" s="6"/>
      <c r="K127" s="6"/>
      <c r="L127" s="6"/>
      <c r="M127" s="6"/>
      <c r="N127" s="6"/>
      <c r="O127" s="6"/>
      <c r="P127" s="6"/>
      <c r="Q127" s="6"/>
      <c r="R127" s="6"/>
      <c r="S127" s="6"/>
      <c r="U127" s="6"/>
      <c r="V127"/>
      <c r="W127"/>
      <c r="X127"/>
      <c r="Y127"/>
      <c r="Z127"/>
    </row>
    <row r="128" spans="1:26" x14ac:dyDescent="0.25">
      <c r="A128" s="6"/>
      <c r="B128" s="6"/>
      <c r="C128" s="133"/>
      <c r="D128" s="133"/>
      <c r="E128" s="6"/>
      <c r="F128" s="6"/>
      <c r="G128" s="6"/>
      <c r="H128" s="6"/>
      <c r="I128" s="6"/>
      <c r="J128" s="6"/>
      <c r="K128" s="6"/>
      <c r="L128" s="6"/>
      <c r="M128" s="6"/>
      <c r="N128" s="6"/>
      <c r="O128" s="6"/>
      <c r="P128" s="6"/>
      <c r="Q128" s="6"/>
      <c r="R128" s="6"/>
      <c r="S128" s="6"/>
      <c r="U128" s="6"/>
      <c r="V128"/>
      <c r="W128"/>
      <c r="X128"/>
      <c r="Y128"/>
      <c r="Z128"/>
    </row>
    <row r="129" spans="1:26" x14ac:dyDescent="0.25">
      <c r="A129" s="6"/>
      <c r="B129" s="6"/>
      <c r="C129" s="133"/>
      <c r="D129" s="133"/>
      <c r="E129" s="6"/>
      <c r="F129" s="6"/>
      <c r="G129" s="6"/>
      <c r="H129" s="6"/>
      <c r="I129" s="6"/>
      <c r="J129" s="6"/>
      <c r="K129" s="6"/>
      <c r="L129" s="6"/>
      <c r="M129" s="6"/>
      <c r="N129" s="6"/>
      <c r="O129" s="6"/>
      <c r="P129" s="6"/>
      <c r="Q129" s="6"/>
      <c r="R129" s="6"/>
      <c r="S129" s="6"/>
      <c r="U129" s="6"/>
      <c r="V129"/>
      <c r="W129"/>
      <c r="X129"/>
      <c r="Y129"/>
      <c r="Z129"/>
    </row>
    <row r="130" spans="1:26" x14ac:dyDescent="0.25">
      <c r="A130" s="6"/>
      <c r="B130" s="6"/>
      <c r="C130" s="133"/>
      <c r="D130" s="133"/>
      <c r="E130" s="6"/>
      <c r="F130" s="6"/>
      <c r="G130" s="6"/>
      <c r="H130" s="6"/>
      <c r="I130" s="6"/>
      <c r="J130" s="6"/>
      <c r="K130" s="6"/>
      <c r="L130" s="6"/>
      <c r="M130" s="6"/>
      <c r="N130" s="6"/>
      <c r="O130" s="6"/>
      <c r="P130" s="6"/>
      <c r="Q130" s="6"/>
      <c r="R130" s="6"/>
      <c r="S130" s="6"/>
      <c r="V130"/>
      <c r="W130"/>
      <c r="X130"/>
      <c r="Y130"/>
      <c r="Z130"/>
    </row>
    <row r="131" spans="1:26" x14ac:dyDescent="0.25">
      <c r="A131" s="6"/>
      <c r="B131" s="6"/>
      <c r="C131" s="133"/>
      <c r="D131" s="133"/>
      <c r="E131" s="6"/>
      <c r="F131" s="6"/>
      <c r="G131" s="6"/>
      <c r="H131" s="6"/>
      <c r="I131" s="6"/>
      <c r="J131" s="6"/>
      <c r="K131" s="6"/>
      <c r="L131" s="6"/>
      <c r="M131" s="6"/>
      <c r="N131" s="6"/>
      <c r="O131" s="6"/>
      <c r="P131" s="6"/>
      <c r="Q131" s="6"/>
      <c r="R131" s="6"/>
      <c r="S131" s="6"/>
      <c r="V131"/>
      <c r="W131"/>
      <c r="X131"/>
      <c r="Y131"/>
      <c r="Z131"/>
    </row>
    <row r="132" spans="1:26" x14ac:dyDescent="0.25">
      <c r="A132" s="6"/>
      <c r="B132" s="6"/>
      <c r="C132" s="133"/>
      <c r="D132" s="133"/>
      <c r="E132" s="6"/>
      <c r="F132" s="6"/>
      <c r="G132" s="6"/>
      <c r="H132" s="6"/>
      <c r="I132" s="6"/>
      <c r="J132" s="6"/>
      <c r="K132" s="6"/>
      <c r="L132" s="6"/>
      <c r="M132" s="6"/>
      <c r="N132" s="6"/>
      <c r="O132" s="6"/>
      <c r="P132" s="6"/>
      <c r="Q132" s="6"/>
      <c r="R132" s="6"/>
      <c r="S132" s="6"/>
      <c r="V132"/>
      <c r="W132"/>
      <c r="X132"/>
      <c r="Y132"/>
      <c r="Z132"/>
    </row>
    <row r="133" spans="1:26" x14ac:dyDescent="0.25">
      <c r="A133" s="6"/>
      <c r="B133" s="6"/>
      <c r="C133" s="133"/>
      <c r="D133" s="133"/>
      <c r="E133" s="6"/>
      <c r="F133" s="6"/>
      <c r="G133" s="6"/>
      <c r="H133" s="6"/>
      <c r="I133" s="6"/>
      <c r="J133" s="6"/>
      <c r="K133" s="6"/>
      <c r="L133" s="6"/>
      <c r="M133" s="6"/>
      <c r="N133" s="6"/>
      <c r="O133" s="6"/>
      <c r="P133" s="6"/>
      <c r="Q133" s="6"/>
      <c r="R133" s="6"/>
      <c r="S133" s="6"/>
      <c r="V133"/>
      <c r="W133"/>
      <c r="X133"/>
      <c r="Y133"/>
      <c r="Z133"/>
    </row>
    <row r="134" spans="1:26" x14ac:dyDescent="0.25">
      <c r="A134" s="6"/>
      <c r="B134" s="6"/>
      <c r="C134" s="133"/>
      <c r="D134" s="133"/>
      <c r="E134" s="6"/>
      <c r="F134" s="6"/>
      <c r="G134" s="6"/>
      <c r="H134" s="6"/>
      <c r="I134" s="6"/>
      <c r="J134" s="6"/>
      <c r="K134" s="6"/>
      <c r="L134" s="6"/>
      <c r="M134" s="6"/>
      <c r="N134" s="6"/>
      <c r="O134" s="6"/>
      <c r="P134" s="6"/>
      <c r="Q134" s="6"/>
      <c r="R134" s="6"/>
      <c r="S134" s="6"/>
      <c r="V134"/>
      <c r="W134"/>
      <c r="X134"/>
      <c r="Y134"/>
      <c r="Z134"/>
    </row>
    <row r="135" spans="1:26" x14ac:dyDescent="0.25">
      <c r="A135" s="6"/>
      <c r="B135" s="6"/>
      <c r="C135" s="133"/>
      <c r="D135" s="133"/>
      <c r="E135" s="6"/>
      <c r="F135" s="6"/>
      <c r="G135" s="6"/>
      <c r="H135" s="6"/>
      <c r="I135" s="6"/>
      <c r="J135" s="6"/>
      <c r="K135" s="6"/>
      <c r="L135" s="6"/>
      <c r="M135" s="6"/>
      <c r="N135" s="6"/>
      <c r="O135" s="6"/>
      <c r="P135" s="6"/>
      <c r="Q135" s="6"/>
      <c r="R135" s="6"/>
      <c r="S135" s="6"/>
      <c r="V135"/>
      <c r="W135"/>
      <c r="X135"/>
      <c r="Y135"/>
      <c r="Z135"/>
    </row>
    <row r="136" spans="1:26" x14ac:dyDescent="0.25">
      <c r="A136" s="6"/>
      <c r="B136" s="6"/>
      <c r="C136" s="133"/>
      <c r="D136" s="133"/>
      <c r="E136" s="6"/>
      <c r="F136" s="6"/>
      <c r="G136" s="6"/>
      <c r="H136" s="6"/>
      <c r="I136" s="6"/>
      <c r="J136" s="6"/>
      <c r="K136" s="6"/>
      <c r="L136" s="6"/>
      <c r="M136" s="6"/>
      <c r="N136" s="6"/>
      <c r="O136" s="6"/>
      <c r="P136" s="6"/>
      <c r="Q136" s="6"/>
      <c r="R136" s="6"/>
      <c r="S136" s="6"/>
      <c r="V136"/>
      <c r="W136"/>
      <c r="X136"/>
      <c r="Y136"/>
      <c r="Z136"/>
    </row>
    <row r="137" spans="1:26" x14ac:dyDescent="0.25">
      <c r="A137" s="6"/>
      <c r="B137" s="6"/>
      <c r="C137" s="133"/>
      <c r="D137" s="133"/>
      <c r="E137" s="6"/>
      <c r="F137" s="6"/>
      <c r="G137" s="6"/>
      <c r="H137" s="6"/>
      <c r="I137" s="6"/>
      <c r="J137" s="6"/>
      <c r="K137" s="6"/>
      <c r="L137" s="6"/>
      <c r="M137" s="6"/>
      <c r="N137" s="6"/>
      <c r="O137" s="6"/>
      <c r="P137" s="6"/>
      <c r="Q137" s="6"/>
      <c r="R137" s="6"/>
      <c r="S137" s="6"/>
      <c r="V137"/>
      <c r="W137"/>
      <c r="X137"/>
      <c r="Y137"/>
      <c r="Z137"/>
    </row>
    <row r="138" spans="1:26" x14ac:dyDescent="0.25">
      <c r="A138" s="6"/>
      <c r="B138" s="6"/>
      <c r="C138" s="133"/>
      <c r="D138" s="133"/>
      <c r="E138" s="6"/>
      <c r="F138" s="6"/>
      <c r="G138" s="6"/>
      <c r="H138" s="6"/>
      <c r="I138" s="6"/>
      <c r="J138" s="6"/>
      <c r="K138" s="6"/>
      <c r="L138" s="6"/>
      <c r="M138" s="6"/>
      <c r="N138" s="6"/>
      <c r="O138" s="6"/>
      <c r="P138" s="6"/>
      <c r="Q138" s="6"/>
      <c r="R138" s="6"/>
      <c r="S138" s="6"/>
      <c r="V138"/>
      <c r="W138"/>
      <c r="X138"/>
      <c r="Y138"/>
      <c r="Z138"/>
    </row>
    <row r="139" spans="1:26" x14ac:dyDescent="0.25">
      <c r="A139" s="6"/>
      <c r="B139" s="6"/>
      <c r="C139" s="133"/>
      <c r="D139" s="133"/>
      <c r="E139" s="6"/>
      <c r="F139" s="6"/>
      <c r="G139" s="6"/>
      <c r="H139" s="6"/>
      <c r="I139" s="6"/>
      <c r="J139" s="6"/>
      <c r="K139" s="6"/>
      <c r="L139" s="6"/>
      <c r="M139" s="6"/>
      <c r="N139" s="6"/>
      <c r="O139" s="6"/>
      <c r="P139" s="6"/>
      <c r="Q139" s="6"/>
      <c r="R139" s="6"/>
      <c r="S139" s="6"/>
      <c r="V139"/>
      <c r="W139"/>
      <c r="X139"/>
      <c r="Y139"/>
      <c r="Z139"/>
    </row>
    <row r="140" spans="1:26" x14ac:dyDescent="0.25">
      <c r="A140" s="6"/>
      <c r="B140" s="6"/>
      <c r="C140" s="133"/>
      <c r="D140" s="133"/>
      <c r="E140" s="6"/>
      <c r="F140" s="6"/>
      <c r="G140" s="6"/>
      <c r="H140" s="6"/>
      <c r="I140" s="6"/>
      <c r="J140" s="6"/>
      <c r="K140" s="6"/>
      <c r="L140" s="6"/>
      <c r="M140" s="6"/>
      <c r="N140" s="6"/>
      <c r="O140" s="6"/>
      <c r="P140" s="6"/>
      <c r="Q140" s="6"/>
      <c r="R140" s="6"/>
      <c r="S140" s="6"/>
      <c r="V140"/>
      <c r="W140"/>
      <c r="X140"/>
      <c r="Y140"/>
      <c r="Z140"/>
    </row>
    <row r="141" spans="1:26" x14ac:dyDescent="0.25">
      <c r="A141" s="6"/>
      <c r="B141" s="6"/>
      <c r="C141" s="133"/>
      <c r="D141" s="133"/>
      <c r="E141" s="6"/>
      <c r="F141" s="6"/>
      <c r="G141" s="6"/>
      <c r="H141" s="6"/>
      <c r="I141" s="6"/>
      <c r="J141" s="6"/>
      <c r="K141" s="6"/>
      <c r="L141" s="6"/>
      <c r="M141" s="6"/>
      <c r="N141" s="6"/>
      <c r="O141" s="6"/>
      <c r="P141" s="6"/>
      <c r="Q141" s="6"/>
      <c r="R141" s="6"/>
      <c r="S141" s="6"/>
      <c r="V141"/>
      <c r="W141"/>
      <c r="X141"/>
      <c r="Y141"/>
      <c r="Z141"/>
    </row>
    <row r="142" spans="1:26" x14ac:dyDescent="0.25">
      <c r="A142" s="6"/>
      <c r="B142" s="6"/>
      <c r="C142" s="133"/>
      <c r="D142" s="133"/>
      <c r="E142" s="6"/>
      <c r="F142" s="6"/>
      <c r="G142" s="6"/>
      <c r="H142" s="6"/>
      <c r="I142" s="6"/>
      <c r="J142" s="6"/>
      <c r="K142" s="6"/>
      <c r="L142" s="6"/>
      <c r="M142" s="6"/>
      <c r="N142" s="6"/>
      <c r="O142" s="6"/>
      <c r="P142" s="6"/>
      <c r="Q142" s="6"/>
      <c r="R142" s="6"/>
      <c r="S142" s="6"/>
      <c r="V142"/>
      <c r="W142"/>
      <c r="X142"/>
      <c r="Y142"/>
      <c r="Z142"/>
    </row>
    <row r="143" spans="1:26" x14ac:dyDescent="0.25">
      <c r="A143" s="6"/>
      <c r="B143" s="6"/>
      <c r="C143" s="133"/>
      <c r="D143" s="133"/>
      <c r="E143" s="6"/>
      <c r="F143" s="6"/>
      <c r="G143" s="6"/>
      <c r="H143" s="6"/>
      <c r="I143" s="6"/>
      <c r="J143" s="6"/>
      <c r="K143" s="6"/>
      <c r="L143" s="6"/>
      <c r="M143" s="6"/>
      <c r="N143" s="6"/>
      <c r="O143" s="6"/>
      <c r="P143" s="6"/>
      <c r="Q143" s="6"/>
      <c r="R143" s="6"/>
      <c r="S143" s="6"/>
      <c r="V143"/>
      <c r="W143"/>
      <c r="X143"/>
      <c r="Y143"/>
      <c r="Z143"/>
    </row>
    <row r="144" spans="1:26" x14ac:dyDescent="0.25">
      <c r="A144" s="6"/>
      <c r="B144" s="6"/>
      <c r="C144" s="133"/>
      <c r="D144" s="133"/>
      <c r="E144" s="6"/>
      <c r="F144" s="6"/>
      <c r="G144" s="6"/>
      <c r="H144" s="6"/>
      <c r="I144" s="6"/>
      <c r="J144" s="6"/>
      <c r="K144" s="6"/>
      <c r="L144" s="6"/>
      <c r="M144" s="6"/>
      <c r="N144" s="6"/>
      <c r="O144" s="6"/>
      <c r="P144" s="6"/>
      <c r="Q144" s="6"/>
      <c r="R144" s="6"/>
      <c r="S144" s="6"/>
      <c r="V144"/>
      <c r="W144"/>
      <c r="X144"/>
      <c r="Y144"/>
      <c r="Z144"/>
    </row>
    <row r="145" spans="1:26" x14ac:dyDescent="0.25">
      <c r="A145" s="6"/>
      <c r="B145" s="6"/>
      <c r="C145" s="133"/>
      <c r="D145" s="133"/>
      <c r="E145" s="6"/>
      <c r="F145" s="6"/>
      <c r="G145" s="6"/>
      <c r="H145" s="6"/>
      <c r="I145" s="6"/>
      <c r="J145" s="6"/>
      <c r="K145" s="6"/>
      <c r="L145" s="6"/>
      <c r="M145" s="6"/>
      <c r="N145" s="6"/>
      <c r="O145" s="6"/>
      <c r="P145" s="6"/>
      <c r="Q145" s="6"/>
      <c r="R145" s="6"/>
      <c r="S145" s="6"/>
      <c r="T145"/>
      <c r="U145"/>
      <c r="V145"/>
      <c r="W145"/>
      <c r="X145"/>
      <c r="Y145"/>
      <c r="Z145"/>
    </row>
    <row r="146" spans="1:26" x14ac:dyDescent="0.25">
      <c r="A146" s="6"/>
      <c r="B146" s="6"/>
      <c r="C146" s="133"/>
      <c r="D146" s="133"/>
      <c r="E146" s="6"/>
      <c r="F146" s="6"/>
      <c r="G146" s="6"/>
      <c r="H146" s="6"/>
      <c r="I146" s="6"/>
      <c r="J146" s="6"/>
      <c r="K146" s="6"/>
      <c r="L146" s="6"/>
      <c r="M146" s="6"/>
      <c r="N146" s="6"/>
      <c r="O146" s="6"/>
      <c r="P146" s="6"/>
      <c r="Q146" s="6"/>
      <c r="R146" s="6"/>
      <c r="S146" s="6"/>
      <c r="T146"/>
      <c r="U146"/>
      <c r="V146"/>
      <c r="W146"/>
      <c r="X146"/>
      <c r="Y146"/>
      <c r="Z146"/>
    </row>
    <row r="147" spans="1:26" x14ac:dyDescent="0.25">
      <c r="A147" s="6"/>
      <c r="B147" s="6"/>
      <c r="C147" s="133"/>
      <c r="D147" s="133"/>
      <c r="E147" s="6"/>
      <c r="F147" s="6"/>
      <c r="G147" s="6"/>
      <c r="H147" s="6"/>
      <c r="I147" s="6"/>
      <c r="J147" s="6"/>
      <c r="K147" s="6"/>
      <c r="L147" s="6"/>
      <c r="M147" s="6"/>
      <c r="N147" s="6"/>
      <c r="O147" s="6"/>
      <c r="P147" s="6"/>
      <c r="Q147" s="6"/>
      <c r="R147" s="6"/>
      <c r="S147" s="6"/>
      <c r="T147"/>
      <c r="U147"/>
      <c r="V147"/>
      <c r="W147"/>
      <c r="X147"/>
      <c r="Y147"/>
      <c r="Z147"/>
    </row>
    <row r="148" spans="1:26" x14ac:dyDescent="0.25">
      <c r="A148" s="6"/>
      <c r="B148" s="6"/>
      <c r="C148" s="133"/>
      <c r="D148" s="133"/>
      <c r="E148" s="6"/>
      <c r="F148" s="6"/>
      <c r="G148" s="6"/>
      <c r="H148" s="6"/>
      <c r="I148" s="6"/>
      <c r="J148" s="6"/>
      <c r="K148" s="6"/>
      <c r="L148" s="6"/>
      <c r="M148" s="6"/>
      <c r="N148" s="6"/>
      <c r="O148" s="6"/>
      <c r="P148" s="6"/>
      <c r="Q148" s="6"/>
      <c r="R148" s="6"/>
      <c r="S148" s="6"/>
      <c r="T148"/>
      <c r="U148"/>
      <c r="V148"/>
      <c r="W148"/>
      <c r="X148"/>
      <c r="Y148"/>
      <c r="Z148"/>
    </row>
    <row r="149" spans="1:26" x14ac:dyDescent="0.25">
      <c r="A149" s="6"/>
      <c r="B149" s="6"/>
      <c r="C149" s="133"/>
      <c r="D149" s="133"/>
      <c r="E149" s="6"/>
      <c r="F149" s="6"/>
      <c r="G149" s="6"/>
      <c r="H149" s="6"/>
      <c r="I149" s="6"/>
      <c r="J149" s="6"/>
      <c r="K149" s="6"/>
      <c r="L149" s="6"/>
      <c r="M149" s="6"/>
      <c r="N149" s="6"/>
      <c r="O149" s="6"/>
      <c r="P149" s="6"/>
      <c r="Q149" s="6"/>
      <c r="R149" s="6"/>
      <c r="S149" s="6"/>
      <c r="T149"/>
      <c r="U149"/>
      <c r="V149"/>
      <c r="W149"/>
      <c r="X149"/>
      <c r="Y149"/>
      <c r="Z149"/>
    </row>
    <row r="150" spans="1:26" x14ac:dyDescent="0.25">
      <c r="A150" s="6"/>
      <c r="B150" s="6"/>
      <c r="C150" s="133"/>
      <c r="D150" s="133"/>
      <c r="E150" s="6"/>
      <c r="F150" s="6"/>
      <c r="G150" s="6"/>
      <c r="H150" s="6"/>
      <c r="I150" s="6"/>
      <c r="J150" s="6"/>
      <c r="K150" s="6"/>
      <c r="L150" s="6"/>
      <c r="M150" s="6"/>
      <c r="N150" s="6"/>
      <c r="O150" s="6"/>
      <c r="P150" s="6"/>
      <c r="Q150" s="6"/>
      <c r="R150" s="6"/>
      <c r="S150" s="6"/>
      <c r="T150"/>
      <c r="U150"/>
      <c r="V150"/>
      <c r="W150"/>
      <c r="X150"/>
      <c r="Y150"/>
      <c r="Z150"/>
    </row>
    <row r="151" spans="1:26" x14ac:dyDescent="0.25">
      <c r="A151" s="6"/>
      <c r="B151" s="6"/>
      <c r="C151" s="133"/>
      <c r="D151" s="133"/>
      <c r="E151" s="6"/>
      <c r="F151" s="6"/>
      <c r="G151" s="6"/>
      <c r="H151" s="6"/>
      <c r="I151" s="6"/>
      <c r="J151" s="6"/>
      <c r="K151" s="6"/>
      <c r="L151" s="6"/>
      <c r="M151" s="6"/>
      <c r="N151" s="6"/>
      <c r="O151" s="6"/>
      <c r="P151" s="6"/>
      <c r="Q151" s="6"/>
      <c r="R151" s="6"/>
      <c r="S151" s="6"/>
      <c r="T151"/>
      <c r="U151"/>
      <c r="V151"/>
      <c r="W151"/>
      <c r="X151"/>
      <c r="Y151"/>
      <c r="Z151"/>
    </row>
    <row r="152" spans="1:26" x14ac:dyDescent="0.25">
      <c r="A152" s="6"/>
      <c r="B152" s="6"/>
      <c r="C152" s="133"/>
      <c r="D152" s="133"/>
      <c r="E152" s="6"/>
      <c r="F152" s="6"/>
      <c r="G152" s="6"/>
      <c r="H152" s="6"/>
      <c r="I152" s="6"/>
      <c r="J152" s="6"/>
      <c r="K152" s="6"/>
      <c r="L152" s="6"/>
      <c r="M152" s="6"/>
      <c r="N152" s="6"/>
      <c r="O152" s="6"/>
      <c r="P152" s="6"/>
      <c r="Q152" s="6"/>
      <c r="R152" s="6"/>
      <c r="S152" s="6"/>
      <c r="T152"/>
      <c r="U152"/>
      <c r="V152"/>
      <c r="W152"/>
      <c r="X152"/>
      <c r="Y152"/>
      <c r="Z152"/>
    </row>
    <row r="153" spans="1:26" x14ac:dyDescent="0.25">
      <c r="A153" s="6"/>
      <c r="B153" s="6"/>
      <c r="C153" s="133"/>
      <c r="D153" s="133"/>
      <c r="E153" s="6"/>
      <c r="F153" s="6"/>
      <c r="G153" s="6"/>
      <c r="H153" s="6"/>
      <c r="I153" s="6"/>
      <c r="J153" s="6"/>
      <c r="K153" s="6"/>
      <c r="L153" s="6"/>
      <c r="M153" s="6"/>
      <c r="N153" s="6"/>
      <c r="O153" s="6"/>
      <c r="P153" s="6"/>
      <c r="Q153" s="6"/>
      <c r="R153" s="6"/>
      <c r="S153" s="6"/>
      <c r="T153"/>
      <c r="U153"/>
      <c r="V153"/>
      <c r="W153"/>
      <c r="X153"/>
      <c r="Y153"/>
      <c r="Z153"/>
    </row>
    <row r="154" spans="1:26" x14ac:dyDescent="0.25">
      <c r="A154" s="6"/>
      <c r="B154" s="6"/>
      <c r="C154" s="133"/>
      <c r="D154" s="133"/>
      <c r="E154" s="6"/>
      <c r="F154" s="6"/>
      <c r="G154" s="6"/>
      <c r="H154" s="6"/>
      <c r="I154" s="6"/>
      <c r="J154" s="6"/>
      <c r="K154" s="6"/>
      <c r="L154" s="6"/>
      <c r="M154" s="6"/>
      <c r="N154" s="6"/>
      <c r="O154" s="6"/>
      <c r="P154" s="6"/>
      <c r="Q154" s="6"/>
      <c r="R154" s="6"/>
      <c r="S154" s="6"/>
      <c r="T154"/>
      <c r="U154"/>
      <c r="V154"/>
      <c r="W154"/>
      <c r="X154"/>
      <c r="Y154"/>
      <c r="Z154"/>
    </row>
    <row r="155" spans="1:26" x14ac:dyDescent="0.25">
      <c r="A155" s="6"/>
      <c r="B155" s="6"/>
      <c r="C155" s="133"/>
      <c r="D155" s="133"/>
      <c r="E155" s="6"/>
      <c r="F155" s="6"/>
      <c r="G155" s="6"/>
      <c r="H155" s="6"/>
      <c r="I155" s="6"/>
      <c r="J155" s="6"/>
      <c r="K155" s="6"/>
      <c r="L155" s="6"/>
      <c r="M155" s="6"/>
      <c r="N155" s="6"/>
      <c r="O155" s="6"/>
      <c r="P155" s="6"/>
      <c r="Q155" s="6"/>
      <c r="R155" s="6"/>
      <c r="S155" s="6"/>
      <c r="T155"/>
      <c r="U155"/>
      <c r="V155"/>
      <c r="W155"/>
      <c r="X155"/>
      <c r="Y155"/>
      <c r="Z155"/>
    </row>
    <row r="156" spans="1:26" x14ac:dyDescent="0.25">
      <c r="A156" s="6"/>
      <c r="B156" s="6"/>
      <c r="C156" s="133"/>
      <c r="D156" s="133"/>
      <c r="E156" s="6"/>
      <c r="F156" s="6"/>
      <c r="G156" s="6"/>
      <c r="H156" s="6"/>
      <c r="I156" s="6"/>
      <c r="J156" s="6"/>
      <c r="K156" s="6"/>
      <c r="L156" s="6"/>
      <c r="M156" s="6"/>
      <c r="N156" s="6"/>
      <c r="O156" s="6"/>
      <c r="P156" s="6"/>
      <c r="Q156" s="6"/>
      <c r="R156" s="6"/>
      <c r="S156" s="6"/>
      <c r="T156"/>
      <c r="U156"/>
      <c r="V156"/>
      <c r="W156"/>
      <c r="X156"/>
      <c r="Y156"/>
      <c r="Z156"/>
    </row>
    <row r="157" spans="1:26" x14ac:dyDescent="0.25">
      <c r="A157" s="6"/>
      <c r="B157" s="6"/>
      <c r="C157" s="133"/>
      <c r="D157" s="133"/>
      <c r="E157" s="6"/>
      <c r="F157" s="6"/>
      <c r="G157" s="6"/>
      <c r="H157" s="6"/>
      <c r="I157" s="6"/>
      <c r="J157" s="6"/>
      <c r="K157" s="6"/>
      <c r="L157" s="6"/>
      <c r="M157" s="6"/>
      <c r="N157" s="6"/>
      <c r="O157" s="6"/>
      <c r="P157" s="6"/>
      <c r="Q157" s="6"/>
      <c r="R157" s="6"/>
      <c r="S157" s="6"/>
      <c r="T157"/>
      <c r="U157"/>
      <c r="V157"/>
      <c r="W157"/>
      <c r="X157"/>
      <c r="Y157"/>
      <c r="Z157"/>
    </row>
    <row r="158" spans="1:26" x14ac:dyDescent="0.25">
      <c r="A158" s="6"/>
      <c r="B158" s="6"/>
      <c r="C158" s="133"/>
      <c r="D158" s="133"/>
      <c r="E158" s="6"/>
      <c r="F158" s="6"/>
      <c r="G158" s="6"/>
      <c r="H158" s="6"/>
      <c r="I158" s="6"/>
      <c r="J158" s="6"/>
      <c r="K158" s="6"/>
      <c r="L158" s="6"/>
      <c r="M158" s="6"/>
      <c r="N158" s="6"/>
      <c r="O158" s="6"/>
      <c r="P158" s="6"/>
      <c r="Q158" s="6"/>
      <c r="R158" s="6"/>
      <c r="S158" s="6"/>
      <c r="T158"/>
      <c r="U158"/>
      <c r="V158"/>
      <c r="W158"/>
      <c r="X158"/>
      <c r="Y158"/>
      <c r="Z158"/>
    </row>
    <row r="159" spans="1:26" x14ac:dyDescent="0.25">
      <c r="A159" s="6"/>
      <c r="B159" s="6"/>
      <c r="C159" s="133"/>
      <c r="D159" s="133"/>
      <c r="E159" s="6"/>
      <c r="F159" s="6"/>
      <c r="G159" s="6"/>
      <c r="H159" s="6"/>
      <c r="I159" s="6"/>
      <c r="J159" s="6"/>
      <c r="K159" s="6"/>
      <c r="L159" s="6"/>
      <c r="M159" s="6"/>
      <c r="N159" s="6"/>
      <c r="O159" s="6"/>
      <c r="P159" s="6"/>
      <c r="Q159" s="6"/>
      <c r="R159" s="6"/>
      <c r="S159" s="6"/>
      <c r="T159"/>
      <c r="U159"/>
      <c r="V159"/>
      <c r="W159"/>
      <c r="X159"/>
      <c r="Y159"/>
      <c r="Z159"/>
    </row>
    <row r="160" spans="1:26" x14ac:dyDescent="0.25">
      <c r="A160" s="6"/>
      <c r="B160" s="6"/>
      <c r="C160" s="133"/>
      <c r="D160" s="133"/>
      <c r="E160" s="6"/>
      <c r="F160" s="6"/>
      <c r="G160" s="6"/>
      <c r="H160" s="6"/>
      <c r="I160" s="6"/>
      <c r="J160" s="6"/>
      <c r="K160" s="6"/>
      <c r="L160" s="6"/>
      <c r="M160" s="6"/>
      <c r="N160" s="6"/>
      <c r="O160" s="6"/>
      <c r="P160" s="6"/>
      <c r="Q160" s="6"/>
      <c r="R160" s="6"/>
      <c r="S160" s="6"/>
      <c r="T160"/>
      <c r="U160"/>
      <c r="V160"/>
      <c r="W160"/>
      <c r="X160"/>
      <c r="Y160"/>
      <c r="Z160"/>
    </row>
    <row r="161" spans="1:26" x14ac:dyDescent="0.25">
      <c r="A161" s="6"/>
      <c r="B161" s="6"/>
      <c r="C161" s="133"/>
      <c r="D161" s="133"/>
      <c r="E161" s="6"/>
      <c r="F161" s="6"/>
      <c r="G161" s="6"/>
      <c r="H161" s="6"/>
      <c r="I161" s="6"/>
      <c r="J161" s="6"/>
      <c r="K161" s="6"/>
      <c r="L161" s="6"/>
      <c r="M161" s="6"/>
      <c r="N161" s="6"/>
      <c r="O161" s="6"/>
      <c r="P161" s="6"/>
      <c r="Q161" s="6"/>
      <c r="R161" s="6"/>
      <c r="S161" s="6"/>
      <c r="T161"/>
      <c r="U161"/>
      <c r="V161"/>
      <c r="W161"/>
      <c r="X161"/>
      <c r="Y161"/>
      <c r="Z161"/>
    </row>
    <row r="162" spans="1:26" x14ac:dyDescent="0.25">
      <c r="A162" s="6"/>
      <c r="B162" s="6"/>
      <c r="C162" s="133"/>
      <c r="D162" s="133"/>
      <c r="E162" s="6"/>
      <c r="F162" s="6"/>
      <c r="G162" s="6"/>
      <c r="H162" s="6"/>
      <c r="I162" s="6"/>
      <c r="J162" s="6"/>
      <c r="K162" s="6"/>
      <c r="L162" s="6"/>
      <c r="M162" s="6"/>
      <c r="N162" s="6"/>
      <c r="O162" s="6"/>
      <c r="P162" s="6"/>
      <c r="Q162" s="6"/>
      <c r="R162" s="6"/>
      <c r="S162" s="6"/>
      <c r="T162"/>
      <c r="U162"/>
      <c r="V162"/>
      <c r="W162"/>
      <c r="X162"/>
      <c r="Y162"/>
      <c r="Z162"/>
    </row>
    <row r="163" spans="1:26" x14ac:dyDescent="0.25">
      <c r="A163" s="6"/>
      <c r="B163" s="6"/>
      <c r="C163" s="133"/>
      <c r="D163" s="133"/>
      <c r="E163" s="6"/>
      <c r="F163" s="6"/>
      <c r="G163" s="6"/>
      <c r="H163" s="6"/>
      <c r="I163" s="6"/>
      <c r="J163" s="6"/>
      <c r="K163" s="6"/>
      <c r="L163" s="6"/>
      <c r="M163" s="6"/>
      <c r="N163" s="6"/>
      <c r="O163" s="6"/>
      <c r="P163" s="6"/>
      <c r="Q163" s="6"/>
      <c r="R163" s="6"/>
      <c r="S163" s="6"/>
      <c r="T163"/>
      <c r="U163"/>
      <c r="V163"/>
      <c r="W163"/>
      <c r="X163"/>
      <c r="Y163"/>
      <c r="Z163"/>
    </row>
    <row r="164" spans="1:26" x14ac:dyDescent="0.25">
      <c r="A164" s="6"/>
      <c r="B164" s="6"/>
      <c r="C164" s="133"/>
      <c r="D164" s="133"/>
      <c r="E164" s="6"/>
      <c r="F164" s="6"/>
      <c r="G164" s="6"/>
      <c r="H164" s="6"/>
      <c r="I164" s="6"/>
      <c r="J164" s="6"/>
      <c r="K164" s="6"/>
      <c r="L164" s="6"/>
      <c r="M164" s="6"/>
      <c r="N164" s="6"/>
      <c r="O164" s="6"/>
      <c r="P164" s="6"/>
      <c r="Q164" s="6"/>
      <c r="R164" s="6"/>
      <c r="S164" s="6"/>
      <c r="T164"/>
      <c r="U164"/>
      <c r="V164"/>
      <c r="W164"/>
      <c r="X164"/>
      <c r="Y164"/>
      <c r="Z164"/>
    </row>
    <row r="165" spans="1:26" x14ac:dyDescent="0.25">
      <c r="A165" s="6"/>
      <c r="B165" s="6"/>
      <c r="C165" s="133"/>
      <c r="D165" s="133"/>
      <c r="E165" s="6"/>
      <c r="F165" s="6"/>
      <c r="G165" s="6"/>
      <c r="H165" s="6"/>
      <c r="I165" s="6"/>
      <c r="J165" s="6"/>
      <c r="K165" s="6"/>
      <c r="L165" s="6"/>
      <c r="M165" s="6"/>
      <c r="N165" s="6"/>
      <c r="O165" s="6"/>
      <c r="P165" s="6"/>
      <c r="Q165" s="6"/>
      <c r="R165" s="6"/>
      <c r="S165" s="6"/>
      <c r="T165"/>
      <c r="U165"/>
      <c r="V165"/>
      <c r="W165"/>
      <c r="X165"/>
      <c r="Y165"/>
      <c r="Z165"/>
    </row>
    <row r="166" spans="1:26" x14ac:dyDescent="0.25">
      <c r="A166" s="6"/>
      <c r="B166" s="6"/>
      <c r="C166" s="133"/>
      <c r="D166" s="133"/>
      <c r="E166" s="6"/>
      <c r="F166" s="6"/>
      <c r="G166" s="6"/>
      <c r="H166" s="6"/>
      <c r="I166" s="6"/>
      <c r="J166" s="6"/>
      <c r="K166" s="6"/>
      <c r="L166" s="6"/>
      <c r="M166" s="6"/>
      <c r="N166" s="6"/>
      <c r="O166" s="6"/>
      <c r="P166" s="6"/>
      <c r="Q166" s="6"/>
      <c r="R166" s="6"/>
      <c r="S166" s="6"/>
      <c r="T166"/>
      <c r="U166"/>
      <c r="V166"/>
      <c r="W166"/>
      <c r="X166"/>
      <c r="Y166"/>
      <c r="Z166"/>
    </row>
    <row r="167" spans="1:26" x14ac:dyDescent="0.25">
      <c r="A167" s="6"/>
      <c r="B167" s="6"/>
      <c r="C167" s="133"/>
      <c r="D167" s="133"/>
      <c r="E167" s="6"/>
      <c r="F167" s="6"/>
      <c r="G167" s="6"/>
      <c r="H167" s="6"/>
      <c r="I167" s="6"/>
      <c r="J167" s="6"/>
      <c r="K167" s="6"/>
      <c r="L167" s="6"/>
      <c r="M167" s="6"/>
      <c r="N167" s="6"/>
      <c r="O167" s="6"/>
      <c r="P167" s="6"/>
      <c r="Q167" s="6"/>
      <c r="R167" s="6"/>
      <c r="S167" s="6"/>
      <c r="T167"/>
      <c r="U167"/>
      <c r="V167"/>
      <c r="W167"/>
      <c r="X167"/>
      <c r="Y167"/>
      <c r="Z167"/>
    </row>
    <row r="168" spans="1:26" x14ac:dyDescent="0.25">
      <c r="A168" s="6"/>
      <c r="B168" s="6"/>
      <c r="C168" s="133"/>
      <c r="D168" s="133"/>
      <c r="E168" s="6"/>
      <c r="F168" s="6"/>
      <c r="G168" s="6"/>
      <c r="H168" s="6"/>
      <c r="I168" s="6"/>
      <c r="J168" s="6"/>
      <c r="K168" s="6"/>
      <c r="L168" s="6"/>
      <c r="M168" s="6"/>
      <c r="N168" s="6"/>
      <c r="O168" s="6"/>
      <c r="P168" s="6"/>
      <c r="Q168" s="6"/>
      <c r="R168" s="6"/>
      <c r="S168" s="6"/>
      <c r="T168"/>
      <c r="U168"/>
      <c r="V168"/>
      <c r="W168"/>
      <c r="X168"/>
      <c r="Y168"/>
      <c r="Z168"/>
    </row>
    <row r="169" spans="1:26" x14ac:dyDescent="0.25">
      <c r="A169" s="6"/>
      <c r="B169" s="6"/>
      <c r="C169" s="133"/>
      <c r="D169" s="133"/>
      <c r="E169" s="6"/>
      <c r="F169" s="6"/>
      <c r="G169" s="6"/>
      <c r="H169" s="6"/>
      <c r="I169" s="6"/>
      <c r="J169" s="6"/>
      <c r="K169" s="6"/>
      <c r="L169" s="6"/>
      <c r="M169" s="6"/>
      <c r="N169" s="6"/>
      <c r="O169" s="6"/>
      <c r="P169" s="6"/>
      <c r="Q169" s="6"/>
      <c r="R169" s="6"/>
      <c r="S169" s="6"/>
      <c r="T169"/>
      <c r="U169"/>
      <c r="V169"/>
      <c r="W169"/>
      <c r="X169"/>
      <c r="Y169"/>
      <c r="Z169"/>
    </row>
    <row r="170" spans="1:26" x14ac:dyDescent="0.25">
      <c r="A170" s="6"/>
      <c r="B170" s="6"/>
      <c r="C170" s="133"/>
      <c r="D170" s="133"/>
      <c r="E170" s="6"/>
      <c r="F170" s="6"/>
      <c r="G170" s="6"/>
      <c r="H170" s="6"/>
      <c r="I170" s="6"/>
      <c r="J170" s="6"/>
      <c r="K170" s="6"/>
      <c r="L170" s="6"/>
      <c r="M170" s="6"/>
      <c r="N170" s="6"/>
      <c r="O170" s="6"/>
      <c r="P170" s="6"/>
      <c r="Q170" s="6"/>
      <c r="R170" s="6"/>
      <c r="S170" s="6"/>
      <c r="T170"/>
      <c r="U170"/>
      <c r="V170"/>
      <c r="W170"/>
      <c r="X170"/>
      <c r="Y170"/>
      <c r="Z170"/>
    </row>
    <row r="171" spans="1:26" x14ac:dyDescent="0.25">
      <c r="A171" s="6"/>
      <c r="B171" s="6"/>
      <c r="C171" s="133"/>
      <c r="D171" s="133"/>
      <c r="E171" s="6"/>
      <c r="F171" s="6"/>
      <c r="G171" s="6"/>
      <c r="H171" s="6"/>
      <c r="I171" s="6"/>
      <c r="J171" s="6"/>
      <c r="K171" s="6"/>
      <c r="L171" s="6"/>
      <c r="M171" s="6"/>
      <c r="N171" s="6"/>
      <c r="O171" s="6"/>
      <c r="P171" s="6"/>
      <c r="Q171" s="6"/>
      <c r="R171" s="6"/>
      <c r="S171" s="6"/>
      <c r="T171"/>
      <c r="U171"/>
      <c r="V171"/>
      <c r="W171"/>
      <c r="X171"/>
      <c r="Y171"/>
      <c r="Z171"/>
    </row>
    <row r="172" spans="1:26" x14ac:dyDescent="0.25">
      <c r="A172" s="6"/>
      <c r="B172" s="6"/>
      <c r="C172" s="133"/>
      <c r="D172" s="133"/>
      <c r="E172" s="6"/>
      <c r="F172" s="6"/>
      <c r="G172" s="6"/>
      <c r="H172" s="6"/>
      <c r="I172" s="6"/>
      <c r="J172" s="6"/>
      <c r="K172" s="6"/>
      <c r="L172" s="6"/>
      <c r="M172" s="6"/>
      <c r="N172" s="6"/>
      <c r="O172" s="6"/>
      <c r="P172" s="6"/>
      <c r="Q172" s="6"/>
      <c r="R172" s="6"/>
      <c r="S172" s="6"/>
      <c r="T172"/>
      <c r="U172"/>
      <c r="V172"/>
      <c r="W172"/>
      <c r="X172"/>
      <c r="Y172"/>
      <c r="Z172"/>
    </row>
    <row r="173" spans="1:26" x14ac:dyDescent="0.25">
      <c r="A173" s="6"/>
      <c r="B173" s="6"/>
      <c r="C173" s="133"/>
      <c r="D173" s="133"/>
      <c r="E173" s="6"/>
      <c r="F173" s="6"/>
      <c r="G173" s="6"/>
      <c r="H173" s="6"/>
      <c r="I173" s="6"/>
      <c r="J173" s="6"/>
      <c r="K173" s="6"/>
      <c r="L173" s="6"/>
      <c r="M173" s="6"/>
      <c r="N173" s="6"/>
      <c r="O173" s="6"/>
      <c r="P173" s="6"/>
      <c r="Q173" s="6"/>
      <c r="R173" s="6"/>
      <c r="S173" s="6"/>
      <c r="T173"/>
      <c r="U173"/>
      <c r="V173"/>
      <c r="W173"/>
      <c r="X173"/>
      <c r="Y173"/>
      <c r="Z173"/>
    </row>
    <row r="174" spans="1:26" x14ac:dyDescent="0.25">
      <c r="A174" s="6"/>
      <c r="B174" s="6"/>
      <c r="C174" s="133"/>
      <c r="D174" s="133"/>
      <c r="E174" s="6"/>
      <c r="F174" s="6"/>
      <c r="G174" s="6"/>
      <c r="H174" s="6"/>
      <c r="I174" s="6"/>
      <c r="J174" s="6"/>
      <c r="K174" s="6"/>
      <c r="L174" s="6"/>
      <c r="M174" s="6"/>
      <c r="N174" s="6"/>
      <c r="O174" s="6"/>
      <c r="P174" s="6"/>
      <c r="Q174" s="6"/>
      <c r="R174" s="6"/>
      <c r="S174" s="6"/>
      <c r="T174"/>
      <c r="U174"/>
      <c r="V174"/>
      <c r="W174"/>
      <c r="X174"/>
      <c r="Y174"/>
      <c r="Z174"/>
    </row>
    <row r="175" spans="1:26" x14ac:dyDescent="0.25">
      <c r="A175" s="6"/>
      <c r="B175" s="6"/>
      <c r="C175" s="133"/>
      <c r="D175" s="133"/>
      <c r="E175" s="6"/>
      <c r="F175" s="6"/>
      <c r="G175" s="6"/>
      <c r="H175" s="6"/>
      <c r="I175" s="6"/>
      <c r="J175" s="6"/>
      <c r="K175" s="6"/>
      <c r="L175" s="6"/>
      <c r="M175" s="6"/>
      <c r="N175" s="6"/>
      <c r="O175" s="6"/>
      <c r="P175" s="6"/>
      <c r="Q175" s="6"/>
      <c r="R175" s="6"/>
      <c r="S175" s="6"/>
      <c r="T175"/>
      <c r="U175"/>
      <c r="V175"/>
      <c r="W175"/>
      <c r="X175"/>
      <c r="Y175"/>
      <c r="Z175"/>
    </row>
    <row r="176" spans="1:26" x14ac:dyDescent="0.25">
      <c r="A176" s="6"/>
      <c r="B176" s="6"/>
      <c r="C176" s="133"/>
      <c r="D176" s="133"/>
      <c r="E176" s="6"/>
      <c r="F176" s="6"/>
      <c r="G176" s="6"/>
      <c r="H176" s="6"/>
      <c r="I176" s="6"/>
      <c r="J176" s="6"/>
      <c r="K176" s="6"/>
      <c r="L176" s="6"/>
      <c r="M176" s="6"/>
      <c r="N176" s="6"/>
      <c r="O176" s="6"/>
      <c r="P176" s="6"/>
      <c r="Q176" s="6"/>
      <c r="R176" s="6"/>
      <c r="S176" s="6"/>
      <c r="T176"/>
      <c r="U176"/>
      <c r="V176"/>
      <c r="W176"/>
      <c r="X176"/>
      <c r="Y176"/>
      <c r="Z176"/>
    </row>
    <row r="177" spans="1:26" x14ac:dyDescent="0.25">
      <c r="A177" s="6"/>
      <c r="B177" s="6"/>
      <c r="C177" s="133"/>
      <c r="D177" s="133"/>
      <c r="E177" s="6"/>
      <c r="F177" s="6"/>
      <c r="G177" s="6"/>
      <c r="H177" s="6"/>
      <c r="I177" s="6"/>
      <c r="J177" s="6"/>
      <c r="K177" s="6"/>
      <c r="L177" s="6"/>
      <c r="M177" s="6"/>
      <c r="N177" s="6"/>
      <c r="O177" s="6"/>
      <c r="P177" s="6"/>
      <c r="Q177" s="6"/>
      <c r="R177" s="6"/>
      <c r="S177" s="6"/>
      <c r="T177"/>
      <c r="U177"/>
      <c r="V177"/>
      <c r="W177"/>
      <c r="X177"/>
      <c r="Y177"/>
      <c r="Z177"/>
    </row>
    <row r="178" spans="1:26" x14ac:dyDescent="0.25">
      <c r="A178" s="6"/>
      <c r="B178" s="6"/>
      <c r="C178" s="133"/>
      <c r="D178" s="133"/>
      <c r="E178" s="6"/>
      <c r="F178" s="6"/>
      <c r="G178" s="6"/>
      <c r="H178" s="6"/>
      <c r="I178" s="6"/>
      <c r="J178" s="6"/>
      <c r="K178" s="6"/>
      <c r="L178" s="6"/>
      <c r="M178" s="6"/>
      <c r="N178" s="6"/>
      <c r="O178" s="6"/>
      <c r="P178" s="6"/>
      <c r="Q178" s="6"/>
      <c r="R178" s="6"/>
      <c r="S178" s="6"/>
      <c r="T178"/>
      <c r="U178"/>
      <c r="V178"/>
      <c r="W178"/>
      <c r="X178"/>
      <c r="Y178"/>
      <c r="Z178"/>
    </row>
    <row r="179" spans="1:26" x14ac:dyDescent="0.25">
      <c r="A179" s="6"/>
      <c r="B179" s="6"/>
      <c r="C179" s="133"/>
      <c r="D179" s="133"/>
      <c r="E179" s="6"/>
      <c r="F179" s="6"/>
      <c r="G179" s="6"/>
      <c r="H179" s="6"/>
      <c r="I179" s="6"/>
      <c r="J179" s="6"/>
      <c r="K179" s="6"/>
      <c r="L179" s="6"/>
      <c r="M179" s="6"/>
      <c r="N179" s="6"/>
      <c r="O179" s="6"/>
      <c r="P179" s="6"/>
      <c r="Q179" s="6"/>
      <c r="R179" s="6"/>
      <c r="S179" s="6"/>
      <c r="T179"/>
      <c r="U179"/>
      <c r="V179"/>
      <c r="W179"/>
      <c r="X179"/>
      <c r="Y179"/>
      <c r="Z179"/>
    </row>
    <row r="180" spans="1:26" x14ac:dyDescent="0.25">
      <c r="A180" s="6"/>
      <c r="B180" s="6"/>
      <c r="C180" s="133"/>
      <c r="D180" s="133"/>
      <c r="E180" s="6"/>
      <c r="F180" s="6"/>
      <c r="G180" s="6"/>
      <c r="H180" s="6"/>
      <c r="I180" s="6"/>
      <c r="J180" s="6"/>
      <c r="K180" s="6"/>
      <c r="L180" s="6"/>
      <c r="M180" s="6"/>
      <c r="N180" s="6"/>
      <c r="O180" s="6"/>
      <c r="P180" s="6"/>
      <c r="Q180" s="6"/>
      <c r="R180" s="6"/>
      <c r="S180" s="6"/>
      <c r="T180"/>
      <c r="U180"/>
      <c r="V180"/>
      <c r="W180"/>
      <c r="X180"/>
      <c r="Y180"/>
      <c r="Z180"/>
    </row>
    <row r="181" spans="1:26" x14ac:dyDescent="0.25">
      <c r="A181" s="6"/>
      <c r="B181" s="6"/>
      <c r="C181" s="133"/>
      <c r="D181" s="133"/>
      <c r="E181" s="6"/>
      <c r="F181" s="6"/>
      <c r="G181" s="6"/>
      <c r="H181" s="6"/>
      <c r="I181" s="6"/>
      <c r="J181" s="6"/>
      <c r="K181" s="6"/>
      <c r="L181" s="6"/>
      <c r="M181" s="6"/>
      <c r="N181" s="6"/>
      <c r="O181" s="6"/>
      <c r="P181" s="6"/>
      <c r="Q181" s="6"/>
      <c r="R181" s="6"/>
      <c r="S181" s="6"/>
      <c r="T181"/>
      <c r="U181"/>
      <c r="V181"/>
      <c r="W181"/>
      <c r="X181"/>
      <c r="Y181"/>
      <c r="Z181"/>
    </row>
    <row r="182" spans="1:26" x14ac:dyDescent="0.25">
      <c r="A182" s="6"/>
      <c r="B182" s="6"/>
      <c r="C182" s="133"/>
      <c r="D182" s="133"/>
      <c r="E182" s="6"/>
      <c r="F182" s="6"/>
      <c r="G182" s="6"/>
      <c r="H182" s="6"/>
      <c r="I182" s="6"/>
      <c r="J182" s="6"/>
      <c r="K182" s="6"/>
      <c r="L182" s="6"/>
      <c r="M182" s="6"/>
      <c r="N182" s="6"/>
      <c r="O182" s="6"/>
      <c r="P182" s="6"/>
      <c r="Q182" s="6"/>
      <c r="R182" s="6"/>
      <c r="S182" s="6"/>
      <c r="T182"/>
      <c r="U182"/>
      <c r="V182"/>
      <c r="W182"/>
      <c r="X182"/>
      <c r="Y182"/>
      <c r="Z182"/>
    </row>
    <row r="183" spans="1:26" x14ac:dyDescent="0.25">
      <c r="A183" s="6"/>
      <c r="B183" s="6"/>
      <c r="C183" s="133"/>
      <c r="D183" s="133"/>
      <c r="E183" s="6"/>
      <c r="F183" s="6"/>
      <c r="G183" s="6"/>
      <c r="H183" s="6"/>
      <c r="I183" s="6"/>
      <c r="J183" s="6"/>
      <c r="K183" s="6"/>
      <c r="L183" s="6"/>
      <c r="M183" s="6"/>
      <c r="N183" s="6"/>
      <c r="O183" s="6"/>
      <c r="P183" s="6"/>
      <c r="Q183" s="6"/>
      <c r="R183" s="6"/>
      <c r="S183" s="6"/>
      <c r="T183"/>
      <c r="U183"/>
      <c r="V183"/>
      <c r="W183"/>
      <c r="X183"/>
      <c r="Y183"/>
      <c r="Z183"/>
    </row>
    <row r="184" spans="1:26" x14ac:dyDescent="0.25">
      <c r="A184" s="6"/>
      <c r="B184" s="6"/>
      <c r="C184" s="133"/>
      <c r="D184" s="133"/>
      <c r="E184" s="6"/>
      <c r="F184" s="6"/>
      <c r="G184" s="6"/>
      <c r="H184" s="6"/>
      <c r="I184" s="6"/>
      <c r="J184" s="6"/>
      <c r="K184" s="6"/>
      <c r="L184" s="6"/>
      <c r="M184" s="6"/>
      <c r="N184" s="6"/>
      <c r="O184" s="6"/>
      <c r="P184" s="6"/>
      <c r="Q184" s="6"/>
      <c r="R184" s="6"/>
      <c r="S184" s="6"/>
      <c r="T184"/>
      <c r="U184"/>
      <c r="V184"/>
      <c r="W184"/>
      <c r="X184"/>
      <c r="Y184"/>
      <c r="Z184"/>
    </row>
    <row r="185" spans="1:26" x14ac:dyDescent="0.25">
      <c r="A185" s="6"/>
      <c r="B185" s="6"/>
      <c r="C185" s="133"/>
      <c r="D185" s="133"/>
      <c r="E185" s="6"/>
      <c r="F185" s="6"/>
      <c r="G185" s="6"/>
      <c r="H185" s="6"/>
      <c r="I185" s="6"/>
      <c r="J185" s="6"/>
      <c r="K185" s="6"/>
      <c r="L185" s="6"/>
      <c r="M185" s="6"/>
      <c r="N185" s="6"/>
      <c r="O185" s="6"/>
      <c r="P185" s="6"/>
      <c r="Q185" s="6"/>
      <c r="R185" s="6"/>
      <c r="S185" s="6"/>
      <c r="T185"/>
      <c r="U185"/>
      <c r="V185"/>
      <c r="W185"/>
      <c r="X185"/>
      <c r="Y185"/>
      <c r="Z185"/>
    </row>
    <row r="186" spans="1:26" x14ac:dyDescent="0.25">
      <c r="A186" s="6"/>
      <c r="B186" s="6"/>
      <c r="C186" s="133"/>
      <c r="D186" s="133"/>
      <c r="E186" s="6"/>
      <c r="F186" s="6"/>
      <c r="G186" s="6"/>
      <c r="H186" s="6"/>
      <c r="I186" s="6"/>
      <c r="J186" s="6"/>
      <c r="K186" s="6"/>
      <c r="L186" s="6"/>
      <c r="M186" s="6"/>
      <c r="N186" s="6"/>
      <c r="O186" s="6"/>
      <c r="P186" s="6"/>
      <c r="Q186" s="6"/>
      <c r="R186" s="6"/>
      <c r="S186" s="6"/>
      <c r="T186"/>
      <c r="U186"/>
      <c r="V186"/>
      <c r="W186"/>
      <c r="X186"/>
      <c r="Y186"/>
      <c r="Z186"/>
    </row>
    <row r="187" spans="1:26" x14ac:dyDescent="0.25">
      <c r="A187" s="6"/>
      <c r="B187" s="6"/>
      <c r="C187" s="133"/>
      <c r="D187" s="133"/>
      <c r="E187" s="6"/>
      <c r="F187" s="6"/>
      <c r="G187" s="6"/>
      <c r="H187" s="6"/>
      <c r="I187" s="6"/>
      <c r="J187" s="6"/>
      <c r="K187" s="6"/>
      <c r="L187" s="6"/>
      <c r="M187" s="6"/>
      <c r="N187" s="6"/>
      <c r="O187" s="6"/>
      <c r="P187" s="6"/>
      <c r="Q187" s="6"/>
      <c r="R187" s="6"/>
      <c r="S187" s="6"/>
      <c r="T187"/>
      <c r="U187"/>
      <c r="V187"/>
      <c r="W187"/>
      <c r="X187"/>
      <c r="Y187"/>
      <c r="Z187"/>
    </row>
    <row r="188" spans="1:26" x14ac:dyDescent="0.25">
      <c r="A188" s="6"/>
      <c r="B188" s="6"/>
      <c r="C188" s="133"/>
      <c r="D188" s="133"/>
      <c r="E188" s="6"/>
      <c r="F188" s="6"/>
      <c r="G188" s="6"/>
      <c r="H188" s="6"/>
      <c r="I188" s="6"/>
      <c r="J188" s="6"/>
      <c r="K188" s="6"/>
      <c r="L188" s="6"/>
      <c r="M188" s="6"/>
      <c r="N188" s="6"/>
      <c r="O188" s="6"/>
      <c r="P188" s="6"/>
      <c r="Q188" s="6"/>
      <c r="R188" s="6"/>
      <c r="S188" s="6"/>
      <c r="T188"/>
      <c r="U188"/>
      <c r="V188"/>
      <c r="W188"/>
      <c r="X188"/>
      <c r="Y188"/>
      <c r="Z188"/>
    </row>
    <row r="189" spans="1:26" x14ac:dyDescent="0.25">
      <c r="A189" s="6"/>
      <c r="B189" s="6"/>
      <c r="C189" s="133"/>
      <c r="D189" s="133"/>
      <c r="E189" s="6"/>
      <c r="F189" s="6"/>
      <c r="G189" s="6"/>
      <c r="H189" s="6"/>
      <c r="I189" s="6"/>
      <c r="J189" s="6"/>
      <c r="K189" s="6"/>
      <c r="L189" s="6"/>
      <c r="M189" s="6"/>
      <c r="N189" s="6"/>
      <c r="O189" s="6"/>
      <c r="P189" s="6"/>
      <c r="Q189" s="6"/>
      <c r="R189" s="6"/>
      <c r="S189" s="6"/>
      <c r="T189"/>
      <c r="U189"/>
      <c r="V189"/>
      <c r="W189"/>
      <c r="X189"/>
      <c r="Y189"/>
      <c r="Z189"/>
    </row>
    <row r="190" spans="1:26" x14ac:dyDescent="0.25">
      <c r="A190" s="6"/>
      <c r="B190" s="6"/>
      <c r="C190" s="133"/>
      <c r="D190" s="133"/>
      <c r="E190" s="6"/>
      <c r="F190" s="6"/>
      <c r="G190" s="6"/>
      <c r="H190" s="6"/>
      <c r="I190" s="6"/>
      <c r="J190" s="6"/>
      <c r="K190" s="6"/>
      <c r="L190" s="6"/>
      <c r="M190" s="6"/>
      <c r="N190" s="6"/>
      <c r="O190" s="6"/>
      <c r="P190" s="6"/>
      <c r="Q190" s="6"/>
      <c r="R190" s="6"/>
      <c r="S190" s="6"/>
      <c r="T190"/>
      <c r="U190"/>
      <c r="V190"/>
      <c r="W190"/>
      <c r="X190"/>
      <c r="Y190"/>
      <c r="Z190"/>
    </row>
    <row r="191" spans="1:26" x14ac:dyDescent="0.25">
      <c r="A191" s="6"/>
      <c r="B191" s="6"/>
      <c r="C191" s="133"/>
      <c r="D191" s="133"/>
      <c r="E191" s="6"/>
      <c r="F191" s="6"/>
      <c r="G191" s="6"/>
      <c r="H191" s="6"/>
      <c r="I191" s="6"/>
      <c r="J191" s="6"/>
      <c r="K191" s="6"/>
      <c r="L191" s="6"/>
      <c r="M191" s="6"/>
      <c r="N191" s="6"/>
      <c r="O191" s="6"/>
      <c r="P191" s="6"/>
      <c r="Q191" s="6"/>
      <c r="R191" s="6"/>
      <c r="S191" s="6"/>
      <c r="T191"/>
      <c r="U191"/>
      <c r="V191"/>
      <c r="W191"/>
      <c r="X191"/>
      <c r="Y191"/>
      <c r="Z191"/>
    </row>
    <row r="192" spans="1:26" x14ac:dyDescent="0.25">
      <c r="A192" s="6"/>
      <c r="B192" s="6"/>
      <c r="C192" s="133"/>
      <c r="D192" s="133"/>
      <c r="E192" s="6"/>
      <c r="F192" s="6"/>
      <c r="G192" s="6"/>
      <c r="H192" s="6"/>
      <c r="I192" s="6"/>
      <c r="J192" s="6"/>
      <c r="K192" s="6"/>
      <c r="L192" s="6"/>
      <c r="M192" s="6"/>
      <c r="N192" s="6"/>
      <c r="O192" s="6"/>
      <c r="P192" s="6"/>
      <c r="Q192" s="6"/>
      <c r="R192" s="6"/>
      <c r="S192" s="6"/>
      <c r="T192"/>
      <c r="U192"/>
      <c r="V192"/>
      <c r="W192"/>
      <c r="X192"/>
      <c r="Y192"/>
      <c r="Z192"/>
    </row>
    <row r="193" spans="1:26" x14ac:dyDescent="0.25">
      <c r="A193" s="6"/>
      <c r="B193" s="6"/>
      <c r="C193" s="133"/>
      <c r="D193" s="133"/>
      <c r="E193" s="6"/>
      <c r="F193" s="6"/>
      <c r="G193" s="6"/>
      <c r="H193" s="6"/>
      <c r="I193" s="6"/>
      <c r="J193" s="6"/>
      <c r="K193" s="6"/>
      <c r="L193" s="6"/>
      <c r="M193" s="6"/>
      <c r="N193" s="6"/>
      <c r="O193" s="6"/>
      <c r="P193" s="6"/>
      <c r="Q193" s="6"/>
      <c r="R193" s="6"/>
      <c r="S193" s="6"/>
      <c r="T193"/>
      <c r="U193"/>
      <c r="V193"/>
      <c r="W193"/>
      <c r="X193"/>
      <c r="Y193"/>
      <c r="Z193"/>
    </row>
    <row r="194" spans="1:26" x14ac:dyDescent="0.25">
      <c r="A194" s="6"/>
      <c r="B194" s="6"/>
      <c r="C194" s="133"/>
      <c r="D194" s="133"/>
      <c r="E194" s="6"/>
      <c r="F194" s="6"/>
      <c r="G194" s="6"/>
      <c r="H194" s="6"/>
      <c r="I194" s="6"/>
      <c r="J194" s="6"/>
      <c r="K194" s="6"/>
      <c r="L194" s="6"/>
      <c r="M194" s="6"/>
      <c r="N194" s="6"/>
      <c r="O194" s="6"/>
      <c r="P194" s="6"/>
      <c r="Q194" s="6"/>
      <c r="R194" s="6"/>
      <c r="S194" s="6"/>
      <c r="T194"/>
      <c r="U194"/>
      <c r="V194"/>
      <c r="W194"/>
      <c r="X194"/>
      <c r="Y194"/>
      <c r="Z194"/>
    </row>
    <row r="195" spans="1:26" x14ac:dyDescent="0.25">
      <c r="A195" s="6"/>
      <c r="B195" s="6"/>
      <c r="C195" s="133"/>
      <c r="D195" s="133"/>
      <c r="E195" s="6"/>
      <c r="F195" s="6"/>
      <c r="G195" s="6"/>
      <c r="H195" s="6"/>
      <c r="I195" s="6"/>
      <c r="J195" s="6"/>
      <c r="K195" s="6"/>
      <c r="L195" s="6"/>
      <c r="M195" s="6"/>
      <c r="N195" s="6"/>
      <c r="O195" s="6"/>
      <c r="P195" s="6"/>
      <c r="Q195" s="6"/>
      <c r="R195" s="6"/>
      <c r="S195" s="6"/>
      <c r="T195"/>
      <c r="U195"/>
      <c r="V195"/>
      <c r="W195"/>
      <c r="X195"/>
      <c r="Y195"/>
      <c r="Z195"/>
    </row>
    <row r="196" spans="1:26" x14ac:dyDescent="0.25">
      <c r="A196" s="6"/>
      <c r="B196" s="6"/>
      <c r="C196" s="133"/>
      <c r="D196" s="133"/>
      <c r="E196" s="6"/>
      <c r="F196" s="6"/>
      <c r="G196" s="6"/>
      <c r="H196" s="6"/>
      <c r="I196" s="6"/>
      <c r="J196" s="6"/>
      <c r="K196" s="6"/>
      <c r="L196" s="6"/>
      <c r="M196" s="6"/>
      <c r="N196" s="6"/>
      <c r="O196" s="6"/>
      <c r="P196" s="6"/>
      <c r="Q196" s="6"/>
      <c r="R196" s="6"/>
      <c r="S196" s="6"/>
      <c r="T196"/>
      <c r="U196"/>
      <c r="V196"/>
      <c r="W196"/>
      <c r="X196"/>
      <c r="Y196"/>
      <c r="Z196"/>
    </row>
    <row r="197" spans="1:26" x14ac:dyDescent="0.25">
      <c r="A197" s="6"/>
      <c r="B197" s="6"/>
      <c r="C197" s="133"/>
      <c r="D197" s="133"/>
      <c r="E197" s="6"/>
      <c r="F197" s="6"/>
      <c r="G197" s="6"/>
      <c r="H197" s="6"/>
      <c r="I197" s="6"/>
      <c r="J197" s="6"/>
      <c r="K197" s="6"/>
      <c r="L197" s="6"/>
      <c r="M197" s="6"/>
      <c r="N197" s="6"/>
      <c r="O197" s="6"/>
      <c r="P197" s="6"/>
      <c r="Q197" s="6"/>
      <c r="R197" s="6"/>
      <c r="S197" s="6"/>
      <c r="T197"/>
      <c r="U197"/>
      <c r="V197"/>
      <c r="W197"/>
      <c r="X197"/>
      <c r="Y197"/>
      <c r="Z197"/>
    </row>
    <row r="198" spans="1:26" x14ac:dyDescent="0.25">
      <c r="A198" s="6"/>
      <c r="B198" s="6"/>
      <c r="C198" s="133"/>
      <c r="D198" s="133"/>
      <c r="E198" s="6"/>
      <c r="F198" s="6"/>
      <c r="G198" s="6"/>
      <c r="H198" s="6"/>
      <c r="I198" s="6"/>
      <c r="J198" s="6"/>
      <c r="K198" s="6"/>
      <c r="L198" s="6"/>
      <c r="M198" s="6"/>
      <c r="N198" s="6"/>
      <c r="O198" s="6"/>
      <c r="P198" s="6"/>
      <c r="Q198" s="6"/>
      <c r="R198" s="6"/>
      <c r="S198" s="6"/>
      <c r="T198"/>
      <c r="U198"/>
      <c r="V198"/>
      <c r="W198"/>
      <c r="X198"/>
      <c r="Y198"/>
      <c r="Z198"/>
    </row>
    <row r="199" spans="1:26" x14ac:dyDescent="0.25">
      <c r="A199" s="6"/>
      <c r="B199" s="6"/>
      <c r="C199" s="133"/>
      <c r="D199" s="133"/>
      <c r="E199" s="6"/>
      <c r="F199" s="6"/>
      <c r="G199" s="6"/>
      <c r="H199" s="6"/>
      <c r="I199" s="6"/>
      <c r="J199" s="6"/>
      <c r="K199" s="6"/>
      <c r="L199" s="6"/>
      <c r="M199" s="6"/>
      <c r="N199" s="6"/>
      <c r="O199" s="6"/>
      <c r="P199" s="6"/>
      <c r="Q199" s="6"/>
      <c r="R199" s="6"/>
      <c r="S199" s="6"/>
      <c r="T199"/>
      <c r="U199"/>
      <c r="V199"/>
      <c r="W199"/>
      <c r="X199"/>
      <c r="Y199"/>
      <c r="Z199"/>
    </row>
    <row r="200" spans="1:26" x14ac:dyDescent="0.25">
      <c r="A200" s="6"/>
      <c r="B200" s="6"/>
      <c r="C200" s="133"/>
      <c r="D200" s="133"/>
      <c r="E200" s="6"/>
      <c r="F200" s="6"/>
      <c r="G200" s="6"/>
      <c r="H200" s="6"/>
      <c r="I200" s="6"/>
      <c r="J200" s="6"/>
      <c r="K200" s="6"/>
      <c r="L200" s="6"/>
      <c r="M200" s="6"/>
      <c r="N200" s="6"/>
      <c r="O200" s="6"/>
      <c r="P200" s="6"/>
      <c r="Q200" s="6"/>
      <c r="R200" s="6"/>
      <c r="S200" s="6"/>
      <c r="T200"/>
      <c r="U200"/>
      <c r="V200"/>
      <c r="W200"/>
      <c r="X200"/>
      <c r="Y200"/>
      <c r="Z200"/>
    </row>
    <row r="201" spans="1:26" x14ac:dyDescent="0.25">
      <c r="A201" s="6"/>
      <c r="B201" s="6"/>
      <c r="C201" s="133"/>
      <c r="D201" s="133"/>
      <c r="E201" s="6"/>
      <c r="F201" s="6"/>
      <c r="G201" s="6"/>
      <c r="H201" s="6"/>
      <c r="I201" s="6"/>
      <c r="J201" s="6"/>
      <c r="K201" s="6"/>
      <c r="L201" s="6"/>
      <c r="M201" s="6"/>
      <c r="N201" s="6"/>
      <c r="O201" s="6"/>
      <c r="P201" s="6"/>
      <c r="Q201" s="6"/>
      <c r="R201" s="6"/>
      <c r="S201" s="6"/>
      <c r="T201"/>
      <c r="U201"/>
      <c r="V201"/>
      <c r="W201"/>
      <c r="X201"/>
      <c r="Y201"/>
      <c r="Z201"/>
    </row>
    <row r="202" spans="1:26" x14ac:dyDescent="0.25">
      <c r="A202" s="6"/>
      <c r="B202" s="6"/>
      <c r="C202" s="133"/>
      <c r="D202" s="133"/>
      <c r="E202" s="6"/>
      <c r="F202" s="6"/>
      <c r="G202" s="6"/>
      <c r="H202" s="6"/>
      <c r="I202" s="6"/>
      <c r="J202" s="6"/>
      <c r="K202" s="6"/>
      <c r="L202" s="6"/>
      <c r="M202" s="6"/>
      <c r="N202" s="6"/>
      <c r="O202" s="6"/>
      <c r="P202" s="6"/>
      <c r="Q202" s="6"/>
      <c r="R202" s="6"/>
      <c r="S202" s="6"/>
      <c r="T202"/>
      <c r="U202"/>
      <c r="V202"/>
      <c r="W202"/>
      <c r="X202"/>
      <c r="Y202"/>
      <c r="Z202"/>
    </row>
    <row r="203" spans="1:26" x14ac:dyDescent="0.25">
      <c r="A203" s="6"/>
      <c r="B203" s="6"/>
      <c r="C203" s="133"/>
      <c r="D203" s="133"/>
      <c r="E203" s="6"/>
      <c r="F203" s="6"/>
      <c r="G203" s="6"/>
      <c r="H203" s="6"/>
      <c r="I203" s="6"/>
      <c r="J203" s="6"/>
      <c r="K203" s="6"/>
      <c r="L203" s="6"/>
      <c r="M203" s="6"/>
      <c r="N203" s="6"/>
      <c r="O203" s="6"/>
      <c r="P203" s="6"/>
      <c r="Q203" s="6"/>
      <c r="R203" s="6"/>
      <c r="S203" s="6"/>
      <c r="T203"/>
      <c r="U203"/>
      <c r="V203"/>
      <c r="W203"/>
      <c r="X203"/>
      <c r="Y203"/>
      <c r="Z203"/>
    </row>
    <row r="204" spans="1:26" x14ac:dyDescent="0.25">
      <c r="A204" s="6"/>
      <c r="B204" s="6"/>
      <c r="C204" s="133"/>
      <c r="D204" s="133"/>
      <c r="E204" s="6"/>
      <c r="F204" s="6"/>
      <c r="G204" s="6"/>
      <c r="H204" s="6"/>
      <c r="I204" s="6"/>
      <c r="J204" s="6"/>
      <c r="K204" s="6"/>
      <c r="L204" s="6"/>
      <c r="M204" s="6"/>
      <c r="N204" s="6"/>
      <c r="O204" s="6"/>
      <c r="P204" s="6"/>
      <c r="Q204" s="6"/>
      <c r="R204" s="6"/>
      <c r="S204" s="6"/>
      <c r="T204"/>
      <c r="U204"/>
      <c r="V204"/>
      <c r="W204"/>
      <c r="X204"/>
      <c r="Y204"/>
      <c r="Z204"/>
    </row>
    <row r="205" spans="1:26" x14ac:dyDescent="0.25">
      <c r="A205" s="6"/>
      <c r="B205" s="6"/>
      <c r="C205" s="133"/>
      <c r="D205" s="133"/>
      <c r="E205" s="6"/>
      <c r="F205" s="6"/>
      <c r="G205" s="6"/>
      <c r="H205" s="6"/>
      <c r="I205" s="6"/>
      <c r="J205" s="6"/>
      <c r="K205" s="6"/>
      <c r="L205" s="6"/>
      <c r="M205" s="6"/>
      <c r="N205" s="6"/>
      <c r="O205" s="6"/>
      <c r="P205" s="6"/>
      <c r="Q205" s="6"/>
      <c r="R205" s="6"/>
      <c r="S205" s="6"/>
      <c r="T205"/>
      <c r="U205"/>
      <c r="V205"/>
      <c r="W205"/>
      <c r="X205"/>
      <c r="Y205"/>
      <c r="Z205"/>
    </row>
    <row r="206" spans="1:26" x14ac:dyDescent="0.25">
      <c r="A206" s="6"/>
      <c r="B206" s="6"/>
      <c r="C206" s="133"/>
      <c r="D206" s="133"/>
      <c r="E206" s="6"/>
      <c r="F206" s="6"/>
      <c r="G206" s="6"/>
      <c r="H206" s="6"/>
      <c r="I206" s="6"/>
      <c r="J206" s="6"/>
      <c r="K206" s="6"/>
      <c r="L206" s="6"/>
      <c r="M206" s="6"/>
      <c r="N206" s="6"/>
      <c r="O206" s="6"/>
      <c r="P206" s="6"/>
      <c r="Q206" s="6"/>
      <c r="R206" s="6"/>
      <c r="S206" s="6"/>
      <c r="T206"/>
      <c r="U206"/>
      <c r="V206"/>
      <c r="W206"/>
      <c r="X206"/>
      <c r="Y206"/>
      <c r="Z206"/>
    </row>
    <row r="207" spans="1:26" x14ac:dyDescent="0.25">
      <c r="A207" s="6"/>
      <c r="B207" s="6"/>
      <c r="C207" s="133"/>
      <c r="D207" s="133"/>
      <c r="E207" s="6"/>
      <c r="F207" s="6"/>
      <c r="G207" s="6"/>
      <c r="H207" s="6"/>
      <c r="I207" s="6"/>
      <c r="J207" s="6"/>
      <c r="K207" s="6"/>
      <c r="L207" s="6"/>
      <c r="M207" s="6"/>
      <c r="N207" s="6"/>
      <c r="O207" s="6"/>
      <c r="P207" s="6"/>
      <c r="Q207" s="6"/>
      <c r="R207" s="6"/>
      <c r="S207" s="6"/>
      <c r="T207"/>
      <c r="U207"/>
      <c r="V207"/>
      <c r="W207"/>
      <c r="X207"/>
      <c r="Y207"/>
      <c r="Z207"/>
    </row>
    <row r="208" spans="1:26" x14ac:dyDescent="0.25">
      <c r="A208" s="6"/>
      <c r="B208" s="6"/>
      <c r="C208" s="133"/>
      <c r="D208" s="133"/>
      <c r="E208" s="6"/>
      <c r="F208" s="6"/>
      <c r="G208" s="6"/>
      <c r="H208" s="6"/>
      <c r="I208" s="6"/>
      <c r="J208" s="6"/>
      <c r="K208" s="6"/>
      <c r="L208" s="6"/>
      <c r="M208" s="6"/>
      <c r="N208" s="6"/>
      <c r="O208" s="6"/>
      <c r="P208" s="6"/>
      <c r="Q208" s="6"/>
      <c r="R208" s="6"/>
      <c r="S208" s="6"/>
      <c r="T208"/>
      <c r="U208"/>
      <c r="V208"/>
      <c r="W208"/>
      <c r="X208"/>
      <c r="Y208"/>
      <c r="Z208"/>
    </row>
    <row r="209" spans="1:26" x14ac:dyDescent="0.25">
      <c r="A209" s="6"/>
      <c r="B209" s="6"/>
      <c r="C209" s="133"/>
      <c r="D209" s="133"/>
      <c r="E209" s="6"/>
      <c r="F209" s="6"/>
      <c r="G209" s="6"/>
      <c r="H209" s="6"/>
      <c r="I209" s="6"/>
      <c r="J209" s="6"/>
      <c r="K209" s="6"/>
      <c r="L209" s="6"/>
      <c r="M209" s="6"/>
      <c r="N209" s="6"/>
      <c r="O209" s="6"/>
      <c r="P209" s="6"/>
      <c r="Q209" s="6"/>
      <c r="R209" s="6"/>
      <c r="S209" s="6"/>
      <c r="T209"/>
      <c r="U209"/>
      <c r="V209"/>
      <c r="W209"/>
      <c r="X209"/>
      <c r="Y209"/>
      <c r="Z209"/>
    </row>
    <row r="210" spans="1:26" x14ac:dyDescent="0.25">
      <c r="A210" s="6"/>
      <c r="B210" s="6"/>
      <c r="C210" s="133"/>
      <c r="D210" s="133"/>
      <c r="E210" s="6"/>
      <c r="F210" s="6"/>
      <c r="G210" s="6"/>
      <c r="H210" s="6"/>
      <c r="I210" s="6"/>
      <c r="J210" s="6"/>
      <c r="K210" s="6"/>
      <c r="L210" s="6"/>
      <c r="M210" s="6"/>
      <c r="N210" s="6"/>
      <c r="O210" s="6"/>
      <c r="P210" s="6"/>
      <c r="Q210" s="6"/>
      <c r="R210" s="6"/>
      <c r="S210" s="6"/>
      <c r="T210"/>
      <c r="U210"/>
      <c r="V210"/>
      <c r="W210"/>
      <c r="X210"/>
      <c r="Y210"/>
      <c r="Z210"/>
    </row>
    <row r="211" spans="1:26" x14ac:dyDescent="0.25">
      <c r="A211" s="6"/>
      <c r="B211" s="6"/>
      <c r="C211" s="133"/>
      <c r="D211" s="133"/>
      <c r="E211" s="6"/>
      <c r="F211" s="6"/>
      <c r="G211" s="6"/>
      <c r="H211" s="6"/>
      <c r="I211" s="6"/>
      <c r="J211" s="6"/>
      <c r="K211" s="6"/>
      <c r="L211" s="6"/>
      <c r="M211" s="6"/>
      <c r="N211" s="6"/>
      <c r="O211" s="6"/>
      <c r="P211" s="6"/>
      <c r="Q211" s="6"/>
      <c r="R211" s="6"/>
      <c r="S211" s="6"/>
      <c r="T211"/>
      <c r="U211"/>
      <c r="V211"/>
      <c r="W211"/>
      <c r="X211"/>
      <c r="Y211"/>
      <c r="Z211"/>
    </row>
    <row r="212" spans="1:26" x14ac:dyDescent="0.25">
      <c r="A212" s="6"/>
      <c r="B212" s="6"/>
      <c r="C212" s="133"/>
      <c r="D212" s="133"/>
      <c r="E212" s="6"/>
      <c r="F212" s="6"/>
      <c r="G212" s="6"/>
      <c r="H212" s="6"/>
      <c r="I212" s="6"/>
      <c r="J212" s="6"/>
      <c r="K212" s="6"/>
      <c r="L212" s="6"/>
      <c r="M212" s="6"/>
      <c r="N212" s="6"/>
      <c r="O212" s="6"/>
      <c r="P212" s="6"/>
      <c r="Q212" s="6"/>
      <c r="R212" s="6"/>
      <c r="S212" s="6"/>
      <c r="T212"/>
      <c r="U212"/>
      <c r="V212"/>
      <c r="W212"/>
      <c r="X212"/>
      <c r="Y212"/>
      <c r="Z212"/>
    </row>
    <row r="213" spans="1:26" x14ac:dyDescent="0.25">
      <c r="A213" s="6"/>
      <c r="B213" s="6"/>
      <c r="C213" s="133"/>
      <c r="D213" s="133"/>
      <c r="E213" s="6"/>
      <c r="F213" s="6"/>
      <c r="G213" s="6"/>
      <c r="H213" s="6"/>
      <c r="I213" s="6"/>
      <c r="J213" s="6"/>
      <c r="K213" s="6"/>
      <c r="L213" s="6"/>
      <c r="M213" s="6"/>
      <c r="N213" s="6"/>
      <c r="O213" s="6"/>
      <c r="P213" s="6"/>
      <c r="Q213" s="6"/>
      <c r="R213" s="6"/>
      <c r="S213" s="6"/>
      <c r="T213"/>
      <c r="U213"/>
      <c r="V213"/>
      <c r="W213"/>
      <c r="X213"/>
      <c r="Y213"/>
      <c r="Z213"/>
    </row>
    <row r="214" spans="1:26" x14ac:dyDescent="0.25">
      <c r="A214" s="6"/>
      <c r="B214" s="6"/>
      <c r="C214" s="133"/>
      <c r="D214" s="133"/>
      <c r="E214" s="6"/>
      <c r="F214" s="6"/>
      <c r="G214" s="6"/>
      <c r="H214" s="6"/>
      <c r="I214" s="6"/>
      <c r="J214" s="6"/>
      <c r="K214" s="6"/>
      <c r="L214" s="6"/>
      <c r="M214" s="6"/>
      <c r="N214" s="6"/>
      <c r="O214" s="6"/>
      <c r="P214" s="6"/>
      <c r="Q214" s="6"/>
      <c r="R214" s="6"/>
      <c r="S214" s="6"/>
      <c r="T214"/>
      <c r="U214"/>
      <c r="V214"/>
      <c r="W214"/>
      <c r="X214"/>
      <c r="Y214"/>
      <c r="Z214"/>
    </row>
    <row r="215" spans="1:26" x14ac:dyDescent="0.25">
      <c r="A215" s="6"/>
      <c r="B215" s="6"/>
      <c r="C215" s="133"/>
      <c r="D215" s="133"/>
      <c r="E215" s="6"/>
      <c r="F215" s="6"/>
      <c r="G215" s="6"/>
      <c r="H215" s="6"/>
      <c r="I215" s="6"/>
      <c r="J215" s="6"/>
      <c r="K215" s="6"/>
      <c r="L215" s="6"/>
      <c r="M215" s="6"/>
      <c r="N215" s="6"/>
      <c r="O215" s="6"/>
      <c r="P215" s="6"/>
      <c r="Q215" s="6"/>
      <c r="R215" s="6"/>
      <c r="S215" s="6"/>
      <c r="T215"/>
      <c r="U215"/>
      <c r="V215"/>
      <c r="W215"/>
      <c r="X215"/>
      <c r="Y215"/>
      <c r="Z215"/>
    </row>
    <row r="216" spans="1:26" x14ac:dyDescent="0.25">
      <c r="A216" s="6"/>
      <c r="B216" s="6"/>
      <c r="C216" s="133"/>
      <c r="D216" s="133"/>
      <c r="E216" s="6"/>
      <c r="F216" s="6"/>
      <c r="G216" s="6"/>
      <c r="H216" s="6"/>
      <c r="I216" s="6"/>
      <c r="J216" s="6"/>
      <c r="K216" s="6"/>
      <c r="L216" s="6"/>
      <c r="M216" s="6"/>
      <c r="N216" s="6"/>
      <c r="O216" s="6"/>
      <c r="P216" s="6"/>
      <c r="Q216" s="6"/>
      <c r="R216" s="6"/>
      <c r="S216" s="6"/>
      <c r="T216"/>
      <c r="U216"/>
      <c r="V216"/>
      <c r="W216"/>
      <c r="X216"/>
      <c r="Y216"/>
      <c r="Z216"/>
    </row>
    <row r="217" spans="1:26" x14ac:dyDescent="0.25">
      <c r="A217" s="6"/>
      <c r="B217" s="6"/>
      <c r="C217" s="133"/>
      <c r="D217" s="133"/>
      <c r="E217" s="6"/>
      <c r="F217" s="6"/>
      <c r="G217" s="6"/>
      <c r="H217" s="6"/>
      <c r="I217" s="6"/>
      <c r="J217" s="6"/>
      <c r="K217" s="6"/>
      <c r="L217" s="6"/>
      <c r="M217" s="6"/>
      <c r="N217" s="6"/>
      <c r="O217" s="6"/>
      <c r="P217" s="6"/>
      <c r="Q217" s="6"/>
      <c r="R217" s="6"/>
      <c r="S217" s="6"/>
      <c r="T217"/>
      <c r="U217"/>
      <c r="V217"/>
      <c r="W217"/>
      <c r="X217"/>
      <c r="Y217"/>
      <c r="Z217"/>
    </row>
    <row r="218" spans="1:26" x14ac:dyDescent="0.25">
      <c r="A218" s="6"/>
      <c r="B218" s="6"/>
      <c r="C218" s="133"/>
      <c r="D218" s="133"/>
      <c r="E218" s="6"/>
      <c r="F218" s="6"/>
      <c r="G218" s="6"/>
      <c r="H218" s="6"/>
      <c r="I218" s="6"/>
      <c r="J218" s="6"/>
      <c r="K218" s="6"/>
      <c r="L218" s="6"/>
      <c r="M218" s="6"/>
      <c r="N218" s="6"/>
      <c r="O218" s="6"/>
      <c r="P218" s="6"/>
      <c r="Q218" s="6"/>
      <c r="R218" s="6"/>
      <c r="S218" s="6"/>
      <c r="T218"/>
      <c r="U218"/>
      <c r="V218"/>
      <c r="W218"/>
      <c r="X218"/>
      <c r="Y218"/>
      <c r="Z218"/>
    </row>
    <row r="219" spans="1:26" x14ac:dyDescent="0.25">
      <c r="A219" s="6"/>
      <c r="B219" s="6"/>
      <c r="C219" s="133"/>
      <c r="D219" s="133"/>
      <c r="E219" s="6"/>
      <c r="F219" s="6"/>
      <c r="G219" s="6"/>
      <c r="H219" s="6"/>
      <c r="I219" s="6"/>
      <c r="J219" s="6"/>
      <c r="K219" s="6"/>
      <c r="L219" s="6"/>
      <c r="M219" s="6"/>
      <c r="N219" s="6"/>
      <c r="O219" s="6"/>
      <c r="P219" s="6"/>
      <c r="Q219" s="6"/>
      <c r="R219" s="6"/>
      <c r="S219" s="6"/>
      <c r="T219"/>
      <c r="U219"/>
      <c r="V219"/>
      <c r="W219"/>
      <c r="X219"/>
      <c r="Y219"/>
      <c r="Z219"/>
    </row>
    <row r="220" spans="1:26" x14ac:dyDescent="0.25">
      <c r="A220" s="6"/>
      <c r="B220" s="6"/>
      <c r="C220" s="133"/>
      <c r="D220" s="133"/>
      <c r="E220" s="6"/>
      <c r="F220" s="6"/>
      <c r="G220" s="6"/>
      <c r="H220" s="6"/>
      <c r="I220" s="6"/>
      <c r="J220" s="6"/>
      <c r="K220" s="6"/>
      <c r="L220" s="6"/>
      <c r="M220" s="6"/>
      <c r="N220" s="6"/>
      <c r="O220" s="6"/>
      <c r="P220" s="6"/>
      <c r="Q220" s="6"/>
      <c r="R220" s="6"/>
      <c r="S220" s="6"/>
      <c r="T220"/>
      <c r="U220"/>
      <c r="V220"/>
      <c r="W220"/>
      <c r="X220"/>
      <c r="Y220"/>
      <c r="Z220"/>
    </row>
    <row r="221" spans="1:26" x14ac:dyDescent="0.25">
      <c r="A221" s="6"/>
      <c r="B221" s="6"/>
      <c r="C221" s="133"/>
      <c r="D221" s="133"/>
      <c r="E221" s="6"/>
      <c r="F221" s="6"/>
      <c r="G221" s="6"/>
      <c r="H221" s="6"/>
      <c r="I221" s="6"/>
      <c r="J221" s="6"/>
      <c r="K221" s="6"/>
      <c r="L221" s="6"/>
      <c r="M221" s="6"/>
      <c r="N221" s="6"/>
      <c r="O221" s="6"/>
      <c r="P221" s="6"/>
      <c r="Q221" s="6"/>
      <c r="R221" s="6"/>
      <c r="S221" s="6"/>
      <c r="T221"/>
      <c r="U221"/>
      <c r="V221"/>
      <c r="W221"/>
      <c r="X221"/>
      <c r="Y221"/>
      <c r="Z221"/>
    </row>
    <row r="222" spans="1:26" x14ac:dyDescent="0.25">
      <c r="A222" s="6"/>
      <c r="B222" s="6"/>
      <c r="C222" s="133"/>
      <c r="D222" s="133"/>
      <c r="E222" s="6"/>
      <c r="F222" s="6"/>
      <c r="G222" s="6"/>
      <c r="H222" s="6"/>
      <c r="I222" s="6"/>
      <c r="J222" s="6"/>
      <c r="K222" s="6"/>
      <c r="L222" s="6"/>
      <c r="M222" s="6"/>
      <c r="N222" s="6"/>
      <c r="O222" s="6"/>
      <c r="P222" s="6"/>
      <c r="Q222" s="6"/>
      <c r="R222" s="6"/>
      <c r="S222" s="6"/>
      <c r="T222"/>
      <c r="U222"/>
      <c r="V222"/>
      <c r="W222"/>
      <c r="X222"/>
      <c r="Y222"/>
      <c r="Z222"/>
    </row>
    <row r="223" spans="1:26" x14ac:dyDescent="0.25">
      <c r="A223" s="6"/>
      <c r="B223" s="6"/>
      <c r="C223" s="133"/>
      <c r="D223" s="133"/>
      <c r="E223" s="6"/>
      <c r="F223" s="6"/>
      <c r="G223" s="6"/>
      <c r="H223" s="6"/>
      <c r="I223" s="6"/>
      <c r="J223" s="6"/>
      <c r="K223" s="6"/>
      <c r="L223" s="6"/>
      <c r="M223" s="6"/>
      <c r="N223" s="6"/>
      <c r="O223" s="6"/>
      <c r="P223" s="6"/>
      <c r="Q223" s="6"/>
      <c r="R223" s="6"/>
      <c r="S223" s="6"/>
      <c r="T223"/>
      <c r="U223"/>
      <c r="V223"/>
      <c r="W223"/>
      <c r="X223"/>
      <c r="Y223"/>
      <c r="Z223"/>
    </row>
    <row r="224" spans="1:26" x14ac:dyDescent="0.25">
      <c r="A224" s="6"/>
      <c r="B224" s="6"/>
      <c r="C224" s="133"/>
      <c r="D224" s="133"/>
      <c r="E224" s="6"/>
      <c r="F224" s="6"/>
      <c r="G224" s="6"/>
      <c r="H224" s="6"/>
      <c r="I224" s="6"/>
      <c r="J224" s="6"/>
      <c r="K224" s="6"/>
      <c r="L224" s="6"/>
      <c r="M224" s="6"/>
      <c r="N224" s="6"/>
      <c r="O224" s="6"/>
      <c r="P224" s="6"/>
      <c r="Q224" s="6"/>
      <c r="R224" s="6"/>
      <c r="S224" s="6"/>
      <c r="T224"/>
      <c r="U224"/>
      <c r="V224"/>
      <c r="W224"/>
      <c r="X224"/>
      <c r="Y224"/>
      <c r="Z224"/>
    </row>
    <row r="225" spans="1:26" x14ac:dyDescent="0.25">
      <c r="A225" s="6"/>
      <c r="B225" s="6"/>
      <c r="C225" s="133"/>
      <c r="D225" s="133"/>
      <c r="E225" s="6"/>
      <c r="F225" s="6"/>
      <c r="G225" s="6"/>
      <c r="H225" s="6"/>
      <c r="I225" s="6"/>
      <c r="J225" s="6"/>
      <c r="K225" s="6"/>
      <c r="L225" s="6"/>
      <c r="M225" s="6"/>
      <c r="N225" s="6"/>
      <c r="O225" s="6"/>
      <c r="P225" s="6"/>
      <c r="Q225" s="6"/>
      <c r="R225" s="6"/>
      <c r="S225" s="6"/>
      <c r="T225"/>
      <c r="U225"/>
      <c r="V225"/>
      <c r="W225"/>
      <c r="X225"/>
      <c r="Y225"/>
      <c r="Z225"/>
    </row>
    <row r="226" spans="1:26" x14ac:dyDescent="0.25">
      <c r="A226" s="6"/>
      <c r="B226" s="6"/>
      <c r="C226" s="133"/>
      <c r="D226" s="133"/>
      <c r="E226" s="6"/>
      <c r="F226" s="6"/>
      <c r="G226" s="6"/>
      <c r="H226" s="6"/>
      <c r="I226" s="6"/>
      <c r="J226" s="6"/>
      <c r="K226" s="6"/>
      <c r="L226" s="6"/>
      <c r="M226" s="6"/>
      <c r="N226" s="6"/>
      <c r="O226" s="6"/>
      <c r="P226" s="6"/>
      <c r="Q226" s="6"/>
      <c r="R226" s="6"/>
      <c r="S226" s="6"/>
      <c r="T226"/>
      <c r="U226"/>
      <c r="V226"/>
      <c r="W226"/>
      <c r="X226"/>
      <c r="Y226"/>
      <c r="Z226"/>
    </row>
    <row r="227" spans="1:26" x14ac:dyDescent="0.25">
      <c r="A227" s="6"/>
      <c r="B227" s="6"/>
      <c r="C227" s="133"/>
      <c r="D227" s="133"/>
      <c r="E227" s="6"/>
      <c r="F227" s="6"/>
      <c r="G227" s="6"/>
      <c r="H227" s="6"/>
      <c r="I227" s="6"/>
      <c r="J227" s="6"/>
      <c r="K227" s="6"/>
      <c r="L227" s="6"/>
      <c r="M227" s="6"/>
      <c r="N227" s="6"/>
      <c r="O227" s="6"/>
      <c r="P227" s="6"/>
      <c r="Q227" s="6"/>
      <c r="R227" s="6"/>
      <c r="S227" s="6"/>
      <c r="T227"/>
      <c r="U227"/>
      <c r="V227"/>
      <c r="W227"/>
      <c r="X227"/>
      <c r="Y227"/>
      <c r="Z227"/>
    </row>
    <row r="228" spans="1:26" x14ac:dyDescent="0.25">
      <c r="A228" s="6"/>
      <c r="B228" s="6"/>
      <c r="C228" s="133"/>
      <c r="D228" s="133"/>
      <c r="E228" s="6"/>
      <c r="F228" s="6"/>
      <c r="G228" s="6"/>
      <c r="H228" s="6"/>
      <c r="I228" s="6"/>
      <c r="J228" s="6"/>
      <c r="K228" s="6"/>
      <c r="L228" s="6"/>
      <c r="M228" s="6"/>
      <c r="N228" s="6"/>
      <c r="O228" s="6"/>
      <c r="P228" s="6"/>
      <c r="Q228" s="6"/>
      <c r="R228" s="6"/>
      <c r="S228" s="6"/>
      <c r="T228"/>
      <c r="U228"/>
      <c r="V228"/>
      <c r="W228"/>
      <c r="X228"/>
      <c r="Y228"/>
      <c r="Z228"/>
    </row>
    <row r="229" spans="1:26" x14ac:dyDescent="0.25">
      <c r="A229" s="6"/>
      <c r="B229" s="6"/>
      <c r="C229" s="133"/>
      <c r="D229" s="133"/>
      <c r="E229" s="6"/>
      <c r="F229" s="6"/>
      <c r="G229" s="6"/>
      <c r="H229" s="6"/>
      <c r="I229" s="6"/>
      <c r="J229" s="6"/>
      <c r="K229" s="6"/>
      <c r="L229" s="6"/>
      <c r="M229" s="6"/>
      <c r="N229" s="6"/>
      <c r="O229" s="6"/>
      <c r="P229" s="6"/>
      <c r="Q229" s="6"/>
      <c r="R229" s="6"/>
      <c r="S229" s="6"/>
      <c r="T229"/>
      <c r="U229"/>
      <c r="V229"/>
      <c r="W229"/>
      <c r="X229"/>
      <c r="Y229"/>
      <c r="Z229"/>
    </row>
    <row r="230" spans="1:26" x14ac:dyDescent="0.25">
      <c r="A230" s="6"/>
      <c r="B230" s="6"/>
      <c r="C230" s="133"/>
      <c r="D230" s="133"/>
      <c r="E230" s="6"/>
      <c r="F230" s="6"/>
      <c r="G230" s="6"/>
      <c r="H230" s="6"/>
      <c r="I230" s="6"/>
      <c r="J230" s="6"/>
      <c r="K230" s="6"/>
      <c r="L230" s="6"/>
      <c r="M230" s="6"/>
      <c r="N230" s="6"/>
      <c r="O230" s="6"/>
      <c r="P230" s="6"/>
      <c r="Q230" s="6"/>
      <c r="R230" s="6"/>
      <c r="S230" s="6"/>
      <c r="T230"/>
      <c r="U230"/>
      <c r="V230"/>
      <c r="W230"/>
      <c r="X230"/>
      <c r="Y230"/>
      <c r="Z230"/>
    </row>
    <row r="231" spans="1:26" x14ac:dyDescent="0.25">
      <c r="A231" s="6"/>
      <c r="B231" s="6"/>
      <c r="C231" s="133"/>
      <c r="D231" s="133"/>
      <c r="E231" s="6"/>
      <c r="F231" s="6"/>
      <c r="G231" s="6"/>
      <c r="H231" s="6"/>
      <c r="I231" s="6"/>
      <c r="J231" s="6"/>
      <c r="K231" s="6"/>
      <c r="L231" s="6"/>
      <c r="M231" s="6"/>
      <c r="N231" s="6"/>
      <c r="O231" s="6"/>
      <c r="P231" s="6"/>
      <c r="Q231" s="6"/>
      <c r="R231" s="6"/>
      <c r="S231" s="6"/>
      <c r="T231"/>
      <c r="U231"/>
      <c r="V231"/>
      <c r="W231"/>
      <c r="X231"/>
      <c r="Y231"/>
      <c r="Z231"/>
    </row>
    <row r="232" spans="1:26" x14ac:dyDescent="0.25">
      <c r="A232" s="6"/>
      <c r="B232" s="6"/>
      <c r="C232" s="133"/>
      <c r="D232" s="133"/>
      <c r="E232" s="6"/>
      <c r="F232" s="6"/>
      <c r="G232" s="6"/>
      <c r="H232" s="6"/>
      <c r="I232" s="6"/>
      <c r="J232" s="6"/>
      <c r="K232" s="6"/>
      <c r="L232" s="6"/>
      <c r="M232" s="6"/>
      <c r="N232" s="6"/>
      <c r="O232" s="6"/>
      <c r="P232" s="6"/>
      <c r="Q232" s="6"/>
      <c r="R232" s="6"/>
      <c r="S232" s="6"/>
      <c r="T232"/>
      <c r="U232"/>
      <c r="V232"/>
      <c r="W232"/>
      <c r="X232"/>
      <c r="Y232"/>
      <c r="Z232"/>
    </row>
    <row r="233" spans="1:26" x14ac:dyDescent="0.25">
      <c r="A233" s="6"/>
      <c r="B233" s="6"/>
      <c r="C233" s="133"/>
      <c r="D233" s="133"/>
      <c r="E233" s="6"/>
      <c r="F233" s="6"/>
      <c r="G233" s="6"/>
      <c r="H233" s="6"/>
      <c r="I233" s="6"/>
      <c r="J233" s="6"/>
      <c r="K233" s="6"/>
      <c r="L233" s="6"/>
      <c r="M233" s="6"/>
      <c r="N233" s="6"/>
      <c r="O233" s="6"/>
      <c r="P233" s="6"/>
      <c r="Q233" s="6"/>
      <c r="R233" s="6"/>
      <c r="S233" s="6"/>
      <c r="T233"/>
      <c r="U233"/>
      <c r="V233"/>
      <c r="W233"/>
      <c r="X233"/>
      <c r="Y233"/>
      <c r="Z233"/>
    </row>
    <row r="234" spans="1:26" x14ac:dyDescent="0.25">
      <c r="A234" s="6"/>
      <c r="B234" s="6"/>
      <c r="C234" s="133"/>
      <c r="D234" s="133"/>
      <c r="E234" s="6"/>
      <c r="F234" s="6"/>
      <c r="G234" s="6"/>
      <c r="H234" s="6"/>
      <c r="I234" s="6"/>
      <c r="J234" s="6"/>
      <c r="K234" s="6"/>
      <c r="L234" s="6"/>
      <c r="M234" s="6"/>
      <c r="N234" s="6"/>
      <c r="O234" s="6"/>
      <c r="P234" s="6"/>
      <c r="Q234" s="6"/>
      <c r="R234" s="6"/>
      <c r="S234" s="6"/>
      <c r="T234"/>
      <c r="U234"/>
      <c r="V234"/>
      <c r="W234"/>
      <c r="X234"/>
      <c r="Y234"/>
      <c r="Z234"/>
    </row>
    <row r="235" spans="1:26" x14ac:dyDescent="0.25">
      <c r="B235" s="7"/>
      <c r="C235" s="133"/>
      <c r="D235" s="133"/>
      <c r="E235" s="7"/>
      <c r="F235" s="7"/>
      <c r="G235" s="7"/>
      <c r="H235" s="7"/>
      <c r="I235" s="7"/>
      <c r="J235" s="7"/>
      <c r="K235" s="7"/>
      <c r="L235" s="7"/>
      <c r="M235" s="7"/>
      <c r="N235" s="7"/>
      <c r="O235" s="7"/>
      <c r="P235" s="7"/>
      <c r="Q235" s="7"/>
      <c r="R235" s="7"/>
      <c r="S235" s="7"/>
      <c r="T235"/>
      <c r="U235"/>
      <c r="V235"/>
      <c r="W235"/>
      <c r="X235"/>
      <c r="Y235"/>
      <c r="Z235"/>
    </row>
    <row r="236" spans="1:26" x14ac:dyDescent="0.25">
      <c r="B236" s="7"/>
      <c r="C236" s="133"/>
      <c r="D236" s="133"/>
      <c r="E236" s="7"/>
      <c r="F236" s="7"/>
      <c r="G236" s="7"/>
      <c r="H236" s="7"/>
      <c r="I236" s="7"/>
      <c r="J236" s="7"/>
      <c r="K236" s="7"/>
      <c r="L236" s="7"/>
      <c r="M236" s="7"/>
      <c r="N236" s="7"/>
      <c r="O236" s="7"/>
      <c r="P236" s="7"/>
      <c r="Q236" s="7"/>
      <c r="R236" s="7"/>
      <c r="S236" s="7"/>
      <c r="T236"/>
      <c r="U236"/>
      <c r="V236"/>
      <c r="W236"/>
      <c r="X236"/>
      <c r="Y236"/>
      <c r="Z236"/>
    </row>
    <row r="237" spans="1:26" x14ac:dyDescent="0.25">
      <c r="B237" s="7"/>
      <c r="C237" s="133"/>
      <c r="D237" s="133"/>
      <c r="E237" s="7"/>
      <c r="F237" s="7"/>
      <c r="G237" s="7"/>
      <c r="H237" s="7"/>
      <c r="I237" s="7"/>
      <c r="J237" s="7"/>
      <c r="K237" s="7"/>
      <c r="L237" s="7"/>
      <c r="M237" s="7"/>
      <c r="N237" s="7"/>
      <c r="O237" s="7"/>
      <c r="P237" s="7"/>
      <c r="Q237" s="7"/>
      <c r="R237" s="7"/>
      <c r="S237" s="7"/>
      <c r="T237"/>
      <c r="U237"/>
      <c r="V237"/>
      <c r="W237"/>
      <c r="X237"/>
      <c r="Y237"/>
      <c r="Z237"/>
    </row>
    <row r="238" spans="1:26" x14ac:dyDescent="0.25">
      <c r="B238" s="7"/>
      <c r="C238" s="133"/>
      <c r="D238" s="133"/>
      <c r="E238" s="7"/>
      <c r="F238" s="7"/>
      <c r="G238" s="7"/>
      <c r="H238" s="7"/>
      <c r="I238" s="7"/>
      <c r="J238" s="7"/>
      <c r="K238" s="7"/>
      <c r="L238" s="7"/>
      <c r="M238" s="7"/>
      <c r="N238" s="7"/>
      <c r="O238" s="7"/>
      <c r="P238" s="7"/>
      <c r="Q238" s="7"/>
      <c r="R238" s="7"/>
      <c r="S238" s="7"/>
      <c r="T238"/>
      <c r="U238"/>
      <c r="V238"/>
      <c r="W238"/>
      <c r="X238"/>
      <c r="Y238"/>
      <c r="Z238"/>
    </row>
    <row r="239" spans="1:26" x14ac:dyDescent="0.25">
      <c r="B239" s="7"/>
      <c r="C239" s="133"/>
      <c r="D239" s="133"/>
      <c r="E239" s="7"/>
      <c r="F239" s="7"/>
      <c r="G239" s="7"/>
      <c r="H239" s="7"/>
      <c r="I239" s="7"/>
      <c r="J239" s="7"/>
      <c r="K239" s="7"/>
      <c r="L239" s="7"/>
      <c r="M239" s="7"/>
      <c r="N239" s="7"/>
      <c r="O239" s="7"/>
      <c r="P239" s="7"/>
      <c r="Q239" s="7"/>
      <c r="R239" s="7"/>
      <c r="S239" s="7"/>
      <c r="T239"/>
      <c r="U239"/>
      <c r="V239"/>
      <c r="W239"/>
      <c r="X239"/>
      <c r="Y239"/>
      <c r="Z239"/>
    </row>
    <row r="240" spans="1:26" x14ac:dyDescent="0.25">
      <c r="B240" s="7"/>
      <c r="C240" s="133"/>
      <c r="D240" s="133"/>
      <c r="E240" s="7"/>
      <c r="F240" s="7"/>
      <c r="G240" s="7"/>
      <c r="H240" s="7"/>
      <c r="I240" s="7"/>
      <c r="J240" s="7"/>
      <c r="K240" s="7"/>
      <c r="L240" s="7"/>
      <c r="M240" s="7"/>
      <c r="N240" s="7"/>
      <c r="O240" s="7"/>
      <c r="P240" s="7"/>
      <c r="Q240" s="7"/>
      <c r="R240" s="7"/>
      <c r="S240" s="7"/>
      <c r="T240"/>
      <c r="U240"/>
      <c r="V240"/>
      <c r="W240"/>
      <c r="X240"/>
      <c r="Y240"/>
      <c r="Z240"/>
    </row>
    <row r="241" spans="2:26" x14ac:dyDescent="0.25">
      <c r="B241" s="7"/>
      <c r="C241" s="133"/>
      <c r="D241" s="133"/>
      <c r="E241" s="7"/>
      <c r="F241" s="7"/>
      <c r="G241" s="7"/>
      <c r="H241" s="7"/>
      <c r="I241" s="7"/>
      <c r="J241" s="7"/>
      <c r="K241" s="7"/>
      <c r="L241" s="7"/>
      <c r="M241" s="7"/>
      <c r="N241" s="7"/>
      <c r="O241" s="7"/>
      <c r="P241" s="7"/>
      <c r="Q241" s="7"/>
      <c r="R241" s="7"/>
      <c r="S241" s="7"/>
      <c r="T241"/>
      <c r="U241"/>
      <c r="V241"/>
      <c r="W241"/>
      <c r="X241"/>
      <c r="Y241"/>
      <c r="Z241"/>
    </row>
    <row r="242" spans="2:26" x14ac:dyDescent="0.25">
      <c r="B242" s="7"/>
      <c r="C242" s="133"/>
      <c r="D242" s="133"/>
      <c r="E242" s="7"/>
      <c r="F242" s="7"/>
      <c r="G242" s="7"/>
      <c r="H242" s="7"/>
      <c r="I242" s="7"/>
      <c r="J242" s="7"/>
      <c r="K242" s="7"/>
      <c r="L242" s="7"/>
      <c r="M242" s="7"/>
      <c r="N242" s="7"/>
      <c r="O242" s="7"/>
      <c r="P242" s="7"/>
      <c r="Q242" s="7"/>
      <c r="R242" s="7"/>
      <c r="S242" s="7"/>
      <c r="T242"/>
      <c r="U242"/>
      <c r="V242"/>
      <c r="W242"/>
      <c r="X242"/>
      <c r="Y242"/>
      <c r="Z242"/>
    </row>
    <row r="243" spans="2:26" x14ac:dyDescent="0.25">
      <c r="B243" s="7"/>
      <c r="C243" s="133"/>
      <c r="D243" s="133"/>
      <c r="E243" s="7"/>
      <c r="F243" s="7"/>
      <c r="G243" s="7"/>
      <c r="H243" s="7"/>
      <c r="I243" s="7"/>
      <c r="J243" s="7"/>
      <c r="K243" s="7"/>
      <c r="L243" s="7"/>
      <c r="M243" s="7"/>
      <c r="N243" s="7"/>
      <c r="O243" s="7"/>
      <c r="P243" s="7"/>
      <c r="Q243" s="7"/>
      <c r="R243" s="7"/>
      <c r="S243" s="7"/>
      <c r="T243"/>
      <c r="U243"/>
      <c r="V243"/>
      <c r="W243"/>
      <c r="X243"/>
      <c r="Y243"/>
      <c r="Z243"/>
    </row>
    <row r="244" spans="2:26" x14ac:dyDescent="0.25">
      <c r="B244" s="7"/>
      <c r="C244" s="133"/>
      <c r="D244" s="133"/>
      <c r="E244" s="7"/>
      <c r="F244" s="7"/>
      <c r="G244" s="7"/>
      <c r="H244" s="7"/>
      <c r="I244" s="7"/>
      <c r="J244" s="7"/>
      <c r="K244" s="7"/>
      <c r="L244" s="7"/>
      <c r="M244" s="7"/>
      <c r="N244" s="7"/>
      <c r="O244" s="7"/>
      <c r="P244" s="7"/>
      <c r="Q244" s="7"/>
      <c r="R244" s="7"/>
      <c r="S244" s="7"/>
      <c r="T244"/>
      <c r="U244"/>
      <c r="V244"/>
      <c r="W244"/>
      <c r="X244"/>
      <c r="Y244"/>
      <c r="Z244"/>
    </row>
    <row r="245" spans="2:26" x14ac:dyDescent="0.25">
      <c r="B245" s="7"/>
      <c r="C245" s="133"/>
      <c r="D245" s="133"/>
      <c r="E245" s="7"/>
      <c r="F245" s="7"/>
      <c r="G245" s="7"/>
      <c r="H245" s="7"/>
      <c r="I245" s="7"/>
      <c r="J245" s="7"/>
      <c r="K245" s="7"/>
      <c r="L245" s="7"/>
      <c r="M245" s="7"/>
      <c r="N245" s="7"/>
      <c r="O245" s="7"/>
      <c r="P245" s="7"/>
      <c r="Q245" s="7"/>
      <c r="R245" s="7"/>
      <c r="S245" s="7"/>
      <c r="T245"/>
      <c r="U245"/>
      <c r="V245"/>
      <c r="W245"/>
      <c r="X245"/>
      <c r="Y245"/>
      <c r="Z245"/>
    </row>
    <row r="246" spans="2:26" x14ac:dyDescent="0.25">
      <c r="B246" s="7"/>
      <c r="C246" s="133"/>
      <c r="D246" s="133"/>
      <c r="E246" s="7"/>
      <c r="F246" s="7"/>
      <c r="G246" s="7"/>
      <c r="H246" s="7"/>
      <c r="I246" s="7"/>
      <c r="J246" s="7"/>
      <c r="K246" s="7"/>
      <c r="L246" s="7"/>
      <c r="M246" s="7"/>
      <c r="N246" s="7"/>
      <c r="O246" s="7"/>
      <c r="P246" s="7"/>
      <c r="Q246" s="7"/>
      <c r="R246" s="7"/>
      <c r="S246" s="7"/>
      <c r="T246"/>
      <c r="U246"/>
      <c r="V246"/>
      <c r="W246"/>
      <c r="X246"/>
      <c r="Y246"/>
      <c r="Z246"/>
    </row>
    <row r="247" spans="2:26" x14ac:dyDescent="0.25">
      <c r="B247" s="7"/>
      <c r="C247" s="133"/>
      <c r="D247" s="133"/>
      <c r="E247" s="7"/>
      <c r="F247" s="7"/>
      <c r="G247" s="7"/>
      <c r="H247" s="7"/>
      <c r="I247" s="7"/>
      <c r="J247" s="7"/>
      <c r="K247" s="7"/>
      <c r="L247" s="7"/>
      <c r="M247" s="7"/>
      <c r="N247" s="7"/>
      <c r="O247" s="7"/>
      <c r="P247" s="7"/>
      <c r="Q247" s="7"/>
      <c r="R247" s="7"/>
      <c r="S247" s="7"/>
      <c r="T247"/>
      <c r="U247"/>
      <c r="V247"/>
      <c r="W247"/>
      <c r="X247"/>
      <c r="Y247"/>
      <c r="Z247"/>
    </row>
    <row r="248" spans="2:26" x14ac:dyDescent="0.25">
      <c r="B248" s="7"/>
      <c r="C248" s="133"/>
      <c r="D248" s="133"/>
      <c r="E248" s="7"/>
      <c r="F248" s="7"/>
      <c r="G248" s="7"/>
      <c r="H248" s="7"/>
      <c r="I248" s="7"/>
      <c r="J248" s="7"/>
      <c r="K248" s="7"/>
      <c r="L248" s="7"/>
      <c r="M248" s="7"/>
      <c r="N248" s="7"/>
      <c r="O248" s="7"/>
      <c r="P248" s="7"/>
      <c r="Q248" s="7"/>
      <c r="R248" s="7"/>
      <c r="S248" s="7"/>
      <c r="T248"/>
      <c r="U248"/>
      <c r="V248"/>
      <c r="W248"/>
      <c r="X248"/>
      <c r="Y248"/>
      <c r="Z248"/>
    </row>
    <row r="249" spans="2:26" x14ac:dyDescent="0.25">
      <c r="B249" s="7"/>
      <c r="C249" s="133"/>
      <c r="D249" s="133"/>
      <c r="E249" s="7"/>
      <c r="F249" s="7"/>
      <c r="G249" s="7"/>
      <c r="H249" s="7"/>
      <c r="I249" s="7"/>
      <c r="J249" s="7"/>
      <c r="K249" s="7"/>
      <c r="L249" s="7"/>
      <c r="M249" s="7"/>
      <c r="N249" s="7"/>
      <c r="O249" s="7"/>
      <c r="P249" s="7"/>
      <c r="Q249" s="7"/>
      <c r="R249" s="7"/>
      <c r="S249" s="7"/>
      <c r="T249"/>
      <c r="U249"/>
      <c r="V249"/>
      <c r="W249"/>
      <c r="X249"/>
      <c r="Y249"/>
      <c r="Z249"/>
    </row>
    <row r="250" spans="2:26" x14ac:dyDescent="0.25">
      <c r="B250" s="7"/>
      <c r="C250" s="133"/>
      <c r="D250" s="133"/>
      <c r="E250" s="7"/>
      <c r="F250" s="7"/>
      <c r="G250" s="7"/>
      <c r="H250" s="7"/>
      <c r="I250" s="7"/>
      <c r="J250" s="7"/>
      <c r="K250" s="7"/>
      <c r="L250" s="7"/>
      <c r="M250" s="7"/>
      <c r="N250" s="7"/>
      <c r="O250" s="7"/>
      <c r="P250" s="7"/>
      <c r="Q250" s="7"/>
      <c r="R250" s="7"/>
      <c r="S250" s="7"/>
      <c r="T250"/>
      <c r="U250"/>
      <c r="V250"/>
      <c r="W250"/>
      <c r="X250"/>
      <c r="Y250"/>
      <c r="Z250"/>
    </row>
    <row r="251" spans="2:26" x14ac:dyDescent="0.25">
      <c r="B251" s="7"/>
      <c r="C251" s="133"/>
      <c r="D251" s="133"/>
      <c r="E251" s="7"/>
      <c r="F251" s="7"/>
      <c r="G251" s="7"/>
      <c r="H251" s="7"/>
      <c r="I251" s="7"/>
      <c r="J251" s="7"/>
      <c r="K251" s="7"/>
      <c r="L251" s="7"/>
      <c r="M251" s="7"/>
      <c r="N251" s="7"/>
      <c r="O251" s="7"/>
      <c r="P251" s="7"/>
      <c r="Q251" s="7"/>
      <c r="R251" s="7"/>
      <c r="S251" s="7"/>
      <c r="T251"/>
      <c r="U251"/>
      <c r="V251"/>
      <c r="W251"/>
      <c r="X251"/>
      <c r="Y251"/>
      <c r="Z251"/>
    </row>
    <row r="252" spans="2:26" x14ac:dyDescent="0.25">
      <c r="B252" s="7"/>
      <c r="C252" s="133"/>
      <c r="D252" s="133"/>
      <c r="E252" s="7"/>
      <c r="F252" s="7"/>
      <c r="G252" s="7"/>
      <c r="H252" s="7"/>
      <c r="I252" s="7"/>
      <c r="J252" s="7"/>
      <c r="K252" s="7"/>
      <c r="L252" s="7"/>
      <c r="M252" s="7"/>
      <c r="N252" s="7"/>
      <c r="O252" s="7"/>
      <c r="P252" s="7"/>
      <c r="Q252" s="7"/>
      <c r="R252" s="7"/>
      <c r="S252" s="7"/>
      <c r="T252"/>
      <c r="U252"/>
      <c r="V252"/>
      <c r="W252"/>
      <c r="X252"/>
      <c r="Y252"/>
      <c r="Z252"/>
    </row>
    <row r="253" spans="2:26" x14ac:dyDescent="0.25">
      <c r="B253" s="7"/>
      <c r="C253" s="133"/>
      <c r="D253" s="133"/>
      <c r="E253" s="7"/>
      <c r="F253" s="7"/>
      <c r="G253" s="7"/>
      <c r="H253" s="7"/>
      <c r="I253" s="7"/>
      <c r="J253" s="7"/>
      <c r="K253" s="7"/>
      <c r="L253" s="7"/>
      <c r="M253" s="7"/>
      <c r="N253" s="7"/>
      <c r="O253" s="7"/>
      <c r="P253" s="7"/>
      <c r="Q253" s="7"/>
      <c r="R253" s="7"/>
      <c r="S253" s="7"/>
      <c r="T253"/>
      <c r="U253"/>
      <c r="V253"/>
      <c r="W253"/>
      <c r="X253"/>
      <c r="Y253"/>
      <c r="Z253"/>
    </row>
    <row r="254" spans="2:26" x14ac:dyDescent="0.25">
      <c r="B254" s="7"/>
      <c r="C254" s="133"/>
      <c r="D254" s="133"/>
      <c r="E254" s="7"/>
      <c r="F254" s="7"/>
      <c r="G254" s="7"/>
      <c r="H254" s="7"/>
      <c r="I254" s="7"/>
      <c r="J254" s="7"/>
      <c r="K254" s="7"/>
      <c r="L254" s="7"/>
      <c r="M254" s="7"/>
      <c r="N254" s="7"/>
      <c r="O254" s="7"/>
      <c r="P254" s="7"/>
      <c r="Q254" s="7"/>
      <c r="R254" s="7"/>
      <c r="S254" s="7"/>
      <c r="T254"/>
      <c r="U254"/>
      <c r="V254"/>
      <c r="W254"/>
      <c r="X254"/>
      <c r="Y254"/>
      <c r="Z254"/>
    </row>
    <row r="255" spans="2:26" x14ac:dyDescent="0.25">
      <c r="B255" s="7"/>
      <c r="C255" s="133"/>
      <c r="D255" s="133"/>
      <c r="E255" s="7"/>
      <c r="F255" s="7"/>
      <c r="G255" s="7"/>
      <c r="H255" s="7"/>
      <c r="I255" s="7"/>
      <c r="J255" s="7"/>
      <c r="K255" s="7"/>
      <c r="L255" s="7"/>
      <c r="M255" s="7"/>
      <c r="N255" s="7"/>
      <c r="O255" s="7"/>
      <c r="P255" s="7"/>
      <c r="Q255" s="7"/>
      <c r="R255" s="7"/>
      <c r="S255" s="7"/>
      <c r="T255"/>
      <c r="U255"/>
      <c r="V255"/>
      <c r="W255"/>
      <c r="X255"/>
      <c r="Y255"/>
      <c r="Z255"/>
    </row>
    <row r="256" spans="2:26" x14ac:dyDescent="0.25">
      <c r="B256" s="7"/>
      <c r="C256" s="133"/>
      <c r="D256" s="133"/>
      <c r="E256" s="7"/>
      <c r="F256" s="7"/>
      <c r="G256" s="7"/>
      <c r="H256" s="7"/>
      <c r="I256" s="7"/>
      <c r="J256" s="7"/>
      <c r="K256" s="7"/>
      <c r="L256" s="7"/>
      <c r="M256" s="7"/>
      <c r="N256" s="7"/>
      <c r="O256" s="7"/>
      <c r="P256" s="7"/>
      <c r="Q256" s="7"/>
      <c r="R256" s="7"/>
      <c r="S256" s="7"/>
      <c r="T256"/>
      <c r="U256"/>
      <c r="V256"/>
      <c r="W256"/>
      <c r="X256"/>
      <c r="Y256"/>
      <c r="Z256"/>
    </row>
    <row r="257" spans="2:26" x14ac:dyDescent="0.25">
      <c r="B257" s="7"/>
      <c r="C257" s="133"/>
      <c r="D257" s="133"/>
      <c r="E257" s="7"/>
      <c r="F257" s="7"/>
      <c r="G257" s="7"/>
      <c r="H257" s="7"/>
      <c r="I257" s="7"/>
      <c r="J257" s="7"/>
      <c r="K257" s="7"/>
      <c r="L257" s="7"/>
      <c r="M257" s="7"/>
      <c r="N257" s="7"/>
      <c r="O257" s="7"/>
      <c r="P257" s="7"/>
      <c r="Q257" s="7"/>
      <c r="R257" s="7"/>
      <c r="S257" s="7"/>
      <c r="T257"/>
      <c r="U257"/>
      <c r="V257"/>
      <c r="W257"/>
      <c r="X257"/>
      <c r="Y257"/>
      <c r="Z257"/>
    </row>
    <row r="258" spans="2:26" x14ac:dyDescent="0.25">
      <c r="B258" s="7"/>
      <c r="C258" s="133"/>
      <c r="D258" s="133"/>
      <c r="E258" s="7"/>
      <c r="F258" s="7"/>
      <c r="G258" s="7"/>
      <c r="H258" s="7"/>
      <c r="I258" s="7"/>
      <c r="J258" s="7"/>
      <c r="K258" s="7"/>
      <c r="L258" s="7"/>
      <c r="M258" s="7"/>
      <c r="N258" s="7"/>
      <c r="O258" s="7"/>
      <c r="P258" s="7"/>
      <c r="Q258" s="7"/>
      <c r="R258" s="7"/>
      <c r="S258" s="7"/>
      <c r="T258"/>
      <c r="U258"/>
      <c r="V258"/>
      <c r="W258"/>
      <c r="X258"/>
      <c r="Y258"/>
      <c r="Z258"/>
    </row>
    <row r="259" spans="2:26" x14ac:dyDescent="0.25">
      <c r="B259" s="7"/>
      <c r="C259" s="133"/>
      <c r="D259" s="133"/>
      <c r="E259" s="7"/>
      <c r="F259" s="7"/>
      <c r="G259" s="7"/>
      <c r="H259" s="7"/>
      <c r="I259" s="7"/>
      <c r="J259" s="7"/>
      <c r="K259" s="7"/>
      <c r="L259" s="7"/>
      <c r="M259" s="7"/>
      <c r="N259" s="7"/>
      <c r="O259" s="7"/>
      <c r="P259" s="7"/>
      <c r="Q259" s="7"/>
      <c r="R259" s="7"/>
      <c r="S259" s="7"/>
      <c r="T259"/>
      <c r="U259"/>
      <c r="V259"/>
      <c r="W259"/>
      <c r="X259"/>
      <c r="Y259"/>
      <c r="Z259"/>
    </row>
    <row r="260" spans="2:26" x14ac:dyDescent="0.25">
      <c r="B260" s="7"/>
      <c r="C260" s="133"/>
      <c r="D260" s="133"/>
      <c r="E260" s="7"/>
      <c r="F260" s="7"/>
      <c r="G260" s="7"/>
      <c r="H260" s="7"/>
      <c r="I260" s="7"/>
      <c r="J260" s="7"/>
      <c r="K260" s="7"/>
      <c r="L260" s="7"/>
      <c r="M260" s="7"/>
      <c r="N260" s="7"/>
      <c r="O260" s="7"/>
      <c r="P260" s="7"/>
      <c r="Q260" s="7"/>
      <c r="R260" s="7"/>
      <c r="S260" s="7"/>
      <c r="T260"/>
      <c r="U260"/>
      <c r="V260"/>
      <c r="W260"/>
      <c r="X260"/>
      <c r="Y260"/>
      <c r="Z260"/>
    </row>
    <row r="261" spans="2:26" x14ac:dyDescent="0.25">
      <c r="B261" s="7"/>
      <c r="C261" s="133"/>
      <c r="D261" s="133"/>
      <c r="E261" s="7"/>
      <c r="F261" s="7"/>
      <c r="G261" s="7"/>
      <c r="H261" s="7"/>
      <c r="I261" s="7"/>
      <c r="J261" s="7"/>
      <c r="K261" s="7"/>
      <c r="L261" s="7"/>
      <c r="M261" s="7"/>
      <c r="N261" s="7"/>
      <c r="O261" s="7"/>
      <c r="P261" s="7"/>
      <c r="Q261" s="7"/>
      <c r="R261" s="7"/>
      <c r="S261" s="7"/>
      <c r="T261"/>
      <c r="U261"/>
      <c r="V261"/>
      <c r="W261"/>
      <c r="X261"/>
      <c r="Y261"/>
      <c r="Z261"/>
    </row>
    <row r="262" spans="2:26" x14ac:dyDescent="0.25">
      <c r="B262" s="7"/>
      <c r="C262" s="133"/>
      <c r="D262" s="133"/>
      <c r="E262" s="7"/>
      <c r="F262" s="7"/>
      <c r="G262" s="7"/>
      <c r="H262" s="7"/>
      <c r="I262" s="7"/>
      <c r="J262" s="7"/>
      <c r="K262" s="7"/>
      <c r="L262" s="7"/>
      <c r="M262" s="7"/>
      <c r="N262" s="7"/>
      <c r="O262" s="7"/>
      <c r="P262" s="7"/>
      <c r="Q262" s="7"/>
      <c r="R262" s="7"/>
      <c r="S262" s="7"/>
      <c r="T262"/>
      <c r="U262"/>
      <c r="V262"/>
      <c r="W262"/>
      <c r="X262"/>
      <c r="Y262"/>
      <c r="Z262"/>
    </row>
    <row r="263" spans="2:26" x14ac:dyDescent="0.25">
      <c r="B263" s="7"/>
      <c r="C263" s="133"/>
      <c r="D263" s="133"/>
      <c r="E263" s="7"/>
      <c r="F263" s="7"/>
      <c r="G263" s="7"/>
      <c r="H263" s="7"/>
      <c r="I263" s="7"/>
      <c r="J263" s="7"/>
      <c r="K263" s="7"/>
      <c r="L263" s="7"/>
      <c r="M263" s="7"/>
      <c r="N263" s="7"/>
      <c r="O263" s="7"/>
      <c r="P263" s="7"/>
      <c r="Q263" s="7"/>
      <c r="R263" s="7"/>
      <c r="S263" s="7"/>
      <c r="T263"/>
      <c r="U263"/>
      <c r="V263"/>
      <c r="W263"/>
      <c r="X263"/>
      <c r="Y263"/>
      <c r="Z263"/>
    </row>
    <row r="264" spans="2:26" x14ac:dyDescent="0.25">
      <c r="B264" s="7"/>
      <c r="C264" s="133"/>
      <c r="D264" s="133"/>
      <c r="E264" s="7"/>
      <c r="F264" s="7"/>
      <c r="G264" s="7"/>
      <c r="H264" s="7"/>
      <c r="I264" s="7"/>
      <c r="J264" s="7"/>
      <c r="K264" s="7"/>
      <c r="L264" s="7"/>
      <c r="M264" s="7"/>
      <c r="N264" s="7"/>
      <c r="O264" s="7"/>
      <c r="P264" s="7"/>
      <c r="Q264" s="7"/>
      <c r="R264" s="7"/>
      <c r="S264" s="7"/>
      <c r="T264"/>
      <c r="U264"/>
      <c r="V264"/>
      <c r="W264"/>
      <c r="X264"/>
      <c r="Y264"/>
      <c r="Z264"/>
    </row>
    <row r="265" spans="2:26" x14ac:dyDescent="0.25">
      <c r="B265" s="7"/>
      <c r="C265" s="133"/>
      <c r="D265" s="133"/>
      <c r="E265" s="7"/>
      <c r="F265" s="7"/>
      <c r="G265" s="7"/>
      <c r="H265" s="7"/>
      <c r="I265" s="7"/>
      <c r="J265" s="7"/>
      <c r="K265" s="7"/>
      <c r="L265" s="7"/>
      <c r="M265" s="7"/>
      <c r="N265" s="7"/>
      <c r="O265" s="7"/>
      <c r="P265" s="7"/>
      <c r="Q265" s="7"/>
      <c r="R265" s="7"/>
      <c r="S265" s="7"/>
      <c r="T265"/>
      <c r="U265"/>
      <c r="V265"/>
      <c r="W265"/>
      <c r="X265"/>
      <c r="Y265"/>
      <c r="Z265"/>
    </row>
    <row r="266" spans="2:26" x14ac:dyDescent="0.25">
      <c r="B266" s="7"/>
      <c r="C266" s="133"/>
      <c r="D266" s="133"/>
      <c r="E266" s="7"/>
      <c r="F266" s="7"/>
      <c r="G266" s="7"/>
      <c r="H266" s="7"/>
      <c r="I266" s="7"/>
      <c r="J266" s="7"/>
      <c r="K266" s="7"/>
      <c r="L266" s="7"/>
      <c r="M266" s="7"/>
      <c r="N266" s="7"/>
      <c r="O266" s="7"/>
      <c r="P266" s="7"/>
      <c r="Q266" s="7"/>
      <c r="R266" s="7"/>
      <c r="S266" s="7"/>
      <c r="T266"/>
      <c r="U266"/>
      <c r="V266"/>
      <c r="W266"/>
      <c r="X266"/>
      <c r="Y266"/>
      <c r="Z266"/>
    </row>
    <row r="267" spans="2:26" x14ac:dyDescent="0.25">
      <c r="B267" s="7"/>
      <c r="C267" s="133"/>
      <c r="D267" s="133"/>
      <c r="E267" s="7"/>
      <c r="F267" s="7"/>
      <c r="G267" s="7"/>
      <c r="H267" s="7"/>
      <c r="I267" s="7"/>
      <c r="J267" s="7"/>
      <c r="K267" s="7"/>
      <c r="L267" s="7"/>
      <c r="M267" s="7"/>
      <c r="N267" s="7"/>
      <c r="O267" s="7"/>
      <c r="P267" s="7"/>
      <c r="Q267" s="7"/>
      <c r="R267" s="7"/>
      <c r="S267" s="7"/>
      <c r="T267"/>
      <c r="U267"/>
      <c r="V267"/>
      <c r="W267"/>
      <c r="X267"/>
      <c r="Y267"/>
      <c r="Z267"/>
    </row>
    <row r="268" spans="2:26" x14ac:dyDescent="0.25">
      <c r="B268" s="7"/>
      <c r="C268" s="133"/>
      <c r="D268" s="133"/>
      <c r="E268" s="7"/>
      <c r="F268" s="7"/>
      <c r="G268" s="7"/>
      <c r="H268" s="7"/>
      <c r="I268" s="7"/>
      <c r="J268" s="7"/>
      <c r="K268" s="7"/>
      <c r="L268" s="7"/>
      <c r="M268" s="7"/>
      <c r="N268" s="7"/>
      <c r="O268" s="7"/>
      <c r="P268" s="7"/>
      <c r="Q268" s="7"/>
      <c r="R268" s="7"/>
      <c r="S268" s="7"/>
      <c r="T268"/>
      <c r="U268"/>
      <c r="V268"/>
      <c r="W268"/>
      <c r="X268"/>
      <c r="Y268"/>
      <c r="Z268"/>
    </row>
    <row r="269" spans="2:26" x14ac:dyDescent="0.25">
      <c r="B269" s="7"/>
      <c r="C269" s="133"/>
      <c r="D269" s="133"/>
      <c r="E269" s="7"/>
      <c r="F269" s="7"/>
      <c r="G269" s="7"/>
      <c r="H269" s="7"/>
      <c r="I269" s="7"/>
      <c r="J269" s="7"/>
      <c r="K269" s="7"/>
      <c r="L269" s="7"/>
      <c r="M269" s="7"/>
      <c r="N269" s="7"/>
      <c r="O269" s="7"/>
      <c r="P269" s="7"/>
      <c r="Q269" s="7"/>
      <c r="R269" s="7"/>
      <c r="S269" s="7"/>
      <c r="T269"/>
      <c r="U269"/>
      <c r="V269"/>
      <c r="W269"/>
      <c r="X269"/>
      <c r="Y269"/>
      <c r="Z269"/>
    </row>
    <row r="270" spans="2:26" x14ac:dyDescent="0.25">
      <c r="B270" s="7"/>
      <c r="C270" s="133"/>
      <c r="D270" s="133"/>
      <c r="E270" s="7"/>
      <c r="F270" s="7"/>
      <c r="G270" s="7"/>
      <c r="H270" s="7"/>
      <c r="I270" s="7"/>
      <c r="J270" s="7"/>
      <c r="K270" s="7"/>
      <c r="L270" s="7"/>
      <c r="M270" s="7"/>
      <c r="N270" s="7"/>
      <c r="O270" s="7"/>
      <c r="P270" s="7"/>
      <c r="Q270" s="7"/>
      <c r="R270" s="7"/>
      <c r="S270" s="7"/>
      <c r="T270"/>
      <c r="U270"/>
      <c r="V270"/>
      <c r="W270"/>
      <c r="X270"/>
      <c r="Y270"/>
      <c r="Z270"/>
    </row>
    <row r="271" spans="2:26" x14ac:dyDescent="0.25">
      <c r="B271" s="7"/>
      <c r="C271" s="133"/>
      <c r="D271" s="133"/>
      <c r="E271" s="7"/>
      <c r="F271" s="7"/>
      <c r="G271" s="7"/>
      <c r="H271" s="7"/>
      <c r="I271" s="7"/>
      <c r="J271" s="7"/>
      <c r="K271" s="7"/>
      <c r="L271" s="7"/>
      <c r="M271" s="7"/>
      <c r="N271" s="7"/>
      <c r="O271" s="7"/>
      <c r="P271" s="7"/>
      <c r="Q271" s="7"/>
      <c r="R271" s="7"/>
      <c r="S271" s="7"/>
      <c r="T271"/>
      <c r="U271"/>
      <c r="V271"/>
      <c r="W271"/>
      <c r="X271"/>
      <c r="Y271"/>
      <c r="Z271"/>
    </row>
    <row r="272" spans="2:26" x14ac:dyDescent="0.25">
      <c r="B272" s="7"/>
      <c r="C272" s="133"/>
      <c r="D272" s="133"/>
      <c r="E272" s="7"/>
      <c r="F272" s="7"/>
      <c r="G272" s="7"/>
      <c r="H272" s="7"/>
      <c r="I272" s="7"/>
      <c r="J272" s="7"/>
      <c r="K272" s="7"/>
      <c r="L272" s="7"/>
      <c r="M272" s="7"/>
      <c r="N272" s="7"/>
      <c r="O272" s="7"/>
      <c r="P272" s="7"/>
      <c r="Q272" s="7"/>
      <c r="R272" s="7"/>
      <c r="S272" s="7"/>
      <c r="T272"/>
      <c r="U272"/>
      <c r="V272"/>
      <c r="W272"/>
      <c r="X272"/>
      <c r="Y272"/>
      <c r="Z272"/>
    </row>
    <row r="273" spans="2:26" x14ac:dyDescent="0.25">
      <c r="B273" s="7"/>
      <c r="C273" s="133"/>
      <c r="D273" s="133"/>
      <c r="E273" s="7"/>
      <c r="F273" s="7"/>
      <c r="G273" s="7"/>
      <c r="H273" s="7"/>
      <c r="I273" s="7"/>
      <c r="J273" s="7"/>
      <c r="K273" s="7"/>
      <c r="L273" s="7"/>
      <c r="M273" s="7"/>
      <c r="N273" s="7"/>
      <c r="O273" s="7"/>
      <c r="P273" s="7"/>
      <c r="Q273" s="7"/>
      <c r="R273" s="7"/>
      <c r="S273" s="7"/>
      <c r="T273"/>
      <c r="U273"/>
      <c r="V273"/>
      <c r="W273"/>
      <c r="X273"/>
      <c r="Y273"/>
      <c r="Z273"/>
    </row>
    <row r="274" spans="2:26" x14ac:dyDescent="0.25">
      <c r="B274" s="7"/>
      <c r="C274" s="133"/>
      <c r="D274" s="133"/>
      <c r="E274" s="7"/>
      <c r="F274" s="7"/>
      <c r="G274" s="7"/>
      <c r="H274" s="7"/>
      <c r="I274" s="7"/>
      <c r="J274" s="7"/>
      <c r="K274" s="7"/>
      <c r="L274" s="7"/>
      <c r="M274" s="7"/>
      <c r="N274" s="7"/>
      <c r="O274" s="7"/>
      <c r="P274" s="7"/>
      <c r="Q274" s="7"/>
      <c r="R274" s="7"/>
      <c r="S274" s="7"/>
      <c r="T274"/>
      <c r="U274"/>
      <c r="V274"/>
      <c r="W274"/>
      <c r="X274"/>
      <c r="Y274"/>
      <c r="Z274"/>
    </row>
    <row r="275" spans="2:26" x14ac:dyDescent="0.25">
      <c r="B275" s="7"/>
      <c r="C275" s="133"/>
      <c r="D275" s="133"/>
      <c r="E275" s="7"/>
      <c r="F275" s="7"/>
      <c r="G275" s="7"/>
      <c r="H275" s="7"/>
      <c r="I275" s="7"/>
      <c r="J275" s="7"/>
      <c r="K275" s="7"/>
      <c r="L275" s="7"/>
      <c r="M275" s="7"/>
      <c r="N275" s="7"/>
      <c r="O275" s="7"/>
      <c r="P275" s="7"/>
      <c r="Q275" s="7"/>
      <c r="R275" s="7"/>
      <c r="S275" s="7"/>
      <c r="T275"/>
      <c r="U275"/>
      <c r="V275"/>
      <c r="W275"/>
      <c r="X275"/>
      <c r="Y275"/>
      <c r="Z275"/>
    </row>
    <row r="276" spans="2:26" x14ac:dyDescent="0.25">
      <c r="B276" s="7"/>
      <c r="C276" s="133"/>
      <c r="D276" s="133"/>
      <c r="E276" s="7"/>
      <c r="F276" s="7"/>
      <c r="G276" s="7"/>
      <c r="H276" s="7"/>
      <c r="I276" s="7"/>
      <c r="J276" s="7"/>
      <c r="K276" s="7"/>
      <c r="L276" s="7"/>
      <c r="M276" s="7"/>
      <c r="N276" s="7"/>
      <c r="O276" s="7"/>
      <c r="P276" s="7"/>
      <c r="Q276" s="7"/>
      <c r="R276" s="7"/>
      <c r="S276" s="7"/>
      <c r="T276"/>
      <c r="U276"/>
      <c r="V276"/>
      <c r="W276"/>
      <c r="X276"/>
      <c r="Y276"/>
      <c r="Z276"/>
    </row>
    <row r="277" spans="2:26" x14ac:dyDescent="0.25">
      <c r="B277" s="7"/>
      <c r="C277" s="133"/>
      <c r="D277" s="133"/>
      <c r="E277" s="7"/>
      <c r="F277" s="7"/>
      <c r="G277" s="7"/>
      <c r="H277" s="7"/>
      <c r="I277" s="7"/>
      <c r="J277" s="7"/>
      <c r="K277" s="7"/>
      <c r="L277" s="7"/>
      <c r="M277" s="7"/>
      <c r="N277" s="7"/>
      <c r="O277" s="7"/>
      <c r="P277" s="7"/>
      <c r="Q277" s="7"/>
      <c r="R277" s="7"/>
      <c r="S277" s="7"/>
      <c r="T277"/>
      <c r="U277"/>
      <c r="V277"/>
      <c r="W277"/>
      <c r="X277"/>
      <c r="Y277"/>
      <c r="Z277"/>
    </row>
    <row r="278" spans="2:26" x14ac:dyDescent="0.25">
      <c r="B278" s="7"/>
      <c r="C278" s="133"/>
      <c r="D278" s="133"/>
      <c r="E278" s="7"/>
      <c r="F278" s="7"/>
      <c r="G278" s="7"/>
      <c r="H278" s="7"/>
      <c r="I278" s="7"/>
      <c r="J278" s="7"/>
      <c r="K278" s="7"/>
      <c r="L278" s="7"/>
      <c r="M278" s="7"/>
      <c r="N278" s="7"/>
      <c r="O278" s="7"/>
      <c r="P278" s="7"/>
      <c r="Q278" s="7"/>
      <c r="R278" s="7"/>
      <c r="S278" s="7"/>
      <c r="T278"/>
      <c r="U278"/>
      <c r="V278"/>
      <c r="W278"/>
      <c r="X278"/>
      <c r="Y278"/>
      <c r="Z278"/>
    </row>
    <row r="279" spans="2:26" x14ac:dyDescent="0.25">
      <c r="B279" s="7"/>
      <c r="C279" s="133"/>
      <c r="D279" s="133"/>
      <c r="E279" s="7"/>
      <c r="F279" s="7"/>
      <c r="G279" s="7"/>
      <c r="H279" s="7"/>
      <c r="I279" s="7"/>
      <c r="J279" s="7"/>
      <c r="K279" s="7"/>
      <c r="L279" s="7"/>
      <c r="M279" s="7"/>
      <c r="N279" s="7"/>
      <c r="O279" s="7"/>
      <c r="P279" s="7"/>
      <c r="Q279" s="7"/>
      <c r="R279" s="7"/>
      <c r="S279" s="7"/>
      <c r="T279"/>
      <c r="U279"/>
      <c r="V279"/>
      <c r="W279"/>
      <c r="X279"/>
      <c r="Y279"/>
      <c r="Z279"/>
    </row>
    <row r="280" spans="2:26" x14ac:dyDescent="0.25">
      <c r="B280" s="7"/>
      <c r="C280" s="133"/>
      <c r="D280" s="133"/>
      <c r="E280" s="7"/>
      <c r="F280" s="7"/>
      <c r="G280" s="7"/>
      <c r="H280" s="7"/>
      <c r="I280" s="7"/>
      <c r="J280" s="7"/>
      <c r="K280" s="7"/>
      <c r="L280" s="7"/>
      <c r="M280" s="7"/>
      <c r="N280" s="7"/>
      <c r="O280" s="7"/>
      <c r="P280" s="7"/>
      <c r="Q280" s="7"/>
      <c r="R280" s="7"/>
      <c r="S280" s="7"/>
      <c r="T280"/>
      <c r="U280"/>
      <c r="V280"/>
      <c r="W280"/>
      <c r="X280"/>
      <c r="Y280"/>
      <c r="Z280"/>
    </row>
    <row r="281" spans="2:26" x14ac:dyDescent="0.25">
      <c r="B281" s="7"/>
      <c r="C281" s="133"/>
      <c r="D281" s="133"/>
      <c r="E281" s="7"/>
      <c r="F281" s="7"/>
      <c r="G281" s="7"/>
      <c r="H281" s="7"/>
      <c r="I281" s="7"/>
      <c r="J281" s="7"/>
      <c r="K281" s="7"/>
      <c r="L281" s="7"/>
      <c r="M281" s="7"/>
      <c r="N281" s="7"/>
      <c r="O281" s="7"/>
      <c r="P281" s="7"/>
      <c r="Q281" s="7"/>
      <c r="R281" s="7"/>
      <c r="S281" s="7"/>
      <c r="T281"/>
      <c r="U281"/>
      <c r="V281"/>
      <c r="W281"/>
      <c r="X281"/>
      <c r="Y281"/>
      <c r="Z281"/>
    </row>
    <row r="282" spans="2:26" x14ac:dyDescent="0.25">
      <c r="B282" s="7"/>
      <c r="C282" s="133"/>
      <c r="D282" s="133"/>
      <c r="E282" s="7"/>
      <c r="F282" s="7"/>
      <c r="G282" s="7"/>
      <c r="H282" s="7"/>
      <c r="I282" s="7"/>
      <c r="J282" s="7"/>
      <c r="K282" s="7"/>
      <c r="L282" s="7"/>
      <c r="M282" s="7"/>
      <c r="N282" s="7"/>
      <c r="O282" s="7"/>
      <c r="P282" s="7"/>
      <c r="Q282" s="7"/>
      <c r="R282" s="7"/>
      <c r="S282" s="7"/>
      <c r="T282"/>
      <c r="U282"/>
      <c r="V282"/>
      <c r="W282"/>
      <c r="X282"/>
      <c r="Y282"/>
      <c r="Z282"/>
    </row>
    <row r="283" spans="2:26" x14ac:dyDescent="0.25">
      <c r="B283" s="7"/>
      <c r="C283" s="133"/>
      <c r="D283" s="133"/>
      <c r="E283" s="7"/>
      <c r="F283" s="7"/>
      <c r="G283" s="7"/>
      <c r="H283" s="7"/>
      <c r="I283" s="7"/>
      <c r="J283" s="7"/>
      <c r="K283" s="7"/>
      <c r="L283" s="7"/>
      <c r="M283" s="7"/>
      <c r="N283" s="7"/>
      <c r="O283" s="7"/>
      <c r="P283" s="7"/>
      <c r="Q283" s="7"/>
      <c r="R283" s="7"/>
      <c r="S283" s="7"/>
      <c r="T283"/>
      <c r="U283"/>
      <c r="V283"/>
      <c r="W283"/>
      <c r="X283"/>
      <c r="Y283"/>
      <c r="Z283"/>
    </row>
    <row r="284" spans="2:26" x14ac:dyDescent="0.25">
      <c r="B284" s="7"/>
      <c r="C284" s="133"/>
      <c r="D284" s="133"/>
      <c r="E284" s="7"/>
      <c r="F284" s="7"/>
      <c r="G284" s="7"/>
      <c r="H284" s="7"/>
      <c r="I284" s="7"/>
      <c r="J284" s="7"/>
      <c r="K284" s="7"/>
      <c r="L284" s="7"/>
      <c r="M284" s="7"/>
      <c r="N284" s="7"/>
      <c r="O284" s="7"/>
      <c r="P284" s="7"/>
      <c r="Q284" s="7"/>
      <c r="R284" s="7"/>
      <c r="S284" s="7"/>
      <c r="T284"/>
      <c r="U284"/>
      <c r="V284"/>
      <c r="W284"/>
      <c r="X284"/>
      <c r="Y284"/>
      <c r="Z284"/>
    </row>
    <row r="285" spans="2:26" x14ac:dyDescent="0.25">
      <c r="B285" s="7"/>
      <c r="C285" s="133"/>
      <c r="D285" s="133"/>
      <c r="E285" s="7"/>
      <c r="F285" s="7"/>
      <c r="G285" s="7"/>
      <c r="H285" s="7"/>
      <c r="I285" s="7"/>
      <c r="J285" s="7"/>
      <c r="K285" s="7"/>
      <c r="L285" s="7"/>
      <c r="M285" s="7"/>
      <c r="N285" s="7"/>
      <c r="O285" s="7"/>
      <c r="P285" s="7"/>
      <c r="Q285" s="7"/>
      <c r="R285" s="7"/>
      <c r="S285" s="7"/>
      <c r="T285"/>
      <c r="U285"/>
      <c r="V285"/>
      <c r="W285"/>
      <c r="X285"/>
      <c r="Y285"/>
      <c r="Z285"/>
    </row>
    <row r="286" spans="2:26" x14ac:dyDescent="0.25">
      <c r="B286" s="7"/>
      <c r="C286" s="133"/>
      <c r="D286" s="133"/>
      <c r="E286" s="7"/>
      <c r="F286" s="7"/>
      <c r="G286" s="7"/>
      <c r="H286" s="7"/>
      <c r="I286" s="7"/>
      <c r="J286" s="7"/>
      <c r="K286" s="7"/>
      <c r="L286" s="7"/>
      <c r="M286" s="7"/>
      <c r="N286" s="7"/>
      <c r="O286" s="7"/>
      <c r="P286" s="7"/>
      <c r="Q286" s="7"/>
      <c r="R286" s="7"/>
      <c r="S286" s="7"/>
      <c r="T286"/>
      <c r="U286"/>
      <c r="V286"/>
      <c r="W286"/>
      <c r="X286"/>
      <c r="Y286"/>
      <c r="Z286"/>
    </row>
    <row r="287" spans="2:26" x14ac:dyDescent="0.25">
      <c r="B287" s="7"/>
      <c r="C287" s="133"/>
      <c r="D287" s="133"/>
      <c r="E287" s="7"/>
      <c r="F287" s="7"/>
      <c r="G287" s="7"/>
      <c r="H287" s="7"/>
      <c r="I287" s="7"/>
      <c r="J287" s="7"/>
      <c r="K287" s="7"/>
      <c r="L287" s="7"/>
      <c r="M287" s="7"/>
      <c r="N287" s="7"/>
      <c r="O287" s="7"/>
      <c r="P287" s="7"/>
      <c r="Q287" s="7"/>
      <c r="R287" s="7"/>
      <c r="S287" s="7"/>
      <c r="T287"/>
      <c r="U287"/>
      <c r="V287"/>
      <c r="W287"/>
      <c r="X287"/>
      <c r="Y287"/>
      <c r="Z287"/>
    </row>
    <row r="288" spans="2:26" x14ac:dyDescent="0.25">
      <c r="B288" s="7"/>
      <c r="C288" s="133"/>
      <c r="D288" s="133"/>
      <c r="E288" s="7"/>
      <c r="F288" s="7"/>
      <c r="G288" s="7"/>
      <c r="H288" s="7"/>
      <c r="I288" s="7"/>
      <c r="J288" s="7"/>
      <c r="K288" s="7"/>
      <c r="L288" s="7"/>
      <c r="M288" s="7"/>
      <c r="N288" s="7"/>
      <c r="O288" s="7"/>
      <c r="P288" s="7"/>
      <c r="Q288" s="7"/>
      <c r="R288" s="7"/>
      <c r="S288" s="7"/>
      <c r="T288"/>
      <c r="U288"/>
      <c r="V288"/>
      <c r="W288"/>
      <c r="X288"/>
      <c r="Y288"/>
      <c r="Z288"/>
    </row>
    <row r="289" spans="2:26" x14ac:dyDescent="0.25">
      <c r="B289" s="7"/>
      <c r="C289" s="133"/>
      <c r="D289" s="133"/>
      <c r="E289" s="7"/>
      <c r="F289" s="7"/>
      <c r="G289" s="7"/>
      <c r="H289" s="7"/>
      <c r="I289" s="7"/>
      <c r="J289" s="7"/>
      <c r="K289" s="7"/>
      <c r="L289" s="7"/>
      <c r="M289" s="7"/>
      <c r="N289" s="7"/>
      <c r="O289" s="7"/>
      <c r="P289" s="7"/>
      <c r="Q289" s="7"/>
      <c r="R289" s="7"/>
      <c r="S289" s="7"/>
      <c r="T289"/>
      <c r="U289"/>
      <c r="V289"/>
      <c r="W289"/>
      <c r="X289"/>
      <c r="Y289"/>
      <c r="Z289"/>
    </row>
    <row r="290" spans="2:26" x14ac:dyDescent="0.25">
      <c r="B290" s="7"/>
      <c r="C290" s="133"/>
      <c r="D290" s="133"/>
      <c r="E290" s="7"/>
      <c r="F290" s="7"/>
      <c r="G290" s="7"/>
      <c r="H290" s="7"/>
      <c r="I290" s="7"/>
      <c r="J290" s="7"/>
      <c r="K290" s="7"/>
      <c r="L290" s="7"/>
      <c r="M290" s="7"/>
      <c r="N290" s="7"/>
      <c r="O290" s="7"/>
      <c r="P290" s="7"/>
      <c r="Q290" s="7"/>
      <c r="R290" s="7"/>
      <c r="S290" s="7"/>
      <c r="T290"/>
      <c r="U290"/>
      <c r="V290"/>
      <c r="W290"/>
      <c r="X290"/>
      <c r="Y290"/>
      <c r="Z290"/>
    </row>
    <row r="291" spans="2:26" x14ac:dyDescent="0.25">
      <c r="B291" s="7"/>
      <c r="C291" s="133"/>
      <c r="D291" s="133"/>
      <c r="E291" s="7"/>
      <c r="F291" s="7"/>
      <c r="G291" s="7"/>
      <c r="H291" s="7"/>
      <c r="I291" s="7"/>
      <c r="J291" s="7"/>
      <c r="K291" s="7"/>
      <c r="L291" s="7"/>
      <c r="M291" s="7"/>
      <c r="N291" s="7"/>
      <c r="O291" s="7"/>
      <c r="P291" s="7"/>
      <c r="Q291" s="7"/>
      <c r="R291" s="7"/>
      <c r="S291" s="7"/>
      <c r="T291"/>
      <c r="U291"/>
      <c r="V291"/>
      <c r="W291"/>
      <c r="X291"/>
      <c r="Y291"/>
      <c r="Z291"/>
    </row>
    <row r="292" spans="2:26" x14ac:dyDescent="0.25">
      <c r="B292" s="7"/>
      <c r="C292" s="133"/>
      <c r="D292" s="133"/>
      <c r="E292" s="7"/>
      <c r="F292" s="7"/>
      <c r="G292" s="7"/>
      <c r="H292" s="7"/>
      <c r="I292" s="7"/>
      <c r="J292" s="7"/>
      <c r="K292" s="7"/>
      <c r="L292" s="7"/>
      <c r="M292" s="7"/>
      <c r="N292" s="7"/>
      <c r="O292" s="7"/>
      <c r="P292" s="7"/>
      <c r="Q292" s="7"/>
      <c r="R292" s="7"/>
      <c r="S292" s="7"/>
      <c r="T292"/>
      <c r="U292"/>
      <c r="V292"/>
      <c r="W292"/>
      <c r="X292"/>
      <c r="Y292"/>
      <c r="Z292"/>
    </row>
    <row r="293" spans="2:26" x14ac:dyDescent="0.25">
      <c r="B293" s="7"/>
      <c r="C293" s="133"/>
      <c r="D293" s="133"/>
      <c r="E293" s="7"/>
      <c r="F293" s="7"/>
      <c r="G293" s="7"/>
      <c r="H293" s="7"/>
      <c r="I293" s="7"/>
      <c r="J293" s="7"/>
      <c r="K293" s="7"/>
      <c r="L293" s="7"/>
      <c r="M293" s="7"/>
      <c r="N293" s="7"/>
      <c r="O293" s="7"/>
      <c r="P293" s="7"/>
      <c r="Q293" s="7"/>
      <c r="R293" s="7"/>
      <c r="S293" s="7"/>
      <c r="T293"/>
      <c r="U293"/>
      <c r="V293"/>
      <c r="W293"/>
      <c r="X293"/>
      <c r="Y293"/>
      <c r="Z293"/>
    </row>
    <row r="294" spans="2:26" x14ac:dyDescent="0.25">
      <c r="B294" s="7"/>
      <c r="C294" s="133"/>
      <c r="D294" s="133"/>
      <c r="E294" s="7"/>
      <c r="F294" s="7"/>
      <c r="G294" s="7"/>
      <c r="H294" s="7"/>
      <c r="I294" s="7"/>
      <c r="J294" s="7"/>
      <c r="K294" s="7"/>
      <c r="L294" s="7"/>
      <c r="M294" s="7"/>
      <c r="N294" s="7"/>
      <c r="O294" s="7"/>
      <c r="P294" s="7"/>
      <c r="Q294" s="7"/>
      <c r="R294" s="7"/>
      <c r="S294" s="7"/>
      <c r="T294"/>
      <c r="U294"/>
      <c r="V294"/>
      <c r="W294"/>
      <c r="X294"/>
      <c r="Y294"/>
      <c r="Z294"/>
    </row>
    <row r="295" spans="2:26" x14ac:dyDescent="0.25">
      <c r="B295" s="7"/>
      <c r="C295" s="133"/>
      <c r="D295" s="133"/>
      <c r="E295" s="7"/>
      <c r="F295" s="7"/>
      <c r="G295" s="7"/>
      <c r="H295" s="7"/>
      <c r="I295" s="7"/>
      <c r="J295" s="7"/>
      <c r="K295" s="7"/>
      <c r="L295" s="7"/>
      <c r="M295" s="7"/>
      <c r="N295" s="7"/>
      <c r="O295" s="7"/>
      <c r="P295" s="7"/>
      <c r="Q295" s="7"/>
      <c r="R295" s="7"/>
      <c r="S295" s="7"/>
      <c r="T295"/>
      <c r="U295"/>
      <c r="V295"/>
      <c r="W295"/>
      <c r="X295"/>
      <c r="Y295"/>
      <c r="Z295"/>
    </row>
    <row r="296" spans="2:26" x14ac:dyDescent="0.25">
      <c r="B296" s="7"/>
      <c r="C296" s="133"/>
      <c r="D296" s="133"/>
      <c r="E296" s="7"/>
      <c r="F296" s="7"/>
      <c r="G296" s="7"/>
      <c r="H296" s="7"/>
      <c r="I296" s="7"/>
      <c r="J296" s="7"/>
      <c r="K296" s="7"/>
      <c r="L296" s="7"/>
      <c r="M296" s="7"/>
      <c r="N296" s="7"/>
      <c r="O296" s="7"/>
      <c r="P296" s="7"/>
      <c r="Q296" s="7"/>
      <c r="R296" s="7"/>
      <c r="S296" s="7"/>
      <c r="T296"/>
      <c r="U296"/>
      <c r="V296"/>
      <c r="W296"/>
      <c r="X296"/>
      <c r="Y296"/>
      <c r="Z296"/>
    </row>
    <row r="297" spans="2:26" x14ac:dyDescent="0.25">
      <c r="B297" s="7"/>
      <c r="C297" s="133"/>
      <c r="D297" s="133"/>
      <c r="E297" s="7"/>
      <c r="F297" s="7"/>
      <c r="G297" s="7"/>
      <c r="H297" s="7"/>
      <c r="I297" s="7"/>
      <c r="J297" s="7"/>
      <c r="K297" s="7"/>
      <c r="L297" s="7"/>
      <c r="M297" s="7"/>
      <c r="N297" s="7"/>
      <c r="O297" s="7"/>
      <c r="P297" s="7"/>
      <c r="Q297" s="7"/>
      <c r="R297" s="7"/>
      <c r="S297" s="7"/>
      <c r="T297"/>
      <c r="U297"/>
      <c r="V297"/>
      <c r="W297"/>
      <c r="X297"/>
      <c r="Y297"/>
      <c r="Z297"/>
    </row>
    <row r="298" spans="2:26" x14ac:dyDescent="0.25">
      <c r="B298" s="7"/>
      <c r="C298" s="133"/>
      <c r="D298" s="133"/>
      <c r="E298" s="7"/>
      <c r="F298" s="7"/>
      <c r="G298" s="7"/>
      <c r="H298" s="7"/>
      <c r="I298" s="7"/>
      <c r="J298" s="7"/>
      <c r="K298" s="7"/>
      <c r="L298" s="7"/>
      <c r="M298" s="7"/>
      <c r="N298" s="7"/>
      <c r="O298" s="7"/>
      <c r="P298" s="7"/>
      <c r="Q298" s="7"/>
      <c r="R298" s="7"/>
      <c r="S298" s="7"/>
      <c r="T298"/>
      <c r="U298"/>
      <c r="V298"/>
      <c r="W298"/>
      <c r="X298"/>
      <c r="Y298"/>
      <c r="Z298"/>
    </row>
    <row r="299" spans="2:26" x14ac:dyDescent="0.25">
      <c r="B299" s="7"/>
      <c r="C299" s="133"/>
      <c r="D299" s="133"/>
      <c r="E299" s="7"/>
      <c r="F299" s="7"/>
      <c r="G299" s="7"/>
      <c r="H299" s="7"/>
      <c r="I299" s="7"/>
      <c r="J299" s="7"/>
      <c r="K299" s="7"/>
      <c r="L299" s="7"/>
      <c r="M299" s="7"/>
      <c r="N299" s="7"/>
      <c r="O299" s="7"/>
      <c r="P299" s="7"/>
      <c r="Q299" s="7"/>
      <c r="R299" s="7"/>
      <c r="S299" s="7"/>
      <c r="T299"/>
      <c r="U299"/>
      <c r="V299"/>
      <c r="W299"/>
      <c r="X299"/>
      <c r="Y299"/>
      <c r="Z299"/>
    </row>
    <row r="300" spans="2:26" x14ac:dyDescent="0.25">
      <c r="B300" s="7"/>
      <c r="C300" s="133"/>
      <c r="D300" s="133"/>
      <c r="E300" s="7"/>
      <c r="F300" s="7"/>
      <c r="G300" s="7"/>
      <c r="H300" s="7"/>
      <c r="I300" s="7"/>
      <c r="J300" s="7"/>
      <c r="K300" s="7"/>
      <c r="L300" s="7"/>
      <c r="M300" s="7"/>
      <c r="N300" s="7"/>
      <c r="O300" s="7"/>
      <c r="P300" s="7"/>
      <c r="Q300" s="7"/>
      <c r="R300" s="7"/>
      <c r="S300" s="7"/>
      <c r="T300"/>
      <c r="U300"/>
      <c r="V300"/>
      <c r="W300"/>
      <c r="X300"/>
      <c r="Y300"/>
      <c r="Z300"/>
    </row>
    <row r="301" spans="2:26" x14ac:dyDescent="0.25">
      <c r="B301" s="7"/>
      <c r="C301" s="133"/>
      <c r="D301" s="133"/>
      <c r="E301" s="7"/>
      <c r="F301" s="7"/>
      <c r="G301" s="7"/>
      <c r="H301" s="7"/>
      <c r="I301" s="7"/>
      <c r="J301" s="7"/>
      <c r="K301" s="7"/>
      <c r="L301" s="7"/>
      <c r="M301" s="7"/>
      <c r="N301" s="7"/>
      <c r="O301" s="7"/>
      <c r="P301" s="7"/>
      <c r="Q301" s="7"/>
      <c r="R301" s="7"/>
      <c r="S301" s="7"/>
      <c r="T301"/>
      <c r="U301"/>
      <c r="V301"/>
      <c r="W301"/>
      <c r="X301"/>
      <c r="Y301"/>
      <c r="Z301"/>
    </row>
    <row r="302" spans="2:26" x14ac:dyDescent="0.25">
      <c r="B302" s="7"/>
      <c r="C302" s="133"/>
      <c r="D302" s="133"/>
      <c r="E302" s="7"/>
      <c r="F302" s="7"/>
      <c r="G302" s="7"/>
      <c r="H302" s="7"/>
      <c r="I302" s="7"/>
      <c r="J302" s="7"/>
      <c r="K302" s="7"/>
      <c r="L302" s="7"/>
      <c r="M302" s="7"/>
      <c r="N302" s="7"/>
      <c r="O302" s="7"/>
      <c r="P302" s="7"/>
      <c r="Q302" s="7"/>
      <c r="R302" s="7"/>
      <c r="S302" s="7"/>
      <c r="T302"/>
      <c r="U302"/>
      <c r="V302"/>
      <c r="W302"/>
      <c r="X302"/>
      <c r="Y302"/>
      <c r="Z302"/>
    </row>
    <row r="303" spans="2:26" x14ac:dyDescent="0.25">
      <c r="B303" s="7"/>
      <c r="C303" s="133"/>
      <c r="D303" s="133"/>
      <c r="E303" s="7"/>
      <c r="F303" s="7"/>
      <c r="G303" s="7"/>
      <c r="H303" s="7"/>
      <c r="I303" s="7"/>
      <c r="J303" s="7"/>
      <c r="K303" s="7"/>
      <c r="L303" s="7"/>
      <c r="M303" s="7"/>
      <c r="N303" s="7"/>
      <c r="O303" s="7"/>
      <c r="P303" s="7"/>
      <c r="Q303" s="7"/>
      <c r="R303" s="7"/>
      <c r="S303" s="7"/>
      <c r="T303"/>
      <c r="U303"/>
      <c r="V303"/>
      <c r="W303"/>
      <c r="X303"/>
      <c r="Y303"/>
      <c r="Z303"/>
    </row>
    <row r="304" spans="2:26" x14ac:dyDescent="0.25">
      <c r="B304" s="7"/>
      <c r="C304" s="133"/>
      <c r="D304" s="133"/>
      <c r="E304" s="7"/>
      <c r="F304" s="7"/>
      <c r="G304" s="7"/>
      <c r="H304" s="7"/>
      <c r="I304" s="7"/>
      <c r="J304" s="7"/>
      <c r="K304" s="7"/>
      <c r="L304" s="7"/>
      <c r="M304" s="7"/>
      <c r="N304" s="7"/>
      <c r="O304" s="7"/>
      <c r="P304" s="7"/>
      <c r="Q304" s="7"/>
      <c r="R304" s="7"/>
      <c r="S304" s="7"/>
      <c r="T304"/>
      <c r="U304"/>
      <c r="V304"/>
      <c r="W304"/>
      <c r="X304"/>
      <c r="Y304"/>
      <c r="Z304"/>
    </row>
    <row r="305" spans="2:26" x14ac:dyDescent="0.25">
      <c r="B305" s="7"/>
      <c r="C305" s="133"/>
      <c r="D305" s="133"/>
      <c r="E305" s="7"/>
      <c r="F305" s="7"/>
      <c r="G305" s="7"/>
      <c r="H305" s="7"/>
      <c r="I305" s="7"/>
      <c r="J305" s="7"/>
      <c r="K305" s="7"/>
      <c r="L305" s="7"/>
      <c r="M305" s="7"/>
      <c r="N305" s="7"/>
      <c r="O305" s="7"/>
      <c r="P305" s="7"/>
      <c r="Q305" s="7"/>
      <c r="R305" s="7"/>
      <c r="S305" s="7"/>
      <c r="T305"/>
      <c r="U305"/>
      <c r="V305"/>
      <c r="W305"/>
      <c r="X305"/>
      <c r="Y305"/>
      <c r="Z305"/>
    </row>
    <row r="306" spans="2:26" x14ac:dyDescent="0.25">
      <c r="B306" s="7"/>
      <c r="C306" s="133"/>
      <c r="D306" s="133"/>
      <c r="E306" s="7"/>
      <c r="F306" s="7"/>
      <c r="G306" s="7"/>
      <c r="H306" s="7"/>
      <c r="I306" s="7"/>
      <c r="J306" s="7"/>
      <c r="K306" s="7"/>
      <c r="L306" s="7"/>
      <c r="M306" s="7"/>
      <c r="N306" s="7"/>
      <c r="O306" s="7"/>
      <c r="P306" s="7"/>
      <c r="Q306" s="7"/>
      <c r="R306" s="7"/>
      <c r="S306" s="7"/>
      <c r="T306"/>
      <c r="U306"/>
      <c r="V306"/>
      <c r="W306"/>
      <c r="X306"/>
      <c r="Y306"/>
      <c r="Z306"/>
    </row>
    <row r="307" spans="2:26" x14ac:dyDescent="0.25">
      <c r="B307" s="7"/>
      <c r="C307" s="133"/>
      <c r="D307" s="133"/>
      <c r="E307" s="7"/>
      <c r="F307" s="7"/>
      <c r="G307" s="7"/>
      <c r="H307" s="7"/>
      <c r="I307" s="7"/>
      <c r="J307" s="7"/>
      <c r="K307" s="7"/>
      <c r="L307" s="7"/>
      <c r="M307" s="7"/>
      <c r="N307" s="7"/>
      <c r="O307" s="7"/>
      <c r="P307" s="7"/>
      <c r="Q307" s="7"/>
      <c r="R307" s="7"/>
      <c r="S307" s="7"/>
      <c r="T307"/>
      <c r="U307"/>
      <c r="V307"/>
      <c r="W307"/>
      <c r="X307"/>
      <c r="Y307"/>
      <c r="Z307"/>
    </row>
    <row r="308" spans="2:26" x14ac:dyDescent="0.25">
      <c r="B308" s="7"/>
      <c r="C308" s="133"/>
      <c r="D308" s="133"/>
      <c r="E308" s="7"/>
      <c r="F308" s="7"/>
      <c r="G308" s="7"/>
      <c r="H308" s="7"/>
      <c r="I308" s="7"/>
      <c r="J308" s="7"/>
      <c r="K308" s="7"/>
      <c r="L308" s="7"/>
      <c r="M308" s="7"/>
      <c r="N308" s="7"/>
      <c r="O308" s="7"/>
      <c r="P308" s="7"/>
      <c r="Q308" s="7"/>
      <c r="R308" s="7"/>
      <c r="S308" s="7"/>
      <c r="T308"/>
      <c r="U308"/>
      <c r="V308"/>
      <c r="W308"/>
      <c r="X308"/>
      <c r="Y308"/>
      <c r="Z308"/>
    </row>
    <row r="309" spans="2:26" x14ac:dyDescent="0.25">
      <c r="B309" s="7"/>
      <c r="C309" s="133"/>
      <c r="D309" s="133"/>
      <c r="E309" s="7"/>
      <c r="F309" s="7"/>
      <c r="G309" s="7"/>
      <c r="H309" s="7"/>
      <c r="I309" s="7"/>
      <c r="J309" s="7"/>
      <c r="K309" s="7"/>
      <c r="L309" s="7"/>
      <c r="M309" s="7"/>
      <c r="N309" s="7"/>
      <c r="O309" s="7"/>
      <c r="P309" s="7"/>
      <c r="Q309" s="7"/>
      <c r="R309" s="7"/>
      <c r="S309" s="7"/>
      <c r="T309"/>
      <c r="U309"/>
      <c r="V309"/>
      <c r="W309"/>
      <c r="X309"/>
      <c r="Y309"/>
      <c r="Z309"/>
    </row>
    <row r="310" spans="2:26" x14ac:dyDescent="0.25">
      <c r="B310" s="7"/>
      <c r="C310" s="133"/>
      <c r="D310" s="133"/>
      <c r="E310" s="7"/>
      <c r="F310" s="7"/>
      <c r="G310" s="7"/>
      <c r="H310" s="7"/>
      <c r="I310" s="7"/>
      <c r="J310" s="7"/>
      <c r="K310" s="7"/>
      <c r="L310" s="7"/>
      <c r="M310" s="7"/>
      <c r="N310" s="7"/>
      <c r="O310" s="7"/>
      <c r="P310" s="7"/>
      <c r="Q310" s="7"/>
      <c r="R310" s="7"/>
      <c r="S310" s="7"/>
      <c r="T310"/>
      <c r="U310"/>
      <c r="V310"/>
      <c r="W310"/>
      <c r="X310"/>
      <c r="Y310"/>
      <c r="Z310"/>
    </row>
    <row r="311" spans="2:26" x14ac:dyDescent="0.25">
      <c r="B311" s="7"/>
      <c r="C311" s="133"/>
      <c r="D311" s="133"/>
      <c r="E311" s="7"/>
      <c r="F311" s="7"/>
      <c r="G311" s="7"/>
      <c r="H311" s="7"/>
      <c r="I311" s="7"/>
      <c r="J311" s="7"/>
      <c r="K311" s="7"/>
      <c r="L311" s="7"/>
      <c r="M311" s="7"/>
      <c r="N311" s="7"/>
      <c r="O311" s="7"/>
      <c r="P311" s="7"/>
      <c r="Q311" s="7"/>
      <c r="R311" s="7"/>
      <c r="S311" s="7"/>
      <c r="T311"/>
      <c r="U311"/>
      <c r="V311"/>
      <c r="W311"/>
      <c r="X311"/>
      <c r="Y311"/>
      <c r="Z311"/>
    </row>
    <row r="312" spans="2:26" x14ac:dyDescent="0.25">
      <c r="B312" s="7"/>
      <c r="C312" s="133"/>
      <c r="D312" s="133"/>
      <c r="E312" s="7"/>
      <c r="F312" s="7"/>
      <c r="G312" s="7"/>
      <c r="H312" s="7"/>
      <c r="I312" s="7"/>
      <c r="J312" s="7"/>
      <c r="K312" s="7"/>
      <c r="L312" s="7"/>
      <c r="M312" s="7"/>
      <c r="N312" s="7"/>
      <c r="O312" s="7"/>
      <c r="P312" s="7"/>
      <c r="Q312" s="7"/>
      <c r="R312" s="7"/>
      <c r="S312" s="7"/>
      <c r="T312"/>
      <c r="U312"/>
      <c r="V312"/>
      <c r="W312"/>
      <c r="X312"/>
      <c r="Y312"/>
      <c r="Z312"/>
    </row>
    <row r="313" spans="2:26" x14ac:dyDescent="0.25">
      <c r="B313" s="7"/>
      <c r="C313" s="133"/>
      <c r="D313" s="133"/>
      <c r="E313" s="7"/>
      <c r="F313" s="7"/>
      <c r="G313" s="7"/>
      <c r="H313" s="7"/>
      <c r="I313" s="7"/>
      <c r="J313" s="7"/>
      <c r="K313" s="7"/>
      <c r="L313" s="7"/>
      <c r="M313" s="7"/>
      <c r="N313" s="7"/>
      <c r="O313" s="7"/>
      <c r="P313" s="7"/>
      <c r="Q313" s="7"/>
      <c r="R313" s="7"/>
      <c r="S313" s="7"/>
      <c r="T313"/>
      <c r="U313"/>
      <c r="V313"/>
      <c r="W313"/>
      <c r="X313"/>
      <c r="Y313"/>
      <c r="Z313"/>
    </row>
    <row r="314" spans="2:26" x14ac:dyDescent="0.25">
      <c r="B314" s="7"/>
      <c r="C314" s="133"/>
      <c r="D314" s="133"/>
      <c r="E314" s="7"/>
      <c r="F314" s="7"/>
      <c r="G314" s="7"/>
      <c r="H314" s="7"/>
      <c r="I314" s="7"/>
      <c r="J314" s="7"/>
      <c r="K314" s="7"/>
      <c r="L314" s="7"/>
      <c r="M314" s="7"/>
      <c r="N314" s="7"/>
      <c r="O314" s="7"/>
      <c r="P314" s="7"/>
      <c r="Q314" s="7"/>
      <c r="R314" s="7"/>
      <c r="S314" s="7"/>
      <c r="T314"/>
      <c r="U314"/>
      <c r="V314"/>
      <c r="W314"/>
      <c r="X314"/>
      <c r="Y314"/>
      <c r="Z314"/>
    </row>
    <row r="315" spans="2:26" x14ac:dyDescent="0.25">
      <c r="B315" s="7"/>
      <c r="C315" s="133"/>
      <c r="D315" s="133"/>
      <c r="E315" s="7"/>
      <c r="F315" s="7"/>
      <c r="G315" s="7"/>
      <c r="H315" s="7"/>
      <c r="I315" s="7"/>
      <c r="J315" s="7"/>
      <c r="K315" s="7"/>
      <c r="L315" s="7"/>
      <c r="M315" s="7"/>
      <c r="N315" s="7"/>
      <c r="O315" s="7"/>
      <c r="P315" s="7"/>
      <c r="Q315" s="7"/>
      <c r="R315" s="7"/>
      <c r="S315" s="7"/>
      <c r="T315"/>
      <c r="U315"/>
      <c r="V315"/>
      <c r="W315"/>
      <c r="X315"/>
      <c r="Y315"/>
      <c r="Z315"/>
    </row>
    <row r="316" spans="2:26" x14ac:dyDescent="0.25">
      <c r="B316" s="7"/>
      <c r="C316" s="133"/>
      <c r="D316" s="133"/>
      <c r="E316" s="7"/>
      <c r="F316" s="7"/>
      <c r="G316" s="7"/>
      <c r="H316" s="7"/>
      <c r="I316" s="7"/>
      <c r="J316" s="7"/>
      <c r="K316" s="7"/>
      <c r="L316" s="7"/>
      <c r="M316" s="7"/>
      <c r="N316" s="7"/>
      <c r="O316" s="7"/>
      <c r="P316" s="7"/>
      <c r="Q316" s="7"/>
      <c r="R316" s="7"/>
      <c r="S316" s="7"/>
      <c r="T316"/>
      <c r="U316"/>
      <c r="V316"/>
      <c r="W316"/>
      <c r="X316"/>
      <c r="Y316"/>
      <c r="Z316"/>
    </row>
    <row r="317" spans="2:26" x14ac:dyDescent="0.25">
      <c r="B317" s="7"/>
      <c r="C317" s="133"/>
      <c r="D317" s="133"/>
      <c r="E317" s="7"/>
      <c r="F317" s="7"/>
      <c r="G317" s="7"/>
      <c r="H317" s="7"/>
      <c r="I317" s="7"/>
      <c r="J317" s="7"/>
      <c r="K317" s="7"/>
      <c r="L317" s="7"/>
      <c r="M317" s="7"/>
      <c r="N317" s="7"/>
      <c r="O317" s="7"/>
      <c r="P317" s="7"/>
      <c r="Q317" s="7"/>
      <c r="R317" s="7"/>
      <c r="S317" s="7"/>
      <c r="T317"/>
      <c r="U317"/>
      <c r="V317"/>
      <c r="W317"/>
      <c r="X317"/>
      <c r="Y317"/>
      <c r="Z317"/>
    </row>
    <row r="318" spans="2:26" x14ac:dyDescent="0.25">
      <c r="B318" s="7"/>
      <c r="C318" s="133"/>
      <c r="D318" s="133"/>
      <c r="E318" s="7"/>
      <c r="F318" s="7"/>
      <c r="G318" s="7"/>
      <c r="H318" s="7"/>
      <c r="I318" s="7"/>
      <c r="J318" s="7"/>
      <c r="K318" s="7"/>
      <c r="L318" s="7"/>
      <c r="M318" s="7"/>
      <c r="N318" s="7"/>
      <c r="O318" s="7"/>
      <c r="P318" s="7"/>
      <c r="Q318" s="7"/>
      <c r="R318" s="7"/>
      <c r="S318" s="7"/>
      <c r="T318"/>
      <c r="U318"/>
      <c r="V318"/>
      <c r="W318"/>
      <c r="X318"/>
      <c r="Y318"/>
      <c r="Z318"/>
    </row>
    <row r="319" spans="2:26" x14ac:dyDescent="0.25">
      <c r="B319" s="7"/>
      <c r="C319" s="133"/>
      <c r="D319" s="133"/>
      <c r="E319" s="7"/>
      <c r="F319" s="7"/>
      <c r="G319" s="7"/>
      <c r="H319" s="7"/>
      <c r="I319" s="7"/>
      <c r="J319" s="7"/>
      <c r="K319" s="7"/>
      <c r="L319" s="7"/>
      <c r="M319" s="7"/>
      <c r="N319" s="7"/>
      <c r="O319" s="7"/>
      <c r="P319" s="7"/>
      <c r="Q319" s="7"/>
      <c r="R319" s="7"/>
      <c r="S319" s="7"/>
      <c r="T319"/>
      <c r="U319"/>
      <c r="V319"/>
      <c r="W319"/>
      <c r="X319"/>
      <c r="Y319"/>
      <c r="Z319"/>
    </row>
    <row r="320" spans="2:26" x14ac:dyDescent="0.25">
      <c r="B320" s="7"/>
      <c r="C320" s="133"/>
      <c r="D320" s="133"/>
      <c r="E320" s="7"/>
      <c r="F320" s="7"/>
      <c r="G320" s="7"/>
      <c r="H320" s="7"/>
      <c r="I320" s="7"/>
      <c r="J320" s="7"/>
      <c r="K320" s="7"/>
      <c r="L320" s="7"/>
      <c r="M320" s="7"/>
      <c r="N320" s="7"/>
      <c r="O320" s="7"/>
      <c r="P320" s="7"/>
      <c r="Q320" s="7"/>
      <c r="R320" s="7"/>
      <c r="S320" s="7"/>
      <c r="T320"/>
      <c r="U320"/>
      <c r="V320"/>
      <c r="W320"/>
      <c r="X320"/>
      <c r="Y320"/>
      <c r="Z320"/>
    </row>
    <row r="321" spans="2:26" x14ac:dyDescent="0.25">
      <c r="B321" s="7"/>
      <c r="C321" s="133"/>
      <c r="D321" s="133"/>
      <c r="E321" s="7"/>
      <c r="F321" s="7"/>
      <c r="G321" s="7"/>
      <c r="H321" s="7"/>
      <c r="I321" s="7"/>
      <c r="J321" s="7"/>
      <c r="K321" s="7"/>
      <c r="L321" s="7"/>
      <c r="M321" s="7"/>
      <c r="N321" s="7"/>
      <c r="O321" s="7"/>
      <c r="P321" s="7"/>
      <c r="Q321" s="7"/>
      <c r="R321" s="7"/>
      <c r="S321" s="7"/>
      <c r="T321"/>
      <c r="U321"/>
      <c r="V321"/>
      <c r="W321"/>
      <c r="X321"/>
      <c r="Y321"/>
      <c r="Z321"/>
    </row>
    <row r="322" spans="2:26" x14ac:dyDescent="0.25">
      <c r="B322" s="7"/>
      <c r="C322" s="133"/>
      <c r="D322" s="133"/>
      <c r="E322" s="7"/>
      <c r="F322" s="7"/>
      <c r="G322" s="7"/>
      <c r="H322" s="7"/>
      <c r="I322" s="7"/>
      <c r="J322" s="7"/>
      <c r="K322" s="7"/>
      <c r="L322" s="7"/>
      <c r="M322" s="7"/>
      <c r="N322" s="7"/>
      <c r="O322" s="7"/>
      <c r="P322" s="7"/>
      <c r="Q322" s="7"/>
      <c r="R322" s="7"/>
      <c r="S322" s="7"/>
      <c r="T322"/>
      <c r="U322"/>
      <c r="V322"/>
      <c r="W322"/>
      <c r="X322"/>
      <c r="Y322"/>
      <c r="Z322"/>
    </row>
    <row r="323" spans="2:26" x14ac:dyDescent="0.25">
      <c r="B323" s="7"/>
      <c r="C323" s="133"/>
      <c r="D323" s="133"/>
      <c r="E323" s="7"/>
      <c r="F323" s="7"/>
      <c r="G323" s="7"/>
      <c r="H323" s="7"/>
      <c r="I323" s="7"/>
      <c r="J323" s="7"/>
      <c r="K323" s="7"/>
      <c r="L323" s="7"/>
      <c r="M323" s="7"/>
      <c r="N323" s="7"/>
      <c r="O323" s="7"/>
      <c r="P323" s="7"/>
      <c r="Q323" s="7"/>
      <c r="R323" s="7"/>
      <c r="S323" s="7"/>
      <c r="T323"/>
      <c r="U323"/>
      <c r="V323"/>
      <c r="W323"/>
      <c r="X323"/>
      <c r="Y323"/>
      <c r="Z323"/>
    </row>
    <row r="324" spans="2:26" x14ac:dyDescent="0.25">
      <c r="B324" s="7"/>
      <c r="C324" s="133"/>
      <c r="D324" s="133"/>
      <c r="E324" s="7"/>
      <c r="F324" s="7"/>
      <c r="G324" s="7"/>
      <c r="H324" s="7"/>
      <c r="I324" s="7"/>
      <c r="J324" s="7"/>
      <c r="K324" s="7"/>
      <c r="L324" s="7"/>
      <c r="M324" s="7"/>
      <c r="N324" s="7"/>
      <c r="O324" s="7"/>
      <c r="P324" s="7"/>
      <c r="Q324" s="7"/>
      <c r="R324" s="7"/>
      <c r="S324" s="7"/>
      <c r="T324"/>
      <c r="U324"/>
      <c r="V324"/>
      <c r="W324"/>
      <c r="X324"/>
      <c r="Y324"/>
      <c r="Z324"/>
    </row>
    <row r="325" spans="2:26" x14ac:dyDescent="0.25">
      <c r="B325" s="7"/>
      <c r="C325" s="133"/>
      <c r="D325" s="133"/>
      <c r="E325" s="7"/>
      <c r="F325" s="7"/>
      <c r="G325" s="7"/>
      <c r="H325" s="7"/>
      <c r="I325" s="7"/>
      <c r="J325" s="7"/>
      <c r="K325" s="7"/>
      <c r="L325" s="7"/>
      <c r="M325" s="7"/>
      <c r="N325" s="7"/>
      <c r="O325" s="7"/>
      <c r="P325" s="7"/>
      <c r="Q325" s="7"/>
      <c r="R325" s="7"/>
      <c r="S325" s="7"/>
      <c r="T325"/>
      <c r="U325"/>
      <c r="V325"/>
      <c r="W325"/>
      <c r="X325"/>
      <c r="Y325"/>
      <c r="Z325"/>
    </row>
    <row r="326" spans="2:26" x14ac:dyDescent="0.25">
      <c r="B326" s="7"/>
      <c r="C326" s="133"/>
      <c r="D326" s="133"/>
      <c r="E326" s="7"/>
      <c r="F326" s="7"/>
      <c r="G326" s="7"/>
      <c r="H326" s="7"/>
      <c r="I326" s="7"/>
      <c r="J326" s="7"/>
      <c r="K326" s="7"/>
      <c r="L326" s="7"/>
      <c r="M326" s="7"/>
      <c r="N326" s="7"/>
      <c r="O326" s="7"/>
      <c r="P326" s="7"/>
      <c r="Q326" s="7"/>
      <c r="R326" s="7"/>
      <c r="S326" s="7"/>
      <c r="T326"/>
      <c r="U326"/>
      <c r="V326"/>
      <c r="W326"/>
      <c r="X326"/>
      <c r="Y326"/>
      <c r="Z326"/>
    </row>
    <row r="327" spans="2:26" x14ac:dyDescent="0.25">
      <c r="B327" s="7"/>
      <c r="C327" s="133"/>
      <c r="D327" s="133"/>
      <c r="E327" s="7"/>
      <c r="F327" s="7"/>
      <c r="G327" s="7"/>
      <c r="H327" s="7"/>
      <c r="I327" s="7"/>
      <c r="J327" s="7"/>
      <c r="K327" s="7"/>
      <c r="L327" s="7"/>
      <c r="M327" s="7"/>
      <c r="N327" s="7"/>
      <c r="O327" s="7"/>
      <c r="P327" s="7"/>
      <c r="Q327" s="7"/>
      <c r="R327" s="7"/>
      <c r="S327" s="7"/>
      <c r="T327"/>
      <c r="U327"/>
      <c r="V327"/>
      <c r="W327"/>
      <c r="X327"/>
      <c r="Y327"/>
      <c r="Z327"/>
    </row>
    <row r="328" spans="2:26" x14ac:dyDescent="0.25">
      <c r="B328" s="7"/>
      <c r="C328" s="133"/>
      <c r="D328" s="133"/>
      <c r="E328" s="7"/>
      <c r="F328" s="7"/>
      <c r="G328" s="7"/>
      <c r="H328" s="7"/>
      <c r="I328" s="7"/>
      <c r="J328" s="7"/>
      <c r="K328" s="7"/>
      <c r="L328" s="7"/>
      <c r="M328" s="7"/>
      <c r="N328" s="7"/>
      <c r="O328" s="7"/>
      <c r="P328" s="7"/>
      <c r="Q328" s="7"/>
      <c r="R328" s="7"/>
      <c r="S328" s="7"/>
      <c r="T328"/>
      <c r="U328"/>
      <c r="V328"/>
      <c r="W328"/>
      <c r="X328"/>
      <c r="Y328"/>
      <c r="Z328"/>
    </row>
    <row r="329" spans="2:26" x14ac:dyDescent="0.25">
      <c r="B329" s="7"/>
      <c r="C329" s="133"/>
      <c r="D329" s="133"/>
      <c r="E329" s="7"/>
      <c r="F329" s="7"/>
      <c r="G329" s="7"/>
      <c r="H329" s="7"/>
      <c r="I329" s="7"/>
      <c r="J329" s="7"/>
      <c r="K329" s="7"/>
      <c r="L329" s="7"/>
      <c r="M329" s="7"/>
      <c r="N329" s="7"/>
      <c r="O329" s="7"/>
      <c r="P329" s="7"/>
      <c r="Q329" s="7"/>
      <c r="R329" s="7"/>
      <c r="S329" s="7"/>
      <c r="T329"/>
      <c r="U329"/>
      <c r="V329"/>
      <c r="W329"/>
      <c r="X329"/>
      <c r="Y329"/>
      <c r="Z329"/>
    </row>
    <row r="330" spans="2:26" x14ac:dyDescent="0.25">
      <c r="B330" s="7"/>
      <c r="C330" s="133"/>
      <c r="D330" s="133"/>
      <c r="E330" s="7"/>
      <c r="F330" s="7"/>
      <c r="G330" s="7"/>
      <c r="H330" s="7"/>
      <c r="I330" s="7"/>
      <c r="J330" s="7"/>
      <c r="K330" s="7"/>
      <c r="L330" s="7"/>
      <c r="M330" s="7"/>
      <c r="N330" s="7"/>
      <c r="O330" s="7"/>
      <c r="P330" s="7"/>
      <c r="Q330" s="7"/>
      <c r="R330" s="7"/>
      <c r="S330" s="7"/>
      <c r="T330"/>
      <c r="U330"/>
      <c r="V330"/>
      <c r="W330"/>
      <c r="X330"/>
      <c r="Y330"/>
      <c r="Z330"/>
    </row>
    <row r="331" spans="2:26" x14ac:dyDescent="0.25">
      <c r="B331" s="7"/>
      <c r="C331" s="133"/>
      <c r="D331" s="133"/>
      <c r="E331" s="7"/>
      <c r="F331" s="7"/>
      <c r="G331" s="7"/>
      <c r="H331" s="7"/>
      <c r="I331" s="7"/>
      <c r="J331" s="7"/>
      <c r="K331" s="7"/>
      <c r="L331" s="7"/>
      <c r="M331" s="7"/>
      <c r="N331" s="7"/>
      <c r="O331" s="7"/>
      <c r="P331" s="7"/>
      <c r="Q331" s="7"/>
      <c r="R331" s="7"/>
      <c r="S331" s="7"/>
      <c r="T331"/>
      <c r="U331"/>
      <c r="V331"/>
      <c r="W331"/>
      <c r="X331"/>
      <c r="Y331"/>
      <c r="Z331"/>
    </row>
    <row r="332" spans="2:26" x14ac:dyDescent="0.25">
      <c r="B332" s="7"/>
      <c r="C332" s="133"/>
      <c r="D332" s="133"/>
      <c r="E332" s="7"/>
      <c r="F332" s="7"/>
      <c r="G332" s="7"/>
      <c r="H332" s="7"/>
      <c r="I332" s="7"/>
      <c r="J332" s="7"/>
      <c r="K332" s="7"/>
      <c r="L332" s="7"/>
      <c r="M332" s="7"/>
      <c r="N332" s="7"/>
      <c r="O332" s="7"/>
      <c r="P332" s="7"/>
      <c r="Q332" s="7"/>
      <c r="R332" s="7"/>
      <c r="S332" s="7"/>
      <c r="T332"/>
      <c r="U332"/>
      <c r="V332"/>
      <c r="W332"/>
      <c r="X332"/>
      <c r="Y332"/>
      <c r="Z332"/>
    </row>
    <row r="333" spans="2:26" x14ac:dyDescent="0.25">
      <c r="B333" s="7"/>
      <c r="C333" s="133"/>
      <c r="D333" s="133"/>
      <c r="E333" s="7"/>
      <c r="F333" s="7"/>
      <c r="G333" s="7"/>
      <c r="H333" s="7"/>
      <c r="I333" s="7"/>
      <c r="J333" s="7"/>
      <c r="K333" s="7"/>
      <c r="L333" s="7"/>
      <c r="M333" s="7"/>
      <c r="N333" s="7"/>
      <c r="O333" s="7"/>
      <c r="P333" s="7"/>
      <c r="Q333" s="7"/>
      <c r="R333" s="7"/>
      <c r="S333" s="7"/>
      <c r="T333"/>
      <c r="U333"/>
      <c r="V333"/>
      <c r="W333"/>
      <c r="X333"/>
      <c r="Y333"/>
      <c r="Z333"/>
    </row>
    <row r="334" spans="2:26" x14ac:dyDescent="0.25">
      <c r="B334" s="7"/>
      <c r="C334" s="133"/>
      <c r="D334" s="133"/>
      <c r="E334" s="7"/>
      <c r="F334" s="7"/>
      <c r="G334" s="7"/>
      <c r="H334" s="7"/>
      <c r="I334" s="7"/>
      <c r="J334" s="7"/>
      <c r="K334" s="7"/>
      <c r="L334" s="7"/>
      <c r="M334" s="7"/>
      <c r="N334" s="7"/>
      <c r="O334" s="7"/>
      <c r="P334" s="7"/>
      <c r="Q334" s="7"/>
      <c r="R334" s="7"/>
      <c r="S334" s="7"/>
      <c r="T334"/>
      <c r="U334"/>
      <c r="V334"/>
      <c r="W334"/>
      <c r="X334"/>
      <c r="Y334"/>
      <c r="Z334"/>
    </row>
    <row r="335" spans="2:26" x14ac:dyDescent="0.25">
      <c r="B335" s="7"/>
      <c r="C335" s="133"/>
      <c r="D335" s="133"/>
      <c r="E335" s="7"/>
      <c r="F335" s="7"/>
      <c r="G335" s="7"/>
      <c r="H335" s="7"/>
      <c r="I335" s="7"/>
      <c r="J335" s="7"/>
      <c r="K335" s="7"/>
      <c r="L335" s="7"/>
      <c r="M335" s="7"/>
      <c r="N335" s="7"/>
      <c r="O335" s="7"/>
      <c r="P335" s="7"/>
      <c r="Q335" s="7"/>
      <c r="R335" s="7"/>
      <c r="S335" s="7"/>
      <c r="T335"/>
      <c r="U335"/>
      <c r="V335"/>
      <c r="W335"/>
      <c r="X335"/>
      <c r="Y335"/>
      <c r="Z335"/>
    </row>
    <row r="336" spans="2:26" x14ac:dyDescent="0.25">
      <c r="B336" s="7"/>
      <c r="C336" s="133"/>
      <c r="D336" s="133"/>
      <c r="E336" s="7"/>
      <c r="F336" s="7"/>
      <c r="G336" s="7"/>
      <c r="H336" s="7"/>
      <c r="I336" s="7"/>
      <c r="J336" s="7"/>
      <c r="K336" s="7"/>
      <c r="L336" s="7"/>
      <c r="M336" s="7"/>
      <c r="N336" s="7"/>
      <c r="O336" s="7"/>
      <c r="P336" s="7"/>
      <c r="Q336" s="7"/>
      <c r="R336" s="7"/>
      <c r="S336" s="7"/>
      <c r="T336"/>
      <c r="U336"/>
      <c r="V336"/>
      <c r="W336"/>
      <c r="X336"/>
      <c r="Y336"/>
      <c r="Z336"/>
    </row>
    <row r="337" spans="2:26" x14ac:dyDescent="0.25">
      <c r="B337" s="7"/>
      <c r="C337" s="133"/>
      <c r="D337" s="133"/>
      <c r="E337" s="7"/>
      <c r="F337" s="7"/>
      <c r="G337" s="7"/>
      <c r="H337" s="7"/>
      <c r="I337" s="7"/>
      <c r="J337" s="7"/>
      <c r="K337" s="7"/>
      <c r="L337" s="7"/>
      <c r="M337" s="7"/>
      <c r="N337" s="7"/>
      <c r="O337" s="7"/>
      <c r="P337" s="7"/>
      <c r="Q337" s="7"/>
      <c r="R337" s="7"/>
      <c r="S337" s="7"/>
      <c r="T337"/>
      <c r="U337"/>
      <c r="V337"/>
      <c r="W337"/>
      <c r="X337"/>
      <c r="Y337"/>
      <c r="Z337"/>
    </row>
    <row r="338" spans="2:26" x14ac:dyDescent="0.25">
      <c r="B338" s="7"/>
      <c r="C338" s="133"/>
      <c r="D338" s="133"/>
      <c r="E338" s="7"/>
      <c r="F338" s="7"/>
      <c r="G338" s="7"/>
      <c r="H338" s="7"/>
      <c r="I338" s="7"/>
      <c r="J338" s="7"/>
      <c r="K338" s="7"/>
      <c r="L338" s="7"/>
      <c r="M338" s="7"/>
      <c r="N338" s="7"/>
      <c r="O338" s="7"/>
      <c r="P338" s="7"/>
      <c r="Q338" s="7"/>
      <c r="R338" s="7"/>
      <c r="S338" s="7"/>
      <c r="T338"/>
      <c r="U338"/>
      <c r="V338"/>
      <c r="W338"/>
      <c r="X338"/>
      <c r="Y338"/>
      <c r="Z338"/>
    </row>
    <row r="339" spans="2:26" x14ac:dyDescent="0.25">
      <c r="B339" s="7"/>
      <c r="C339" s="133"/>
      <c r="D339" s="133"/>
      <c r="E339" s="7"/>
      <c r="F339" s="7"/>
      <c r="G339" s="7"/>
      <c r="H339" s="7"/>
      <c r="I339" s="7"/>
      <c r="J339" s="7"/>
      <c r="K339" s="7"/>
      <c r="L339" s="7"/>
      <c r="M339" s="7"/>
      <c r="N339" s="7"/>
      <c r="O339" s="7"/>
      <c r="P339" s="7"/>
      <c r="Q339" s="7"/>
      <c r="R339" s="7"/>
      <c r="S339" s="7"/>
      <c r="T339"/>
      <c r="U339"/>
      <c r="V339"/>
      <c r="W339"/>
      <c r="X339"/>
      <c r="Y339"/>
      <c r="Z339"/>
    </row>
    <row r="340" spans="2:26" x14ac:dyDescent="0.25">
      <c r="B340" s="7"/>
      <c r="C340" s="133"/>
      <c r="D340" s="133"/>
      <c r="E340" s="7"/>
      <c r="F340" s="7"/>
      <c r="G340" s="7"/>
      <c r="H340" s="7"/>
      <c r="I340" s="7"/>
      <c r="J340" s="7"/>
      <c r="K340" s="7"/>
      <c r="L340" s="7"/>
      <c r="M340" s="7"/>
      <c r="N340" s="7"/>
      <c r="O340" s="7"/>
      <c r="P340" s="7"/>
      <c r="Q340" s="7"/>
      <c r="R340" s="7"/>
      <c r="S340" s="7"/>
      <c r="T340"/>
      <c r="U340"/>
      <c r="V340"/>
      <c r="W340"/>
      <c r="X340"/>
      <c r="Y340"/>
      <c r="Z340"/>
    </row>
    <row r="341" spans="2:26" x14ac:dyDescent="0.25">
      <c r="B341" s="7"/>
      <c r="C341" s="133"/>
      <c r="D341" s="133"/>
      <c r="E341" s="7"/>
      <c r="F341" s="7"/>
      <c r="G341" s="7"/>
      <c r="H341" s="7"/>
      <c r="I341" s="7"/>
      <c r="J341" s="7"/>
      <c r="K341" s="7"/>
      <c r="L341" s="7"/>
      <c r="M341" s="7"/>
      <c r="N341" s="7"/>
      <c r="O341" s="7"/>
      <c r="P341" s="7"/>
      <c r="Q341" s="7"/>
      <c r="R341" s="7"/>
      <c r="S341" s="7"/>
      <c r="T341"/>
      <c r="U341"/>
      <c r="V341"/>
      <c r="W341"/>
      <c r="X341"/>
      <c r="Y341"/>
      <c r="Z341"/>
    </row>
    <row r="342" spans="2:26" x14ac:dyDescent="0.25">
      <c r="B342" s="7"/>
      <c r="C342" s="133"/>
      <c r="D342" s="133"/>
      <c r="E342" s="7"/>
      <c r="F342" s="7"/>
      <c r="G342" s="7"/>
      <c r="H342" s="7"/>
      <c r="I342" s="7"/>
      <c r="J342" s="7"/>
      <c r="K342" s="7"/>
      <c r="L342" s="7"/>
      <c r="M342" s="7"/>
      <c r="N342" s="7"/>
      <c r="O342" s="7"/>
      <c r="P342" s="7"/>
      <c r="Q342" s="7"/>
      <c r="R342" s="7"/>
      <c r="S342" s="7"/>
      <c r="T342"/>
      <c r="U342"/>
      <c r="V342"/>
      <c r="W342"/>
      <c r="X342"/>
      <c r="Y342"/>
      <c r="Z342"/>
    </row>
    <row r="343" spans="2:26" x14ac:dyDescent="0.25">
      <c r="B343" s="7"/>
      <c r="C343" s="133"/>
      <c r="D343" s="133"/>
      <c r="E343" s="7"/>
      <c r="F343" s="7"/>
      <c r="G343" s="7"/>
      <c r="H343" s="7"/>
      <c r="I343" s="7"/>
      <c r="J343" s="7"/>
      <c r="K343" s="7"/>
      <c r="L343" s="7"/>
      <c r="M343" s="7"/>
      <c r="N343" s="7"/>
      <c r="O343" s="7"/>
      <c r="P343" s="7"/>
      <c r="Q343" s="7"/>
      <c r="R343" s="7"/>
      <c r="S343" s="7"/>
      <c r="T343"/>
      <c r="U343"/>
      <c r="V343"/>
      <c r="W343"/>
      <c r="X343"/>
      <c r="Y343"/>
      <c r="Z343"/>
    </row>
    <row r="344" spans="2:26" x14ac:dyDescent="0.25">
      <c r="B344" s="7"/>
      <c r="C344" s="133"/>
      <c r="D344" s="133"/>
      <c r="E344" s="7"/>
      <c r="F344" s="7"/>
      <c r="G344" s="7"/>
      <c r="H344" s="7"/>
      <c r="I344" s="7"/>
      <c r="J344" s="7"/>
      <c r="K344" s="7"/>
      <c r="L344" s="7"/>
      <c r="M344" s="7"/>
      <c r="N344" s="7"/>
      <c r="O344" s="7"/>
      <c r="P344" s="7"/>
      <c r="Q344" s="7"/>
      <c r="R344" s="7"/>
      <c r="S344" s="7"/>
      <c r="T344"/>
      <c r="U344"/>
      <c r="V344"/>
      <c r="W344"/>
      <c r="X344"/>
      <c r="Y344"/>
      <c r="Z344"/>
    </row>
    <row r="345" spans="2:26" x14ac:dyDescent="0.25">
      <c r="B345" s="7"/>
      <c r="C345" s="133"/>
      <c r="D345" s="133"/>
      <c r="E345" s="7"/>
      <c r="F345" s="7"/>
      <c r="G345" s="7"/>
      <c r="H345" s="7"/>
      <c r="I345" s="7"/>
      <c r="J345" s="7"/>
      <c r="K345" s="7"/>
      <c r="L345" s="7"/>
      <c r="M345" s="7"/>
      <c r="N345" s="7"/>
      <c r="O345" s="7"/>
      <c r="P345" s="7"/>
      <c r="Q345" s="7"/>
      <c r="R345" s="7"/>
      <c r="S345" s="7"/>
      <c r="T345"/>
      <c r="U345"/>
      <c r="V345"/>
      <c r="W345"/>
      <c r="X345"/>
      <c r="Y345"/>
      <c r="Z345"/>
    </row>
    <row r="346" spans="2:26" x14ac:dyDescent="0.25">
      <c r="B346" s="7"/>
      <c r="C346" s="133"/>
      <c r="D346" s="133"/>
      <c r="E346" s="7"/>
      <c r="F346" s="7"/>
      <c r="G346" s="7"/>
      <c r="H346" s="7"/>
      <c r="I346" s="7"/>
      <c r="J346" s="7"/>
      <c r="K346" s="7"/>
      <c r="L346" s="7"/>
      <c r="M346" s="7"/>
      <c r="N346" s="7"/>
      <c r="O346" s="7"/>
      <c r="P346" s="7"/>
      <c r="Q346" s="7"/>
      <c r="R346" s="7"/>
      <c r="S346" s="7"/>
      <c r="T346"/>
      <c r="U346"/>
      <c r="V346"/>
      <c r="W346"/>
      <c r="X346"/>
      <c r="Y346"/>
      <c r="Z346"/>
    </row>
    <row r="347" spans="2:26" x14ac:dyDescent="0.25">
      <c r="B347" s="7"/>
      <c r="C347" s="133"/>
      <c r="D347" s="133"/>
      <c r="E347" s="7"/>
      <c r="F347" s="7"/>
      <c r="G347" s="7"/>
      <c r="H347" s="7"/>
      <c r="I347" s="7"/>
      <c r="J347" s="7"/>
      <c r="K347" s="7"/>
      <c r="L347" s="7"/>
      <c r="M347" s="7"/>
      <c r="N347" s="7"/>
      <c r="O347" s="7"/>
      <c r="P347" s="7"/>
      <c r="Q347" s="7"/>
      <c r="R347" s="7"/>
      <c r="S347" s="7"/>
      <c r="T347"/>
      <c r="U347"/>
      <c r="V347"/>
      <c r="W347"/>
      <c r="X347"/>
      <c r="Y347"/>
      <c r="Z347"/>
    </row>
    <row r="348" spans="2:26" x14ac:dyDescent="0.25">
      <c r="B348" s="7"/>
      <c r="C348" s="133"/>
      <c r="D348" s="133"/>
      <c r="E348" s="7"/>
      <c r="F348" s="7"/>
      <c r="G348" s="7"/>
      <c r="H348" s="7"/>
      <c r="I348" s="7"/>
      <c r="J348" s="7"/>
      <c r="K348" s="7"/>
      <c r="L348" s="7"/>
      <c r="M348" s="7"/>
      <c r="N348" s="7"/>
      <c r="O348" s="7"/>
      <c r="P348" s="7"/>
      <c r="Q348" s="7"/>
      <c r="R348" s="7"/>
      <c r="S348" s="7"/>
      <c r="T348"/>
      <c r="U348"/>
      <c r="V348"/>
      <c r="W348"/>
      <c r="X348"/>
      <c r="Y348"/>
      <c r="Z348"/>
    </row>
    <row r="349" spans="2:26" x14ac:dyDescent="0.25">
      <c r="B349" s="7"/>
      <c r="C349" s="133"/>
      <c r="D349" s="133"/>
      <c r="E349" s="7"/>
      <c r="F349" s="7"/>
      <c r="G349" s="7"/>
      <c r="H349" s="7"/>
      <c r="I349" s="7"/>
      <c r="J349" s="7"/>
      <c r="K349" s="7"/>
      <c r="L349" s="7"/>
      <c r="M349" s="7"/>
      <c r="N349" s="7"/>
      <c r="O349" s="7"/>
      <c r="P349" s="7"/>
      <c r="Q349" s="7"/>
      <c r="R349" s="7"/>
      <c r="S349" s="7"/>
      <c r="T349"/>
      <c r="U349"/>
      <c r="V349"/>
      <c r="W349"/>
      <c r="X349"/>
      <c r="Y349"/>
      <c r="Z349"/>
    </row>
    <row r="350" spans="2:26" x14ac:dyDescent="0.25">
      <c r="B350" s="7"/>
      <c r="C350" s="133"/>
      <c r="D350" s="133"/>
      <c r="E350" s="7"/>
      <c r="F350" s="7"/>
      <c r="G350" s="7"/>
      <c r="H350" s="7"/>
      <c r="I350" s="7"/>
      <c r="J350" s="7"/>
      <c r="K350" s="7"/>
      <c r="L350" s="7"/>
      <c r="M350" s="7"/>
      <c r="N350" s="7"/>
      <c r="O350" s="7"/>
      <c r="P350" s="7"/>
      <c r="Q350" s="7"/>
      <c r="R350" s="7"/>
      <c r="S350" s="7"/>
      <c r="T350"/>
      <c r="U350"/>
      <c r="V350"/>
      <c r="W350"/>
      <c r="X350"/>
      <c r="Y350"/>
      <c r="Z350"/>
    </row>
    <row r="351" spans="2:26" x14ac:dyDescent="0.25">
      <c r="B351" s="7"/>
      <c r="C351" s="133"/>
      <c r="D351" s="133"/>
      <c r="E351" s="7"/>
      <c r="F351" s="7"/>
      <c r="G351" s="7"/>
      <c r="H351" s="7"/>
      <c r="I351" s="7"/>
      <c r="J351" s="7"/>
      <c r="K351" s="7"/>
      <c r="L351" s="7"/>
      <c r="M351" s="7"/>
      <c r="N351" s="7"/>
      <c r="O351" s="7"/>
      <c r="P351" s="7"/>
      <c r="Q351" s="7"/>
      <c r="R351" s="7"/>
      <c r="S351" s="7"/>
      <c r="T351"/>
      <c r="U351"/>
      <c r="V351"/>
      <c r="W351"/>
      <c r="X351"/>
      <c r="Y351"/>
      <c r="Z351"/>
    </row>
    <row r="352" spans="2:26" x14ac:dyDescent="0.25">
      <c r="B352" s="7"/>
      <c r="C352" s="133"/>
      <c r="D352" s="133"/>
      <c r="E352" s="7"/>
      <c r="F352" s="7"/>
      <c r="G352" s="7"/>
      <c r="H352" s="7"/>
      <c r="I352" s="7"/>
      <c r="J352" s="7"/>
      <c r="K352" s="7"/>
      <c r="L352" s="7"/>
      <c r="M352" s="7"/>
      <c r="N352" s="7"/>
      <c r="O352" s="7"/>
      <c r="P352" s="7"/>
      <c r="Q352" s="7"/>
      <c r="R352" s="7"/>
      <c r="S352" s="7"/>
      <c r="T352"/>
      <c r="U352"/>
      <c r="V352"/>
      <c r="W352"/>
      <c r="X352"/>
      <c r="Y352"/>
      <c r="Z352"/>
    </row>
    <row r="353" spans="2:26" x14ac:dyDescent="0.25">
      <c r="B353" s="7"/>
      <c r="C353" s="133"/>
      <c r="D353" s="133"/>
      <c r="E353" s="7"/>
      <c r="F353" s="7"/>
      <c r="G353" s="7"/>
      <c r="H353" s="7"/>
      <c r="I353" s="7"/>
      <c r="J353" s="7"/>
      <c r="K353" s="7"/>
      <c r="L353" s="7"/>
      <c r="M353" s="7"/>
      <c r="N353" s="7"/>
      <c r="O353" s="7"/>
      <c r="P353" s="7"/>
      <c r="Q353" s="7"/>
      <c r="R353" s="7"/>
      <c r="S353" s="7"/>
      <c r="T353"/>
      <c r="U353"/>
      <c r="V353"/>
      <c r="W353"/>
      <c r="X353"/>
      <c r="Y353"/>
      <c r="Z353"/>
    </row>
    <row r="354" spans="2:26" x14ac:dyDescent="0.25">
      <c r="B354" s="7"/>
      <c r="C354" s="133"/>
      <c r="D354" s="133"/>
      <c r="E354" s="7"/>
      <c r="F354" s="7"/>
      <c r="G354" s="7"/>
      <c r="H354" s="7"/>
      <c r="I354" s="7"/>
      <c r="J354" s="7"/>
      <c r="K354" s="7"/>
      <c r="L354" s="7"/>
      <c r="M354" s="7"/>
      <c r="N354" s="7"/>
      <c r="O354" s="7"/>
      <c r="P354" s="7"/>
      <c r="Q354" s="7"/>
      <c r="R354" s="7"/>
      <c r="S354" s="7"/>
      <c r="T354"/>
      <c r="U354"/>
      <c r="V354"/>
      <c r="W354"/>
      <c r="X354"/>
      <c r="Y354"/>
      <c r="Z354"/>
    </row>
    <row r="355" spans="2:26" x14ac:dyDescent="0.25">
      <c r="B355" s="7"/>
      <c r="C355" s="133"/>
      <c r="D355" s="133"/>
      <c r="E355" s="7"/>
      <c r="F355" s="7"/>
      <c r="G355" s="7"/>
      <c r="H355" s="7"/>
      <c r="I355" s="7"/>
      <c r="J355" s="7"/>
      <c r="K355" s="7"/>
      <c r="L355" s="7"/>
      <c r="M355" s="7"/>
      <c r="N355" s="7"/>
      <c r="O355" s="7"/>
      <c r="P355" s="7"/>
      <c r="Q355" s="7"/>
      <c r="R355" s="7"/>
      <c r="S355" s="7"/>
      <c r="T355"/>
      <c r="U355"/>
      <c r="V355"/>
      <c r="W355"/>
      <c r="X355"/>
      <c r="Y355"/>
      <c r="Z355"/>
    </row>
    <row r="356" spans="2:26" x14ac:dyDescent="0.25">
      <c r="B356" s="7"/>
      <c r="C356" s="133"/>
      <c r="D356" s="133"/>
      <c r="E356" s="7"/>
      <c r="F356" s="7"/>
      <c r="G356" s="7"/>
      <c r="H356" s="7"/>
      <c r="I356" s="7"/>
      <c r="J356" s="7"/>
      <c r="K356" s="7"/>
      <c r="L356" s="7"/>
      <c r="M356" s="7"/>
      <c r="N356" s="7"/>
      <c r="O356" s="7"/>
      <c r="P356" s="7"/>
      <c r="Q356" s="7"/>
      <c r="R356" s="7"/>
      <c r="S356" s="7"/>
      <c r="T356"/>
      <c r="U356"/>
      <c r="V356"/>
      <c r="W356"/>
      <c r="X356"/>
      <c r="Y356"/>
      <c r="Z356"/>
    </row>
    <row r="357" spans="2:26" x14ac:dyDescent="0.25">
      <c r="B357" s="7"/>
      <c r="C357" s="133"/>
      <c r="D357" s="133"/>
      <c r="E357" s="7"/>
      <c r="F357" s="7"/>
      <c r="G357" s="7"/>
      <c r="H357" s="7"/>
      <c r="I357" s="7"/>
      <c r="J357" s="7"/>
      <c r="K357" s="7"/>
      <c r="L357" s="7"/>
      <c r="M357" s="7"/>
      <c r="N357" s="7"/>
      <c r="O357" s="7"/>
      <c r="P357" s="7"/>
      <c r="Q357" s="7"/>
      <c r="R357" s="7"/>
      <c r="S357" s="7"/>
      <c r="T357"/>
      <c r="U357"/>
      <c r="V357"/>
      <c r="W357"/>
      <c r="X357"/>
      <c r="Y357"/>
      <c r="Z357"/>
    </row>
    <row r="358" spans="2:26" x14ac:dyDescent="0.25">
      <c r="B358" s="7"/>
      <c r="C358" s="133"/>
      <c r="D358" s="133"/>
      <c r="E358" s="7"/>
      <c r="F358" s="7"/>
      <c r="G358" s="7"/>
      <c r="H358" s="7"/>
      <c r="I358" s="7"/>
      <c r="J358" s="7"/>
      <c r="K358" s="7"/>
      <c r="L358" s="7"/>
      <c r="M358" s="7"/>
      <c r="N358" s="7"/>
      <c r="O358" s="7"/>
      <c r="P358" s="7"/>
      <c r="Q358" s="7"/>
      <c r="R358" s="7"/>
      <c r="S358" s="7"/>
      <c r="T358"/>
      <c r="U358"/>
      <c r="V358"/>
      <c r="W358"/>
      <c r="X358"/>
      <c r="Y358"/>
      <c r="Z358"/>
    </row>
    <row r="359" spans="2:26" x14ac:dyDescent="0.25">
      <c r="B359" s="7"/>
      <c r="C359" s="133"/>
      <c r="D359" s="133"/>
      <c r="E359" s="7"/>
      <c r="F359" s="7"/>
      <c r="G359" s="7"/>
      <c r="H359" s="7"/>
      <c r="I359" s="7"/>
      <c r="J359" s="7"/>
      <c r="K359" s="7"/>
      <c r="L359" s="7"/>
      <c r="M359" s="7"/>
      <c r="N359" s="7"/>
      <c r="O359" s="7"/>
      <c r="P359" s="7"/>
      <c r="Q359" s="7"/>
      <c r="R359" s="7"/>
      <c r="S359" s="7"/>
      <c r="T359"/>
      <c r="U359"/>
      <c r="V359"/>
      <c r="W359"/>
      <c r="X359"/>
      <c r="Y359"/>
      <c r="Z359"/>
    </row>
    <row r="360" spans="2:26" x14ac:dyDescent="0.25">
      <c r="B360" s="7"/>
      <c r="C360" s="133"/>
      <c r="D360" s="133"/>
      <c r="E360" s="7"/>
      <c r="F360" s="7"/>
      <c r="G360" s="7"/>
      <c r="H360" s="7"/>
      <c r="I360" s="7"/>
      <c r="J360" s="7"/>
      <c r="K360" s="7"/>
      <c r="L360" s="7"/>
      <c r="M360" s="7"/>
      <c r="N360" s="7"/>
      <c r="O360" s="7"/>
      <c r="P360" s="7"/>
      <c r="Q360" s="7"/>
      <c r="R360" s="7"/>
      <c r="S360" s="7"/>
      <c r="T360"/>
      <c r="U360"/>
      <c r="V360"/>
      <c r="W360"/>
      <c r="X360"/>
      <c r="Y360"/>
      <c r="Z360"/>
    </row>
    <row r="361" spans="2:26" x14ac:dyDescent="0.25">
      <c r="B361" s="7"/>
      <c r="C361" s="133"/>
      <c r="D361" s="133"/>
      <c r="E361" s="7"/>
      <c r="F361" s="7"/>
      <c r="G361" s="7"/>
      <c r="H361" s="7"/>
      <c r="I361" s="7"/>
      <c r="J361" s="7"/>
      <c r="K361" s="7"/>
      <c r="L361" s="7"/>
      <c r="M361" s="7"/>
      <c r="N361" s="7"/>
      <c r="O361" s="7"/>
      <c r="P361" s="7"/>
      <c r="Q361" s="7"/>
      <c r="R361" s="7"/>
      <c r="S361" s="7"/>
      <c r="T361"/>
      <c r="U361"/>
      <c r="V361"/>
      <c r="W361"/>
      <c r="X361"/>
      <c r="Y361"/>
      <c r="Z361"/>
    </row>
    <row r="362" spans="2:26" x14ac:dyDescent="0.25">
      <c r="B362" s="7"/>
      <c r="C362" s="133"/>
      <c r="D362" s="133"/>
      <c r="E362" s="7"/>
      <c r="F362" s="7"/>
      <c r="G362" s="7"/>
      <c r="H362" s="7"/>
      <c r="I362" s="7"/>
      <c r="J362" s="7"/>
      <c r="K362" s="7"/>
      <c r="L362" s="7"/>
      <c r="M362" s="7"/>
      <c r="N362" s="7"/>
      <c r="O362" s="7"/>
      <c r="P362" s="7"/>
      <c r="Q362" s="7"/>
      <c r="R362" s="7"/>
      <c r="S362" s="7"/>
      <c r="T362"/>
      <c r="U362"/>
      <c r="V362"/>
      <c r="W362"/>
      <c r="X362"/>
      <c r="Y362"/>
      <c r="Z362"/>
    </row>
    <row r="363" spans="2:26" x14ac:dyDescent="0.25">
      <c r="B363" s="7"/>
      <c r="C363" s="133"/>
      <c r="D363" s="133"/>
      <c r="E363" s="7"/>
      <c r="F363" s="7"/>
      <c r="G363" s="7"/>
      <c r="H363" s="7"/>
      <c r="I363" s="7"/>
      <c r="J363" s="7"/>
      <c r="K363" s="7"/>
      <c r="L363" s="7"/>
      <c r="M363" s="7"/>
      <c r="N363" s="7"/>
      <c r="O363" s="7"/>
      <c r="P363" s="7"/>
      <c r="Q363" s="7"/>
      <c r="R363" s="7"/>
      <c r="S363" s="7"/>
      <c r="T363"/>
      <c r="U363"/>
      <c r="V363"/>
      <c r="W363"/>
      <c r="X363"/>
      <c r="Y363"/>
      <c r="Z363"/>
    </row>
    <row r="364" spans="2:26" x14ac:dyDescent="0.25">
      <c r="B364" s="7"/>
      <c r="C364" s="133"/>
      <c r="D364" s="133"/>
      <c r="E364" s="7"/>
      <c r="F364" s="7"/>
      <c r="G364" s="7"/>
      <c r="H364" s="7"/>
      <c r="I364" s="7"/>
      <c r="J364" s="7"/>
      <c r="K364" s="7"/>
      <c r="L364" s="7"/>
      <c r="M364" s="7"/>
      <c r="N364" s="7"/>
      <c r="O364" s="7"/>
      <c r="P364" s="7"/>
      <c r="Q364" s="7"/>
      <c r="R364" s="7"/>
      <c r="S364" s="7"/>
      <c r="T364"/>
      <c r="U364"/>
      <c r="V364"/>
      <c r="W364"/>
      <c r="X364"/>
      <c r="Y364"/>
      <c r="Z364"/>
    </row>
    <row r="365" spans="2:26" x14ac:dyDescent="0.25">
      <c r="B365" s="7"/>
      <c r="C365" s="133"/>
      <c r="D365" s="133"/>
      <c r="E365" s="7"/>
      <c r="F365" s="7"/>
      <c r="G365" s="7"/>
      <c r="H365" s="7"/>
      <c r="I365" s="7"/>
      <c r="J365" s="7"/>
      <c r="K365" s="7"/>
      <c r="L365" s="7"/>
      <c r="M365" s="7"/>
      <c r="N365" s="7"/>
      <c r="O365" s="7"/>
      <c r="P365" s="7"/>
      <c r="Q365" s="7"/>
      <c r="R365" s="7"/>
      <c r="S365" s="7"/>
      <c r="T365"/>
      <c r="U365"/>
      <c r="V365"/>
      <c r="W365"/>
      <c r="X365"/>
      <c r="Y365"/>
      <c r="Z365"/>
    </row>
    <row r="366" spans="2:26" x14ac:dyDescent="0.25">
      <c r="B366" s="7"/>
      <c r="C366" s="133"/>
      <c r="D366" s="133"/>
      <c r="E366" s="7"/>
      <c r="F366" s="7"/>
      <c r="G366" s="7"/>
      <c r="H366" s="7"/>
      <c r="I366" s="7"/>
      <c r="J366" s="7"/>
      <c r="K366" s="7"/>
      <c r="L366" s="7"/>
      <c r="M366" s="7"/>
      <c r="N366" s="7"/>
      <c r="O366" s="7"/>
      <c r="P366" s="7"/>
      <c r="Q366" s="7"/>
      <c r="R366" s="7"/>
      <c r="S366" s="7"/>
      <c r="T366"/>
      <c r="U366"/>
      <c r="V366"/>
      <c r="W366"/>
      <c r="X366"/>
      <c r="Y366"/>
      <c r="Z366"/>
    </row>
    <row r="367" spans="2:26" x14ac:dyDescent="0.25">
      <c r="B367" s="7"/>
      <c r="C367" s="133"/>
      <c r="D367" s="133"/>
      <c r="E367" s="7"/>
      <c r="F367" s="7"/>
      <c r="G367" s="7"/>
      <c r="H367" s="7"/>
      <c r="I367" s="7"/>
      <c r="J367" s="7"/>
      <c r="K367" s="7"/>
      <c r="L367" s="7"/>
      <c r="M367" s="7"/>
      <c r="N367" s="7"/>
      <c r="O367" s="7"/>
      <c r="P367" s="7"/>
      <c r="Q367" s="7"/>
      <c r="R367" s="7"/>
      <c r="S367" s="7"/>
      <c r="T367"/>
      <c r="U367"/>
      <c r="V367"/>
      <c r="W367"/>
      <c r="X367"/>
      <c r="Y367"/>
      <c r="Z367"/>
    </row>
    <row r="368" spans="2:26" x14ac:dyDescent="0.25">
      <c r="B368" s="7"/>
      <c r="C368" s="133"/>
      <c r="D368" s="133"/>
      <c r="E368" s="7"/>
      <c r="F368" s="7"/>
      <c r="G368" s="7"/>
      <c r="H368" s="7"/>
      <c r="I368" s="7"/>
      <c r="J368" s="7"/>
      <c r="K368" s="7"/>
      <c r="L368" s="7"/>
      <c r="M368" s="7"/>
      <c r="N368" s="7"/>
      <c r="O368" s="7"/>
      <c r="P368" s="7"/>
      <c r="Q368" s="7"/>
      <c r="R368" s="7"/>
      <c r="S368" s="7"/>
      <c r="T368"/>
      <c r="U368"/>
      <c r="V368"/>
      <c r="W368"/>
      <c r="X368"/>
      <c r="Y368"/>
      <c r="Z368"/>
    </row>
    <row r="369" spans="2:26" x14ac:dyDescent="0.25">
      <c r="B369" s="7"/>
      <c r="C369" s="133"/>
      <c r="D369" s="133"/>
      <c r="E369" s="7"/>
      <c r="F369" s="7"/>
      <c r="G369" s="7"/>
      <c r="H369" s="7"/>
      <c r="I369" s="7"/>
      <c r="J369" s="7"/>
      <c r="K369" s="7"/>
      <c r="L369" s="7"/>
      <c r="M369" s="7"/>
      <c r="N369" s="7"/>
      <c r="O369" s="7"/>
      <c r="P369" s="7"/>
      <c r="Q369" s="7"/>
      <c r="R369" s="7"/>
      <c r="S369" s="7"/>
      <c r="T369"/>
      <c r="U369"/>
      <c r="V369"/>
      <c r="W369"/>
      <c r="X369"/>
      <c r="Y369"/>
      <c r="Z369"/>
    </row>
    <row r="370" spans="2:26" x14ac:dyDescent="0.25">
      <c r="B370" s="7"/>
      <c r="C370" s="133"/>
      <c r="D370" s="133"/>
      <c r="E370" s="7"/>
      <c r="F370" s="7"/>
      <c r="G370" s="7"/>
      <c r="H370" s="7"/>
      <c r="I370" s="7"/>
      <c r="J370" s="7"/>
      <c r="K370" s="7"/>
      <c r="L370" s="7"/>
      <c r="M370" s="7"/>
      <c r="N370" s="7"/>
      <c r="O370" s="7"/>
      <c r="P370" s="7"/>
      <c r="Q370" s="7"/>
      <c r="R370" s="7"/>
      <c r="S370" s="7"/>
      <c r="T370"/>
      <c r="U370"/>
      <c r="V370"/>
      <c r="W370"/>
      <c r="X370"/>
      <c r="Y370"/>
      <c r="Z370"/>
    </row>
    <row r="371" spans="2:26" x14ac:dyDescent="0.25">
      <c r="B371" s="7"/>
      <c r="C371" s="133"/>
      <c r="D371" s="133"/>
      <c r="E371" s="7"/>
      <c r="F371" s="7"/>
      <c r="G371" s="7"/>
      <c r="H371" s="7"/>
      <c r="I371" s="7"/>
      <c r="J371" s="7"/>
      <c r="K371" s="7"/>
      <c r="L371" s="7"/>
      <c r="M371" s="7"/>
      <c r="N371" s="7"/>
      <c r="O371" s="7"/>
      <c r="P371" s="7"/>
      <c r="Q371" s="7"/>
      <c r="R371" s="7"/>
      <c r="S371" s="7"/>
      <c r="T371"/>
      <c r="U371"/>
      <c r="V371"/>
      <c r="W371"/>
      <c r="X371"/>
      <c r="Y371"/>
      <c r="Z371"/>
    </row>
    <row r="372" spans="2:26" x14ac:dyDescent="0.25">
      <c r="B372" s="7"/>
      <c r="C372" s="133"/>
      <c r="D372" s="133"/>
      <c r="E372" s="7"/>
      <c r="F372" s="7"/>
      <c r="G372" s="7"/>
      <c r="H372" s="7"/>
      <c r="I372" s="7"/>
      <c r="J372" s="7"/>
      <c r="K372" s="7"/>
      <c r="L372" s="7"/>
      <c r="M372" s="7"/>
      <c r="N372" s="7"/>
      <c r="O372" s="7"/>
      <c r="P372" s="7"/>
      <c r="Q372" s="7"/>
      <c r="R372" s="7"/>
      <c r="S372" s="7"/>
      <c r="T372"/>
      <c r="U372"/>
      <c r="V372"/>
      <c r="W372"/>
      <c r="X372"/>
      <c r="Y372"/>
      <c r="Z372"/>
    </row>
    <row r="373" spans="2:26" x14ac:dyDescent="0.25">
      <c r="B373" s="7"/>
      <c r="C373" s="133"/>
      <c r="D373" s="133"/>
      <c r="E373" s="7"/>
      <c r="F373" s="7"/>
      <c r="G373" s="7"/>
      <c r="H373" s="7"/>
      <c r="I373" s="7"/>
      <c r="J373" s="7"/>
      <c r="K373" s="7"/>
      <c r="L373" s="7"/>
      <c r="M373" s="7"/>
      <c r="N373" s="7"/>
      <c r="O373" s="7"/>
      <c r="P373" s="7"/>
      <c r="Q373" s="7"/>
      <c r="R373" s="7"/>
      <c r="S373" s="7"/>
      <c r="T373"/>
      <c r="U373"/>
      <c r="V373"/>
      <c r="W373"/>
      <c r="X373"/>
      <c r="Y373"/>
      <c r="Z373"/>
    </row>
    <row r="374" spans="2:26" x14ac:dyDescent="0.25">
      <c r="B374" s="7"/>
      <c r="C374" s="133"/>
      <c r="D374" s="133"/>
      <c r="E374" s="7"/>
      <c r="F374" s="7"/>
      <c r="G374" s="7"/>
      <c r="H374" s="7"/>
      <c r="I374" s="7"/>
      <c r="J374" s="7"/>
      <c r="K374" s="7"/>
      <c r="L374" s="7"/>
      <c r="M374" s="7"/>
      <c r="N374" s="7"/>
      <c r="O374" s="7"/>
      <c r="P374" s="7"/>
      <c r="Q374" s="7"/>
      <c r="R374" s="7"/>
      <c r="S374" s="7"/>
      <c r="T374"/>
      <c r="U374"/>
      <c r="V374"/>
      <c r="W374"/>
      <c r="X374"/>
      <c r="Y374"/>
      <c r="Z374"/>
    </row>
    <row r="375" spans="2:26" x14ac:dyDescent="0.25">
      <c r="B375" s="7"/>
      <c r="C375" s="133"/>
      <c r="D375" s="133"/>
      <c r="E375" s="7"/>
      <c r="F375" s="7"/>
      <c r="G375" s="7"/>
      <c r="H375" s="7"/>
      <c r="I375" s="7"/>
      <c r="J375" s="7"/>
      <c r="K375" s="7"/>
      <c r="L375" s="7"/>
      <c r="M375" s="7"/>
      <c r="N375" s="7"/>
      <c r="O375" s="7"/>
      <c r="P375" s="7"/>
      <c r="Q375" s="7"/>
      <c r="R375" s="7"/>
      <c r="S375" s="7"/>
      <c r="T375"/>
      <c r="U375"/>
      <c r="V375"/>
      <c r="W375"/>
      <c r="X375"/>
      <c r="Y375"/>
      <c r="Z375"/>
    </row>
    <row r="376" spans="2:26" x14ac:dyDescent="0.25">
      <c r="B376" s="7"/>
      <c r="C376" s="133"/>
      <c r="D376" s="133"/>
      <c r="E376" s="7"/>
      <c r="F376" s="7"/>
      <c r="G376" s="7"/>
      <c r="H376" s="7"/>
      <c r="I376" s="7"/>
      <c r="J376" s="7"/>
      <c r="K376" s="7"/>
      <c r="L376" s="7"/>
      <c r="M376" s="7"/>
      <c r="N376" s="7"/>
      <c r="O376" s="7"/>
      <c r="P376" s="7"/>
      <c r="Q376" s="7"/>
      <c r="R376" s="7"/>
      <c r="S376" s="7"/>
      <c r="T376"/>
      <c r="U376"/>
      <c r="V376"/>
      <c r="W376"/>
      <c r="X376"/>
      <c r="Y376"/>
      <c r="Z376"/>
    </row>
    <row r="377" spans="2:26" x14ac:dyDescent="0.25">
      <c r="B377" s="7"/>
      <c r="C377" s="133"/>
      <c r="D377" s="133"/>
      <c r="E377" s="7"/>
      <c r="F377" s="7"/>
      <c r="G377" s="7"/>
      <c r="H377" s="7"/>
      <c r="I377" s="7"/>
      <c r="J377" s="7"/>
      <c r="K377" s="7"/>
      <c r="L377" s="7"/>
      <c r="M377" s="7"/>
      <c r="N377" s="7"/>
      <c r="O377" s="7"/>
      <c r="P377" s="7"/>
      <c r="Q377" s="7"/>
      <c r="R377" s="7"/>
      <c r="S377" s="7"/>
      <c r="T377"/>
      <c r="U377"/>
      <c r="V377"/>
      <c r="W377"/>
      <c r="X377"/>
      <c r="Y377"/>
      <c r="Z377"/>
    </row>
    <row r="378" spans="2:26" x14ac:dyDescent="0.25">
      <c r="B378" s="7"/>
      <c r="C378" s="133"/>
      <c r="D378" s="133"/>
      <c r="E378" s="7"/>
      <c r="F378" s="7"/>
      <c r="G378" s="7"/>
      <c r="H378" s="7"/>
      <c r="I378" s="7"/>
      <c r="J378" s="7"/>
      <c r="K378" s="7"/>
      <c r="L378" s="7"/>
      <c r="M378" s="7"/>
      <c r="N378" s="7"/>
      <c r="O378" s="7"/>
      <c r="P378" s="7"/>
      <c r="Q378" s="7"/>
      <c r="R378" s="7"/>
      <c r="S378" s="7"/>
      <c r="T378"/>
      <c r="U378"/>
      <c r="V378"/>
      <c r="W378"/>
      <c r="X378"/>
      <c r="Y378"/>
      <c r="Z378"/>
    </row>
    <row r="379" spans="2:26" x14ac:dyDescent="0.25">
      <c r="B379" s="7"/>
      <c r="C379" s="133"/>
      <c r="D379" s="133"/>
      <c r="E379" s="7"/>
      <c r="F379" s="7"/>
      <c r="G379" s="7"/>
      <c r="H379" s="7"/>
      <c r="I379" s="7"/>
      <c r="J379" s="7"/>
      <c r="K379" s="7"/>
      <c r="L379" s="7"/>
      <c r="M379" s="7"/>
      <c r="N379" s="7"/>
      <c r="O379" s="7"/>
      <c r="P379" s="7"/>
      <c r="Q379" s="7"/>
      <c r="R379" s="7"/>
      <c r="S379" s="7"/>
      <c r="T379"/>
      <c r="U379"/>
      <c r="V379"/>
      <c r="W379"/>
      <c r="X379"/>
      <c r="Y379"/>
      <c r="Z379"/>
    </row>
    <row r="380" spans="2:26" x14ac:dyDescent="0.25">
      <c r="B380" s="7"/>
      <c r="C380" s="133"/>
      <c r="D380" s="133"/>
      <c r="E380" s="7"/>
      <c r="F380" s="7"/>
      <c r="G380" s="7"/>
      <c r="H380" s="7"/>
      <c r="I380" s="7"/>
      <c r="J380" s="7"/>
      <c r="K380" s="7"/>
      <c r="L380" s="7"/>
      <c r="M380" s="7"/>
      <c r="N380" s="7"/>
      <c r="O380" s="7"/>
      <c r="P380" s="7"/>
      <c r="Q380" s="7"/>
      <c r="R380" s="7"/>
      <c r="S380" s="7"/>
      <c r="T380"/>
      <c r="U380"/>
      <c r="V380"/>
      <c r="W380"/>
      <c r="X380"/>
      <c r="Y380"/>
      <c r="Z380"/>
    </row>
    <row r="381" spans="2:26" x14ac:dyDescent="0.25">
      <c r="B381" s="7"/>
      <c r="C381" s="133"/>
      <c r="D381" s="133"/>
      <c r="E381" s="7"/>
      <c r="F381" s="7"/>
      <c r="G381" s="7"/>
      <c r="H381" s="7"/>
      <c r="I381" s="7"/>
      <c r="J381" s="7"/>
      <c r="K381" s="7"/>
      <c r="L381" s="7"/>
      <c r="M381" s="7"/>
      <c r="N381" s="7"/>
      <c r="O381" s="7"/>
      <c r="P381" s="7"/>
      <c r="Q381" s="7"/>
      <c r="R381" s="7"/>
      <c r="S381" s="7"/>
      <c r="T381"/>
      <c r="U381"/>
      <c r="V381"/>
      <c r="W381"/>
      <c r="X381"/>
      <c r="Y381"/>
      <c r="Z381"/>
    </row>
    <row r="382" spans="2:26" x14ac:dyDescent="0.25">
      <c r="B382" s="7"/>
      <c r="C382" s="133"/>
      <c r="D382" s="133"/>
      <c r="E382" s="7"/>
      <c r="F382" s="7"/>
      <c r="G382" s="7"/>
      <c r="H382" s="7"/>
      <c r="I382" s="7"/>
      <c r="J382" s="7"/>
      <c r="K382" s="7"/>
      <c r="L382" s="7"/>
      <c r="M382" s="7"/>
      <c r="N382" s="7"/>
      <c r="O382" s="7"/>
      <c r="P382" s="7"/>
      <c r="Q382" s="7"/>
      <c r="R382" s="7"/>
      <c r="S382" s="7"/>
      <c r="T382"/>
      <c r="U382"/>
      <c r="V382"/>
      <c r="W382"/>
      <c r="X382"/>
      <c r="Y382"/>
      <c r="Z382"/>
    </row>
    <row r="383" spans="2:26" x14ac:dyDescent="0.25">
      <c r="B383" s="7"/>
      <c r="C383" s="133"/>
      <c r="D383" s="133"/>
      <c r="E383" s="7"/>
      <c r="F383" s="7"/>
      <c r="G383" s="7"/>
      <c r="H383" s="7"/>
      <c r="I383" s="7"/>
      <c r="J383" s="7"/>
      <c r="K383" s="7"/>
      <c r="L383" s="7"/>
      <c r="M383" s="7"/>
      <c r="N383" s="7"/>
      <c r="O383" s="7"/>
      <c r="P383" s="7"/>
      <c r="Q383" s="7"/>
      <c r="R383" s="7"/>
      <c r="S383" s="7"/>
      <c r="T383"/>
      <c r="U383"/>
      <c r="V383"/>
      <c r="W383"/>
      <c r="X383"/>
      <c r="Y383"/>
      <c r="Z383"/>
    </row>
    <row r="384" spans="2:26" x14ac:dyDescent="0.25">
      <c r="B384" s="7"/>
      <c r="C384" s="133"/>
      <c r="D384" s="133"/>
      <c r="E384" s="7"/>
      <c r="F384" s="7"/>
      <c r="G384" s="7"/>
      <c r="H384" s="7"/>
      <c r="I384" s="7"/>
      <c r="J384" s="7"/>
      <c r="K384" s="7"/>
      <c r="L384" s="7"/>
      <c r="M384" s="7"/>
      <c r="N384" s="7"/>
      <c r="O384" s="7"/>
      <c r="P384" s="7"/>
      <c r="Q384" s="7"/>
      <c r="R384" s="7"/>
      <c r="S384" s="7"/>
      <c r="T384"/>
      <c r="U384"/>
      <c r="V384"/>
      <c r="W384"/>
      <c r="X384"/>
      <c r="Y384"/>
      <c r="Z384"/>
    </row>
    <row r="385" spans="2:26" x14ac:dyDescent="0.25">
      <c r="B385" s="7"/>
      <c r="C385" s="133"/>
      <c r="D385" s="133"/>
      <c r="E385" s="7"/>
      <c r="F385" s="7"/>
      <c r="G385" s="7"/>
      <c r="H385" s="7"/>
      <c r="I385" s="7"/>
      <c r="J385" s="7"/>
      <c r="K385" s="7"/>
      <c r="L385" s="7"/>
      <c r="M385" s="7"/>
      <c r="N385" s="7"/>
      <c r="O385" s="7"/>
      <c r="P385" s="7"/>
      <c r="Q385" s="7"/>
      <c r="R385" s="7"/>
      <c r="S385" s="7"/>
      <c r="T385"/>
      <c r="U385"/>
      <c r="V385"/>
      <c r="W385"/>
      <c r="X385"/>
      <c r="Y385"/>
      <c r="Z385"/>
    </row>
    <row r="386" spans="2:26" x14ac:dyDescent="0.25">
      <c r="B386" s="7"/>
      <c r="C386" s="133"/>
      <c r="D386" s="133"/>
      <c r="E386" s="7"/>
      <c r="F386" s="7"/>
      <c r="G386" s="7"/>
      <c r="H386" s="7"/>
      <c r="I386" s="7"/>
      <c r="J386" s="7"/>
      <c r="K386" s="7"/>
      <c r="L386" s="7"/>
      <c r="M386" s="7"/>
      <c r="N386" s="7"/>
      <c r="O386" s="7"/>
      <c r="P386" s="7"/>
      <c r="Q386" s="7"/>
      <c r="R386" s="7"/>
      <c r="S386" s="7"/>
      <c r="T386"/>
      <c r="U386"/>
      <c r="V386"/>
      <c r="W386"/>
      <c r="X386"/>
      <c r="Y386"/>
      <c r="Z386"/>
    </row>
    <row r="387" spans="2:26" x14ac:dyDescent="0.25">
      <c r="B387" s="7"/>
      <c r="C387" s="133"/>
      <c r="D387" s="133"/>
      <c r="E387" s="7"/>
      <c r="F387" s="7"/>
      <c r="G387" s="7"/>
      <c r="H387" s="7"/>
      <c r="I387" s="7"/>
      <c r="J387" s="7"/>
      <c r="K387" s="7"/>
      <c r="L387" s="7"/>
      <c r="M387" s="7"/>
      <c r="N387" s="7"/>
      <c r="O387" s="7"/>
      <c r="P387" s="7"/>
      <c r="Q387" s="7"/>
      <c r="R387" s="7"/>
      <c r="S387" s="7"/>
      <c r="T387"/>
      <c r="U387"/>
      <c r="V387"/>
      <c r="W387"/>
      <c r="X387"/>
      <c r="Y387"/>
      <c r="Z387"/>
    </row>
    <row r="388" spans="2:26" x14ac:dyDescent="0.25">
      <c r="B388" s="7"/>
      <c r="C388" s="133"/>
      <c r="D388" s="133"/>
      <c r="E388" s="7"/>
      <c r="F388" s="7"/>
      <c r="G388" s="7"/>
      <c r="H388" s="7"/>
      <c r="I388" s="7"/>
      <c r="J388" s="7"/>
      <c r="K388" s="7"/>
      <c r="L388" s="7"/>
      <c r="M388" s="7"/>
      <c r="N388" s="7"/>
      <c r="O388" s="7"/>
      <c r="P388" s="7"/>
      <c r="Q388" s="7"/>
      <c r="R388" s="7"/>
      <c r="S388" s="7"/>
      <c r="T388"/>
      <c r="U388"/>
      <c r="V388"/>
      <c r="W388"/>
      <c r="X388"/>
      <c r="Y388"/>
      <c r="Z388"/>
    </row>
    <row r="389" spans="2:26" x14ac:dyDescent="0.25">
      <c r="B389" s="7"/>
      <c r="C389" s="133"/>
      <c r="D389" s="133"/>
      <c r="E389" s="7"/>
      <c r="F389" s="7"/>
      <c r="G389" s="7"/>
      <c r="H389" s="7"/>
      <c r="I389" s="7"/>
      <c r="J389" s="7"/>
      <c r="K389" s="7"/>
      <c r="L389" s="7"/>
      <c r="M389" s="7"/>
      <c r="N389" s="7"/>
      <c r="O389" s="7"/>
      <c r="P389" s="7"/>
      <c r="Q389" s="7"/>
      <c r="R389" s="7"/>
      <c r="S389" s="7"/>
      <c r="T389"/>
      <c r="U389"/>
      <c r="V389"/>
      <c r="W389"/>
      <c r="X389"/>
      <c r="Y389"/>
      <c r="Z389"/>
    </row>
    <row r="390" spans="2:26" x14ac:dyDescent="0.25">
      <c r="B390" s="7"/>
      <c r="C390" s="133"/>
      <c r="D390" s="133"/>
      <c r="E390" s="7"/>
      <c r="F390" s="7"/>
      <c r="G390" s="7"/>
      <c r="H390" s="7"/>
      <c r="I390" s="7"/>
      <c r="J390" s="7"/>
      <c r="K390" s="7"/>
      <c r="L390" s="7"/>
      <c r="M390" s="7"/>
      <c r="N390" s="7"/>
      <c r="O390" s="7"/>
      <c r="P390" s="7"/>
      <c r="Q390" s="7"/>
      <c r="R390" s="7"/>
      <c r="S390" s="7"/>
      <c r="T390"/>
      <c r="U390"/>
      <c r="V390"/>
      <c r="W390"/>
      <c r="X390"/>
      <c r="Y390"/>
      <c r="Z390"/>
    </row>
    <row r="391" spans="2:26" x14ac:dyDescent="0.25">
      <c r="B391" s="7"/>
      <c r="C391" s="133"/>
      <c r="D391" s="133"/>
      <c r="E391" s="7"/>
      <c r="F391" s="7"/>
      <c r="G391" s="7"/>
      <c r="H391" s="7"/>
      <c r="I391" s="7"/>
      <c r="J391" s="7"/>
      <c r="K391" s="7"/>
      <c r="L391" s="7"/>
      <c r="M391" s="7"/>
      <c r="N391" s="7"/>
      <c r="O391" s="7"/>
      <c r="P391" s="7"/>
      <c r="Q391" s="7"/>
      <c r="R391" s="7"/>
      <c r="S391" s="7"/>
      <c r="T391"/>
      <c r="U391"/>
      <c r="V391"/>
      <c r="W391"/>
      <c r="X391"/>
      <c r="Y391"/>
      <c r="Z391"/>
    </row>
    <row r="392" spans="2:26" x14ac:dyDescent="0.25">
      <c r="B392" s="7"/>
      <c r="C392" s="133"/>
      <c r="D392" s="133"/>
      <c r="E392" s="7"/>
      <c r="F392" s="7"/>
      <c r="G392" s="7"/>
      <c r="H392" s="7"/>
      <c r="I392" s="7"/>
      <c r="J392" s="7"/>
      <c r="K392" s="7"/>
      <c r="L392" s="7"/>
      <c r="M392" s="7"/>
      <c r="N392" s="7"/>
      <c r="O392" s="7"/>
      <c r="P392" s="7"/>
      <c r="Q392" s="7"/>
      <c r="R392" s="7"/>
      <c r="S392" s="7"/>
      <c r="T392"/>
      <c r="U392"/>
      <c r="V392"/>
      <c r="W392"/>
      <c r="X392"/>
      <c r="Y392"/>
      <c r="Z392"/>
    </row>
    <row r="393" spans="2:26" x14ac:dyDescent="0.25">
      <c r="B393" s="7"/>
      <c r="C393" s="133"/>
      <c r="D393" s="133"/>
      <c r="E393" s="7"/>
      <c r="F393" s="7"/>
      <c r="G393" s="7"/>
      <c r="H393" s="7"/>
      <c r="I393" s="7"/>
      <c r="J393" s="7"/>
      <c r="K393" s="7"/>
      <c r="L393" s="7"/>
      <c r="M393" s="7"/>
      <c r="N393" s="7"/>
      <c r="O393" s="7"/>
      <c r="P393" s="7"/>
      <c r="Q393" s="7"/>
      <c r="R393" s="7"/>
      <c r="S393" s="7"/>
      <c r="T393"/>
      <c r="U393"/>
      <c r="V393"/>
      <c r="W393"/>
      <c r="X393"/>
      <c r="Y393"/>
      <c r="Z393"/>
    </row>
    <row r="394" spans="2:26" x14ac:dyDescent="0.25">
      <c r="B394" s="7"/>
      <c r="C394" s="133"/>
      <c r="D394" s="133"/>
      <c r="E394" s="7"/>
      <c r="F394" s="7"/>
      <c r="G394" s="7"/>
      <c r="H394" s="7"/>
      <c r="I394" s="7"/>
      <c r="J394" s="7"/>
      <c r="K394" s="7"/>
      <c r="L394" s="7"/>
      <c r="M394" s="7"/>
      <c r="N394" s="7"/>
      <c r="O394" s="7"/>
      <c r="P394" s="7"/>
      <c r="Q394" s="7"/>
      <c r="R394" s="7"/>
      <c r="S394" s="7"/>
      <c r="T394"/>
      <c r="U394"/>
      <c r="V394"/>
      <c r="W394"/>
      <c r="X394"/>
      <c r="Y394"/>
      <c r="Z394"/>
    </row>
    <row r="395" spans="2:26" x14ac:dyDescent="0.25">
      <c r="B395" s="7"/>
      <c r="C395" s="133"/>
      <c r="D395" s="133"/>
      <c r="E395" s="7"/>
      <c r="F395" s="7"/>
      <c r="G395" s="7"/>
      <c r="H395" s="7"/>
      <c r="I395" s="7"/>
      <c r="J395" s="7"/>
      <c r="K395" s="7"/>
      <c r="L395" s="7"/>
      <c r="M395" s="7"/>
      <c r="N395" s="7"/>
      <c r="O395" s="7"/>
      <c r="P395" s="7"/>
      <c r="Q395" s="7"/>
      <c r="R395" s="7"/>
      <c r="S395" s="7"/>
      <c r="T395"/>
      <c r="U395"/>
      <c r="V395"/>
      <c r="W395"/>
      <c r="X395"/>
      <c r="Y395"/>
      <c r="Z395"/>
    </row>
    <row r="396" spans="2:26" x14ac:dyDescent="0.25">
      <c r="B396" s="7"/>
      <c r="C396" s="133"/>
      <c r="D396" s="133"/>
      <c r="E396" s="7"/>
      <c r="F396" s="7"/>
      <c r="G396" s="7"/>
      <c r="H396" s="7"/>
      <c r="I396" s="7"/>
      <c r="J396" s="7"/>
      <c r="K396" s="7"/>
      <c r="L396" s="7"/>
      <c r="M396" s="7"/>
      <c r="N396" s="7"/>
      <c r="O396" s="7"/>
      <c r="P396" s="7"/>
      <c r="Q396" s="7"/>
      <c r="R396" s="7"/>
      <c r="S396" s="7"/>
      <c r="T396"/>
      <c r="U396"/>
      <c r="V396"/>
      <c r="W396"/>
      <c r="X396"/>
      <c r="Y396"/>
      <c r="Z396"/>
    </row>
    <row r="397" spans="2:26" x14ac:dyDescent="0.25">
      <c r="B397" s="7"/>
      <c r="C397" s="133"/>
      <c r="D397" s="133"/>
      <c r="E397" s="7"/>
      <c r="F397" s="7"/>
      <c r="G397" s="7"/>
      <c r="H397" s="7"/>
      <c r="I397" s="7"/>
      <c r="J397" s="7"/>
      <c r="K397" s="7"/>
      <c r="L397" s="7"/>
      <c r="M397" s="7"/>
      <c r="N397" s="7"/>
      <c r="O397" s="7"/>
      <c r="P397" s="7"/>
      <c r="Q397" s="7"/>
      <c r="R397" s="7"/>
      <c r="S397" s="7"/>
      <c r="T397"/>
      <c r="U397"/>
      <c r="V397"/>
      <c r="W397"/>
      <c r="X397"/>
      <c r="Y397"/>
      <c r="Z397"/>
    </row>
    <row r="398" spans="2:26" x14ac:dyDescent="0.25">
      <c r="B398" s="7"/>
      <c r="C398" s="133"/>
      <c r="D398" s="133"/>
      <c r="E398" s="7"/>
      <c r="F398" s="7"/>
      <c r="G398" s="7"/>
      <c r="H398" s="7"/>
      <c r="I398" s="7"/>
      <c r="J398" s="7"/>
      <c r="K398" s="7"/>
      <c r="L398" s="7"/>
      <c r="M398" s="7"/>
      <c r="N398" s="7"/>
      <c r="O398" s="7"/>
      <c r="P398" s="7"/>
      <c r="Q398" s="7"/>
      <c r="R398" s="7"/>
      <c r="S398" s="7"/>
      <c r="T398"/>
      <c r="U398"/>
      <c r="V398"/>
      <c r="W398"/>
      <c r="X398"/>
      <c r="Y398"/>
      <c r="Z398"/>
    </row>
    <row r="399" spans="2:26" x14ac:dyDescent="0.25">
      <c r="B399" s="7"/>
      <c r="C399" s="133"/>
      <c r="D399" s="133"/>
      <c r="E399" s="7"/>
      <c r="F399" s="7"/>
      <c r="G399" s="7"/>
      <c r="H399" s="7"/>
      <c r="I399" s="7"/>
      <c r="J399" s="7"/>
      <c r="K399" s="7"/>
      <c r="L399" s="7"/>
      <c r="M399" s="7"/>
      <c r="N399" s="7"/>
      <c r="O399" s="7"/>
      <c r="P399" s="7"/>
      <c r="Q399" s="7"/>
      <c r="R399" s="7"/>
      <c r="S399" s="7"/>
      <c r="T399"/>
      <c r="U399"/>
      <c r="V399"/>
      <c r="W399"/>
      <c r="X399"/>
      <c r="Y399"/>
      <c r="Z399"/>
    </row>
    <row r="400" spans="2:26" x14ac:dyDescent="0.25">
      <c r="B400" s="7"/>
      <c r="C400" s="133"/>
      <c r="D400" s="133"/>
      <c r="E400" s="7"/>
      <c r="F400" s="7"/>
      <c r="G400" s="7"/>
      <c r="H400" s="7"/>
      <c r="I400" s="7"/>
      <c r="J400" s="7"/>
      <c r="K400" s="7"/>
      <c r="L400" s="7"/>
      <c r="M400" s="7"/>
      <c r="N400" s="7"/>
      <c r="O400" s="7"/>
      <c r="P400" s="7"/>
      <c r="Q400" s="7"/>
      <c r="R400" s="7"/>
      <c r="S400" s="7"/>
      <c r="T400"/>
      <c r="U400"/>
      <c r="V400"/>
      <c r="W400"/>
      <c r="X400"/>
      <c r="Y400"/>
      <c r="Z400"/>
    </row>
    <row r="401" spans="2:26" x14ac:dyDescent="0.25">
      <c r="B401" s="7"/>
      <c r="C401" s="133"/>
      <c r="D401" s="133"/>
      <c r="E401" s="7"/>
      <c r="F401" s="7"/>
      <c r="G401" s="7"/>
      <c r="H401" s="7"/>
      <c r="I401" s="7"/>
      <c r="J401" s="7"/>
      <c r="K401" s="7"/>
      <c r="L401" s="7"/>
      <c r="M401" s="7"/>
      <c r="N401" s="7"/>
      <c r="O401" s="7"/>
      <c r="P401" s="7"/>
      <c r="Q401" s="7"/>
      <c r="R401" s="7"/>
      <c r="S401" s="7"/>
      <c r="T401"/>
      <c r="U401"/>
      <c r="V401"/>
      <c r="W401"/>
      <c r="X401"/>
      <c r="Y401"/>
      <c r="Z401"/>
    </row>
    <row r="402" spans="2:26" x14ac:dyDescent="0.25">
      <c r="B402" s="7"/>
      <c r="C402" s="133"/>
      <c r="D402" s="133"/>
      <c r="E402" s="7"/>
      <c r="F402" s="7"/>
      <c r="G402" s="7"/>
      <c r="H402" s="7"/>
      <c r="I402" s="7"/>
      <c r="J402" s="7"/>
      <c r="K402" s="7"/>
      <c r="L402" s="7"/>
      <c r="M402" s="7"/>
      <c r="N402" s="7"/>
      <c r="O402" s="7"/>
      <c r="P402" s="7"/>
      <c r="Q402" s="7"/>
      <c r="R402" s="7"/>
      <c r="S402" s="7"/>
      <c r="T402"/>
      <c r="U402"/>
      <c r="V402"/>
      <c r="W402"/>
      <c r="X402"/>
      <c r="Y402"/>
      <c r="Z402"/>
    </row>
    <row r="403" spans="2:26" x14ac:dyDescent="0.25">
      <c r="B403" s="7"/>
      <c r="C403" s="133"/>
      <c r="D403" s="133"/>
      <c r="E403" s="7"/>
      <c r="F403" s="7"/>
      <c r="G403" s="7"/>
      <c r="H403" s="7"/>
      <c r="I403" s="7"/>
      <c r="J403" s="7"/>
      <c r="K403" s="7"/>
      <c r="L403" s="7"/>
      <c r="M403" s="7"/>
      <c r="N403" s="7"/>
      <c r="O403" s="7"/>
      <c r="P403" s="7"/>
      <c r="Q403" s="7"/>
      <c r="R403" s="7"/>
      <c r="S403" s="7"/>
      <c r="T403"/>
      <c r="U403"/>
      <c r="V403"/>
      <c r="W403"/>
      <c r="X403"/>
      <c r="Y403"/>
      <c r="Z403"/>
    </row>
    <row r="404" spans="2:26" x14ac:dyDescent="0.25">
      <c r="B404" s="7"/>
      <c r="C404" s="133"/>
      <c r="D404" s="133"/>
      <c r="E404" s="7"/>
      <c r="F404" s="7"/>
      <c r="G404" s="7"/>
      <c r="H404" s="7"/>
      <c r="I404" s="7"/>
      <c r="J404" s="7"/>
      <c r="K404" s="7"/>
      <c r="L404" s="7"/>
      <c r="M404" s="7"/>
      <c r="N404" s="7"/>
      <c r="O404" s="7"/>
      <c r="P404" s="7"/>
      <c r="Q404" s="7"/>
      <c r="R404" s="7"/>
      <c r="S404" s="7"/>
      <c r="T404"/>
      <c r="U404"/>
      <c r="V404"/>
      <c r="W404"/>
      <c r="X404"/>
      <c r="Y404"/>
      <c r="Z404"/>
    </row>
    <row r="405" spans="2:26" x14ac:dyDescent="0.25">
      <c r="B405" s="7"/>
      <c r="C405" s="133"/>
      <c r="D405" s="133"/>
      <c r="E405" s="7"/>
      <c r="F405" s="7"/>
      <c r="G405" s="7"/>
      <c r="H405" s="7"/>
      <c r="I405" s="7"/>
      <c r="J405" s="7"/>
      <c r="K405" s="7"/>
      <c r="L405" s="7"/>
      <c r="M405" s="7"/>
      <c r="N405" s="7"/>
      <c r="O405" s="7"/>
      <c r="P405" s="7"/>
      <c r="Q405" s="7"/>
      <c r="R405" s="7"/>
      <c r="S405" s="7"/>
      <c r="T405"/>
      <c r="U405"/>
      <c r="V405"/>
      <c r="W405"/>
      <c r="X405"/>
      <c r="Y405"/>
      <c r="Z405"/>
    </row>
    <row r="406" spans="2:26" x14ac:dyDescent="0.25">
      <c r="B406" s="7"/>
      <c r="C406" s="133"/>
      <c r="D406" s="133"/>
      <c r="E406" s="7"/>
      <c r="F406" s="7"/>
      <c r="G406" s="7"/>
      <c r="H406" s="7"/>
      <c r="I406" s="7"/>
      <c r="J406" s="7"/>
      <c r="K406" s="7"/>
      <c r="L406" s="7"/>
      <c r="M406" s="7"/>
      <c r="N406" s="7"/>
      <c r="O406" s="7"/>
      <c r="P406" s="7"/>
      <c r="Q406" s="7"/>
      <c r="R406" s="7"/>
      <c r="S406" s="7"/>
      <c r="T406"/>
      <c r="U406"/>
      <c r="V406"/>
      <c r="W406"/>
      <c r="X406"/>
      <c r="Y406"/>
      <c r="Z406"/>
    </row>
    <row r="407" spans="2:26" x14ac:dyDescent="0.25">
      <c r="B407" s="7"/>
      <c r="C407" s="133"/>
      <c r="D407" s="133"/>
      <c r="E407" s="7"/>
      <c r="F407" s="7"/>
      <c r="G407" s="7"/>
      <c r="H407" s="7"/>
      <c r="I407" s="7"/>
      <c r="J407" s="7"/>
      <c r="K407" s="7"/>
      <c r="L407" s="7"/>
      <c r="M407" s="7"/>
      <c r="N407" s="7"/>
      <c r="O407" s="7"/>
      <c r="P407" s="7"/>
      <c r="Q407" s="7"/>
      <c r="R407" s="7"/>
      <c r="S407" s="7"/>
      <c r="T407"/>
      <c r="U407"/>
      <c r="V407"/>
      <c r="W407"/>
      <c r="X407"/>
      <c r="Y407"/>
      <c r="Z407"/>
    </row>
    <row r="408" spans="2:26" x14ac:dyDescent="0.25">
      <c r="B408" s="7"/>
      <c r="C408" s="133"/>
      <c r="D408" s="133"/>
      <c r="E408" s="7"/>
      <c r="F408" s="7"/>
      <c r="G408" s="7"/>
      <c r="H408" s="7"/>
      <c r="I408" s="7"/>
      <c r="J408" s="7"/>
      <c r="K408" s="7"/>
      <c r="L408" s="7"/>
      <c r="M408" s="7"/>
      <c r="N408" s="7"/>
      <c r="O408" s="7"/>
      <c r="P408" s="7"/>
      <c r="Q408" s="7"/>
      <c r="R408" s="7"/>
      <c r="S408" s="7"/>
      <c r="T408"/>
      <c r="U408"/>
      <c r="V408"/>
      <c r="W408"/>
      <c r="X408"/>
      <c r="Y408"/>
      <c r="Z408"/>
    </row>
    <row r="409" spans="2:26" x14ac:dyDescent="0.25">
      <c r="B409" s="7"/>
      <c r="C409" s="133"/>
      <c r="D409" s="133"/>
      <c r="E409" s="7"/>
      <c r="F409" s="7"/>
      <c r="G409" s="7"/>
      <c r="H409" s="7"/>
      <c r="I409" s="7"/>
      <c r="J409" s="7"/>
      <c r="K409" s="7"/>
      <c r="L409" s="7"/>
      <c r="M409" s="7"/>
      <c r="N409" s="7"/>
      <c r="O409" s="7"/>
      <c r="P409" s="7"/>
      <c r="Q409" s="7"/>
      <c r="R409" s="7"/>
      <c r="S409" s="7"/>
      <c r="T409"/>
      <c r="U409"/>
      <c r="V409"/>
      <c r="W409"/>
      <c r="X409"/>
      <c r="Y409"/>
      <c r="Z409"/>
    </row>
    <row r="410" spans="2:26" x14ac:dyDescent="0.25">
      <c r="B410" s="7"/>
      <c r="C410" s="133"/>
      <c r="D410" s="133"/>
      <c r="E410" s="7"/>
      <c r="F410" s="7"/>
      <c r="G410" s="7"/>
      <c r="H410" s="7"/>
      <c r="I410" s="7"/>
      <c r="J410" s="7"/>
      <c r="K410" s="7"/>
      <c r="L410" s="7"/>
      <c r="M410" s="7"/>
      <c r="N410" s="7"/>
      <c r="O410" s="7"/>
      <c r="P410" s="7"/>
      <c r="Q410" s="7"/>
      <c r="R410" s="7"/>
      <c r="S410" s="7"/>
      <c r="T410"/>
      <c r="U410"/>
      <c r="V410"/>
      <c r="W410"/>
      <c r="X410"/>
      <c r="Y410"/>
      <c r="Z410"/>
    </row>
    <row r="411" spans="2:26" x14ac:dyDescent="0.25">
      <c r="B411" s="7"/>
      <c r="C411" s="133"/>
      <c r="D411" s="133"/>
      <c r="E411" s="7"/>
      <c r="F411" s="7"/>
      <c r="G411" s="7"/>
      <c r="H411" s="7"/>
      <c r="I411" s="7"/>
      <c r="J411" s="7"/>
      <c r="K411" s="7"/>
      <c r="L411" s="7"/>
      <c r="M411" s="7"/>
      <c r="N411" s="7"/>
      <c r="O411" s="7"/>
      <c r="P411" s="7"/>
      <c r="Q411" s="7"/>
      <c r="R411" s="7"/>
      <c r="S411" s="7"/>
      <c r="T411"/>
      <c r="U411"/>
      <c r="V411"/>
      <c r="W411"/>
      <c r="X411"/>
      <c r="Y411"/>
      <c r="Z411"/>
    </row>
    <row r="412" spans="2:26" x14ac:dyDescent="0.25">
      <c r="B412" s="7"/>
      <c r="C412" s="133"/>
      <c r="D412" s="133"/>
      <c r="E412" s="7"/>
      <c r="F412" s="7"/>
      <c r="G412" s="7"/>
      <c r="H412" s="7"/>
      <c r="I412" s="7"/>
      <c r="J412" s="7"/>
      <c r="K412" s="7"/>
      <c r="L412" s="7"/>
      <c r="M412" s="7"/>
      <c r="N412" s="7"/>
      <c r="O412" s="7"/>
      <c r="P412" s="7"/>
      <c r="Q412" s="7"/>
      <c r="R412" s="7"/>
      <c r="S412" s="7"/>
      <c r="T412"/>
      <c r="U412"/>
      <c r="V412"/>
      <c r="W412"/>
      <c r="X412"/>
      <c r="Y412"/>
      <c r="Z412"/>
    </row>
    <row r="413" spans="2:26" x14ac:dyDescent="0.25">
      <c r="B413" s="7"/>
      <c r="C413" s="133"/>
      <c r="D413" s="133"/>
      <c r="E413" s="7"/>
      <c r="F413" s="7"/>
      <c r="G413" s="7"/>
      <c r="H413" s="7"/>
      <c r="I413" s="7"/>
      <c r="J413" s="7"/>
      <c r="K413" s="7"/>
      <c r="L413" s="7"/>
      <c r="M413" s="7"/>
      <c r="N413" s="7"/>
      <c r="O413" s="7"/>
      <c r="P413" s="7"/>
      <c r="Q413" s="7"/>
      <c r="R413" s="7"/>
      <c r="S413" s="7"/>
      <c r="T413"/>
      <c r="U413"/>
      <c r="V413"/>
      <c r="W413"/>
      <c r="X413"/>
      <c r="Y413"/>
      <c r="Z413"/>
    </row>
    <row r="414" spans="2:26" x14ac:dyDescent="0.25">
      <c r="B414" s="7"/>
      <c r="C414" s="133"/>
      <c r="D414" s="133"/>
      <c r="E414" s="7"/>
      <c r="F414" s="7"/>
      <c r="G414" s="7"/>
      <c r="H414" s="7"/>
      <c r="I414" s="7"/>
      <c r="J414" s="7"/>
      <c r="K414" s="7"/>
      <c r="L414" s="7"/>
      <c r="M414" s="7"/>
      <c r="N414" s="7"/>
      <c r="O414" s="7"/>
      <c r="P414" s="7"/>
      <c r="Q414" s="7"/>
      <c r="R414" s="7"/>
      <c r="S414" s="7"/>
      <c r="T414"/>
      <c r="U414"/>
      <c r="V414"/>
      <c r="W414"/>
      <c r="X414"/>
      <c r="Y414"/>
      <c r="Z414"/>
    </row>
    <row r="415" spans="2:26" x14ac:dyDescent="0.25">
      <c r="B415" s="7"/>
      <c r="C415" s="133"/>
      <c r="D415" s="133"/>
      <c r="E415" s="7"/>
      <c r="F415" s="7"/>
      <c r="G415" s="7"/>
      <c r="H415" s="7"/>
      <c r="I415" s="7"/>
      <c r="J415" s="7"/>
      <c r="K415" s="7"/>
      <c r="L415" s="7"/>
      <c r="M415" s="7"/>
      <c r="N415" s="7"/>
      <c r="O415" s="7"/>
      <c r="P415" s="7"/>
      <c r="Q415" s="7"/>
      <c r="R415" s="7"/>
      <c r="S415" s="7"/>
      <c r="T415"/>
      <c r="U415"/>
      <c r="V415"/>
      <c r="W415"/>
      <c r="X415"/>
      <c r="Y415"/>
      <c r="Z415"/>
    </row>
    <row r="416" spans="2:26" x14ac:dyDescent="0.25">
      <c r="B416" s="7"/>
      <c r="C416" s="133"/>
      <c r="D416" s="133"/>
      <c r="E416" s="7"/>
      <c r="F416" s="7"/>
      <c r="G416" s="7"/>
      <c r="H416" s="7"/>
      <c r="I416" s="7"/>
      <c r="J416" s="7"/>
      <c r="K416" s="7"/>
      <c r="L416" s="7"/>
      <c r="M416" s="7"/>
      <c r="N416" s="7"/>
      <c r="O416" s="7"/>
      <c r="P416" s="7"/>
      <c r="Q416" s="7"/>
      <c r="R416" s="7"/>
      <c r="S416" s="7"/>
      <c r="T416"/>
      <c r="U416"/>
      <c r="V416"/>
      <c r="W416"/>
      <c r="X416"/>
      <c r="Y416"/>
      <c r="Z416"/>
    </row>
    <row r="417" spans="2:26" x14ac:dyDescent="0.25">
      <c r="B417" s="7"/>
      <c r="C417" s="133"/>
      <c r="D417" s="133"/>
      <c r="E417" s="7"/>
      <c r="F417" s="7"/>
      <c r="G417" s="7"/>
      <c r="H417" s="7"/>
      <c r="I417" s="7"/>
      <c r="J417" s="7"/>
      <c r="K417" s="7"/>
      <c r="L417" s="7"/>
      <c r="M417" s="7"/>
      <c r="N417" s="7"/>
      <c r="O417" s="7"/>
      <c r="P417" s="7"/>
      <c r="Q417" s="7"/>
      <c r="R417" s="7"/>
      <c r="S417" s="7"/>
      <c r="T417"/>
      <c r="U417"/>
      <c r="V417"/>
      <c r="W417"/>
      <c r="X417"/>
      <c r="Y417"/>
      <c r="Z417"/>
    </row>
    <row r="418" spans="2:26" x14ac:dyDescent="0.25">
      <c r="B418" s="7"/>
      <c r="C418" s="133"/>
      <c r="D418" s="133"/>
      <c r="E418" s="7"/>
      <c r="F418" s="7"/>
      <c r="G418" s="7"/>
      <c r="H418" s="7"/>
      <c r="I418" s="7"/>
      <c r="J418" s="7"/>
      <c r="K418" s="7"/>
      <c r="L418" s="7"/>
      <c r="M418" s="7"/>
      <c r="N418" s="7"/>
      <c r="O418" s="7"/>
      <c r="P418" s="7"/>
      <c r="Q418" s="7"/>
      <c r="R418" s="7"/>
      <c r="S418" s="7"/>
      <c r="T418"/>
      <c r="U418"/>
      <c r="V418"/>
      <c r="W418"/>
      <c r="X418"/>
      <c r="Y418"/>
      <c r="Z418"/>
    </row>
    <row r="419" spans="2:26" x14ac:dyDescent="0.25">
      <c r="B419" s="7"/>
      <c r="C419" s="133"/>
      <c r="D419" s="133"/>
      <c r="E419" s="7"/>
      <c r="F419" s="7"/>
      <c r="G419" s="7"/>
      <c r="H419" s="7"/>
      <c r="I419" s="7"/>
      <c r="J419" s="7"/>
      <c r="K419" s="7"/>
      <c r="L419" s="7"/>
      <c r="M419" s="7"/>
      <c r="N419" s="7"/>
      <c r="O419" s="7"/>
      <c r="P419" s="7"/>
      <c r="Q419" s="7"/>
      <c r="R419" s="7"/>
      <c r="S419" s="7"/>
      <c r="T419"/>
      <c r="U419"/>
      <c r="V419"/>
      <c r="W419"/>
      <c r="X419"/>
      <c r="Y419"/>
      <c r="Z419"/>
    </row>
    <row r="420" spans="2:26" x14ac:dyDescent="0.25">
      <c r="B420" s="7"/>
      <c r="C420" s="133"/>
      <c r="D420" s="133"/>
      <c r="E420" s="7"/>
      <c r="F420" s="7"/>
      <c r="G420" s="7"/>
      <c r="H420" s="7"/>
      <c r="I420" s="7"/>
      <c r="J420" s="7"/>
      <c r="K420" s="7"/>
      <c r="L420" s="7"/>
      <c r="M420" s="7"/>
      <c r="N420" s="7"/>
      <c r="O420" s="7"/>
      <c r="P420" s="7"/>
      <c r="Q420" s="7"/>
      <c r="R420" s="7"/>
      <c r="S420" s="7"/>
      <c r="T420"/>
      <c r="U420"/>
      <c r="V420"/>
      <c r="W420"/>
      <c r="X420"/>
      <c r="Y420"/>
      <c r="Z420"/>
    </row>
    <row r="421" spans="2:26" x14ac:dyDescent="0.25">
      <c r="B421" s="7"/>
      <c r="C421" s="133"/>
      <c r="D421" s="133"/>
      <c r="E421" s="7"/>
      <c r="F421" s="7"/>
      <c r="G421" s="7"/>
      <c r="H421" s="7"/>
      <c r="I421" s="7"/>
      <c r="J421" s="7"/>
      <c r="K421" s="7"/>
      <c r="L421" s="7"/>
      <c r="M421" s="7"/>
      <c r="N421" s="7"/>
      <c r="O421" s="7"/>
      <c r="P421" s="7"/>
      <c r="Q421" s="7"/>
      <c r="R421" s="7"/>
      <c r="S421" s="7"/>
      <c r="T421"/>
      <c r="U421"/>
      <c r="V421"/>
      <c r="W421"/>
      <c r="X421"/>
      <c r="Y421"/>
      <c r="Z421"/>
    </row>
    <row r="422" spans="2:26" x14ac:dyDescent="0.25">
      <c r="B422" s="7"/>
      <c r="C422" s="133"/>
      <c r="D422" s="133"/>
      <c r="E422" s="7"/>
      <c r="F422" s="7"/>
      <c r="G422" s="7"/>
      <c r="H422" s="7"/>
      <c r="I422" s="7"/>
      <c r="J422" s="7"/>
      <c r="K422" s="7"/>
      <c r="L422" s="7"/>
      <c r="M422" s="7"/>
      <c r="N422" s="7"/>
      <c r="O422" s="7"/>
      <c r="P422" s="7"/>
      <c r="Q422" s="7"/>
      <c r="R422" s="7"/>
      <c r="S422" s="7"/>
      <c r="T422"/>
      <c r="U422"/>
      <c r="V422"/>
      <c r="W422"/>
      <c r="X422"/>
      <c r="Y422"/>
      <c r="Z422"/>
    </row>
    <row r="423" spans="2:26" x14ac:dyDescent="0.25">
      <c r="B423" s="7"/>
      <c r="C423" s="133"/>
      <c r="D423" s="133"/>
      <c r="E423" s="7"/>
      <c r="F423" s="7"/>
      <c r="G423" s="7"/>
      <c r="H423" s="7"/>
      <c r="I423" s="7"/>
      <c r="J423" s="7"/>
      <c r="K423" s="7"/>
      <c r="L423" s="7"/>
      <c r="M423" s="7"/>
      <c r="N423" s="7"/>
      <c r="O423" s="7"/>
      <c r="P423" s="7"/>
      <c r="Q423" s="7"/>
      <c r="R423" s="7"/>
      <c r="S423" s="7"/>
      <c r="T423"/>
      <c r="U423"/>
      <c r="V423"/>
      <c r="W423"/>
      <c r="X423"/>
      <c r="Y423"/>
      <c r="Z423"/>
    </row>
    <row r="424" spans="2:26" x14ac:dyDescent="0.25">
      <c r="B424" s="7"/>
      <c r="C424" s="133"/>
      <c r="D424" s="133"/>
      <c r="E424" s="7"/>
      <c r="F424" s="7"/>
      <c r="G424" s="7"/>
      <c r="H424" s="7"/>
      <c r="I424" s="7"/>
      <c r="J424" s="7"/>
      <c r="K424" s="7"/>
      <c r="L424" s="7"/>
      <c r="M424" s="7"/>
      <c r="N424" s="7"/>
      <c r="O424" s="7"/>
      <c r="P424" s="7"/>
      <c r="Q424" s="7"/>
      <c r="R424" s="7"/>
      <c r="S424" s="7"/>
      <c r="T424"/>
      <c r="U424"/>
      <c r="V424"/>
      <c r="W424"/>
      <c r="X424"/>
      <c r="Y424"/>
      <c r="Z424"/>
    </row>
    <row r="425" spans="2:26" x14ac:dyDescent="0.25">
      <c r="B425" s="7"/>
      <c r="C425" s="133"/>
      <c r="D425" s="133"/>
      <c r="E425" s="7"/>
      <c r="F425" s="7"/>
      <c r="G425" s="7"/>
      <c r="H425" s="7"/>
      <c r="I425" s="7"/>
      <c r="J425" s="7"/>
      <c r="K425" s="7"/>
      <c r="L425" s="7"/>
      <c r="M425" s="7"/>
      <c r="N425" s="7"/>
      <c r="O425" s="7"/>
      <c r="P425" s="7"/>
      <c r="Q425" s="7"/>
      <c r="R425" s="7"/>
      <c r="S425" s="7"/>
      <c r="T425"/>
      <c r="U425"/>
      <c r="V425"/>
      <c r="W425"/>
      <c r="X425"/>
      <c r="Y425"/>
      <c r="Z425"/>
    </row>
    <row r="426" spans="2:26" x14ac:dyDescent="0.25">
      <c r="B426" s="7"/>
      <c r="C426" s="133"/>
      <c r="D426" s="133"/>
      <c r="E426" s="7"/>
      <c r="F426" s="7"/>
      <c r="G426" s="7"/>
      <c r="H426" s="7"/>
      <c r="I426" s="7"/>
      <c r="J426" s="7"/>
      <c r="K426" s="7"/>
      <c r="L426" s="7"/>
      <c r="M426" s="7"/>
      <c r="N426" s="7"/>
      <c r="O426" s="7"/>
      <c r="P426" s="7"/>
      <c r="Q426" s="7"/>
      <c r="R426" s="7"/>
      <c r="S426" s="7"/>
      <c r="T426"/>
      <c r="U426"/>
      <c r="V426"/>
      <c r="W426"/>
      <c r="X426"/>
      <c r="Y426"/>
      <c r="Z426"/>
    </row>
    <row r="427" spans="2:26" x14ac:dyDescent="0.25">
      <c r="B427" s="7"/>
      <c r="C427" s="133"/>
      <c r="D427" s="133"/>
      <c r="E427" s="7"/>
      <c r="F427" s="7"/>
      <c r="G427" s="7"/>
      <c r="H427" s="7"/>
      <c r="I427" s="7"/>
      <c r="J427" s="7"/>
      <c r="K427" s="7"/>
      <c r="L427" s="7"/>
      <c r="M427" s="7"/>
      <c r="N427" s="7"/>
      <c r="O427" s="7"/>
      <c r="P427" s="7"/>
      <c r="Q427" s="7"/>
      <c r="R427" s="7"/>
      <c r="S427" s="7"/>
      <c r="T427"/>
      <c r="U427"/>
      <c r="V427"/>
      <c r="W427"/>
      <c r="X427"/>
      <c r="Y427"/>
      <c r="Z427"/>
    </row>
    <row r="428" spans="2:26" x14ac:dyDescent="0.25">
      <c r="B428" s="7"/>
      <c r="C428" s="133"/>
      <c r="D428" s="133"/>
      <c r="E428" s="7"/>
      <c r="F428" s="7"/>
      <c r="G428" s="7"/>
      <c r="H428" s="7"/>
      <c r="I428" s="7"/>
      <c r="J428" s="7"/>
      <c r="K428" s="7"/>
      <c r="L428" s="7"/>
      <c r="M428" s="7"/>
      <c r="N428" s="7"/>
      <c r="O428" s="7"/>
      <c r="P428" s="7"/>
      <c r="Q428" s="7"/>
      <c r="R428" s="7"/>
      <c r="S428" s="7"/>
      <c r="T428"/>
      <c r="U428"/>
      <c r="V428"/>
      <c r="W428"/>
      <c r="X428"/>
      <c r="Y428"/>
      <c r="Z428"/>
    </row>
    <row r="429" spans="2:26" x14ac:dyDescent="0.25">
      <c r="B429" s="7"/>
      <c r="C429" s="133"/>
      <c r="D429" s="133"/>
      <c r="E429" s="7"/>
      <c r="F429" s="7"/>
      <c r="G429" s="7"/>
      <c r="H429" s="7"/>
      <c r="I429" s="7"/>
      <c r="J429" s="7"/>
      <c r="K429" s="7"/>
      <c r="L429" s="7"/>
      <c r="M429" s="7"/>
      <c r="N429" s="7"/>
      <c r="O429" s="7"/>
      <c r="P429" s="7"/>
      <c r="Q429" s="7"/>
      <c r="R429" s="7"/>
      <c r="S429" s="7"/>
      <c r="T429"/>
      <c r="U429"/>
      <c r="V429"/>
      <c r="W429"/>
      <c r="X429"/>
      <c r="Y429"/>
      <c r="Z429"/>
    </row>
    <row r="430" spans="2:26" x14ac:dyDescent="0.25">
      <c r="B430" s="7"/>
      <c r="C430" s="133"/>
      <c r="D430" s="133"/>
      <c r="E430" s="7"/>
      <c r="F430" s="7"/>
      <c r="G430" s="7"/>
      <c r="H430" s="7"/>
      <c r="I430" s="7"/>
      <c r="J430" s="7"/>
      <c r="K430" s="7"/>
      <c r="L430" s="7"/>
      <c r="M430" s="7"/>
      <c r="N430" s="7"/>
      <c r="O430" s="7"/>
      <c r="P430" s="7"/>
      <c r="Q430" s="7"/>
      <c r="R430" s="7"/>
      <c r="S430" s="7"/>
      <c r="T430"/>
      <c r="U430"/>
      <c r="V430"/>
      <c r="W430"/>
      <c r="X430"/>
      <c r="Y430"/>
      <c r="Z430"/>
    </row>
    <row r="431" spans="2:26" x14ac:dyDescent="0.25">
      <c r="B431" s="7"/>
      <c r="C431" s="133"/>
      <c r="D431" s="133"/>
      <c r="E431" s="7"/>
      <c r="F431" s="7"/>
      <c r="G431" s="7"/>
      <c r="H431" s="7"/>
      <c r="I431" s="7"/>
      <c r="J431" s="7"/>
      <c r="K431" s="7"/>
      <c r="L431" s="7"/>
      <c r="M431" s="7"/>
      <c r="N431" s="7"/>
      <c r="O431" s="7"/>
      <c r="P431" s="7"/>
      <c r="Q431" s="7"/>
      <c r="R431" s="7"/>
      <c r="S431" s="7"/>
      <c r="T431"/>
      <c r="U431"/>
      <c r="V431"/>
      <c r="W431"/>
      <c r="X431"/>
      <c r="Y431"/>
      <c r="Z431"/>
    </row>
    <row r="432" spans="2:26" x14ac:dyDescent="0.25">
      <c r="B432" s="7"/>
      <c r="C432" s="133"/>
      <c r="D432" s="133"/>
      <c r="E432" s="7"/>
      <c r="F432" s="7"/>
      <c r="G432" s="7"/>
      <c r="H432" s="7"/>
      <c r="I432" s="7"/>
      <c r="J432" s="7"/>
      <c r="K432" s="7"/>
      <c r="L432" s="7"/>
      <c r="M432" s="7"/>
      <c r="N432" s="7"/>
      <c r="O432" s="7"/>
      <c r="P432" s="7"/>
      <c r="Q432" s="7"/>
      <c r="R432" s="7"/>
      <c r="S432" s="7"/>
      <c r="T432"/>
      <c r="U432"/>
      <c r="V432"/>
      <c r="W432"/>
      <c r="X432"/>
      <c r="Y432"/>
      <c r="Z432"/>
    </row>
    <row r="433" spans="2:26" x14ac:dyDescent="0.25">
      <c r="B433" s="7"/>
      <c r="C433" s="133"/>
      <c r="D433" s="133"/>
      <c r="E433" s="7"/>
      <c r="F433" s="7"/>
      <c r="G433" s="7"/>
      <c r="H433" s="7"/>
      <c r="I433" s="7"/>
      <c r="J433" s="7"/>
      <c r="K433" s="7"/>
      <c r="L433" s="7"/>
      <c r="M433" s="7"/>
      <c r="N433" s="7"/>
      <c r="O433" s="7"/>
      <c r="P433" s="7"/>
      <c r="Q433" s="7"/>
      <c r="R433" s="7"/>
      <c r="S433" s="7"/>
      <c r="T433"/>
      <c r="U433"/>
      <c r="V433"/>
      <c r="W433"/>
      <c r="X433"/>
      <c r="Y433"/>
      <c r="Z433"/>
    </row>
    <row r="434" spans="2:26" x14ac:dyDescent="0.25">
      <c r="B434" s="7"/>
      <c r="C434" s="133"/>
      <c r="D434" s="133"/>
      <c r="E434" s="7"/>
      <c r="F434" s="7"/>
      <c r="G434" s="7"/>
      <c r="H434" s="7"/>
      <c r="I434" s="7"/>
      <c r="J434" s="7"/>
      <c r="K434" s="7"/>
      <c r="L434" s="7"/>
      <c r="M434" s="7"/>
      <c r="N434" s="7"/>
      <c r="O434" s="7"/>
      <c r="P434" s="7"/>
      <c r="Q434" s="7"/>
      <c r="R434" s="7"/>
      <c r="S434" s="7"/>
      <c r="T434"/>
      <c r="U434"/>
      <c r="V434"/>
      <c r="W434"/>
      <c r="X434"/>
      <c r="Y434"/>
      <c r="Z434"/>
    </row>
    <row r="435" spans="2:26" x14ac:dyDescent="0.25">
      <c r="B435" s="7"/>
      <c r="C435" s="133"/>
      <c r="D435" s="133"/>
      <c r="E435" s="7"/>
      <c r="F435" s="7"/>
      <c r="G435" s="7"/>
      <c r="H435" s="7"/>
      <c r="I435" s="7"/>
      <c r="J435" s="7"/>
      <c r="K435" s="7"/>
      <c r="L435" s="7"/>
      <c r="M435" s="7"/>
      <c r="N435" s="7"/>
      <c r="O435" s="7"/>
      <c r="P435" s="7"/>
      <c r="Q435" s="7"/>
      <c r="R435" s="7"/>
      <c r="S435" s="7"/>
      <c r="T435"/>
      <c r="U435"/>
      <c r="V435"/>
      <c r="W435"/>
      <c r="X435"/>
      <c r="Y435"/>
      <c r="Z435"/>
    </row>
    <row r="436" spans="2:26" x14ac:dyDescent="0.25">
      <c r="B436" s="7"/>
      <c r="C436" s="133"/>
      <c r="D436" s="133"/>
      <c r="E436" s="7"/>
      <c r="F436" s="7"/>
      <c r="G436" s="7"/>
      <c r="H436" s="7"/>
      <c r="I436" s="7"/>
      <c r="J436" s="7"/>
      <c r="K436" s="7"/>
      <c r="L436" s="7"/>
      <c r="M436" s="7"/>
      <c r="N436" s="7"/>
      <c r="O436" s="7"/>
      <c r="P436" s="7"/>
      <c r="Q436" s="7"/>
      <c r="R436" s="7"/>
      <c r="S436" s="7"/>
      <c r="T436"/>
      <c r="U436"/>
      <c r="V436"/>
      <c r="W436"/>
      <c r="X436"/>
      <c r="Y436"/>
      <c r="Z436"/>
    </row>
    <row r="437" spans="2:26" x14ac:dyDescent="0.25">
      <c r="B437" s="7"/>
      <c r="C437" s="133"/>
      <c r="D437" s="133"/>
      <c r="E437" s="7"/>
      <c r="F437" s="7"/>
      <c r="G437" s="7"/>
      <c r="H437" s="7"/>
      <c r="I437" s="7"/>
      <c r="J437" s="7"/>
      <c r="K437" s="7"/>
      <c r="L437" s="7"/>
      <c r="M437" s="7"/>
      <c r="N437" s="7"/>
      <c r="O437" s="7"/>
      <c r="P437" s="7"/>
      <c r="Q437" s="7"/>
      <c r="R437" s="7"/>
      <c r="S437" s="7"/>
      <c r="T437"/>
      <c r="U437"/>
      <c r="V437"/>
      <c r="W437"/>
      <c r="X437"/>
      <c r="Y437"/>
      <c r="Z437"/>
    </row>
    <row r="438" spans="2:26" x14ac:dyDescent="0.25">
      <c r="B438" s="7"/>
      <c r="C438" s="133"/>
      <c r="D438" s="133"/>
      <c r="E438" s="7"/>
      <c r="F438" s="7"/>
      <c r="G438" s="7"/>
      <c r="H438" s="7"/>
      <c r="I438" s="7"/>
      <c r="J438" s="7"/>
      <c r="K438" s="7"/>
      <c r="L438" s="7"/>
      <c r="M438" s="7"/>
      <c r="N438" s="7"/>
      <c r="O438" s="7"/>
      <c r="P438" s="7"/>
      <c r="Q438" s="7"/>
      <c r="R438" s="7"/>
      <c r="S438" s="7"/>
      <c r="T438"/>
      <c r="U438"/>
      <c r="V438"/>
      <c r="W438"/>
      <c r="X438"/>
      <c r="Y438"/>
      <c r="Z438"/>
    </row>
    <row r="439" spans="2:26" x14ac:dyDescent="0.25">
      <c r="B439" s="7"/>
      <c r="C439" s="133"/>
      <c r="D439" s="133"/>
      <c r="E439" s="7"/>
      <c r="F439" s="7"/>
      <c r="G439" s="7"/>
      <c r="H439" s="7"/>
      <c r="I439" s="7"/>
      <c r="J439" s="7"/>
      <c r="K439" s="7"/>
      <c r="L439" s="7"/>
      <c r="M439" s="7"/>
      <c r="N439" s="7"/>
      <c r="O439" s="7"/>
      <c r="P439" s="7"/>
      <c r="Q439" s="7"/>
      <c r="R439" s="7"/>
      <c r="S439" s="7"/>
      <c r="T439"/>
      <c r="U439"/>
      <c r="V439"/>
      <c r="W439"/>
      <c r="X439"/>
      <c r="Y439"/>
      <c r="Z439"/>
    </row>
    <row r="440" spans="2:26" x14ac:dyDescent="0.25">
      <c r="B440" s="7"/>
      <c r="C440" s="133"/>
      <c r="D440" s="133"/>
      <c r="E440" s="7"/>
      <c r="F440" s="7"/>
      <c r="G440" s="7"/>
      <c r="H440" s="7"/>
      <c r="I440" s="7"/>
      <c r="J440" s="7"/>
      <c r="K440" s="7"/>
      <c r="L440" s="7"/>
      <c r="M440" s="7"/>
      <c r="N440" s="7"/>
      <c r="O440" s="7"/>
      <c r="P440" s="7"/>
      <c r="Q440" s="7"/>
      <c r="R440" s="7"/>
      <c r="S440" s="7"/>
      <c r="T440"/>
      <c r="U440"/>
      <c r="V440"/>
      <c r="W440"/>
      <c r="X440"/>
      <c r="Y440"/>
      <c r="Z440"/>
    </row>
    <row r="441" spans="2:26" x14ac:dyDescent="0.25">
      <c r="B441" s="7"/>
      <c r="C441" s="133"/>
      <c r="D441" s="133"/>
      <c r="E441" s="7"/>
      <c r="F441" s="7"/>
      <c r="G441" s="7"/>
      <c r="H441" s="7"/>
      <c r="I441" s="7"/>
      <c r="J441" s="7"/>
      <c r="K441" s="7"/>
      <c r="L441" s="7"/>
      <c r="M441" s="7"/>
      <c r="N441" s="7"/>
      <c r="O441" s="7"/>
      <c r="P441" s="7"/>
      <c r="Q441" s="7"/>
      <c r="R441" s="7"/>
      <c r="S441" s="7"/>
      <c r="T441"/>
      <c r="U441"/>
      <c r="V441"/>
      <c r="W441"/>
      <c r="X441"/>
      <c r="Y441"/>
      <c r="Z441"/>
    </row>
    <row r="442" spans="2:26" x14ac:dyDescent="0.25">
      <c r="B442" s="7"/>
      <c r="C442" s="133"/>
      <c r="D442" s="133"/>
      <c r="E442" s="7"/>
      <c r="F442" s="7"/>
      <c r="G442" s="7"/>
      <c r="H442" s="7"/>
      <c r="I442" s="7"/>
      <c r="J442" s="7"/>
      <c r="K442" s="7"/>
      <c r="L442" s="7"/>
      <c r="M442" s="7"/>
      <c r="N442" s="7"/>
      <c r="O442" s="7"/>
      <c r="P442" s="7"/>
      <c r="Q442" s="7"/>
      <c r="R442" s="7"/>
      <c r="S442" s="7"/>
      <c r="T442"/>
      <c r="U442"/>
      <c r="V442"/>
      <c r="W442"/>
      <c r="X442"/>
      <c r="Y442"/>
      <c r="Z442"/>
    </row>
    <row r="443" spans="2:26" x14ac:dyDescent="0.25">
      <c r="B443" s="7"/>
      <c r="C443" s="133"/>
      <c r="D443" s="133"/>
      <c r="E443" s="7"/>
      <c r="F443" s="7"/>
      <c r="G443" s="7"/>
      <c r="H443" s="7"/>
      <c r="I443" s="7"/>
      <c r="J443" s="7"/>
      <c r="K443" s="7"/>
      <c r="L443" s="7"/>
      <c r="M443" s="7"/>
      <c r="N443" s="7"/>
      <c r="O443" s="7"/>
      <c r="P443" s="7"/>
      <c r="Q443" s="7"/>
      <c r="R443" s="7"/>
      <c r="S443" s="7"/>
      <c r="T443"/>
      <c r="U443"/>
      <c r="V443"/>
      <c r="W443"/>
      <c r="X443"/>
      <c r="Y443"/>
      <c r="Z443"/>
    </row>
    <row r="444" spans="2:26" x14ac:dyDescent="0.25">
      <c r="B444" s="7"/>
      <c r="C444" s="133"/>
      <c r="D444" s="133"/>
      <c r="E444" s="7"/>
      <c r="F444" s="7"/>
      <c r="G444" s="7"/>
      <c r="H444" s="7"/>
      <c r="I444" s="7"/>
      <c r="J444" s="7"/>
      <c r="K444" s="7"/>
      <c r="L444" s="7"/>
      <c r="M444" s="7"/>
      <c r="N444" s="7"/>
      <c r="O444" s="7"/>
      <c r="P444" s="7"/>
      <c r="Q444" s="7"/>
      <c r="R444" s="7"/>
      <c r="S444" s="7"/>
      <c r="T444"/>
      <c r="U444"/>
      <c r="V444"/>
      <c r="W444"/>
      <c r="X444"/>
      <c r="Y444"/>
      <c r="Z444"/>
    </row>
    <row r="445" spans="2:26" x14ac:dyDescent="0.25">
      <c r="B445" s="7"/>
      <c r="C445" s="133"/>
      <c r="D445" s="133"/>
      <c r="E445" s="7"/>
      <c r="F445" s="7"/>
      <c r="G445" s="7"/>
      <c r="H445" s="7"/>
      <c r="I445" s="7"/>
      <c r="J445" s="7"/>
      <c r="K445" s="7"/>
      <c r="L445" s="7"/>
      <c r="M445" s="7"/>
      <c r="N445" s="7"/>
      <c r="O445" s="7"/>
      <c r="P445" s="7"/>
      <c r="Q445" s="7"/>
      <c r="R445" s="7"/>
      <c r="S445" s="7"/>
      <c r="T445"/>
      <c r="U445"/>
      <c r="V445"/>
      <c r="W445"/>
      <c r="X445"/>
      <c r="Y445"/>
      <c r="Z445"/>
    </row>
    <row r="446" spans="2:26" x14ac:dyDescent="0.25">
      <c r="B446" s="7"/>
      <c r="C446" s="133"/>
      <c r="D446" s="133"/>
      <c r="E446" s="7"/>
      <c r="F446" s="7"/>
      <c r="G446" s="7"/>
      <c r="H446" s="7"/>
      <c r="I446" s="7"/>
      <c r="J446" s="7"/>
      <c r="K446" s="7"/>
      <c r="L446" s="7"/>
      <c r="M446" s="7"/>
      <c r="N446" s="7"/>
      <c r="O446" s="7"/>
      <c r="P446" s="7"/>
      <c r="Q446" s="7"/>
      <c r="R446" s="7"/>
      <c r="S446" s="7"/>
      <c r="T446"/>
      <c r="U446"/>
      <c r="V446"/>
      <c r="W446"/>
      <c r="X446"/>
      <c r="Y446"/>
      <c r="Z446"/>
    </row>
    <row r="447" spans="2:26" x14ac:dyDescent="0.25">
      <c r="B447" s="7"/>
      <c r="C447" s="133"/>
      <c r="D447" s="133"/>
      <c r="E447" s="7"/>
      <c r="F447" s="7"/>
      <c r="G447" s="7"/>
      <c r="H447" s="7"/>
      <c r="I447" s="7"/>
      <c r="J447" s="7"/>
      <c r="K447" s="7"/>
      <c r="L447" s="7"/>
      <c r="M447" s="7"/>
      <c r="N447" s="7"/>
      <c r="O447" s="7"/>
      <c r="P447" s="7"/>
      <c r="Q447" s="7"/>
      <c r="R447" s="7"/>
      <c r="S447" s="7"/>
      <c r="T447"/>
      <c r="U447"/>
      <c r="V447"/>
      <c r="W447"/>
      <c r="X447"/>
      <c r="Y447"/>
      <c r="Z447"/>
    </row>
    <row r="448" spans="2:26" x14ac:dyDescent="0.25">
      <c r="B448" s="7"/>
      <c r="C448" s="133"/>
      <c r="D448" s="133"/>
      <c r="E448" s="7"/>
      <c r="F448" s="7"/>
      <c r="G448" s="7"/>
      <c r="H448" s="7"/>
      <c r="I448" s="7"/>
      <c r="J448" s="7"/>
      <c r="K448" s="7"/>
      <c r="L448" s="7"/>
      <c r="M448" s="7"/>
      <c r="N448" s="7"/>
      <c r="O448" s="7"/>
      <c r="P448" s="7"/>
      <c r="Q448" s="7"/>
      <c r="R448" s="7"/>
      <c r="S448" s="7"/>
      <c r="T448"/>
      <c r="U448"/>
      <c r="V448"/>
      <c r="W448"/>
      <c r="X448"/>
      <c r="Y448"/>
      <c r="Z448"/>
    </row>
    <row r="449" spans="2:26" x14ac:dyDescent="0.25">
      <c r="B449" s="7"/>
      <c r="C449" s="133"/>
      <c r="D449" s="133"/>
      <c r="E449" s="7"/>
      <c r="F449" s="7"/>
      <c r="G449" s="7"/>
      <c r="H449" s="7"/>
      <c r="I449" s="7"/>
      <c r="J449" s="7"/>
      <c r="K449" s="7"/>
      <c r="L449" s="7"/>
      <c r="M449" s="7"/>
      <c r="N449" s="7"/>
      <c r="O449" s="7"/>
      <c r="P449" s="7"/>
      <c r="Q449" s="7"/>
      <c r="R449" s="7"/>
      <c r="S449" s="7"/>
      <c r="T449"/>
      <c r="U449"/>
      <c r="V449"/>
      <c r="W449"/>
      <c r="X449"/>
      <c r="Y449"/>
      <c r="Z449"/>
    </row>
    <row r="450" spans="2:26" x14ac:dyDescent="0.25">
      <c r="B450" s="7"/>
      <c r="C450" s="133"/>
      <c r="D450" s="133"/>
      <c r="E450" s="7"/>
      <c r="F450" s="7"/>
      <c r="G450" s="7"/>
      <c r="H450" s="7"/>
      <c r="I450" s="7"/>
      <c r="J450" s="7"/>
      <c r="K450" s="7"/>
      <c r="L450" s="7"/>
      <c r="M450" s="7"/>
      <c r="N450" s="7"/>
      <c r="O450" s="7"/>
      <c r="P450" s="7"/>
      <c r="Q450" s="7"/>
      <c r="R450" s="7"/>
      <c r="S450" s="7"/>
      <c r="T450"/>
      <c r="U450"/>
      <c r="V450"/>
      <c r="W450"/>
      <c r="X450"/>
      <c r="Y450"/>
      <c r="Z450"/>
    </row>
    <row r="451" spans="2:26" x14ac:dyDescent="0.25">
      <c r="B451" s="7"/>
      <c r="C451" s="133"/>
      <c r="D451" s="133"/>
      <c r="E451" s="7"/>
      <c r="F451" s="7"/>
      <c r="G451" s="7"/>
      <c r="H451" s="7"/>
      <c r="I451" s="7"/>
      <c r="J451" s="7"/>
      <c r="K451" s="7"/>
      <c r="L451" s="7"/>
      <c r="M451" s="7"/>
      <c r="N451" s="7"/>
      <c r="O451" s="7"/>
      <c r="P451" s="7"/>
      <c r="Q451" s="7"/>
      <c r="R451" s="7"/>
      <c r="S451" s="7"/>
      <c r="T451"/>
      <c r="U451"/>
      <c r="V451"/>
      <c r="W451"/>
      <c r="X451"/>
      <c r="Y451"/>
      <c r="Z451"/>
    </row>
    <row r="452" spans="2:26" x14ac:dyDescent="0.25">
      <c r="B452" s="7"/>
      <c r="C452" s="133"/>
      <c r="D452" s="133"/>
      <c r="E452" s="7"/>
      <c r="F452" s="7"/>
      <c r="G452" s="7"/>
      <c r="H452" s="7"/>
      <c r="I452" s="7"/>
      <c r="J452" s="7"/>
      <c r="K452" s="7"/>
      <c r="L452" s="7"/>
      <c r="M452" s="7"/>
      <c r="N452" s="7"/>
      <c r="O452" s="7"/>
      <c r="P452" s="7"/>
      <c r="Q452" s="7"/>
      <c r="R452" s="7"/>
      <c r="S452" s="7"/>
      <c r="T452"/>
      <c r="U452"/>
      <c r="V452"/>
      <c r="W452"/>
      <c r="X452"/>
      <c r="Y452"/>
      <c r="Z452"/>
    </row>
    <row r="453" spans="2:26" x14ac:dyDescent="0.25">
      <c r="B453" s="7"/>
      <c r="C453" s="133"/>
      <c r="D453" s="133"/>
      <c r="E453" s="7"/>
      <c r="F453" s="7"/>
      <c r="G453" s="7"/>
      <c r="H453" s="7"/>
      <c r="I453" s="7"/>
      <c r="J453" s="7"/>
      <c r="K453" s="7"/>
      <c r="L453" s="7"/>
      <c r="M453" s="7"/>
      <c r="N453" s="7"/>
      <c r="O453" s="7"/>
      <c r="P453" s="7"/>
      <c r="Q453" s="7"/>
      <c r="R453" s="7"/>
      <c r="S453" s="7"/>
      <c r="T453"/>
      <c r="U453"/>
      <c r="V453"/>
      <c r="W453"/>
      <c r="X453"/>
      <c r="Y453"/>
      <c r="Z453"/>
    </row>
    <row r="454" spans="2:26" x14ac:dyDescent="0.25">
      <c r="B454" s="7"/>
      <c r="C454" s="133"/>
      <c r="D454" s="133"/>
      <c r="E454" s="7"/>
      <c r="F454" s="7"/>
      <c r="G454" s="7"/>
      <c r="H454" s="7"/>
      <c r="I454" s="7"/>
      <c r="J454" s="7"/>
      <c r="K454" s="7"/>
      <c r="L454" s="7"/>
      <c r="M454" s="7"/>
      <c r="N454" s="7"/>
      <c r="O454" s="7"/>
      <c r="P454" s="7"/>
      <c r="Q454" s="7"/>
      <c r="R454" s="7"/>
      <c r="S454" s="7"/>
      <c r="T454"/>
      <c r="U454"/>
      <c r="V454"/>
      <c r="W454"/>
      <c r="X454"/>
      <c r="Y454"/>
      <c r="Z454"/>
    </row>
    <row r="455" spans="2:26" x14ac:dyDescent="0.25">
      <c r="B455" s="7"/>
      <c r="C455" s="133"/>
      <c r="D455" s="133"/>
      <c r="E455" s="7"/>
      <c r="F455" s="7"/>
      <c r="G455" s="7"/>
      <c r="H455" s="7"/>
      <c r="I455" s="7"/>
      <c r="J455" s="7"/>
      <c r="K455" s="7"/>
      <c r="L455" s="7"/>
      <c r="M455" s="7"/>
      <c r="N455" s="7"/>
      <c r="O455" s="7"/>
      <c r="P455" s="7"/>
      <c r="Q455" s="7"/>
      <c r="R455" s="7"/>
      <c r="S455" s="7"/>
      <c r="T455"/>
      <c r="U455"/>
      <c r="V455"/>
      <c r="W455"/>
      <c r="X455"/>
      <c r="Y455"/>
      <c r="Z455"/>
    </row>
    <row r="456" spans="2:26" x14ac:dyDescent="0.25">
      <c r="B456" s="7"/>
      <c r="C456" s="133"/>
      <c r="D456" s="133"/>
      <c r="E456" s="7"/>
      <c r="F456" s="7"/>
      <c r="G456" s="7"/>
      <c r="H456" s="7"/>
      <c r="I456" s="7"/>
      <c r="J456" s="7"/>
      <c r="K456" s="7"/>
      <c r="L456" s="7"/>
      <c r="M456" s="7"/>
      <c r="N456" s="7"/>
      <c r="O456" s="7"/>
      <c r="P456" s="7"/>
      <c r="Q456" s="7"/>
      <c r="R456" s="7"/>
      <c r="S456" s="7"/>
      <c r="T456"/>
      <c r="U456"/>
      <c r="V456"/>
      <c r="W456"/>
      <c r="X456"/>
      <c r="Y456"/>
      <c r="Z456"/>
    </row>
    <row r="457" spans="2:26" x14ac:dyDescent="0.25">
      <c r="B457" s="7"/>
      <c r="C457" s="133"/>
      <c r="D457" s="133"/>
      <c r="E457" s="7"/>
      <c r="F457" s="7"/>
      <c r="G457" s="7"/>
      <c r="H457" s="7"/>
      <c r="I457" s="7"/>
      <c r="J457" s="7"/>
      <c r="K457" s="7"/>
      <c r="L457" s="7"/>
      <c r="M457" s="7"/>
      <c r="N457" s="7"/>
      <c r="O457" s="7"/>
      <c r="P457" s="7"/>
      <c r="Q457" s="7"/>
      <c r="R457" s="7"/>
      <c r="S457" s="7"/>
      <c r="T457"/>
      <c r="U457"/>
      <c r="V457"/>
      <c r="W457"/>
      <c r="X457"/>
      <c r="Y457"/>
      <c r="Z457"/>
    </row>
    <row r="458" spans="2:26" x14ac:dyDescent="0.25">
      <c r="B458" s="7"/>
      <c r="C458" s="133"/>
      <c r="D458" s="133"/>
      <c r="E458" s="7"/>
      <c r="F458" s="7"/>
      <c r="G458" s="7"/>
      <c r="H458" s="7"/>
      <c r="I458" s="7"/>
      <c r="J458" s="7"/>
      <c r="K458" s="7"/>
      <c r="L458" s="7"/>
      <c r="M458" s="7"/>
      <c r="N458" s="7"/>
      <c r="O458" s="7"/>
      <c r="P458" s="7"/>
      <c r="Q458" s="7"/>
      <c r="R458" s="7"/>
      <c r="S458" s="7"/>
      <c r="T458"/>
      <c r="U458"/>
      <c r="V458"/>
      <c r="W458"/>
      <c r="X458"/>
      <c r="Y458"/>
      <c r="Z458"/>
    </row>
    <row r="459" spans="2:26" x14ac:dyDescent="0.25">
      <c r="B459" s="7"/>
      <c r="C459" s="133"/>
      <c r="D459" s="133"/>
      <c r="E459" s="7"/>
      <c r="F459" s="7"/>
      <c r="G459" s="7"/>
      <c r="H459" s="7"/>
      <c r="I459" s="7"/>
      <c r="J459" s="7"/>
      <c r="K459" s="7"/>
      <c r="L459" s="7"/>
      <c r="M459" s="7"/>
      <c r="N459" s="7"/>
      <c r="O459" s="7"/>
      <c r="P459" s="7"/>
      <c r="Q459" s="7"/>
      <c r="R459" s="7"/>
      <c r="S459" s="7"/>
      <c r="T459"/>
      <c r="U459"/>
      <c r="V459"/>
      <c r="W459"/>
      <c r="X459"/>
      <c r="Y459"/>
      <c r="Z459"/>
    </row>
    <row r="460" spans="2:26" x14ac:dyDescent="0.25">
      <c r="B460" s="7"/>
      <c r="C460" s="133"/>
      <c r="D460" s="133"/>
      <c r="E460" s="7"/>
      <c r="F460" s="7"/>
      <c r="G460" s="7"/>
      <c r="H460" s="7"/>
      <c r="I460" s="7"/>
      <c r="J460" s="7"/>
      <c r="K460" s="7"/>
      <c r="L460" s="7"/>
      <c r="M460" s="7"/>
      <c r="N460" s="7"/>
      <c r="O460" s="7"/>
      <c r="P460" s="7"/>
      <c r="Q460" s="7"/>
      <c r="R460" s="7"/>
      <c r="S460" s="7"/>
      <c r="T460"/>
      <c r="U460"/>
      <c r="V460"/>
      <c r="W460"/>
      <c r="X460"/>
      <c r="Y460"/>
      <c r="Z460"/>
    </row>
    <row r="461" spans="2:26" x14ac:dyDescent="0.25">
      <c r="B461" s="7"/>
      <c r="C461" s="133"/>
      <c r="D461" s="133"/>
      <c r="E461" s="7"/>
      <c r="F461" s="7"/>
      <c r="G461" s="7"/>
      <c r="H461" s="7"/>
      <c r="I461" s="7"/>
      <c r="J461" s="7"/>
      <c r="K461" s="7"/>
      <c r="L461" s="7"/>
      <c r="M461" s="7"/>
      <c r="N461" s="7"/>
      <c r="O461" s="7"/>
      <c r="P461" s="7"/>
      <c r="Q461" s="7"/>
      <c r="R461" s="7"/>
      <c r="S461" s="7"/>
      <c r="T461"/>
      <c r="U461"/>
      <c r="V461"/>
      <c r="W461"/>
      <c r="X461"/>
      <c r="Y461"/>
      <c r="Z461"/>
    </row>
    <row r="462" spans="2:26" x14ac:dyDescent="0.25">
      <c r="B462" s="7"/>
      <c r="C462" s="133"/>
      <c r="D462" s="133"/>
      <c r="E462" s="7"/>
      <c r="F462" s="7"/>
      <c r="G462" s="7"/>
      <c r="H462" s="7"/>
      <c r="I462" s="7"/>
      <c r="J462" s="7"/>
      <c r="K462" s="7"/>
      <c r="L462" s="7"/>
      <c r="M462" s="7"/>
      <c r="N462" s="7"/>
      <c r="O462" s="7"/>
      <c r="P462" s="7"/>
      <c r="Q462" s="7"/>
      <c r="R462" s="7"/>
      <c r="S462" s="7"/>
      <c r="T462"/>
      <c r="U462"/>
      <c r="V462"/>
      <c r="W462"/>
      <c r="X462"/>
      <c r="Y462"/>
      <c r="Z462"/>
    </row>
    <row r="463" spans="2:26" x14ac:dyDescent="0.25">
      <c r="B463" s="7"/>
      <c r="C463" s="133"/>
      <c r="D463" s="133"/>
      <c r="E463" s="7"/>
      <c r="F463" s="7"/>
      <c r="G463" s="7"/>
      <c r="H463" s="7"/>
      <c r="I463" s="7"/>
      <c r="J463" s="7"/>
      <c r="K463" s="7"/>
      <c r="L463" s="7"/>
      <c r="M463" s="7"/>
      <c r="N463" s="7"/>
      <c r="O463" s="7"/>
      <c r="P463" s="7"/>
      <c r="Q463" s="7"/>
      <c r="R463" s="7"/>
      <c r="S463" s="7"/>
      <c r="T463"/>
      <c r="U463"/>
      <c r="V463"/>
      <c r="W463"/>
      <c r="X463"/>
      <c r="Y463"/>
      <c r="Z463"/>
    </row>
    <row r="464" spans="2:26" x14ac:dyDescent="0.25">
      <c r="B464" s="7"/>
      <c r="C464" s="133"/>
      <c r="D464" s="133"/>
      <c r="E464" s="7"/>
      <c r="F464" s="7"/>
      <c r="G464" s="7"/>
      <c r="H464" s="7"/>
      <c r="I464" s="7"/>
      <c r="J464" s="7"/>
      <c r="K464" s="7"/>
      <c r="L464" s="7"/>
      <c r="M464" s="7"/>
      <c r="N464" s="7"/>
      <c r="O464" s="7"/>
      <c r="P464" s="7"/>
      <c r="Q464" s="7"/>
      <c r="R464" s="7"/>
      <c r="S464" s="7"/>
      <c r="T464"/>
      <c r="U464"/>
      <c r="V464"/>
      <c r="W464"/>
      <c r="X464"/>
      <c r="Y464"/>
      <c r="Z464"/>
    </row>
    <row r="465" spans="2:26" x14ac:dyDescent="0.25">
      <c r="B465" s="7"/>
      <c r="C465" s="133"/>
      <c r="D465" s="133"/>
      <c r="E465" s="7"/>
      <c r="F465" s="7"/>
      <c r="G465" s="7"/>
      <c r="H465" s="7"/>
      <c r="I465" s="7"/>
      <c r="J465" s="7"/>
      <c r="K465" s="7"/>
      <c r="L465" s="7"/>
      <c r="M465" s="7"/>
      <c r="N465" s="7"/>
      <c r="O465" s="7"/>
      <c r="P465" s="7"/>
      <c r="Q465" s="7"/>
      <c r="R465" s="7"/>
      <c r="S465" s="7"/>
      <c r="T465"/>
      <c r="U465"/>
      <c r="V465"/>
      <c r="W465"/>
      <c r="X465"/>
      <c r="Y465"/>
      <c r="Z465"/>
    </row>
    <row r="466" spans="2:26" x14ac:dyDescent="0.25">
      <c r="B466" s="7"/>
      <c r="C466" s="133"/>
      <c r="D466" s="133"/>
      <c r="E466" s="7"/>
      <c r="F466" s="7"/>
      <c r="G466" s="7"/>
      <c r="H466" s="7"/>
      <c r="I466" s="7"/>
      <c r="J466" s="7"/>
      <c r="K466" s="7"/>
      <c r="L466" s="7"/>
      <c r="M466" s="7"/>
      <c r="N466" s="7"/>
      <c r="O466" s="7"/>
      <c r="P466" s="7"/>
      <c r="Q466" s="7"/>
      <c r="R466" s="7"/>
      <c r="S466" s="7"/>
      <c r="T466"/>
      <c r="U466"/>
      <c r="V466"/>
      <c r="W466"/>
      <c r="X466"/>
      <c r="Y466"/>
      <c r="Z466"/>
    </row>
    <row r="467" spans="2:26" x14ac:dyDescent="0.25">
      <c r="B467" s="7"/>
      <c r="C467" s="133"/>
      <c r="D467" s="133"/>
      <c r="E467" s="7"/>
      <c r="F467" s="7"/>
      <c r="G467" s="7"/>
      <c r="H467" s="7"/>
      <c r="I467" s="7"/>
      <c r="J467" s="7"/>
      <c r="K467" s="7"/>
      <c r="L467" s="7"/>
      <c r="M467" s="7"/>
      <c r="N467" s="7"/>
      <c r="O467" s="7"/>
      <c r="P467" s="7"/>
      <c r="Q467" s="7"/>
      <c r="R467" s="7"/>
      <c r="S467" s="7"/>
      <c r="T467"/>
      <c r="U467"/>
      <c r="V467"/>
      <c r="W467"/>
      <c r="X467"/>
      <c r="Y467"/>
      <c r="Z467"/>
    </row>
    <row r="468" spans="2:26" x14ac:dyDescent="0.25">
      <c r="B468" s="7"/>
      <c r="C468" s="133"/>
      <c r="D468" s="133"/>
      <c r="E468" s="7"/>
      <c r="F468" s="7"/>
      <c r="G468" s="7"/>
      <c r="H468" s="7"/>
      <c r="I468" s="7"/>
      <c r="J468" s="7"/>
      <c r="K468" s="7"/>
      <c r="L468" s="7"/>
      <c r="M468" s="7"/>
      <c r="N468" s="7"/>
      <c r="O468" s="7"/>
      <c r="P468" s="7"/>
      <c r="Q468" s="7"/>
      <c r="R468" s="7"/>
      <c r="S468" s="7"/>
      <c r="T468"/>
      <c r="U468"/>
      <c r="V468"/>
      <c r="W468"/>
      <c r="X468"/>
      <c r="Y468"/>
      <c r="Z468"/>
    </row>
    <row r="469" spans="2:26" x14ac:dyDescent="0.25">
      <c r="B469" s="7"/>
      <c r="C469" s="133"/>
      <c r="D469" s="133"/>
      <c r="E469" s="7"/>
      <c r="F469" s="7"/>
      <c r="G469" s="7"/>
      <c r="H469" s="7"/>
      <c r="I469" s="7"/>
      <c r="J469" s="7"/>
      <c r="K469" s="7"/>
      <c r="L469" s="7"/>
      <c r="M469" s="7"/>
      <c r="N469" s="7"/>
      <c r="O469" s="7"/>
      <c r="P469" s="7"/>
      <c r="Q469" s="7"/>
      <c r="R469" s="7"/>
      <c r="S469" s="7"/>
      <c r="T469"/>
      <c r="U469"/>
      <c r="V469"/>
      <c r="W469"/>
      <c r="X469"/>
      <c r="Y469"/>
      <c r="Z469"/>
    </row>
    <row r="470" spans="2:26" x14ac:dyDescent="0.25">
      <c r="B470" s="7"/>
      <c r="C470" s="133"/>
      <c r="D470" s="133"/>
      <c r="E470" s="7"/>
      <c r="F470" s="7"/>
      <c r="G470" s="7"/>
      <c r="H470" s="7"/>
      <c r="I470" s="7"/>
      <c r="J470" s="7"/>
      <c r="K470" s="7"/>
      <c r="L470" s="7"/>
      <c r="M470" s="7"/>
      <c r="N470" s="7"/>
      <c r="O470" s="7"/>
      <c r="P470" s="7"/>
      <c r="Q470" s="7"/>
      <c r="R470" s="7"/>
      <c r="S470" s="7"/>
      <c r="T470"/>
      <c r="U470"/>
      <c r="V470"/>
      <c r="W470"/>
      <c r="X470"/>
      <c r="Y470"/>
      <c r="Z470"/>
    </row>
    <row r="471" spans="2:26" x14ac:dyDescent="0.25">
      <c r="B471" s="7"/>
      <c r="C471" s="133"/>
      <c r="D471" s="133"/>
      <c r="E471" s="7"/>
      <c r="F471" s="7"/>
      <c r="G471" s="7"/>
      <c r="H471" s="7"/>
      <c r="I471" s="7"/>
      <c r="J471" s="7"/>
      <c r="K471" s="7"/>
      <c r="L471" s="7"/>
      <c r="M471" s="7"/>
      <c r="N471" s="7"/>
      <c r="O471" s="7"/>
      <c r="P471" s="7"/>
      <c r="Q471" s="7"/>
      <c r="R471" s="7"/>
      <c r="S471" s="7"/>
      <c r="T471"/>
      <c r="U471"/>
      <c r="V471"/>
      <c r="W471"/>
      <c r="X471"/>
      <c r="Y471"/>
      <c r="Z471"/>
    </row>
    <row r="472" spans="2:26" x14ac:dyDescent="0.25">
      <c r="B472" s="7"/>
      <c r="C472" s="133"/>
      <c r="D472" s="133"/>
      <c r="E472" s="7"/>
      <c r="F472" s="7"/>
      <c r="G472" s="7"/>
      <c r="H472" s="7"/>
      <c r="I472" s="7"/>
      <c r="J472" s="7"/>
      <c r="K472" s="7"/>
      <c r="L472" s="7"/>
      <c r="M472" s="7"/>
      <c r="N472" s="7"/>
      <c r="O472" s="7"/>
      <c r="P472" s="7"/>
      <c r="Q472" s="7"/>
      <c r="R472" s="7"/>
      <c r="S472" s="7"/>
      <c r="T472"/>
      <c r="U472"/>
      <c r="V472"/>
      <c r="W472"/>
      <c r="X472"/>
      <c r="Y472"/>
      <c r="Z472"/>
    </row>
    <row r="473" spans="2:26" x14ac:dyDescent="0.25">
      <c r="B473" s="7"/>
      <c r="C473" s="133"/>
      <c r="D473" s="133"/>
      <c r="E473" s="7"/>
      <c r="F473" s="7"/>
      <c r="G473" s="7"/>
      <c r="H473" s="7"/>
      <c r="I473" s="7"/>
      <c r="J473" s="7"/>
      <c r="K473" s="7"/>
      <c r="L473" s="7"/>
      <c r="M473" s="7"/>
      <c r="N473" s="7"/>
      <c r="O473" s="7"/>
      <c r="P473" s="7"/>
      <c r="Q473" s="7"/>
      <c r="R473" s="7"/>
      <c r="S473" s="7"/>
      <c r="T473"/>
      <c r="U473"/>
      <c r="V473"/>
      <c r="W473"/>
      <c r="X473"/>
      <c r="Y473"/>
      <c r="Z473"/>
    </row>
    <row r="474" spans="2:26" x14ac:dyDescent="0.25">
      <c r="B474" s="7"/>
      <c r="C474" s="133"/>
      <c r="D474" s="133"/>
      <c r="E474" s="7"/>
      <c r="F474" s="7"/>
      <c r="G474" s="7"/>
      <c r="H474" s="7"/>
      <c r="I474" s="7"/>
      <c r="J474" s="7"/>
      <c r="K474" s="7"/>
      <c r="L474" s="7"/>
      <c r="M474" s="7"/>
      <c r="N474" s="7"/>
      <c r="O474" s="7"/>
      <c r="P474" s="7"/>
      <c r="Q474" s="7"/>
      <c r="R474" s="7"/>
      <c r="S474" s="7"/>
      <c r="T474"/>
      <c r="U474"/>
      <c r="V474"/>
      <c r="W474"/>
      <c r="X474"/>
      <c r="Y474"/>
      <c r="Z474"/>
    </row>
    <row r="475" spans="2:26" x14ac:dyDescent="0.25">
      <c r="B475" s="7"/>
      <c r="C475" s="133"/>
      <c r="D475" s="133"/>
      <c r="E475" s="7"/>
      <c r="F475" s="7"/>
      <c r="G475" s="7"/>
      <c r="H475" s="7"/>
      <c r="I475" s="7"/>
      <c r="J475" s="7"/>
      <c r="K475" s="7"/>
      <c r="L475" s="7"/>
      <c r="M475" s="7"/>
      <c r="N475" s="7"/>
      <c r="O475" s="7"/>
      <c r="P475" s="7"/>
      <c r="Q475" s="7"/>
      <c r="R475" s="7"/>
      <c r="S475" s="7"/>
      <c r="T475"/>
      <c r="U475"/>
      <c r="V475"/>
      <c r="W475"/>
      <c r="X475"/>
      <c r="Y475"/>
      <c r="Z475"/>
    </row>
    <row r="476" spans="2:26" x14ac:dyDescent="0.25">
      <c r="B476" s="7"/>
      <c r="C476" s="133"/>
      <c r="D476" s="133"/>
      <c r="E476" s="7"/>
      <c r="F476" s="7"/>
      <c r="G476" s="7"/>
      <c r="H476" s="7"/>
      <c r="I476" s="7"/>
      <c r="J476" s="7"/>
      <c r="K476" s="7"/>
      <c r="L476" s="7"/>
      <c r="M476" s="7"/>
      <c r="N476" s="7"/>
      <c r="O476" s="7"/>
      <c r="P476" s="7"/>
      <c r="Q476" s="7"/>
      <c r="R476" s="7"/>
      <c r="S476" s="7"/>
      <c r="T476"/>
      <c r="U476"/>
      <c r="V476"/>
      <c r="W476"/>
      <c r="X476"/>
      <c r="Y476"/>
      <c r="Z476"/>
    </row>
    <row r="477" spans="2:26" x14ac:dyDescent="0.25">
      <c r="B477" s="7"/>
      <c r="C477" s="133"/>
      <c r="D477" s="133"/>
      <c r="E477" s="7"/>
      <c r="F477" s="7"/>
      <c r="G477" s="7"/>
      <c r="H477" s="7"/>
      <c r="I477" s="7"/>
      <c r="J477" s="7"/>
      <c r="K477" s="7"/>
      <c r="L477" s="7"/>
      <c r="M477" s="7"/>
      <c r="N477" s="7"/>
      <c r="O477" s="7"/>
      <c r="P477" s="7"/>
      <c r="Q477" s="7"/>
      <c r="R477" s="7"/>
      <c r="S477" s="7"/>
      <c r="T477"/>
      <c r="U477"/>
      <c r="V477"/>
      <c r="W477"/>
      <c r="X477"/>
      <c r="Y477"/>
      <c r="Z477"/>
    </row>
    <row r="478" spans="2:26" x14ac:dyDescent="0.25">
      <c r="B478" s="7"/>
      <c r="C478" s="133"/>
      <c r="D478" s="133"/>
      <c r="E478" s="7"/>
      <c r="F478" s="7"/>
      <c r="G478" s="7"/>
      <c r="H478" s="7"/>
      <c r="I478" s="7"/>
      <c r="J478" s="7"/>
      <c r="K478" s="7"/>
      <c r="L478" s="7"/>
      <c r="M478" s="7"/>
      <c r="N478" s="7"/>
      <c r="O478" s="7"/>
      <c r="P478" s="7"/>
      <c r="Q478" s="7"/>
      <c r="R478" s="7"/>
      <c r="S478" s="7"/>
      <c r="T478"/>
      <c r="U478"/>
      <c r="V478"/>
      <c r="W478"/>
      <c r="X478"/>
      <c r="Y478"/>
      <c r="Z478"/>
    </row>
    <row r="479" spans="2:26" x14ac:dyDescent="0.25">
      <c r="B479" s="7"/>
      <c r="C479" s="133"/>
      <c r="D479" s="133"/>
      <c r="E479" s="7"/>
      <c r="F479" s="7"/>
      <c r="G479" s="7"/>
      <c r="H479" s="7"/>
      <c r="I479" s="7"/>
      <c r="J479" s="7"/>
      <c r="K479" s="7"/>
      <c r="L479" s="7"/>
      <c r="M479" s="7"/>
      <c r="N479" s="7"/>
      <c r="O479" s="7"/>
      <c r="P479" s="7"/>
      <c r="Q479" s="7"/>
      <c r="R479" s="7"/>
      <c r="S479" s="7"/>
      <c r="T479"/>
      <c r="U479"/>
      <c r="V479"/>
      <c r="W479"/>
      <c r="X479"/>
      <c r="Y479"/>
      <c r="Z479"/>
    </row>
    <row r="480" spans="2:26" x14ac:dyDescent="0.25">
      <c r="B480" s="7"/>
      <c r="C480" s="133"/>
      <c r="D480" s="133"/>
      <c r="E480" s="7"/>
      <c r="F480" s="7"/>
      <c r="G480" s="7"/>
      <c r="H480" s="7"/>
      <c r="I480" s="7"/>
      <c r="J480" s="7"/>
      <c r="K480" s="7"/>
      <c r="L480" s="7"/>
      <c r="M480" s="7"/>
      <c r="N480" s="7"/>
      <c r="O480" s="7"/>
      <c r="P480" s="7"/>
      <c r="Q480" s="7"/>
      <c r="R480" s="7"/>
      <c r="S480" s="7"/>
      <c r="T480"/>
      <c r="U480"/>
      <c r="V480"/>
      <c r="W480"/>
      <c r="X480"/>
      <c r="Y480"/>
      <c r="Z480"/>
    </row>
    <row r="481" spans="2:26" x14ac:dyDescent="0.25">
      <c r="B481" s="7"/>
      <c r="C481" s="133"/>
      <c r="D481" s="133"/>
      <c r="E481" s="7"/>
      <c r="F481" s="7"/>
      <c r="G481" s="7"/>
      <c r="H481" s="7"/>
      <c r="I481" s="7"/>
      <c r="J481" s="7"/>
      <c r="K481" s="7"/>
      <c r="L481" s="7"/>
      <c r="M481" s="7"/>
      <c r="N481" s="7"/>
      <c r="O481" s="7"/>
      <c r="P481" s="7"/>
      <c r="Q481" s="7"/>
      <c r="R481" s="7"/>
      <c r="S481" s="7"/>
      <c r="T481"/>
      <c r="U481"/>
      <c r="V481"/>
      <c r="W481"/>
      <c r="X481"/>
      <c r="Y481"/>
      <c r="Z481"/>
    </row>
    <row r="482" spans="2:26" x14ac:dyDescent="0.25">
      <c r="B482" s="7"/>
      <c r="C482" s="133"/>
      <c r="D482" s="133"/>
      <c r="E482" s="7"/>
      <c r="F482" s="7"/>
      <c r="G482" s="7"/>
      <c r="H482" s="7"/>
      <c r="I482" s="7"/>
      <c r="J482" s="7"/>
      <c r="K482" s="7"/>
      <c r="L482" s="7"/>
      <c r="M482" s="7"/>
      <c r="N482" s="7"/>
      <c r="O482" s="7"/>
      <c r="P482" s="7"/>
      <c r="Q482" s="7"/>
      <c r="R482" s="7"/>
      <c r="S482" s="7"/>
      <c r="T482"/>
      <c r="U482"/>
      <c r="V482"/>
      <c r="W482"/>
      <c r="X482"/>
      <c r="Y482"/>
      <c r="Z482"/>
    </row>
    <row r="483" spans="2:26" x14ac:dyDescent="0.25">
      <c r="B483" s="7"/>
      <c r="C483" s="133"/>
      <c r="D483" s="133"/>
      <c r="E483" s="7"/>
      <c r="F483" s="7"/>
      <c r="G483" s="7"/>
      <c r="H483" s="7"/>
      <c r="I483" s="7"/>
      <c r="J483" s="7"/>
      <c r="K483" s="7"/>
      <c r="L483" s="7"/>
      <c r="M483" s="7"/>
      <c r="N483" s="7"/>
      <c r="O483" s="7"/>
      <c r="P483" s="7"/>
      <c r="Q483" s="7"/>
      <c r="R483" s="7"/>
      <c r="S483" s="7"/>
      <c r="T483"/>
      <c r="U483"/>
      <c r="V483"/>
      <c r="W483"/>
      <c r="X483"/>
      <c r="Y483"/>
      <c r="Z483"/>
    </row>
    <row r="484" spans="2:26" x14ac:dyDescent="0.25">
      <c r="B484" s="7"/>
      <c r="C484" s="133"/>
      <c r="D484" s="133"/>
      <c r="E484" s="7"/>
      <c r="F484" s="7"/>
      <c r="G484" s="7"/>
      <c r="H484" s="7"/>
      <c r="I484" s="7"/>
      <c r="J484" s="7"/>
      <c r="K484" s="7"/>
      <c r="L484" s="7"/>
      <c r="M484" s="7"/>
      <c r="N484" s="7"/>
      <c r="O484" s="7"/>
      <c r="P484" s="7"/>
      <c r="Q484" s="7"/>
      <c r="R484" s="7"/>
      <c r="S484" s="7"/>
      <c r="T484"/>
      <c r="U484"/>
      <c r="V484"/>
      <c r="W484"/>
      <c r="X484"/>
      <c r="Y484"/>
      <c r="Z484"/>
    </row>
    <row r="485" spans="2:26" x14ac:dyDescent="0.25">
      <c r="B485" s="7"/>
      <c r="C485" s="133"/>
      <c r="D485" s="133"/>
      <c r="E485" s="7"/>
      <c r="F485" s="7"/>
      <c r="G485" s="7"/>
      <c r="H485" s="7"/>
      <c r="I485" s="7"/>
      <c r="J485" s="7"/>
      <c r="K485" s="7"/>
      <c r="L485" s="7"/>
      <c r="M485" s="7"/>
      <c r="N485" s="7"/>
      <c r="O485" s="7"/>
      <c r="P485" s="7"/>
      <c r="Q485" s="7"/>
      <c r="R485" s="7"/>
      <c r="S485" s="7"/>
      <c r="T485"/>
      <c r="U485"/>
      <c r="V485"/>
      <c r="W485"/>
      <c r="X485"/>
      <c r="Y485"/>
      <c r="Z485"/>
    </row>
    <row r="486" spans="2:26" x14ac:dyDescent="0.25">
      <c r="B486" s="7"/>
      <c r="C486" s="133"/>
      <c r="D486" s="133"/>
      <c r="E486" s="7"/>
      <c r="F486" s="7"/>
      <c r="G486" s="7"/>
      <c r="H486" s="7"/>
      <c r="I486" s="7"/>
      <c r="J486" s="7"/>
      <c r="K486" s="7"/>
      <c r="L486" s="7"/>
      <c r="M486" s="7"/>
      <c r="N486" s="7"/>
      <c r="O486" s="7"/>
      <c r="P486" s="7"/>
      <c r="Q486" s="7"/>
      <c r="R486" s="7"/>
      <c r="S486" s="7"/>
      <c r="T486"/>
      <c r="U486"/>
      <c r="V486"/>
      <c r="W486"/>
      <c r="X486"/>
      <c r="Y486"/>
      <c r="Z486"/>
    </row>
    <row r="487" spans="2:26" x14ac:dyDescent="0.25">
      <c r="B487" s="7"/>
      <c r="C487" s="133"/>
      <c r="D487" s="133"/>
      <c r="E487" s="7"/>
      <c r="F487" s="7"/>
      <c r="G487" s="7"/>
      <c r="H487" s="7"/>
      <c r="I487" s="7"/>
      <c r="J487" s="7"/>
      <c r="K487" s="7"/>
      <c r="L487" s="7"/>
      <c r="M487" s="7"/>
      <c r="N487" s="7"/>
      <c r="O487" s="7"/>
      <c r="P487" s="7"/>
      <c r="Q487" s="7"/>
      <c r="R487" s="7"/>
      <c r="S487" s="7"/>
      <c r="T487"/>
      <c r="U487"/>
      <c r="V487"/>
      <c r="W487"/>
      <c r="X487"/>
      <c r="Y487"/>
      <c r="Z487"/>
    </row>
    <row r="488" spans="2:26" x14ac:dyDescent="0.25">
      <c r="B488" s="7"/>
      <c r="C488" s="133"/>
      <c r="D488" s="133"/>
      <c r="E488" s="7"/>
      <c r="F488" s="7"/>
      <c r="G488" s="7"/>
      <c r="H488" s="7"/>
      <c r="I488" s="7"/>
      <c r="J488" s="7"/>
      <c r="K488" s="7"/>
      <c r="L488" s="7"/>
      <c r="M488" s="7"/>
      <c r="N488" s="7"/>
      <c r="O488" s="7"/>
      <c r="P488" s="7"/>
      <c r="Q488" s="7"/>
      <c r="R488" s="7"/>
      <c r="S488" s="7"/>
      <c r="T488"/>
      <c r="U488"/>
      <c r="V488"/>
      <c r="W488"/>
      <c r="X488"/>
      <c r="Y488"/>
      <c r="Z488"/>
    </row>
    <row r="489" spans="2:26" x14ac:dyDescent="0.25">
      <c r="B489" s="7"/>
      <c r="C489" s="133"/>
      <c r="D489" s="133"/>
      <c r="E489" s="7"/>
      <c r="F489" s="7"/>
      <c r="G489" s="7"/>
      <c r="H489" s="7"/>
      <c r="I489" s="7"/>
      <c r="J489" s="7"/>
      <c r="K489" s="7"/>
      <c r="L489" s="7"/>
      <c r="M489" s="7"/>
      <c r="N489" s="7"/>
      <c r="O489" s="7"/>
      <c r="P489" s="7"/>
      <c r="Q489" s="7"/>
      <c r="R489" s="7"/>
      <c r="S489" s="7"/>
      <c r="T489"/>
      <c r="U489"/>
      <c r="V489"/>
      <c r="W489"/>
      <c r="X489"/>
      <c r="Y489"/>
      <c r="Z489"/>
    </row>
    <row r="490" spans="2:26" x14ac:dyDescent="0.25">
      <c r="B490" s="7"/>
      <c r="C490" s="133"/>
      <c r="D490" s="133"/>
      <c r="E490" s="7"/>
      <c r="F490" s="7"/>
      <c r="G490" s="7"/>
      <c r="H490" s="7"/>
      <c r="I490" s="7"/>
      <c r="J490" s="7"/>
      <c r="K490" s="7"/>
      <c r="L490" s="7"/>
      <c r="M490" s="7"/>
      <c r="N490" s="7"/>
      <c r="O490" s="7"/>
      <c r="P490" s="7"/>
      <c r="Q490" s="7"/>
      <c r="R490" s="7"/>
      <c r="S490" s="7"/>
      <c r="T490"/>
      <c r="U490"/>
      <c r="V490"/>
      <c r="W490"/>
      <c r="X490"/>
      <c r="Y490"/>
      <c r="Z490"/>
    </row>
    <row r="491" spans="2:26" x14ac:dyDescent="0.25">
      <c r="B491" s="7"/>
      <c r="C491" s="133"/>
      <c r="D491" s="133"/>
      <c r="E491" s="7"/>
      <c r="F491" s="7"/>
      <c r="G491" s="7"/>
      <c r="H491" s="7"/>
      <c r="I491" s="7"/>
      <c r="J491" s="7"/>
      <c r="K491" s="7"/>
      <c r="L491" s="7"/>
      <c r="M491" s="7"/>
      <c r="N491" s="7"/>
      <c r="O491" s="7"/>
      <c r="P491" s="7"/>
      <c r="Q491" s="7"/>
      <c r="R491" s="7"/>
      <c r="S491" s="7"/>
      <c r="T491"/>
      <c r="U491"/>
      <c r="V491"/>
      <c r="W491"/>
      <c r="X491"/>
      <c r="Y491"/>
      <c r="Z491"/>
    </row>
    <row r="492" spans="2:26" x14ac:dyDescent="0.25">
      <c r="B492" s="7"/>
      <c r="C492" s="133"/>
      <c r="D492" s="133"/>
      <c r="E492" s="7"/>
      <c r="F492" s="7"/>
      <c r="G492" s="7"/>
      <c r="H492" s="7"/>
      <c r="I492" s="7"/>
      <c r="J492" s="7"/>
      <c r="K492" s="7"/>
      <c r="L492" s="7"/>
      <c r="M492" s="7"/>
      <c r="N492" s="7"/>
      <c r="O492" s="7"/>
      <c r="P492" s="7"/>
      <c r="Q492" s="7"/>
      <c r="R492" s="7"/>
      <c r="S492" s="7"/>
      <c r="T492"/>
      <c r="U492"/>
      <c r="V492"/>
      <c r="W492"/>
      <c r="X492"/>
      <c r="Y492"/>
      <c r="Z492"/>
    </row>
    <row r="493" spans="2:26" x14ac:dyDescent="0.25">
      <c r="B493" s="7"/>
      <c r="C493" s="133"/>
      <c r="D493" s="133"/>
      <c r="E493" s="7"/>
      <c r="F493" s="7"/>
      <c r="G493" s="7"/>
      <c r="H493" s="7"/>
      <c r="I493" s="7"/>
      <c r="J493" s="7"/>
      <c r="K493" s="7"/>
      <c r="L493" s="7"/>
      <c r="M493" s="7"/>
      <c r="N493" s="7"/>
      <c r="O493" s="7"/>
      <c r="P493" s="7"/>
      <c r="Q493" s="7"/>
      <c r="R493" s="7"/>
      <c r="S493" s="7"/>
      <c r="T493"/>
      <c r="U493"/>
      <c r="V493"/>
      <c r="W493"/>
      <c r="X493"/>
      <c r="Y493"/>
      <c r="Z493"/>
    </row>
    <row r="494" spans="2:26" x14ac:dyDescent="0.25">
      <c r="B494" s="7"/>
      <c r="C494" s="133"/>
      <c r="D494" s="133"/>
      <c r="E494" s="7"/>
      <c r="F494" s="7"/>
      <c r="G494" s="7"/>
      <c r="H494" s="7"/>
      <c r="I494" s="7"/>
      <c r="J494" s="7"/>
      <c r="K494" s="7"/>
      <c r="L494" s="7"/>
      <c r="M494" s="7"/>
      <c r="N494" s="7"/>
      <c r="O494" s="7"/>
      <c r="P494" s="7"/>
      <c r="Q494" s="7"/>
      <c r="R494" s="7"/>
      <c r="S494" s="7"/>
      <c r="T494"/>
      <c r="U494"/>
      <c r="V494"/>
      <c r="W494"/>
      <c r="X494"/>
      <c r="Y494"/>
      <c r="Z494"/>
    </row>
    <row r="495" spans="2:26" x14ac:dyDescent="0.25">
      <c r="B495" s="7"/>
      <c r="C495" s="133"/>
      <c r="D495" s="133"/>
      <c r="E495" s="7"/>
      <c r="F495" s="7"/>
      <c r="G495" s="7"/>
      <c r="H495" s="7"/>
      <c r="I495" s="7"/>
      <c r="J495" s="7"/>
      <c r="K495" s="7"/>
      <c r="L495" s="7"/>
      <c r="M495" s="7"/>
      <c r="N495" s="7"/>
      <c r="O495" s="7"/>
      <c r="P495" s="7"/>
      <c r="Q495" s="7"/>
      <c r="R495" s="7"/>
      <c r="S495" s="7"/>
      <c r="T495"/>
      <c r="U495"/>
      <c r="V495"/>
      <c r="W495"/>
      <c r="X495"/>
      <c r="Y495"/>
      <c r="Z495"/>
    </row>
    <row r="496" spans="2:26" x14ac:dyDescent="0.25">
      <c r="B496" s="7"/>
      <c r="C496" s="133"/>
      <c r="D496" s="133"/>
      <c r="E496" s="7"/>
      <c r="F496" s="7"/>
      <c r="G496" s="7"/>
      <c r="H496" s="7"/>
      <c r="I496" s="7"/>
      <c r="J496" s="7"/>
      <c r="K496" s="7"/>
      <c r="L496" s="7"/>
      <c r="M496" s="7"/>
      <c r="N496" s="7"/>
      <c r="O496" s="7"/>
      <c r="P496" s="7"/>
      <c r="Q496" s="7"/>
      <c r="R496" s="7"/>
      <c r="S496" s="7"/>
      <c r="T496"/>
      <c r="U496"/>
      <c r="V496"/>
      <c r="W496"/>
      <c r="X496"/>
      <c r="Y496"/>
      <c r="Z496"/>
    </row>
    <row r="497" spans="2:26" x14ac:dyDescent="0.25">
      <c r="B497" s="7"/>
      <c r="C497" s="133"/>
      <c r="D497" s="133"/>
      <c r="E497" s="7"/>
      <c r="F497" s="7"/>
      <c r="G497" s="7"/>
      <c r="H497" s="7"/>
      <c r="I497" s="7"/>
      <c r="J497" s="7"/>
      <c r="K497" s="7"/>
      <c r="L497" s="7"/>
      <c r="M497" s="7"/>
      <c r="N497" s="7"/>
      <c r="O497" s="7"/>
      <c r="P497" s="7"/>
      <c r="Q497" s="7"/>
      <c r="R497" s="7"/>
      <c r="S497" s="7"/>
      <c r="T497"/>
      <c r="U497"/>
      <c r="V497"/>
      <c r="W497"/>
      <c r="X497"/>
      <c r="Y497"/>
      <c r="Z497"/>
    </row>
    <row r="498" spans="2:26" x14ac:dyDescent="0.25">
      <c r="B498" s="7"/>
      <c r="C498" s="133"/>
      <c r="D498" s="133"/>
      <c r="E498" s="7"/>
      <c r="F498" s="7"/>
      <c r="G498" s="7"/>
      <c r="H498" s="7"/>
      <c r="I498" s="7"/>
      <c r="J498" s="7"/>
      <c r="K498" s="7"/>
      <c r="L498" s="7"/>
      <c r="M498" s="7"/>
      <c r="N498" s="7"/>
      <c r="O498" s="7"/>
      <c r="P498" s="7"/>
      <c r="Q498" s="7"/>
      <c r="R498" s="7"/>
      <c r="S498" s="7"/>
      <c r="T498"/>
      <c r="U498"/>
      <c r="V498"/>
      <c r="W498"/>
      <c r="X498"/>
      <c r="Y498"/>
      <c r="Z498"/>
    </row>
    <row r="499" spans="2:26" x14ac:dyDescent="0.25">
      <c r="B499" s="7"/>
      <c r="C499" s="133"/>
      <c r="D499" s="133"/>
      <c r="E499" s="7"/>
      <c r="F499" s="7"/>
      <c r="G499" s="7"/>
      <c r="H499" s="7"/>
      <c r="I499" s="7"/>
      <c r="J499" s="7"/>
      <c r="K499" s="7"/>
      <c r="L499" s="7"/>
      <c r="M499" s="7"/>
      <c r="N499" s="7"/>
      <c r="O499" s="7"/>
      <c r="P499" s="7"/>
      <c r="Q499" s="7"/>
      <c r="R499" s="7"/>
      <c r="S499" s="7"/>
      <c r="T499"/>
      <c r="U499"/>
      <c r="V499"/>
      <c r="W499"/>
      <c r="X499"/>
      <c r="Y499"/>
      <c r="Z499"/>
    </row>
    <row r="500" spans="2:26" x14ac:dyDescent="0.25">
      <c r="B500" s="7"/>
      <c r="C500" s="133"/>
      <c r="D500" s="133"/>
      <c r="E500" s="7"/>
      <c r="F500" s="7"/>
      <c r="G500" s="7"/>
      <c r="H500" s="7"/>
      <c r="I500" s="7"/>
      <c r="J500" s="7"/>
      <c r="K500" s="7"/>
      <c r="L500" s="7"/>
      <c r="M500" s="7"/>
      <c r="N500" s="7"/>
      <c r="O500" s="7"/>
      <c r="P500" s="7"/>
      <c r="Q500" s="7"/>
      <c r="R500" s="7"/>
      <c r="S500" s="7"/>
      <c r="T500"/>
      <c r="U500"/>
      <c r="V500"/>
      <c r="W500"/>
      <c r="X500"/>
      <c r="Y500"/>
      <c r="Z500"/>
    </row>
    <row r="501" spans="2:26" x14ac:dyDescent="0.25">
      <c r="B501" s="7"/>
      <c r="C501" s="133"/>
      <c r="D501" s="133"/>
      <c r="E501" s="7"/>
      <c r="F501" s="7"/>
      <c r="G501" s="7"/>
      <c r="H501" s="7"/>
      <c r="I501" s="7"/>
      <c r="J501" s="7"/>
      <c r="K501" s="7"/>
      <c r="L501" s="7"/>
      <c r="M501" s="7"/>
      <c r="N501" s="7"/>
      <c r="O501" s="7"/>
      <c r="P501" s="7"/>
      <c r="Q501" s="7"/>
      <c r="R501" s="7"/>
      <c r="S501" s="7"/>
      <c r="T501"/>
      <c r="U501"/>
      <c r="V501"/>
      <c r="W501"/>
      <c r="X501"/>
      <c r="Y501"/>
      <c r="Z501"/>
    </row>
    <row r="502" spans="2:26" x14ac:dyDescent="0.25">
      <c r="B502" s="7"/>
      <c r="C502" s="133"/>
      <c r="D502" s="133"/>
      <c r="E502" s="7"/>
      <c r="F502" s="7"/>
      <c r="G502" s="7"/>
      <c r="H502" s="7"/>
      <c r="I502" s="7"/>
      <c r="J502" s="7"/>
      <c r="K502" s="7"/>
      <c r="L502" s="7"/>
      <c r="M502" s="7"/>
      <c r="N502" s="7"/>
      <c r="O502" s="7"/>
      <c r="P502" s="7"/>
      <c r="Q502" s="7"/>
      <c r="R502" s="7"/>
      <c r="S502" s="7"/>
      <c r="T502"/>
      <c r="U502"/>
      <c r="V502"/>
      <c r="W502"/>
      <c r="X502"/>
      <c r="Y502"/>
      <c r="Z502"/>
    </row>
    <row r="503" spans="2:26" x14ac:dyDescent="0.25">
      <c r="B503" s="7"/>
      <c r="C503" s="133"/>
      <c r="D503" s="133"/>
      <c r="E503" s="7"/>
      <c r="F503" s="7"/>
      <c r="G503" s="7"/>
      <c r="H503" s="7"/>
      <c r="I503" s="7"/>
      <c r="J503" s="7"/>
      <c r="K503" s="7"/>
      <c r="L503" s="7"/>
      <c r="M503" s="7"/>
      <c r="N503" s="7"/>
      <c r="O503" s="7"/>
      <c r="P503" s="7"/>
      <c r="Q503" s="7"/>
      <c r="R503" s="7"/>
      <c r="S503" s="7"/>
      <c r="T503"/>
      <c r="U503"/>
      <c r="V503"/>
      <c r="W503"/>
      <c r="X503"/>
      <c r="Y503"/>
      <c r="Z503"/>
    </row>
    <row r="504" spans="2:26" x14ac:dyDescent="0.25">
      <c r="B504" s="7"/>
      <c r="C504" s="133"/>
      <c r="D504" s="133"/>
      <c r="E504" s="7"/>
      <c r="F504" s="7"/>
      <c r="G504" s="7"/>
      <c r="H504" s="7"/>
      <c r="I504" s="7"/>
      <c r="J504" s="7"/>
      <c r="K504" s="7"/>
      <c r="L504" s="7"/>
      <c r="M504" s="7"/>
      <c r="N504" s="7"/>
      <c r="O504" s="7"/>
      <c r="P504" s="7"/>
      <c r="Q504" s="7"/>
      <c r="R504" s="7"/>
      <c r="S504" s="7"/>
      <c r="T504"/>
      <c r="U504"/>
      <c r="V504"/>
      <c r="W504"/>
      <c r="X504"/>
      <c r="Y504"/>
      <c r="Z504"/>
    </row>
    <row r="505" spans="2:26" x14ac:dyDescent="0.25">
      <c r="B505" s="7"/>
      <c r="C505" s="133"/>
      <c r="D505" s="133"/>
      <c r="E505" s="7"/>
      <c r="F505" s="7"/>
      <c r="G505" s="7"/>
      <c r="H505" s="7"/>
      <c r="I505" s="7"/>
      <c r="J505" s="7"/>
      <c r="K505" s="7"/>
      <c r="L505" s="7"/>
      <c r="M505" s="7"/>
      <c r="N505" s="7"/>
      <c r="O505" s="7"/>
      <c r="P505" s="7"/>
      <c r="Q505" s="7"/>
      <c r="R505" s="7"/>
      <c r="S505" s="7"/>
      <c r="T505"/>
      <c r="U505"/>
      <c r="V505"/>
      <c r="W505"/>
      <c r="X505"/>
      <c r="Y505"/>
      <c r="Z505"/>
    </row>
    <row r="506" spans="2:26" x14ac:dyDescent="0.25">
      <c r="B506" s="7"/>
      <c r="C506" s="133"/>
      <c r="D506" s="133"/>
      <c r="E506" s="7"/>
      <c r="F506" s="7"/>
      <c r="G506" s="7"/>
      <c r="H506" s="7"/>
      <c r="I506" s="7"/>
      <c r="J506" s="7"/>
      <c r="K506" s="7"/>
      <c r="L506" s="7"/>
      <c r="M506" s="7"/>
      <c r="N506" s="7"/>
      <c r="O506" s="7"/>
      <c r="P506" s="7"/>
      <c r="Q506" s="7"/>
      <c r="R506" s="7"/>
      <c r="S506" s="7"/>
      <c r="T506"/>
      <c r="U506"/>
      <c r="V506"/>
      <c r="W506"/>
      <c r="X506"/>
      <c r="Y506"/>
      <c r="Z506"/>
    </row>
    <row r="507" spans="2:26" x14ac:dyDescent="0.25">
      <c r="B507" s="7"/>
      <c r="C507" s="133"/>
      <c r="D507" s="133"/>
      <c r="E507" s="7"/>
      <c r="F507" s="7"/>
      <c r="G507" s="7"/>
      <c r="H507" s="7"/>
      <c r="I507" s="7"/>
      <c r="J507" s="7"/>
      <c r="K507" s="7"/>
      <c r="L507" s="7"/>
      <c r="M507" s="7"/>
      <c r="N507" s="7"/>
      <c r="O507" s="7"/>
      <c r="P507" s="7"/>
      <c r="Q507" s="7"/>
      <c r="R507" s="7"/>
      <c r="S507" s="7"/>
      <c r="T507"/>
      <c r="U507"/>
      <c r="V507"/>
      <c r="W507"/>
      <c r="X507"/>
      <c r="Y507"/>
      <c r="Z507"/>
    </row>
    <row r="508" spans="2:26" x14ac:dyDescent="0.25">
      <c r="B508" s="7"/>
      <c r="C508" s="133"/>
      <c r="D508" s="133"/>
      <c r="E508" s="7"/>
      <c r="F508" s="7"/>
      <c r="G508" s="7"/>
      <c r="H508" s="7"/>
      <c r="I508" s="7"/>
      <c r="J508" s="7"/>
      <c r="K508" s="7"/>
      <c r="L508" s="7"/>
      <c r="M508" s="7"/>
      <c r="N508" s="7"/>
      <c r="O508" s="7"/>
      <c r="P508" s="7"/>
      <c r="Q508" s="7"/>
      <c r="R508" s="7"/>
      <c r="S508" s="7"/>
      <c r="T508"/>
      <c r="U508"/>
      <c r="V508"/>
      <c r="W508"/>
      <c r="X508"/>
      <c r="Y508"/>
      <c r="Z508"/>
    </row>
    <row r="509" spans="2:26" x14ac:dyDescent="0.25">
      <c r="B509" s="7"/>
      <c r="C509" s="133"/>
      <c r="D509" s="133"/>
      <c r="E509" s="7"/>
      <c r="F509" s="7"/>
      <c r="G509" s="7"/>
      <c r="H509" s="7"/>
      <c r="I509" s="7"/>
      <c r="J509" s="7"/>
      <c r="K509" s="7"/>
      <c r="L509" s="7"/>
      <c r="M509" s="7"/>
      <c r="N509" s="7"/>
      <c r="O509" s="7"/>
      <c r="P509" s="7"/>
      <c r="Q509" s="7"/>
      <c r="R509" s="7"/>
      <c r="S509" s="7"/>
      <c r="T509"/>
      <c r="U509"/>
      <c r="V509"/>
      <c r="W509"/>
      <c r="X509"/>
      <c r="Y509"/>
      <c r="Z509"/>
    </row>
    <row r="510" spans="2:26" x14ac:dyDescent="0.25">
      <c r="B510" s="7"/>
      <c r="C510" s="133"/>
      <c r="D510" s="133"/>
      <c r="E510" s="7"/>
      <c r="F510" s="7"/>
      <c r="G510" s="7"/>
      <c r="H510" s="7"/>
      <c r="I510" s="7"/>
      <c r="J510" s="7"/>
      <c r="K510" s="7"/>
      <c r="L510" s="7"/>
      <c r="M510" s="7"/>
      <c r="N510" s="7"/>
      <c r="O510" s="7"/>
      <c r="P510" s="7"/>
      <c r="Q510" s="7"/>
      <c r="R510" s="7"/>
      <c r="S510" s="7"/>
      <c r="T510"/>
      <c r="U510"/>
      <c r="V510"/>
      <c r="W510"/>
      <c r="X510"/>
      <c r="Y510"/>
      <c r="Z510"/>
    </row>
    <row r="511" spans="2:26" x14ac:dyDescent="0.25">
      <c r="B511" s="7"/>
      <c r="C511" s="133"/>
      <c r="D511" s="133"/>
      <c r="E511" s="7"/>
      <c r="F511" s="7"/>
      <c r="G511" s="7"/>
      <c r="H511" s="7"/>
      <c r="I511" s="7"/>
      <c r="J511" s="7"/>
      <c r="K511" s="7"/>
      <c r="L511" s="7"/>
      <c r="M511" s="7"/>
      <c r="N511" s="7"/>
      <c r="O511" s="7"/>
      <c r="P511" s="7"/>
      <c r="Q511" s="7"/>
      <c r="R511" s="7"/>
      <c r="S511" s="7"/>
      <c r="T511"/>
      <c r="U511"/>
      <c r="V511"/>
      <c r="W511"/>
      <c r="X511"/>
      <c r="Y511"/>
      <c r="Z511"/>
    </row>
    <row r="512" spans="2:26" x14ac:dyDescent="0.25">
      <c r="B512" s="7"/>
      <c r="C512" s="133"/>
      <c r="D512" s="133"/>
      <c r="E512" s="7"/>
      <c r="F512" s="7"/>
      <c r="G512" s="7"/>
      <c r="H512" s="7"/>
      <c r="I512" s="7"/>
      <c r="J512" s="7"/>
      <c r="K512" s="7"/>
      <c r="L512" s="7"/>
      <c r="M512" s="7"/>
      <c r="N512" s="7"/>
      <c r="O512" s="7"/>
      <c r="P512" s="7"/>
      <c r="Q512" s="7"/>
      <c r="R512" s="7"/>
      <c r="S512" s="7"/>
      <c r="T512"/>
      <c r="U512"/>
      <c r="V512"/>
      <c r="W512"/>
      <c r="X512"/>
      <c r="Y512"/>
      <c r="Z512"/>
    </row>
    <row r="513" spans="2:26" x14ac:dyDescent="0.25">
      <c r="B513" s="7"/>
      <c r="C513" s="133"/>
      <c r="D513" s="133"/>
      <c r="E513" s="7"/>
      <c r="F513" s="7"/>
      <c r="G513" s="7"/>
      <c r="H513" s="7"/>
      <c r="I513" s="7"/>
      <c r="J513" s="7"/>
      <c r="K513" s="7"/>
      <c r="L513" s="7"/>
      <c r="M513" s="7"/>
      <c r="N513" s="7"/>
      <c r="O513" s="7"/>
      <c r="P513" s="7"/>
      <c r="Q513" s="7"/>
      <c r="R513" s="7"/>
      <c r="S513" s="7"/>
      <c r="T513"/>
      <c r="U513"/>
      <c r="V513"/>
      <c r="W513"/>
      <c r="X513"/>
      <c r="Y513"/>
      <c r="Z513"/>
    </row>
    <row r="514" spans="2:26" x14ac:dyDescent="0.25">
      <c r="B514" s="7"/>
      <c r="C514" s="133"/>
      <c r="D514" s="133"/>
      <c r="E514" s="7"/>
      <c r="F514" s="7"/>
      <c r="G514" s="7"/>
      <c r="H514" s="7"/>
      <c r="I514" s="7"/>
      <c r="J514" s="7"/>
      <c r="K514" s="7"/>
      <c r="L514" s="7"/>
      <c r="M514" s="7"/>
      <c r="N514" s="7"/>
      <c r="O514" s="7"/>
      <c r="P514" s="7"/>
      <c r="Q514" s="7"/>
      <c r="R514" s="7"/>
      <c r="S514" s="7"/>
      <c r="T514"/>
      <c r="U514"/>
      <c r="V514"/>
      <c r="W514"/>
      <c r="X514"/>
      <c r="Y514"/>
      <c r="Z514"/>
    </row>
    <row r="515" spans="2:26" x14ac:dyDescent="0.25">
      <c r="B515" s="7"/>
      <c r="C515" s="133"/>
      <c r="D515" s="133"/>
      <c r="E515" s="7"/>
      <c r="F515" s="7"/>
      <c r="G515" s="7"/>
      <c r="H515" s="7"/>
      <c r="I515" s="7"/>
      <c r="J515" s="7"/>
      <c r="K515" s="7"/>
      <c r="L515" s="7"/>
      <c r="M515" s="7"/>
      <c r="N515" s="7"/>
      <c r="O515" s="7"/>
      <c r="P515" s="7"/>
      <c r="Q515" s="7"/>
      <c r="R515" s="7"/>
      <c r="S515" s="7"/>
      <c r="T515"/>
      <c r="U515"/>
      <c r="V515"/>
      <c r="W515"/>
      <c r="X515"/>
      <c r="Y515"/>
      <c r="Z515"/>
    </row>
    <row r="516" spans="2:26" x14ac:dyDescent="0.25">
      <c r="B516" s="7"/>
      <c r="C516" s="133"/>
      <c r="D516" s="133"/>
      <c r="E516" s="7"/>
      <c r="F516" s="7"/>
      <c r="G516" s="7"/>
      <c r="H516" s="7"/>
      <c r="I516" s="7"/>
      <c r="J516" s="7"/>
      <c r="K516" s="7"/>
      <c r="L516" s="7"/>
      <c r="M516" s="7"/>
      <c r="N516" s="7"/>
      <c r="O516" s="7"/>
      <c r="P516" s="7"/>
      <c r="Q516" s="7"/>
      <c r="R516" s="7"/>
      <c r="S516" s="7"/>
      <c r="T516"/>
      <c r="U516"/>
      <c r="V516"/>
      <c r="W516"/>
      <c r="X516"/>
      <c r="Y516"/>
      <c r="Z516"/>
    </row>
    <row r="517" spans="2:26" x14ac:dyDescent="0.25">
      <c r="B517" s="7"/>
      <c r="C517" s="133"/>
      <c r="D517" s="133"/>
      <c r="E517" s="7"/>
      <c r="F517" s="7"/>
      <c r="G517" s="7"/>
      <c r="H517" s="7"/>
      <c r="I517" s="7"/>
      <c r="J517" s="7"/>
      <c r="K517" s="7"/>
      <c r="L517" s="7"/>
      <c r="M517" s="7"/>
      <c r="N517" s="7"/>
      <c r="O517" s="7"/>
      <c r="P517" s="7"/>
      <c r="Q517" s="7"/>
      <c r="R517" s="7"/>
      <c r="S517" s="7"/>
      <c r="T517"/>
      <c r="U517"/>
      <c r="V517"/>
      <c r="W517"/>
      <c r="X517"/>
      <c r="Y517"/>
      <c r="Z517"/>
    </row>
    <row r="518" spans="2:26" x14ac:dyDescent="0.25">
      <c r="B518" s="7"/>
      <c r="C518" s="133"/>
      <c r="D518" s="133"/>
      <c r="E518" s="7"/>
      <c r="F518" s="7"/>
      <c r="G518" s="7"/>
      <c r="H518" s="7"/>
      <c r="I518" s="7"/>
      <c r="J518" s="7"/>
      <c r="K518" s="7"/>
      <c r="L518" s="7"/>
      <c r="M518" s="7"/>
      <c r="N518" s="7"/>
      <c r="O518" s="7"/>
      <c r="P518" s="7"/>
      <c r="Q518" s="7"/>
      <c r="R518" s="7"/>
      <c r="S518" s="7"/>
      <c r="T518"/>
      <c r="U518"/>
      <c r="V518"/>
      <c r="W518"/>
      <c r="X518"/>
      <c r="Y518"/>
      <c r="Z518"/>
    </row>
    <row r="519" spans="2:26" x14ac:dyDescent="0.25">
      <c r="B519" s="7"/>
      <c r="C519" s="133"/>
      <c r="D519" s="133"/>
      <c r="E519" s="7"/>
      <c r="F519" s="7"/>
      <c r="G519" s="7"/>
      <c r="H519" s="7"/>
      <c r="I519" s="7"/>
      <c r="J519" s="7"/>
      <c r="K519" s="7"/>
      <c r="L519" s="7"/>
      <c r="M519" s="7"/>
      <c r="N519" s="7"/>
      <c r="O519" s="7"/>
      <c r="P519" s="7"/>
      <c r="Q519" s="7"/>
      <c r="R519" s="7"/>
      <c r="S519" s="7"/>
      <c r="T519"/>
      <c r="U519"/>
      <c r="V519"/>
      <c r="W519"/>
      <c r="X519"/>
      <c r="Y519"/>
      <c r="Z519"/>
    </row>
    <row r="520" spans="2:26" x14ac:dyDescent="0.25">
      <c r="B520" s="7"/>
      <c r="C520" s="133"/>
      <c r="D520" s="133"/>
      <c r="E520" s="7"/>
      <c r="F520" s="7"/>
      <c r="G520" s="7"/>
      <c r="H520" s="7"/>
      <c r="I520" s="7"/>
      <c r="J520" s="7"/>
      <c r="K520" s="7"/>
      <c r="L520" s="7"/>
      <c r="M520" s="7"/>
      <c r="N520" s="7"/>
      <c r="O520" s="7"/>
      <c r="P520" s="7"/>
      <c r="Q520" s="7"/>
      <c r="R520" s="7"/>
      <c r="S520" s="7"/>
      <c r="T520"/>
      <c r="U520"/>
      <c r="V520"/>
      <c r="W520"/>
      <c r="X520"/>
      <c r="Y520"/>
      <c r="Z520"/>
    </row>
    <row r="521" spans="2:26" x14ac:dyDescent="0.25">
      <c r="B521" s="7"/>
      <c r="C521" s="133"/>
      <c r="D521" s="133"/>
      <c r="E521" s="7"/>
      <c r="F521" s="7"/>
      <c r="G521" s="7"/>
      <c r="H521" s="7"/>
      <c r="I521" s="7"/>
      <c r="J521" s="7"/>
      <c r="K521" s="7"/>
      <c r="L521" s="7"/>
      <c r="M521" s="7"/>
      <c r="N521" s="7"/>
      <c r="O521" s="7"/>
      <c r="P521" s="7"/>
      <c r="Q521" s="7"/>
      <c r="R521" s="7"/>
      <c r="S521" s="7"/>
      <c r="T521"/>
      <c r="U521"/>
      <c r="V521"/>
      <c r="W521"/>
      <c r="X521"/>
      <c r="Y521"/>
      <c r="Z521"/>
    </row>
    <row r="522" spans="2:26" x14ac:dyDescent="0.25">
      <c r="B522" s="7"/>
      <c r="C522" s="133"/>
      <c r="D522" s="133"/>
      <c r="E522" s="7"/>
      <c r="F522" s="7"/>
      <c r="G522" s="7"/>
      <c r="H522" s="7"/>
      <c r="I522" s="7"/>
      <c r="J522" s="7"/>
      <c r="K522" s="7"/>
      <c r="L522" s="7"/>
      <c r="M522" s="7"/>
      <c r="N522" s="7"/>
      <c r="O522" s="7"/>
      <c r="P522" s="7"/>
      <c r="Q522" s="7"/>
      <c r="R522" s="7"/>
      <c r="S522" s="7"/>
      <c r="T522"/>
      <c r="U522"/>
      <c r="V522"/>
      <c r="W522"/>
      <c r="X522"/>
      <c r="Y522"/>
      <c r="Z522"/>
    </row>
    <row r="523" spans="2:26" x14ac:dyDescent="0.25">
      <c r="B523" s="7"/>
      <c r="C523" s="133"/>
      <c r="D523" s="133"/>
      <c r="E523" s="7"/>
      <c r="F523" s="7"/>
      <c r="G523" s="7"/>
      <c r="H523" s="7"/>
      <c r="I523" s="7"/>
      <c r="J523" s="7"/>
      <c r="K523" s="7"/>
      <c r="L523" s="7"/>
      <c r="M523" s="7"/>
      <c r="N523" s="7"/>
      <c r="O523" s="7"/>
      <c r="P523" s="7"/>
      <c r="Q523" s="7"/>
      <c r="R523" s="7"/>
      <c r="S523" s="7"/>
      <c r="T523"/>
      <c r="U523"/>
      <c r="V523"/>
      <c r="W523"/>
      <c r="X523"/>
      <c r="Y523"/>
      <c r="Z523"/>
    </row>
    <row r="524" spans="2:26" x14ac:dyDescent="0.25">
      <c r="B524" s="7"/>
      <c r="C524" s="133"/>
      <c r="D524" s="133"/>
      <c r="E524" s="7"/>
      <c r="F524" s="7"/>
      <c r="G524" s="7"/>
      <c r="H524" s="7"/>
      <c r="I524" s="7"/>
      <c r="J524" s="7"/>
      <c r="K524" s="7"/>
      <c r="L524" s="7"/>
      <c r="M524" s="7"/>
      <c r="N524" s="7"/>
      <c r="O524" s="7"/>
      <c r="P524" s="7"/>
      <c r="Q524" s="7"/>
      <c r="R524" s="7"/>
      <c r="S524" s="7"/>
      <c r="T524"/>
      <c r="U524"/>
      <c r="V524"/>
      <c r="W524"/>
      <c r="X524"/>
      <c r="Y524"/>
      <c r="Z524"/>
    </row>
    <row r="525" spans="2:26" x14ac:dyDescent="0.25">
      <c r="B525" s="7"/>
      <c r="C525" s="133"/>
      <c r="D525" s="133"/>
      <c r="E525" s="7"/>
      <c r="F525" s="7"/>
      <c r="G525" s="7"/>
      <c r="H525" s="7"/>
      <c r="I525" s="7"/>
      <c r="J525" s="7"/>
      <c r="K525" s="7"/>
      <c r="L525" s="7"/>
      <c r="M525" s="7"/>
      <c r="N525" s="7"/>
      <c r="O525" s="7"/>
      <c r="P525" s="7"/>
      <c r="Q525" s="7"/>
      <c r="R525" s="7"/>
      <c r="S525" s="7"/>
      <c r="T525"/>
      <c r="U525"/>
      <c r="V525"/>
      <c r="W525"/>
      <c r="X525"/>
      <c r="Y525"/>
      <c r="Z525"/>
    </row>
    <row r="526" spans="2:26" x14ac:dyDescent="0.25">
      <c r="B526" s="7"/>
      <c r="C526" s="133"/>
      <c r="D526" s="133"/>
      <c r="E526" s="7"/>
      <c r="F526" s="7"/>
      <c r="G526" s="7"/>
      <c r="H526" s="7"/>
      <c r="I526" s="7"/>
      <c r="J526" s="7"/>
      <c r="K526" s="7"/>
      <c r="L526" s="7"/>
      <c r="M526" s="7"/>
      <c r="N526" s="7"/>
      <c r="O526" s="7"/>
      <c r="P526" s="7"/>
      <c r="Q526" s="7"/>
      <c r="R526" s="7"/>
      <c r="S526" s="7"/>
      <c r="T526"/>
      <c r="U526"/>
      <c r="V526"/>
      <c r="W526"/>
      <c r="X526"/>
      <c r="Y526"/>
      <c r="Z526"/>
    </row>
    <row r="527" spans="2:26" x14ac:dyDescent="0.25">
      <c r="B527" s="7"/>
      <c r="C527" s="133"/>
      <c r="D527" s="133"/>
      <c r="E527" s="7"/>
      <c r="F527" s="7"/>
      <c r="G527" s="7"/>
      <c r="H527" s="7"/>
      <c r="I527" s="7"/>
      <c r="J527" s="7"/>
      <c r="K527" s="7"/>
      <c r="L527" s="7"/>
      <c r="M527" s="7"/>
      <c r="N527" s="7"/>
      <c r="O527" s="7"/>
      <c r="P527" s="7"/>
      <c r="Q527" s="7"/>
      <c r="R527" s="7"/>
      <c r="S527" s="7"/>
      <c r="T527"/>
      <c r="U527"/>
      <c r="V527"/>
      <c r="W527"/>
      <c r="X527"/>
      <c r="Y527"/>
      <c r="Z527"/>
    </row>
    <row r="528" spans="2:26" x14ac:dyDescent="0.25">
      <c r="B528" s="7"/>
      <c r="C528" s="133"/>
      <c r="D528" s="133"/>
      <c r="E528" s="7"/>
      <c r="F528" s="7"/>
      <c r="G528" s="7"/>
      <c r="H528" s="7"/>
      <c r="I528" s="7"/>
      <c r="J528" s="7"/>
      <c r="K528" s="7"/>
      <c r="L528" s="7"/>
      <c r="M528" s="7"/>
      <c r="N528" s="7"/>
      <c r="O528" s="7"/>
      <c r="P528" s="7"/>
      <c r="Q528" s="7"/>
      <c r="R528" s="7"/>
      <c r="S528" s="7"/>
      <c r="T528"/>
      <c r="U528"/>
      <c r="V528"/>
      <c r="W528"/>
      <c r="X528"/>
      <c r="Y528"/>
      <c r="Z528"/>
    </row>
    <row r="529" spans="2:26" x14ac:dyDescent="0.25">
      <c r="B529" s="7"/>
      <c r="C529" s="133"/>
      <c r="D529" s="133"/>
      <c r="E529" s="7"/>
      <c r="F529" s="7"/>
      <c r="G529" s="7"/>
      <c r="H529" s="7"/>
      <c r="I529" s="7"/>
      <c r="J529" s="7"/>
      <c r="K529" s="7"/>
      <c r="L529" s="7"/>
      <c r="M529" s="7"/>
      <c r="N529" s="7"/>
      <c r="O529" s="7"/>
      <c r="P529" s="7"/>
      <c r="Q529" s="7"/>
      <c r="R529" s="7"/>
      <c r="S529" s="7"/>
      <c r="T529"/>
      <c r="U529"/>
      <c r="V529"/>
      <c r="W529"/>
      <c r="X529"/>
      <c r="Y529"/>
      <c r="Z529"/>
    </row>
    <row r="530" spans="2:26" x14ac:dyDescent="0.25">
      <c r="B530" s="7"/>
      <c r="C530" s="133"/>
      <c r="D530" s="133"/>
      <c r="E530" s="7"/>
      <c r="F530" s="7"/>
      <c r="G530" s="7"/>
      <c r="H530" s="7"/>
      <c r="I530" s="7"/>
      <c r="J530" s="7"/>
      <c r="K530" s="7"/>
      <c r="L530" s="7"/>
      <c r="M530" s="7"/>
      <c r="N530" s="7"/>
      <c r="O530" s="7"/>
      <c r="P530" s="7"/>
      <c r="Q530" s="7"/>
      <c r="R530" s="7"/>
      <c r="S530" s="7"/>
      <c r="T530"/>
      <c r="U530"/>
      <c r="V530"/>
      <c r="W530"/>
      <c r="X530"/>
      <c r="Y530"/>
      <c r="Z530"/>
    </row>
    <row r="531" spans="2:26" x14ac:dyDescent="0.25">
      <c r="B531" s="7"/>
      <c r="C531" s="133"/>
      <c r="D531" s="133"/>
      <c r="E531" s="7"/>
      <c r="F531" s="7"/>
      <c r="G531" s="7"/>
      <c r="H531" s="7"/>
      <c r="I531" s="7"/>
      <c r="J531" s="7"/>
      <c r="K531" s="7"/>
      <c r="L531" s="7"/>
      <c r="M531" s="7"/>
      <c r="N531" s="7"/>
      <c r="O531" s="7"/>
      <c r="P531" s="7"/>
      <c r="Q531" s="7"/>
      <c r="R531" s="7"/>
      <c r="S531" s="7"/>
      <c r="T531"/>
      <c r="U531"/>
      <c r="V531"/>
      <c r="W531"/>
      <c r="X531"/>
      <c r="Y531"/>
      <c r="Z531"/>
    </row>
    <row r="532" spans="2:26" x14ac:dyDescent="0.25">
      <c r="B532" s="7"/>
      <c r="C532" s="133"/>
      <c r="D532" s="133"/>
      <c r="E532" s="7"/>
      <c r="F532" s="7"/>
      <c r="G532" s="7"/>
      <c r="H532" s="7"/>
      <c r="I532" s="7"/>
      <c r="J532" s="7"/>
      <c r="K532" s="7"/>
      <c r="L532" s="7"/>
      <c r="M532" s="7"/>
      <c r="N532" s="7"/>
      <c r="O532" s="7"/>
      <c r="P532" s="7"/>
      <c r="Q532" s="7"/>
      <c r="R532" s="7"/>
      <c r="S532" s="7"/>
      <c r="T532"/>
      <c r="U532"/>
      <c r="V532"/>
      <c r="W532"/>
      <c r="X532"/>
      <c r="Y532"/>
      <c r="Z532"/>
    </row>
    <row r="533" spans="2:26" x14ac:dyDescent="0.25">
      <c r="B533" s="7"/>
      <c r="C533" s="133"/>
      <c r="D533" s="133"/>
      <c r="E533" s="7"/>
      <c r="F533" s="7"/>
      <c r="G533" s="7"/>
      <c r="H533" s="7"/>
      <c r="I533" s="7"/>
      <c r="J533" s="7"/>
      <c r="K533" s="7"/>
      <c r="L533" s="7"/>
      <c r="M533" s="7"/>
      <c r="N533" s="7"/>
      <c r="O533" s="7"/>
      <c r="P533" s="7"/>
      <c r="Q533" s="7"/>
      <c r="R533" s="7"/>
      <c r="S533" s="7"/>
      <c r="T533"/>
      <c r="U533"/>
      <c r="V533"/>
      <c r="W533"/>
      <c r="X533"/>
      <c r="Y533"/>
      <c r="Z533"/>
    </row>
    <row r="534" spans="2:26" x14ac:dyDescent="0.25">
      <c r="B534" s="7"/>
      <c r="C534" s="133"/>
      <c r="D534" s="133"/>
      <c r="E534" s="7"/>
      <c r="F534" s="7"/>
      <c r="G534" s="7"/>
      <c r="H534" s="7"/>
      <c r="I534" s="7"/>
      <c r="J534" s="7"/>
      <c r="K534" s="7"/>
      <c r="L534" s="7"/>
      <c r="M534" s="7"/>
      <c r="N534" s="7"/>
      <c r="O534" s="7"/>
      <c r="P534" s="7"/>
      <c r="Q534" s="7"/>
      <c r="R534" s="7"/>
      <c r="S534" s="7"/>
      <c r="T534"/>
      <c r="U534"/>
      <c r="V534"/>
      <c r="W534"/>
      <c r="X534"/>
      <c r="Y534"/>
      <c r="Z534"/>
    </row>
    <row r="535" spans="2:26" x14ac:dyDescent="0.25">
      <c r="B535" s="7"/>
      <c r="C535" s="133"/>
      <c r="D535" s="133"/>
      <c r="E535" s="7"/>
      <c r="F535" s="7"/>
      <c r="G535" s="7"/>
      <c r="H535" s="7"/>
      <c r="I535" s="7"/>
      <c r="J535" s="7"/>
      <c r="K535" s="7"/>
      <c r="L535" s="7"/>
      <c r="M535" s="7"/>
      <c r="N535" s="7"/>
      <c r="O535" s="7"/>
      <c r="P535" s="7"/>
      <c r="Q535" s="7"/>
      <c r="R535" s="7"/>
      <c r="S535" s="7"/>
      <c r="T535"/>
      <c r="U535"/>
      <c r="V535"/>
      <c r="W535"/>
      <c r="X535"/>
      <c r="Y535"/>
      <c r="Z535"/>
    </row>
    <row r="536" spans="2:26" x14ac:dyDescent="0.25">
      <c r="B536" s="7"/>
      <c r="C536" s="133"/>
      <c r="D536" s="133"/>
      <c r="E536" s="7"/>
      <c r="F536" s="7"/>
      <c r="G536" s="7"/>
      <c r="H536" s="7"/>
      <c r="I536" s="7"/>
      <c r="J536" s="7"/>
      <c r="K536" s="7"/>
      <c r="L536" s="7"/>
      <c r="M536" s="7"/>
      <c r="N536" s="7"/>
      <c r="O536" s="7"/>
      <c r="P536" s="7"/>
      <c r="Q536" s="7"/>
      <c r="R536" s="7"/>
      <c r="S536" s="7"/>
      <c r="T536"/>
      <c r="U536"/>
      <c r="V536"/>
      <c r="W536"/>
      <c r="X536"/>
      <c r="Y536"/>
      <c r="Z536"/>
    </row>
    <row r="537" spans="2:26" x14ac:dyDescent="0.25">
      <c r="B537" s="7"/>
      <c r="C537" s="133"/>
      <c r="D537" s="133"/>
      <c r="E537" s="7"/>
      <c r="F537" s="7"/>
      <c r="G537" s="7"/>
      <c r="H537" s="7"/>
      <c r="I537" s="7"/>
      <c r="J537" s="7"/>
      <c r="K537" s="7"/>
      <c r="L537" s="7"/>
      <c r="M537" s="7"/>
      <c r="N537" s="7"/>
      <c r="O537" s="7"/>
      <c r="P537" s="7"/>
      <c r="Q537" s="7"/>
      <c r="R537" s="7"/>
      <c r="S537" s="7"/>
      <c r="T537"/>
      <c r="U537"/>
      <c r="V537"/>
      <c r="W537"/>
      <c r="X537"/>
      <c r="Y537"/>
      <c r="Z537"/>
    </row>
    <row r="538" spans="2:26" x14ac:dyDescent="0.25">
      <c r="B538" s="7"/>
      <c r="C538" s="133"/>
      <c r="D538" s="133"/>
      <c r="E538" s="7"/>
      <c r="F538" s="7"/>
      <c r="G538" s="7"/>
      <c r="H538" s="7"/>
      <c r="I538" s="7"/>
      <c r="J538" s="7"/>
      <c r="K538" s="7"/>
      <c r="L538" s="7"/>
      <c r="M538" s="7"/>
      <c r="N538" s="7"/>
      <c r="O538" s="7"/>
      <c r="P538" s="7"/>
      <c r="Q538" s="7"/>
      <c r="R538" s="7"/>
      <c r="S538" s="7"/>
      <c r="T538"/>
      <c r="U538"/>
      <c r="V538"/>
      <c r="W538"/>
      <c r="X538"/>
      <c r="Y538"/>
      <c r="Z538"/>
    </row>
    <row r="539" spans="2:26" x14ac:dyDescent="0.25">
      <c r="B539" s="7"/>
      <c r="C539" s="133"/>
      <c r="D539" s="133"/>
      <c r="E539" s="7"/>
      <c r="F539" s="7"/>
      <c r="G539" s="7"/>
      <c r="H539" s="7"/>
      <c r="I539" s="7"/>
      <c r="J539" s="7"/>
      <c r="K539" s="7"/>
      <c r="L539" s="7"/>
      <c r="M539" s="7"/>
      <c r="N539" s="7"/>
      <c r="O539" s="7"/>
      <c r="P539" s="7"/>
      <c r="Q539" s="7"/>
      <c r="R539" s="7"/>
      <c r="S539" s="7"/>
      <c r="T539"/>
      <c r="U539"/>
      <c r="V539"/>
      <c r="W539"/>
      <c r="X539"/>
      <c r="Y539"/>
      <c r="Z539"/>
    </row>
    <row r="540" spans="2:26" x14ac:dyDescent="0.25">
      <c r="B540" s="7"/>
      <c r="C540" s="133"/>
      <c r="D540" s="133"/>
      <c r="E540" s="7"/>
      <c r="F540" s="7"/>
      <c r="G540" s="7"/>
      <c r="H540" s="7"/>
      <c r="I540" s="7"/>
      <c r="J540" s="7"/>
      <c r="K540" s="7"/>
      <c r="L540" s="7"/>
      <c r="M540" s="7"/>
      <c r="N540" s="7"/>
      <c r="O540" s="7"/>
      <c r="P540" s="7"/>
      <c r="Q540" s="7"/>
      <c r="R540" s="7"/>
      <c r="S540" s="7"/>
      <c r="T540"/>
      <c r="U540"/>
      <c r="V540"/>
      <c r="W540"/>
      <c r="X540"/>
      <c r="Y540"/>
      <c r="Z540"/>
    </row>
    <row r="541" spans="2:26" x14ac:dyDescent="0.25">
      <c r="B541" s="7"/>
      <c r="C541" s="133"/>
      <c r="D541" s="133"/>
      <c r="E541" s="7"/>
      <c r="F541" s="7"/>
      <c r="G541" s="7"/>
      <c r="H541" s="7"/>
      <c r="I541" s="7"/>
      <c r="J541" s="7"/>
      <c r="K541" s="7"/>
      <c r="L541" s="7"/>
      <c r="M541" s="7"/>
      <c r="N541" s="7"/>
      <c r="O541" s="7"/>
      <c r="P541" s="7"/>
      <c r="Q541" s="7"/>
      <c r="R541" s="7"/>
      <c r="S541" s="7"/>
      <c r="T541"/>
      <c r="U541"/>
      <c r="V541"/>
      <c r="W541"/>
      <c r="X541"/>
      <c r="Y541"/>
      <c r="Z541"/>
    </row>
    <row r="542" spans="2:26" x14ac:dyDescent="0.25">
      <c r="B542" s="7"/>
      <c r="C542" s="133"/>
      <c r="D542" s="133"/>
      <c r="E542" s="7"/>
      <c r="F542" s="7"/>
      <c r="G542" s="7"/>
      <c r="H542" s="7"/>
      <c r="I542" s="7"/>
      <c r="J542" s="7"/>
      <c r="K542" s="7"/>
      <c r="L542" s="7"/>
      <c r="M542" s="7"/>
      <c r="N542" s="7"/>
      <c r="O542" s="7"/>
      <c r="P542" s="7"/>
      <c r="Q542" s="7"/>
      <c r="R542" s="7"/>
      <c r="S542" s="7"/>
      <c r="T542"/>
      <c r="U542"/>
      <c r="V542"/>
      <c r="W542"/>
      <c r="X542"/>
      <c r="Y542"/>
      <c r="Z542"/>
    </row>
    <row r="543" spans="2:26" x14ac:dyDescent="0.25">
      <c r="B543" s="7"/>
      <c r="C543" s="133"/>
      <c r="D543" s="133"/>
      <c r="E543" s="7"/>
      <c r="F543" s="7"/>
      <c r="G543" s="7"/>
      <c r="H543" s="7"/>
      <c r="I543" s="7"/>
      <c r="J543" s="7"/>
      <c r="K543" s="7"/>
      <c r="L543" s="7"/>
      <c r="M543" s="7"/>
      <c r="N543" s="7"/>
      <c r="O543" s="7"/>
      <c r="P543" s="7"/>
      <c r="Q543" s="7"/>
      <c r="R543" s="7"/>
      <c r="S543" s="7"/>
      <c r="T543"/>
      <c r="U543"/>
      <c r="V543"/>
      <c r="W543"/>
      <c r="X543"/>
      <c r="Y543"/>
      <c r="Z543"/>
    </row>
    <row r="544" spans="2:26" x14ac:dyDescent="0.25">
      <c r="B544" s="7"/>
      <c r="C544" s="133"/>
      <c r="D544" s="133"/>
      <c r="E544" s="7"/>
      <c r="F544" s="7"/>
      <c r="G544" s="7"/>
      <c r="H544" s="7"/>
      <c r="I544" s="7"/>
      <c r="J544" s="7"/>
      <c r="K544" s="7"/>
      <c r="L544" s="7"/>
      <c r="M544" s="7"/>
      <c r="N544" s="7"/>
      <c r="O544" s="7"/>
      <c r="P544" s="7"/>
      <c r="Q544" s="7"/>
      <c r="R544" s="7"/>
      <c r="S544" s="7"/>
      <c r="T544"/>
      <c r="U544"/>
      <c r="V544"/>
      <c r="W544"/>
      <c r="X544"/>
      <c r="Y544"/>
      <c r="Z544"/>
    </row>
    <row r="545" spans="2:26" x14ac:dyDescent="0.25">
      <c r="B545" s="7"/>
      <c r="C545" s="133"/>
      <c r="D545" s="133"/>
      <c r="E545" s="7"/>
      <c r="F545" s="7"/>
      <c r="G545" s="7"/>
      <c r="H545" s="7"/>
      <c r="I545" s="7"/>
      <c r="J545" s="7"/>
      <c r="K545" s="7"/>
      <c r="L545" s="7"/>
      <c r="M545" s="7"/>
      <c r="N545" s="7"/>
      <c r="O545" s="7"/>
      <c r="P545" s="7"/>
      <c r="Q545" s="7"/>
      <c r="R545" s="7"/>
      <c r="S545" s="7"/>
      <c r="T545"/>
      <c r="U545"/>
      <c r="V545"/>
      <c r="W545"/>
      <c r="X545"/>
      <c r="Y545"/>
      <c r="Z545"/>
    </row>
    <row r="546" spans="2:26" x14ac:dyDescent="0.25">
      <c r="B546" s="7"/>
      <c r="C546" s="133"/>
      <c r="D546" s="133"/>
      <c r="E546" s="7"/>
      <c r="F546" s="7"/>
      <c r="G546" s="7"/>
      <c r="H546" s="7"/>
      <c r="I546" s="7"/>
      <c r="J546" s="7"/>
      <c r="K546" s="7"/>
      <c r="L546" s="7"/>
      <c r="M546" s="7"/>
      <c r="N546" s="7"/>
      <c r="O546" s="7"/>
      <c r="P546" s="7"/>
      <c r="Q546" s="7"/>
      <c r="R546" s="7"/>
      <c r="S546" s="7"/>
      <c r="T546"/>
      <c r="U546"/>
      <c r="V546"/>
      <c r="W546"/>
      <c r="X546"/>
      <c r="Y546"/>
      <c r="Z546"/>
    </row>
    <row r="547" spans="2:26" x14ac:dyDescent="0.25">
      <c r="B547" s="7"/>
      <c r="C547" s="133"/>
      <c r="D547" s="133"/>
      <c r="E547" s="7"/>
      <c r="F547" s="7"/>
      <c r="G547" s="7"/>
      <c r="H547" s="7"/>
      <c r="I547" s="7"/>
      <c r="J547" s="7"/>
      <c r="K547" s="7"/>
      <c r="L547" s="7"/>
      <c r="M547" s="7"/>
      <c r="N547" s="7"/>
      <c r="O547" s="7"/>
      <c r="P547" s="7"/>
      <c r="Q547" s="7"/>
      <c r="R547" s="7"/>
      <c r="S547" s="7"/>
      <c r="T547"/>
      <c r="U547"/>
      <c r="V547"/>
      <c r="W547"/>
      <c r="X547"/>
      <c r="Y547"/>
      <c r="Z547"/>
    </row>
    <row r="548" spans="2:26" x14ac:dyDescent="0.25">
      <c r="B548" s="7"/>
      <c r="C548" s="133"/>
      <c r="D548" s="133"/>
      <c r="E548" s="7"/>
      <c r="F548" s="7"/>
      <c r="G548" s="7"/>
      <c r="H548" s="7"/>
      <c r="I548" s="7"/>
      <c r="J548" s="7"/>
      <c r="K548" s="7"/>
      <c r="L548" s="7"/>
      <c r="M548" s="7"/>
      <c r="N548" s="7"/>
      <c r="O548" s="7"/>
      <c r="P548" s="7"/>
      <c r="Q548" s="7"/>
      <c r="R548" s="7"/>
      <c r="S548" s="7"/>
      <c r="T548"/>
      <c r="U548"/>
      <c r="V548"/>
      <c r="W548"/>
      <c r="X548"/>
      <c r="Y548"/>
      <c r="Z548"/>
    </row>
    <row r="549" spans="2:26" x14ac:dyDescent="0.25">
      <c r="B549" s="7"/>
      <c r="C549" s="133"/>
      <c r="D549" s="133"/>
      <c r="E549" s="7"/>
      <c r="F549" s="7"/>
      <c r="G549" s="7"/>
      <c r="H549" s="7"/>
      <c r="I549" s="7"/>
      <c r="J549" s="7"/>
      <c r="K549" s="7"/>
      <c r="L549" s="7"/>
      <c r="M549" s="7"/>
      <c r="N549" s="7"/>
      <c r="O549" s="7"/>
      <c r="P549" s="7"/>
      <c r="Q549" s="7"/>
      <c r="R549" s="7"/>
      <c r="S549" s="7"/>
      <c r="T549"/>
      <c r="U549"/>
      <c r="V549"/>
      <c r="W549"/>
      <c r="X549"/>
      <c r="Y549"/>
      <c r="Z549"/>
    </row>
    <row r="550" spans="2:26" x14ac:dyDescent="0.25">
      <c r="B550" s="7"/>
      <c r="C550" s="133"/>
      <c r="D550" s="133"/>
      <c r="E550" s="7"/>
      <c r="F550" s="7"/>
      <c r="G550" s="7"/>
      <c r="H550" s="7"/>
      <c r="I550" s="7"/>
      <c r="J550" s="7"/>
      <c r="K550" s="7"/>
      <c r="L550" s="7"/>
      <c r="M550" s="7"/>
      <c r="N550" s="7"/>
      <c r="O550" s="7"/>
      <c r="P550" s="7"/>
      <c r="Q550" s="7"/>
      <c r="R550" s="7"/>
      <c r="S550" s="7"/>
      <c r="T550"/>
      <c r="U550"/>
      <c r="V550"/>
      <c r="W550"/>
      <c r="X550"/>
      <c r="Y550"/>
      <c r="Z550"/>
    </row>
    <row r="551" spans="2:26" x14ac:dyDescent="0.25">
      <c r="B551" s="7"/>
      <c r="C551" s="133"/>
      <c r="D551" s="133"/>
      <c r="E551" s="7"/>
      <c r="F551" s="7"/>
      <c r="G551" s="7"/>
      <c r="H551" s="7"/>
      <c r="I551" s="7"/>
      <c r="J551" s="7"/>
      <c r="K551" s="7"/>
      <c r="L551" s="7"/>
      <c r="M551" s="7"/>
      <c r="N551" s="7"/>
      <c r="O551" s="7"/>
      <c r="P551" s="7"/>
      <c r="Q551" s="7"/>
      <c r="R551" s="7"/>
      <c r="S551" s="7"/>
      <c r="T551"/>
      <c r="U551"/>
      <c r="V551"/>
      <c r="W551"/>
      <c r="X551"/>
      <c r="Y551"/>
      <c r="Z551"/>
    </row>
    <row r="552" spans="2:26" x14ac:dyDescent="0.25">
      <c r="B552" s="7"/>
      <c r="C552" s="133"/>
      <c r="D552" s="133"/>
      <c r="E552" s="7"/>
      <c r="F552" s="7"/>
      <c r="G552" s="7"/>
      <c r="H552" s="7"/>
      <c r="I552" s="7"/>
      <c r="J552" s="7"/>
      <c r="K552" s="7"/>
      <c r="L552" s="7"/>
      <c r="M552" s="7"/>
      <c r="N552" s="7"/>
      <c r="O552" s="7"/>
      <c r="P552" s="7"/>
      <c r="Q552" s="7"/>
      <c r="R552" s="7"/>
      <c r="S552" s="7"/>
      <c r="T552"/>
      <c r="U552"/>
      <c r="V552"/>
      <c r="W552"/>
      <c r="X552"/>
      <c r="Y552"/>
      <c r="Z552"/>
    </row>
    <row r="553" spans="2:26" x14ac:dyDescent="0.25">
      <c r="B553" s="7"/>
      <c r="C553" s="133"/>
      <c r="D553" s="133"/>
      <c r="E553" s="7"/>
      <c r="F553" s="7"/>
      <c r="G553" s="7"/>
      <c r="H553" s="7"/>
      <c r="I553" s="7"/>
      <c r="J553" s="7"/>
      <c r="K553" s="7"/>
      <c r="L553" s="7"/>
      <c r="M553" s="7"/>
      <c r="N553" s="7"/>
      <c r="O553" s="7"/>
      <c r="P553" s="7"/>
      <c r="Q553" s="7"/>
      <c r="R553" s="7"/>
      <c r="S553" s="7"/>
      <c r="T553"/>
      <c r="U553"/>
      <c r="V553"/>
      <c r="W553"/>
      <c r="X553"/>
      <c r="Y553"/>
      <c r="Z553"/>
    </row>
    <row r="554" spans="2:26" x14ac:dyDescent="0.25">
      <c r="B554" s="7"/>
      <c r="C554" s="133"/>
      <c r="D554" s="133"/>
      <c r="E554" s="7"/>
      <c r="F554" s="7"/>
      <c r="G554" s="7"/>
      <c r="H554" s="7"/>
      <c r="I554" s="7"/>
      <c r="J554" s="7"/>
      <c r="K554" s="7"/>
      <c r="L554" s="7"/>
      <c r="M554" s="7"/>
      <c r="N554" s="7"/>
      <c r="O554" s="7"/>
      <c r="P554" s="7"/>
      <c r="Q554" s="7"/>
      <c r="R554" s="7"/>
      <c r="S554" s="7"/>
      <c r="T554"/>
      <c r="U554"/>
      <c r="V554"/>
      <c r="W554"/>
      <c r="X554"/>
      <c r="Y554"/>
      <c r="Z554"/>
    </row>
    <row r="555" spans="2:26" x14ac:dyDescent="0.25">
      <c r="B555" s="7"/>
      <c r="C555" s="133"/>
      <c r="D555" s="133"/>
      <c r="E555" s="7"/>
      <c r="F555" s="7"/>
      <c r="G555" s="7"/>
      <c r="H555" s="7"/>
      <c r="I555" s="7"/>
      <c r="J555" s="7"/>
      <c r="K555" s="7"/>
      <c r="L555" s="7"/>
      <c r="M555" s="7"/>
      <c r="N555" s="7"/>
      <c r="O555" s="7"/>
      <c r="P555" s="7"/>
      <c r="Q555" s="7"/>
      <c r="R555" s="7"/>
      <c r="S555" s="7"/>
      <c r="T555"/>
      <c r="U555"/>
      <c r="V555"/>
      <c r="W555"/>
      <c r="X555"/>
      <c r="Y555"/>
      <c r="Z555"/>
    </row>
    <row r="556" spans="2:26" x14ac:dyDescent="0.25">
      <c r="B556" s="7"/>
      <c r="C556" s="133"/>
      <c r="D556" s="133"/>
      <c r="E556" s="7"/>
      <c r="F556" s="7"/>
      <c r="G556" s="7"/>
      <c r="H556" s="7"/>
      <c r="I556" s="7"/>
      <c r="J556" s="7"/>
      <c r="K556" s="7"/>
      <c r="L556" s="7"/>
      <c r="M556" s="7"/>
      <c r="N556" s="7"/>
      <c r="O556" s="7"/>
      <c r="P556" s="7"/>
      <c r="Q556" s="7"/>
      <c r="R556" s="7"/>
      <c r="S556" s="7"/>
      <c r="T556"/>
      <c r="U556"/>
      <c r="V556"/>
      <c r="W556"/>
      <c r="X556"/>
      <c r="Y556"/>
      <c r="Z556"/>
    </row>
    <row r="557" spans="2:26" x14ac:dyDescent="0.25">
      <c r="B557" s="7"/>
      <c r="C557" s="133"/>
      <c r="D557" s="133"/>
      <c r="E557" s="7"/>
      <c r="F557" s="7"/>
      <c r="G557" s="7"/>
      <c r="H557" s="7"/>
      <c r="I557" s="7"/>
      <c r="J557" s="7"/>
      <c r="K557" s="7"/>
      <c r="L557" s="7"/>
      <c r="M557" s="7"/>
      <c r="N557" s="7"/>
      <c r="O557" s="7"/>
      <c r="P557" s="7"/>
      <c r="Q557" s="7"/>
      <c r="R557" s="7"/>
      <c r="S557" s="7"/>
      <c r="T557"/>
      <c r="U557"/>
      <c r="V557"/>
      <c r="W557"/>
      <c r="X557"/>
      <c r="Y557"/>
      <c r="Z557"/>
    </row>
    <row r="558" spans="2:26" x14ac:dyDescent="0.25">
      <c r="B558" s="7"/>
      <c r="C558" s="133"/>
      <c r="D558" s="133"/>
      <c r="E558" s="7"/>
      <c r="F558" s="7"/>
      <c r="G558" s="7"/>
      <c r="H558" s="7"/>
      <c r="I558" s="7"/>
      <c r="J558" s="7"/>
      <c r="K558" s="7"/>
      <c r="L558" s="7"/>
      <c r="M558" s="7"/>
      <c r="N558" s="7"/>
      <c r="O558" s="7"/>
      <c r="P558" s="7"/>
      <c r="Q558" s="7"/>
      <c r="R558" s="7"/>
      <c r="S558" s="7"/>
      <c r="T558"/>
      <c r="U558"/>
      <c r="V558"/>
      <c r="W558"/>
      <c r="X558"/>
      <c r="Y558"/>
      <c r="Z558"/>
    </row>
    <row r="559" spans="2:26" x14ac:dyDescent="0.25">
      <c r="B559" s="7"/>
      <c r="C559" s="133"/>
      <c r="D559" s="133"/>
      <c r="E559" s="7"/>
      <c r="F559" s="7"/>
      <c r="G559" s="7"/>
      <c r="H559" s="7"/>
      <c r="I559" s="7"/>
      <c r="J559" s="7"/>
      <c r="K559" s="7"/>
      <c r="L559" s="7"/>
      <c r="M559" s="7"/>
      <c r="N559" s="7"/>
      <c r="O559" s="7"/>
      <c r="P559" s="7"/>
      <c r="Q559" s="7"/>
      <c r="R559" s="7"/>
      <c r="S559" s="7"/>
      <c r="T559"/>
      <c r="U559"/>
      <c r="V559"/>
      <c r="W559"/>
      <c r="X559"/>
      <c r="Y559"/>
      <c r="Z559"/>
    </row>
    <row r="560" spans="2:26" x14ac:dyDescent="0.25">
      <c r="B560" s="7"/>
      <c r="C560" s="133"/>
      <c r="D560" s="133"/>
      <c r="E560" s="7"/>
      <c r="F560" s="7"/>
      <c r="G560" s="7"/>
      <c r="H560" s="7"/>
      <c r="I560" s="7"/>
      <c r="J560" s="7"/>
      <c r="K560" s="7"/>
      <c r="L560" s="7"/>
      <c r="M560" s="7"/>
      <c r="N560" s="7"/>
      <c r="O560" s="7"/>
      <c r="P560" s="7"/>
      <c r="Q560" s="7"/>
      <c r="R560" s="7"/>
      <c r="S560" s="7"/>
      <c r="T560"/>
      <c r="U560"/>
      <c r="V560"/>
      <c r="W560"/>
      <c r="X560"/>
      <c r="Y560"/>
      <c r="Z560"/>
    </row>
    <row r="561" spans="2:26" x14ac:dyDescent="0.25">
      <c r="B561" s="7"/>
      <c r="C561" s="133"/>
      <c r="D561" s="133"/>
      <c r="E561" s="7"/>
      <c r="F561" s="7"/>
      <c r="G561" s="7"/>
      <c r="H561" s="7"/>
      <c r="I561" s="7"/>
      <c r="J561" s="7"/>
      <c r="K561" s="7"/>
      <c r="L561" s="7"/>
      <c r="M561" s="7"/>
      <c r="N561" s="7"/>
      <c r="O561" s="7"/>
      <c r="P561" s="7"/>
      <c r="Q561" s="7"/>
      <c r="R561" s="7"/>
      <c r="S561" s="7"/>
      <c r="T561"/>
      <c r="U561"/>
      <c r="V561"/>
      <c r="W561"/>
      <c r="X561"/>
      <c r="Y561"/>
      <c r="Z561"/>
    </row>
    <row r="562" spans="2:26" x14ac:dyDescent="0.25">
      <c r="B562" s="7"/>
      <c r="C562" s="133"/>
      <c r="D562" s="133"/>
      <c r="E562" s="7"/>
      <c r="F562" s="7"/>
      <c r="G562" s="7"/>
      <c r="H562" s="7"/>
      <c r="I562" s="7"/>
      <c r="J562" s="7"/>
      <c r="K562" s="7"/>
      <c r="L562" s="7"/>
      <c r="M562" s="7"/>
      <c r="N562" s="7"/>
      <c r="O562" s="7"/>
      <c r="P562" s="7"/>
      <c r="Q562" s="7"/>
      <c r="R562" s="7"/>
      <c r="S562" s="7"/>
      <c r="T562"/>
      <c r="U562"/>
      <c r="V562"/>
      <c r="W562"/>
      <c r="X562"/>
      <c r="Y562"/>
      <c r="Z562"/>
    </row>
    <row r="563" spans="2:26" x14ac:dyDescent="0.25">
      <c r="B563" s="7"/>
      <c r="C563" s="133"/>
      <c r="D563" s="133"/>
      <c r="E563" s="7"/>
      <c r="F563" s="7"/>
      <c r="G563" s="7"/>
      <c r="H563" s="7"/>
      <c r="I563" s="7"/>
      <c r="J563" s="7"/>
      <c r="K563" s="7"/>
      <c r="L563" s="7"/>
      <c r="M563" s="7"/>
      <c r="N563" s="7"/>
      <c r="O563" s="7"/>
      <c r="P563" s="7"/>
      <c r="Q563" s="7"/>
      <c r="R563" s="7"/>
      <c r="S563" s="7"/>
      <c r="T563"/>
      <c r="U563"/>
      <c r="V563"/>
      <c r="W563"/>
      <c r="X563"/>
      <c r="Y563"/>
      <c r="Z563"/>
    </row>
    <row r="564" spans="2:26" x14ac:dyDescent="0.25">
      <c r="B564" s="7"/>
      <c r="C564" s="133"/>
      <c r="D564" s="133"/>
      <c r="E564" s="7"/>
      <c r="F564" s="7"/>
      <c r="G564" s="7"/>
      <c r="H564" s="7"/>
      <c r="I564" s="7"/>
      <c r="J564" s="7"/>
      <c r="K564" s="7"/>
      <c r="L564" s="7"/>
      <c r="M564" s="7"/>
      <c r="N564" s="7"/>
      <c r="O564" s="7"/>
      <c r="P564" s="7"/>
      <c r="Q564" s="7"/>
      <c r="R564" s="7"/>
      <c r="S564" s="7"/>
      <c r="T564"/>
      <c r="U564"/>
      <c r="V564"/>
      <c r="W564"/>
      <c r="X564"/>
      <c r="Y564"/>
      <c r="Z564"/>
    </row>
    <row r="565" spans="2:26" x14ac:dyDescent="0.25">
      <c r="B565" s="7"/>
      <c r="C565" s="133"/>
      <c r="D565" s="133"/>
      <c r="E565" s="7"/>
      <c r="F565" s="7"/>
      <c r="G565" s="7"/>
      <c r="H565" s="7"/>
      <c r="I565" s="7"/>
      <c r="J565" s="7"/>
      <c r="K565" s="7"/>
      <c r="L565" s="7"/>
      <c r="M565" s="7"/>
      <c r="N565" s="7"/>
      <c r="O565" s="7"/>
      <c r="P565" s="7"/>
      <c r="Q565" s="7"/>
      <c r="R565" s="7"/>
      <c r="S565" s="7"/>
      <c r="T565"/>
      <c r="U565"/>
      <c r="V565"/>
      <c r="W565"/>
      <c r="X565"/>
      <c r="Y565"/>
      <c r="Z565"/>
    </row>
    <row r="566" spans="2:26" x14ac:dyDescent="0.25">
      <c r="B566" s="7"/>
      <c r="C566" s="133"/>
      <c r="D566" s="133"/>
      <c r="E566" s="7"/>
      <c r="F566" s="7"/>
      <c r="G566" s="7"/>
      <c r="H566" s="7"/>
      <c r="I566" s="7"/>
      <c r="J566" s="7"/>
      <c r="K566" s="7"/>
      <c r="L566" s="7"/>
      <c r="M566" s="7"/>
      <c r="N566" s="7"/>
      <c r="O566" s="7"/>
      <c r="P566" s="7"/>
      <c r="Q566" s="7"/>
      <c r="R566" s="7"/>
      <c r="S566" s="7"/>
      <c r="T566"/>
      <c r="U566"/>
      <c r="V566"/>
      <c r="W566"/>
      <c r="X566"/>
      <c r="Y566"/>
      <c r="Z566"/>
    </row>
    <row r="567" spans="2:26" x14ac:dyDescent="0.25">
      <c r="B567" s="7"/>
      <c r="C567" s="133"/>
      <c r="D567" s="133"/>
      <c r="E567" s="7"/>
      <c r="F567" s="7"/>
      <c r="G567" s="7"/>
      <c r="H567" s="7"/>
      <c r="I567" s="7"/>
      <c r="J567" s="7"/>
      <c r="K567" s="7"/>
      <c r="L567" s="7"/>
      <c r="M567" s="7"/>
      <c r="N567" s="7"/>
      <c r="O567" s="7"/>
      <c r="P567" s="7"/>
      <c r="Q567" s="7"/>
      <c r="R567" s="7"/>
      <c r="S567" s="7"/>
      <c r="T567"/>
      <c r="U567"/>
      <c r="V567"/>
      <c r="W567"/>
      <c r="X567"/>
      <c r="Y567"/>
      <c r="Z567"/>
    </row>
    <row r="568" spans="2:26" x14ac:dyDescent="0.25">
      <c r="B568" s="7"/>
      <c r="C568" s="133"/>
      <c r="D568" s="133"/>
      <c r="E568" s="7"/>
      <c r="F568" s="7"/>
      <c r="G568" s="7"/>
      <c r="H568" s="7"/>
      <c r="I568" s="7"/>
      <c r="J568" s="7"/>
      <c r="K568" s="7"/>
      <c r="L568" s="7"/>
      <c r="M568" s="7"/>
      <c r="N568" s="7"/>
      <c r="O568" s="7"/>
      <c r="P568" s="7"/>
      <c r="Q568" s="7"/>
      <c r="R568" s="7"/>
      <c r="S568" s="7"/>
      <c r="T568"/>
      <c r="U568"/>
      <c r="V568"/>
      <c r="W568"/>
      <c r="X568"/>
      <c r="Y568"/>
      <c r="Z568"/>
    </row>
    <row r="569" spans="2:26" x14ac:dyDescent="0.25">
      <c r="B569" s="7"/>
      <c r="C569" s="133"/>
      <c r="D569" s="133"/>
      <c r="E569" s="7"/>
      <c r="F569" s="7"/>
      <c r="G569" s="7"/>
      <c r="H569" s="7"/>
      <c r="I569" s="7"/>
      <c r="J569" s="7"/>
      <c r="K569" s="7"/>
      <c r="L569" s="7"/>
      <c r="M569" s="7"/>
      <c r="N569" s="7"/>
      <c r="O569" s="7"/>
      <c r="P569" s="7"/>
      <c r="Q569" s="7"/>
      <c r="R569" s="7"/>
      <c r="S569" s="7"/>
      <c r="T569"/>
      <c r="U569"/>
      <c r="V569"/>
      <c r="W569"/>
      <c r="X569"/>
      <c r="Y569"/>
      <c r="Z569"/>
    </row>
    <row r="570" spans="2:26" x14ac:dyDescent="0.25">
      <c r="B570" s="7"/>
      <c r="C570" s="133"/>
      <c r="D570" s="133"/>
      <c r="E570" s="7"/>
      <c r="F570" s="7"/>
      <c r="G570" s="7"/>
      <c r="H570" s="7"/>
      <c r="I570" s="7"/>
      <c r="J570" s="7"/>
      <c r="K570" s="7"/>
      <c r="L570" s="7"/>
      <c r="M570" s="7"/>
      <c r="N570" s="7"/>
      <c r="O570" s="7"/>
      <c r="P570" s="7"/>
      <c r="Q570" s="7"/>
      <c r="R570" s="7"/>
      <c r="S570" s="7"/>
      <c r="T570"/>
      <c r="U570"/>
      <c r="V570"/>
      <c r="W570"/>
      <c r="X570"/>
      <c r="Y570"/>
      <c r="Z570"/>
    </row>
    <row r="571" spans="2:26" x14ac:dyDescent="0.25">
      <c r="B571" s="7"/>
      <c r="C571" s="133"/>
      <c r="D571" s="133"/>
      <c r="E571" s="7"/>
      <c r="F571" s="7"/>
      <c r="G571" s="7"/>
      <c r="H571" s="7"/>
      <c r="I571" s="7"/>
      <c r="J571" s="7"/>
      <c r="K571" s="7"/>
      <c r="L571" s="7"/>
      <c r="M571" s="7"/>
      <c r="N571" s="7"/>
      <c r="O571" s="7"/>
      <c r="P571" s="7"/>
      <c r="Q571" s="7"/>
      <c r="R571" s="7"/>
      <c r="S571" s="7"/>
      <c r="T571"/>
      <c r="U571"/>
      <c r="V571"/>
      <c r="W571"/>
      <c r="X571"/>
      <c r="Y571"/>
      <c r="Z571"/>
    </row>
    <row r="572" spans="2:26" x14ac:dyDescent="0.25">
      <c r="B572" s="7"/>
      <c r="C572" s="133"/>
      <c r="D572" s="133"/>
      <c r="E572" s="7"/>
      <c r="F572" s="7"/>
      <c r="G572" s="7"/>
      <c r="H572" s="7"/>
      <c r="I572" s="7"/>
      <c r="J572" s="7"/>
      <c r="K572" s="7"/>
      <c r="L572" s="7"/>
      <c r="M572" s="7"/>
      <c r="N572" s="7"/>
      <c r="O572" s="7"/>
      <c r="P572" s="7"/>
      <c r="Q572" s="7"/>
      <c r="R572" s="7"/>
      <c r="S572" s="7"/>
      <c r="T572"/>
      <c r="U572"/>
      <c r="V572"/>
      <c r="W572"/>
      <c r="X572"/>
      <c r="Y572"/>
      <c r="Z572"/>
    </row>
    <row r="573" spans="2:26" x14ac:dyDescent="0.25">
      <c r="B573" s="7"/>
      <c r="C573" s="133"/>
      <c r="D573" s="133"/>
      <c r="E573" s="7"/>
      <c r="F573" s="7"/>
      <c r="G573" s="7"/>
      <c r="H573" s="7"/>
      <c r="I573" s="7"/>
      <c r="J573" s="7"/>
      <c r="K573" s="7"/>
      <c r="L573" s="7"/>
      <c r="M573" s="7"/>
      <c r="N573" s="7"/>
      <c r="O573" s="7"/>
      <c r="P573" s="7"/>
      <c r="Q573" s="7"/>
      <c r="R573" s="7"/>
      <c r="S573" s="7"/>
      <c r="T573"/>
      <c r="U573"/>
      <c r="V573"/>
      <c r="W573"/>
      <c r="X573"/>
      <c r="Y573"/>
      <c r="Z573"/>
    </row>
    <row r="574" spans="2:26" x14ac:dyDescent="0.25">
      <c r="B574" s="7"/>
      <c r="C574" s="133"/>
      <c r="D574" s="133"/>
      <c r="E574" s="7"/>
      <c r="F574" s="7"/>
      <c r="G574" s="7"/>
      <c r="H574" s="7"/>
      <c r="I574" s="7"/>
      <c r="J574" s="7"/>
      <c r="K574" s="7"/>
      <c r="L574" s="7"/>
      <c r="M574" s="7"/>
      <c r="N574" s="7"/>
      <c r="O574" s="7"/>
      <c r="P574" s="7"/>
      <c r="Q574" s="7"/>
      <c r="R574" s="7"/>
      <c r="S574" s="7"/>
      <c r="T574"/>
      <c r="U574"/>
      <c r="V574"/>
      <c r="W574"/>
      <c r="X574"/>
      <c r="Y574"/>
      <c r="Z574"/>
    </row>
    <row r="575" spans="2:26" x14ac:dyDescent="0.25">
      <c r="B575" s="7"/>
      <c r="C575" s="133"/>
      <c r="D575" s="133"/>
      <c r="E575" s="7"/>
      <c r="F575" s="7"/>
      <c r="G575" s="7"/>
      <c r="H575" s="7"/>
      <c r="I575" s="7"/>
      <c r="J575" s="7"/>
      <c r="K575" s="7"/>
      <c r="L575" s="7"/>
      <c r="M575" s="7"/>
      <c r="N575" s="7"/>
      <c r="O575" s="7"/>
      <c r="P575" s="7"/>
      <c r="Q575" s="7"/>
      <c r="R575" s="7"/>
      <c r="S575" s="7"/>
      <c r="T575"/>
      <c r="U575"/>
      <c r="V575"/>
      <c r="W575"/>
      <c r="X575"/>
      <c r="Y575"/>
      <c r="Z575"/>
    </row>
    <row r="576" spans="2:26" x14ac:dyDescent="0.25">
      <c r="B576" s="7"/>
      <c r="C576" s="133"/>
      <c r="D576" s="133"/>
      <c r="E576" s="7"/>
      <c r="F576" s="7"/>
      <c r="G576" s="7"/>
      <c r="H576" s="7"/>
      <c r="I576" s="7"/>
      <c r="J576" s="7"/>
      <c r="K576" s="7"/>
      <c r="L576" s="7"/>
      <c r="M576" s="7"/>
      <c r="N576" s="7"/>
      <c r="O576" s="7"/>
      <c r="P576" s="7"/>
      <c r="Q576" s="7"/>
      <c r="R576" s="7"/>
      <c r="S576" s="7"/>
      <c r="T576"/>
      <c r="U576"/>
      <c r="V576"/>
      <c r="W576"/>
      <c r="X576"/>
      <c r="Y576"/>
      <c r="Z576"/>
    </row>
    <row r="577" spans="2:26" x14ac:dyDescent="0.25">
      <c r="B577" s="7"/>
      <c r="C577" s="133"/>
      <c r="D577" s="133"/>
      <c r="E577" s="7"/>
      <c r="F577" s="7"/>
      <c r="G577" s="7"/>
      <c r="H577" s="7"/>
      <c r="I577" s="7"/>
      <c r="J577" s="7"/>
      <c r="K577" s="7"/>
      <c r="L577" s="7"/>
      <c r="M577" s="7"/>
      <c r="N577" s="7"/>
      <c r="O577" s="7"/>
      <c r="P577" s="7"/>
      <c r="Q577" s="7"/>
      <c r="R577" s="7"/>
      <c r="S577" s="7"/>
      <c r="T577"/>
      <c r="U577"/>
      <c r="V577"/>
      <c r="W577"/>
      <c r="X577"/>
      <c r="Y577"/>
      <c r="Z577"/>
    </row>
    <row r="578" spans="2:26" x14ac:dyDescent="0.25">
      <c r="B578" s="7"/>
      <c r="C578" s="133"/>
      <c r="D578" s="133"/>
      <c r="E578" s="7"/>
      <c r="F578" s="7"/>
      <c r="G578" s="7"/>
      <c r="H578" s="7"/>
      <c r="I578" s="7"/>
      <c r="J578" s="7"/>
      <c r="K578" s="7"/>
      <c r="L578" s="7"/>
      <c r="M578" s="7"/>
      <c r="N578" s="7"/>
      <c r="O578" s="7"/>
      <c r="P578" s="7"/>
      <c r="Q578" s="7"/>
      <c r="R578" s="7"/>
      <c r="S578" s="7"/>
      <c r="T578"/>
      <c r="U578"/>
      <c r="V578"/>
      <c r="W578"/>
      <c r="X578"/>
      <c r="Y578"/>
      <c r="Z578"/>
    </row>
    <row r="579" spans="2:26" x14ac:dyDescent="0.25">
      <c r="B579" s="7"/>
      <c r="C579" s="133"/>
      <c r="D579" s="133"/>
      <c r="E579" s="7"/>
      <c r="F579" s="7"/>
      <c r="G579" s="7"/>
      <c r="H579" s="7"/>
      <c r="I579" s="7"/>
      <c r="J579" s="7"/>
      <c r="K579" s="7"/>
      <c r="L579" s="7"/>
      <c r="M579" s="7"/>
      <c r="N579" s="7"/>
      <c r="O579" s="7"/>
      <c r="P579" s="7"/>
      <c r="Q579" s="7"/>
      <c r="R579" s="7"/>
      <c r="S579" s="7"/>
      <c r="T579"/>
      <c r="U579"/>
      <c r="V579"/>
      <c r="W579"/>
      <c r="X579"/>
      <c r="Y579"/>
      <c r="Z579"/>
    </row>
    <row r="580" spans="2:26" x14ac:dyDescent="0.25">
      <c r="B580" s="7"/>
      <c r="C580" s="133"/>
      <c r="D580" s="133"/>
      <c r="E580" s="7"/>
      <c r="F580" s="7"/>
      <c r="G580" s="7"/>
      <c r="H580" s="7"/>
      <c r="I580" s="7"/>
      <c r="J580" s="7"/>
      <c r="K580" s="7"/>
      <c r="L580" s="7"/>
      <c r="M580" s="7"/>
      <c r="N580" s="7"/>
      <c r="O580" s="7"/>
      <c r="P580" s="7"/>
      <c r="Q580" s="7"/>
      <c r="R580" s="7"/>
      <c r="S580" s="7"/>
      <c r="T580"/>
      <c r="U580"/>
      <c r="V580"/>
      <c r="W580"/>
      <c r="X580"/>
      <c r="Y580"/>
      <c r="Z580"/>
    </row>
    <row r="581" spans="2:26" x14ac:dyDescent="0.25">
      <c r="B581" s="7"/>
      <c r="C581" s="133"/>
      <c r="D581" s="133"/>
      <c r="E581" s="7"/>
      <c r="F581" s="7"/>
      <c r="G581" s="7"/>
      <c r="H581" s="7"/>
      <c r="I581" s="7"/>
      <c r="J581" s="7"/>
      <c r="K581" s="7"/>
      <c r="L581" s="7"/>
      <c r="M581" s="7"/>
      <c r="N581" s="7"/>
      <c r="O581" s="7"/>
      <c r="P581" s="7"/>
      <c r="Q581" s="7"/>
      <c r="R581" s="7"/>
      <c r="S581" s="7"/>
      <c r="T581"/>
      <c r="U581"/>
      <c r="V581"/>
      <c r="W581"/>
      <c r="X581"/>
      <c r="Y581"/>
      <c r="Z581"/>
    </row>
    <row r="582" spans="2:26" x14ac:dyDescent="0.25">
      <c r="B582" s="7"/>
      <c r="C582" s="133"/>
      <c r="D582" s="133"/>
      <c r="E582" s="7"/>
      <c r="F582" s="7"/>
      <c r="G582" s="7"/>
      <c r="H582" s="7"/>
      <c r="I582" s="7"/>
      <c r="J582" s="7"/>
      <c r="K582" s="7"/>
      <c r="L582" s="7"/>
      <c r="M582" s="7"/>
      <c r="N582" s="7"/>
      <c r="O582" s="7"/>
      <c r="P582" s="7"/>
      <c r="Q582" s="7"/>
      <c r="R582" s="7"/>
      <c r="S582" s="7"/>
      <c r="T582"/>
      <c r="U582"/>
      <c r="V582"/>
      <c r="W582"/>
      <c r="X582"/>
      <c r="Y582"/>
      <c r="Z582"/>
    </row>
    <row r="583" spans="2:26" x14ac:dyDescent="0.25">
      <c r="B583" s="7"/>
      <c r="C583" s="133"/>
      <c r="D583" s="133"/>
      <c r="E583" s="7"/>
      <c r="F583" s="7"/>
      <c r="G583" s="7"/>
      <c r="H583" s="7"/>
      <c r="I583" s="7"/>
      <c r="J583" s="7"/>
      <c r="K583" s="7"/>
      <c r="L583" s="7"/>
      <c r="M583" s="7"/>
      <c r="N583" s="7"/>
      <c r="O583" s="7"/>
      <c r="P583" s="7"/>
      <c r="Q583" s="7"/>
      <c r="R583" s="7"/>
      <c r="S583" s="7"/>
      <c r="T583"/>
      <c r="U583"/>
      <c r="V583"/>
      <c r="W583"/>
      <c r="X583"/>
      <c r="Y583"/>
      <c r="Z583"/>
    </row>
    <row r="584" spans="2:26" x14ac:dyDescent="0.25">
      <c r="B584" s="7"/>
      <c r="C584" s="133"/>
      <c r="D584" s="133"/>
      <c r="E584" s="7"/>
      <c r="F584" s="7"/>
      <c r="G584" s="7"/>
      <c r="H584" s="7"/>
      <c r="I584" s="7"/>
      <c r="J584" s="7"/>
      <c r="K584" s="7"/>
      <c r="L584" s="7"/>
      <c r="M584" s="7"/>
      <c r="N584" s="7"/>
      <c r="O584" s="7"/>
      <c r="P584" s="7"/>
      <c r="Q584" s="7"/>
      <c r="R584" s="7"/>
      <c r="S584" s="7"/>
      <c r="T584"/>
      <c r="U584"/>
      <c r="V584"/>
      <c r="W584"/>
      <c r="X584"/>
      <c r="Y584"/>
      <c r="Z584"/>
    </row>
    <row r="585" spans="2:26" x14ac:dyDescent="0.25">
      <c r="B585" s="7"/>
      <c r="C585" s="133"/>
      <c r="D585" s="133"/>
      <c r="E585" s="7"/>
      <c r="F585" s="7"/>
      <c r="G585" s="7"/>
      <c r="H585" s="7"/>
      <c r="I585" s="7"/>
      <c r="J585" s="7"/>
      <c r="K585" s="7"/>
      <c r="L585" s="7"/>
      <c r="M585" s="7"/>
      <c r="N585" s="7"/>
      <c r="O585" s="7"/>
      <c r="P585" s="7"/>
      <c r="Q585" s="7"/>
      <c r="R585" s="7"/>
      <c r="S585" s="7"/>
      <c r="T585"/>
      <c r="U585"/>
      <c r="V585"/>
      <c r="W585"/>
      <c r="X585"/>
      <c r="Y585"/>
      <c r="Z585"/>
    </row>
    <row r="586" spans="2:26" x14ac:dyDescent="0.25">
      <c r="B586" s="7"/>
      <c r="C586" s="133"/>
      <c r="D586" s="133"/>
      <c r="E586" s="7"/>
      <c r="F586" s="7"/>
      <c r="G586" s="7"/>
      <c r="H586" s="7"/>
      <c r="I586" s="7"/>
      <c r="J586" s="7"/>
      <c r="K586" s="7"/>
      <c r="L586" s="7"/>
      <c r="M586" s="7"/>
      <c r="N586" s="7"/>
      <c r="O586" s="7"/>
      <c r="P586" s="7"/>
      <c r="Q586" s="7"/>
      <c r="R586" s="7"/>
      <c r="S586" s="7"/>
      <c r="T586"/>
      <c r="U586"/>
      <c r="V586"/>
      <c r="W586"/>
      <c r="X586"/>
      <c r="Y586"/>
      <c r="Z586"/>
    </row>
    <row r="587" spans="2:26" x14ac:dyDescent="0.25">
      <c r="B587" s="7"/>
      <c r="C587" s="133"/>
      <c r="D587" s="133"/>
      <c r="E587" s="7"/>
      <c r="F587" s="7"/>
      <c r="G587" s="7"/>
      <c r="H587" s="7"/>
      <c r="I587" s="7"/>
      <c r="J587" s="7"/>
      <c r="K587" s="7"/>
      <c r="L587" s="7"/>
      <c r="M587" s="7"/>
      <c r="N587" s="7"/>
      <c r="O587" s="7"/>
      <c r="P587" s="7"/>
      <c r="Q587" s="7"/>
      <c r="R587" s="7"/>
      <c r="S587" s="7"/>
      <c r="T587"/>
      <c r="U587"/>
      <c r="V587"/>
      <c r="W587"/>
      <c r="X587"/>
      <c r="Y587"/>
      <c r="Z587"/>
    </row>
    <row r="588" spans="2:26" x14ac:dyDescent="0.25">
      <c r="B588" s="7"/>
      <c r="C588" s="133"/>
      <c r="D588" s="133"/>
      <c r="E588" s="7"/>
      <c r="F588" s="7"/>
      <c r="G588" s="7"/>
      <c r="H588" s="7"/>
      <c r="I588" s="7"/>
      <c r="J588" s="7"/>
      <c r="K588" s="7"/>
      <c r="L588" s="7"/>
      <c r="M588" s="7"/>
      <c r="N588" s="7"/>
      <c r="O588" s="7"/>
      <c r="P588" s="7"/>
      <c r="Q588" s="7"/>
      <c r="R588" s="7"/>
      <c r="S588" s="7"/>
      <c r="T588"/>
      <c r="U588"/>
      <c r="V588"/>
      <c r="W588"/>
      <c r="X588"/>
      <c r="Y588"/>
      <c r="Z588"/>
    </row>
    <row r="589" spans="2:26" x14ac:dyDescent="0.25">
      <c r="B589" s="7"/>
      <c r="C589" s="133"/>
      <c r="D589" s="133"/>
      <c r="E589" s="7"/>
      <c r="F589" s="7"/>
      <c r="G589" s="7"/>
      <c r="H589" s="7"/>
      <c r="I589" s="7"/>
      <c r="J589" s="7"/>
      <c r="K589" s="7"/>
      <c r="L589" s="7"/>
      <c r="M589" s="7"/>
      <c r="N589" s="7"/>
      <c r="O589" s="7"/>
      <c r="P589" s="7"/>
      <c r="Q589" s="7"/>
      <c r="R589" s="7"/>
      <c r="S589" s="7"/>
      <c r="T589"/>
      <c r="U589"/>
      <c r="V589"/>
      <c r="W589"/>
      <c r="X589"/>
      <c r="Y589"/>
      <c r="Z589"/>
    </row>
    <row r="590" spans="2:26" x14ac:dyDescent="0.25">
      <c r="B590" s="7"/>
      <c r="C590" s="133"/>
      <c r="D590" s="133"/>
      <c r="E590" s="7"/>
      <c r="F590" s="7"/>
      <c r="G590" s="7"/>
      <c r="H590" s="7"/>
      <c r="I590" s="7"/>
      <c r="J590" s="7"/>
      <c r="K590" s="7"/>
      <c r="L590" s="7"/>
      <c r="M590" s="7"/>
      <c r="N590" s="7"/>
      <c r="O590" s="7"/>
      <c r="P590" s="7"/>
      <c r="Q590" s="7"/>
      <c r="R590" s="7"/>
      <c r="S590" s="7"/>
      <c r="T590"/>
      <c r="U590"/>
      <c r="V590"/>
      <c r="W590"/>
      <c r="X590"/>
      <c r="Y590"/>
      <c r="Z590"/>
    </row>
    <row r="591" spans="2:26" x14ac:dyDescent="0.25">
      <c r="B591" s="7"/>
      <c r="C591" s="133"/>
      <c r="D591" s="133"/>
      <c r="E591" s="7"/>
      <c r="F591" s="7"/>
      <c r="G591" s="7"/>
      <c r="H591" s="7"/>
      <c r="I591" s="7"/>
      <c r="J591" s="7"/>
      <c r="K591" s="7"/>
      <c r="L591" s="7"/>
      <c r="M591" s="7"/>
      <c r="N591" s="7"/>
      <c r="O591" s="7"/>
      <c r="P591" s="7"/>
      <c r="Q591" s="7"/>
      <c r="R591" s="7"/>
      <c r="S591" s="7"/>
      <c r="T591"/>
      <c r="U591"/>
      <c r="V591"/>
      <c r="W591"/>
      <c r="X591"/>
      <c r="Y591"/>
      <c r="Z591"/>
    </row>
    <row r="592" spans="2:26" x14ac:dyDescent="0.25">
      <c r="B592" s="7"/>
      <c r="C592" s="133"/>
      <c r="D592" s="133"/>
      <c r="E592" s="7"/>
      <c r="F592" s="7"/>
      <c r="G592" s="7"/>
      <c r="H592" s="7"/>
      <c r="I592" s="7"/>
      <c r="J592" s="7"/>
      <c r="K592" s="7"/>
      <c r="L592" s="7"/>
      <c r="M592" s="7"/>
      <c r="N592" s="7"/>
      <c r="O592" s="7"/>
      <c r="P592" s="7"/>
      <c r="Q592" s="7"/>
      <c r="R592" s="7"/>
      <c r="S592" s="7"/>
      <c r="T592"/>
      <c r="U592"/>
      <c r="V592"/>
      <c r="W592"/>
      <c r="X592"/>
      <c r="Y592"/>
      <c r="Z592"/>
    </row>
    <row r="593" spans="2:26" x14ac:dyDescent="0.25">
      <c r="B593" s="7"/>
      <c r="C593" s="133"/>
      <c r="D593" s="133"/>
      <c r="E593" s="7"/>
      <c r="F593" s="7"/>
      <c r="G593" s="7"/>
      <c r="H593" s="7"/>
      <c r="I593" s="7"/>
      <c r="J593" s="7"/>
      <c r="K593" s="7"/>
      <c r="L593" s="7"/>
      <c r="M593" s="7"/>
      <c r="N593" s="7"/>
      <c r="O593" s="7"/>
      <c r="P593" s="7"/>
      <c r="Q593" s="7"/>
      <c r="R593" s="7"/>
      <c r="S593" s="7"/>
      <c r="T593"/>
      <c r="U593"/>
      <c r="V593"/>
      <c r="W593"/>
      <c r="X593"/>
      <c r="Y593"/>
      <c r="Z593"/>
    </row>
    <row r="594" spans="2:26" x14ac:dyDescent="0.25">
      <c r="B594" s="7"/>
      <c r="C594" s="133"/>
      <c r="D594" s="133"/>
      <c r="E594" s="7"/>
      <c r="F594" s="7"/>
      <c r="G594" s="7"/>
      <c r="H594" s="7"/>
      <c r="I594" s="7"/>
      <c r="J594" s="7"/>
      <c r="K594" s="7"/>
      <c r="L594" s="7"/>
      <c r="M594" s="7"/>
      <c r="N594" s="7"/>
      <c r="O594" s="7"/>
      <c r="P594" s="7"/>
      <c r="Q594" s="7"/>
      <c r="R594" s="7"/>
      <c r="S594" s="7"/>
      <c r="T594"/>
      <c r="U594"/>
      <c r="V594"/>
      <c r="W594"/>
      <c r="X594"/>
      <c r="Y594"/>
      <c r="Z594"/>
    </row>
    <row r="595" spans="2:26" x14ac:dyDescent="0.25">
      <c r="B595" s="7"/>
      <c r="C595" s="133"/>
      <c r="D595" s="133"/>
      <c r="E595" s="7"/>
      <c r="F595" s="7"/>
      <c r="G595" s="7"/>
      <c r="H595" s="7"/>
      <c r="I595" s="7"/>
      <c r="J595" s="7"/>
      <c r="K595" s="7"/>
      <c r="L595" s="7"/>
      <c r="M595" s="7"/>
      <c r="N595" s="7"/>
      <c r="O595" s="7"/>
      <c r="P595" s="7"/>
      <c r="Q595" s="7"/>
      <c r="R595" s="7"/>
      <c r="S595" s="7"/>
      <c r="T595"/>
      <c r="U595"/>
      <c r="V595"/>
      <c r="W595"/>
      <c r="X595"/>
      <c r="Y595"/>
      <c r="Z595"/>
    </row>
    <row r="596" spans="2:26" x14ac:dyDescent="0.25">
      <c r="B596" s="7"/>
      <c r="C596" s="133"/>
      <c r="D596" s="133"/>
      <c r="E596" s="7"/>
      <c r="F596" s="7"/>
      <c r="G596" s="7"/>
      <c r="H596" s="7"/>
      <c r="I596" s="7"/>
      <c r="J596" s="7"/>
      <c r="K596" s="7"/>
      <c r="L596" s="7"/>
      <c r="M596" s="7"/>
      <c r="N596" s="7"/>
      <c r="O596" s="7"/>
      <c r="P596" s="7"/>
      <c r="Q596" s="7"/>
      <c r="R596" s="7"/>
      <c r="S596" s="7"/>
      <c r="T596"/>
      <c r="U596"/>
      <c r="V596"/>
      <c r="W596"/>
      <c r="X596"/>
      <c r="Y596"/>
      <c r="Z596"/>
    </row>
    <row r="597" spans="2:26" x14ac:dyDescent="0.25">
      <c r="B597" s="7"/>
      <c r="C597" s="133"/>
      <c r="D597" s="133"/>
      <c r="E597" s="7"/>
      <c r="F597" s="7"/>
      <c r="G597" s="7"/>
      <c r="H597" s="7"/>
      <c r="I597" s="7"/>
      <c r="J597" s="7"/>
      <c r="K597" s="7"/>
      <c r="L597" s="7"/>
      <c r="M597" s="7"/>
      <c r="N597" s="7"/>
      <c r="O597" s="7"/>
      <c r="P597" s="7"/>
      <c r="Q597" s="7"/>
      <c r="R597" s="7"/>
      <c r="S597" s="7"/>
      <c r="T597"/>
      <c r="U597"/>
      <c r="V597"/>
      <c r="W597"/>
      <c r="X597"/>
      <c r="Y597"/>
      <c r="Z597"/>
    </row>
    <row r="598" spans="2:26" x14ac:dyDescent="0.25">
      <c r="B598" s="7"/>
      <c r="C598" s="133"/>
      <c r="D598" s="133"/>
      <c r="E598" s="7"/>
      <c r="F598" s="7"/>
      <c r="G598" s="7"/>
      <c r="H598" s="7"/>
      <c r="I598" s="7"/>
      <c r="J598" s="7"/>
      <c r="K598" s="7"/>
      <c r="L598" s="7"/>
      <c r="M598" s="7"/>
      <c r="N598" s="7"/>
      <c r="O598" s="7"/>
      <c r="P598" s="7"/>
      <c r="Q598" s="7"/>
      <c r="R598" s="7"/>
      <c r="S598" s="7"/>
      <c r="T598"/>
      <c r="U598"/>
      <c r="V598"/>
      <c r="W598"/>
      <c r="X598"/>
      <c r="Y598"/>
      <c r="Z598"/>
    </row>
    <row r="599" spans="2:26" x14ac:dyDescent="0.25">
      <c r="B599" s="7"/>
      <c r="C599" s="133"/>
      <c r="D599" s="133"/>
      <c r="E599" s="7"/>
      <c r="F599" s="7"/>
      <c r="G599" s="7"/>
      <c r="H599" s="7"/>
      <c r="I599" s="7"/>
      <c r="J599" s="7"/>
      <c r="K599" s="7"/>
      <c r="L599" s="7"/>
      <c r="M599" s="7"/>
      <c r="N599" s="7"/>
      <c r="O599" s="7"/>
      <c r="P599" s="7"/>
      <c r="Q599" s="7"/>
      <c r="R599" s="7"/>
      <c r="S599" s="7"/>
      <c r="T599"/>
      <c r="U599"/>
      <c r="V599"/>
      <c r="W599"/>
      <c r="X599"/>
      <c r="Y599"/>
      <c r="Z599"/>
    </row>
    <row r="600" spans="2:26" x14ac:dyDescent="0.25">
      <c r="B600" s="7"/>
      <c r="C600" s="133"/>
      <c r="D600" s="133"/>
      <c r="E600" s="7"/>
      <c r="F600" s="7"/>
      <c r="G600" s="7"/>
      <c r="H600" s="7"/>
      <c r="I600" s="7"/>
      <c r="J600" s="7"/>
      <c r="K600" s="7"/>
      <c r="L600" s="7"/>
      <c r="M600" s="7"/>
      <c r="N600" s="7"/>
      <c r="O600" s="7"/>
      <c r="P600" s="7"/>
      <c r="Q600" s="7"/>
      <c r="R600" s="7"/>
      <c r="S600" s="7"/>
      <c r="T600"/>
      <c r="U600"/>
      <c r="V600"/>
      <c r="W600"/>
      <c r="X600"/>
      <c r="Y600"/>
      <c r="Z600"/>
    </row>
    <row r="601" spans="2:26" x14ac:dyDescent="0.25">
      <c r="B601" s="7"/>
      <c r="C601" s="133"/>
      <c r="D601" s="133"/>
      <c r="E601" s="7"/>
      <c r="F601" s="7"/>
      <c r="G601" s="7"/>
      <c r="H601" s="7"/>
      <c r="I601" s="7"/>
      <c r="J601" s="7"/>
      <c r="K601" s="7"/>
      <c r="L601" s="7"/>
      <c r="M601" s="7"/>
      <c r="N601" s="7"/>
      <c r="O601" s="7"/>
      <c r="P601" s="7"/>
      <c r="Q601" s="7"/>
      <c r="R601" s="7"/>
      <c r="S601" s="7"/>
      <c r="T601"/>
      <c r="U601"/>
      <c r="V601"/>
      <c r="W601"/>
      <c r="X601"/>
      <c r="Y601"/>
      <c r="Z601"/>
    </row>
    <row r="602" spans="2:26" x14ac:dyDescent="0.25">
      <c r="B602" s="7"/>
      <c r="C602" s="133"/>
      <c r="D602" s="133"/>
      <c r="E602" s="7"/>
      <c r="F602" s="7"/>
      <c r="G602" s="7"/>
      <c r="H602" s="7"/>
      <c r="I602" s="7"/>
      <c r="J602" s="7"/>
      <c r="K602" s="7"/>
      <c r="L602" s="7"/>
      <c r="M602" s="7"/>
      <c r="N602" s="7"/>
      <c r="O602" s="7"/>
      <c r="P602" s="7"/>
      <c r="Q602" s="7"/>
      <c r="R602" s="7"/>
      <c r="S602" s="7"/>
      <c r="T602"/>
      <c r="U602"/>
      <c r="V602"/>
      <c r="W602"/>
      <c r="X602"/>
      <c r="Y602"/>
      <c r="Z602"/>
    </row>
    <row r="603" spans="2:26" x14ac:dyDescent="0.25">
      <c r="B603" s="7"/>
      <c r="C603" s="133"/>
      <c r="D603" s="133"/>
      <c r="E603" s="7"/>
      <c r="F603" s="7"/>
      <c r="G603" s="7"/>
      <c r="H603" s="7"/>
      <c r="I603" s="7"/>
      <c r="J603" s="7"/>
      <c r="K603" s="7"/>
      <c r="L603" s="7"/>
      <c r="M603" s="7"/>
      <c r="N603" s="7"/>
      <c r="O603" s="7"/>
      <c r="P603" s="7"/>
      <c r="Q603" s="7"/>
      <c r="R603" s="7"/>
      <c r="S603" s="7"/>
      <c r="T603"/>
      <c r="U603"/>
      <c r="V603"/>
      <c r="W603"/>
      <c r="X603"/>
      <c r="Y603"/>
      <c r="Z603"/>
    </row>
    <row r="604" spans="2:26" x14ac:dyDescent="0.25">
      <c r="B604" s="7"/>
      <c r="C604" s="133"/>
      <c r="D604" s="133"/>
      <c r="E604" s="7"/>
      <c r="F604" s="7"/>
      <c r="G604" s="7"/>
      <c r="H604" s="7"/>
      <c r="I604" s="7"/>
      <c r="J604" s="7"/>
      <c r="K604" s="7"/>
      <c r="L604" s="7"/>
      <c r="M604" s="7"/>
      <c r="N604" s="7"/>
      <c r="O604" s="7"/>
      <c r="P604" s="7"/>
      <c r="Q604" s="7"/>
      <c r="R604" s="7"/>
      <c r="S604" s="7"/>
      <c r="T604"/>
      <c r="U604"/>
      <c r="V604"/>
      <c r="W604"/>
      <c r="X604"/>
      <c r="Y604"/>
      <c r="Z604"/>
    </row>
    <row r="605" spans="2:26" x14ac:dyDescent="0.25">
      <c r="B605" s="7"/>
      <c r="C605" s="133"/>
      <c r="D605" s="133"/>
      <c r="E605" s="7"/>
      <c r="F605" s="7"/>
      <c r="G605" s="7"/>
      <c r="H605" s="7"/>
      <c r="I605" s="7"/>
      <c r="J605" s="7"/>
      <c r="K605" s="7"/>
      <c r="L605" s="7"/>
      <c r="M605" s="7"/>
      <c r="N605" s="7"/>
      <c r="O605" s="7"/>
      <c r="P605" s="7"/>
      <c r="Q605" s="7"/>
      <c r="R605" s="7"/>
      <c r="S605" s="7"/>
      <c r="T605"/>
      <c r="U605"/>
      <c r="V605"/>
      <c r="W605"/>
      <c r="X605"/>
      <c r="Y605"/>
      <c r="Z605"/>
    </row>
    <row r="606" spans="2:26" x14ac:dyDescent="0.25">
      <c r="B606" s="7"/>
      <c r="C606" s="133"/>
      <c r="D606" s="133"/>
      <c r="E606" s="7"/>
      <c r="F606" s="7"/>
      <c r="G606" s="7"/>
      <c r="H606" s="7"/>
      <c r="I606" s="7"/>
      <c r="J606" s="7"/>
      <c r="K606" s="7"/>
      <c r="L606" s="7"/>
      <c r="M606" s="7"/>
      <c r="N606" s="7"/>
      <c r="O606" s="7"/>
      <c r="P606" s="7"/>
      <c r="Q606" s="7"/>
      <c r="R606" s="7"/>
      <c r="S606" s="7"/>
      <c r="T606"/>
      <c r="U606"/>
      <c r="V606"/>
      <c r="W606"/>
      <c r="X606"/>
      <c r="Y606"/>
      <c r="Z606"/>
    </row>
    <row r="607" spans="2:26" x14ac:dyDescent="0.25">
      <c r="B607" s="7"/>
      <c r="C607" s="133"/>
      <c r="D607" s="133"/>
      <c r="E607" s="7"/>
      <c r="F607" s="7"/>
      <c r="G607" s="7"/>
      <c r="H607" s="7"/>
      <c r="I607" s="7"/>
      <c r="J607" s="7"/>
      <c r="K607" s="7"/>
      <c r="L607" s="7"/>
      <c r="M607" s="7"/>
      <c r="N607" s="7"/>
      <c r="O607" s="7"/>
      <c r="P607" s="7"/>
      <c r="Q607" s="7"/>
      <c r="R607" s="7"/>
      <c r="S607" s="7"/>
      <c r="T607"/>
      <c r="U607"/>
      <c r="V607"/>
      <c r="W607"/>
      <c r="X607"/>
      <c r="Y607"/>
      <c r="Z607"/>
    </row>
    <row r="608" spans="2:26" x14ac:dyDescent="0.25">
      <c r="B608" s="7"/>
      <c r="C608" s="133"/>
      <c r="D608" s="133"/>
      <c r="E608" s="7"/>
      <c r="F608" s="7"/>
      <c r="G608" s="7"/>
      <c r="H608" s="7"/>
      <c r="I608" s="7"/>
      <c r="J608" s="7"/>
      <c r="K608" s="7"/>
      <c r="L608" s="7"/>
      <c r="M608" s="7"/>
      <c r="N608" s="7"/>
      <c r="O608" s="7"/>
      <c r="P608" s="7"/>
      <c r="Q608" s="7"/>
      <c r="R608" s="7"/>
      <c r="S608" s="7"/>
      <c r="T608"/>
      <c r="U608"/>
      <c r="V608"/>
      <c r="W608"/>
      <c r="X608"/>
      <c r="Y608"/>
      <c r="Z608"/>
    </row>
    <row r="609" spans="2:26" x14ac:dyDescent="0.25">
      <c r="B609" s="7"/>
      <c r="C609" s="133"/>
      <c r="D609" s="133"/>
      <c r="E609" s="7"/>
      <c r="F609" s="7"/>
      <c r="G609" s="7"/>
      <c r="H609" s="7"/>
      <c r="I609" s="7"/>
      <c r="J609" s="7"/>
      <c r="K609" s="7"/>
      <c r="L609" s="7"/>
      <c r="M609" s="7"/>
      <c r="N609" s="7"/>
      <c r="O609" s="7"/>
      <c r="P609" s="7"/>
      <c r="Q609" s="7"/>
      <c r="R609" s="7"/>
      <c r="S609" s="7"/>
      <c r="T609"/>
      <c r="U609"/>
      <c r="V609"/>
      <c r="W609"/>
      <c r="X609"/>
      <c r="Y609"/>
      <c r="Z609"/>
    </row>
    <row r="610" spans="2:26" x14ac:dyDescent="0.25">
      <c r="B610" s="7"/>
      <c r="C610" s="133"/>
      <c r="D610" s="133"/>
      <c r="E610" s="7"/>
      <c r="F610" s="7"/>
      <c r="G610" s="7"/>
      <c r="H610" s="7"/>
      <c r="I610" s="7"/>
      <c r="J610" s="7"/>
      <c r="K610" s="7"/>
      <c r="L610" s="7"/>
      <c r="M610" s="7"/>
      <c r="N610" s="7"/>
      <c r="O610" s="7"/>
      <c r="P610" s="7"/>
      <c r="Q610" s="7"/>
      <c r="R610" s="7"/>
      <c r="S610" s="7"/>
      <c r="T610"/>
      <c r="U610"/>
      <c r="V610"/>
      <c r="W610"/>
      <c r="X610"/>
      <c r="Y610"/>
      <c r="Z610"/>
    </row>
    <row r="611" spans="2:26" x14ac:dyDescent="0.25">
      <c r="B611" s="7"/>
      <c r="C611" s="133"/>
      <c r="D611" s="133"/>
      <c r="E611" s="7"/>
      <c r="F611" s="7"/>
      <c r="G611" s="7"/>
      <c r="H611" s="7"/>
      <c r="I611" s="7"/>
      <c r="J611" s="7"/>
      <c r="K611" s="7"/>
      <c r="L611" s="7"/>
      <c r="M611" s="7"/>
      <c r="N611" s="7"/>
      <c r="O611" s="7"/>
      <c r="P611" s="7"/>
      <c r="Q611" s="7"/>
      <c r="R611" s="7"/>
      <c r="S611" s="7"/>
      <c r="T611"/>
      <c r="U611"/>
      <c r="V611"/>
      <c r="W611"/>
      <c r="X611"/>
      <c r="Y611"/>
      <c r="Z611"/>
    </row>
    <row r="612" spans="2:26" x14ac:dyDescent="0.25">
      <c r="B612" s="7"/>
      <c r="C612" s="133"/>
      <c r="D612" s="133"/>
      <c r="E612" s="7"/>
      <c r="F612" s="7"/>
      <c r="G612" s="7"/>
      <c r="H612" s="7"/>
      <c r="I612" s="7"/>
      <c r="J612" s="7"/>
      <c r="K612" s="7"/>
      <c r="L612" s="7"/>
      <c r="M612" s="7"/>
      <c r="N612" s="7"/>
      <c r="O612" s="7"/>
      <c r="P612" s="7"/>
      <c r="Q612" s="7"/>
      <c r="R612" s="7"/>
      <c r="S612" s="7"/>
      <c r="T612"/>
      <c r="U612"/>
      <c r="V612"/>
      <c r="W612"/>
      <c r="X612"/>
      <c r="Y612"/>
      <c r="Z612"/>
    </row>
    <row r="613" spans="2:26" x14ac:dyDescent="0.25">
      <c r="B613" s="7"/>
      <c r="C613" s="133"/>
      <c r="D613" s="133"/>
      <c r="E613" s="7"/>
      <c r="F613" s="7"/>
      <c r="G613" s="7"/>
      <c r="H613" s="7"/>
      <c r="I613" s="7"/>
      <c r="J613" s="7"/>
      <c r="K613" s="7"/>
      <c r="L613" s="7"/>
      <c r="M613" s="7"/>
      <c r="N613" s="7"/>
      <c r="O613" s="7"/>
      <c r="P613" s="7"/>
      <c r="Q613" s="7"/>
      <c r="R613" s="7"/>
      <c r="S613" s="7"/>
      <c r="T613"/>
      <c r="U613"/>
      <c r="V613"/>
      <c r="W613"/>
      <c r="X613"/>
      <c r="Y613"/>
      <c r="Z613"/>
    </row>
    <row r="614" spans="2:26" x14ac:dyDescent="0.25">
      <c r="B614" s="7"/>
      <c r="C614" s="133"/>
      <c r="D614" s="133"/>
      <c r="E614" s="7"/>
      <c r="F614" s="7"/>
      <c r="G614" s="7"/>
      <c r="H614" s="7"/>
      <c r="I614" s="7"/>
      <c r="J614" s="7"/>
      <c r="K614" s="7"/>
      <c r="L614" s="7"/>
      <c r="M614" s="7"/>
      <c r="N614" s="7"/>
      <c r="O614" s="7"/>
      <c r="P614" s="7"/>
      <c r="Q614" s="7"/>
      <c r="R614" s="7"/>
      <c r="S614" s="7"/>
      <c r="T614"/>
      <c r="U614"/>
      <c r="V614"/>
      <c r="W614"/>
      <c r="X614"/>
      <c r="Y614"/>
      <c r="Z614"/>
    </row>
    <row r="615" spans="2:26" x14ac:dyDescent="0.25">
      <c r="B615" s="7"/>
      <c r="C615" s="133"/>
      <c r="D615" s="133"/>
      <c r="E615" s="7"/>
      <c r="F615" s="7"/>
      <c r="G615" s="7"/>
      <c r="H615" s="7"/>
      <c r="I615" s="7"/>
      <c r="J615" s="7"/>
      <c r="K615" s="7"/>
      <c r="L615" s="7"/>
      <c r="M615" s="7"/>
      <c r="N615" s="7"/>
      <c r="O615" s="7"/>
      <c r="P615" s="7"/>
      <c r="Q615" s="7"/>
      <c r="R615" s="7"/>
      <c r="S615" s="7"/>
      <c r="T615"/>
      <c r="U615"/>
      <c r="V615"/>
      <c r="W615"/>
      <c r="X615"/>
      <c r="Y615"/>
      <c r="Z615"/>
    </row>
    <row r="616" spans="2:26" x14ac:dyDescent="0.25">
      <c r="B616" s="7"/>
      <c r="C616" s="133"/>
      <c r="D616" s="133"/>
      <c r="E616" s="7"/>
      <c r="F616" s="7"/>
      <c r="G616" s="7"/>
      <c r="H616" s="7"/>
      <c r="I616" s="7"/>
      <c r="J616" s="7"/>
      <c r="K616" s="7"/>
      <c r="L616" s="7"/>
      <c r="M616" s="7"/>
      <c r="N616" s="7"/>
      <c r="O616" s="7"/>
      <c r="P616" s="7"/>
      <c r="Q616" s="7"/>
      <c r="R616" s="7"/>
      <c r="S616" s="7"/>
      <c r="T616"/>
      <c r="U616"/>
      <c r="V616"/>
      <c r="W616"/>
      <c r="X616"/>
      <c r="Y616"/>
      <c r="Z616"/>
    </row>
    <row r="617" spans="2:26" x14ac:dyDescent="0.25">
      <c r="B617" s="7"/>
      <c r="C617" s="133"/>
      <c r="D617" s="133"/>
      <c r="E617" s="7"/>
      <c r="F617" s="7"/>
      <c r="G617" s="7"/>
      <c r="H617" s="7"/>
      <c r="I617" s="7"/>
      <c r="J617" s="7"/>
      <c r="K617" s="7"/>
      <c r="L617" s="7"/>
      <c r="M617" s="7"/>
      <c r="N617" s="7"/>
      <c r="O617" s="7"/>
      <c r="P617" s="7"/>
      <c r="Q617" s="7"/>
      <c r="R617" s="7"/>
      <c r="S617" s="7"/>
      <c r="T617"/>
      <c r="U617"/>
      <c r="V617"/>
      <c r="W617"/>
      <c r="X617"/>
      <c r="Y617"/>
      <c r="Z617"/>
    </row>
    <row r="618" spans="2:26" x14ac:dyDescent="0.25">
      <c r="B618" s="7"/>
      <c r="C618" s="133"/>
      <c r="D618" s="133"/>
      <c r="E618" s="7"/>
      <c r="F618" s="7"/>
      <c r="G618" s="7"/>
      <c r="H618" s="7"/>
      <c r="I618" s="7"/>
      <c r="J618" s="7"/>
      <c r="K618" s="7"/>
      <c r="L618" s="7"/>
      <c r="M618" s="7"/>
      <c r="N618" s="7"/>
      <c r="O618" s="7"/>
      <c r="P618" s="7"/>
      <c r="Q618" s="7"/>
      <c r="R618" s="7"/>
      <c r="S618" s="7"/>
      <c r="T618"/>
      <c r="U618"/>
      <c r="V618"/>
      <c r="W618"/>
      <c r="X618"/>
      <c r="Y618"/>
      <c r="Z618"/>
    </row>
    <row r="619" spans="2:26" x14ac:dyDescent="0.25">
      <c r="B619" s="7"/>
      <c r="C619" s="133"/>
      <c r="D619" s="133"/>
      <c r="E619" s="7"/>
      <c r="F619" s="7"/>
      <c r="G619" s="7"/>
      <c r="H619" s="7"/>
      <c r="I619" s="7"/>
      <c r="J619" s="7"/>
      <c r="K619" s="7"/>
      <c r="L619" s="7"/>
      <c r="M619" s="7"/>
      <c r="N619" s="7"/>
      <c r="O619" s="7"/>
      <c r="P619" s="7"/>
      <c r="Q619" s="7"/>
      <c r="R619" s="7"/>
      <c r="S619" s="7"/>
      <c r="T619"/>
      <c r="U619"/>
      <c r="V619"/>
      <c r="W619"/>
      <c r="X619"/>
      <c r="Y619"/>
      <c r="Z619"/>
    </row>
    <row r="620" spans="2:26" x14ac:dyDescent="0.25">
      <c r="B620" s="7"/>
      <c r="C620" s="133"/>
      <c r="D620" s="133"/>
      <c r="E620" s="7"/>
      <c r="F620" s="7"/>
      <c r="G620" s="7"/>
      <c r="H620" s="7"/>
      <c r="I620" s="7"/>
      <c r="J620" s="7"/>
      <c r="K620" s="7"/>
      <c r="L620" s="7"/>
      <c r="M620" s="7"/>
      <c r="N620" s="7"/>
      <c r="O620" s="7"/>
      <c r="P620" s="7"/>
      <c r="Q620" s="7"/>
      <c r="R620" s="7"/>
      <c r="S620" s="7"/>
      <c r="T620"/>
      <c r="U620"/>
      <c r="V620"/>
      <c r="W620"/>
      <c r="X620"/>
      <c r="Y620"/>
      <c r="Z620"/>
    </row>
    <row r="621" spans="2:26" x14ac:dyDescent="0.25">
      <c r="B621" s="7"/>
      <c r="C621" s="133"/>
      <c r="D621" s="133"/>
      <c r="E621" s="7"/>
      <c r="F621" s="7"/>
      <c r="G621" s="7"/>
      <c r="H621" s="7"/>
      <c r="I621" s="7"/>
      <c r="J621" s="7"/>
      <c r="K621" s="7"/>
      <c r="L621" s="7"/>
      <c r="M621" s="7"/>
      <c r="N621" s="7"/>
      <c r="O621" s="7"/>
      <c r="P621" s="7"/>
      <c r="Q621" s="7"/>
      <c r="R621" s="7"/>
      <c r="S621" s="7"/>
      <c r="T621"/>
      <c r="U621"/>
      <c r="V621"/>
      <c r="W621"/>
      <c r="X621"/>
      <c r="Y621"/>
      <c r="Z621"/>
    </row>
    <row r="622" spans="2:26" x14ac:dyDescent="0.25">
      <c r="B622" s="7"/>
      <c r="C622" s="133"/>
      <c r="D622" s="133"/>
      <c r="E622" s="7"/>
      <c r="F622" s="7"/>
      <c r="G622" s="7"/>
      <c r="H622" s="7"/>
      <c r="I622" s="7"/>
      <c r="J622" s="7"/>
      <c r="K622" s="7"/>
      <c r="L622" s="7"/>
      <c r="M622" s="7"/>
      <c r="N622" s="7"/>
      <c r="O622" s="7"/>
      <c r="P622" s="7"/>
      <c r="Q622" s="7"/>
      <c r="R622" s="7"/>
      <c r="S622" s="7"/>
      <c r="T622"/>
      <c r="U622"/>
      <c r="V622"/>
      <c r="W622"/>
      <c r="X622"/>
      <c r="Y622"/>
      <c r="Z622"/>
    </row>
    <row r="623" spans="2:26" x14ac:dyDescent="0.25">
      <c r="B623" s="7"/>
      <c r="C623" s="133"/>
      <c r="D623" s="133"/>
      <c r="E623" s="7"/>
      <c r="F623" s="7"/>
      <c r="G623" s="7"/>
      <c r="H623" s="7"/>
      <c r="I623" s="7"/>
      <c r="J623" s="7"/>
      <c r="K623" s="7"/>
      <c r="L623" s="7"/>
      <c r="M623" s="7"/>
      <c r="N623" s="7"/>
      <c r="O623" s="7"/>
      <c r="P623" s="7"/>
      <c r="Q623" s="7"/>
      <c r="R623" s="7"/>
      <c r="S623" s="7"/>
      <c r="T623"/>
      <c r="U623"/>
      <c r="V623"/>
      <c r="W623"/>
      <c r="X623"/>
      <c r="Y623"/>
      <c r="Z623"/>
    </row>
    <row r="624" spans="2:26" x14ac:dyDescent="0.25">
      <c r="B624" s="7"/>
      <c r="C624" s="133"/>
      <c r="D624" s="133"/>
      <c r="E624" s="7"/>
      <c r="F624" s="7"/>
      <c r="G624" s="7"/>
      <c r="H624" s="7"/>
      <c r="I624" s="7"/>
      <c r="J624" s="7"/>
      <c r="K624" s="7"/>
      <c r="L624" s="7"/>
      <c r="M624" s="7"/>
      <c r="N624" s="7"/>
      <c r="O624" s="7"/>
      <c r="P624" s="7"/>
      <c r="Q624" s="7"/>
      <c r="R624" s="7"/>
      <c r="S624" s="7"/>
      <c r="T624"/>
      <c r="U624"/>
      <c r="V624"/>
      <c r="W624"/>
      <c r="X624"/>
      <c r="Y624"/>
      <c r="Z624"/>
    </row>
    <row r="625" spans="2:26" x14ac:dyDescent="0.25">
      <c r="B625" s="7"/>
      <c r="C625" s="133"/>
      <c r="D625" s="133"/>
      <c r="E625" s="7"/>
      <c r="F625" s="7"/>
      <c r="G625" s="7"/>
      <c r="H625" s="7"/>
      <c r="I625" s="7"/>
      <c r="J625" s="7"/>
      <c r="K625" s="7"/>
      <c r="L625" s="7"/>
      <c r="M625" s="7"/>
      <c r="N625" s="7"/>
      <c r="O625" s="7"/>
      <c r="P625" s="7"/>
      <c r="Q625" s="7"/>
      <c r="R625" s="7"/>
      <c r="S625" s="7"/>
      <c r="T625"/>
      <c r="U625"/>
      <c r="V625"/>
      <c r="W625"/>
      <c r="X625"/>
      <c r="Y625"/>
      <c r="Z625"/>
    </row>
    <row r="626" spans="2:26" x14ac:dyDescent="0.25">
      <c r="B626" s="7"/>
      <c r="C626" s="133"/>
      <c r="D626" s="133"/>
      <c r="E626" s="7"/>
      <c r="F626" s="7"/>
      <c r="G626" s="7"/>
      <c r="H626" s="7"/>
      <c r="I626" s="7"/>
      <c r="J626" s="7"/>
      <c r="K626" s="7"/>
      <c r="L626" s="7"/>
      <c r="M626" s="7"/>
      <c r="N626" s="7"/>
      <c r="O626" s="7"/>
      <c r="P626" s="7"/>
      <c r="Q626" s="7"/>
      <c r="R626" s="7"/>
      <c r="S626" s="7"/>
      <c r="T626"/>
      <c r="U626"/>
      <c r="V626"/>
      <c r="W626"/>
      <c r="X626"/>
      <c r="Y626"/>
      <c r="Z626"/>
    </row>
    <row r="627" spans="2:26" x14ac:dyDescent="0.25">
      <c r="B627" s="7"/>
      <c r="C627" s="133"/>
      <c r="D627" s="133"/>
      <c r="E627" s="7"/>
      <c r="F627" s="7"/>
      <c r="G627" s="7"/>
      <c r="H627" s="7"/>
      <c r="I627" s="7"/>
      <c r="J627" s="7"/>
      <c r="K627" s="7"/>
      <c r="L627" s="7"/>
      <c r="M627" s="7"/>
      <c r="N627" s="7"/>
      <c r="O627" s="7"/>
      <c r="P627" s="7"/>
      <c r="Q627" s="7"/>
      <c r="R627" s="7"/>
      <c r="S627" s="7"/>
      <c r="T627"/>
      <c r="U627"/>
      <c r="V627"/>
      <c r="W627"/>
      <c r="X627"/>
      <c r="Y627"/>
      <c r="Z627"/>
    </row>
    <row r="628" spans="2:26" x14ac:dyDescent="0.25">
      <c r="B628" s="7"/>
      <c r="C628" s="133"/>
      <c r="D628" s="133"/>
      <c r="E628" s="7"/>
      <c r="F628" s="7"/>
      <c r="G628" s="7"/>
      <c r="H628" s="7"/>
      <c r="I628" s="7"/>
      <c r="J628" s="7"/>
      <c r="K628" s="7"/>
      <c r="L628" s="7"/>
      <c r="M628" s="7"/>
      <c r="N628" s="7"/>
      <c r="O628" s="7"/>
      <c r="P628" s="7"/>
      <c r="Q628" s="7"/>
      <c r="R628" s="7"/>
      <c r="S628" s="7"/>
      <c r="T628"/>
      <c r="U628"/>
      <c r="V628"/>
      <c r="W628"/>
      <c r="X628"/>
      <c r="Y628"/>
      <c r="Z628"/>
    </row>
    <row r="629" spans="2:26" x14ac:dyDescent="0.25">
      <c r="B629" s="7"/>
      <c r="C629" s="133"/>
      <c r="D629" s="133"/>
      <c r="E629" s="7"/>
      <c r="F629" s="7"/>
      <c r="G629" s="7"/>
      <c r="H629" s="7"/>
      <c r="I629" s="7"/>
      <c r="J629" s="7"/>
      <c r="K629" s="7"/>
      <c r="L629" s="7"/>
      <c r="M629" s="7"/>
      <c r="N629" s="7"/>
      <c r="O629" s="7"/>
      <c r="P629" s="7"/>
      <c r="Q629" s="7"/>
      <c r="R629" s="7"/>
      <c r="S629" s="7"/>
      <c r="T629"/>
      <c r="U629"/>
      <c r="V629"/>
      <c r="W629"/>
      <c r="X629"/>
      <c r="Y629"/>
      <c r="Z629"/>
    </row>
    <row r="630" spans="2:26" x14ac:dyDescent="0.25">
      <c r="B630" s="7"/>
      <c r="C630" s="133"/>
      <c r="D630" s="133"/>
      <c r="E630" s="7"/>
      <c r="F630" s="7"/>
      <c r="G630" s="7"/>
      <c r="H630" s="7"/>
      <c r="I630" s="7"/>
      <c r="J630" s="7"/>
      <c r="K630" s="7"/>
      <c r="L630" s="7"/>
      <c r="M630" s="7"/>
      <c r="N630" s="7"/>
      <c r="O630" s="7"/>
      <c r="P630" s="7"/>
      <c r="Q630" s="7"/>
      <c r="R630" s="7"/>
      <c r="S630" s="7"/>
      <c r="T630"/>
      <c r="U630"/>
      <c r="V630"/>
      <c r="W630"/>
      <c r="X630"/>
      <c r="Y630"/>
      <c r="Z630"/>
    </row>
    <row r="631" spans="2:26" x14ac:dyDescent="0.25">
      <c r="B631" s="7"/>
      <c r="C631" s="133"/>
      <c r="D631" s="133"/>
      <c r="E631" s="7"/>
      <c r="F631" s="7"/>
      <c r="G631" s="7"/>
      <c r="H631" s="7"/>
      <c r="I631" s="7"/>
      <c r="J631" s="7"/>
      <c r="K631" s="7"/>
      <c r="L631" s="7"/>
      <c r="M631" s="7"/>
      <c r="N631" s="7"/>
      <c r="O631" s="7"/>
      <c r="P631" s="7"/>
      <c r="Q631" s="7"/>
      <c r="R631" s="7"/>
      <c r="S631" s="7"/>
      <c r="T631"/>
      <c r="U631"/>
      <c r="V631"/>
      <c r="W631"/>
      <c r="X631"/>
      <c r="Y631"/>
      <c r="Z631"/>
    </row>
    <row r="632" spans="2:26" x14ac:dyDescent="0.25">
      <c r="B632" s="7"/>
      <c r="C632" s="133"/>
      <c r="D632" s="133"/>
      <c r="E632" s="7"/>
      <c r="F632" s="7"/>
      <c r="G632" s="7"/>
      <c r="H632" s="7"/>
      <c r="I632" s="7"/>
      <c r="J632" s="7"/>
      <c r="K632" s="7"/>
      <c r="L632" s="7"/>
      <c r="M632" s="7"/>
      <c r="N632" s="7"/>
      <c r="O632" s="7"/>
      <c r="P632" s="7"/>
      <c r="Q632" s="7"/>
      <c r="R632" s="7"/>
      <c r="S632" s="7"/>
      <c r="T632"/>
      <c r="U632"/>
      <c r="V632"/>
      <c r="W632"/>
      <c r="X632"/>
      <c r="Y632"/>
      <c r="Z632"/>
    </row>
    <row r="633" spans="2:26" x14ac:dyDescent="0.25">
      <c r="B633" s="7"/>
      <c r="C633" s="133"/>
      <c r="D633" s="133"/>
      <c r="E633" s="7"/>
      <c r="F633" s="7"/>
      <c r="G633" s="7"/>
      <c r="H633" s="7"/>
      <c r="I633" s="7"/>
      <c r="J633" s="7"/>
      <c r="K633" s="7"/>
      <c r="L633" s="7"/>
      <c r="M633" s="7"/>
      <c r="N633" s="7"/>
      <c r="O633" s="7"/>
      <c r="P633" s="7"/>
      <c r="Q633" s="7"/>
      <c r="R633" s="7"/>
      <c r="S633" s="7"/>
      <c r="T633"/>
      <c r="U633"/>
      <c r="V633"/>
      <c r="W633"/>
      <c r="X633"/>
      <c r="Y633"/>
      <c r="Z633"/>
    </row>
    <row r="634" spans="2:26" x14ac:dyDescent="0.25">
      <c r="B634" s="7"/>
      <c r="C634" s="133"/>
      <c r="D634" s="133"/>
      <c r="E634" s="7"/>
      <c r="F634" s="7"/>
      <c r="G634" s="7"/>
      <c r="H634" s="7"/>
      <c r="I634" s="7"/>
      <c r="J634" s="7"/>
      <c r="K634" s="7"/>
      <c r="L634" s="7"/>
      <c r="M634" s="7"/>
      <c r="N634" s="7"/>
      <c r="O634" s="7"/>
      <c r="P634" s="7"/>
      <c r="Q634" s="7"/>
      <c r="R634" s="7"/>
      <c r="S634" s="7"/>
      <c r="T634"/>
      <c r="U634"/>
      <c r="V634"/>
      <c r="W634"/>
      <c r="X634"/>
      <c r="Y634"/>
      <c r="Z634"/>
    </row>
    <row r="635" spans="2:26" x14ac:dyDescent="0.25">
      <c r="B635" s="7"/>
      <c r="C635" s="133"/>
      <c r="D635" s="133"/>
      <c r="E635" s="7"/>
      <c r="F635" s="7"/>
      <c r="G635" s="7"/>
      <c r="H635" s="7"/>
      <c r="I635" s="7"/>
      <c r="J635" s="7"/>
      <c r="K635" s="7"/>
      <c r="L635" s="7"/>
      <c r="M635" s="7"/>
      <c r="N635" s="7"/>
      <c r="O635" s="7"/>
      <c r="P635" s="7"/>
      <c r="Q635" s="7"/>
      <c r="R635" s="7"/>
      <c r="S635" s="7"/>
      <c r="T635"/>
      <c r="U635"/>
      <c r="V635"/>
      <c r="W635"/>
      <c r="X635"/>
      <c r="Y635"/>
      <c r="Z635"/>
    </row>
    <row r="636" spans="2:26" x14ac:dyDescent="0.25">
      <c r="B636" s="7"/>
      <c r="C636" s="133"/>
      <c r="D636" s="133"/>
      <c r="E636" s="7"/>
      <c r="F636" s="7"/>
      <c r="G636" s="7"/>
      <c r="H636" s="7"/>
      <c r="I636" s="7"/>
      <c r="J636" s="7"/>
      <c r="K636" s="7"/>
      <c r="L636" s="7"/>
      <c r="M636" s="7"/>
      <c r="N636" s="7"/>
      <c r="O636" s="7"/>
      <c r="P636" s="7"/>
      <c r="Q636" s="7"/>
      <c r="R636" s="7"/>
      <c r="S636" s="7"/>
      <c r="T636"/>
      <c r="U636"/>
      <c r="V636"/>
      <c r="W636"/>
      <c r="X636"/>
      <c r="Y636"/>
      <c r="Z636"/>
    </row>
    <row r="637" spans="2:26" x14ac:dyDescent="0.25">
      <c r="B637" s="7"/>
      <c r="C637" s="133"/>
      <c r="D637" s="133"/>
      <c r="E637" s="7"/>
      <c r="F637" s="7"/>
      <c r="G637" s="7"/>
      <c r="H637" s="7"/>
      <c r="I637" s="7"/>
      <c r="J637" s="7"/>
      <c r="K637" s="7"/>
      <c r="L637" s="7"/>
      <c r="M637" s="7"/>
      <c r="N637" s="7"/>
      <c r="O637" s="7"/>
      <c r="P637" s="7"/>
      <c r="Q637" s="7"/>
      <c r="R637" s="7"/>
      <c r="S637" s="7"/>
      <c r="T637"/>
      <c r="U637"/>
      <c r="V637"/>
      <c r="W637"/>
      <c r="X637"/>
      <c r="Y637"/>
      <c r="Z637"/>
    </row>
    <row r="638" spans="2:26" x14ac:dyDescent="0.25">
      <c r="B638" s="7"/>
      <c r="C638" s="133"/>
      <c r="D638" s="133"/>
      <c r="E638" s="7"/>
      <c r="F638" s="7"/>
      <c r="G638" s="7"/>
      <c r="H638" s="7"/>
      <c r="I638" s="7"/>
      <c r="J638" s="7"/>
      <c r="K638" s="7"/>
      <c r="L638" s="7"/>
      <c r="M638" s="7"/>
      <c r="N638" s="7"/>
      <c r="O638" s="7"/>
      <c r="P638" s="7"/>
      <c r="Q638" s="7"/>
      <c r="R638" s="7"/>
      <c r="S638" s="7"/>
      <c r="T638"/>
      <c r="U638"/>
      <c r="V638"/>
      <c r="W638"/>
      <c r="X638"/>
      <c r="Y638"/>
      <c r="Z638"/>
    </row>
    <row r="639" spans="2:26" x14ac:dyDescent="0.25">
      <c r="B639" s="7"/>
      <c r="C639" s="133"/>
      <c r="D639" s="133"/>
      <c r="E639" s="7"/>
      <c r="F639" s="7"/>
      <c r="G639" s="7"/>
      <c r="H639" s="7"/>
      <c r="I639" s="7"/>
      <c r="J639" s="7"/>
      <c r="K639" s="7"/>
      <c r="L639" s="7"/>
      <c r="M639" s="7"/>
      <c r="N639" s="7"/>
      <c r="O639" s="7"/>
      <c r="P639" s="7"/>
      <c r="Q639" s="7"/>
      <c r="R639" s="7"/>
      <c r="S639" s="7"/>
      <c r="T639"/>
      <c r="U639"/>
      <c r="V639"/>
      <c r="W639"/>
      <c r="X639"/>
      <c r="Y639"/>
      <c r="Z639"/>
    </row>
    <row r="640" spans="2:26" x14ac:dyDescent="0.25">
      <c r="B640" s="7"/>
      <c r="C640" s="133"/>
      <c r="D640" s="133"/>
      <c r="E640" s="7"/>
      <c r="F640" s="7"/>
      <c r="G640" s="7"/>
      <c r="H640" s="7"/>
      <c r="I640" s="7"/>
      <c r="J640" s="7"/>
      <c r="K640" s="7"/>
      <c r="L640" s="7"/>
      <c r="M640" s="7"/>
      <c r="N640" s="7"/>
      <c r="O640" s="7"/>
      <c r="P640" s="7"/>
      <c r="Q640" s="7"/>
      <c r="R640" s="7"/>
      <c r="S640" s="7"/>
      <c r="T640"/>
      <c r="U640"/>
      <c r="V640"/>
      <c r="W640"/>
      <c r="X640"/>
      <c r="Y640"/>
      <c r="Z640"/>
    </row>
    <row r="641" spans="2:26" x14ac:dyDescent="0.25">
      <c r="B641" s="7"/>
      <c r="C641" s="133"/>
      <c r="D641" s="133"/>
      <c r="E641" s="7"/>
      <c r="F641" s="7"/>
      <c r="G641" s="7"/>
      <c r="H641" s="7"/>
      <c r="I641" s="7"/>
      <c r="J641" s="7"/>
      <c r="K641" s="7"/>
      <c r="L641" s="7"/>
      <c r="M641" s="7"/>
      <c r="N641" s="7"/>
      <c r="O641" s="7"/>
      <c r="P641" s="7"/>
      <c r="Q641" s="7"/>
      <c r="R641" s="7"/>
      <c r="S641" s="7"/>
      <c r="T641"/>
      <c r="U641"/>
      <c r="V641"/>
      <c r="W641"/>
      <c r="X641"/>
      <c r="Y641"/>
      <c r="Z641"/>
    </row>
    <row r="642" spans="2:26" x14ac:dyDescent="0.25">
      <c r="B642" s="7"/>
      <c r="C642" s="133"/>
      <c r="D642" s="133"/>
      <c r="E642" s="7"/>
      <c r="F642" s="7"/>
      <c r="G642" s="7"/>
      <c r="H642" s="7"/>
      <c r="I642" s="7"/>
      <c r="J642" s="7"/>
      <c r="K642" s="7"/>
      <c r="L642" s="7"/>
      <c r="M642" s="7"/>
      <c r="N642" s="7"/>
      <c r="O642" s="7"/>
      <c r="P642" s="7"/>
      <c r="Q642" s="7"/>
      <c r="R642" s="7"/>
      <c r="S642" s="7"/>
      <c r="T642"/>
      <c r="U642"/>
      <c r="V642"/>
      <c r="W642"/>
      <c r="X642"/>
      <c r="Y642"/>
      <c r="Z642"/>
    </row>
    <row r="643" spans="2:26" x14ac:dyDescent="0.25">
      <c r="B643" s="7"/>
      <c r="C643" s="133"/>
      <c r="D643" s="133"/>
      <c r="E643" s="7"/>
      <c r="F643" s="7"/>
      <c r="G643" s="7"/>
      <c r="H643" s="7"/>
      <c r="I643" s="7"/>
      <c r="J643" s="7"/>
      <c r="K643" s="7"/>
      <c r="L643" s="7"/>
      <c r="M643" s="7"/>
      <c r="N643" s="7"/>
      <c r="O643" s="7"/>
      <c r="P643" s="7"/>
      <c r="Q643" s="7"/>
      <c r="R643" s="7"/>
      <c r="S643" s="7"/>
      <c r="T643"/>
      <c r="U643"/>
      <c r="V643"/>
      <c r="W643"/>
      <c r="X643"/>
      <c r="Y643"/>
      <c r="Z643"/>
    </row>
    <row r="644" spans="2:26" x14ac:dyDescent="0.25">
      <c r="B644" s="7"/>
      <c r="C644" s="133"/>
      <c r="D644" s="133"/>
      <c r="E644" s="7"/>
      <c r="F644" s="7"/>
      <c r="G644" s="7"/>
      <c r="H644" s="7"/>
      <c r="I644" s="7"/>
      <c r="J644" s="7"/>
      <c r="K644" s="7"/>
      <c r="L644" s="7"/>
      <c r="M644" s="7"/>
      <c r="N644" s="7"/>
      <c r="O644" s="7"/>
      <c r="P644" s="7"/>
      <c r="Q644" s="7"/>
      <c r="R644" s="7"/>
      <c r="S644" s="7"/>
      <c r="T644"/>
      <c r="U644"/>
      <c r="V644"/>
      <c r="W644"/>
      <c r="X644"/>
      <c r="Y644"/>
      <c r="Z644"/>
    </row>
    <row r="645" spans="2:26" x14ac:dyDescent="0.25">
      <c r="B645" s="7"/>
      <c r="C645" s="133"/>
      <c r="D645" s="133"/>
      <c r="E645" s="7"/>
      <c r="F645" s="7"/>
      <c r="G645" s="7"/>
      <c r="H645" s="7"/>
      <c r="I645" s="7"/>
      <c r="J645" s="7"/>
      <c r="K645" s="7"/>
      <c r="L645" s="7"/>
      <c r="M645" s="7"/>
      <c r="N645" s="7"/>
      <c r="O645" s="7"/>
      <c r="P645" s="7"/>
      <c r="Q645" s="7"/>
      <c r="R645" s="7"/>
      <c r="S645" s="7"/>
      <c r="T645"/>
      <c r="U645"/>
      <c r="V645"/>
      <c r="W645"/>
      <c r="X645"/>
      <c r="Y645"/>
      <c r="Z645"/>
    </row>
    <row r="646" spans="2:26" x14ac:dyDescent="0.25">
      <c r="B646" s="7"/>
      <c r="C646" s="133"/>
      <c r="D646" s="133"/>
      <c r="E646" s="7"/>
      <c r="F646" s="7"/>
      <c r="G646" s="7"/>
      <c r="H646" s="7"/>
      <c r="I646" s="7"/>
      <c r="J646" s="7"/>
      <c r="K646" s="7"/>
      <c r="L646" s="7"/>
      <c r="M646" s="7"/>
      <c r="N646" s="7"/>
      <c r="O646" s="7"/>
      <c r="P646" s="7"/>
      <c r="Q646" s="7"/>
      <c r="R646" s="7"/>
      <c r="S646" s="7"/>
      <c r="T646"/>
      <c r="U646"/>
      <c r="V646"/>
      <c r="W646"/>
      <c r="X646"/>
      <c r="Y646"/>
      <c r="Z646"/>
    </row>
    <row r="647" spans="2:26" x14ac:dyDescent="0.25">
      <c r="B647" s="7"/>
      <c r="C647" s="133"/>
      <c r="D647" s="133"/>
      <c r="E647" s="7"/>
      <c r="F647" s="7"/>
      <c r="G647" s="7"/>
      <c r="H647" s="7"/>
      <c r="I647" s="7"/>
      <c r="J647" s="7"/>
      <c r="K647" s="7"/>
      <c r="L647" s="7"/>
      <c r="M647" s="7"/>
      <c r="N647" s="7"/>
      <c r="O647" s="7"/>
      <c r="P647" s="7"/>
      <c r="Q647" s="7"/>
      <c r="R647" s="7"/>
      <c r="S647" s="7"/>
      <c r="T647"/>
      <c r="U647"/>
      <c r="V647"/>
      <c r="W647"/>
      <c r="X647"/>
      <c r="Y647"/>
      <c r="Z647"/>
    </row>
    <row r="648" spans="2:26" x14ac:dyDescent="0.25">
      <c r="B648" s="7"/>
      <c r="C648" s="133"/>
      <c r="D648" s="133"/>
      <c r="E648" s="7"/>
      <c r="F648" s="7"/>
      <c r="G648" s="7"/>
      <c r="H648" s="7"/>
      <c r="I648" s="7"/>
      <c r="J648" s="7"/>
      <c r="K648" s="7"/>
      <c r="L648" s="7"/>
      <c r="M648" s="7"/>
      <c r="N648" s="7"/>
      <c r="O648" s="7"/>
      <c r="P648" s="7"/>
      <c r="Q648" s="7"/>
      <c r="R648" s="7"/>
      <c r="S648" s="7"/>
      <c r="T648"/>
      <c r="U648"/>
      <c r="V648"/>
      <c r="W648"/>
      <c r="X648"/>
      <c r="Y648"/>
      <c r="Z648"/>
    </row>
    <row r="649" spans="2:26" x14ac:dyDescent="0.25">
      <c r="B649" s="7"/>
      <c r="C649" s="133"/>
      <c r="D649" s="133"/>
      <c r="E649" s="7"/>
      <c r="F649" s="7"/>
      <c r="G649" s="7"/>
      <c r="H649" s="7"/>
      <c r="I649" s="7"/>
      <c r="J649" s="7"/>
      <c r="K649" s="7"/>
      <c r="L649" s="7"/>
      <c r="M649" s="7"/>
      <c r="N649" s="7"/>
      <c r="O649" s="7"/>
      <c r="P649" s="7"/>
      <c r="Q649" s="7"/>
      <c r="R649" s="7"/>
      <c r="S649" s="7"/>
      <c r="T649"/>
      <c r="U649"/>
      <c r="V649"/>
      <c r="W649"/>
      <c r="X649"/>
      <c r="Y649"/>
      <c r="Z649"/>
    </row>
    <row r="650" spans="2:26" x14ac:dyDescent="0.25">
      <c r="B650" s="7"/>
      <c r="C650" s="133"/>
      <c r="D650" s="133"/>
      <c r="E650" s="7"/>
      <c r="F650" s="7"/>
      <c r="G650" s="7"/>
      <c r="H650" s="7"/>
      <c r="I650" s="7"/>
      <c r="J650" s="7"/>
      <c r="K650" s="7"/>
      <c r="L650" s="7"/>
      <c r="M650" s="7"/>
      <c r="N650" s="7"/>
      <c r="O650" s="7"/>
      <c r="P650" s="7"/>
      <c r="Q650" s="7"/>
      <c r="R650" s="7"/>
      <c r="S650" s="7"/>
      <c r="T650"/>
      <c r="U650"/>
      <c r="V650"/>
      <c r="W650"/>
      <c r="X650"/>
      <c r="Y650"/>
      <c r="Z650"/>
    </row>
    <row r="651" spans="2:26" x14ac:dyDescent="0.25">
      <c r="B651" s="7"/>
      <c r="C651" s="133"/>
      <c r="D651" s="133"/>
      <c r="E651" s="7"/>
      <c r="F651" s="7"/>
      <c r="G651" s="7"/>
      <c r="H651" s="7"/>
      <c r="I651" s="7"/>
      <c r="J651" s="7"/>
      <c r="K651" s="7"/>
      <c r="L651" s="7"/>
      <c r="M651" s="7"/>
      <c r="N651" s="7"/>
      <c r="O651" s="7"/>
      <c r="P651" s="7"/>
      <c r="Q651" s="7"/>
      <c r="R651" s="7"/>
      <c r="S651" s="7"/>
      <c r="T651"/>
      <c r="U651"/>
      <c r="V651"/>
      <c r="W651"/>
      <c r="X651"/>
      <c r="Y651"/>
      <c r="Z651"/>
    </row>
    <row r="652" spans="2:26" x14ac:dyDescent="0.25">
      <c r="B652" s="7"/>
      <c r="C652" s="133"/>
      <c r="D652" s="133"/>
      <c r="E652" s="7"/>
      <c r="F652" s="7"/>
      <c r="G652" s="7"/>
      <c r="H652" s="7"/>
      <c r="I652" s="7"/>
      <c r="J652" s="7"/>
      <c r="K652" s="7"/>
      <c r="L652" s="7"/>
      <c r="M652" s="7"/>
      <c r="N652" s="7"/>
      <c r="O652" s="7"/>
      <c r="P652" s="7"/>
      <c r="Q652" s="7"/>
      <c r="R652" s="7"/>
      <c r="S652" s="7"/>
      <c r="T652"/>
      <c r="U652"/>
      <c r="V652"/>
      <c r="W652"/>
      <c r="X652"/>
      <c r="Y652"/>
      <c r="Z652"/>
    </row>
    <row r="653" spans="2:26" x14ac:dyDescent="0.25">
      <c r="B653" s="7"/>
      <c r="C653" s="133"/>
      <c r="D653" s="133"/>
      <c r="E653" s="7"/>
      <c r="F653" s="7"/>
      <c r="G653" s="7"/>
      <c r="H653" s="7"/>
      <c r="I653" s="7"/>
      <c r="J653" s="7"/>
      <c r="K653" s="7"/>
      <c r="L653" s="7"/>
      <c r="M653" s="7"/>
      <c r="N653" s="7"/>
      <c r="O653" s="7"/>
      <c r="P653" s="7"/>
      <c r="Q653" s="7"/>
      <c r="R653" s="7"/>
      <c r="S653" s="7"/>
      <c r="T653"/>
      <c r="U653"/>
      <c r="V653"/>
      <c r="W653"/>
      <c r="X653"/>
      <c r="Y653"/>
      <c r="Z653"/>
    </row>
    <row r="654" spans="2:26" x14ac:dyDescent="0.25">
      <c r="B654" s="7"/>
      <c r="C654" s="133"/>
      <c r="D654" s="133"/>
      <c r="E654" s="7"/>
      <c r="F654" s="7"/>
      <c r="G654" s="7"/>
      <c r="H654" s="7"/>
      <c r="I654" s="7"/>
      <c r="J654" s="7"/>
      <c r="K654" s="7"/>
      <c r="L654" s="7"/>
      <c r="M654" s="7"/>
      <c r="N654" s="7"/>
      <c r="O654" s="7"/>
      <c r="P654" s="7"/>
      <c r="Q654" s="7"/>
      <c r="R654" s="7"/>
      <c r="S654" s="7"/>
      <c r="T654"/>
      <c r="U654"/>
      <c r="V654"/>
      <c r="W654"/>
      <c r="X654"/>
      <c r="Y654"/>
      <c r="Z654"/>
    </row>
    <row r="655" spans="2:26" x14ac:dyDescent="0.25">
      <c r="B655" s="7"/>
      <c r="C655" s="133"/>
      <c r="D655" s="133"/>
      <c r="E655" s="7"/>
      <c r="F655" s="7"/>
      <c r="G655" s="7"/>
      <c r="H655" s="7"/>
      <c r="I655" s="7"/>
      <c r="J655" s="7"/>
      <c r="K655" s="7"/>
      <c r="L655" s="7"/>
      <c r="M655" s="7"/>
      <c r="N655" s="7"/>
      <c r="O655" s="7"/>
      <c r="P655" s="7"/>
      <c r="Q655" s="7"/>
      <c r="R655" s="7"/>
      <c r="S655" s="7"/>
      <c r="T655"/>
      <c r="U655"/>
      <c r="V655"/>
      <c r="W655"/>
      <c r="X655"/>
      <c r="Y655"/>
      <c r="Z655"/>
    </row>
    <row r="656" spans="2:26" x14ac:dyDescent="0.25">
      <c r="B656" s="7"/>
      <c r="C656" s="133"/>
      <c r="D656" s="133"/>
      <c r="E656" s="7"/>
      <c r="F656" s="7"/>
      <c r="G656" s="7"/>
      <c r="H656" s="7"/>
      <c r="I656" s="7"/>
      <c r="J656" s="7"/>
      <c r="K656" s="7"/>
      <c r="L656" s="7"/>
      <c r="M656" s="7"/>
      <c r="N656" s="7"/>
      <c r="O656" s="7"/>
      <c r="P656" s="7"/>
      <c r="Q656" s="7"/>
      <c r="R656" s="7"/>
      <c r="S656" s="7"/>
      <c r="T656"/>
      <c r="U656"/>
      <c r="V656"/>
      <c r="W656"/>
      <c r="X656"/>
      <c r="Y656"/>
      <c r="Z656"/>
    </row>
    <row r="657" spans="2:26" x14ac:dyDescent="0.25">
      <c r="B657" s="7"/>
      <c r="C657" s="133"/>
      <c r="D657" s="133"/>
      <c r="E657" s="7"/>
      <c r="F657" s="7"/>
      <c r="G657" s="7"/>
      <c r="H657" s="7"/>
      <c r="I657" s="7"/>
      <c r="J657" s="7"/>
      <c r="K657" s="7"/>
      <c r="L657" s="7"/>
      <c r="M657" s="7"/>
      <c r="N657" s="7"/>
      <c r="O657" s="7"/>
      <c r="P657" s="7"/>
      <c r="Q657" s="7"/>
      <c r="R657" s="7"/>
      <c r="S657" s="7"/>
      <c r="T657"/>
      <c r="U657"/>
      <c r="V657"/>
      <c r="W657"/>
      <c r="X657"/>
      <c r="Y657"/>
      <c r="Z657"/>
    </row>
    <row r="658" spans="2:26" x14ac:dyDescent="0.25">
      <c r="B658" s="7"/>
      <c r="C658" s="133"/>
      <c r="D658" s="133"/>
      <c r="E658" s="7"/>
      <c r="F658" s="7"/>
      <c r="G658" s="7"/>
      <c r="H658" s="7"/>
      <c r="I658" s="7"/>
      <c r="J658" s="7"/>
      <c r="K658" s="7"/>
      <c r="L658" s="7"/>
      <c r="M658" s="7"/>
      <c r="N658" s="7"/>
      <c r="O658" s="7"/>
      <c r="P658" s="7"/>
      <c r="Q658" s="7"/>
      <c r="R658" s="7"/>
      <c r="S658" s="7"/>
      <c r="T658"/>
      <c r="U658"/>
      <c r="V658"/>
      <c r="W658"/>
      <c r="X658"/>
      <c r="Y658"/>
      <c r="Z658"/>
    </row>
    <row r="659" spans="2:26" x14ac:dyDescent="0.25">
      <c r="B659" s="7"/>
      <c r="C659" s="133"/>
      <c r="D659" s="133"/>
      <c r="E659" s="7"/>
      <c r="F659" s="7"/>
      <c r="G659" s="7"/>
      <c r="H659" s="7"/>
      <c r="I659" s="7"/>
      <c r="J659" s="7"/>
      <c r="K659" s="7"/>
      <c r="L659" s="7"/>
      <c r="M659" s="7"/>
      <c r="N659" s="7"/>
      <c r="O659" s="7"/>
      <c r="P659" s="7"/>
      <c r="Q659" s="7"/>
      <c r="R659" s="7"/>
      <c r="S659" s="7"/>
      <c r="T659"/>
      <c r="U659"/>
      <c r="V659"/>
      <c r="W659"/>
      <c r="X659"/>
      <c r="Y659"/>
      <c r="Z659"/>
    </row>
    <row r="660" spans="2:26" x14ac:dyDescent="0.25">
      <c r="B660" s="7"/>
      <c r="C660" s="133"/>
      <c r="D660" s="133"/>
      <c r="E660" s="7"/>
      <c r="F660" s="7"/>
      <c r="G660" s="7"/>
      <c r="H660" s="7"/>
      <c r="I660" s="7"/>
      <c r="J660" s="7"/>
      <c r="K660" s="7"/>
      <c r="L660" s="7"/>
      <c r="M660" s="7"/>
      <c r="N660" s="7"/>
      <c r="O660" s="7"/>
      <c r="P660" s="7"/>
      <c r="Q660" s="7"/>
      <c r="R660" s="7"/>
      <c r="S660" s="7"/>
      <c r="T660"/>
      <c r="U660"/>
      <c r="V660"/>
      <c r="W660"/>
      <c r="X660"/>
      <c r="Y660"/>
      <c r="Z660"/>
    </row>
    <row r="661" spans="2:26" x14ac:dyDescent="0.25">
      <c r="B661" s="7"/>
      <c r="C661" s="133"/>
      <c r="D661" s="133"/>
      <c r="E661" s="7"/>
      <c r="F661" s="7"/>
      <c r="G661" s="7"/>
      <c r="H661" s="7"/>
      <c r="I661" s="7"/>
      <c r="J661" s="7"/>
      <c r="K661" s="7"/>
      <c r="L661" s="7"/>
      <c r="M661" s="7"/>
      <c r="N661" s="7"/>
      <c r="O661" s="7"/>
      <c r="P661" s="7"/>
      <c r="Q661" s="7"/>
      <c r="R661" s="7"/>
      <c r="S661" s="7"/>
      <c r="T661"/>
      <c r="U661"/>
      <c r="V661"/>
      <c r="W661"/>
      <c r="X661"/>
      <c r="Y661"/>
      <c r="Z661"/>
    </row>
    <row r="662" spans="2:26" x14ac:dyDescent="0.25">
      <c r="B662" s="7"/>
      <c r="C662" s="133"/>
      <c r="D662" s="133"/>
      <c r="E662" s="7"/>
      <c r="F662" s="7"/>
      <c r="G662" s="7"/>
      <c r="H662" s="7"/>
      <c r="I662" s="7"/>
      <c r="J662" s="7"/>
      <c r="K662" s="7"/>
      <c r="L662" s="7"/>
      <c r="M662" s="7"/>
      <c r="N662" s="7"/>
      <c r="O662" s="7"/>
      <c r="P662" s="7"/>
      <c r="Q662" s="7"/>
      <c r="R662" s="7"/>
      <c r="S662" s="7"/>
      <c r="T662"/>
      <c r="U662"/>
      <c r="V662"/>
      <c r="W662"/>
      <c r="X662"/>
      <c r="Y662"/>
      <c r="Z662"/>
    </row>
    <row r="663" spans="2:26" x14ac:dyDescent="0.25">
      <c r="B663" s="7"/>
      <c r="C663" s="133"/>
      <c r="D663" s="133"/>
      <c r="E663" s="7"/>
      <c r="F663" s="7"/>
      <c r="G663" s="7"/>
      <c r="H663" s="7"/>
      <c r="I663" s="7"/>
      <c r="J663" s="7"/>
      <c r="K663" s="7"/>
      <c r="L663" s="7"/>
      <c r="M663" s="7"/>
      <c r="N663" s="7"/>
      <c r="O663" s="7"/>
      <c r="P663" s="7"/>
      <c r="Q663" s="7"/>
      <c r="R663" s="7"/>
      <c r="S663" s="7"/>
      <c r="T663"/>
      <c r="U663"/>
      <c r="V663"/>
      <c r="W663"/>
      <c r="X663"/>
      <c r="Y663"/>
      <c r="Z663"/>
    </row>
    <row r="664" spans="2:26" x14ac:dyDescent="0.25">
      <c r="B664" s="7"/>
      <c r="C664" s="133"/>
      <c r="D664" s="133"/>
      <c r="E664" s="7"/>
      <c r="F664" s="7"/>
      <c r="G664" s="7"/>
      <c r="H664" s="7"/>
      <c r="I664" s="7"/>
      <c r="J664" s="7"/>
      <c r="K664" s="7"/>
      <c r="L664" s="7"/>
      <c r="M664" s="7"/>
      <c r="N664" s="7"/>
      <c r="O664" s="7"/>
      <c r="P664" s="7"/>
      <c r="Q664" s="7"/>
      <c r="R664" s="7"/>
      <c r="S664" s="7"/>
      <c r="T664"/>
      <c r="U664"/>
      <c r="V664"/>
      <c r="W664"/>
      <c r="X664"/>
      <c r="Y664"/>
      <c r="Z664"/>
    </row>
    <row r="665" spans="2:26" x14ac:dyDescent="0.25">
      <c r="B665" s="7"/>
      <c r="C665" s="133"/>
      <c r="D665" s="133"/>
      <c r="E665" s="7"/>
      <c r="F665" s="7"/>
      <c r="G665" s="7"/>
      <c r="H665" s="7"/>
      <c r="I665" s="7"/>
      <c r="J665" s="7"/>
      <c r="K665" s="7"/>
      <c r="L665" s="7"/>
      <c r="M665" s="7"/>
      <c r="N665" s="7"/>
      <c r="O665" s="7"/>
      <c r="P665" s="7"/>
      <c r="Q665" s="7"/>
      <c r="R665" s="7"/>
      <c r="S665" s="7"/>
      <c r="T665"/>
      <c r="U665"/>
      <c r="V665"/>
      <c r="W665"/>
      <c r="X665"/>
      <c r="Y665"/>
      <c r="Z665"/>
    </row>
    <row r="666" spans="2:26" x14ac:dyDescent="0.25">
      <c r="B666" s="7"/>
      <c r="C666" s="133"/>
      <c r="D666" s="133"/>
      <c r="E666" s="7"/>
      <c r="F666" s="7"/>
      <c r="G666" s="7"/>
      <c r="H666" s="7"/>
      <c r="I666" s="7"/>
      <c r="J666" s="7"/>
      <c r="K666" s="7"/>
      <c r="L666" s="7"/>
      <c r="M666" s="7"/>
      <c r="N666" s="7"/>
      <c r="O666" s="7"/>
      <c r="P666" s="7"/>
      <c r="Q666" s="7"/>
      <c r="R666" s="7"/>
      <c r="S666" s="7"/>
      <c r="T666"/>
      <c r="U666"/>
      <c r="V666"/>
      <c r="W666"/>
      <c r="X666"/>
      <c r="Y666"/>
      <c r="Z666"/>
    </row>
    <row r="667" spans="2:26" x14ac:dyDescent="0.25">
      <c r="B667" s="7"/>
      <c r="C667" s="133"/>
      <c r="D667" s="133"/>
      <c r="E667" s="7"/>
      <c r="F667" s="7"/>
      <c r="G667" s="7"/>
      <c r="H667" s="7"/>
      <c r="I667" s="7"/>
      <c r="J667" s="7"/>
      <c r="K667" s="7"/>
      <c r="L667" s="7"/>
      <c r="M667" s="7"/>
      <c r="N667" s="7"/>
      <c r="O667" s="7"/>
      <c r="P667" s="7"/>
      <c r="Q667" s="7"/>
      <c r="R667" s="7"/>
      <c r="S667" s="7"/>
      <c r="T667"/>
      <c r="U667"/>
      <c r="V667"/>
      <c r="W667"/>
      <c r="X667"/>
      <c r="Y667"/>
      <c r="Z667"/>
    </row>
    <row r="668" spans="2:26" x14ac:dyDescent="0.25">
      <c r="B668" s="7"/>
      <c r="C668" s="133"/>
      <c r="D668" s="133"/>
      <c r="E668" s="7"/>
      <c r="F668" s="7"/>
      <c r="G668" s="7"/>
      <c r="H668" s="7"/>
      <c r="I668" s="7"/>
      <c r="J668" s="7"/>
      <c r="K668" s="7"/>
      <c r="L668" s="7"/>
      <c r="M668" s="7"/>
      <c r="N668" s="7"/>
      <c r="O668" s="7"/>
      <c r="P668" s="7"/>
      <c r="Q668" s="7"/>
      <c r="R668" s="7"/>
      <c r="S668" s="7"/>
      <c r="T668"/>
      <c r="U668"/>
      <c r="V668"/>
      <c r="W668"/>
      <c r="X668"/>
      <c r="Y668"/>
      <c r="Z668"/>
    </row>
    <row r="669" spans="2:26" x14ac:dyDescent="0.25">
      <c r="B669" s="7"/>
      <c r="C669" s="133"/>
      <c r="D669" s="133"/>
      <c r="E669" s="7"/>
      <c r="F669" s="7"/>
      <c r="G669" s="7"/>
      <c r="H669" s="7"/>
      <c r="I669" s="7"/>
      <c r="J669" s="7"/>
      <c r="K669" s="7"/>
      <c r="L669" s="7"/>
      <c r="M669" s="7"/>
      <c r="N669" s="7"/>
      <c r="O669" s="7"/>
      <c r="P669" s="7"/>
      <c r="Q669" s="7"/>
      <c r="R669" s="7"/>
      <c r="S669" s="7"/>
      <c r="T669"/>
      <c r="U669"/>
      <c r="V669"/>
      <c r="W669"/>
      <c r="X669"/>
      <c r="Y669"/>
      <c r="Z669"/>
    </row>
    <row r="670" spans="2:26" x14ac:dyDescent="0.25">
      <c r="B670" s="7"/>
      <c r="C670" s="133"/>
      <c r="D670" s="133"/>
      <c r="E670" s="7"/>
      <c r="F670" s="7"/>
      <c r="G670" s="7"/>
      <c r="H670" s="7"/>
      <c r="I670" s="7"/>
      <c r="J670" s="7"/>
      <c r="K670" s="7"/>
      <c r="L670" s="7"/>
      <c r="M670" s="7"/>
      <c r="N670" s="7"/>
      <c r="O670" s="7"/>
      <c r="P670" s="7"/>
      <c r="Q670" s="7"/>
      <c r="R670" s="7"/>
      <c r="S670" s="7"/>
      <c r="T670"/>
      <c r="U670"/>
      <c r="V670"/>
      <c r="W670"/>
      <c r="X670"/>
      <c r="Y670"/>
      <c r="Z670"/>
    </row>
    <row r="671" spans="2:26" x14ac:dyDescent="0.25">
      <c r="B671" s="7"/>
      <c r="C671" s="133"/>
      <c r="D671" s="133"/>
      <c r="E671" s="7"/>
      <c r="F671" s="7"/>
      <c r="G671" s="7"/>
      <c r="H671" s="7"/>
      <c r="I671" s="7"/>
      <c r="J671" s="7"/>
      <c r="K671" s="7"/>
      <c r="L671" s="7"/>
      <c r="M671" s="7"/>
      <c r="N671" s="7"/>
      <c r="O671" s="7"/>
      <c r="P671" s="7"/>
      <c r="Q671" s="7"/>
      <c r="R671" s="7"/>
      <c r="S671" s="7"/>
      <c r="T671"/>
      <c r="U671"/>
      <c r="V671"/>
      <c r="W671"/>
      <c r="X671"/>
      <c r="Y671"/>
      <c r="Z671"/>
    </row>
    <row r="672" spans="2:26" x14ac:dyDescent="0.25">
      <c r="B672" s="7"/>
      <c r="C672" s="133"/>
      <c r="D672" s="133"/>
      <c r="E672" s="7"/>
      <c r="F672" s="7"/>
      <c r="G672" s="7"/>
      <c r="H672" s="7"/>
      <c r="I672" s="7"/>
      <c r="J672" s="7"/>
      <c r="K672" s="7"/>
      <c r="L672" s="7"/>
      <c r="M672" s="7"/>
      <c r="N672" s="7"/>
      <c r="O672" s="7"/>
      <c r="P672" s="7"/>
      <c r="Q672" s="7"/>
      <c r="R672" s="7"/>
      <c r="S672" s="7"/>
      <c r="T672"/>
      <c r="U672"/>
      <c r="V672"/>
      <c r="W672"/>
      <c r="X672"/>
      <c r="Y672"/>
      <c r="Z672"/>
    </row>
    <row r="673" spans="2:26" x14ac:dyDescent="0.25">
      <c r="B673" s="7"/>
      <c r="C673" s="133"/>
      <c r="D673" s="133"/>
      <c r="E673" s="7"/>
      <c r="F673" s="7"/>
      <c r="G673" s="7"/>
      <c r="H673" s="7"/>
      <c r="I673" s="7"/>
      <c r="J673" s="7"/>
      <c r="K673" s="7"/>
      <c r="L673" s="7"/>
      <c r="M673" s="7"/>
      <c r="N673" s="7"/>
      <c r="O673" s="7"/>
      <c r="P673" s="7"/>
      <c r="Q673" s="7"/>
      <c r="R673" s="7"/>
      <c r="S673" s="7"/>
      <c r="T673"/>
      <c r="U673"/>
      <c r="V673"/>
      <c r="W673"/>
      <c r="X673"/>
      <c r="Y673"/>
      <c r="Z673"/>
    </row>
    <row r="674" spans="2:26" x14ac:dyDescent="0.25">
      <c r="B674" s="7"/>
      <c r="C674" s="133"/>
      <c r="D674" s="133"/>
      <c r="E674" s="7"/>
      <c r="F674" s="7"/>
      <c r="G674" s="7"/>
      <c r="H674" s="7"/>
      <c r="I674" s="7"/>
      <c r="J674" s="7"/>
      <c r="K674" s="7"/>
      <c r="L674" s="7"/>
      <c r="M674" s="7"/>
      <c r="N674" s="7"/>
      <c r="O674" s="7"/>
      <c r="P674" s="7"/>
      <c r="Q674" s="7"/>
      <c r="R674" s="7"/>
      <c r="S674" s="7"/>
      <c r="T674"/>
      <c r="U674"/>
      <c r="V674"/>
      <c r="W674"/>
      <c r="X674"/>
      <c r="Y674"/>
      <c r="Z674"/>
    </row>
    <row r="675" spans="2:26" x14ac:dyDescent="0.25">
      <c r="B675" s="7"/>
      <c r="C675" s="133"/>
      <c r="D675" s="133"/>
      <c r="E675" s="7"/>
      <c r="F675" s="7"/>
      <c r="G675" s="7"/>
      <c r="H675" s="7"/>
      <c r="I675" s="7"/>
      <c r="J675" s="7"/>
      <c r="K675" s="7"/>
      <c r="L675" s="7"/>
      <c r="M675" s="7"/>
      <c r="N675" s="7"/>
      <c r="O675" s="7"/>
      <c r="P675" s="7"/>
      <c r="Q675" s="7"/>
      <c r="R675" s="7"/>
      <c r="S675" s="7"/>
      <c r="T675"/>
      <c r="U675"/>
      <c r="V675"/>
      <c r="W675"/>
      <c r="X675"/>
      <c r="Y675"/>
      <c r="Z675"/>
    </row>
    <row r="676" spans="2:26" x14ac:dyDescent="0.25">
      <c r="B676" s="7"/>
      <c r="C676" s="133"/>
      <c r="D676" s="133"/>
      <c r="E676" s="7"/>
      <c r="F676" s="7"/>
      <c r="G676" s="7"/>
      <c r="H676" s="7"/>
      <c r="I676" s="7"/>
      <c r="J676" s="7"/>
      <c r="K676" s="7"/>
      <c r="L676" s="7"/>
      <c r="M676" s="7"/>
      <c r="N676" s="7"/>
      <c r="O676" s="7"/>
      <c r="P676" s="7"/>
      <c r="Q676" s="7"/>
      <c r="R676" s="7"/>
      <c r="S676" s="7"/>
      <c r="T676"/>
      <c r="U676"/>
      <c r="V676"/>
      <c r="W676"/>
      <c r="X676"/>
      <c r="Y676"/>
      <c r="Z676"/>
    </row>
    <row r="677" spans="2:26" x14ac:dyDescent="0.25">
      <c r="B677" s="7"/>
      <c r="C677" s="133"/>
      <c r="D677" s="133"/>
      <c r="E677" s="7"/>
      <c r="F677" s="7"/>
      <c r="G677" s="7"/>
      <c r="H677" s="7"/>
      <c r="I677" s="7"/>
      <c r="J677" s="7"/>
      <c r="K677" s="7"/>
      <c r="L677" s="7"/>
      <c r="M677" s="7"/>
      <c r="N677" s="7"/>
      <c r="O677" s="7"/>
      <c r="P677" s="7"/>
      <c r="Q677" s="7"/>
      <c r="R677" s="7"/>
      <c r="S677" s="7"/>
      <c r="T677"/>
      <c r="U677"/>
      <c r="V677"/>
      <c r="W677"/>
      <c r="X677"/>
      <c r="Y677"/>
      <c r="Z677"/>
    </row>
    <row r="678" spans="2:26" x14ac:dyDescent="0.25">
      <c r="B678" s="7"/>
      <c r="C678" s="133"/>
      <c r="D678" s="133"/>
      <c r="E678" s="7"/>
      <c r="F678" s="7"/>
      <c r="G678" s="7"/>
      <c r="H678" s="7"/>
      <c r="I678" s="7"/>
      <c r="J678" s="7"/>
      <c r="K678" s="7"/>
      <c r="L678" s="7"/>
      <c r="M678" s="7"/>
      <c r="N678" s="7"/>
      <c r="O678" s="7"/>
      <c r="P678" s="7"/>
      <c r="Q678" s="7"/>
      <c r="R678" s="7"/>
      <c r="S678" s="7"/>
      <c r="T678"/>
      <c r="U678"/>
      <c r="V678"/>
      <c r="W678"/>
      <c r="X678"/>
      <c r="Y678"/>
      <c r="Z678"/>
    </row>
    <row r="679" spans="2:26" x14ac:dyDescent="0.25">
      <c r="B679" s="7"/>
      <c r="C679" s="133"/>
      <c r="D679" s="133"/>
      <c r="E679" s="7"/>
      <c r="F679" s="7"/>
      <c r="G679" s="7"/>
      <c r="H679" s="7"/>
      <c r="I679" s="7"/>
      <c r="J679" s="7"/>
      <c r="K679" s="7"/>
      <c r="L679" s="7"/>
      <c r="M679" s="7"/>
      <c r="N679" s="7"/>
      <c r="O679" s="7"/>
      <c r="P679" s="7"/>
      <c r="Q679" s="7"/>
      <c r="R679" s="7"/>
      <c r="S679" s="7"/>
      <c r="T679"/>
      <c r="U679"/>
      <c r="V679"/>
      <c r="W679"/>
      <c r="X679"/>
      <c r="Y679"/>
      <c r="Z679"/>
    </row>
    <row r="680" spans="2:26" x14ac:dyDescent="0.25">
      <c r="B680" s="7"/>
      <c r="C680" s="133"/>
      <c r="D680" s="133"/>
      <c r="E680" s="7"/>
      <c r="F680" s="7"/>
      <c r="G680" s="7"/>
      <c r="H680" s="7"/>
      <c r="I680" s="7"/>
      <c r="J680" s="7"/>
      <c r="K680" s="7"/>
      <c r="L680" s="7"/>
      <c r="M680" s="7"/>
      <c r="N680" s="7"/>
      <c r="O680" s="7"/>
      <c r="P680" s="7"/>
      <c r="Q680" s="7"/>
      <c r="R680" s="7"/>
      <c r="S680" s="7"/>
      <c r="T680"/>
      <c r="U680"/>
      <c r="V680"/>
      <c r="W680"/>
      <c r="X680"/>
      <c r="Y680"/>
      <c r="Z680"/>
    </row>
    <row r="681" spans="2:26" x14ac:dyDescent="0.25">
      <c r="B681" s="7"/>
      <c r="C681" s="133"/>
      <c r="D681" s="133"/>
      <c r="E681" s="7"/>
      <c r="F681" s="7"/>
      <c r="G681" s="7"/>
      <c r="H681" s="7"/>
      <c r="I681" s="7"/>
      <c r="J681" s="7"/>
      <c r="K681" s="7"/>
      <c r="L681" s="7"/>
      <c r="M681" s="7"/>
      <c r="N681" s="7"/>
      <c r="O681" s="7"/>
      <c r="P681" s="7"/>
      <c r="Q681" s="7"/>
      <c r="R681" s="7"/>
      <c r="S681" s="7"/>
      <c r="T681"/>
      <c r="U681"/>
      <c r="V681"/>
      <c r="W681"/>
      <c r="X681"/>
      <c r="Y681"/>
      <c r="Z681"/>
    </row>
    <row r="682" spans="2:26" x14ac:dyDescent="0.25">
      <c r="B682" s="7"/>
      <c r="C682" s="133"/>
      <c r="D682" s="133"/>
      <c r="E682" s="7"/>
      <c r="F682" s="7"/>
      <c r="G682" s="7"/>
      <c r="H682" s="7"/>
      <c r="I682" s="7"/>
      <c r="J682" s="7"/>
      <c r="K682" s="7"/>
      <c r="L682" s="7"/>
      <c r="M682" s="7"/>
      <c r="N682" s="7"/>
      <c r="O682" s="7"/>
      <c r="P682" s="7"/>
      <c r="Q682" s="7"/>
      <c r="R682" s="7"/>
      <c r="S682" s="7"/>
      <c r="T682"/>
      <c r="U682"/>
      <c r="V682"/>
      <c r="W682"/>
      <c r="X682"/>
      <c r="Y682"/>
      <c r="Z682"/>
    </row>
    <row r="683" spans="2:26" x14ac:dyDescent="0.25">
      <c r="B683" s="7"/>
      <c r="C683" s="133"/>
      <c r="D683" s="133"/>
      <c r="E683" s="7"/>
      <c r="F683" s="7"/>
      <c r="G683" s="7"/>
      <c r="H683" s="7"/>
      <c r="I683" s="7"/>
      <c r="J683" s="7"/>
      <c r="K683" s="7"/>
      <c r="L683" s="7"/>
      <c r="M683" s="7"/>
      <c r="N683" s="7"/>
      <c r="O683" s="7"/>
      <c r="P683" s="7"/>
      <c r="Q683" s="7"/>
      <c r="R683" s="7"/>
      <c r="S683" s="7"/>
      <c r="T683"/>
      <c r="U683"/>
      <c r="V683"/>
      <c r="W683"/>
      <c r="X683"/>
      <c r="Y683"/>
      <c r="Z683"/>
    </row>
    <row r="684" spans="2:26" x14ac:dyDescent="0.25">
      <c r="B684" s="7"/>
      <c r="C684" s="133"/>
      <c r="D684" s="133"/>
      <c r="E684" s="7"/>
      <c r="F684" s="7"/>
      <c r="G684" s="7"/>
      <c r="H684" s="7"/>
      <c r="I684" s="7"/>
      <c r="J684" s="7"/>
      <c r="K684" s="7"/>
      <c r="L684" s="7"/>
      <c r="M684" s="7"/>
      <c r="N684" s="7"/>
      <c r="O684" s="7"/>
      <c r="P684" s="7"/>
      <c r="Q684" s="7"/>
      <c r="R684" s="7"/>
      <c r="S684" s="7"/>
      <c r="T684"/>
      <c r="U684"/>
      <c r="V684"/>
      <c r="W684"/>
      <c r="X684"/>
      <c r="Y684"/>
      <c r="Z684"/>
    </row>
    <row r="685" spans="2:26" x14ac:dyDescent="0.25">
      <c r="B685" s="7"/>
      <c r="C685" s="133"/>
      <c r="D685" s="133"/>
      <c r="E685" s="7"/>
      <c r="F685" s="7"/>
      <c r="G685" s="7"/>
      <c r="H685" s="7"/>
      <c r="I685" s="7"/>
      <c r="J685" s="7"/>
      <c r="K685" s="7"/>
      <c r="L685" s="7"/>
      <c r="M685" s="7"/>
      <c r="N685" s="7"/>
      <c r="O685" s="7"/>
      <c r="P685" s="7"/>
      <c r="Q685" s="7"/>
      <c r="R685" s="7"/>
      <c r="S685" s="7"/>
      <c r="T685"/>
      <c r="U685"/>
      <c r="V685"/>
      <c r="W685"/>
      <c r="X685"/>
      <c r="Y685"/>
      <c r="Z685"/>
    </row>
    <row r="686" spans="2:26" x14ac:dyDescent="0.25">
      <c r="B686" s="7"/>
      <c r="C686" s="133"/>
      <c r="D686" s="133"/>
      <c r="E686" s="7"/>
      <c r="F686" s="7"/>
      <c r="G686" s="7"/>
      <c r="H686" s="7"/>
      <c r="I686" s="7"/>
      <c r="J686" s="7"/>
      <c r="K686" s="7"/>
      <c r="L686" s="7"/>
      <c r="M686" s="7"/>
      <c r="N686" s="7"/>
      <c r="O686" s="7"/>
      <c r="P686" s="7"/>
      <c r="Q686" s="7"/>
      <c r="R686" s="7"/>
      <c r="S686" s="7"/>
      <c r="T686"/>
      <c r="U686"/>
      <c r="V686"/>
      <c r="W686"/>
      <c r="X686"/>
      <c r="Y686"/>
      <c r="Z686"/>
    </row>
    <row r="687" spans="2:26" x14ac:dyDescent="0.25">
      <c r="B687" s="7"/>
      <c r="C687" s="133"/>
      <c r="D687" s="133"/>
      <c r="E687" s="7"/>
      <c r="F687" s="7"/>
      <c r="G687" s="7"/>
      <c r="H687" s="7"/>
      <c r="I687" s="7"/>
      <c r="J687" s="7"/>
      <c r="K687" s="7"/>
      <c r="L687" s="7"/>
      <c r="M687" s="7"/>
      <c r="N687" s="7"/>
      <c r="O687" s="7"/>
      <c r="P687" s="7"/>
      <c r="Q687" s="7"/>
      <c r="R687" s="7"/>
      <c r="S687" s="7"/>
      <c r="T687"/>
      <c r="U687"/>
      <c r="V687"/>
      <c r="W687"/>
      <c r="X687"/>
      <c r="Y687"/>
      <c r="Z687"/>
    </row>
    <row r="688" spans="2:26" x14ac:dyDescent="0.25">
      <c r="B688" s="7"/>
      <c r="C688" s="133"/>
      <c r="D688" s="133"/>
      <c r="E688" s="7"/>
      <c r="F688" s="7"/>
      <c r="G688" s="7"/>
      <c r="H688" s="7"/>
      <c r="I688" s="7"/>
      <c r="J688" s="7"/>
      <c r="K688" s="7"/>
      <c r="L688" s="7"/>
      <c r="M688" s="7"/>
      <c r="N688" s="7"/>
      <c r="O688" s="7"/>
      <c r="P688" s="7"/>
      <c r="Q688" s="7"/>
      <c r="R688" s="7"/>
      <c r="S688" s="7"/>
      <c r="T688"/>
      <c r="U688"/>
      <c r="V688"/>
      <c r="W688"/>
      <c r="X688"/>
      <c r="Y688"/>
      <c r="Z688"/>
    </row>
    <row r="689" spans="2:26" x14ac:dyDescent="0.25">
      <c r="B689" s="7"/>
      <c r="C689" s="133"/>
      <c r="D689" s="133"/>
      <c r="E689" s="7"/>
      <c r="F689" s="7"/>
      <c r="G689" s="7"/>
      <c r="H689" s="7"/>
      <c r="I689" s="7"/>
      <c r="J689" s="7"/>
      <c r="K689" s="7"/>
      <c r="L689" s="7"/>
      <c r="M689" s="7"/>
      <c r="N689" s="7"/>
      <c r="O689" s="7"/>
      <c r="P689" s="7"/>
      <c r="Q689" s="7"/>
      <c r="R689" s="7"/>
      <c r="S689" s="7"/>
      <c r="T689"/>
      <c r="U689"/>
      <c r="V689"/>
      <c r="W689"/>
      <c r="X689"/>
      <c r="Y689"/>
      <c r="Z689"/>
    </row>
    <row r="690" spans="2:26" x14ac:dyDescent="0.25">
      <c r="B690" s="7"/>
      <c r="C690" s="133"/>
      <c r="D690" s="133"/>
      <c r="E690" s="7"/>
      <c r="F690" s="7"/>
      <c r="G690" s="7"/>
      <c r="H690" s="7"/>
      <c r="I690" s="7"/>
      <c r="J690" s="7"/>
      <c r="K690" s="7"/>
      <c r="L690" s="7"/>
      <c r="M690" s="7"/>
      <c r="N690" s="7"/>
      <c r="O690" s="7"/>
      <c r="P690" s="7"/>
      <c r="Q690" s="7"/>
      <c r="R690" s="7"/>
      <c r="S690" s="7"/>
      <c r="T690"/>
      <c r="U690"/>
      <c r="V690"/>
      <c r="W690"/>
      <c r="X690"/>
      <c r="Y690"/>
      <c r="Z690"/>
    </row>
    <row r="691" spans="2:26" x14ac:dyDescent="0.25">
      <c r="B691" s="7"/>
      <c r="C691" s="133"/>
      <c r="D691" s="133"/>
      <c r="E691" s="7"/>
      <c r="F691" s="7"/>
      <c r="G691" s="7"/>
      <c r="H691" s="7"/>
      <c r="I691" s="7"/>
      <c r="J691" s="7"/>
      <c r="K691" s="7"/>
      <c r="L691" s="7"/>
      <c r="M691" s="7"/>
      <c r="N691" s="7"/>
      <c r="O691" s="7"/>
      <c r="P691" s="7"/>
      <c r="Q691" s="7"/>
      <c r="R691" s="7"/>
      <c r="S691" s="7"/>
      <c r="T691"/>
      <c r="U691"/>
      <c r="V691"/>
      <c r="W691"/>
      <c r="X691"/>
      <c r="Y691"/>
      <c r="Z691"/>
    </row>
    <row r="692" spans="2:26" x14ac:dyDescent="0.25">
      <c r="B692" s="7"/>
      <c r="C692" s="133"/>
      <c r="D692" s="133"/>
      <c r="E692" s="7"/>
      <c r="F692" s="7"/>
      <c r="G692" s="7"/>
      <c r="H692" s="7"/>
      <c r="I692" s="7"/>
      <c r="J692" s="7"/>
      <c r="K692" s="7"/>
      <c r="L692" s="7"/>
      <c r="M692" s="7"/>
      <c r="N692" s="7"/>
      <c r="O692" s="7"/>
      <c r="P692" s="7"/>
      <c r="Q692" s="7"/>
      <c r="R692" s="7"/>
      <c r="S692" s="7"/>
      <c r="T692"/>
      <c r="U692"/>
      <c r="V692"/>
      <c r="W692"/>
      <c r="X692"/>
      <c r="Y692"/>
      <c r="Z692"/>
    </row>
    <row r="693" spans="2:26" x14ac:dyDescent="0.25">
      <c r="B693" s="7"/>
      <c r="C693" s="133"/>
      <c r="D693" s="133"/>
      <c r="E693" s="7"/>
      <c r="F693" s="7"/>
      <c r="G693" s="7"/>
      <c r="H693" s="7"/>
      <c r="I693" s="7"/>
      <c r="J693" s="7"/>
      <c r="K693" s="7"/>
      <c r="L693" s="7"/>
      <c r="M693" s="7"/>
      <c r="N693" s="7"/>
      <c r="O693" s="7"/>
      <c r="P693" s="7"/>
      <c r="Q693" s="7"/>
      <c r="R693" s="7"/>
      <c r="S693" s="7"/>
      <c r="T693"/>
      <c r="U693"/>
      <c r="V693"/>
      <c r="W693"/>
      <c r="X693"/>
      <c r="Y693"/>
      <c r="Z693"/>
    </row>
    <row r="694" spans="2:26" x14ac:dyDescent="0.25">
      <c r="B694" s="7"/>
      <c r="C694" s="133"/>
      <c r="D694" s="133"/>
      <c r="E694" s="7"/>
      <c r="F694" s="7"/>
      <c r="G694" s="7"/>
      <c r="H694" s="7"/>
      <c r="I694" s="7"/>
      <c r="J694" s="7"/>
      <c r="K694" s="7"/>
      <c r="L694" s="7"/>
      <c r="M694" s="7"/>
      <c r="N694" s="7"/>
      <c r="O694" s="7"/>
      <c r="P694" s="7"/>
      <c r="Q694" s="7"/>
      <c r="R694" s="7"/>
      <c r="S694" s="7"/>
      <c r="T694"/>
      <c r="U694"/>
      <c r="V694"/>
      <c r="W694"/>
      <c r="X694"/>
      <c r="Y694"/>
      <c r="Z694"/>
    </row>
    <row r="695" spans="2:26" x14ac:dyDescent="0.25">
      <c r="B695" s="7"/>
      <c r="C695" s="133"/>
      <c r="D695" s="133"/>
      <c r="E695" s="7"/>
      <c r="F695" s="7"/>
      <c r="G695" s="7"/>
      <c r="H695" s="7"/>
      <c r="I695" s="7"/>
      <c r="J695" s="7"/>
      <c r="K695" s="7"/>
      <c r="L695" s="7"/>
      <c r="M695" s="7"/>
      <c r="N695" s="7"/>
      <c r="O695" s="7"/>
      <c r="P695" s="7"/>
      <c r="Q695" s="7"/>
      <c r="R695" s="7"/>
      <c r="S695" s="7"/>
      <c r="T695"/>
      <c r="U695"/>
      <c r="V695"/>
      <c r="W695"/>
      <c r="X695"/>
      <c r="Y695"/>
      <c r="Z695"/>
    </row>
    <row r="696" spans="2:26" x14ac:dyDescent="0.25">
      <c r="B696" s="7"/>
      <c r="C696" s="133"/>
      <c r="D696" s="133"/>
      <c r="E696" s="7"/>
      <c r="F696" s="7"/>
      <c r="G696" s="7"/>
      <c r="H696" s="7"/>
      <c r="I696" s="7"/>
      <c r="J696" s="7"/>
      <c r="K696" s="7"/>
      <c r="L696" s="7"/>
      <c r="M696" s="7"/>
      <c r="N696" s="7"/>
      <c r="O696" s="7"/>
      <c r="P696" s="7"/>
      <c r="Q696" s="7"/>
      <c r="R696" s="7"/>
      <c r="S696" s="7"/>
      <c r="T696"/>
      <c r="U696"/>
      <c r="V696"/>
      <c r="W696"/>
      <c r="X696"/>
      <c r="Y696"/>
      <c r="Z696"/>
    </row>
    <row r="697" spans="2:26" x14ac:dyDescent="0.25">
      <c r="B697" s="7"/>
      <c r="C697" s="133"/>
      <c r="D697" s="133"/>
      <c r="E697" s="7"/>
      <c r="F697" s="7"/>
      <c r="G697" s="7"/>
      <c r="H697" s="7"/>
      <c r="I697" s="7"/>
      <c r="J697" s="7"/>
      <c r="K697" s="7"/>
      <c r="L697" s="7"/>
      <c r="M697" s="7"/>
      <c r="N697" s="7"/>
      <c r="O697" s="7"/>
      <c r="P697" s="7"/>
      <c r="Q697" s="7"/>
      <c r="R697" s="7"/>
      <c r="S697" s="7"/>
      <c r="T697"/>
      <c r="U697"/>
      <c r="V697"/>
      <c r="W697"/>
      <c r="X697"/>
      <c r="Y697"/>
      <c r="Z697"/>
    </row>
    <row r="698" spans="2:26" x14ac:dyDescent="0.25">
      <c r="B698" s="7"/>
      <c r="C698" s="133"/>
      <c r="D698" s="133"/>
      <c r="E698" s="7"/>
      <c r="F698" s="7"/>
      <c r="G698" s="7"/>
      <c r="H698" s="7"/>
      <c r="I698" s="7"/>
      <c r="J698" s="7"/>
      <c r="K698" s="7"/>
      <c r="L698" s="7"/>
      <c r="M698" s="7"/>
      <c r="N698" s="7"/>
      <c r="O698" s="7"/>
      <c r="P698" s="7"/>
      <c r="Q698" s="7"/>
      <c r="R698" s="7"/>
      <c r="S698" s="7"/>
      <c r="T698"/>
      <c r="U698"/>
      <c r="V698"/>
      <c r="W698"/>
      <c r="X698"/>
      <c r="Y698"/>
      <c r="Z698"/>
    </row>
    <row r="699" spans="2:26" x14ac:dyDescent="0.25">
      <c r="B699" s="7"/>
      <c r="C699" s="133"/>
      <c r="D699" s="133"/>
      <c r="E699" s="7"/>
      <c r="F699" s="7"/>
      <c r="G699" s="7"/>
      <c r="H699" s="7"/>
      <c r="I699" s="7"/>
      <c r="J699" s="7"/>
      <c r="K699" s="7"/>
      <c r="L699" s="7"/>
      <c r="M699" s="7"/>
      <c r="N699" s="7"/>
      <c r="O699" s="7"/>
      <c r="P699" s="7"/>
      <c r="Q699" s="7"/>
      <c r="R699" s="7"/>
      <c r="S699" s="7"/>
      <c r="T699"/>
      <c r="U699"/>
      <c r="V699"/>
      <c r="W699"/>
      <c r="X699"/>
      <c r="Y699"/>
      <c r="Z699"/>
    </row>
    <row r="700" spans="2:26" x14ac:dyDescent="0.25">
      <c r="B700" s="7"/>
      <c r="C700" s="133"/>
      <c r="D700" s="133"/>
      <c r="E700" s="7"/>
      <c r="F700" s="7"/>
      <c r="G700" s="7"/>
      <c r="H700" s="7"/>
      <c r="I700" s="7"/>
      <c r="J700" s="7"/>
      <c r="K700" s="7"/>
      <c r="L700" s="7"/>
      <c r="M700" s="7"/>
      <c r="N700" s="7"/>
      <c r="O700" s="7"/>
      <c r="P700" s="7"/>
      <c r="Q700" s="7"/>
      <c r="R700" s="7"/>
      <c r="S700" s="7"/>
      <c r="T700"/>
      <c r="U700"/>
      <c r="V700"/>
      <c r="W700"/>
      <c r="X700"/>
      <c r="Y700"/>
      <c r="Z700"/>
    </row>
    <row r="701" spans="2:26" x14ac:dyDescent="0.25">
      <c r="B701" s="7"/>
      <c r="C701" s="133"/>
      <c r="D701" s="133"/>
      <c r="E701" s="7"/>
      <c r="F701" s="7"/>
      <c r="G701" s="7"/>
      <c r="H701" s="7"/>
      <c r="I701" s="7"/>
      <c r="J701" s="7"/>
      <c r="K701" s="7"/>
      <c r="L701" s="7"/>
      <c r="M701" s="7"/>
      <c r="N701" s="7"/>
      <c r="O701" s="7"/>
      <c r="P701" s="7"/>
      <c r="Q701" s="7"/>
      <c r="R701" s="7"/>
      <c r="S701" s="7"/>
      <c r="T701"/>
      <c r="U701"/>
      <c r="V701"/>
      <c r="W701"/>
      <c r="X701"/>
      <c r="Y701"/>
      <c r="Z701"/>
    </row>
    <row r="702" spans="2:26" x14ac:dyDescent="0.25">
      <c r="B702" s="7"/>
      <c r="C702" s="133"/>
      <c r="D702" s="133"/>
      <c r="E702" s="7"/>
      <c r="F702" s="7"/>
      <c r="G702" s="7"/>
      <c r="H702" s="7"/>
      <c r="I702" s="7"/>
      <c r="J702" s="7"/>
      <c r="K702" s="7"/>
      <c r="L702" s="7"/>
      <c r="M702" s="7"/>
      <c r="N702" s="7"/>
      <c r="O702" s="7"/>
      <c r="P702" s="7"/>
      <c r="Q702" s="7"/>
      <c r="R702" s="7"/>
      <c r="S702" s="7"/>
      <c r="T702"/>
      <c r="U702"/>
      <c r="V702"/>
      <c r="W702"/>
      <c r="X702"/>
      <c r="Y702"/>
      <c r="Z702"/>
    </row>
    <row r="703" spans="2:26" x14ac:dyDescent="0.25">
      <c r="B703" s="7"/>
      <c r="C703" s="133"/>
      <c r="D703" s="133"/>
      <c r="E703" s="7"/>
      <c r="F703" s="7"/>
      <c r="G703" s="7"/>
      <c r="H703" s="7"/>
      <c r="I703" s="7"/>
      <c r="J703" s="7"/>
      <c r="K703" s="7"/>
      <c r="L703" s="7"/>
      <c r="M703" s="7"/>
      <c r="N703" s="7"/>
      <c r="O703" s="7"/>
      <c r="P703" s="7"/>
      <c r="Q703" s="7"/>
      <c r="R703" s="7"/>
      <c r="S703" s="7"/>
      <c r="T703"/>
      <c r="U703"/>
      <c r="V703"/>
      <c r="W703"/>
      <c r="X703"/>
      <c r="Y703"/>
      <c r="Z703"/>
    </row>
    <row r="704" spans="2:26" x14ac:dyDescent="0.25">
      <c r="B704" s="7"/>
      <c r="C704" s="133"/>
      <c r="D704" s="133"/>
      <c r="E704" s="7"/>
      <c r="F704" s="7"/>
      <c r="G704" s="7"/>
      <c r="H704" s="7"/>
      <c r="I704" s="7"/>
      <c r="J704" s="7"/>
      <c r="K704" s="7"/>
      <c r="L704" s="7"/>
      <c r="M704" s="7"/>
      <c r="N704" s="7"/>
      <c r="O704" s="7"/>
      <c r="P704" s="7"/>
      <c r="Q704" s="7"/>
      <c r="R704" s="7"/>
      <c r="S704" s="7"/>
      <c r="T704"/>
      <c r="U704"/>
      <c r="V704"/>
      <c r="W704"/>
      <c r="X704"/>
      <c r="Y704"/>
      <c r="Z704"/>
    </row>
    <row r="705" spans="2:26" x14ac:dyDescent="0.25">
      <c r="B705" s="7"/>
      <c r="C705" s="133"/>
      <c r="D705" s="133"/>
      <c r="E705" s="7"/>
      <c r="F705" s="7"/>
      <c r="G705" s="7"/>
      <c r="H705" s="7"/>
      <c r="I705" s="7"/>
      <c r="J705" s="7"/>
      <c r="K705" s="7"/>
      <c r="L705" s="7"/>
      <c r="M705" s="7"/>
      <c r="N705" s="7"/>
      <c r="O705" s="7"/>
      <c r="P705" s="7"/>
      <c r="Q705" s="7"/>
      <c r="R705" s="7"/>
      <c r="S705" s="7"/>
      <c r="T705"/>
      <c r="U705"/>
      <c r="V705"/>
      <c r="W705"/>
      <c r="X705"/>
      <c r="Y705"/>
      <c r="Z705"/>
    </row>
    <row r="706" spans="2:26" x14ac:dyDescent="0.25">
      <c r="B706" s="7"/>
      <c r="C706" s="133"/>
      <c r="D706" s="133"/>
      <c r="E706" s="7"/>
      <c r="F706" s="7"/>
      <c r="G706" s="7"/>
      <c r="H706" s="7"/>
      <c r="I706" s="7"/>
      <c r="J706" s="7"/>
      <c r="K706" s="7"/>
      <c r="L706" s="7"/>
      <c r="M706" s="7"/>
      <c r="N706" s="7"/>
      <c r="O706" s="7"/>
      <c r="P706" s="7"/>
      <c r="Q706" s="7"/>
      <c r="R706" s="7"/>
      <c r="S706" s="7"/>
      <c r="T706"/>
      <c r="U706"/>
      <c r="V706"/>
      <c r="W706"/>
      <c r="X706"/>
      <c r="Y706"/>
      <c r="Z706"/>
    </row>
    <row r="707" spans="2:26" x14ac:dyDescent="0.25">
      <c r="B707" s="7"/>
      <c r="C707" s="133"/>
      <c r="D707" s="133"/>
      <c r="E707" s="7"/>
      <c r="F707" s="7"/>
      <c r="G707" s="7"/>
      <c r="H707" s="7"/>
      <c r="I707" s="7"/>
      <c r="J707" s="7"/>
      <c r="K707" s="7"/>
      <c r="L707" s="7"/>
      <c r="M707" s="7"/>
      <c r="N707" s="7"/>
      <c r="O707" s="7"/>
      <c r="P707" s="7"/>
      <c r="Q707" s="7"/>
      <c r="R707" s="7"/>
      <c r="S707" s="7"/>
      <c r="T707"/>
      <c r="U707"/>
      <c r="V707"/>
      <c r="W707"/>
      <c r="X707"/>
      <c r="Y707"/>
      <c r="Z707"/>
    </row>
    <row r="708" spans="2:26" x14ac:dyDescent="0.25">
      <c r="B708" s="7"/>
      <c r="C708" s="133"/>
      <c r="D708" s="133"/>
      <c r="E708" s="7"/>
      <c r="F708" s="7"/>
      <c r="G708" s="7"/>
      <c r="H708" s="7"/>
      <c r="I708" s="7"/>
      <c r="J708" s="7"/>
      <c r="K708" s="7"/>
      <c r="L708" s="7"/>
      <c r="M708" s="7"/>
      <c r="N708" s="7"/>
      <c r="O708" s="7"/>
      <c r="P708" s="7"/>
      <c r="Q708" s="7"/>
      <c r="R708" s="7"/>
      <c r="S708" s="7"/>
      <c r="T708"/>
      <c r="U708"/>
      <c r="V708"/>
      <c r="W708"/>
      <c r="X708"/>
      <c r="Y708"/>
      <c r="Z708"/>
    </row>
    <row r="709" spans="2:26" x14ac:dyDescent="0.25">
      <c r="B709" s="7"/>
      <c r="C709" s="133"/>
      <c r="D709" s="133"/>
      <c r="E709" s="7"/>
      <c r="F709" s="7"/>
      <c r="G709" s="7"/>
      <c r="H709" s="7"/>
      <c r="I709" s="7"/>
      <c r="J709" s="7"/>
      <c r="K709" s="7"/>
      <c r="L709" s="7"/>
      <c r="M709" s="7"/>
      <c r="N709" s="7"/>
      <c r="O709" s="7"/>
      <c r="P709" s="7"/>
      <c r="Q709" s="7"/>
      <c r="R709" s="7"/>
      <c r="S709" s="7"/>
      <c r="T709"/>
      <c r="U709"/>
      <c r="V709"/>
      <c r="W709"/>
      <c r="X709"/>
      <c r="Y709"/>
      <c r="Z709"/>
    </row>
    <row r="710" spans="2:26" x14ac:dyDescent="0.25">
      <c r="B710" s="7"/>
      <c r="C710" s="133"/>
      <c r="D710" s="133"/>
      <c r="E710" s="7"/>
      <c r="F710" s="7"/>
      <c r="G710" s="7"/>
      <c r="H710" s="7"/>
      <c r="I710" s="7"/>
      <c r="J710" s="7"/>
      <c r="K710" s="7"/>
      <c r="L710" s="7"/>
      <c r="M710" s="7"/>
      <c r="N710" s="7"/>
      <c r="O710" s="7"/>
      <c r="P710" s="7"/>
      <c r="Q710" s="7"/>
      <c r="R710" s="7"/>
      <c r="S710" s="7"/>
      <c r="T710"/>
      <c r="U710"/>
      <c r="V710"/>
      <c r="W710"/>
      <c r="X710"/>
      <c r="Y710"/>
      <c r="Z710"/>
    </row>
    <row r="711" spans="2:26" x14ac:dyDescent="0.25">
      <c r="B711" s="7"/>
      <c r="C711" s="133"/>
      <c r="D711" s="133"/>
      <c r="E711" s="7"/>
      <c r="F711" s="7"/>
      <c r="G711" s="7"/>
      <c r="H711" s="7"/>
      <c r="I711" s="7"/>
      <c r="J711" s="7"/>
      <c r="K711" s="7"/>
      <c r="L711" s="7"/>
      <c r="M711" s="7"/>
      <c r="N711" s="7"/>
      <c r="O711" s="7"/>
      <c r="P711" s="7"/>
      <c r="Q711" s="7"/>
      <c r="R711" s="7"/>
      <c r="S711" s="7"/>
      <c r="T711"/>
      <c r="U711"/>
      <c r="V711"/>
      <c r="W711"/>
      <c r="X711"/>
      <c r="Y711"/>
      <c r="Z711"/>
    </row>
    <row r="712" spans="2:26" x14ac:dyDescent="0.25">
      <c r="B712" s="7"/>
      <c r="C712" s="133"/>
      <c r="D712" s="133"/>
      <c r="E712" s="7"/>
      <c r="F712" s="7"/>
      <c r="G712" s="7"/>
      <c r="H712" s="7"/>
      <c r="I712" s="7"/>
      <c r="J712" s="7"/>
      <c r="K712" s="7"/>
      <c r="L712" s="7"/>
      <c r="M712" s="7"/>
      <c r="N712" s="7"/>
      <c r="O712" s="7"/>
      <c r="P712" s="7"/>
      <c r="Q712" s="7"/>
      <c r="R712" s="7"/>
      <c r="S712" s="7"/>
      <c r="T712"/>
      <c r="U712"/>
      <c r="V712"/>
      <c r="W712"/>
      <c r="X712"/>
      <c r="Y712"/>
      <c r="Z712"/>
    </row>
    <row r="713" spans="2:26" x14ac:dyDescent="0.25">
      <c r="B713" s="7"/>
      <c r="C713" s="133"/>
      <c r="D713" s="133"/>
      <c r="E713" s="7"/>
      <c r="F713" s="7"/>
      <c r="G713" s="7"/>
      <c r="H713" s="7"/>
      <c r="I713" s="7"/>
      <c r="J713" s="7"/>
      <c r="K713" s="7"/>
      <c r="L713" s="7"/>
      <c r="M713" s="7"/>
      <c r="N713" s="7"/>
      <c r="O713" s="7"/>
      <c r="P713" s="7"/>
      <c r="Q713" s="7"/>
      <c r="R713" s="7"/>
      <c r="S713" s="7"/>
      <c r="T713"/>
      <c r="U713"/>
      <c r="V713"/>
      <c r="W713"/>
      <c r="X713"/>
      <c r="Y713"/>
      <c r="Z713"/>
    </row>
    <row r="714" spans="2:26" x14ac:dyDescent="0.25">
      <c r="B714" s="7"/>
      <c r="C714" s="133"/>
      <c r="D714" s="133"/>
      <c r="E714" s="7"/>
      <c r="F714" s="7"/>
      <c r="G714" s="7"/>
      <c r="H714" s="7"/>
      <c r="I714" s="7"/>
      <c r="J714" s="7"/>
      <c r="K714" s="7"/>
      <c r="L714" s="7"/>
      <c r="M714" s="7"/>
      <c r="N714" s="7"/>
      <c r="O714" s="7"/>
      <c r="P714" s="7"/>
      <c r="Q714" s="7"/>
      <c r="R714" s="7"/>
      <c r="S714" s="7"/>
      <c r="T714"/>
      <c r="U714"/>
      <c r="V714"/>
      <c r="W714"/>
      <c r="X714"/>
      <c r="Y714"/>
      <c r="Z714"/>
    </row>
    <row r="715" spans="2:26" x14ac:dyDescent="0.25">
      <c r="B715" s="7"/>
      <c r="C715" s="133"/>
      <c r="D715" s="133"/>
      <c r="E715" s="7"/>
      <c r="F715" s="7"/>
      <c r="G715" s="7"/>
      <c r="H715" s="7"/>
      <c r="I715" s="7"/>
      <c r="J715" s="7"/>
      <c r="K715" s="7"/>
      <c r="L715" s="7"/>
      <c r="M715" s="7"/>
      <c r="N715" s="7"/>
      <c r="O715" s="7"/>
      <c r="P715" s="7"/>
      <c r="Q715" s="7"/>
      <c r="R715" s="7"/>
      <c r="S715" s="7"/>
      <c r="T715"/>
      <c r="U715"/>
      <c r="V715"/>
      <c r="W715"/>
      <c r="X715"/>
      <c r="Y715"/>
      <c r="Z715"/>
    </row>
    <row r="716" spans="2:26" x14ac:dyDescent="0.25">
      <c r="B716" s="7"/>
      <c r="C716" s="133"/>
      <c r="D716" s="133"/>
      <c r="E716" s="7"/>
      <c r="F716" s="7"/>
      <c r="G716" s="7"/>
      <c r="H716" s="7"/>
      <c r="I716" s="7"/>
      <c r="J716" s="7"/>
      <c r="K716" s="7"/>
      <c r="L716" s="7"/>
      <c r="M716" s="7"/>
      <c r="N716" s="7"/>
      <c r="O716" s="7"/>
      <c r="P716" s="7"/>
      <c r="Q716" s="7"/>
      <c r="R716" s="7"/>
      <c r="S716" s="7"/>
      <c r="T716"/>
      <c r="U716"/>
      <c r="V716"/>
      <c r="W716"/>
      <c r="X716"/>
      <c r="Y716"/>
      <c r="Z716"/>
    </row>
    <row r="717" spans="2:26" x14ac:dyDescent="0.25">
      <c r="B717" s="7"/>
      <c r="C717" s="133"/>
      <c r="D717" s="133"/>
      <c r="E717" s="7"/>
      <c r="F717" s="7"/>
      <c r="G717" s="7"/>
      <c r="H717" s="7"/>
      <c r="I717" s="7"/>
      <c r="J717" s="7"/>
      <c r="K717" s="7"/>
      <c r="L717" s="7"/>
      <c r="M717" s="7"/>
      <c r="N717" s="7"/>
      <c r="O717" s="7"/>
      <c r="P717" s="7"/>
      <c r="Q717" s="7"/>
      <c r="R717" s="7"/>
      <c r="S717" s="7"/>
      <c r="T717"/>
      <c r="U717"/>
      <c r="V717"/>
      <c r="W717"/>
      <c r="X717"/>
      <c r="Y717"/>
      <c r="Z717"/>
    </row>
    <row r="718" spans="2:26" x14ac:dyDescent="0.25">
      <c r="B718" s="7"/>
      <c r="C718" s="133"/>
      <c r="D718" s="133"/>
      <c r="E718" s="7"/>
      <c r="F718" s="7"/>
      <c r="G718" s="7"/>
      <c r="H718" s="7"/>
      <c r="I718" s="7"/>
      <c r="J718" s="7"/>
      <c r="K718" s="7"/>
      <c r="L718" s="7"/>
      <c r="M718" s="7"/>
      <c r="N718" s="7"/>
      <c r="O718" s="7"/>
      <c r="P718" s="7"/>
      <c r="Q718" s="7"/>
      <c r="R718" s="7"/>
      <c r="S718" s="7"/>
      <c r="T718"/>
      <c r="U718"/>
      <c r="V718"/>
      <c r="W718"/>
      <c r="X718"/>
      <c r="Y718"/>
      <c r="Z718"/>
    </row>
    <row r="719" spans="2:26" x14ac:dyDescent="0.25">
      <c r="B719" s="7"/>
      <c r="C719" s="133"/>
      <c r="D719" s="133"/>
      <c r="E719" s="7"/>
      <c r="F719" s="7"/>
      <c r="G719" s="7"/>
      <c r="H719" s="7"/>
      <c r="I719" s="7"/>
      <c r="J719" s="7"/>
      <c r="K719" s="7"/>
      <c r="L719" s="7"/>
      <c r="M719" s="7"/>
      <c r="N719" s="7"/>
      <c r="O719" s="7"/>
      <c r="P719" s="7"/>
      <c r="Q719" s="7"/>
      <c r="R719" s="7"/>
      <c r="S719" s="7"/>
      <c r="T719"/>
      <c r="U719"/>
      <c r="V719"/>
      <c r="W719"/>
      <c r="X719"/>
      <c r="Y719"/>
      <c r="Z719"/>
    </row>
    <row r="720" spans="2:26" x14ac:dyDescent="0.25">
      <c r="B720" s="7"/>
      <c r="C720" s="133"/>
      <c r="D720" s="133"/>
      <c r="E720" s="7"/>
      <c r="F720" s="7"/>
      <c r="G720" s="7"/>
      <c r="H720" s="7"/>
      <c r="I720" s="7"/>
      <c r="J720" s="7"/>
      <c r="K720" s="7"/>
      <c r="L720" s="7"/>
      <c r="M720" s="7"/>
      <c r="N720" s="7"/>
      <c r="O720" s="7"/>
      <c r="P720" s="7"/>
      <c r="Q720" s="7"/>
      <c r="R720" s="7"/>
      <c r="S720" s="7"/>
      <c r="T720"/>
      <c r="U720"/>
      <c r="V720"/>
      <c r="W720"/>
      <c r="X720"/>
      <c r="Y720"/>
      <c r="Z720"/>
    </row>
    <row r="721" spans="2:26" x14ac:dyDescent="0.25">
      <c r="B721" s="7"/>
      <c r="C721" s="133"/>
      <c r="D721" s="133"/>
      <c r="E721" s="7"/>
      <c r="F721" s="7"/>
      <c r="G721" s="7"/>
      <c r="H721" s="7"/>
      <c r="I721" s="7"/>
      <c r="J721" s="7"/>
      <c r="K721" s="7"/>
      <c r="L721" s="7"/>
      <c r="M721" s="7"/>
      <c r="N721" s="7"/>
      <c r="O721" s="7"/>
      <c r="P721" s="7"/>
      <c r="Q721" s="7"/>
      <c r="R721" s="7"/>
      <c r="S721" s="7"/>
      <c r="T721"/>
      <c r="U721"/>
      <c r="V721"/>
      <c r="W721"/>
      <c r="X721"/>
      <c r="Y721"/>
      <c r="Z721"/>
    </row>
    <row r="722" spans="2:26" x14ac:dyDescent="0.25">
      <c r="B722" s="7"/>
      <c r="C722" s="133"/>
      <c r="D722" s="133"/>
      <c r="E722" s="7"/>
      <c r="F722" s="7"/>
      <c r="G722" s="7"/>
      <c r="H722" s="7"/>
      <c r="I722" s="7"/>
      <c r="J722" s="7"/>
      <c r="K722" s="7"/>
      <c r="L722" s="7"/>
      <c r="M722" s="7"/>
      <c r="N722" s="7"/>
      <c r="O722" s="7"/>
      <c r="P722" s="7"/>
      <c r="Q722" s="7"/>
      <c r="R722" s="7"/>
      <c r="S722" s="7"/>
      <c r="T722"/>
      <c r="U722"/>
      <c r="V722"/>
      <c r="W722"/>
      <c r="X722"/>
      <c r="Y722"/>
      <c r="Z722"/>
    </row>
    <row r="723" spans="2:26" x14ac:dyDescent="0.25">
      <c r="B723" s="7"/>
      <c r="C723" s="133"/>
      <c r="D723" s="133"/>
      <c r="E723" s="7"/>
      <c r="F723" s="7"/>
      <c r="G723" s="7"/>
      <c r="H723" s="7"/>
      <c r="I723" s="7"/>
      <c r="J723" s="7"/>
      <c r="K723" s="7"/>
      <c r="L723" s="7"/>
      <c r="M723" s="7"/>
      <c r="N723" s="7"/>
      <c r="O723" s="7"/>
      <c r="P723" s="7"/>
      <c r="Q723" s="7"/>
      <c r="R723" s="7"/>
      <c r="S723" s="7"/>
      <c r="T723"/>
      <c r="U723"/>
      <c r="V723"/>
      <c r="W723"/>
      <c r="X723"/>
      <c r="Y723"/>
      <c r="Z723"/>
    </row>
    <row r="724" spans="2:26" x14ac:dyDescent="0.25">
      <c r="B724" s="7"/>
      <c r="C724" s="133"/>
      <c r="D724" s="133"/>
      <c r="E724" s="7"/>
      <c r="F724" s="7"/>
      <c r="G724" s="7"/>
      <c r="H724" s="7"/>
      <c r="I724" s="7"/>
      <c r="J724" s="7"/>
      <c r="K724" s="7"/>
      <c r="L724" s="7"/>
      <c r="M724" s="7"/>
      <c r="N724" s="7"/>
      <c r="O724" s="7"/>
      <c r="P724" s="7"/>
      <c r="Q724" s="7"/>
      <c r="R724" s="7"/>
      <c r="S724" s="7"/>
      <c r="T724"/>
      <c r="U724"/>
      <c r="V724"/>
      <c r="W724"/>
      <c r="X724"/>
      <c r="Y724"/>
      <c r="Z724"/>
    </row>
    <row r="725" spans="2:26" x14ac:dyDescent="0.25">
      <c r="B725" s="7"/>
      <c r="C725" s="133"/>
      <c r="D725" s="133"/>
      <c r="E725" s="7"/>
      <c r="F725" s="7"/>
      <c r="G725" s="7"/>
      <c r="H725" s="7"/>
      <c r="I725" s="7"/>
      <c r="J725" s="7"/>
      <c r="K725" s="7"/>
      <c r="L725" s="7"/>
      <c r="M725" s="7"/>
      <c r="N725" s="7"/>
      <c r="O725" s="7"/>
      <c r="P725" s="7"/>
      <c r="Q725" s="7"/>
      <c r="R725" s="7"/>
      <c r="S725" s="7"/>
      <c r="T725"/>
      <c r="U725"/>
      <c r="V725"/>
      <c r="W725"/>
      <c r="X725"/>
      <c r="Y725"/>
      <c r="Z725"/>
    </row>
    <row r="726" spans="2:26" x14ac:dyDescent="0.25">
      <c r="B726" s="7"/>
      <c r="C726" s="133"/>
      <c r="D726" s="133"/>
      <c r="E726" s="7"/>
      <c r="F726" s="7"/>
      <c r="G726" s="7"/>
      <c r="H726" s="7"/>
      <c r="I726" s="7"/>
      <c r="J726" s="7"/>
      <c r="K726" s="7"/>
      <c r="L726" s="7"/>
      <c r="M726" s="7"/>
      <c r="N726" s="7"/>
      <c r="O726" s="7"/>
      <c r="P726" s="7"/>
      <c r="Q726" s="7"/>
      <c r="R726" s="7"/>
      <c r="S726" s="7"/>
      <c r="T726"/>
      <c r="U726"/>
      <c r="V726"/>
      <c r="W726"/>
      <c r="X726"/>
      <c r="Y726"/>
      <c r="Z726"/>
    </row>
    <row r="727" spans="2:26" x14ac:dyDescent="0.25">
      <c r="B727" s="7"/>
      <c r="C727" s="133"/>
      <c r="D727" s="133"/>
      <c r="E727" s="7"/>
      <c r="F727" s="7"/>
      <c r="G727" s="7"/>
      <c r="H727" s="7"/>
      <c r="I727" s="7"/>
      <c r="J727" s="7"/>
      <c r="K727" s="7"/>
      <c r="L727" s="7"/>
      <c r="M727" s="7"/>
      <c r="N727" s="7"/>
      <c r="O727" s="7"/>
      <c r="P727" s="7"/>
      <c r="Q727" s="7"/>
      <c r="R727" s="7"/>
      <c r="S727" s="7"/>
      <c r="T727"/>
      <c r="U727"/>
      <c r="V727"/>
      <c r="W727"/>
      <c r="X727"/>
      <c r="Y727"/>
      <c r="Z727"/>
    </row>
    <row r="728" spans="2:26" x14ac:dyDescent="0.25">
      <c r="B728" s="7"/>
      <c r="C728" s="133"/>
      <c r="D728" s="133"/>
      <c r="E728" s="7"/>
      <c r="F728" s="7"/>
      <c r="G728" s="7"/>
      <c r="H728" s="7"/>
      <c r="I728" s="7"/>
      <c r="J728" s="7"/>
      <c r="K728" s="7"/>
      <c r="L728" s="7"/>
      <c r="M728" s="7"/>
      <c r="N728" s="7"/>
      <c r="O728" s="7"/>
      <c r="P728" s="7"/>
      <c r="Q728" s="7"/>
      <c r="R728" s="7"/>
      <c r="S728" s="7"/>
      <c r="T728"/>
      <c r="U728"/>
      <c r="V728"/>
      <c r="W728"/>
      <c r="X728"/>
      <c r="Y728"/>
      <c r="Z728"/>
    </row>
    <row r="729" spans="2:26" x14ac:dyDescent="0.25">
      <c r="B729" s="7"/>
      <c r="C729" s="133"/>
      <c r="D729" s="133"/>
      <c r="E729" s="7"/>
      <c r="F729" s="7"/>
      <c r="G729" s="7"/>
      <c r="H729" s="7"/>
      <c r="I729" s="7"/>
      <c r="J729" s="7"/>
      <c r="K729" s="7"/>
      <c r="L729" s="7"/>
      <c r="M729" s="7"/>
      <c r="N729" s="7"/>
      <c r="O729" s="7"/>
      <c r="P729" s="7"/>
      <c r="Q729" s="7"/>
      <c r="R729" s="7"/>
      <c r="S729" s="7"/>
      <c r="T729"/>
      <c r="U729"/>
      <c r="V729"/>
      <c r="W729"/>
      <c r="X729"/>
      <c r="Y729"/>
      <c r="Z729"/>
    </row>
    <row r="730" spans="2:26" x14ac:dyDescent="0.25">
      <c r="B730" s="7"/>
      <c r="C730" s="133"/>
      <c r="D730" s="133"/>
      <c r="E730" s="7"/>
      <c r="F730" s="7"/>
      <c r="G730" s="7"/>
      <c r="H730" s="7"/>
      <c r="I730" s="7"/>
      <c r="J730" s="7"/>
      <c r="K730" s="7"/>
      <c r="L730" s="7"/>
      <c r="M730" s="7"/>
      <c r="N730" s="7"/>
      <c r="O730" s="7"/>
      <c r="P730" s="7"/>
      <c r="Q730" s="7"/>
      <c r="R730" s="7"/>
      <c r="S730" s="7"/>
      <c r="T730"/>
      <c r="U730"/>
      <c r="V730"/>
      <c r="W730"/>
      <c r="X730"/>
      <c r="Y730"/>
      <c r="Z730"/>
    </row>
    <row r="731" spans="2:26" x14ac:dyDescent="0.25">
      <c r="B731" s="7"/>
      <c r="C731" s="133"/>
      <c r="D731" s="133"/>
      <c r="E731" s="7"/>
      <c r="F731" s="7"/>
      <c r="G731" s="7"/>
      <c r="H731" s="7"/>
      <c r="I731" s="7"/>
      <c r="J731" s="7"/>
      <c r="K731" s="7"/>
      <c r="L731" s="7"/>
      <c r="M731" s="7"/>
      <c r="N731" s="7"/>
      <c r="O731" s="7"/>
      <c r="P731" s="7"/>
      <c r="Q731" s="7"/>
      <c r="R731" s="7"/>
      <c r="S731" s="7"/>
      <c r="T731"/>
      <c r="U731"/>
      <c r="V731"/>
      <c r="W731"/>
      <c r="X731"/>
      <c r="Y731"/>
      <c r="Z731"/>
    </row>
    <row r="732" spans="2:26" x14ac:dyDescent="0.25">
      <c r="B732" s="7"/>
      <c r="C732" s="133"/>
      <c r="D732" s="133"/>
      <c r="E732" s="7"/>
      <c r="F732" s="7"/>
      <c r="G732" s="7"/>
      <c r="H732" s="7"/>
      <c r="I732" s="7"/>
      <c r="J732" s="7"/>
      <c r="K732" s="7"/>
      <c r="L732" s="7"/>
      <c r="M732" s="7"/>
      <c r="N732" s="7"/>
      <c r="O732" s="7"/>
      <c r="P732" s="7"/>
      <c r="Q732" s="7"/>
      <c r="R732" s="7"/>
      <c r="S732" s="7"/>
      <c r="T732"/>
      <c r="U732"/>
      <c r="V732"/>
      <c r="W732"/>
      <c r="X732"/>
      <c r="Y732"/>
      <c r="Z732"/>
    </row>
    <row r="733" spans="2:26" x14ac:dyDescent="0.25">
      <c r="B733" s="7"/>
      <c r="C733" s="133"/>
      <c r="D733" s="133"/>
      <c r="E733" s="7"/>
      <c r="F733" s="7"/>
      <c r="G733" s="7"/>
      <c r="H733" s="7"/>
      <c r="I733" s="7"/>
      <c r="J733" s="7"/>
      <c r="K733" s="7"/>
      <c r="L733" s="7"/>
      <c r="M733" s="7"/>
      <c r="N733" s="7"/>
      <c r="O733" s="7"/>
      <c r="P733" s="7"/>
      <c r="Q733" s="7"/>
      <c r="R733" s="7"/>
      <c r="S733" s="7"/>
      <c r="T733"/>
      <c r="U733"/>
      <c r="V733"/>
      <c r="W733"/>
      <c r="X733"/>
      <c r="Y733"/>
      <c r="Z733"/>
    </row>
    <row r="734" spans="2:26" x14ac:dyDescent="0.25">
      <c r="B734" s="7"/>
      <c r="C734" s="133"/>
      <c r="D734" s="133"/>
      <c r="E734" s="7"/>
      <c r="F734" s="7"/>
      <c r="G734" s="7"/>
      <c r="H734" s="7"/>
      <c r="I734" s="7"/>
      <c r="J734" s="7"/>
      <c r="K734" s="7"/>
      <c r="L734" s="7"/>
      <c r="M734" s="7"/>
      <c r="N734" s="7"/>
      <c r="O734" s="7"/>
      <c r="P734" s="7"/>
      <c r="Q734" s="7"/>
      <c r="R734" s="7"/>
      <c r="S734" s="7"/>
      <c r="T734"/>
      <c r="U734"/>
      <c r="V734"/>
      <c r="W734"/>
      <c r="X734"/>
      <c r="Y734"/>
      <c r="Z734"/>
    </row>
    <row r="735" spans="2:26" x14ac:dyDescent="0.25">
      <c r="B735" s="7"/>
      <c r="C735" s="133"/>
      <c r="D735" s="133"/>
      <c r="E735" s="7"/>
      <c r="F735" s="7"/>
      <c r="G735" s="7"/>
      <c r="H735" s="7"/>
      <c r="I735" s="7"/>
      <c r="J735" s="7"/>
      <c r="K735" s="7"/>
      <c r="L735" s="7"/>
      <c r="M735" s="7"/>
      <c r="N735" s="7"/>
      <c r="O735" s="7"/>
      <c r="P735" s="7"/>
      <c r="Q735" s="7"/>
      <c r="R735" s="7"/>
      <c r="S735" s="7"/>
      <c r="T735"/>
      <c r="U735"/>
      <c r="V735"/>
      <c r="W735"/>
      <c r="X735"/>
      <c r="Y735"/>
      <c r="Z735"/>
    </row>
    <row r="736" spans="2:26" x14ac:dyDescent="0.25">
      <c r="B736" s="7"/>
      <c r="C736" s="133"/>
      <c r="D736" s="133"/>
      <c r="E736" s="7"/>
      <c r="F736" s="7"/>
      <c r="G736" s="7"/>
      <c r="H736" s="7"/>
      <c r="I736" s="7"/>
      <c r="J736" s="7"/>
      <c r="K736" s="7"/>
      <c r="L736" s="7"/>
      <c r="M736" s="7"/>
      <c r="N736" s="7"/>
      <c r="O736" s="7"/>
      <c r="P736" s="7"/>
      <c r="Q736" s="7"/>
      <c r="R736" s="7"/>
      <c r="S736" s="7"/>
      <c r="T736"/>
      <c r="U736"/>
      <c r="V736"/>
      <c r="W736"/>
      <c r="X736"/>
      <c r="Y736"/>
      <c r="Z736"/>
    </row>
    <row r="737" spans="2:26" x14ac:dyDescent="0.25">
      <c r="B737" s="7"/>
      <c r="C737" s="133"/>
      <c r="D737" s="133"/>
      <c r="E737" s="7"/>
      <c r="F737" s="7"/>
      <c r="G737" s="7"/>
      <c r="H737" s="7"/>
      <c r="I737" s="7"/>
      <c r="J737" s="7"/>
      <c r="K737" s="7"/>
      <c r="L737" s="7"/>
      <c r="M737" s="7"/>
      <c r="N737" s="7"/>
      <c r="O737" s="7"/>
      <c r="P737" s="7"/>
      <c r="Q737" s="7"/>
      <c r="R737" s="7"/>
      <c r="S737" s="7"/>
      <c r="T737"/>
      <c r="U737"/>
      <c r="V737"/>
      <c r="W737"/>
      <c r="X737"/>
      <c r="Y737"/>
      <c r="Z737"/>
    </row>
    <row r="738" spans="2:26" x14ac:dyDescent="0.25">
      <c r="B738" s="7"/>
      <c r="C738" s="133"/>
      <c r="D738" s="133"/>
      <c r="E738" s="7"/>
      <c r="F738" s="7"/>
      <c r="G738" s="7"/>
      <c r="H738" s="7"/>
      <c r="I738" s="7"/>
      <c r="J738" s="7"/>
      <c r="K738" s="7"/>
      <c r="L738" s="7"/>
      <c r="M738" s="7"/>
      <c r="N738" s="7"/>
      <c r="O738" s="7"/>
      <c r="P738" s="7"/>
      <c r="Q738" s="7"/>
      <c r="R738" s="7"/>
      <c r="S738" s="7"/>
      <c r="T738"/>
      <c r="U738"/>
      <c r="V738"/>
      <c r="W738"/>
      <c r="X738"/>
      <c r="Y738"/>
      <c r="Z738"/>
    </row>
    <row r="739" spans="2:26" x14ac:dyDescent="0.25">
      <c r="B739" s="7"/>
      <c r="C739" s="133"/>
      <c r="D739" s="133"/>
      <c r="E739" s="7"/>
      <c r="F739" s="7"/>
      <c r="G739" s="7"/>
      <c r="H739" s="7"/>
      <c r="I739" s="7"/>
      <c r="J739" s="7"/>
      <c r="K739" s="7"/>
      <c r="L739" s="7"/>
      <c r="M739" s="7"/>
      <c r="N739" s="7"/>
      <c r="O739" s="7"/>
      <c r="P739" s="7"/>
      <c r="Q739" s="7"/>
      <c r="R739" s="7"/>
      <c r="S739" s="7"/>
      <c r="T739"/>
      <c r="U739"/>
      <c r="V739"/>
      <c r="W739"/>
      <c r="X739"/>
      <c r="Y739"/>
      <c r="Z739"/>
    </row>
    <row r="740" spans="2:26" x14ac:dyDescent="0.25">
      <c r="B740" s="7"/>
      <c r="C740" s="133"/>
      <c r="D740" s="133"/>
      <c r="E740" s="7"/>
      <c r="F740" s="7"/>
      <c r="G740" s="7"/>
      <c r="H740" s="7"/>
      <c r="I740" s="7"/>
      <c r="J740" s="7"/>
      <c r="K740" s="7"/>
      <c r="L740" s="7"/>
      <c r="M740" s="7"/>
      <c r="N740" s="7"/>
      <c r="O740" s="7"/>
      <c r="P740" s="7"/>
      <c r="Q740" s="7"/>
      <c r="R740" s="7"/>
      <c r="S740" s="7"/>
      <c r="T740"/>
      <c r="U740"/>
      <c r="V740"/>
      <c r="W740"/>
      <c r="X740"/>
      <c r="Y740"/>
      <c r="Z740"/>
    </row>
    <row r="741" spans="2:26" x14ac:dyDescent="0.25">
      <c r="B741" s="7"/>
      <c r="C741" s="133"/>
      <c r="D741" s="133"/>
      <c r="E741" s="7"/>
      <c r="F741" s="7"/>
      <c r="G741" s="7"/>
      <c r="H741" s="7"/>
      <c r="I741" s="7"/>
      <c r="J741" s="7"/>
      <c r="K741" s="7"/>
      <c r="L741" s="7"/>
      <c r="M741" s="7"/>
      <c r="N741" s="7"/>
      <c r="O741" s="7"/>
      <c r="P741" s="7"/>
      <c r="Q741" s="7"/>
      <c r="R741" s="7"/>
      <c r="S741" s="7"/>
      <c r="T741"/>
      <c r="U741"/>
      <c r="V741"/>
      <c r="W741"/>
      <c r="X741"/>
      <c r="Y741"/>
      <c r="Z741"/>
    </row>
    <row r="742" spans="2:26" x14ac:dyDescent="0.25">
      <c r="B742" s="7"/>
      <c r="C742" s="133"/>
      <c r="D742" s="133"/>
      <c r="E742" s="7"/>
      <c r="F742" s="7"/>
      <c r="G742" s="7"/>
      <c r="H742" s="7"/>
      <c r="I742" s="7"/>
      <c r="J742" s="7"/>
      <c r="K742" s="7"/>
      <c r="L742" s="7"/>
      <c r="M742" s="7"/>
      <c r="N742" s="7"/>
      <c r="O742" s="7"/>
      <c r="P742" s="7"/>
      <c r="Q742" s="7"/>
      <c r="R742" s="7"/>
      <c r="S742" s="7"/>
      <c r="T742"/>
      <c r="U742"/>
      <c r="V742"/>
      <c r="W742"/>
      <c r="X742"/>
      <c r="Y742"/>
      <c r="Z742"/>
    </row>
    <row r="743" spans="2:26" x14ac:dyDescent="0.25">
      <c r="B743" s="7"/>
      <c r="C743" s="133"/>
      <c r="D743" s="133"/>
      <c r="E743" s="7"/>
      <c r="F743" s="7"/>
      <c r="G743" s="7"/>
      <c r="H743" s="7"/>
      <c r="I743" s="7"/>
      <c r="J743" s="7"/>
      <c r="K743" s="7"/>
      <c r="L743" s="7"/>
      <c r="M743" s="7"/>
      <c r="N743" s="7"/>
      <c r="O743" s="7"/>
      <c r="P743" s="7"/>
      <c r="Q743" s="7"/>
      <c r="R743" s="7"/>
      <c r="S743" s="7"/>
      <c r="T743"/>
      <c r="U743"/>
      <c r="V743"/>
      <c r="W743"/>
      <c r="X743"/>
      <c r="Y743"/>
      <c r="Z743"/>
    </row>
    <row r="744" spans="2:26" x14ac:dyDescent="0.25">
      <c r="B744" s="7"/>
      <c r="C744" s="133"/>
      <c r="D744" s="133"/>
      <c r="E744" s="7"/>
      <c r="F744" s="7"/>
      <c r="G744" s="7"/>
      <c r="H744" s="7"/>
      <c r="I744" s="7"/>
      <c r="J744" s="7"/>
      <c r="K744" s="7"/>
      <c r="L744" s="7"/>
      <c r="M744" s="7"/>
      <c r="N744" s="7"/>
      <c r="O744" s="7"/>
      <c r="P744" s="7"/>
      <c r="Q744" s="7"/>
      <c r="R744" s="7"/>
      <c r="S744" s="7"/>
      <c r="T744"/>
      <c r="U744"/>
      <c r="V744"/>
      <c r="W744"/>
      <c r="X744"/>
      <c r="Y744"/>
      <c r="Z744"/>
    </row>
    <row r="745" spans="2:26" x14ac:dyDescent="0.25">
      <c r="B745" s="7"/>
      <c r="C745" s="133"/>
      <c r="D745" s="133"/>
      <c r="E745" s="7"/>
      <c r="F745" s="7"/>
      <c r="G745" s="7"/>
      <c r="H745" s="7"/>
      <c r="I745" s="7"/>
      <c r="J745" s="7"/>
      <c r="K745" s="7"/>
      <c r="L745" s="7"/>
      <c r="M745" s="7"/>
      <c r="N745" s="7"/>
      <c r="O745" s="7"/>
      <c r="P745" s="7"/>
      <c r="Q745" s="7"/>
      <c r="R745" s="7"/>
      <c r="S745" s="7"/>
      <c r="T745"/>
      <c r="U745"/>
      <c r="V745"/>
      <c r="W745"/>
      <c r="X745"/>
      <c r="Y745"/>
      <c r="Z745"/>
    </row>
    <row r="746" spans="2:26" x14ac:dyDescent="0.25">
      <c r="B746" s="7"/>
      <c r="C746" s="133"/>
      <c r="D746" s="133"/>
      <c r="E746" s="7"/>
      <c r="F746" s="7"/>
      <c r="G746" s="7"/>
      <c r="H746" s="7"/>
      <c r="I746" s="7"/>
      <c r="J746" s="7"/>
      <c r="K746" s="7"/>
      <c r="L746" s="7"/>
      <c r="M746" s="7"/>
      <c r="N746" s="7"/>
      <c r="O746" s="7"/>
      <c r="P746" s="7"/>
      <c r="Q746" s="7"/>
      <c r="R746" s="7"/>
      <c r="S746" s="7"/>
      <c r="T746"/>
      <c r="U746"/>
      <c r="V746"/>
      <c r="W746"/>
      <c r="X746"/>
      <c r="Y746"/>
      <c r="Z746"/>
    </row>
    <row r="747" spans="2:26" x14ac:dyDescent="0.25">
      <c r="B747" s="7"/>
      <c r="C747" s="133"/>
      <c r="D747" s="133"/>
      <c r="E747" s="7"/>
      <c r="F747" s="7"/>
      <c r="G747" s="7"/>
      <c r="H747" s="7"/>
      <c r="I747" s="7"/>
      <c r="J747" s="7"/>
      <c r="K747" s="7"/>
      <c r="L747" s="7"/>
      <c r="M747" s="7"/>
      <c r="N747" s="7"/>
      <c r="O747" s="7"/>
      <c r="P747" s="7"/>
      <c r="Q747" s="7"/>
      <c r="R747" s="7"/>
      <c r="S747" s="7"/>
      <c r="T747"/>
      <c r="U747"/>
      <c r="V747"/>
      <c r="W747"/>
      <c r="X747"/>
      <c r="Y747"/>
      <c r="Z747"/>
    </row>
    <row r="748" spans="2:26" x14ac:dyDescent="0.25">
      <c r="B748" s="7"/>
      <c r="C748" s="133"/>
      <c r="D748" s="133"/>
      <c r="E748" s="7"/>
      <c r="F748" s="7"/>
      <c r="G748" s="7"/>
      <c r="H748" s="7"/>
      <c r="I748" s="7"/>
      <c r="J748" s="7"/>
      <c r="K748" s="7"/>
      <c r="L748" s="7"/>
      <c r="M748" s="7"/>
      <c r="N748" s="7"/>
      <c r="O748" s="7"/>
      <c r="P748" s="7"/>
      <c r="Q748" s="7"/>
      <c r="R748" s="7"/>
      <c r="S748" s="7"/>
      <c r="T748"/>
      <c r="U748"/>
      <c r="V748"/>
      <c r="W748"/>
      <c r="X748"/>
      <c r="Y748"/>
      <c r="Z748"/>
    </row>
    <row r="749" spans="2:26" x14ac:dyDescent="0.25">
      <c r="B749" s="7"/>
      <c r="C749" s="133"/>
      <c r="D749" s="133"/>
      <c r="E749" s="7"/>
      <c r="F749" s="7"/>
      <c r="G749" s="7"/>
      <c r="H749" s="7"/>
      <c r="I749" s="7"/>
      <c r="J749" s="7"/>
      <c r="K749" s="7"/>
      <c r="L749" s="7"/>
      <c r="M749" s="7"/>
      <c r="N749" s="7"/>
      <c r="O749" s="7"/>
      <c r="P749" s="7"/>
      <c r="Q749" s="7"/>
      <c r="R749" s="7"/>
      <c r="S749" s="7"/>
      <c r="T749"/>
      <c r="U749"/>
      <c r="V749"/>
      <c r="W749"/>
      <c r="X749"/>
      <c r="Y749"/>
      <c r="Z749"/>
    </row>
    <row r="750" spans="2:26" x14ac:dyDescent="0.25">
      <c r="B750" s="7"/>
      <c r="C750" s="133"/>
      <c r="D750" s="133"/>
      <c r="E750" s="7"/>
      <c r="F750" s="7"/>
      <c r="G750" s="7"/>
      <c r="H750" s="7"/>
      <c r="I750" s="7"/>
      <c r="J750" s="7"/>
      <c r="K750" s="7"/>
      <c r="L750" s="7"/>
      <c r="M750" s="7"/>
      <c r="N750" s="7"/>
      <c r="O750" s="7"/>
      <c r="P750" s="7"/>
      <c r="Q750" s="7"/>
      <c r="R750" s="7"/>
      <c r="S750" s="7"/>
      <c r="T750"/>
      <c r="U750"/>
      <c r="V750"/>
      <c r="W750"/>
      <c r="X750"/>
      <c r="Y750"/>
      <c r="Z750"/>
    </row>
    <row r="751" spans="2:26" x14ac:dyDescent="0.25">
      <c r="B751" s="7"/>
      <c r="C751" s="133"/>
      <c r="D751" s="133"/>
      <c r="E751" s="7"/>
      <c r="F751" s="7"/>
      <c r="G751" s="7"/>
      <c r="H751" s="7"/>
      <c r="I751" s="7"/>
      <c r="J751" s="7"/>
      <c r="K751" s="7"/>
      <c r="L751" s="7"/>
      <c r="M751" s="7"/>
      <c r="N751" s="7"/>
      <c r="O751" s="7"/>
      <c r="P751" s="7"/>
      <c r="Q751" s="7"/>
      <c r="R751" s="7"/>
      <c r="S751" s="7"/>
      <c r="T751"/>
      <c r="U751"/>
      <c r="V751"/>
      <c r="W751"/>
      <c r="X751"/>
      <c r="Y751"/>
      <c r="Z751"/>
    </row>
    <row r="752" spans="2:26" x14ac:dyDescent="0.25">
      <c r="B752" s="7"/>
      <c r="C752" s="133"/>
      <c r="D752" s="133"/>
      <c r="E752" s="7"/>
      <c r="F752" s="7"/>
      <c r="G752" s="7"/>
      <c r="H752" s="7"/>
      <c r="I752" s="7"/>
      <c r="J752" s="7"/>
      <c r="K752" s="7"/>
      <c r="L752" s="7"/>
      <c r="M752" s="7"/>
      <c r="N752" s="7"/>
      <c r="O752" s="7"/>
      <c r="P752" s="7"/>
      <c r="Q752" s="7"/>
      <c r="R752" s="7"/>
      <c r="S752" s="7"/>
      <c r="T752"/>
      <c r="U752"/>
      <c r="V752"/>
      <c r="W752"/>
      <c r="X752"/>
      <c r="Y752"/>
      <c r="Z752"/>
    </row>
    <row r="753" spans="2:26" x14ac:dyDescent="0.25">
      <c r="B753" s="7"/>
      <c r="C753" s="133"/>
      <c r="D753" s="133"/>
      <c r="E753" s="7"/>
      <c r="F753" s="7"/>
      <c r="G753" s="7"/>
      <c r="H753" s="7"/>
      <c r="I753" s="7"/>
      <c r="J753" s="7"/>
      <c r="K753" s="7"/>
      <c r="L753" s="7"/>
      <c r="M753" s="7"/>
      <c r="N753" s="7"/>
      <c r="O753" s="7"/>
      <c r="P753" s="7"/>
      <c r="Q753" s="7"/>
      <c r="R753" s="7"/>
      <c r="S753" s="7"/>
      <c r="T753"/>
      <c r="U753"/>
      <c r="V753"/>
      <c r="W753"/>
      <c r="X753"/>
      <c r="Y753"/>
      <c r="Z753"/>
    </row>
    <row r="754" spans="2:26" x14ac:dyDescent="0.25">
      <c r="B754" s="7"/>
      <c r="C754" s="133"/>
      <c r="D754" s="133"/>
      <c r="E754" s="7"/>
      <c r="F754" s="7"/>
      <c r="G754" s="7"/>
      <c r="H754" s="7"/>
      <c r="I754" s="7"/>
      <c r="J754" s="7"/>
      <c r="K754" s="7"/>
      <c r="L754" s="7"/>
      <c r="M754" s="7"/>
      <c r="N754" s="7"/>
      <c r="O754" s="7"/>
      <c r="P754" s="7"/>
      <c r="Q754" s="7"/>
      <c r="R754" s="7"/>
      <c r="S754" s="7"/>
      <c r="T754"/>
      <c r="U754"/>
      <c r="V754"/>
      <c r="W754"/>
      <c r="X754"/>
      <c r="Y754"/>
      <c r="Z754"/>
    </row>
    <row r="755" spans="2:26" x14ac:dyDescent="0.25">
      <c r="B755" s="7"/>
      <c r="C755" s="133"/>
      <c r="D755" s="133"/>
      <c r="E755" s="7"/>
      <c r="F755" s="7"/>
      <c r="G755" s="7"/>
      <c r="H755" s="7"/>
      <c r="I755" s="7"/>
      <c r="J755" s="7"/>
      <c r="K755" s="7"/>
      <c r="L755" s="7"/>
      <c r="M755" s="7"/>
      <c r="N755" s="7"/>
      <c r="O755" s="7"/>
      <c r="P755" s="7"/>
      <c r="Q755" s="7"/>
      <c r="R755" s="7"/>
      <c r="S755" s="7"/>
      <c r="T755"/>
      <c r="U755"/>
      <c r="V755"/>
      <c r="W755"/>
      <c r="X755"/>
      <c r="Y755"/>
      <c r="Z755"/>
    </row>
    <row r="756" spans="2:26" x14ac:dyDescent="0.25">
      <c r="B756" s="7"/>
      <c r="C756" s="133"/>
      <c r="D756" s="133"/>
      <c r="E756" s="7"/>
      <c r="F756" s="7"/>
      <c r="G756" s="7"/>
      <c r="H756" s="7"/>
      <c r="I756" s="7"/>
      <c r="J756" s="7"/>
      <c r="K756" s="7"/>
      <c r="L756" s="7"/>
      <c r="M756" s="7"/>
      <c r="N756" s="7"/>
      <c r="O756" s="7"/>
      <c r="P756" s="7"/>
      <c r="Q756" s="7"/>
      <c r="R756" s="7"/>
      <c r="S756" s="7"/>
      <c r="T756"/>
      <c r="U756"/>
      <c r="V756"/>
      <c r="W756"/>
      <c r="X756"/>
      <c r="Y756"/>
      <c r="Z756"/>
    </row>
    <row r="757" spans="2:26" x14ac:dyDescent="0.25">
      <c r="B757" s="7"/>
      <c r="C757" s="133"/>
      <c r="D757" s="133"/>
      <c r="E757" s="7"/>
      <c r="F757" s="7"/>
      <c r="G757" s="7"/>
      <c r="H757" s="7"/>
      <c r="I757" s="7"/>
      <c r="J757" s="7"/>
      <c r="K757" s="7"/>
      <c r="L757" s="7"/>
      <c r="M757" s="7"/>
      <c r="N757" s="7"/>
      <c r="O757" s="7"/>
      <c r="P757" s="7"/>
      <c r="Q757" s="7"/>
      <c r="R757" s="7"/>
      <c r="S757" s="7"/>
      <c r="T757"/>
      <c r="U757"/>
      <c r="V757"/>
      <c r="W757"/>
      <c r="X757"/>
      <c r="Y757"/>
      <c r="Z757"/>
    </row>
    <row r="758" spans="2:26" x14ac:dyDescent="0.25">
      <c r="B758" s="7"/>
      <c r="C758" s="133"/>
      <c r="D758" s="133"/>
      <c r="E758" s="7"/>
      <c r="F758" s="7"/>
      <c r="G758" s="7"/>
      <c r="H758" s="7"/>
      <c r="I758" s="7"/>
      <c r="J758" s="7"/>
      <c r="K758" s="7"/>
      <c r="L758" s="7"/>
      <c r="M758" s="7"/>
      <c r="N758" s="7"/>
      <c r="O758" s="7"/>
      <c r="P758" s="7"/>
      <c r="Q758" s="7"/>
      <c r="R758" s="7"/>
      <c r="S758" s="7"/>
      <c r="T758"/>
      <c r="U758"/>
      <c r="V758"/>
      <c r="W758"/>
      <c r="X758"/>
      <c r="Y758"/>
      <c r="Z758"/>
    </row>
    <row r="759" spans="2:26" x14ac:dyDescent="0.25">
      <c r="B759" s="7"/>
      <c r="C759" s="133"/>
      <c r="D759" s="133"/>
      <c r="E759" s="7"/>
      <c r="F759" s="7"/>
      <c r="G759" s="7"/>
      <c r="H759" s="7"/>
      <c r="I759" s="7"/>
      <c r="J759" s="7"/>
      <c r="K759" s="7"/>
      <c r="L759" s="7"/>
      <c r="M759" s="7"/>
      <c r="N759" s="7"/>
      <c r="O759" s="7"/>
      <c r="P759" s="7"/>
      <c r="Q759" s="7"/>
      <c r="R759" s="7"/>
      <c r="S759" s="7"/>
      <c r="T759"/>
      <c r="U759"/>
      <c r="V759"/>
      <c r="W759"/>
      <c r="X759"/>
      <c r="Y759"/>
      <c r="Z759"/>
    </row>
    <row r="760" spans="2:26" x14ac:dyDescent="0.25">
      <c r="B760" s="7"/>
      <c r="C760" s="133"/>
      <c r="D760" s="133"/>
      <c r="E760" s="7"/>
      <c r="F760" s="7"/>
      <c r="G760" s="7"/>
      <c r="H760" s="7"/>
      <c r="I760" s="7"/>
      <c r="J760" s="7"/>
      <c r="K760" s="7"/>
      <c r="L760" s="7"/>
      <c r="M760" s="7"/>
      <c r="N760" s="7"/>
      <c r="O760" s="7"/>
      <c r="P760" s="7"/>
      <c r="Q760" s="7"/>
      <c r="R760" s="7"/>
      <c r="S760" s="7"/>
      <c r="T760"/>
      <c r="U760"/>
      <c r="V760"/>
      <c r="W760"/>
      <c r="X760"/>
      <c r="Y760"/>
      <c r="Z760"/>
    </row>
    <row r="761" spans="2:26" x14ac:dyDescent="0.25">
      <c r="B761" s="7"/>
      <c r="C761" s="133"/>
      <c r="D761" s="133"/>
      <c r="E761" s="7"/>
      <c r="F761" s="7"/>
      <c r="G761" s="7"/>
      <c r="H761" s="7"/>
      <c r="I761" s="7"/>
      <c r="J761" s="7"/>
      <c r="K761" s="7"/>
      <c r="L761" s="7"/>
      <c r="M761" s="7"/>
      <c r="N761" s="7"/>
      <c r="O761" s="7"/>
      <c r="P761" s="7"/>
      <c r="Q761" s="7"/>
      <c r="R761" s="7"/>
      <c r="S761" s="7"/>
      <c r="T761"/>
      <c r="U761"/>
      <c r="V761"/>
      <c r="W761"/>
      <c r="X761"/>
      <c r="Y761"/>
      <c r="Z761"/>
    </row>
    <row r="762" spans="2:26" x14ac:dyDescent="0.25">
      <c r="B762" s="7"/>
      <c r="C762" s="133"/>
      <c r="D762" s="133"/>
      <c r="E762" s="7"/>
      <c r="F762" s="7"/>
      <c r="G762" s="7"/>
      <c r="H762" s="7"/>
      <c r="I762" s="7"/>
      <c r="J762" s="7"/>
      <c r="K762" s="7"/>
      <c r="L762" s="7"/>
      <c r="M762" s="7"/>
      <c r="N762" s="7"/>
      <c r="O762" s="7"/>
      <c r="P762" s="7"/>
      <c r="Q762" s="7"/>
      <c r="R762" s="7"/>
      <c r="S762" s="7"/>
      <c r="T762"/>
      <c r="U762"/>
      <c r="V762"/>
      <c r="W762"/>
      <c r="X762"/>
      <c r="Y762"/>
      <c r="Z762"/>
    </row>
    <row r="763" spans="2:26" x14ac:dyDescent="0.25">
      <c r="B763" s="7"/>
      <c r="C763" s="133"/>
      <c r="D763" s="133"/>
      <c r="E763" s="7"/>
      <c r="F763" s="7"/>
      <c r="G763" s="7"/>
      <c r="H763" s="7"/>
      <c r="I763" s="7"/>
      <c r="J763" s="7"/>
      <c r="K763" s="7"/>
      <c r="L763" s="7"/>
      <c r="M763" s="7"/>
      <c r="N763" s="7"/>
      <c r="O763" s="7"/>
      <c r="P763" s="7"/>
      <c r="Q763" s="7"/>
      <c r="R763" s="7"/>
      <c r="S763" s="7"/>
      <c r="T763"/>
      <c r="U763"/>
      <c r="V763"/>
      <c r="W763"/>
      <c r="X763"/>
      <c r="Y763"/>
      <c r="Z763"/>
    </row>
    <row r="764" spans="2:26" x14ac:dyDescent="0.25">
      <c r="B764" s="7"/>
      <c r="C764" s="133"/>
      <c r="D764" s="133"/>
      <c r="E764" s="7"/>
      <c r="F764" s="7"/>
      <c r="G764" s="7"/>
      <c r="H764" s="7"/>
      <c r="I764" s="7"/>
      <c r="J764" s="7"/>
      <c r="K764" s="7"/>
      <c r="L764" s="7"/>
      <c r="M764" s="7"/>
      <c r="N764" s="7"/>
      <c r="O764" s="7"/>
      <c r="P764" s="7"/>
      <c r="Q764" s="7"/>
      <c r="R764" s="7"/>
      <c r="S764" s="7"/>
      <c r="T764"/>
      <c r="U764"/>
      <c r="V764"/>
      <c r="W764"/>
      <c r="X764"/>
      <c r="Y764"/>
      <c r="Z764"/>
    </row>
    <row r="765" spans="2:26" x14ac:dyDescent="0.25">
      <c r="B765" s="7"/>
      <c r="C765" s="133"/>
      <c r="D765" s="133"/>
      <c r="E765" s="7"/>
      <c r="F765" s="7"/>
      <c r="G765" s="7"/>
      <c r="H765" s="7"/>
      <c r="I765" s="7"/>
      <c r="J765" s="7"/>
      <c r="K765" s="7"/>
      <c r="L765" s="7"/>
      <c r="M765" s="7"/>
      <c r="N765" s="7"/>
      <c r="O765" s="7"/>
      <c r="P765" s="7"/>
      <c r="Q765" s="7"/>
      <c r="R765" s="7"/>
      <c r="S765" s="7"/>
      <c r="T765"/>
      <c r="U765"/>
      <c r="V765"/>
      <c r="W765"/>
      <c r="X765"/>
      <c r="Y765"/>
      <c r="Z765"/>
    </row>
    <row r="766" spans="2:26" x14ac:dyDescent="0.25">
      <c r="B766" s="7"/>
      <c r="C766" s="133"/>
      <c r="D766" s="133"/>
      <c r="E766" s="7"/>
      <c r="F766" s="7"/>
      <c r="G766" s="7"/>
      <c r="H766" s="7"/>
      <c r="I766" s="7"/>
      <c r="J766" s="7"/>
      <c r="K766" s="7"/>
      <c r="L766" s="7"/>
      <c r="M766" s="7"/>
      <c r="N766" s="7"/>
      <c r="O766" s="7"/>
      <c r="P766" s="7"/>
      <c r="Q766" s="7"/>
      <c r="R766" s="7"/>
      <c r="S766" s="7"/>
      <c r="T766"/>
      <c r="U766"/>
      <c r="V766"/>
      <c r="W766"/>
      <c r="X766"/>
      <c r="Y766"/>
      <c r="Z766"/>
    </row>
    <row r="767" spans="2:26" x14ac:dyDescent="0.25">
      <c r="B767" s="7"/>
      <c r="C767" s="133"/>
      <c r="D767" s="133"/>
      <c r="E767" s="7"/>
      <c r="F767" s="7"/>
      <c r="G767" s="7"/>
      <c r="H767" s="7"/>
      <c r="I767" s="7"/>
      <c r="J767" s="7"/>
      <c r="K767" s="7"/>
      <c r="L767" s="7"/>
      <c r="M767" s="7"/>
      <c r="N767" s="7"/>
      <c r="O767" s="7"/>
      <c r="P767" s="7"/>
      <c r="Q767" s="7"/>
      <c r="R767" s="7"/>
      <c r="S767" s="7"/>
      <c r="T767"/>
      <c r="U767"/>
      <c r="V767"/>
      <c r="W767"/>
      <c r="X767"/>
      <c r="Y767"/>
      <c r="Z767"/>
    </row>
    <row r="768" spans="2:26" x14ac:dyDescent="0.25">
      <c r="B768" s="7"/>
      <c r="C768" s="133"/>
      <c r="D768" s="133"/>
      <c r="E768" s="7"/>
      <c r="F768" s="7"/>
      <c r="G768" s="7"/>
      <c r="H768" s="7"/>
      <c r="I768" s="7"/>
      <c r="J768" s="7"/>
      <c r="K768" s="7"/>
      <c r="L768" s="7"/>
      <c r="M768" s="7"/>
      <c r="N768" s="7"/>
      <c r="O768" s="7"/>
      <c r="P768" s="7"/>
      <c r="Q768" s="7"/>
      <c r="R768" s="7"/>
      <c r="S768" s="7"/>
      <c r="T768"/>
      <c r="U768"/>
      <c r="V768"/>
      <c r="W768"/>
      <c r="X768"/>
      <c r="Y768"/>
      <c r="Z768"/>
    </row>
    <row r="769" spans="2:26" x14ac:dyDescent="0.25">
      <c r="B769" s="7"/>
      <c r="C769" s="133"/>
      <c r="D769" s="133"/>
      <c r="E769" s="7"/>
      <c r="F769" s="7"/>
      <c r="G769" s="7"/>
      <c r="H769" s="7"/>
      <c r="I769" s="7"/>
      <c r="J769" s="7"/>
      <c r="K769" s="7"/>
      <c r="L769" s="7"/>
      <c r="M769" s="7"/>
      <c r="N769" s="7"/>
      <c r="O769" s="7"/>
      <c r="P769" s="7"/>
      <c r="Q769" s="7"/>
      <c r="R769" s="7"/>
      <c r="S769" s="7"/>
      <c r="T769"/>
      <c r="U769"/>
      <c r="V769"/>
      <c r="W769"/>
      <c r="X769"/>
      <c r="Y769"/>
      <c r="Z769"/>
    </row>
    <row r="770" spans="2:26" x14ac:dyDescent="0.25">
      <c r="B770" s="7"/>
      <c r="C770" s="133"/>
      <c r="D770" s="133"/>
      <c r="E770" s="7"/>
      <c r="F770" s="7"/>
      <c r="G770" s="7"/>
      <c r="H770" s="7"/>
      <c r="I770" s="7"/>
      <c r="J770" s="7"/>
      <c r="K770" s="7"/>
      <c r="L770" s="7"/>
      <c r="M770" s="7"/>
      <c r="N770" s="7"/>
      <c r="O770" s="7"/>
      <c r="P770" s="7"/>
      <c r="Q770" s="7"/>
      <c r="R770" s="7"/>
      <c r="S770" s="7"/>
      <c r="T770"/>
      <c r="U770"/>
      <c r="V770"/>
      <c r="W770"/>
      <c r="X770"/>
      <c r="Y770"/>
      <c r="Z770"/>
    </row>
    <row r="771" spans="2:26" x14ac:dyDescent="0.25">
      <c r="B771" s="7"/>
      <c r="C771" s="133"/>
      <c r="D771" s="133"/>
      <c r="E771" s="7"/>
      <c r="F771" s="7"/>
      <c r="G771" s="7"/>
      <c r="H771" s="7"/>
      <c r="I771" s="7"/>
      <c r="J771" s="7"/>
      <c r="K771" s="7"/>
      <c r="L771" s="7"/>
      <c r="M771" s="7"/>
      <c r="N771" s="7"/>
      <c r="O771" s="7"/>
      <c r="P771" s="7"/>
      <c r="Q771" s="7"/>
      <c r="R771" s="7"/>
      <c r="S771" s="7"/>
      <c r="T771"/>
      <c r="U771"/>
      <c r="V771"/>
      <c r="W771"/>
      <c r="X771"/>
      <c r="Y771"/>
      <c r="Z771"/>
    </row>
    <row r="772" spans="2:26" x14ac:dyDescent="0.25">
      <c r="B772" s="7"/>
      <c r="C772" s="133"/>
      <c r="D772" s="133"/>
      <c r="E772" s="7"/>
      <c r="F772" s="7"/>
      <c r="G772" s="7"/>
      <c r="H772" s="7"/>
      <c r="I772" s="7"/>
      <c r="J772" s="7"/>
      <c r="K772" s="7"/>
      <c r="L772" s="7"/>
      <c r="M772" s="7"/>
      <c r="N772" s="7"/>
      <c r="O772" s="7"/>
      <c r="P772" s="7"/>
      <c r="Q772" s="7"/>
      <c r="R772" s="7"/>
      <c r="S772" s="7"/>
      <c r="T772"/>
      <c r="U772"/>
      <c r="V772"/>
      <c r="W772"/>
      <c r="X772"/>
      <c r="Y772"/>
      <c r="Z772"/>
    </row>
    <row r="773" spans="2:26" x14ac:dyDescent="0.25">
      <c r="B773" s="7"/>
      <c r="C773" s="133"/>
      <c r="D773" s="133"/>
      <c r="E773" s="7"/>
      <c r="F773" s="7"/>
      <c r="G773" s="7"/>
      <c r="H773" s="7"/>
      <c r="I773" s="7"/>
      <c r="J773" s="7"/>
      <c r="K773" s="7"/>
      <c r="L773" s="7"/>
      <c r="M773" s="7"/>
      <c r="N773" s="7"/>
      <c r="O773" s="7"/>
      <c r="P773" s="7"/>
      <c r="Q773" s="7"/>
      <c r="R773" s="7"/>
      <c r="S773" s="7"/>
      <c r="T773"/>
      <c r="U773"/>
      <c r="V773"/>
      <c r="W773"/>
      <c r="X773"/>
      <c r="Y773"/>
      <c r="Z773"/>
    </row>
    <row r="774" spans="2:26" x14ac:dyDescent="0.25">
      <c r="B774" s="7"/>
      <c r="C774" s="133"/>
      <c r="D774" s="133"/>
      <c r="E774" s="7"/>
      <c r="F774" s="7"/>
      <c r="G774" s="7"/>
      <c r="H774" s="7"/>
      <c r="I774" s="7"/>
      <c r="J774" s="7"/>
      <c r="K774" s="7"/>
      <c r="L774" s="7"/>
      <c r="M774" s="7"/>
      <c r="N774" s="7"/>
      <c r="O774" s="7"/>
      <c r="P774" s="7"/>
      <c r="Q774" s="7"/>
      <c r="R774" s="7"/>
      <c r="S774" s="7"/>
      <c r="T774"/>
      <c r="U774"/>
      <c r="V774"/>
      <c r="W774"/>
      <c r="X774"/>
      <c r="Y774"/>
      <c r="Z774"/>
    </row>
    <row r="775" spans="2:26" x14ac:dyDescent="0.25">
      <c r="B775" s="7"/>
      <c r="C775" s="133"/>
      <c r="D775" s="133"/>
      <c r="E775" s="7"/>
      <c r="F775" s="7"/>
      <c r="G775" s="7"/>
      <c r="H775" s="7"/>
      <c r="I775" s="7"/>
      <c r="J775" s="7"/>
      <c r="K775" s="7"/>
      <c r="L775" s="7"/>
      <c r="M775" s="7"/>
      <c r="N775" s="7"/>
      <c r="O775" s="7"/>
      <c r="P775" s="7"/>
      <c r="Q775" s="7"/>
      <c r="R775" s="7"/>
      <c r="S775" s="7"/>
      <c r="T775"/>
      <c r="U775"/>
      <c r="V775"/>
      <c r="W775"/>
      <c r="X775"/>
      <c r="Y775"/>
      <c r="Z775"/>
    </row>
    <row r="776" spans="2:26" x14ac:dyDescent="0.25">
      <c r="B776" s="7"/>
      <c r="C776" s="133"/>
      <c r="D776" s="133"/>
      <c r="E776" s="7"/>
      <c r="F776" s="7"/>
      <c r="G776" s="7"/>
      <c r="H776" s="7"/>
      <c r="I776" s="7"/>
      <c r="J776" s="7"/>
      <c r="K776" s="7"/>
      <c r="L776" s="7"/>
      <c r="M776" s="7"/>
      <c r="N776" s="7"/>
      <c r="O776" s="7"/>
      <c r="P776" s="7"/>
      <c r="Q776" s="7"/>
      <c r="R776" s="7"/>
      <c r="S776" s="7"/>
      <c r="T776"/>
      <c r="U776"/>
      <c r="V776"/>
      <c r="W776"/>
      <c r="X776"/>
      <c r="Y776"/>
      <c r="Z776"/>
    </row>
    <row r="777" spans="2:26" x14ac:dyDescent="0.25">
      <c r="B777" s="7"/>
      <c r="C777" s="133"/>
      <c r="D777" s="133"/>
      <c r="E777" s="7"/>
      <c r="F777" s="7"/>
      <c r="G777" s="7"/>
      <c r="H777" s="7"/>
      <c r="I777" s="7"/>
      <c r="J777" s="7"/>
      <c r="K777" s="7"/>
      <c r="L777" s="7"/>
      <c r="M777" s="7"/>
      <c r="N777" s="7"/>
      <c r="O777" s="7"/>
      <c r="P777" s="7"/>
      <c r="Q777" s="7"/>
      <c r="R777" s="7"/>
      <c r="S777" s="7"/>
      <c r="T777"/>
      <c r="U777"/>
      <c r="V777"/>
      <c r="W777"/>
      <c r="X777"/>
      <c r="Y777"/>
      <c r="Z777"/>
    </row>
    <row r="778" spans="2:26" x14ac:dyDescent="0.25">
      <c r="B778" s="7"/>
      <c r="C778" s="133"/>
      <c r="D778" s="133"/>
      <c r="E778" s="7"/>
      <c r="F778" s="7"/>
      <c r="G778" s="7"/>
      <c r="H778" s="7"/>
      <c r="I778" s="7"/>
      <c r="J778" s="7"/>
      <c r="K778" s="7"/>
      <c r="L778" s="7"/>
      <c r="M778" s="7"/>
      <c r="N778" s="7"/>
      <c r="O778" s="7"/>
      <c r="P778" s="7"/>
      <c r="Q778" s="7"/>
      <c r="R778" s="7"/>
      <c r="S778" s="7"/>
      <c r="T778"/>
      <c r="U778"/>
      <c r="V778"/>
      <c r="W778"/>
      <c r="X778"/>
      <c r="Y778"/>
      <c r="Z778"/>
    </row>
    <row r="779" spans="2:26" x14ac:dyDescent="0.25">
      <c r="B779" s="7"/>
      <c r="C779" s="133"/>
      <c r="D779" s="133"/>
      <c r="E779" s="7"/>
      <c r="F779" s="7"/>
      <c r="G779" s="7"/>
      <c r="H779" s="7"/>
      <c r="I779" s="7"/>
      <c r="J779" s="7"/>
      <c r="K779" s="7"/>
      <c r="L779" s="7"/>
      <c r="M779" s="7"/>
      <c r="N779" s="7"/>
      <c r="O779" s="7"/>
      <c r="P779" s="7"/>
      <c r="Q779" s="7"/>
      <c r="R779" s="7"/>
      <c r="S779" s="7"/>
      <c r="T779"/>
      <c r="U779"/>
      <c r="V779"/>
      <c r="W779"/>
      <c r="X779"/>
      <c r="Y779"/>
      <c r="Z779"/>
    </row>
    <row r="780" spans="2:26" x14ac:dyDescent="0.25">
      <c r="B780" s="7"/>
      <c r="C780" s="133"/>
      <c r="D780" s="133"/>
      <c r="E780" s="7"/>
      <c r="F780" s="7"/>
      <c r="G780" s="7"/>
      <c r="H780" s="7"/>
      <c r="I780" s="7"/>
      <c r="J780" s="7"/>
      <c r="K780" s="7"/>
      <c r="L780" s="7"/>
      <c r="M780" s="7"/>
      <c r="N780" s="7"/>
      <c r="O780" s="7"/>
      <c r="P780" s="7"/>
      <c r="Q780" s="7"/>
      <c r="R780" s="7"/>
      <c r="S780" s="7"/>
      <c r="T780"/>
      <c r="U780"/>
      <c r="V780"/>
      <c r="W780"/>
      <c r="X780"/>
      <c r="Y780"/>
      <c r="Z780"/>
    </row>
    <row r="781" spans="2:26" x14ac:dyDescent="0.25">
      <c r="B781" s="7"/>
      <c r="C781" s="133"/>
      <c r="D781" s="133"/>
      <c r="E781" s="7"/>
      <c r="F781" s="7"/>
      <c r="G781" s="7"/>
      <c r="H781" s="7"/>
      <c r="I781" s="7"/>
      <c r="J781" s="7"/>
      <c r="K781" s="7"/>
      <c r="L781" s="7"/>
      <c r="M781" s="7"/>
      <c r="N781" s="7"/>
      <c r="O781" s="7"/>
      <c r="P781" s="7"/>
      <c r="Q781" s="7"/>
      <c r="R781" s="7"/>
      <c r="S781" s="7"/>
      <c r="T781"/>
      <c r="U781"/>
      <c r="V781"/>
      <c r="W781"/>
      <c r="X781"/>
      <c r="Y781"/>
      <c r="Z781"/>
    </row>
    <row r="782" spans="2:26" x14ac:dyDescent="0.25">
      <c r="B782" s="7"/>
      <c r="C782" s="133"/>
      <c r="D782" s="133"/>
      <c r="E782" s="7"/>
      <c r="F782" s="7"/>
      <c r="G782" s="7"/>
      <c r="H782" s="7"/>
      <c r="I782" s="7"/>
      <c r="J782" s="7"/>
      <c r="K782" s="7"/>
      <c r="L782" s="7"/>
      <c r="M782" s="7"/>
      <c r="N782" s="7"/>
      <c r="O782" s="7"/>
      <c r="P782" s="7"/>
      <c r="Q782" s="7"/>
      <c r="R782" s="7"/>
      <c r="S782" s="7"/>
      <c r="T782"/>
      <c r="U782"/>
      <c r="V782"/>
      <c r="W782"/>
      <c r="X782"/>
      <c r="Y782"/>
      <c r="Z782"/>
    </row>
    <row r="783" spans="2:26" x14ac:dyDescent="0.25">
      <c r="B783" s="7"/>
      <c r="C783" s="133"/>
      <c r="D783" s="133"/>
      <c r="E783" s="7"/>
      <c r="F783" s="7"/>
      <c r="G783" s="7"/>
      <c r="H783" s="7"/>
      <c r="I783" s="7"/>
      <c r="J783" s="7"/>
      <c r="K783" s="7"/>
      <c r="L783" s="7"/>
      <c r="M783" s="7"/>
      <c r="N783" s="7"/>
      <c r="O783" s="7"/>
      <c r="P783" s="7"/>
      <c r="Q783" s="7"/>
      <c r="R783" s="7"/>
      <c r="S783" s="7"/>
      <c r="T783"/>
      <c r="U783"/>
      <c r="V783"/>
      <c r="W783"/>
      <c r="X783"/>
      <c r="Y783"/>
      <c r="Z783"/>
    </row>
    <row r="784" spans="2:26" x14ac:dyDescent="0.25">
      <c r="B784" s="7"/>
      <c r="C784" s="133"/>
      <c r="D784" s="133"/>
      <c r="E784" s="7"/>
      <c r="F784" s="7"/>
      <c r="G784" s="7"/>
      <c r="H784" s="7"/>
      <c r="I784" s="7"/>
      <c r="J784" s="7"/>
      <c r="K784" s="7"/>
      <c r="L784" s="7"/>
      <c r="M784" s="7"/>
      <c r="N784" s="7"/>
      <c r="O784" s="7"/>
      <c r="P784" s="7"/>
      <c r="Q784" s="7"/>
      <c r="R784" s="7"/>
      <c r="S784" s="7"/>
      <c r="T784"/>
      <c r="U784"/>
      <c r="V784"/>
      <c r="W784"/>
      <c r="X784"/>
      <c r="Y784"/>
      <c r="Z784"/>
    </row>
    <row r="785" spans="2:26" x14ac:dyDescent="0.25">
      <c r="B785" s="7"/>
      <c r="C785" s="133"/>
      <c r="D785" s="133"/>
      <c r="E785" s="7"/>
      <c r="F785" s="7"/>
      <c r="G785" s="7"/>
      <c r="H785" s="7"/>
      <c r="I785" s="7"/>
      <c r="J785" s="7"/>
      <c r="K785" s="7"/>
      <c r="L785" s="7"/>
      <c r="M785" s="7"/>
      <c r="N785" s="7"/>
      <c r="O785" s="7"/>
      <c r="P785" s="7"/>
      <c r="Q785" s="7"/>
      <c r="R785" s="7"/>
      <c r="S785" s="7"/>
      <c r="T785"/>
      <c r="U785"/>
      <c r="V785"/>
      <c r="W785"/>
      <c r="X785"/>
      <c r="Y785"/>
      <c r="Z785"/>
    </row>
    <row r="786" spans="2:26" x14ac:dyDescent="0.25">
      <c r="B786" s="7"/>
      <c r="C786" s="133"/>
      <c r="D786" s="133"/>
      <c r="E786" s="7"/>
      <c r="F786" s="7"/>
      <c r="G786" s="7"/>
      <c r="H786" s="7"/>
      <c r="I786" s="7"/>
      <c r="J786" s="7"/>
      <c r="K786" s="7"/>
      <c r="L786" s="7"/>
      <c r="M786" s="7"/>
      <c r="N786" s="7"/>
      <c r="O786" s="7"/>
      <c r="P786" s="7"/>
      <c r="Q786" s="7"/>
      <c r="R786" s="7"/>
      <c r="S786" s="7"/>
      <c r="T786"/>
      <c r="U786"/>
      <c r="V786"/>
      <c r="W786"/>
      <c r="X786"/>
      <c r="Y786"/>
      <c r="Z786"/>
    </row>
    <row r="787" spans="2:26" x14ac:dyDescent="0.25">
      <c r="B787" s="7"/>
      <c r="C787" s="133"/>
      <c r="D787" s="133"/>
      <c r="E787" s="7"/>
      <c r="F787" s="7"/>
      <c r="G787" s="7"/>
      <c r="H787" s="7"/>
      <c r="I787" s="7"/>
      <c r="J787" s="7"/>
      <c r="K787" s="7"/>
      <c r="L787" s="7"/>
      <c r="M787" s="7"/>
      <c r="N787" s="7"/>
      <c r="O787" s="7"/>
      <c r="P787" s="7"/>
      <c r="Q787" s="7"/>
      <c r="R787" s="7"/>
      <c r="S787" s="7"/>
      <c r="T787"/>
      <c r="U787"/>
      <c r="V787"/>
      <c r="W787"/>
      <c r="X787"/>
      <c r="Y787"/>
      <c r="Z787"/>
    </row>
    <row r="788" spans="2:26" x14ac:dyDescent="0.25">
      <c r="B788" s="7"/>
      <c r="C788" s="133"/>
      <c r="D788" s="133"/>
      <c r="E788" s="7"/>
      <c r="F788" s="7"/>
      <c r="G788" s="7"/>
      <c r="H788" s="7"/>
      <c r="I788" s="7"/>
      <c r="J788" s="7"/>
      <c r="K788" s="7"/>
      <c r="L788" s="7"/>
      <c r="M788" s="7"/>
      <c r="N788" s="7"/>
      <c r="O788" s="7"/>
      <c r="P788" s="7"/>
      <c r="Q788" s="7"/>
      <c r="R788" s="7"/>
      <c r="S788" s="7"/>
      <c r="T788"/>
      <c r="U788"/>
      <c r="V788"/>
      <c r="W788"/>
      <c r="X788"/>
      <c r="Y788"/>
      <c r="Z788"/>
    </row>
    <row r="789" spans="2:26" x14ac:dyDescent="0.25">
      <c r="B789" s="7"/>
      <c r="C789" s="133"/>
      <c r="D789" s="133"/>
      <c r="E789" s="7"/>
      <c r="F789" s="7"/>
      <c r="G789" s="7"/>
      <c r="H789" s="7"/>
      <c r="I789" s="7"/>
      <c r="J789" s="7"/>
      <c r="K789" s="7"/>
      <c r="L789" s="7"/>
      <c r="M789" s="7"/>
      <c r="N789" s="7"/>
      <c r="O789" s="7"/>
      <c r="P789" s="7"/>
      <c r="Q789" s="7"/>
      <c r="R789" s="7"/>
      <c r="S789" s="7"/>
      <c r="T789"/>
      <c r="U789"/>
      <c r="V789"/>
      <c r="W789"/>
      <c r="X789"/>
      <c r="Y789"/>
      <c r="Z789"/>
    </row>
    <row r="790" spans="2:26" x14ac:dyDescent="0.25">
      <c r="B790" s="7"/>
      <c r="C790" s="133"/>
      <c r="D790" s="133"/>
      <c r="E790" s="7"/>
      <c r="F790" s="7"/>
      <c r="G790" s="7"/>
      <c r="H790" s="7"/>
      <c r="I790" s="7"/>
      <c r="J790" s="7"/>
      <c r="K790" s="7"/>
      <c r="L790" s="7"/>
      <c r="M790" s="7"/>
      <c r="N790" s="7"/>
      <c r="O790" s="7"/>
      <c r="P790" s="7"/>
      <c r="Q790" s="7"/>
      <c r="R790" s="7"/>
      <c r="S790" s="7"/>
      <c r="T790"/>
      <c r="U790"/>
      <c r="V790"/>
      <c r="W790"/>
      <c r="X790"/>
      <c r="Y790"/>
      <c r="Z790"/>
    </row>
    <row r="791" spans="2:26" x14ac:dyDescent="0.25">
      <c r="B791" s="7"/>
      <c r="C791" s="133"/>
      <c r="D791" s="133"/>
      <c r="E791" s="7"/>
      <c r="F791" s="7"/>
      <c r="G791" s="7"/>
      <c r="H791" s="7"/>
      <c r="I791" s="7"/>
      <c r="J791" s="7"/>
      <c r="K791" s="7"/>
      <c r="L791" s="7"/>
      <c r="M791" s="7"/>
      <c r="N791" s="7"/>
      <c r="O791" s="7"/>
      <c r="P791" s="7"/>
      <c r="Q791" s="7"/>
      <c r="R791" s="7"/>
      <c r="S791" s="7"/>
      <c r="T791"/>
      <c r="U791"/>
      <c r="V791"/>
      <c r="W791"/>
      <c r="X791"/>
      <c r="Y791"/>
      <c r="Z791"/>
    </row>
    <row r="792" spans="2:26" x14ac:dyDescent="0.25">
      <c r="B792" s="7"/>
      <c r="C792" s="133"/>
      <c r="D792" s="133"/>
      <c r="E792" s="7"/>
      <c r="F792" s="7"/>
      <c r="G792" s="7"/>
      <c r="H792" s="7"/>
      <c r="I792" s="7"/>
      <c r="J792" s="7"/>
      <c r="K792" s="7"/>
      <c r="L792" s="7"/>
      <c r="M792" s="7"/>
      <c r="N792" s="7"/>
      <c r="O792" s="7"/>
      <c r="P792" s="7"/>
      <c r="Q792" s="7"/>
      <c r="R792" s="7"/>
      <c r="S792" s="7"/>
      <c r="T792"/>
      <c r="U792"/>
      <c r="V792"/>
      <c r="W792"/>
      <c r="X792"/>
      <c r="Y792"/>
      <c r="Z792"/>
    </row>
    <row r="793" spans="2:26" x14ac:dyDescent="0.25">
      <c r="B793" s="7"/>
      <c r="C793" s="133"/>
      <c r="D793" s="133"/>
      <c r="E793" s="7"/>
      <c r="F793" s="7"/>
      <c r="G793" s="7"/>
      <c r="H793" s="7"/>
      <c r="I793" s="7"/>
      <c r="J793" s="7"/>
      <c r="K793" s="7"/>
      <c r="L793" s="7"/>
      <c r="M793" s="7"/>
      <c r="N793" s="7"/>
      <c r="O793" s="7"/>
      <c r="P793" s="7"/>
      <c r="Q793" s="7"/>
      <c r="R793" s="7"/>
      <c r="S793" s="7"/>
      <c r="T793"/>
      <c r="U793"/>
      <c r="V793"/>
      <c r="W793"/>
      <c r="X793"/>
      <c r="Y793"/>
      <c r="Z793"/>
    </row>
    <row r="794" spans="2:26" x14ac:dyDescent="0.25">
      <c r="B794" s="7"/>
      <c r="C794" s="133"/>
      <c r="D794" s="133"/>
      <c r="E794" s="7"/>
      <c r="F794" s="7"/>
      <c r="G794" s="7"/>
      <c r="H794" s="7"/>
      <c r="I794" s="7"/>
      <c r="J794" s="7"/>
      <c r="K794" s="7"/>
      <c r="L794" s="7"/>
      <c r="M794" s="7"/>
      <c r="N794" s="7"/>
      <c r="O794" s="7"/>
      <c r="P794" s="7"/>
      <c r="Q794" s="7"/>
      <c r="R794" s="7"/>
      <c r="S794" s="7"/>
      <c r="T794"/>
      <c r="U794"/>
      <c r="V794"/>
      <c r="W794"/>
      <c r="X794"/>
      <c r="Y794"/>
      <c r="Z794"/>
    </row>
    <row r="795" spans="2:26" x14ac:dyDescent="0.25">
      <c r="B795" s="7"/>
      <c r="C795" s="133"/>
      <c r="D795" s="133"/>
      <c r="E795" s="7"/>
      <c r="F795" s="7"/>
      <c r="G795" s="7"/>
      <c r="H795" s="7"/>
      <c r="I795" s="7"/>
      <c r="J795" s="7"/>
      <c r="K795" s="7"/>
      <c r="L795" s="7"/>
      <c r="M795" s="7"/>
      <c r="N795" s="7"/>
      <c r="O795" s="7"/>
      <c r="P795" s="7"/>
      <c r="Q795" s="7"/>
      <c r="R795" s="7"/>
      <c r="S795" s="7"/>
      <c r="T795"/>
      <c r="U795"/>
      <c r="V795"/>
      <c r="W795"/>
      <c r="X795"/>
      <c r="Y795"/>
      <c r="Z795"/>
    </row>
    <row r="796" spans="2:26" x14ac:dyDescent="0.25">
      <c r="B796" s="7"/>
      <c r="C796" s="133"/>
      <c r="D796" s="133"/>
      <c r="E796" s="7"/>
      <c r="F796" s="7"/>
      <c r="G796" s="7"/>
      <c r="H796" s="7"/>
      <c r="I796" s="7"/>
      <c r="J796" s="7"/>
      <c r="K796" s="7"/>
      <c r="L796" s="7"/>
      <c r="M796" s="7"/>
      <c r="N796" s="7"/>
      <c r="O796" s="7"/>
      <c r="P796" s="7"/>
      <c r="Q796" s="7"/>
      <c r="R796" s="7"/>
      <c r="S796" s="7"/>
      <c r="T796"/>
      <c r="U796"/>
      <c r="V796"/>
      <c r="W796"/>
      <c r="X796"/>
      <c r="Y796"/>
      <c r="Z796"/>
    </row>
    <row r="797" spans="2:26" x14ac:dyDescent="0.25">
      <c r="B797" s="7"/>
      <c r="C797" s="133"/>
      <c r="D797" s="133"/>
      <c r="E797" s="7"/>
      <c r="F797" s="7"/>
      <c r="G797" s="7"/>
      <c r="H797" s="7"/>
      <c r="I797" s="7"/>
      <c r="J797" s="7"/>
      <c r="K797" s="7"/>
      <c r="L797" s="7"/>
      <c r="M797" s="7"/>
      <c r="N797" s="7"/>
      <c r="O797" s="7"/>
      <c r="P797" s="7"/>
      <c r="Q797" s="7"/>
      <c r="R797" s="7"/>
      <c r="S797" s="7"/>
      <c r="T797"/>
      <c r="U797"/>
      <c r="V797"/>
      <c r="W797"/>
      <c r="X797"/>
      <c r="Y797"/>
      <c r="Z797"/>
    </row>
    <row r="798" spans="2:26" x14ac:dyDescent="0.25">
      <c r="B798" s="7"/>
      <c r="C798" s="133"/>
      <c r="D798" s="133"/>
      <c r="E798" s="7"/>
      <c r="F798" s="7"/>
      <c r="G798" s="7"/>
      <c r="H798" s="7"/>
      <c r="I798" s="7"/>
      <c r="J798" s="7"/>
      <c r="K798" s="7"/>
      <c r="L798" s="7"/>
      <c r="M798" s="7"/>
      <c r="N798" s="7"/>
      <c r="O798" s="7"/>
      <c r="P798" s="7"/>
      <c r="Q798" s="7"/>
      <c r="R798" s="7"/>
      <c r="S798" s="7"/>
      <c r="T798"/>
      <c r="U798"/>
      <c r="V798"/>
      <c r="W798"/>
      <c r="X798"/>
      <c r="Y798"/>
      <c r="Z798"/>
    </row>
    <row r="799" spans="2:26" x14ac:dyDescent="0.25">
      <c r="B799" s="7"/>
      <c r="C799" s="133"/>
      <c r="D799" s="133"/>
      <c r="E799" s="7"/>
      <c r="F799" s="7"/>
      <c r="G799" s="7"/>
      <c r="H799" s="7"/>
      <c r="I799" s="7"/>
      <c r="J799" s="7"/>
      <c r="K799" s="7"/>
      <c r="L799" s="7"/>
      <c r="M799" s="7"/>
      <c r="N799" s="7"/>
      <c r="O799" s="7"/>
      <c r="P799" s="7"/>
      <c r="Q799" s="7"/>
      <c r="R799" s="7"/>
      <c r="S799" s="7"/>
      <c r="T799"/>
      <c r="U799"/>
      <c r="V799"/>
      <c r="W799"/>
      <c r="X799"/>
      <c r="Y799"/>
      <c r="Z799"/>
    </row>
    <row r="800" spans="2:26" x14ac:dyDescent="0.25">
      <c r="B800" s="7"/>
      <c r="C800" s="133"/>
      <c r="D800" s="133"/>
      <c r="E800" s="7"/>
      <c r="F800" s="7"/>
      <c r="G800" s="7"/>
      <c r="H800" s="7"/>
      <c r="I800" s="7"/>
      <c r="J800" s="7"/>
      <c r="K800" s="7"/>
      <c r="L800" s="7"/>
      <c r="M800" s="7"/>
      <c r="N800" s="7"/>
      <c r="O800" s="7"/>
      <c r="P800" s="7"/>
      <c r="Q800" s="7"/>
      <c r="R800" s="7"/>
      <c r="S800" s="7"/>
      <c r="T800"/>
      <c r="U800"/>
      <c r="V800"/>
      <c r="W800"/>
      <c r="X800"/>
      <c r="Y800"/>
      <c r="Z800"/>
    </row>
    <row r="801" spans="2:26" x14ac:dyDescent="0.25">
      <c r="B801" s="7"/>
      <c r="C801" s="133"/>
      <c r="D801" s="133"/>
      <c r="E801" s="7"/>
      <c r="F801" s="7"/>
      <c r="G801" s="7"/>
      <c r="H801" s="7"/>
      <c r="I801" s="7"/>
      <c r="J801" s="7"/>
      <c r="K801" s="7"/>
      <c r="L801" s="7"/>
      <c r="M801" s="7"/>
      <c r="N801" s="7"/>
      <c r="O801" s="7"/>
      <c r="P801" s="7"/>
      <c r="Q801" s="7"/>
      <c r="R801" s="7"/>
      <c r="S801" s="7"/>
      <c r="T801"/>
      <c r="U801"/>
      <c r="V801"/>
      <c r="W801"/>
      <c r="X801"/>
      <c r="Y801"/>
      <c r="Z801"/>
    </row>
    <row r="802" spans="2:26" x14ac:dyDescent="0.25">
      <c r="B802" s="7"/>
      <c r="C802" s="133"/>
      <c r="D802" s="133"/>
      <c r="E802" s="7"/>
      <c r="F802" s="7"/>
      <c r="G802" s="7"/>
      <c r="H802" s="7"/>
      <c r="I802" s="7"/>
      <c r="J802" s="7"/>
      <c r="K802" s="7"/>
      <c r="L802" s="7"/>
      <c r="M802" s="7"/>
      <c r="N802" s="7"/>
      <c r="O802" s="7"/>
      <c r="P802" s="7"/>
      <c r="Q802" s="7"/>
      <c r="R802" s="7"/>
      <c r="S802" s="7"/>
      <c r="T802"/>
      <c r="U802"/>
      <c r="V802"/>
      <c r="W802"/>
      <c r="X802"/>
      <c r="Y802"/>
      <c r="Z802"/>
    </row>
    <row r="803" spans="2:26" x14ac:dyDescent="0.25">
      <c r="B803" s="7"/>
      <c r="C803" s="133"/>
      <c r="D803" s="133"/>
      <c r="E803" s="7"/>
      <c r="F803" s="7"/>
      <c r="G803" s="7"/>
      <c r="H803" s="7"/>
      <c r="I803" s="7"/>
      <c r="J803" s="7"/>
      <c r="K803" s="7"/>
      <c r="L803" s="7"/>
      <c r="M803" s="7"/>
      <c r="N803" s="7"/>
      <c r="O803" s="7"/>
      <c r="P803" s="7"/>
      <c r="Q803" s="7"/>
      <c r="R803" s="7"/>
      <c r="S803" s="7"/>
      <c r="T803"/>
      <c r="U803"/>
      <c r="V803"/>
      <c r="W803"/>
      <c r="X803"/>
      <c r="Y803"/>
      <c r="Z803"/>
    </row>
    <row r="804" spans="2:26" x14ac:dyDescent="0.25">
      <c r="B804" s="7"/>
      <c r="C804" s="133"/>
      <c r="D804" s="133"/>
      <c r="E804" s="7"/>
      <c r="F804" s="7"/>
      <c r="G804" s="7"/>
      <c r="H804" s="7"/>
      <c r="I804" s="7"/>
      <c r="J804" s="7"/>
      <c r="K804" s="7"/>
      <c r="L804" s="7"/>
      <c r="M804" s="7"/>
      <c r="N804" s="7"/>
      <c r="O804" s="7"/>
      <c r="P804" s="7"/>
      <c r="Q804" s="7"/>
      <c r="R804" s="7"/>
      <c r="S804" s="7"/>
      <c r="T804"/>
      <c r="U804"/>
      <c r="V804"/>
      <c r="W804"/>
      <c r="X804"/>
      <c r="Y804"/>
      <c r="Z804"/>
    </row>
    <row r="805" spans="2:26" x14ac:dyDescent="0.25">
      <c r="B805" s="7"/>
      <c r="C805" s="133"/>
      <c r="D805" s="133"/>
      <c r="E805" s="7"/>
      <c r="F805" s="7"/>
      <c r="G805" s="7"/>
      <c r="H805" s="7"/>
      <c r="I805" s="7"/>
      <c r="J805" s="7"/>
      <c r="K805" s="7"/>
      <c r="L805" s="7"/>
      <c r="M805" s="7"/>
      <c r="N805" s="7"/>
      <c r="O805" s="7"/>
      <c r="P805" s="7"/>
      <c r="Q805" s="7"/>
      <c r="R805" s="7"/>
      <c r="S805" s="7"/>
      <c r="T805"/>
      <c r="U805"/>
      <c r="V805"/>
      <c r="W805"/>
      <c r="X805"/>
      <c r="Y805"/>
      <c r="Z805"/>
    </row>
    <row r="806" spans="2:26" x14ac:dyDescent="0.25">
      <c r="B806" s="7"/>
      <c r="C806" s="133"/>
      <c r="D806" s="133"/>
      <c r="E806" s="7"/>
      <c r="F806" s="7"/>
      <c r="G806" s="7"/>
      <c r="H806" s="7"/>
      <c r="I806" s="7"/>
      <c r="J806" s="7"/>
      <c r="K806" s="7"/>
      <c r="L806" s="7"/>
      <c r="M806" s="7"/>
      <c r="N806" s="7"/>
      <c r="O806" s="7"/>
      <c r="P806" s="7"/>
      <c r="Q806" s="7"/>
      <c r="R806" s="7"/>
      <c r="S806" s="7"/>
      <c r="T806"/>
      <c r="U806"/>
      <c r="V806"/>
      <c r="W806"/>
      <c r="X806"/>
      <c r="Y806"/>
      <c r="Z806"/>
    </row>
    <row r="807" spans="2:26" x14ac:dyDescent="0.25">
      <c r="B807" s="7"/>
      <c r="C807" s="133"/>
      <c r="D807" s="133"/>
      <c r="E807" s="7"/>
      <c r="F807" s="7"/>
      <c r="G807" s="7"/>
      <c r="H807" s="7"/>
      <c r="I807" s="7"/>
      <c r="J807" s="7"/>
      <c r="K807" s="7"/>
      <c r="L807" s="7"/>
      <c r="M807" s="7"/>
      <c r="N807" s="7"/>
      <c r="O807" s="7"/>
      <c r="P807" s="7"/>
      <c r="Q807" s="7"/>
      <c r="R807" s="7"/>
      <c r="S807" s="7"/>
      <c r="T807"/>
      <c r="U807"/>
      <c r="V807"/>
      <c r="W807"/>
      <c r="X807"/>
      <c r="Y807"/>
      <c r="Z807"/>
    </row>
    <row r="808" spans="2:26" x14ac:dyDescent="0.25">
      <c r="B808" s="7"/>
      <c r="C808" s="133"/>
      <c r="D808" s="133"/>
      <c r="E808" s="7"/>
      <c r="F808" s="7"/>
      <c r="G808" s="7"/>
      <c r="H808" s="7"/>
      <c r="I808" s="7"/>
      <c r="J808" s="7"/>
      <c r="K808" s="7"/>
      <c r="L808" s="7"/>
      <c r="M808" s="7"/>
      <c r="N808" s="7"/>
      <c r="O808" s="7"/>
      <c r="P808" s="7"/>
      <c r="Q808" s="7"/>
      <c r="R808" s="7"/>
      <c r="S808" s="7"/>
      <c r="T808"/>
      <c r="U808"/>
      <c r="V808"/>
      <c r="W808"/>
      <c r="X808"/>
      <c r="Y808"/>
      <c r="Z808"/>
    </row>
    <row r="809" spans="2:26" x14ac:dyDescent="0.25">
      <c r="B809" s="7"/>
      <c r="C809" s="133"/>
      <c r="D809" s="133"/>
      <c r="E809" s="7"/>
      <c r="F809" s="7"/>
      <c r="G809" s="7"/>
      <c r="H809" s="7"/>
      <c r="I809" s="7"/>
      <c r="J809" s="7"/>
      <c r="K809" s="7"/>
      <c r="L809" s="7"/>
      <c r="M809" s="7"/>
      <c r="N809" s="7"/>
      <c r="O809" s="7"/>
      <c r="P809" s="7"/>
      <c r="Q809" s="7"/>
      <c r="R809" s="7"/>
      <c r="S809" s="7"/>
      <c r="T809"/>
      <c r="U809"/>
      <c r="V809"/>
      <c r="W809"/>
      <c r="X809"/>
      <c r="Y809"/>
      <c r="Z809"/>
    </row>
    <row r="810" spans="2:26" x14ac:dyDescent="0.25">
      <c r="B810" s="7"/>
      <c r="C810" s="133"/>
      <c r="D810" s="133"/>
      <c r="E810" s="7"/>
      <c r="F810" s="7"/>
      <c r="G810" s="7"/>
      <c r="H810" s="7"/>
      <c r="I810" s="7"/>
      <c r="J810" s="7"/>
      <c r="K810" s="7"/>
      <c r="L810" s="7"/>
      <c r="M810" s="7"/>
      <c r="N810" s="7"/>
      <c r="O810" s="7"/>
      <c r="P810" s="7"/>
      <c r="Q810" s="7"/>
      <c r="R810" s="7"/>
      <c r="S810" s="7"/>
      <c r="T810"/>
      <c r="U810"/>
      <c r="V810"/>
      <c r="W810"/>
      <c r="X810"/>
      <c r="Y810"/>
      <c r="Z810"/>
    </row>
    <row r="811" spans="2:26" x14ac:dyDescent="0.25">
      <c r="B811" s="7"/>
      <c r="C811" s="133"/>
      <c r="D811" s="133"/>
      <c r="E811" s="7"/>
      <c r="F811" s="7"/>
      <c r="G811" s="7"/>
      <c r="H811" s="7"/>
      <c r="I811" s="7"/>
      <c r="J811" s="7"/>
      <c r="K811" s="7"/>
      <c r="L811" s="7"/>
      <c r="M811" s="7"/>
      <c r="N811" s="7"/>
      <c r="O811" s="7"/>
      <c r="P811" s="7"/>
      <c r="Q811" s="7"/>
      <c r="R811" s="7"/>
      <c r="S811" s="7"/>
      <c r="T811"/>
      <c r="U811"/>
      <c r="V811"/>
      <c r="W811"/>
      <c r="X811"/>
      <c r="Y811"/>
      <c r="Z811"/>
    </row>
    <row r="812" spans="2:26" x14ac:dyDescent="0.25">
      <c r="B812" s="7"/>
      <c r="C812" s="133"/>
      <c r="D812" s="133"/>
      <c r="E812" s="7"/>
      <c r="F812" s="7"/>
      <c r="G812" s="7"/>
      <c r="H812" s="7"/>
      <c r="I812" s="7"/>
      <c r="J812" s="7"/>
      <c r="K812" s="7"/>
      <c r="L812" s="7"/>
      <c r="M812" s="7"/>
      <c r="N812" s="7"/>
      <c r="O812" s="7"/>
      <c r="P812" s="7"/>
      <c r="Q812" s="7"/>
      <c r="R812" s="7"/>
      <c r="S812" s="7"/>
      <c r="T812"/>
      <c r="U812"/>
      <c r="V812"/>
      <c r="W812"/>
      <c r="X812"/>
      <c r="Y812"/>
      <c r="Z812"/>
    </row>
    <row r="813" spans="2:26" x14ac:dyDescent="0.25">
      <c r="B813" s="7"/>
      <c r="C813" s="133"/>
      <c r="D813" s="133"/>
      <c r="E813" s="7"/>
      <c r="F813" s="7"/>
      <c r="G813" s="7"/>
      <c r="H813" s="7"/>
      <c r="I813" s="7"/>
      <c r="J813" s="7"/>
      <c r="K813" s="7"/>
      <c r="L813" s="7"/>
      <c r="M813" s="7"/>
      <c r="N813" s="7"/>
      <c r="O813" s="7"/>
      <c r="P813" s="7"/>
      <c r="Q813" s="7"/>
      <c r="R813" s="7"/>
      <c r="S813" s="7"/>
      <c r="T813"/>
      <c r="U813"/>
      <c r="V813"/>
      <c r="W813"/>
      <c r="X813"/>
      <c r="Y813"/>
      <c r="Z813"/>
    </row>
    <row r="814" spans="2:26" x14ac:dyDescent="0.25">
      <c r="B814" s="7"/>
      <c r="C814" s="133"/>
      <c r="D814" s="133"/>
      <c r="E814" s="7"/>
      <c r="F814" s="7"/>
      <c r="G814" s="7"/>
      <c r="H814" s="7"/>
      <c r="I814" s="7"/>
      <c r="J814" s="7"/>
      <c r="K814" s="7"/>
      <c r="L814" s="7"/>
      <c r="M814" s="7"/>
      <c r="N814" s="7"/>
      <c r="O814" s="7"/>
      <c r="P814" s="7"/>
      <c r="Q814" s="7"/>
      <c r="R814" s="7"/>
      <c r="S814" s="7"/>
      <c r="T814"/>
      <c r="U814"/>
      <c r="V814"/>
      <c r="W814"/>
      <c r="X814"/>
      <c r="Y814"/>
      <c r="Z814"/>
    </row>
    <row r="815" spans="2:26" x14ac:dyDescent="0.25">
      <c r="B815" s="7"/>
      <c r="C815" s="133"/>
      <c r="D815" s="133"/>
      <c r="E815" s="7"/>
      <c r="F815" s="7"/>
      <c r="G815" s="7"/>
      <c r="H815" s="7"/>
      <c r="I815" s="7"/>
      <c r="J815" s="7"/>
      <c r="K815" s="7"/>
      <c r="L815" s="7"/>
      <c r="M815" s="7"/>
      <c r="N815" s="7"/>
      <c r="O815" s="7"/>
      <c r="P815" s="7"/>
      <c r="Q815" s="7"/>
      <c r="R815" s="7"/>
      <c r="S815" s="7"/>
      <c r="T815"/>
      <c r="U815"/>
      <c r="V815"/>
      <c r="W815"/>
      <c r="X815"/>
      <c r="Y815"/>
      <c r="Z815"/>
    </row>
    <row r="816" spans="2:26" x14ac:dyDescent="0.25">
      <c r="B816" s="7"/>
      <c r="C816" s="133"/>
      <c r="D816" s="133"/>
      <c r="E816" s="7"/>
      <c r="F816" s="7"/>
      <c r="G816" s="7"/>
      <c r="H816" s="7"/>
      <c r="I816" s="7"/>
      <c r="J816" s="7"/>
      <c r="K816" s="7"/>
      <c r="L816" s="7"/>
      <c r="M816" s="7"/>
      <c r="N816" s="7"/>
      <c r="O816" s="7"/>
      <c r="P816" s="7"/>
      <c r="Q816" s="7"/>
      <c r="R816" s="7"/>
      <c r="S816" s="7"/>
      <c r="T816"/>
      <c r="U816"/>
      <c r="V816"/>
      <c r="W816"/>
      <c r="X816"/>
      <c r="Y816"/>
      <c r="Z816"/>
    </row>
    <row r="817" spans="2:26" x14ac:dyDescent="0.25">
      <c r="B817" s="7"/>
      <c r="C817" s="133"/>
      <c r="D817" s="133"/>
      <c r="E817" s="7"/>
      <c r="F817" s="7"/>
      <c r="G817" s="7"/>
      <c r="H817" s="7"/>
      <c r="I817" s="7"/>
      <c r="J817" s="7"/>
      <c r="K817" s="7"/>
      <c r="L817" s="7"/>
      <c r="M817" s="7"/>
      <c r="N817" s="7"/>
      <c r="O817" s="7"/>
      <c r="P817" s="7"/>
      <c r="Q817" s="7"/>
      <c r="R817" s="7"/>
      <c r="S817" s="7"/>
      <c r="T817"/>
      <c r="U817"/>
      <c r="V817"/>
      <c r="W817"/>
      <c r="X817"/>
      <c r="Y817"/>
      <c r="Z817"/>
    </row>
    <row r="818" spans="2:26" x14ac:dyDescent="0.25">
      <c r="B818" s="7"/>
      <c r="C818" s="133"/>
      <c r="D818" s="133"/>
      <c r="E818" s="7"/>
      <c r="F818" s="7"/>
      <c r="G818" s="7"/>
      <c r="H818" s="7"/>
      <c r="I818" s="7"/>
      <c r="J818" s="7"/>
      <c r="K818" s="7"/>
      <c r="L818" s="7"/>
      <c r="M818" s="7"/>
      <c r="N818" s="7"/>
      <c r="O818" s="7"/>
      <c r="P818" s="7"/>
      <c r="Q818" s="7"/>
      <c r="R818" s="7"/>
      <c r="S818" s="7"/>
      <c r="T818"/>
      <c r="U818"/>
      <c r="V818"/>
      <c r="W818"/>
      <c r="X818"/>
      <c r="Y818"/>
      <c r="Z818"/>
    </row>
    <row r="819" spans="2:26" x14ac:dyDescent="0.25">
      <c r="B819" s="7"/>
      <c r="C819" s="133"/>
      <c r="D819" s="133"/>
      <c r="E819" s="7"/>
      <c r="F819" s="7"/>
      <c r="G819" s="7"/>
      <c r="H819" s="7"/>
      <c r="I819" s="7"/>
      <c r="J819" s="7"/>
      <c r="K819" s="7"/>
      <c r="L819" s="7"/>
      <c r="M819" s="7"/>
      <c r="N819" s="7"/>
      <c r="O819" s="7"/>
      <c r="P819" s="7"/>
      <c r="Q819" s="7"/>
      <c r="R819" s="7"/>
      <c r="S819" s="7"/>
      <c r="T819"/>
      <c r="U819"/>
      <c r="V819"/>
      <c r="W819"/>
      <c r="X819"/>
      <c r="Y819"/>
      <c r="Z819"/>
    </row>
    <row r="820" spans="2:26" x14ac:dyDescent="0.25">
      <c r="B820" s="7"/>
      <c r="C820" s="133"/>
      <c r="D820" s="133"/>
      <c r="E820" s="7"/>
      <c r="F820" s="7"/>
      <c r="G820" s="7"/>
      <c r="H820" s="7"/>
      <c r="I820" s="7"/>
      <c r="J820" s="7"/>
      <c r="K820" s="7"/>
      <c r="L820" s="7"/>
      <c r="M820" s="7"/>
      <c r="N820" s="7"/>
      <c r="O820" s="7"/>
      <c r="P820" s="7"/>
      <c r="Q820" s="7"/>
      <c r="R820" s="7"/>
      <c r="S820" s="7"/>
      <c r="T820"/>
      <c r="U820"/>
      <c r="V820"/>
      <c r="W820"/>
      <c r="X820"/>
      <c r="Y820"/>
      <c r="Z820"/>
    </row>
    <row r="821" spans="2:26" x14ac:dyDescent="0.25">
      <c r="B821" s="7"/>
      <c r="C821" s="133"/>
      <c r="D821" s="133"/>
      <c r="E821" s="7"/>
      <c r="F821" s="7"/>
      <c r="G821" s="7"/>
      <c r="H821" s="7"/>
      <c r="I821" s="7"/>
      <c r="J821" s="7"/>
      <c r="K821" s="7"/>
      <c r="L821" s="7"/>
      <c r="M821" s="7"/>
      <c r="N821" s="7"/>
      <c r="O821" s="7"/>
      <c r="P821" s="7"/>
      <c r="Q821" s="7"/>
      <c r="R821" s="7"/>
      <c r="S821" s="7"/>
      <c r="T821"/>
      <c r="U821"/>
      <c r="V821"/>
      <c r="W821"/>
      <c r="X821"/>
      <c r="Y821"/>
      <c r="Z821"/>
    </row>
    <row r="822" spans="2:26" x14ac:dyDescent="0.25">
      <c r="B822" s="7"/>
      <c r="C822" s="133"/>
      <c r="D822" s="133"/>
      <c r="E822" s="7"/>
      <c r="F822" s="7"/>
      <c r="G822" s="7"/>
      <c r="H822" s="7"/>
      <c r="I822" s="7"/>
      <c r="J822" s="7"/>
      <c r="K822" s="7"/>
      <c r="L822" s="7"/>
      <c r="M822" s="7"/>
      <c r="N822" s="7"/>
      <c r="O822" s="7"/>
      <c r="P822" s="7"/>
      <c r="Q822" s="7"/>
      <c r="R822" s="7"/>
      <c r="S822" s="7"/>
      <c r="T822"/>
      <c r="U822"/>
      <c r="V822"/>
      <c r="W822"/>
      <c r="X822"/>
      <c r="Y822"/>
      <c r="Z822"/>
    </row>
    <row r="823" spans="2:26" x14ac:dyDescent="0.25">
      <c r="B823" s="7"/>
      <c r="C823" s="133"/>
      <c r="D823" s="133"/>
      <c r="E823" s="7"/>
      <c r="F823" s="7"/>
      <c r="G823" s="7"/>
      <c r="H823" s="7"/>
      <c r="I823" s="7"/>
      <c r="J823" s="7"/>
      <c r="K823" s="7"/>
      <c r="L823" s="7"/>
      <c r="M823" s="7"/>
      <c r="N823" s="7"/>
      <c r="O823" s="7"/>
      <c r="P823" s="7"/>
      <c r="Q823" s="7"/>
      <c r="R823" s="7"/>
      <c r="S823" s="7"/>
      <c r="T823"/>
      <c r="U823"/>
      <c r="V823"/>
      <c r="W823"/>
      <c r="X823"/>
      <c r="Y823"/>
      <c r="Z823"/>
    </row>
    <row r="824" spans="2:26" x14ac:dyDescent="0.25">
      <c r="B824" s="7"/>
      <c r="C824" s="133"/>
      <c r="D824" s="133"/>
      <c r="E824" s="7"/>
      <c r="F824" s="7"/>
      <c r="G824" s="7"/>
      <c r="H824" s="7"/>
      <c r="I824" s="7"/>
      <c r="J824" s="7"/>
      <c r="K824" s="7"/>
      <c r="L824" s="7"/>
      <c r="M824" s="7"/>
      <c r="N824" s="7"/>
      <c r="O824" s="7"/>
      <c r="P824" s="7"/>
      <c r="Q824" s="7"/>
      <c r="R824" s="7"/>
      <c r="S824" s="7"/>
      <c r="T824"/>
      <c r="U824"/>
      <c r="V824"/>
      <c r="W824"/>
      <c r="X824"/>
      <c r="Y824"/>
      <c r="Z824"/>
    </row>
    <row r="825" spans="2:26" x14ac:dyDescent="0.25">
      <c r="B825" s="7"/>
      <c r="C825" s="133"/>
      <c r="D825" s="133"/>
      <c r="E825" s="7"/>
      <c r="F825" s="7"/>
      <c r="G825" s="7"/>
      <c r="H825" s="7"/>
      <c r="I825" s="7"/>
      <c r="J825" s="7"/>
      <c r="K825" s="7"/>
      <c r="L825" s="7"/>
      <c r="M825" s="7"/>
      <c r="N825" s="7"/>
      <c r="O825" s="7"/>
      <c r="P825" s="7"/>
      <c r="Q825" s="7"/>
      <c r="R825" s="7"/>
      <c r="S825" s="7"/>
      <c r="T825"/>
      <c r="U825"/>
      <c r="V825"/>
      <c r="W825"/>
      <c r="X825"/>
      <c r="Y825"/>
      <c r="Z825"/>
    </row>
    <row r="826" spans="2:26" x14ac:dyDescent="0.25">
      <c r="B826" s="7"/>
      <c r="C826" s="133"/>
      <c r="D826" s="133"/>
      <c r="E826" s="7"/>
      <c r="F826" s="7"/>
      <c r="G826" s="7"/>
      <c r="H826" s="7"/>
      <c r="I826" s="7"/>
      <c r="J826" s="7"/>
      <c r="K826" s="7"/>
      <c r="L826" s="7"/>
      <c r="M826" s="7"/>
      <c r="N826" s="7"/>
      <c r="O826" s="7"/>
      <c r="P826" s="7"/>
      <c r="Q826" s="7"/>
      <c r="R826" s="7"/>
      <c r="S826" s="7"/>
      <c r="T826"/>
      <c r="U826"/>
      <c r="V826"/>
      <c r="W826"/>
      <c r="X826"/>
      <c r="Y826"/>
      <c r="Z826"/>
    </row>
    <row r="827" spans="2:26" x14ac:dyDescent="0.25">
      <c r="B827" s="7"/>
      <c r="C827" s="133"/>
      <c r="D827" s="133"/>
      <c r="E827" s="7"/>
      <c r="F827" s="7"/>
      <c r="G827" s="7"/>
      <c r="H827" s="7"/>
      <c r="I827" s="7"/>
      <c r="J827" s="7"/>
      <c r="K827" s="7"/>
      <c r="L827" s="7"/>
      <c r="M827" s="7"/>
      <c r="N827" s="7"/>
      <c r="O827" s="7"/>
      <c r="P827" s="7"/>
      <c r="Q827" s="7"/>
      <c r="R827" s="7"/>
      <c r="S827" s="7"/>
      <c r="T827"/>
      <c r="U827"/>
      <c r="V827"/>
      <c r="W827"/>
      <c r="X827"/>
      <c r="Y827"/>
      <c r="Z827"/>
    </row>
    <row r="828" spans="2:26" x14ac:dyDescent="0.25">
      <c r="B828" s="7"/>
      <c r="C828" s="133"/>
      <c r="D828" s="133"/>
      <c r="E828" s="7"/>
      <c r="F828" s="7"/>
      <c r="G828" s="7"/>
      <c r="H828" s="7"/>
      <c r="I828" s="7"/>
      <c r="J828" s="7"/>
      <c r="K828" s="7"/>
      <c r="L828" s="7"/>
      <c r="M828" s="7"/>
      <c r="N828" s="7"/>
      <c r="O828" s="7"/>
      <c r="P828" s="7"/>
      <c r="Q828" s="7"/>
      <c r="R828" s="7"/>
      <c r="S828" s="7"/>
      <c r="T828"/>
      <c r="U828"/>
      <c r="V828"/>
      <c r="W828"/>
      <c r="X828"/>
      <c r="Y828"/>
      <c r="Z828"/>
    </row>
    <row r="829" spans="2:26" x14ac:dyDescent="0.25">
      <c r="B829" s="7"/>
      <c r="C829" s="133"/>
      <c r="D829" s="133"/>
      <c r="E829" s="7"/>
      <c r="F829" s="7"/>
      <c r="G829" s="7"/>
      <c r="H829" s="7"/>
      <c r="I829" s="7"/>
      <c r="J829" s="7"/>
      <c r="K829" s="7"/>
      <c r="L829" s="7"/>
      <c r="M829" s="7"/>
      <c r="N829" s="7"/>
      <c r="O829" s="7"/>
      <c r="P829" s="7"/>
      <c r="Q829" s="7"/>
      <c r="R829" s="7"/>
      <c r="S829" s="7"/>
      <c r="T829"/>
      <c r="U829"/>
      <c r="V829"/>
      <c r="W829"/>
      <c r="X829"/>
      <c r="Y829"/>
      <c r="Z829"/>
    </row>
    <row r="830" spans="2:26" x14ac:dyDescent="0.25">
      <c r="B830" s="7"/>
      <c r="C830" s="133"/>
      <c r="D830" s="133"/>
      <c r="E830" s="7"/>
      <c r="F830" s="7"/>
      <c r="G830" s="7"/>
      <c r="H830" s="7"/>
      <c r="I830" s="7"/>
      <c r="J830" s="7"/>
      <c r="K830" s="7"/>
      <c r="L830" s="7"/>
      <c r="M830" s="7"/>
      <c r="N830" s="7"/>
      <c r="O830" s="7"/>
      <c r="P830" s="7"/>
      <c r="Q830" s="7"/>
      <c r="R830" s="7"/>
      <c r="S830" s="7"/>
      <c r="T830"/>
      <c r="U830"/>
      <c r="V830"/>
      <c r="W830"/>
      <c r="X830"/>
      <c r="Y830"/>
      <c r="Z830"/>
    </row>
    <row r="831" spans="2:26" x14ac:dyDescent="0.25">
      <c r="B831" s="7"/>
      <c r="C831" s="133"/>
      <c r="D831" s="133"/>
      <c r="E831" s="7"/>
      <c r="F831" s="7"/>
      <c r="G831" s="7"/>
      <c r="H831" s="7"/>
      <c r="I831" s="7"/>
      <c r="J831" s="7"/>
      <c r="K831" s="7"/>
      <c r="L831" s="7"/>
      <c r="M831" s="7"/>
      <c r="N831" s="7"/>
      <c r="O831" s="7"/>
      <c r="P831" s="7"/>
      <c r="Q831" s="7"/>
      <c r="R831" s="7"/>
      <c r="S831" s="7"/>
      <c r="T831"/>
      <c r="U831"/>
      <c r="V831"/>
      <c r="W831"/>
      <c r="X831"/>
      <c r="Y831"/>
      <c r="Z831"/>
    </row>
    <row r="832" spans="2:26" x14ac:dyDescent="0.25">
      <c r="B832" s="7"/>
      <c r="C832" s="133"/>
      <c r="D832" s="133"/>
      <c r="E832" s="7"/>
      <c r="F832" s="7"/>
      <c r="G832" s="7"/>
      <c r="H832" s="7"/>
      <c r="I832" s="7"/>
      <c r="J832" s="7"/>
      <c r="K832" s="7"/>
      <c r="L832" s="7"/>
      <c r="M832" s="7"/>
      <c r="N832" s="7"/>
      <c r="O832" s="7"/>
      <c r="P832" s="7"/>
      <c r="Q832" s="7"/>
      <c r="R832" s="7"/>
      <c r="S832" s="7"/>
      <c r="T832"/>
      <c r="U832"/>
      <c r="V832"/>
      <c r="W832"/>
      <c r="X832"/>
      <c r="Y832"/>
      <c r="Z832"/>
    </row>
    <row r="833" spans="2:26" x14ac:dyDescent="0.25">
      <c r="B833" s="7"/>
      <c r="C833" s="133"/>
      <c r="D833" s="133"/>
      <c r="E833" s="7"/>
      <c r="F833" s="7"/>
      <c r="G833" s="7"/>
      <c r="H833" s="7"/>
      <c r="I833" s="7"/>
      <c r="J833" s="7"/>
      <c r="K833" s="7"/>
      <c r="L833" s="7"/>
      <c r="M833" s="7"/>
      <c r="N833" s="7"/>
      <c r="O833" s="7"/>
      <c r="P833" s="7"/>
      <c r="Q833" s="7"/>
      <c r="R833" s="7"/>
      <c r="S833" s="7"/>
      <c r="T833"/>
      <c r="U833"/>
      <c r="V833"/>
      <c r="W833"/>
      <c r="X833"/>
      <c r="Y833"/>
      <c r="Z833"/>
    </row>
    <row r="834" spans="2:26" x14ac:dyDescent="0.25">
      <c r="B834" s="7"/>
      <c r="C834" s="133"/>
      <c r="D834" s="133"/>
      <c r="E834" s="7"/>
      <c r="F834" s="7"/>
      <c r="G834" s="7"/>
      <c r="H834" s="7"/>
      <c r="I834" s="7"/>
      <c r="J834" s="7"/>
      <c r="K834" s="7"/>
      <c r="L834" s="7"/>
      <c r="M834" s="7"/>
      <c r="N834" s="7"/>
      <c r="O834" s="7"/>
      <c r="P834" s="7"/>
      <c r="Q834" s="7"/>
      <c r="R834" s="7"/>
      <c r="S834" s="7"/>
      <c r="T834"/>
      <c r="U834"/>
      <c r="V834"/>
      <c r="W834"/>
      <c r="X834"/>
      <c r="Y834"/>
      <c r="Z834"/>
    </row>
    <row r="835" spans="2:26" x14ac:dyDescent="0.25">
      <c r="B835" s="7"/>
      <c r="C835" s="133"/>
      <c r="D835" s="133"/>
      <c r="E835" s="7"/>
      <c r="F835" s="7"/>
      <c r="G835" s="7"/>
      <c r="H835" s="7"/>
      <c r="I835" s="7"/>
      <c r="J835" s="7"/>
      <c r="K835" s="7"/>
      <c r="L835" s="7"/>
      <c r="M835" s="7"/>
      <c r="N835" s="7"/>
      <c r="O835" s="7"/>
      <c r="P835" s="7"/>
      <c r="Q835" s="7"/>
      <c r="R835" s="7"/>
      <c r="S835" s="7"/>
      <c r="T835"/>
      <c r="U835"/>
      <c r="V835"/>
      <c r="W835"/>
      <c r="X835"/>
      <c r="Y835"/>
      <c r="Z835"/>
    </row>
    <row r="836" spans="2:26" x14ac:dyDescent="0.25">
      <c r="B836" s="7"/>
      <c r="C836" s="133"/>
      <c r="D836" s="133"/>
      <c r="E836" s="7"/>
      <c r="F836" s="7"/>
      <c r="G836" s="7"/>
      <c r="H836" s="7"/>
      <c r="I836" s="7"/>
      <c r="J836" s="7"/>
      <c r="K836" s="7"/>
      <c r="L836" s="7"/>
      <c r="M836" s="7"/>
      <c r="N836" s="7"/>
      <c r="O836" s="7"/>
      <c r="P836" s="7"/>
      <c r="Q836" s="7"/>
      <c r="R836" s="7"/>
      <c r="S836" s="7"/>
      <c r="T836"/>
      <c r="U836"/>
      <c r="V836"/>
      <c r="W836"/>
      <c r="X836"/>
      <c r="Y836"/>
      <c r="Z836"/>
    </row>
    <row r="837" spans="2:26" x14ac:dyDescent="0.25">
      <c r="B837" s="7"/>
      <c r="C837" s="133"/>
      <c r="D837" s="133"/>
      <c r="E837" s="7"/>
      <c r="F837" s="7"/>
      <c r="G837" s="7"/>
      <c r="H837" s="7"/>
      <c r="I837" s="7"/>
      <c r="J837" s="7"/>
      <c r="K837" s="7"/>
      <c r="L837" s="7"/>
      <c r="M837" s="7"/>
      <c r="N837" s="7"/>
      <c r="O837" s="7"/>
      <c r="P837" s="7"/>
      <c r="Q837" s="7"/>
      <c r="R837" s="7"/>
      <c r="S837" s="7"/>
      <c r="T837"/>
      <c r="U837"/>
      <c r="V837"/>
      <c r="W837"/>
      <c r="X837"/>
      <c r="Y837"/>
      <c r="Z837"/>
    </row>
    <row r="838" spans="2:26" x14ac:dyDescent="0.25">
      <c r="B838" s="7"/>
      <c r="C838" s="133"/>
      <c r="D838" s="133"/>
      <c r="E838" s="7"/>
      <c r="F838" s="7"/>
      <c r="G838" s="7"/>
      <c r="H838" s="7"/>
      <c r="I838" s="7"/>
      <c r="J838" s="7"/>
      <c r="K838" s="7"/>
      <c r="L838" s="7"/>
      <c r="M838" s="7"/>
      <c r="N838" s="7"/>
      <c r="O838" s="7"/>
      <c r="P838" s="7"/>
      <c r="Q838" s="7"/>
      <c r="R838" s="7"/>
      <c r="S838" s="7"/>
      <c r="T838"/>
      <c r="U838"/>
      <c r="V838"/>
      <c r="W838"/>
      <c r="X838"/>
      <c r="Y838"/>
      <c r="Z838"/>
    </row>
    <row r="839" spans="2:26" x14ac:dyDescent="0.25">
      <c r="B839" s="7"/>
      <c r="C839" s="133"/>
      <c r="D839" s="133"/>
      <c r="E839" s="7"/>
      <c r="F839" s="7"/>
      <c r="G839" s="7"/>
      <c r="H839" s="7"/>
      <c r="I839" s="7"/>
      <c r="J839" s="7"/>
      <c r="K839" s="7"/>
      <c r="L839" s="7"/>
      <c r="M839" s="7"/>
      <c r="N839" s="7"/>
      <c r="O839" s="7"/>
      <c r="P839" s="7"/>
      <c r="Q839" s="7"/>
      <c r="R839" s="7"/>
      <c r="S839" s="7"/>
      <c r="T839"/>
      <c r="U839"/>
      <c r="V839"/>
      <c r="W839"/>
      <c r="X839"/>
      <c r="Y839"/>
      <c r="Z839"/>
    </row>
    <row r="840" spans="2:26" x14ac:dyDescent="0.25">
      <c r="B840" s="7"/>
      <c r="C840" s="133"/>
      <c r="D840" s="133"/>
      <c r="E840" s="7"/>
      <c r="F840" s="7"/>
      <c r="G840" s="7"/>
      <c r="H840" s="7"/>
      <c r="I840" s="7"/>
      <c r="J840" s="7"/>
      <c r="K840" s="7"/>
      <c r="L840" s="7"/>
      <c r="M840" s="7"/>
      <c r="N840" s="7"/>
      <c r="O840" s="7"/>
      <c r="P840" s="7"/>
      <c r="Q840" s="7"/>
      <c r="R840" s="7"/>
      <c r="S840" s="7"/>
      <c r="T840"/>
      <c r="U840"/>
      <c r="V840"/>
      <c r="W840"/>
      <c r="X840"/>
      <c r="Y840"/>
      <c r="Z840"/>
    </row>
    <row r="841" spans="2:26" x14ac:dyDescent="0.25">
      <c r="B841" s="7"/>
      <c r="C841" s="133"/>
      <c r="D841" s="133"/>
      <c r="E841" s="7"/>
      <c r="F841" s="7"/>
      <c r="G841" s="7"/>
      <c r="H841" s="7"/>
      <c r="I841" s="7"/>
      <c r="J841" s="7"/>
      <c r="K841" s="7"/>
      <c r="L841" s="7"/>
      <c r="M841" s="7"/>
      <c r="N841" s="7"/>
      <c r="O841" s="7"/>
      <c r="P841" s="7"/>
      <c r="Q841" s="7"/>
      <c r="R841" s="7"/>
      <c r="S841" s="7"/>
      <c r="T841"/>
      <c r="U841"/>
      <c r="V841"/>
      <c r="W841"/>
      <c r="X841"/>
      <c r="Y841"/>
      <c r="Z841"/>
    </row>
    <row r="842" spans="2:26" x14ac:dyDescent="0.25">
      <c r="B842" s="7"/>
      <c r="C842" s="133"/>
      <c r="D842" s="133"/>
      <c r="E842" s="7"/>
      <c r="F842" s="7"/>
      <c r="G842" s="7"/>
      <c r="H842" s="7"/>
      <c r="I842" s="7"/>
      <c r="J842" s="7"/>
      <c r="K842" s="7"/>
      <c r="L842" s="7"/>
      <c r="M842" s="7"/>
      <c r="N842" s="7"/>
      <c r="O842" s="7"/>
      <c r="P842" s="7"/>
      <c r="Q842" s="7"/>
      <c r="R842" s="7"/>
      <c r="S842" s="7"/>
      <c r="T842"/>
      <c r="U842"/>
      <c r="V842"/>
      <c r="W842"/>
      <c r="X842"/>
      <c r="Y842"/>
      <c r="Z842"/>
    </row>
    <row r="843" spans="2:26" x14ac:dyDescent="0.25">
      <c r="B843" s="7"/>
      <c r="C843" s="133"/>
      <c r="D843" s="133"/>
      <c r="E843" s="7"/>
      <c r="F843" s="7"/>
      <c r="G843" s="7"/>
      <c r="H843" s="7"/>
      <c r="I843" s="7"/>
      <c r="J843" s="7"/>
      <c r="K843" s="7"/>
      <c r="L843" s="7"/>
      <c r="M843" s="7"/>
      <c r="N843" s="7"/>
      <c r="O843" s="7"/>
      <c r="P843" s="7"/>
      <c r="Q843" s="7"/>
      <c r="R843" s="7"/>
      <c r="S843" s="7"/>
      <c r="T843"/>
      <c r="U843"/>
      <c r="V843"/>
      <c r="W843"/>
      <c r="X843"/>
      <c r="Y843"/>
      <c r="Z843"/>
    </row>
    <row r="844" spans="2:26" x14ac:dyDescent="0.25">
      <c r="B844" s="7"/>
      <c r="C844" s="133"/>
      <c r="D844" s="133"/>
      <c r="E844" s="7"/>
      <c r="F844" s="7"/>
      <c r="G844" s="7"/>
      <c r="H844" s="7"/>
      <c r="I844" s="7"/>
      <c r="J844" s="7"/>
      <c r="K844" s="7"/>
      <c r="L844" s="7"/>
      <c r="M844" s="7"/>
      <c r="N844" s="7"/>
      <c r="O844" s="7"/>
      <c r="P844" s="7"/>
      <c r="Q844" s="7"/>
      <c r="R844" s="7"/>
      <c r="S844" s="7"/>
      <c r="T844"/>
      <c r="U844"/>
      <c r="V844"/>
      <c r="W844"/>
      <c r="X844"/>
      <c r="Y844"/>
      <c r="Z844"/>
    </row>
    <row r="845" spans="2:26" x14ac:dyDescent="0.25">
      <c r="B845" s="7"/>
      <c r="C845" s="133"/>
      <c r="D845" s="133"/>
      <c r="E845" s="7"/>
      <c r="F845" s="7"/>
      <c r="G845" s="7"/>
      <c r="H845" s="7"/>
      <c r="I845" s="7"/>
      <c r="J845" s="7"/>
      <c r="K845" s="7"/>
      <c r="L845" s="7"/>
      <c r="M845" s="7"/>
      <c r="N845" s="7"/>
      <c r="O845" s="7"/>
      <c r="P845" s="7"/>
      <c r="Q845" s="7"/>
      <c r="R845" s="7"/>
      <c r="S845" s="7"/>
      <c r="T845"/>
      <c r="U845"/>
      <c r="V845"/>
      <c r="W845"/>
      <c r="X845"/>
      <c r="Y845"/>
      <c r="Z845"/>
    </row>
    <row r="846" spans="2:26" x14ac:dyDescent="0.25">
      <c r="B846" s="7"/>
      <c r="C846" s="133"/>
      <c r="D846" s="133"/>
      <c r="E846" s="7"/>
      <c r="F846" s="7"/>
      <c r="G846" s="7"/>
      <c r="H846" s="7"/>
      <c r="I846" s="7"/>
      <c r="J846" s="7"/>
      <c r="K846" s="7"/>
      <c r="L846" s="7"/>
      <c r="M846" s="7"/>
      <c r="N846" s="7"/>
      <c r="O846" s="7"/>
      <c r="P846" s="7"/>
      <c r="Q846" s="7"/>
      <c r="R846" s="7"/>
      <c r="S846" s="7"/>
      <c r="T846"/>
      <c r="U846"/>
      <c r="V846"/>
      <c r="W846"/>
      <c r="X846"/>
      <c r="Y846"/>
      <c r="Z846"/>
    </row>
    <row r="847" spans="2:26" x14ac:dyDescent="0.25">
      <c r="B847" s="7"/>
      <c r="C847" s="133"/>
      <c r="D847" s="133"/>
      <c r="E847" s="7"/>
      <c r="F847" s="7"/>
      <c r="G847" s="7"/>
      <c r="H847" s="7"/>
      <c r="I847" s="7"/>
      <c r="J847" s="7"/>
      <c r="K847" s="7"/>
      <c r="L847" s="7"/>
      <c r="M847" s="7"/>
      <c r="N847" s="7"/>
      <c r="O847" s="7"/>
      <c r="P847" s="7"/>
      <c r="Q847" s="7"/>
      <c r="R847" s="7"/>
      <c r="S847" s="7"/>
      <c r="T847"/>
      <c r="U847"/>
      <c r="V847"/>
      <c r="W847"/>
      <c r="X847"/>
      <c r="Y847"/>
      <c r="Z847"/>
    </row>
    <row r="848" spans="2:26" x14ac:dyDescent="0.25">
      <c r="B848" s="7"/>
      <c r="C848" s="133"/>
      <c r="D848" s="133"/>
      <c r="E848" s="7"/>
      <c r="F848" s="7"/>
      <c r="G848" s="7"/>
      <c r="H848" s="7"/>
      <c r="I848" s="7"/>
      <c r="J848" s="7"/>
      <c r="K848" s="7"/>
      <c r="L848" s="7"/>
      <c r="M848" s="7"/>
      <c r="N848" s="7"/>
      <c r="O848" s="7"/>
      <c r="P848" s="7"/>
      <c r="Q848" s="7"/>
      <c r="R848" s="7"/>
      <c r="S848" s="7"/>
      <c r="T848"/>
      <c r="U848"/>
      <c r="V848"/>
      <c r="W848"/>
      <c r="X848"/>
      <c r="Y848"/>
      <c r="Z848"/>
    </row>
    <row r="849" spans="2:26" x14ac:dyDescent="0.25">
      <c r="B849" s="7"/>
      <c r="C849" s="133"/>
      <c r="D849" s="133"/>
      <c r="E849" s="7"/>
      <c r="F849" s="7"/>
      <c r="G849" s="7"/>
      <c r="H849" s="7"/>
      <c r="I849" s="7"/>
      <c r="J849" s="7"/>
      <c r="K849" s="7"/>
      <c r="L849" s="7"/>
      <c r="M849" s="7"/>
      <c r="N849" s="7"/>
      <c r="O849" s="7"/>
      <c r="P849" s="7"/>
      <c r="Q849" s="7"/>
      <c r="R849" s="7"/>
      <c r="S849" s="7"/>
      <c r="T849"/>
      <c r="U849"/>
      <c r="V849"/>
      <c r="W849"/>
      <c r="X849"/>
      <c r="Y849"/>
      <c r="Z849"/>
    </row>
    <row r="850" spans="2:26" x14ac:dyDescent="0.25">
      <c r="B850" s="7"/>
      <c r="C850" s="133"/>
      <c r="D850" s="133"/>
      <c r="E850" s="7"/>
      <c r="F850" s="7"/>
      <c r="G850" s="7"/>
      <c r="H850" s="7"/>
      <c r="I850" s="7"/>
      <c r="J850" s="7"/>
      <c r="K850" s="7"/>
      <c r="L850" s="7"/>
      <c r="M850" s="7"/>
      <c r="N850" s="7"/>
      <c r="O850" s="7"/>
      <c r="P850" s="7"/>
      <c r="Q850" s="7"/>
      <c r="R850" s="7"/>
      <c r="S850" s="7"/>
      <c r="T850"/>
      <c r="U850"/>
      <c r="V850"/>
      <c r="W850"/>
      <c r="X850"/>
      <c r="Y850"/>
      <c r="Z850"/>
    </row>
    <row r="851" spans="2:26" x14ac:dyDescent="0.25">
      <c r="B851" s="7"/>
      <c r="C851" s="133"/>
      <c r="D851" s="133"/>
      <c r="E851" s="7"/>
      <c r="F851" s="7"/>
      <c r="G851" s="7"/>
      <c r="H851" s="7"/>
      <c r="I851" s="7"/>
      <c r="J851" s="7"/>
      <c r="K851" s="7"/>
      <c r="L851" s="7"/>
      <c r="M851" s="7"/>
      <c r="N851" s="7"/>
      <c r="O851" s="7"/>
      <c r="P851" s="7"/>
      <c r="Q851" s="7"/>
      <c r="R851" s="7"/>
      <c r="S851" s="7"/>
      <c r="T851"/>
      <c r="U851"/>
      <c r="V851"/>
      <c r="W851"/>
      <c r="X851"/>
      <c r="Y851"/>
      <c r="Z851"/>
    </row>
    <row r="852" spans="2:26" x14ac:dyDescent="0.25">
      <c r="B852" s="7"/>
      <c r="C852" s="133"/>
      <c r="D852" s="133"/>
      <c r="E852" s="7"/>
      <c r="F852" s="7"/>
      <c r="G852" s="7"/>
      <c r="H852" s="7"/>
      <c r="I852" s="7"/>
      <c r="J852" s="7"/>
      <c r="K852" s="7"/>
      <c r="L852" s="7"/>
      <c r="M852" s="7"/>
      <c r="N852" s="7"/>
      <c r="O852" s="7"/>
      <c r="P852" s="7"/>
      <c r="Q852" s="7"/>
      <c r="R852" s="7"/>
      <c r="S852" s="7"/>
      <c r="T852"/>
      <c r="U852"/>
      <c r="V852"/>
      <c r="W852"/>
      <c r="X852"/>
      <c r="Y852"/>
      <c r="Z852"/>
    </row>
    <row r="853" spans="2:26" x14ac:dyDescent="0.25">
      <c r="B853" s="7"/>
      <c r="C853" s="133"/>
      <c r="D853" s="133"/>
      <c r="E853" s="7"/>
      <c r="F853" s="7"/>
      <c r="G853" s="7"/>
      <c r="H853" s="7"/>
      <c r="I853" s="7"/>
      <c r="J853" s="7"/>
      <c r="K853" s="7"/>
      <c r="L853" s="7"/>
      <c r="M853" s="7"/>
      <c r="N853" s="7"/>
      <c r="O853" s="7"/>
      <c r="P853" s="7"/>
      <c r="Q853" s="7"/>
      <c r="R853" s="7"/>
      <c r="S853" s="7"/>
      <c r="T853"/>
      <c r="U853"/>
      <c r="V853"/>
      <c r="W853"/>
      <c r="X853"/>
      <c r="Y853"/>
      <c r="Z853"/>
    </row>
    <row r="854" spans="2:26" x14ac:dyDescent="0.25">
      <c r="B854" s="7"/>
      <c r="C854" s="133"/>
      <c r="D854" s="133"/>
      <c r="E854" s="7"/>
      <c r="F854" s="7"/>
      <c r="G854" s="7"/>
      <c r="H854" s="7"/>
      <c r="I854" s="7"/>
      <c r="J854" s="7"/>
      <c r="K854" s="7"/>
      <c r="L854" s="7"/>
      <c r="M854" s="7"/>
      <c r="N854" s="7"/>
      <c r="O854" s="7"/>
      <c r="P854" s="7"/>
      <c r="Q854" s="7"/>
      <c r="R854" s="7"/>
      <c r="S854" s="7"/>
      <c r="T854"/>
      <c r="U854"/>
      <c r="V854"/>
      <c r="W854"/>
      <c r="X854"/>
      <c r="Y854"/>
      <c r="Z854"/>
    </row>
    <row r="855" spans="2:26" x14ac:dyDescent="0.25">
      <c r="B855" s="7"/>
      <c r="C855" s="133"/>
      <c r="D855" s="133"/>
      <c r="E855" s="7"/>
      <c r="F855" s="7"/>
      <c r="G855" s="7"/>
      <c r="H855" s="7"/>
      <c r="I855" s="7"/>
      <c r="J855" s="7"/>
      <c r="K855" s="7"/>
      <c r="L855" s="7"/>
      <c r="M855" s="7"/>
      <c r="N855" s="7"/>
      <c r="O855" s="7"/>
      <c r="P855" s="7"/>
      <c r="Q855" s="7"/>
      <c r="R855" s="7"/>
      <c r="S855" s="7"/>
      <c r="T855"/>
      <c r="U855"/>
      <c r="V855"/>
      <c r="W855"/>
      <c r="X855"/>
      <c r="Y855"/>
      <c r="Z855"/>
    </row>
    <row r="856" spans="2:26" x14ac:dyDescent="0.25">
      <c r="B856" s="7"/>
      <c r="C856" s="133"/>
      <c r="D856" s="133"/>
      <c r="E856" s="7"/>
      <c r="F856" s="7"/>
      <c r="G856" s="7"/>
      <c r="H856" s="7"/>
      <c r="I856" s="7"/>
      <c r="J856" s="7"/>
      <c r="K856" s="7"/>
      <c r="L856" s="7"/>
      <c r="M856" s="7"/>
      <c r="N856" s="7"/>
      <c r="O856" s="7"/>
      <c r="P856" s="7"/>
      <c r="Q856" s="7"/>
      <c r="R856" s="7"/>
      <c r="S856" s="7"/>
      <c r="T856"/>
      <c r="U856"/>
      <c r="V856"/>
      <c r="W856"/>
      <c r="X856"/>
      <c r="Y856"/>
      <c r="Z856"/>
    </row>
    <row r="857" spans="2:26" x14ac:dyDescent="0.25">
      <c r="B857" s="7"/>
      <c r="C857" s="133"/>
      <c r="D857" s="133"/>
      <c r="E857" s="7"/>
      <c r="F857" s="7"/>
      <c r="G857" s="7"/>
      <c r="H857" s="7"/>
      <c r="I857" s="7"/>
      <c r="J857" s="7"/>
      <c r="K857" s="7"/>
      <c r="L857" s="7"/>
      <c r="M857" s="7"/>
      <c r="N857" s="7"/>
      <c r="O857" s="7"/>
      <c r="P857" s="7"/>
      <c r="Q857" s="7"/>
      <c r="R857" s="7"/>
      <c r="S857" s="7"/>
      <c r="T857"/>
      <c r="U857"/>
      <c r="V857"/>
      <c r="W857"/>
      <c r="X857"/>
      <c r="Y857"/>
      <c r="Z857"/>
    </row>
    <row r="858" spans="2:26" x14ac:dyDescent="0.25">
      <c r="B858" s="7"/>
      <c r="C858" s="133"/>
      <c r="D858" s="133"/>
      <c r="E858" s="7"/>
      <c r="F858" s="7"/>
      <c r="G858" s="7"/>
      <c r="H858" s="7"/>
      <c r="I858" s="7"/>
      <c r="J858" s="7"/>
      <c r="K858" s="7"/>
      <c r="L858" s="7"/>
      <c r="M858" s="7"/>
      <c r="N858" s="7"/>
      <c r="O858" s="7"/>
      <c r="P858" s="7"/>
      <c r="Q858" s="7"/>
      <c r="R858" s="7"/>
      <c r="S858" s="7"/>
      <c r="T858"/>
      <c r="U858"/>
      <c r="V858"/>
      <c r="W858"/>
      <c r="X858"/>
      <c r="Y858"/>
      <c r="Z858"/>
    </row>
    <row r="859" spans="2:26" x14ac:dyDescent="0.25">
      <c r="B859" s="7"/>
      <c r="C859" s="133"/>
      <c r="D859" s="133"/>
      <c r="E859" s="7"/>
      <c r="F859" s="7"/>
      <c r="G859" s="7"/>
      <c r="H859" s="7"/>
      <c r="I859" s="7"/>
      <c r="J859" s="7"/>
      <c r="K859" s="7"/>
      <c r="L859" s="7"/>
      <c r="M859" s="7"/>
      <c r="N859" s="7"/>
      <c r="O859" s="7"/>
      <c r="P859" s="7"/>
      <c r="Q859" s="7"/>
      <c r="R859" s="7"/>
      <c r="S859" s="7"/>
      <c r="T859"/>
      <c r="U859"/>
      <c r="V859"/>
      <c r="W859"/>
      <c r="X859"/>
      <c r="Y859"/>
      <c r="Z859"/>
    </row>
    <row r="860" spans="2:26" x14ac:dyDescent="0.25">
      <c r="B860" s="7"/>
      <c r="C860" s="133"/>
      <c r="D860" s="133"/>
      <c r="E860" s="7"/>
      <c r="F860" s="7"/>
      <c r="G860" s="7"/>
      <c r="H860" s="7"/>
      <c r="I860" s="7"/>
      <c r="J860" s="7"/>
      <c r="K860" s="7"/>
      <c r="L860" s="7"/>
      <c r="M860" s="7"/>
      <c r="N860" s="7"/>
      <c r="O860" s="7"/>
      <c r="P860" s="7"/>
      <c r="Q860" s="7"/>
      <c r="R860" s="7"/>
      <c r="S860" s="7"/>
      <c r="T860"/>
      <c r="U860"/>
      <c r="V860"/>
      <c r="W860"/>
      <c r="X860"/>
      <c r="Y860"/>
      <c r="Z860"/>
    </row>
    <row r="861" spans="2:26" x14ac:dyDescent="0.25">
      <c r="B861" s="7"/>
      <c r="C861" s="133"/>
      <c r="D861" s="133"/>
      <c r="E861" s="7"/>
      <c r="F861" s="7"/>
      <c r="G861" s="7"/>
      <c r="H861" s="7"/>
      <c r="I861" s="7"/>
      <c r="J861" s="7"/>
      <c r="K861" s="7"/>
      <c r="L861" s="7"/>
      <c r="M861" s="7"/>
      <c r="N861" s="7"/>
      <c r="O861" s="7"/>
      <c r="P861" s="7"/>
      <c r="Q861" s="7"/>
      <c r="R861" s="7"/>
      <c r="S861" s="7"/>
      <c r="T861"/>
      <c r="U861"/>
      <c r="V861"/>
      <c r="W861"/>
      <c r="X861"/>
      <c r="Y861"/>
      <c r="Z861"/>
    </row>
    <row r="862" spans="2:26" x14ac:dyDescent="0.25">
      <c r="B862" s="7"/>
      <c r="C862" s="133"/>
      <c r="D862" s="133"/>
      <c r="E862" s="7"/>
      <c r="F862" s="7"/>
      <c r="G862" s="7"/>
      <c r="H862" s="7"/>
      <c r="I862" s="7"/>
      <c r="J862" s="7"/>
      <c r="K862" s="7"/>
      <c r="L862" s="7"/>
      <c r="M862" s="7"/>
      <c r="N862" s="7"/>
      <c r="O862" s="7"/>
      <c r="P862" s="7"/>
      <c r="Q862" s="7"/>
      <c r="R862" s="7"/>
      <c r="S862" s="7"/>
      <c r="T862"/>
      <c r="U862"/>
      <c r="V862"/>
      <c r="W862"/>
      <c r="X862"/>
      <c r="Y862"/>
      <c r="Z862"/>
    </row>
    <row r="863" spans="2:26" x14ac:dyDescent="0.25">
      <c r="B863" s="7"/>
      <c r="C863" s="133"/>
      <c r="D863" s="133"/>
      <c r="E863" s="7"/>
      <c r="F863" s="7"/>
      <c r="G863" s="7"/>
      <c r="H863" s="7"/>
      <c r="I863" s="7"/>
      <c r="J863" s="7"/>
      <c r="K863" s="7"/>
      <c r="L863" s="7"/>
      <c r="M863" s="7"/>
      <c r="N863" s="7"/>
      <c r="O863" s="7"/>
      <c r="P863" s="7"/>
      <c r="Q863" s="7"/>
      <c r="R863" s="7"/>
      <c r="S863" s="7"/>
      <c r="T863"/>
      <c r="U863"/>
      <c r="V863"/>
      <c r="W863"/>
      <c r="X863"/>
      <c r="Y863"/>
      <c r="Z863"/>
    </row>
    <row r="864" spans="2:26" x14ac:dyDescent="0.25">
      <c r="B864" s="7"/>
      <c r="C864" s="133"/>
      <c r="D864" s="133"/>
      <c r="E864" s="7"/>
      <c r="F864" s="7"/>
      <c r="G864" s="7"/>
      <c r="H864" s="7"/>
      <c r="I864" s="7"/>
      <c r="J864" s="7"/>
      <c r="K864" s="7"/>
      <c r="L864" s="7"/>
      <c r="M864" s="7"/>
      <c r="N864" s="7"/>
      <c r="O864" s="7"/>
      <c r="P864" s="7"/>
      <c r="Q864" s="7"/>
      <c r="R864" s="7"/>
      <c r="S864" s="7"/>
      <c r="T864"/>
      <c r="U864"/>
      <c r="V864"/>
      <c r="W864"/>
      <c r="X864"/>
      <c r="Y864"/>
      <c r="Z864"/>
    </row>
    <row r="865" spans="2:26" x14ac:dyDescent="0.25">
      <c r="B865" s="7"/>
      <c r="C865" s="133"/>
      <c r="D865" s="133"/>
      <c r="E865" s="7"/>
      <c r="F865" s="7"/>
      <c r="G865" s="7"/>
      <c r="H865" s="7"/>
      <c r="I865" s="7"/>
      <c r="J865" s="7"/>
      <c r="K865" s="7"/>
      <c r="L865" s="7"/>
      <c r="M865" s="7"/>
      <c r="N865" s="7"/>
      <c r="O865" s="7"/>
      <c r="P865" s="7"/>
      <c r="Q865" s="7"/>
      <c r="R865" s="7"/>
      <c r="S865" s="7"/>
      <c r="T865"/>
      <c r="U865"/>
      <c r="V865"/>
      <c r="W865"/>
      <c r="X865"/>
      <c r="Y865"/>
      <c r="Z865"/>
    </row>
    <row r="866" spans="2:26" x14ac:dyDescent="0.25">
      <c r="B866" s="7"/>
      <c r="C866" s="133"/>
      <c r="D866" s="133"/>
      <c r="E866" s="7"/>
      <c r="F866" s="7"/>
      <c r="G866" s="7"/>
      <c r="H866" s="7"/>
      <c r="I866" s="7"/>
      <c r="J866" s="7"/>
      <c r="K866" s="7"/>
      <c r="L866" s="7"/>
      <c r="M866" s="7"/>
      <c r="N866" s="7"/>
      <c r="O866" s="7"/>
      <c r="P866" s="7"/>
      <c r="Q866" s="7"/>
      <c r="R866" s="7"/>
      <c r="S866" s="7"/>
      <c r="T866"/>
      <c r="U866"/>
      <c r="V866"/>
      <c r="W866"/>
      <c r="X866"/>
      <c r="Y866"/>
      <c r="Z866"/>
    </row>
    <row r="867" spans="2:26" x14ac:dyDescent="0.25">
      <c r="B867" s="7"/>
      <c r="C867" s="133"/>
      <c r="D867" s="133"/>
      <c r="E867" s="7"/>
      <c r="F867" s="7"/>
      <c r="G867" s="7"/>
      <c r="H867" s="7"/>
      <c r="I867" s="7"/>
      <c r="J867" s="7"/>
      <c r="K867" s="7"/>
      <c r="L867" s="7"/>
      <c r="M867" s="7"/>
      <c r="N867" s="7"/>
      <c r="O867" s="7"/>
      <c r="P867" s="7"/>
      <c r="Q867" s="7"/>
      <c r="R867" s="7"/>
      <c r="S867" s="7"/>
      <c r="T867"/>
      <c r="U867"/>
      <c r="V867"/>
      <c r="W867"/>
      <c r="X867"/>
      <c r="Y867"/>
      <c r="Z867"/>
    </row>
    <row r="868" spans="2:26" x14ac:dyDescent="0.25">
      <c r="B868" s="7"/>
      <c r="C868" s="133"/>
      <c r="D868" s="133"/>
      <c r="E868" s="7"/>
      <c r="F868" s="7"/>
      <c r="G868" s="7"/>
      <c r="H868" s="7"/>
      <c r="I868" s="7"/>
      <c r="J868" s="7"/>
      <c r="K868" s="7"/>
      <c r="L868" s="7"/>
      <c r="M868" s="7"/>
      <c r="N868" s="7"/>
      <c r="O868" s="7"/>
      <c r="P868" s="7"/>
      <c r="Q868" s="7"/>
      <c r="R868" s="7"/>
      <c r="S868" s="7"/>
      <c r="T868"/>
      <c r="U868"/>
      <c r="V868"/>
      <c r="W868"/>
      <c r="X868"/>
      <c r="Y868"/>
      <c r="Z868"/>
    </row>
    <row r="869" spans="2:26" x14ac:dyDescent="0.25">
      <c r="B869" s="7"/>
      <c r="C869" s="133"/>
      <c r="D869" s="133"/>
      <c r="E869" s="7"/>
      <c r="F869" s="7"/>
      <c r="G869" s="7"/>
      <c r="H869" s="7"/>
      <c r="I869" s="7"/>
      <c r="J869" s="7"/>
      <c r="K869" s="7"/>
      <c r="L869" s="7"/>
      <c r="M869" s="7"/>
      <c r="N869" s="7"/>
      <c r="O869" s="7"/>
      <c r="P869" s="7"/>
      <c r="Q869" s="7"/>
      <c r="R869" s="7"/>
      <c r="S869" s="7"/>
      <c r="T869"/>
      <c r="U869"/>
      <c r="V869"/>
      <c r="W869"/>
      <c r="X869"/>
      <c r="Y869"/>
      <c r="Z869"/>
    </row>
    <row r="870" spans="2:26" x14ac:dyDescent="0.25">
      <c r="B870" s="7"/>
      <c r="C870" s="133"/>
      <c r="D870" s="133"/>
      <c r="E870" s="7"/>
      <c r="F870" s="7"/>
      <c r="G870" s="7"/>
      <c r="H870" s="7"/>
      <c r="I870" s="7"/>
      <c r="J870" s="7"/>
      <c r="K870" s="7"/>
      <c r="L870" s="7"/>
      <c r="M870" s="7"/>
      <c r="N870" s="7"/>
      <c r="O870" s="7"/>
      <c r="P870" s="7"/>
      <c r="Q870" s="7"/>
      <c r="R870" s="7"/>
      <c r="S870" s="7"/>
      <c r="T870"/>
      <c r="U870"/>
      <c r="V870"/>
      <c r="W870"/>
      <c r="X870"/>
      <c r="Y870"/>
      <c r="Z870"/>
    </row>
    <row r="871" spans="2:26" x14ac:dyDescent="0.25">
      <c r="B871" s="7"/>
      <c r="C871" s="133"/>
      <c r="D871" s="133"/>
      <c r="E871" s="7"/>
      <c r="F871" s="7"/>
      <c r="G871" s="7"/>
      <c r="H871" s="7"/>
      <c r="I871" s="7"/>
      <c r="J871" s="7"/>
      <c r="K871" s="7"/>
      <c r="L871" s="7"/>
      <c r="M871" s="7"/>
      <c r="N871" s="7"/>
      <c r="O871" s="7"/>
      <c r="P871" s="7"/>
      <c r="Q871" s="7"/>
      <c r="R871" s="7"/>
      <c r="S871" s="7"/>
      <c r="T871"/>
      <c r="U871"/>
      <c r="V871"/>
      <c r="W871"/>
      <c r="X871"/>
      <c r="Y871"/>
      <c r="Z871"/>
    </row>
    <row r="872" spans="2:26" x14ac:dyDescent="0.25">
      <c r="B872" s="7"/>
      <c r="C872" s="133"/>
      <c r="D872" s="133"/>
      <c r="E872" s="7"/>
      <c r="F872" s="7"/>
      <c r="G872" s="7"/>
      <c r="H872" s="7"/>
      <c r="I872" s="7"/>
      <c r="J872" s="7"/>
      <c r="K872" s="7"/>
      <c r="L872" s="7"/>
      <c r="M872" s="7"/>
      <c r="N872" s="7"/>
      <c r="O872" s="7"/>
      <c r="P872" s="7"/>
      <c r="Q872" s="7"/>
      <c r="R872" s="7"/>
      <c r="S872" s="7"/>
      <c r="T872"/>
      <c r="U872"/>
      <c r="V872"/>
      <c r="W872"/>
      <c r="X872"/>
      <c r="Y872"/>
      <c r="Z872"/>
    </row>
    <row r="873" spans="2:26" x14ac:dyDescent="0.25">
      <c r="B873" s="7"/>
      <c r="C873" s="133"/>
      <c r="D873" s="133"/>
      <c r="E873" s="7"/>
      <c r="F873" s="7"/>
      <c r="G873" s="7"/>
      <c r="H873" s="7"/>
      <c r="I873" s="7"/>
      <c r="J873" s="7"/>
      <c r="K873" s="7"/>
      <c r="L873" s="7"/>
      <c r="M873" s="7"/>
      <c r="N873" s="7"/>
      <c r="O873" s="7"/>
      <c r="P873" s="7"/>
      <c r="Q873" s="7"/>
      <c r="R873" s="7"/>
      <c r="S873" s="7"/>
      <c r="T873"/>
      <c r="U873"/>
      <c r="V873"/>
      <c r="W873"/>
      <c r="X873"/>
      <c r="Y873"/>
      <c r="Z873"/>
    </row>
    <row r="874" spans="2:26" x14ac:dyDescent="0.25">
      <c r="B874" s="7"/>
      <c r="C874" s="133"/>
      <c r="D874" s="133"/>
      <c r="E874" s="7"/>
      <c r="F874" s="7"/>
      <c r="G874" s="7"/>
      <c r="H874" s="7"/>
      <c r="I874" s="7"/>
      <c r="J874" s="7"/>
      <c r="K874" s="7"/>
      <c r="L874" s="7"/>
      <c r="M874" s="7"/>
      <c r="N874" s="7"/>
      <c r="O874" s="7"/>
      <c r="P874" s="7"/>
      <c r="Q874" s="7"/>
      <c r="R874" s="7"/>
      <c r="S874" s="7"/>
      <c r="T874"/>
      <c r="U874"/>
      <c r="V874"/>
      <c r="W874"/>
      <c r="X874"/>
      <c r="Y874"/>
      <c r="Z874"/>
    </row>
    <row r="875" spans="2:26" x14ac:dyDescent="0.25">
      <c r="B875" s="7"/>
      <c r="C875" s="133"/>
      <c r="D875" s="133"/>
      <c r="E875" s="7"/>
      <c r="F875" s="7"/>
      <c r="G875" s="7"/>
      <c r="H875" s="7"/>
      <c r="I875" s="7"/>
      <c r="J875" s="7"/>
      <c r="K875" s="7"/>
      <c r="L875" s="7"/>
      <c r="M875" s="7"/>
      <c r="N875" s="7"/>
      <c r="O875" s="7"/>
      <c r="P875" s="7"/>
      <c r="Q875" s="7"/>
      <c r="R875" s="7"/>
      <c r="S875" s="7"/>
      <c r="T875"/>
      <c r="U875"/>
      <c r="V875"/>
      <c r="W875"/>
      <c r="X875"/>
      <c r="Y875"/>
      <c r="Z875"/>
    </row>
    <row r="876" spans="2:26" x14ac:dyDescent="0.25">
      <c r="B876" s="7"/>
      <c r="C876" s="133"/>
      <c r="D876" s="133"/>
      <c r="E876" s="7"/>
      <c r="F876" s="7"/>
      <c r="G876" s="7"/>
      <c r="H876" s="7"/>
      <c r="I876" s="7"/>
      <c r="J876" s="7"/>
      <c r="K876" s="7"/>
      <c r="L876" s="7"/>
      <c r="M876" s="7"/>
      <c r="N876" s="7"/>
      <c r="O876" s="7"/>
      <c r="P876" s="7"/>
      <c r="Q876" s="7"/>
      <c r="R876" s="7"/>
      <c r="S876" s="7"/>
      <c r="T876"/>
      <c r="U876"/>
      <c r="V876"/>
      <c r="W876"/>
      <c r="X876"/>
      <c r="Y876"/>
      <c r="Z876"/>
    </row>
    <row r="877" spans="2:26" x14ac:dyDescent="0.25">
      <c r="B877" s="7"/>
      <c r="C877" s="133"/>
      <c r="D877" s="133"/>
      <c r="E877" s="7"/>
      <c r="F877" s="7"/>
      <c r="G877" s="7"/>
      <c r="H877" s="7"/>
      <c r="I877" s="7"/>
      <c r="J877" s="7"/>
      <c r="K877" s="7"/>
      <c r="L877" s="7"/>
      <c r="M877" s="7"/>
      <c r="N877" s="7"/>
      <c r="O877" s="7"/>
      <c r="P877" s="7"/>
      <c r="Q877" s="7"/>
      <c r="R877" s="7"/>
      <c r="S877" s="7"/>
      <c r="T877"/>
      <c r="U877"/>
      <c r="V877"/>
      <c r="W877"/>
      <c r="X877"/>
      <c r="Y877"/>
      <c r="Z877"/>
    </row>
    <row r="878" spans="2:26" x14ac:dyDescent="0.25">
      <c r="B878" s="7"/>
      <c r="C878" s="133"/>
      <c r="D878" s="133"/>
      <c r="E878" s="7"/>
      <c r="F878" s="7"/>
      <c r="G878" s="7"/>
      <c r="H878" s="7"/>
      <c r="I878" s="7"/>
      <c r="J878" s="7"/>
      <c r="K878" s="7"/>
      <c r="L878" s="7"/>
      <c r="M878" s="7"/>
      <c r="N878" s="7"/>
      <c r="O878" s="7"/>
      <c r="P878" s="7"/>
      <c r="Q878" s="7"/>
      <c r="R878" s="7"/>
      <c r="S878" s="7"/>
      <c r="T878"/>
      <c r="U878"/>
      <c r="V878"/>
      <c r="W878"/>
      <c r="X878"/>
      <c r="Y878"/>
      <c r="Z878"/>
    </row>
    <row r="879" spans="2:26" x14ac:dyDescent="0.25">
      <c r="B879" s="7"/>
      <c r="C879" s="133"/>
      <c r="D879" s="133"/>
      <c r="E879" s="7"/>
      <c r="F879" s="7"/>
      <c r="G879" s="7"/>
      <c r="H879" s="7"/>
      <c r="I879" s="7"/>
      <c r="J879" s="7"/>
      <c r="K879" s="7"/>
      <c r="L879" s="7"/>
      <c r="M879" s="7"/>
      <c r="N879" s="7"/>
      <c r="O879" s="7"/>
      <c r="P879" s="7"/>
      <c r="Q879" s="7"/>
      <c r="R879" s="7"/>
      <c r="S879" s="7"/>
      <c r="T879"/>
      <c r="U879"/>
      <c r="V879"/>
      <c r="W879"/>
      <c r="X879"/>
      <c r="Y879"/>
      <c r="Z879"/>
    </row>
    <row r="880" spans="2:26" x14ac:dyDescent="0.25">
      <c r="B880" s="7"/>
      <c r="C880" s="133"/>
      <c r="D880" s="133"/>
      <c r="E880" s="7"/>
      <c r="F880" s="7"/>
      <c r="G880" s="7"/>
      <c r="H880" s="7"/>
      <c r="I880" s="7"/>
      <c r="J880" s="7"/>
      <c r="K880" s="7"/>
      <c r="L880" s="7"/>
      <c r="M880" s="7"/>
      <c r="N880" s="7"/>
      <c r="O880" s="7"/>
      <c r="P880" s="7"/>
      <c r="Q880" s="7"/>
      <c r="R880" s="7"/>
      <c r="S880" s="7"/>
      <c r="T880"/>
      <c r="U880"/>
      <c r="V880"/>
      <c r="W880"/>
      <c r="X880"/>
      <c r="Y880"/>
      <c r="Z880"/>
    </row>
    <row r="881" spans="2:26" x14ac:dyDescent="0.25">
      <c r="B881" s="7"/>
      <c r="C881" s="133"/>
      <c r="D881" s="133"/>
      <c r="E881" s="7"/>
      <c r="F881" s="7"/>
      <c r="G881" s="7"/>
      <c r="H881" s="7"/>
      <c r="I881" s="7"/>
      <c r="J881" s="7"/>
      <c r="K881" s="7"/>
      <c r="L881" s="7"/>
      <c r="M881" s="7"/>
      <c r="N881" s="7"/>
      <c r="O881" s="7"/>
      <c r="P881" s="7"/>
      <c r="Q881" s="7"/>
      <c r="R881" s="7"/>
      <c r="S881" s="7"/>
      <c r="T881"/>
      <c r="U881"/>
      <c r="V881"/>
      <c r="W881"/>
      <c r="X881"/>
      <c r="Y881"/>
      <c r="Z881"/>
    </row>
    <row r="882" spans="2:26" x14ac:dyDescent="0.25">
      <c r="B882" s="7"/>
      <c r="C882" s="133"/>
      <c r="D882" s="133"/>
      <c r="E882" s="7"/>
      <c r="F882" s="7"/>
      <c r="G882" s="7"/>
      <c r="H882" s="7"/>
      <c r="I882" s="7"/>
      <c r="J882" s="7"/>
      <c r="K882" s="7"/>
      <c r="L882" s="7"/>
      <c r="M882" s="7"/>
      <c r="N882" s="7"/>
      <c r="O882" s="7"/>
      <c r="P882" s="7"/>
      <c r="Q882" s="7"/>
      <c r="R882" s="7"/>
      <c r="S882" s="7"/>
      <c r="T882"/>
      <c r="U882"/>
      <c r="V882"/>
      <c r="W882"/>
      <c r="X882"/>
      <c r="Y882"/>
      <c r="Z882"/>
    </row>
    <row r="883" spans="2:26" x14ac:dyDescent="0.25">
      <c r="B883" s="7"/>
      <c r="C883" s="133"/>
      <c r="D883" s="133"/>
      <c r="E883" s="7"/>
      <c r="F883" s="7"/>
      <c r="G883" s="7"/>
      <c r="H883" s="7"/>
      <c r="I883" s="7"/>
      <c r="J883" s="7"/>
      <c r="K883" s="7"/>
      <c r="L883" s="7"/>
      <c r="M883" s="7"/>
      <c r="N883" s="7"/>
      <c r="O883" s="7"/>
      <c r="P883" s="7"/>
      <c r="Q883" s="7"/>
      <c r="R883" s="7"/>
      <c r="S883" s="7"/>
      <c r="T883"/>
      <c r="U883"/>
      <c r="V883"/>
      <c r="W883"/>
      <c r="X883"/>
      <c r="Y883"/>
      <c r="Z883"/>
    </row>
    <row r="884" spans="2:26" x14ac:dyDescent="0.25">
      <c r="B884" s="7"/>
      <c r="C884" s="133"/>
      <c r="D884" s="133"/>
      <c r="E884" s="7"/>
      <c r="F884" s="7"/>
      <c r="G884" s="7"/>
      <c r="H884" s="7"/>
      <c r="I884" s="7"/>
      <c r="J884" s="7"/>
      <c r="K884" s="7"/>
      <c r="L884" s="7"/>
      <c r="M884" s="7"/>
      <c r="N884" s="7"/>
      <c r="O884" s="7"/>
      <c r="P884" s="7"/>
      <c r="Q884" s="7"/>
      <c r="R884" s="7"/>
      <c r="S884" s="7"/>
      <c r="T884"/>
      <c r="U884"/>
      <c r="V884"/>
      <c r="W884"/>
      <c r="X884"/>
      <c r="Y884"/>
      <c r="Z884"/>
    </row>
    <row r="885" spans="2:26" x14ac:dyDescent="0.25">
      <c r="B885" s="7"/>
      <c r="C885" s="133"/>
      <c r="D885" s="133"/>
      <c r="E885" s="7"/>
      <c r="F885" s="7"/>
      <c r="G885" s="7"/>
      <c r="H885" s="7"/>
      <c r="I885" s="7"/>
      <c r="J885" s="7"/>
      <c r="K885" s="7"/>
      <c r="L885" s="7"/>
      <c r="M885" s="7"/>
      <c r="N885" s="7"/>
      <c r="O885" s="7"/>
      <c r="P885" s="7"/>
      <c r="Q885" s="7"/>
      <c r="R885" s="7"/>
      <c r="S885" s="7"/>
      <c r="T885"/>
      <c r="U885"/>
      <c r="V885"/>
      <c r="W885"/>
      <c r="X885"/>
      <c r="Y885"/>
      <c r="Z885"/>
    </row>
    <row r="886" spans="2:26" x14ac:dyDescent="0.25">
      <c r="B886" s="7"/>
      <c r="C886" s="133"/>
      <c r="D886" s="133"/>
      <c r="E886" s="7"/>
      <c r="F886" s="7"/>
      <c r="G886" s="7"/>
      <c r="H886" s="7"/>
      <c r="I886" s="7"/>
      <c r="J886" s="7"/>
      <c r="K886" s="7"/>
      <c r="L886" s="7"/>
      <c r="M886" s="7"/>
      <c r="N886" s="7"/>
      <c r="O886" s="7"/>
      <c r="P886" s="7"/>
      <c r="Q886" s="7"/>
      <c r="R886" s="7"/>
      <c r="S886" s="7"/>
      <c r="T886"/>
      <c r="U886"/>
      <c r="V886"/>
      <c r="W886"/>
      <c r="X886"/>
      <c r="Y886"/>
      <c r="Z886"/>
    </row>
    <row r="887" spans="2:26" x14ac:dyDescent="0.25">
      <c r="B887" s="7"/>
      <c r="C887" s="133"/>
      <c r="D887" s="133"/>
      <c r="E887" s="7"/>
      <c r="F887" s="7"/>
      <c r="G887" s="7"/>
      <c r="H887" s="7"/>
      <c r="I887" s="7"/>
      <c r="J887" s="7"/>
      <c r="K887" s="7"/>
      <c r="L887" s="7"/>
      <c r="M887" s="7"/>
      <c r="N887" s="7"/>
      <c r="O887" s="7"/>
      <c r="P887" s="7"/>
      <c r="Q887" s="7"/>
      <c r="R887" s="7"/>
      <c r="S887" s="7"/>
      <c r="T887"/>
      <c r="U887"/>
      <c r="V887"/>
      <c r="W887"/>
      <c r="X887"/>
      <c r="Y887"/>
      <c r="Z887"/>
    </row>
    <row r="888" spans="2:26" x14ac:dyDescent="0.25">
      <c r="B888" s="7"/>
      <c r="C888" s="133"/>
      <c r="D888" s="133"/>
      <c r="E888" s="7"/>
      <c r="F888" s="7"/>
      <c r="G888" s="7"/>
      <c r="H888" s="7"/>
      <c r="I888" s="7"/>
      <c r="J888" s="7"/>
      <c r="K888" s="7"/>
      <c r="L888" s="7"/>
      <c r="M888" s="7"/>
      <c r="N888" s="7"/>
      <c r="O888" s="7"/>
      <c r="P888" s="7"/>
      <c r="Q888" s="7"/>
      <c r="R888" s="7"/>
      <c r="S888" s="7"/>
      <c r="T888"/>
      <c r="U888"/>
      <c r="V888"/>
      <c r="W888"/>
      <c r="X888"/>
      <c r="Y888"/>
      <c r="Z888"/>
    </row>
    <row r="889" spans="2:26" x14ac:dyDescent="0.25">
      <c r="B889" s="7"/>
      <c r="C889" s="133"/>
      <c r="D889" s="133"/>
      <c r="E889" s="7"/>
      <c r="F889" s="7"/>
      <c r="G889" s="7"/>
      <c r="H889" s="7"/>
      <c r="I889" s="7"/>
      <c r="J889" s="7"/>
      <c r="K889" s="7"/>
      <c r="L889" s="7"/>
      <c r="M889" s="7"/>
      <c r="N889" s="7"/>
      <c r="O889" s="7"/>
      <c r="P889" s="7"/>
      <c r="Q889" s="7"/>
      <c r="R889" s="7"/>
      <c r="S889" s="7"/>
      <c r="T889"/>
      <c r="U889"/>
      <c r="V889"/>
      <c r="W889"/>
      <c r="X889"/>
      <c r="Y889"/>
      <c r="Z889"/>
    </row>
    <row r="890" spans="2:26" x14ac:dyDescent="0.25">
      <c r="B890" s="7"/>
      <c r="C890" s="133"/>
      <c r="D890" s="133"/>
      <c r="E890" s="7"/>
      <c r="F890" s="7"/>
      <c r="G890" s="7"/>
      <c r="H890" s="7"/>
      <c r="I890" s="7"/>
      <c r="J890" s="7"/>
      <c r="K890" s="7"/>
      <c r="L890" s="7"/>
      <c r="M890" s="7"/>
      <c r="N890" s="7"/>
      <c r="O890" s="7"/>
      <c r="P890" s="7"/>
      <c r="Q890" s="7"/>
      <c r="R890" s="7"/>
      <c r="S890" s="7"/>
      <c r="T890"/>
      <c r="U890"/>
      <c r="V890"/>
      <c r="W890"/>
      <c r="X890"/>
      <c r="Y890"/>
      <c r="Z890"/>
    </row>
    <row r="891" spans="2:26" x14ac:dyDescent="0.25">
      <c r="B891" s="7"/>
      <c r="C891" s="133"/>
      <c r="D891" s="133"/>
      <c r="E891" s="7"/>
      <c r="F891" s="7"/>
      <c r="G891" s="7"/>
      <c r="H891" s="7"/>
      <c r="I891" s="7"/>
      <c r="J891" s="7"/>
      <c r="K891" s="7"/>
      <c r="L891" s="7"/>
      <c r="M891" s="7"/>
      <c r="N891" s="7"/>
      <c r="O891" s="7"/>
      <c r="P891" s="7"/>
      <c r="Q891" s="7"/>
      <c r="R891" s="7"/>
      <c r="S891" s="7"/>
      <c r="T891"/>
      <c r="U891"/>
      <c r="V891"/>
      <c r="W891"/>
      <c r="X891"/>
      <c r="Y891"/>
      <c r="Z891"/>
    </row>
    <row r="892" spans="2:26" x14ac:dyDescent="0.25">
      <c r="B892" s="7"/>
      <c r="C892" s="133"/>
      <c r="D892" s="133"/>
      <c r="E892" s="7"/>
      <c r="F892" s="7"/>
      <c r="G892" s="7"/>
      <c r="H892" s="7"/>
      <c r="I892" s="7"/>
      <c r="J892" s="7"/>
      <c r="K892" s="7"/>
      <c r="L892" s="7"/>
      <c r="M892" s="7"/>
      <c r="N892" s="7"/>
      <c r="O892" s="7"/>
      <c r="P892" s="7"/>
      <c r="Q892" s="7"/>
      <c r="R892" s="7"/>
      <c r="S892" s="7"/>
      <c r="T892"/>
      <c r="U892"/>
      <c r="V892"/>
      <c r="W892"/>
      <c r="X892"/>
      <c r="Y892"/>
      <c r="Z892"/>
    </row>
    <row r="893" spans="2:26" x14ac:dyDescent="0.25">
      <c r="B893" s="7"/>
      <c r="C893" s="133"/>
      <c r="D893" s="133"/>
      <c r="E893" s="7"/>
      <c r="F893" s="7"/>
      <c r="G893" s="7"/>
      <c r="H893" s="7"/>
      <c r="I893" s="7"/>
      <c r="J893" s="7"/>
      <c r="K893" s="7"/>
      <c r="L893" s="7"/>
      <c r="M893" s="7"/>
      <c r="N893" s="7"/>
      <c r="O893" s="7"/>
      <c r="P893" s="7"/>
      <c r="Q893" s="7"/>
      <c r="R893" s="7"/>
      <c r="S893" s="7"/>
      <c r="T893"/>
      <c r="U893"/>
      <c r="V893"/>
      <c r="W893"/>
      <c r="X893"/>
      <c r="Y893"/>
      <c r="Z893"/>
    </row>
    <row r="894" spans="2:26" x14ac:dyDescent="0.25">
      <c r="B894" s="7"/>
      <c r="C894" s="133"/>
      <c r="D894" s="133"/>
      <c r="E894" s="7"/>
      <c r="F894" s="7"/>
      <c r="G894" s="7"/>
      <c r="H894" s="7"/>
      <c r="I894" s="7"/>
      <c r="J894" s="7"/>
      <c r="K894" s="7"/>
      <c r="L894" s="7"/>
      <c r="M894" s="7"/>
      <c r="N894" s="7"/>
      <c r="O894" s="7"/>
      <c r="P894" s="7"/>
      <c r="Q894" s="7"/>
      <c r="R894" s="7"/>
      <c r="S894" s="7"/>
      <c r="T894"/>
      <c r="U894"/>
      <c r="V894"/>
      <c r="W894"/>
      <c r="X894"/>
      <c r="Y894"/>
      <c r="Z894"/>
    </row>
    <row r="895" spans="2:26" x14ac:dyDescent="0.25">
      <c r="B895" s="7"/>
      <c r="C895" s="133"/>
      <c r="D895" s="133"/>
      <c r="E895" s="7"/>
      <c r="F895" s="7"/>
      <c r="G895" s="7"/>
      <c r="H895" s="7"/>
      <c r="I895" s="7"/>
      <c r="J895" s="7"/>
      <c r="K895" s="7"/>
      <c r="L895" s="7"/>
      <c r="M895" s="7"/>
      <c r="N895" s="7"/>
      <c r="O895" s="7"/>
      <c r="P895" s="7"/>
      <c r="Q895" s="7"/>
      <c r="R895" s="7"/>
      <c r="S895" s="7"/>
      <c r="T895"/>
      <c r="U895"/>
      <c r="V895"/>
      <c r="W895"/>
      <c r="X895"/>
      <c r="Y895"/>
      <c r="Z895"/>
    </row>
    <row r="896" spans="2:26" x14ac:dyDescent="0.25">
      <c r="B896" s="7"/>
      <c r="C896" s="133"/>
      <c r="D896" s="133"/>
      <c r="E896" s="7"/>
      <c r="F896" s="7"/>
      <c r="G896" s="7"/>
      <c r="H896" s="7"/>
      <c r="I896" s="7"/>
      <c r="J896" s="7"/>
      <c r="K896" s="7"/>
      <c r="L896" s="7"/>
      <c r="M896" s="7"/>
      <c r="N896" s="7"/>
      <c r="O896" s="7"/>
      <c r="P896" s="7"/>
      <c r="Q896" s="7"/>
      <c r="R896" s="7"/>
      <c r="S896" s="7"/>
      <c r="T896"/>
      <c r="U896"/>
      <c r="V896"/>
      <c r="W896"/>
      <c r="X896"/>
      <c r="Y896"/>
      <c r="Z896"/>
    </row>
    <row r="897" spans="2:26" x14ac:dyDescent="0.25">
      <c r="B897" s="7"/>
      <c r="C897" s="133"/>
      <c r="D897" s="133"/>
      <c r="E897" s="7"/>
      <c r="F897" s="7"/>
      <c r="G897" s="7"/>
      <c r="H897" s="7"/>
      <c r="I897" s="7"/>
      <c r="J897" s="7"/>
      <c r="K897" s="7"/>
      <c r="L897" s="7"/>
      <c r="M897" s="7"/>
      <c r="N897" s="7"/>
      <c r="O897" s="7"/>
      <c r="P897" s="7"/>
      <c r="Q897" s="7"/>
      <c r="R897" s="7"/>
      <c r="S897" s="7"/>
      <c r="T897"/>
      <c r="U897"/>
      <c r="V897"/>
      <c r="W897"/>
      <c r="X897"/>
      <c r="Y897"/>
      <c r="Z897"/>
    </row>
    <row r="898" spans="2:26" x14ac:dyDescent="0.25">
      <c r="B898" s="7"/>
      <c r="C898" s="133"/>
      <c r="D898" s="133"/>
      <c r="E898" s="7"/>
      <c r="F898" s="7"/>
      <c r="G898" s="7"/>
      <c r="H898" s="7"/>
      <c r="I898" s="7"/>
      <c r="J898" s="7"/>
      <c r="K898" s="7"/>
      <c r="L898" s="7"/>
      <c r="M898" s="7"/>
      <c r="N898" s="7"/>
      <c r="O898" s="7"/>
      <c r="P898" s="7"/>
      <c r="Q898" s="7"/>
      <c r="R898" s="7"/>
      <c r="S898" s="7"/>
      <c r="T898"/>
      <c r="U898"/>
      <c r="V898"/>
      <c r="W898"/>
      <c r="X898"/>
      <c r="Y898"/>
      <c r="Z898"/>
    </row>
    <row r="899" spans="2:26" x14ac:dyDescent="0.25">
      <c r="B899" s="7"/>
      <c r="C899" s="133"/>
      <c r="D899" s="133"/>
      <c r="E899" s="7"/>
      <c r="F899" s="7"/>
      <c r="G899" s="7"/>
      <c r="H899" s="7"/>
      <c r="I899" s="7"/>
      <c r="J899" s="7"/>
      <c r="K899" s="7"/>
      <c r="L899" s="7"/>
      <c r="M899" s="7"/>
      <c r="N899" s="7"/>
      <c r="O899" s="7"/>
      <c r="P899" s="7"/>
      <c r="Q899" s="7"/>
      <c r="R899" s="7"/>
      <c r="S899" s="7"/>
      <c r="T899"/>
      <c r="U899"/>
      <c r="V899"/>
      <c r="W899"/>
      <c r="X899"/>
      <c r="Y899"/>
      <c r="Z899"/>
    </row>
    <row r="900" spans="2:26" x14ac:dyDescent="0.25">
      <c r="B900" s="7"/>
      <c r="C900" s="133"/>
      <c r="D900" s="133"/>
      <c r="E900" s="7"/>
      <c r="F900" s="7"/>
      <c r="G900" s="7"/>
      <c r="H900" s="7"/>
      <c r="I900" s="7"/>
      <c r="J900" s="7"/>
      <c r="K900" s="7"/>
      <c r="L900" s="7"/>
      <c r="M900" s="7"/>
      <c r="N900" s="7"/>
      <c r="O900" s="7"/>
      <c r="P900" s="7"/>
      <c r="Q900" s="7"/>
      <c r="R900" s="7"/>
      <c r="S900" s="7"/>
      <c r="T900"/>
      <c r="U900"/>
      <c r="V900"/>
      <c r="W900"/>
      <c r="X900"/>
      <c r="Y900"/>
      <c r="Z900"/>
    </row>
    <row r="901" spans="2:26" x14ac:dyDescent="0.25">
      <c r="B901" s="7"/>
      <c r="C901" s="133"/>
      <c r="D901" s="133"/>
      <c r="E901" s="7"/>
      <c r="F901" s="7"/>
      <c r="G901" s="7"/>
      <c r="H901" s="7"/>
      <c r="I901" s="7"/>
      <c r="J901" s="7"/>
      <c r="K901" s="7"/>
      <c r="L901" s="7"/>
      <c r="M901" s="7"/>
      <c r="N901" s="7"/>
      <c r="O901" s="7"/>
      <c r="P901" s="7"/>
      <c r="Q901" s="7"/>
      <c r="R901" s="7"/>
      <c r="S901" s="7"/>
      <c r="T901"/>
      <c r="U901"/>
      <c r="V901"/>
      <c r="W901"/>
      <c r="X901"/>
      <c r="Y901"/>
      <c r="Z901"/>
    </row>
    <row r="902" spans="2:26" x14ac:dyDescent="0.25">
      <c r="B902" s="7"/>
      <c r="C902" s="133"/>
      <c r="D902" s="133"/>
      <c r="E902" s="7"/>
      <c r="F902" s="7"/>
      <c r="G902" s="7"/>
      <c r="H902" s="7"/>
      <c r="I902" s="7"/>
      <c r="J902" s="7"/>
      <c r="K902" s="7"/>
      <c r="L902" s="7"/>
      <c r="M902" s="7"/>
      <c r="N902" s="7"/>
      <c r="O902" s="7"/>
      <c r="P902" s="7"/>
      <c r="Q902" s="7"/>
      <c r="R902" s="7"/>
      <c r="S902" s="7"/>
      <c r="T902"/>
      <c r="U902"/>
      <c r="V902"/>
      <c r="W902"/>
      <c r="X902"/>
      <c r="Y902"/>
      <c r="Z902"/>
    </row>
    <row r="903" spans="2:26" x14ac:dyDescent="0.25">
      <c r="B903" s="7"/>
      <c r="C903" s="133"/>
      <c r="D903" s="133"/>
      <c r="E903" s="7"/>
      <c r="F903" s="7"/>
      <c r="G903" s="7"/>
      <c r="H903" s="7"/>
      <c r="I903" s="7"/>
      <c r="J903" s="7"/>
      <c r="K903" s="7"/>
      <c r="L903" s="7"/>
      <c r="M903" s="7"/>
      <c r="N903" s="7"/>
      <c r="O903" s="7"/>
      <c r="P903" s="7"/>
      <c r="Q903" s="7"/>
      <c r="R903" s="7"/>
      <c r="S903" s="7"/>
      <c r="T903"/>
      <c r="U903"/>
      <c r="V903"/>
      <c r="W903"/>
      <c r="X903"/>
      <c r="Y903"/>
      <c r="Z903"/>
    </row>
    <row r="904" spans="2:26" x14ac:dyDescent="0.25">
      <c r="B904" s="7"/>
      <c r="C904" s="133"/>
      <c r="D904" s="133"/>
      <c r="E904" s="7"/>
      <c r="F904" s="7"/>
      <c r="G904" s="7"/>
      <c r="H904" s="7"/>
      <c r="I904" s="7"/>
      <c r="J904" s="7"/>
      <c r="K904" s="7"/>
      <c r="L904" s="7"/>
      <c r="M904" s="7"/>
      <c r="N904" s="7"/>
      <c r="O904" s="7"/>
      <c r="P904" s="7"/>
      <c r="Q904" s="7"/>
      <c r="R904" s="7"/>
      <c r="S904" s="7"/>
      <c r="T904"/>
      <c r="U904"/>
      <c r="V904"/>
      <c r="W904"/>
      <c r="X904"/>
      <c r="Y904"/>
      <c r="Z904"/>
    </row>
    <row r="905" spans="2:26" x14ac:dyDescent="0.25">
      <c r="B905" s="7"/>
      <c r="C905" s="133"/>
      <c r="D905" s="133"/>
      <c r="E905" s="7"/>
      <c r="F905" s="7"/>
      <c r="G905" s="7"/>
      <c r="H905" s="7"/>
      <c r="I905" s="7"/>
      <c r="J905" s="7"/>
      <c r="K905" s="7"/>
      <c r="L905" s="7"/>
      <c r="M905" s="7"/>
      <c r="N905" s="7"/>
      <c r="O905" s="7"/>
      <c r="P905" s="7"/>
      <c r="Q905" s="7"/>
      <c r="R905" s="7"/>
      <c r="S905" s="7"/>
      <c r="T905"/>
      <c r="U905"/>
      <c r="V905"/>
      <c r="W905"/>
      <c r="X905"/>
      <c r="Y905"/>
      <c r="Z905"/>
    </row>
    <row r="906" spans="2:26" x14ac:dyDescent="0.25">
      <c r="B906" s="7"/>
      <c r="C906" s="133"/>
      <c r="D906" s="133"/>
      <c r="E906" s="7"/>
      <c r="F906" s="7"/>
      <c r="G906" s="7"/>
      <c r="H906" s="7"/>
      <c r="I906" s="7"/>
      <c r="J906" s="7"/>
      <c r="K906" s="7"/>
      <c r="L906" s="7"/>
      <c r="M906" s="7"/>
      <c r="N906" s="7"/>
      <c r="O906" s="7"/>
      <c r="P906" s="7"/>
      <c r="Q906" s="7"/>
      <c r="R906" s="7"/>
      <c r="S906" s="7"/>
      <c r="T906"/>
      <c r="U906"/>
      <c r="V906"/>
      <c r="W906"/>
      <c r="X906"/>
      <c r="Y906"/>
      <c r="Z906"/>
    </row>
    <row r="907" spans="2:26" x14ac:dyDescent="0.25">
      <c r="B907" s="7"/>
      <c r="C907" s="133"/>
      <c r="D907" s="133"/>
      <c r="E907" s="7"/>
      <c r="F907" s="7"/>
      <c r="G907" s="7"/>
      <c r="H907" s="7"/>
      <c r="I907" s="7"/>
      <c r="J907" s="7"/>
      <c r="K907" s="7"/>
      <c r="L907" s="7"/>
      <c r="M907" s="7"/>
      <c r="N907" s="7"/>
      <c r="O907" s="7"/>
      <c r="P907" s="7"/>
      <c r="Q907" s="7"/>
      <c r="R907" s="7"/>
      <c r="S907" s="7"/>
      <c r="T907"/>
      <c r="U907"/>
      <c r="V907"/>
      <c r="W907"/>
      <c r="X907"/>
      <c r="Y907"/>
      <c r="Z907"/>
    </row>
    <row r="908" spans="2:26" x14ac:dyDescent="0.25">
      <c r="B908" s="7"/>
      <c r="C908" s="133"/>
      <c r="D908" s="133"/>
      <c r="E908" s="7"/>
      <c r="F908" s="7"/>
      <c r="G908" s="7"/>
      <c r="H908" s="7"/>
      <c r="I908" s="7"/>
      <c r="J908" s="7"/>
      <c r="K908" s="7"/>
      <c r="L908" s="7"/>
      <c r="M908" s="7"/>
      <c r="N908" s="7"/>
      <c r="O908" s="7"/>
      <c r="P908" s="7"/>
      <c r="Q908" s="7"/>
      <c r="R908" s="7"/>
      <c r="S908" s="7"/>
      <c r="T908"/>
      <c r="U908"/>
      <c r="V908"/>
      <c r="W908"/>
      <c r="X908"/>
      <c r="Y908"/>
      <c r="Z908"/>
    </row>
    <row r="909" spans="2:26" x14ac:dyDescent="0.25">
      <c r="B909" s="7"/>
      <c r="C909" s="133"/>
      <c r="D909" s="133"/>
      <c r="E909" s="7"/>
      <c r="F909" s="7"/>
      <c r="G909" s="7"/>
      <c r="H909" s="7"/>
      <c r="I909" s="7"/>
      <c r="J909" s="7"/>
      <c r="K909" s="7"/>
      <c r="L909" s="7"/>
      <c r="M909" s="7"/>
      <c r="N909" s="7"/>
      <c r="O909" s="7"/>
      <c r="P909" s="7"/>
      <c r="Q909" s="7"/>
      <c r="R909" s="7"/>
      <c r="S909" s="7"/>
      <c r="T909"/>
      <c r="U909"/>
      <c r="V909"/>
      <c r="W909"/>
      <c r="X909"/>
      <c r="Y909"/>
      <c r="Z909"/>
    </row>
    <row r="910" spans="2:26" x14ac:dyDescent="0.25">
      <c r="B910" s="7"/>
      <c r="C910" s="133"/>
      <c r="D910" s="133"/>
      <c r="E910" s="7"/>
      <c r="F910" s="7"/>
      <c r="G910" s="7"/>
      <c r="H910" s="7"/>
      <c r="I910" s="7"/>
      <c r="J910" s="7"/>
      <c r="K910" s="7"/>
      <c r="L910" s="7"/>
      <c r="M910" s="7"/>
      <c r="N910" s="7"/>
      <c r="O910" s="7"/>
      <c r="P910" s="7"/>
      <c r="Q910" s="7"/>
      <c r="R910" s="7"/>
      <c r="S910" s="7"/>
      <c r="T910"/>
      <c r="U910"/>
      <c r="V910"/>
      <c r="W910"/>
      <c r="X910"/>
      <c r="Y910"/>
      <c r="Z910"/>
    </row>
    <row r="911" spans="2:26" x14ac:dyDescent="0.25">
      <c r="B911" s="7"/>
      <c r="C911" s="133"/>
      <c r="D911" s="133"/>
      <c r="E911" s="7"/>
      <c r="F911" s="7"/>
      <c r="G911" s="7"/>
      <c r="H911" s="7"/>
      <c r="I911" s="7"/>
      <c r="J911" s="7"/>
      <c r="K911" s="7"/>
      <c r="L911" s="7"/>
      <c r="M911" s="7"/>
      <c r="N911" s="7"/>
      <c r="O911" s="7"/>
      <c r="P911" s="7"/>
      <c r="Q911" s="7"/>
      <c r="R911" s="7"/>
      <c r="S911" s="7"/>
      <c r="T911"/>
      <c r="U911"/>
      <c r="V911"/>
      <c r="W911"/>
      <c r="X911"/>
      <c r="Y911"/>
      <c r="Z911"/>
    </row>
    <row r="912" spans="2:26" x14ac:dyDescent="0.25">
      <c r="B912" s="7"/>
      <c r="C912" s="133"/>
      <c r="D912" s="133"/>
      <c r="E912" s="7"/>
      <c r="F912" s="7"/>
      <c r="G912" s="7"/>
      <c r="H912" s="7"/>
      <c r="I912" s="7"/>
      <c r="J912" s="7"/>
      <c r="K912" s="7"/>
      <c r="L912" s="7"/>
      <c r="M912" s="7"/>
      <c r="N912" s="7"/>
      <c r="O912" s="7"/>
      <c r="P912" s="7"/>
      <c r="Q912" s="7"/>
      <c r="R912" s="7"/>
      <c r="S912" s="7"/>
      <c r="T912"/>
      <c r="U912"/>
      <c r="V912"/>
      <c r="W912"/>
      <c r="X912"/>
      <c r="Y912"/>
      <c r="Z912"/>
    </row>
    <row r="913" spans="2:26" x14ac:dyDescent="0.25">
      <c r="B913" s="7"/>
      <c r="C913" s="133"/>
      <c r="D913" s="133"/>
      <c r="E913" s="7"/>
      <c r="F913" s="7"/>
      <c r="G913" s="7"/>
      <c r="H913" s="7"/>
      <c r="I913" s="7"/>
      <c r="J913" s="7"/>
      <c r="K913" s="7"/>
      <c r="L913" s="7"/>
      <c r="M913" s="7"/>
      <c r="N913" s="7"/>
      <c r="O913" s="7"/>
      <c r="P913" s="7"/>
      <c r="Q913" s="7"/>
      <c r="R913" s="7"/>
      <c r="S913" s="7"/>
      <c r="T913"/>
      <c r="U913"/>
      <c r="V913"/>
      <c r="W913"/>
      <c r="X913"/>
      <c r="Y913"/>
      <c r="Z913"/>
    </row>
    <row r="914" spans="2:26" x14ac:dyDescent="0.25">
      <c r="B914" s="7"/>
      <c r="C914" s="133"/>
      <c r="D914" s="133"/>
      <c r="E914" s="7"/>
      <c r="F914" s="7"/>
      <c r="G914" s="7"/>
      <c r="H914" s="7"/>
      <c r="I914" s="7"/>
      <c r="J914" s="7"/>
      <c r="K914" s="7"/>
      <c r="L914" s="7"/>
      <c r="M914" s="7"/>
      <c r="N914" s="7"/>
      <c r="O914" s="7"/>
      <c r="P914" s="7"/>
      <c r="Q914" s="7"/>
      <c r="R914" s="7"/>
      <c r="S914" s="7"/>
      <c r="T914"/>
      <c r="U914"/>
      <c r="V914"/>
      <c r="W914"/>
      <c r="X914"/>
      <c r="Y914"/>
      <c r="Z914"/>
    </row>
    <row r="915" spans="2:26" x14ac:dyDescent="0.25">
      <c r="B915" s="7"/>
      <c r="C915" s="133"/>
      <c r="D915" s="133"/>
      <c r="E915" s="7"/>
      <c r="F915" s="7"/>
      <c r="G915" s="7"/>
      <c r="H915" s="7"/>
      <c r="I915" s="7"/>
      <c r="J915" s="7"/>
      <c r="K915" s="7"/>
      <c r="L915" s="7"/>
      <c r="M915" s="7"/>
      <c r="N915" s="7"/>
      <c r="O915" s="7"/>
      <c r="P915" s="7"/>
      <c r="Q915" s="7"/>
      <c r="R915" s="7"/>
      <c r="S915" s="7"/>
      <c r="T915"/>
      <c r="U915"/>
      <c r="V915"/>
      <c r="W915"/>
      <c r="X915"/>
      <c r="Y915"/>
      <c r="Z915"/>
    </row>
    <row r="916" spans="2:26" x14ac:dyDescent="0.25">
      <c r="B916" s="7"/>
      <c r="C916" s="133"/>
      <c r="D916" s="133"/>
      <c r="E916" s="7"/>
      <c r="F916" s="7"/>
      <c r="G916" s="7"/>
      <c r="H916" s="7"/>
      <c r="I916" s="7"/>
      <c r="J916" s="7"/>
      <c r="K916" s="7"/>
      <c r="L916" s="7"/>
      <c r="M916" s="7"/>
      <c r="N916" s="7"/>
      <c r="O916" s="7"/>
      <c r="P916" s="7"/>
      <c r="Q916" s="7"/>
      <c r="R916" s="7"/>
      <c r="S916" s="7"/>
      <c r="T916"/>
      <c r="U916"/>
      <c r="V916"/>
      <c r="W916"/>
      <c r="X916"/>
      <c r="Y916"/>
      <c r="Z916"/>
    </row>
    <row r="917" spans="2:26" x14ac:dyDescent="0.25">
      <c r="B917" s="7"/>
      <c r="C917" s="133"/>
      <c r="D917" s="133"/>
      <c r="E917" s="7"/>
      <c r="F917" s="7"/>
      <c r="G917" s="7"/>
      <c r="H917" s="7"/>
      <c r="I917" s="7"/>
      <c r="J917" s="7"/>
      <c r="K917" s="7"/>
      <c r="L917" s="7"/>
      <c r="M917" s="7"/>
      <c r="N917" s="7"/>
      <c r="O917" s="7"/>
      <c r="P917" s="7"/>
      <c r="Q917" s="7"/>
      <c r="R917" s="7"/>
      <c r="S917" s="7"/>
      <c r="T917"/>
      <c r="U917"/>
      <c r="V917"/>
      <c r="W917"/>
      <c r="X917"/>
      <c r="Y917"/>
      <c r="Z917"/>
    </row>
    <row r="918" spans="2:26" x14ac:dyDescent="0.25">
      <c r="B918" s="7"/>
      <c r="C918" s="133"/>
      <c r="D918" s="133"/>
      <c r="E918" s="7"/>
      <c r="F918" s="7"/>
      <c r="G918" s="7"/>
      <c r="H918" s="7"/>
      <c r="I918" s="7"/>
      <c r="J918" s="7"/>
      <c r="K918" s="7"/>
      <c r="L918" s="7"/>
      <c r="M918" s="7"/>
      <c r="N918" s="7"/>
      <c r="O918" s="7"/>
      <c r="P918" s="7"/>
      <c r="Q918" s="7"/>
      <c r="R918" s="7"/>
      <c r="S918" s="7"/>
      <c r="T918"/>
      <c r="U918"/>
      <c r="V918"/>
      <c r="W918"/>
      <c r="X918"/>
      <c r="Y918"/>
      <c r="Z918"/>
    </row>
    <row r="919" spans="2:26" x14ac:dyDescent="0.25">
      <c r="B919" s="7"/>
      <c r="C919" s="133"/>
      <c r="D919" s="133"/>
      <c r="E919" s="7"/>
      <c r="F919" s="7"/>
      <c r="G919" s="7"/>
      <c r="H919" s="7"/>
      <c r="I919" s="7"/>
      <c r="J919" s="7"/>
      <c r="K919" s="7"/>
      <c r="L919" s="7"/>
      <c r="M919" s="7"/>
      <c r="N919" s="7"/>
      <c r="O919" s="7"/>
      <c r="P919" s="7"/>
      <c r="Q919" s="7"/>
      <c r="R919" s="7"/>
      <c r="S919" s="7"/>
      <c r="T919"/>
      <c r="U919"/>
      <c r="V919"/>
      <c r="W919"/>
      <c r="X919"/>
      <c r="Y919"/>
      <c r="Z919"/>
    </row>
    <row r="920" spans="2:26" x14ac:dyDescent="0.25">
      <c r="B920" s="7"/>
      <c r="C920" s="133"/>
      <c r="D920" s="133"/>
      <c r="E920" s="7"/>
      <c r="F920" s="7"/>
      <c r="G920" s="7"/>
      <c r="H920" s="7"/>
      <c r="I920" s="7"/>
      <c r="J920" s="7"/>
      <c r="K920" s="7"/>
      <c r="L920" s="7"/>
      <c r="M920" s="7"/>
      <c r="N920" s="7"/>
      <c r="O920" s="7"/>
      <c r="P920" s="7"/>
      <c r="Q920" s="7"/>
      <c r="R920" s="7"/>
      <c r="S920" s="7"/>
      <c r="T920"/>
      <c r="U920"/>
      <c r="V920"/>
      <c r="W920"/>
      <c r="X920"/>
      <c r="Y920"/>
      <c r="Z920"/>
    </row>
    <row r="921" spans="2:26" x14ac:dyDescent="0.25">
      <c r="B921" s="7"/>
      <c r="C921" s="133"/>
      <c r="D921" s="133"/>
      <c r="E921" s="7"/>
      <c r="F921" s="7"/>
      <c r="G921" s="7"/>
      <c r="H921" s="7"/>
      <c r="I921" s="7"/>
      <c r="J921" s="7"/>
      <c r="K921" s="7"/>
      <c r="L921" s="7"/>
      <c r="M921" s="7"/>
      <c r="N921" s="7"/>
      <c r="O921" s="7"/>
      <c r="P921" s="7"/>
      <c r="Q921" s="7"/>
      <c r="R921" s="7"/>
      <c r="S921" s="7"/>
      <c r="T921"/>
      <c r="U921"/>
      <c r="V921"/>
      <c r="W921"/>
      <c r="X921"/>
      <c r="Y921"/>
      <c r="Z921"/>
    </row>
    <row r="922" spans="2:26" x14ac:dyDescent="0.25">
      <c r="B922" s="7"/>
      <c r="C922" s="133"/>
      <c r="D922" s="133"/>
      <c r="E922" s="7"/>
      <c r="F922" s="7"/>
      <c r="G922" s="7"/>
      <c r="H922" s="7"/>
      <c r="I922" s="7"/>
      <c r="J922" s="7"/>
      <c r="K922" s="7"/>
      <c r="L922" s="7"/>
      <c r="M922" s="7"/>
      <c r="N922" s="7"/>
      <c r="O922" s="7"/>
      <c r="P922" s="7"/>
      <c r="Q922" s="7"/>
      <c r="R922" s="7"/>
      <c r="S922" s="7"/>
      <c r="T922"/>
      <c r="U922"/>
      <c r="V922"/>
      <c r="W922"/>
      <c r="X922"/>
      <c r="Y922"/>
      <c r="Z922"/>
    </row>
    <row r="923" spans="2:26" x14ac:dyDescent="0.25">
      <c r="B923" s="7"/>
      <c r="C923" s="133"/>
      <c r="D923" s="133"/>
      <c r="E923" s="7"/>
      <c r="F923" s="7"/>
      <c r="G923" s="7"/>
      <c r="H923" s="7"/>
      <c r="I923" s="7"/>
      <c r="J923" s="7"/>
      <c r="K923" s="7"/>
      <c r="L923" s="7"/>
      <c r="M923" s="7"/>
      <c r="N923" s="7"/>
      <c r="O923" s="7"/>
      <c r="P923" s="7"/>
      <c r="Q923" s="7"/>
      <c r="R923" s="7"/>
      <c r="S923" s="7"/>
      <c r="T923"/>
      <c r="U923"/>
      <c r="V923"/>
      <c r="W923"/>
      <c r="X923"/>
      <c r="Y923"/>
      <c r="Z923"/>
    </row>
    <row r="924" spans="2:26" x14ac:dyDescent="0.25">
      <c r="B924" s="7"/>
      <c r="C924" s="133"/>
      <c r="D924" s="133"/>
      <c r="E924" s="7"/>
      <c r="F924" s="7"/>
      <c r="G924" s="7"/>
      <c r="H924" s="7"/>
      <c r="I924" s="7"/>
      <c r="J924" s="7"/>
      <c r="K924" s="7"/>
      <c r="L924" s="7"/>
      <c r="M924" s="7"/>
      <c r="N924" s="7"/>
      <c r="O924" s="7"/>
      <c r="P924" s="7"/>
      <c r="Q924" s="7"/>
      <c r="R924" s="7"/>
      <c r="S924" s="7"/>
      <c r="T924"/>
      <c r="U924"/>
      <c r="V924"/>
      <c r="W924"/>
      <c r="X924"/>
      <c r="Y924"/>
      <c r="Z924"/>
    </row>
    <row r="925" spans="2:26" x14ac:dyDescent="0.25">
      <c r="B925" s="7"/>
      <c r="C925" s="133"/>
      <c r="D925" s="133"/>
      <c r="E925" s="7"/>
      <c r="F925" s="7"/>
      <c r="G925" s="7"/>
      <c r="H925" s="7"/>
      <c r="I925" s="7"/>
      <c r="J925" s="7"/>
      <c r="K925" s="7"/>
      <c r="L925" s="7"/>
      <c r="M925" s="7"/>
      <c r="N925" s="7"/>
      <c r="O925" s="7"/>
      <c r="P925" s="7"/>
      <c r="Q925" s="7"/>
      <c r="R925" s="7"/>
      <c r="S925" s="7"/>
      <c r="T925"/>
      <c r="U925"/>
      <c r="V925"/>
      <c r="W925"/>
      <c r="X925"/>
      <c r="Y925"/>
      <c r="Z925"/>
    </row>
    <row r="926" spans="2:26" x14ac:dyDescent="0.25">
      <c r="B926" s="7"/>
      <c r="C926" s="133"/>
      <c r="D926" s="133"/>
      <c r="E926" s="7"/>
      <c r="F926" s="7"/>
      <c r="G926" s="7"/>
      <c r="H926" s="7"/>
      <c r="I926" s="7"/>
      <c r="J926" s="7"/>
      <c r="K926" s="7"/>
      <c r="L926" s="7"/>
      <c r="M926" s="7"/>
      <c r="N926" s="7"/>
      <c r="O926" s="7"/>
      <c r="P926" s="7"/>
      <c r="Q926" s="7"/>
      <c r="R926" s="7"/>
      <c r="S926" s="7"/>
      <c r="T926"/>
      <c r="U926"/>
      <c r="V926"/>
      <c r="W926"/>
      <c r="X926"/>
      <c r="Y926"/>
      <c r="Z926"/>
    </row>
    <row r="927" spans="2:26" x14ac:dyDescent="0.25">
      <c r="B927" s="7"/>
      <c r="C927" s="133"/>
      <c r="D927" s="133"/>
      <c r="E927" s="7"/>
      <c r="F927" s="7"/>
      <c r="G927" s="7"/>
      <c r="H927" s="7"/>
      <c r="I927" s="7"/>
      <c r="J927" s="7"/>
      <c r="K927" s="7"/>
      <c r="L927" s="7"/>
      <c r="M927" s="7"/>
      <c r="N927" s="7"/>
      <c r="O927" s="7"/>
      <c r="P927" s="7"/>
      <c r="Q927" s="7"/>
      <c r="R927" s="7"/>
      <c r="S927" s="7"/>
      <c r="T927"/>
      <c r="U927"/>
      <c r="V927"/>
      <c r="W927"/>
      <c r="X927"/>
      <c r="Y927"/>
      <c r="Z927"/>
    </row>
    <row r="928" spans="2:26" x14ac:dyDescent="0.25">
      <c r="B928" s="7"/>
      <c r="C928" s="133"/>
      <c r="D928" s="133"/>
      <c r="E928" s="7"/>
      <c r="F928" s="7"/>
      <c r="G928" s="7"/>
      <c r="H928" s="7"/>
      <c r="I928" s="7"/>
      <c r="J928" s="7"/>
      <c r="K928" s="7"/>
      <c r="L928" s="7"/>
      <c r="M928" s="7"/>
      <c r="N928" s="7"/>
      <c r="O928" s="7"/>
      <c r="P928" s="7"/>
      <c r="Q928" s="7"/>
      <c r="R928" s="7"/>
      <c r="S928" s="7"/>
      <c r="T928"/>
      <c r="U928"/>
      <c r="V928"/>
      <c r="W928"/>
      <c r="X928"/>
      <c r="Y928"/>
      <c r="Z928"/>
    </row>
    <row r="929" spans="2:26" x14ac:dyDescent="0.25">
      <c r="B929" s="7"/>
      <c r="C929" s="133"/>
      <c r="D929" s="133"/>
      <c r="E929" s="7"/>
      <c r="F929" s="7"/>
      <c r="G929" s="7"/>
      <c r="H929" s="7"/>
      <c r="I929" s="7"/>
      <c r="J929" s="7"/>
      <c r="K929" s="7"/>
      <c r="L929" s="7"/>
      <c r="M929" s="7"/>
      <c r="N929" s="7"/>
      <c r="O929" s="7"/>
      <c r="P929" s="7"/>
      <c r="Q929" s="7"/>
      <c r="R929" s="7"/>
      <c r="S929" s="7"/>
      <c r="T929"/>
      <c r="U929"/>
      <c r="V929"/>
      <c r="W929"/>
      <c r="X929"/>
      <c r="Y929"/>
      <c r="Z929"/>
    </row>
    <row r="930" spans="2:26" x14ac:dyDescent="0.25">
      <c r="B930" s="7"/>
      <c r="C930" s="133"/>
      <c r="D930" s="133"/>
      <c r="E930" s="7"/>
      <c r="F930" s="7"/>
      <c r="G930" s="7"/>
      <c r="H930" s="7"/>
      <c r="I930" s="7"/>
      <c r="J930" s="7"/>
      <c r="K930" s="7"/>
      <c r="L930" s="7"/>
      <c r="M930" s="7"/>
      <c r="N930" s="7"/>
      <c r="O930" s="7"/>
      <c r="P930" s="7"/>
      <c r="Q930" s="7"/>
      <c r="R930" s="7"/>
      <c r="S930" s="7"/>
      <c r="T930"/>
      <c r="U930"/>
      <c r="V930"/>
      <c r="W930"/>
      <c r="X930"/>
      <c r="Y930"/>
      <c r="Z930"/>
    </row>
    <row r="931" spans="2:26" x14ac:dyDescent="0.25">
      <c r="B931" s="7"/>
      <c r="C931" s="133"/>
      <c r="D931" s="133"/>
      <c r="E931" s="7"/>
      <c r="F931" s="7"/>
      <c r="G931" s="7"/>
      <c r="H931" s="7"/>
      <c r="I931" s="7"/>
      <c r="J931" s="7"/>
      <c r="K931" s="7"/>
      <c r="L931" s="7"/>
      <c r="M931" s="7"/>
      <c r="N931" s="7"/>
      <c r="O931" s="7"/>
      <c r="P931" s="7"/>
      <c r="Q931" s="7"/>
      <c r="R931" s="7"/>
      <c r="S931" s="7"/>
      <c r="T931"/>
      <c r="U931"/>
      <c r="V931"/>
      <c r="W931"/>
      <c r="X931"/>
      <c r="Y931"/>
      <c r="Z931"/>
    </row>
    <row r="932" spans="2:26" x14ac:dyDescent="0.25">
      <c r="B932" s="7"/>
      <c r="C932" s="133"/>
      <c r="D932" s="133"/>
      <c r="E932" s="7"/>
      <c r="F932" s="7"/>
      <c r="G932" s="7"/>
      <c r="H932" s="7"/>
      <c r="I932" s="7"/>
      <c r="J932" s="7"/>
      <c r="K932" s="7"/>
      <c r="L932" s="7"/>
      <c r="M932" s="7"/>
      <c r="N932" s="7"/>
      <c r="O932" s="7"/>
      <c r="P932" s="7"/>
      <c r="Q932" s="7"/>
      <c r="R932" s="7"/>
      <c r="S932" s="7"/>
      <c r="T932"/>
      <c r="U932"/>
      <c r="V932"/>
      <c r="W932"/>
      <c r="X932"/>
      <c r="Y932"/>
      <c r="Z932"/>
    </row>
    <row r="933" spans="2:26" x14ac:dyDescent="0.25">
      <c r="B933" s="7"/>
      <c r="C933" s="133"/>
      <c r="D933" s="133"/>
      <c r="E933" s="7"/>
      <c r="F933" s="7"/>
      <c r="G933" s="7"/>
      <c r="H933" s="7"/>
      <c r="I933" s="7"/>
      <c r="J933" s="7"/>
      <c r="K933" s="7"/>
      <c r="L933" s="7"/>
      <c r="M933" s="7"/>
      <c r="N933" s="7"/>
      <c r="O933" s="7"/>
      <c r="P933" s="7"/>
      <c r="Q933" s="7"/>
      <c r="R933" s="7"/>
      <c r="S933" s="7"/>
      <c r="T933"/>
      <c r="U933"/>
      <c r="V933"/>
      <c r="W933"/>
      <c r="X933"/>
      <c r="Y933"/>
      <c r="Z933"/>
    </row>
    <row r="934" spans="2:26" x14ac:dyDescent="0.25">
      <c r="B934" s="7"/>
      <c r="C934" s="133"/>
      <c r="D934" s="133"/>
      <c r="E934" s="7"/>
      <c r="F934" s="7"/>
      <c r="G934" s="7"/>
      <c r="H934" s="7"/>
      <c r="I934" s="7"/>
      <c r="J934" s="7"/>
      <c r="K934" s="7"/>
      <c r="L934" s="7"/>
      <c r="M934" s="7"/>
      <c r="N934" s="7"/>
      <c r="O934" s="7"/>
      <c r="P934" s="7"/>
      <c r="Q934" s="7"/>
      <c r="R934" s="7"/>
      <c r="S934" s="7"/>
      <c r="T934"/>
      <c r="U934"/>
      <c r="V934"/>
      <c r="W934"/>
      <c r="X934"/>
      <c r="Y934"/>
      <c r="Z934"/>
    </row>
    <row r="935" spans="2:26" x14ac:dyDescent="0.25">
      <c r="B935" s="7"/>
      <c r="C935" s="133"/>
      <c r="D935" s="133"/>
      <c r="E935" s="7"/>
      <c r="F935" s="7"/>
      <c r="G935" s="7"/>
      <c r="H935" s="7"/>
      <c r="I935" s="7"/>
      <c r="J935" s="7"/>
      <c r="K935" s="7"/>
      <c r="L935" s="7"/>
      <c r="M935" s="7"/>
      <c r="N935" s="7"/>
      <c r="O935" s="7"/>
      <c r="P935" s="7"/>
      <c r="Q935" s="7"/>
      <c r="R935" s="7"/>
      <c r="S935" s="7"/>
      <c r="T935"/>
      <c r="U935"/>
      <c r="V935"/>
      <c r="W935"/>
      <c r="X935"/>
      <c r="Y935"/>
      <c r="Z935"/>
    </row>
    <row r="936" spans="2:26" x14ac:dyDescent="0.25">
      <c r="B936" s="7"/>
      <c r="C936" s="133"/>
      <c r="D936" s="133"/>
      <c r="E936" s="7"/>
      <c r="F936" s="7"/>
      <c r="G936" s="7"/>
      <c r="H936" s="7"/>
      <c r="I936" s="7"/>
      <c r="J936" s="7"/>
      <c r="K936" s="7"/>
      <c r="L936" s="7"/>
      <c r="M936" s="7"/>
      <c r="N936" s="7"/>
      <c r="O936" s="7"/>
      <c r="P936" s="7"/>
      <c r="Q936" s="7"/>
      <c r="R936" s="7"/>
      <c r="S936" s="7"/>
      <c r="T936"/>
      <c r="U936"/>
      <c r="V936"/>
      <c r="W936"/>
      <c r="X936"/>
      <c r="Y936"/>
      <c r="Z936"/>
    </row>
    <row r="937" spans="2:26" x14ac:dyDescent="0.25">
      <c r="B937" s="7"/>
      <c r="C937" s="133"/>
      <c r="D937" s="133"/>
      <c r="E937" s="7"/>
      <c r="F937" s="7"/>
      <c r="G937" s="7"/>
      <c r="H937" s="7"/>
      <c r="I937" s="7"/>
      <c r="J937" s="7"/>
      <c r="K937" s="7"/>
      <c r="L937" s="7"/>
      <c r="M937" s="7"/>
      <c r="N937" s="7"/>
      <c r="O937" s="7"/>
      <c r="P937" s="7"/>
      <c r="Q937" s="7"/>
      <c r="R937" s="7"/>
      <c r="S937" s="7"/>
      <c r="T937"/>
      <c r="U937"/>
      <c r="V937"/>
      <c r="W937"/>
      <c r="X937"/>
      <c r="Y937"/>
      <c r="Z937"/>
    </row>
    <row r="938" spans="2:26" x14ac:dyDescent="0.25">
      <c r="B938" s="7"/>
      <c r="C938" s="133"/>
      <c r="D938" s="133"/>
      <c r="E938" s="7"/>
      <c r="F938" s="7"/>
      <c r="G938" s="7"/>
      <c r="H938" s="7"/>
      <c r="I938" s="7"/>
      <c r="J938" s="7"/>
      <c r="K938" s="7"/>
      <c r="L938" s="7"/>
      <c r="M938" s="7"/>
      <c r="N938" s="7"/>
      <c r="O938" s="7"/>
      <c r="P938" s="7"/>
      <c r="Q938" s="7"/>
      <c r="R938" s="7"/>
      <c r="S938" s="7"/>
      <c r="T938"/>
      <c r="U938"/>
      <c r="V938"/>
      <c r="W938"/>
      <c r="X938"/>
      <c r="Y938"/>
      <c r="Z938"/>
    </row>
    <row r="939" spans="2:26" x14ac:dyDescent="0.25">
      <c r="B939" s="7"/>
      <c r="C939" s="133"/>
      <c r="D939" s="133"/>
      <c r="E939" s="7"/>
      <c r="F939" s="7"/>
      <c r="G939" s="7"/>
      <c r="H939" s="7"/>
      <c r="I939" s="7"/>
      <c r="J939" s="7"/>
      <c r="K939" s="7"/>
      <c r="L939" s="7"/>
      <c r="M939" s="7"/>
      <c r="N939" s="7"/>
      <c r="O939" s="7"/>
      <c r="P939" s="7"/>
      <c r="Q939" s="7"/>
      <c r="R939" s="7"/>
      <c r="S939" s="7"/>
      <c r="T939"/>
      <c r="U939"/>
      <c r="V939"/>
      <c r="W939"/>
      <c r="X939"/>
      <c r="Y939"/>
      <c r="Z939"/>
    </row>
    <row r="940" spans="2:26" x14ac:dyDescent="0.25">
      <c r="B940" s="7"/>
      <c r="C940" s="133"/>
      <c r="D940" s="133"/>
      <c r="E940" s="7"/>
      <c r="F940" s="7"/>
      <c r="G940" s="7"/>
      <c r="H940" s="7"/>
      <c r="I940" s="7"/>
      <c r="J940" s="7"/>
      <c r="K940" s="7"/>
      <c r="L940" s="7"/>
      <c r="M940" s="7"/>
      <c r="N940" s="7"/>
      <c r="O940" s="7"/>
      <c r="P940" s="7"/>
      <c r="Q940" s="7"/>
      <c r="R940" s="7"/>
      <c r="S940" s="7"/>
      <c r="T940"/>
      <c r="U940"/>
      <c r="V940"/>
      <c r="W940"/>
      <c r="X940"/>
      <c r="Y940"/>
      <c r="Z940"/>
    </row>
    <row r="941" spans="2:26" x14ac:dyDescent="0.25">
      <c r="B941" s="7"/>
      <c r="C941" s="133"/>
      <c r="D941" s="133"/>
      <c r="E941" s="7"/>
      <c r="F941" s="7"/>
      <c r="G941" s="7"/>
      <c r="H941" s="7"/>
      <c r="I941" s="7"/>
      <c r="J941" s="7"/>
      <c r="K941" s="7"/>
      <c r="L941" s="7"/>
      <c r="M941" s="7"/>
      <c r="N941" s="7"/>
      <c r="O941" s="7"/>
      <c r="P941" s="7"/>
      <c r="Q941" s="7"/>
      <c r="R941" s="7"/>
      <c r="S941" s="7"/>
      <c r="T941"/>
      <c r="U941"/>
      <c r="V941"/>
      <c r="W941"/>
      <c r="X941"/>
      <c r="Y941"/>
      <c r="Z941"/>
    </row>
    <row r="942" spans="2:26" x14ac:dyDescent="0.25">
      <c r="B942" s="7"/>
      <c r="C942" s="133"/>
      <c r="D942" s="133"/>
      <c r="E942" s="7"/>
      <c r="F942" s="7"/>
      <c r="G942" s="7"/>
      <c r="H942" s="7"/>
      <c r="I942" s="7"/>
      <c r="J942" s="7"/>
      <c r="K942" s="7"/>
      <c r="L942" s="7"/>
      <c r="M942" s="7"/>
      <c r="N942" s="7"/>
      <c r="O942" s="7"/>
      <c r="P942" s="7"/>
      <c r="Q942" s="7"/>
      <c r="R942" s="7"/>
      <c r="S942" s="7"/>
      <c r="T942"/>
      <c r="U942"/>
      <c r="V942"/>
      <c r="W942"/>
      <c r="X942"/>
      <c r="Y942"/>
      <c r="Z942"/>
    </row>
    <row r="943" spans="2:26" x14ac:dyDescent="0.25">
      <c r="B943" s="7"/>
      <c r="C943" s="133"/>
      <c r="D943" s="133"/>
      <c r="E943" s="7"/>
      <c r="F943" s="7"/>
      <c r="G943" s="7"/>
      <c r="H943" s="7"/>
      <c r="I943" s="7"/>
      <c r="J943" s="7"/>
      <c r="K943" s="7"/>
      <c r="L943" s="7"/>
      <c r="M943" s="7"/>
      <c r="N943" s="7"/>
      <c r="O943" s="7"/>
      <c r="P943" s="7"/>
      <c r="Q943" s="7"/>
      <c r="R943" s="7"/>
      <c r="S943" s="7"/>
      <c r="T943"/>
      <c r="U943"/>
      <c r="V943"/>
      <c r="W943"/>
      <c r="X943"/>
      <c r="Y943"/>
      <c r="Z943"/>
    </row>
    <row r="944" spans="2:26" x14ac:dyDescent="0.25">
      <c r="B944" s="7"/>
      <c r="C944" s="133"/>
      <c r="D944" s="133"/>
      <c r="E944" s="7"/>
      <c r="F944" s="7"/>
      <c r="G944" s="7"/>
      <c r="H944" s="7"/>
      <c r="I944" s="7"/>
      <c r="J944" s="7"/>
      <c r="K944" s="7"/>
      <c r="L944" s="7"/>
      <c r="M944" s="7"/>
      <c r="N944" s="7"/>
      <c r="O944" s="7"/>
      <c r="P944" s="7"/>
      <c r="Q944" s="7"/>
      <c r="R944" s="7"/>
      <c r="S944" s="7"/>
      <c r="T944"/>
      <c r="U944"/>
      <c r="V944"/>
      <c r="W944"/>
      <c r="X944"/>
      <c r="Y944"/>
      <c r="Z944"/>
    </row>
    <row r="945" spans="2:26" x14ac:dyDescent="0.25">
      <c r="B945" s="7"/>
      <c r="C945" s="133"/>
      <c r="D945" s="133"/>
      <c r="E945" s="7"/>
      <c r="F945" s="7"/>
      <c r="G945" s="7"/>
      <c r="H945" s="7"/>
      <c r="I945" s="7"/>
      <c r="J945" s="7"/>
      <c r="K945" s="7"/>
      <c r="L945" s="7"/>
      <c r="M945" s="7"/>
      <c r="N945" s="7"/>
      <c r="O945" s="7"/>
      <c r="P945" s="7"/>
      <c r="Q945" s="7"/>
      <c r="R945" s="7"/>
      <c r="S945" s="7"/>
      <c r="T945"/>
      <c r="U945"/>
      <c r="V945"/>
      <c r="W945"/>
      <c r="X945"/>
      <c r="Y945"/>
      <c r="Z945"/>
    </row>
    <row r="946" spans="2:26" x14ac:dyDescent="0.25">
      <c r="B946" s="7"/>
      <c r="C946" s="133"/>
      <c r="D946" s="133"/>
      <c r="E946" s="7"/>
      <c r="F946" s="7"/>
      <c r="G946" s="7"/>
      <c r="H946" s="7"/>
      <c r="I946" s="7"/>
      <c r="J946" s="7"/>
      <c r="K946" s="7"/>
      <c r="L946" s="7"/>
      <c r="M946" s="7"/>
      <c r="N946" s="7"/>
      <c r="O946" s="7"/>
      <c r="P946" s="7"/>
      <c r="Q946" s="7"/>
      <c r="R946" s="7"/>
      <c r="S946" s="7"/>
      <c r="T946"/>
      <c r="U946"/>
      <c r="V946"/>
      <c r="W946"/>
      <c r="X946"/>
      <c r="Y946"/>
      <c r="Z946"/>
    </row>
    <row r="947" spans="2:26" x14ac:dyDescent="0.25">
      <c r="B947" s="7"/>
      <c r="C947" s="133"/>
      <c r="D947" s="133"/>
      <c r="E947" s="7"/>
      <c r="F947" s="7"/>
      <c r="G947" s="7"/>
      <c r="H947" s="7"/>
      <c r="I947" s="7"/>
      <c r="J947" s="7"/>
      <c r="K947" s="7"/>
      <c r="L947" s="7"/>
      <c r="M947" s="7"/>
      <c r="N947" s="7"/>
      <c r="O947" s="7"/>
      <c r="P947" s="7"/>
      <c r="Q947" s="7"/>
      <c r="R947" s="7"/>
      <c r="S947" s="7"/>
      <c r="T947"/>
      <c r="U947"/>
      <c r="V947"/>
      <c r="W947"/>
      <c r="X947"/>
      <c r="Y947"/>
      <c r="Z947"/>
    </row>
    <row r="948" spans="2:26" x14ac:dyDescent="0.25">
      <c r="B948" s="7"/>
      <c r="C948" s="133"/>
      <c r="D948" s="133"/>
      <c r="E948" s="7"/>
      <c r="F948" s="7"/>
      <c r="G948" s="7"/>
      <c r="H948" s="7"/>
      <c r="I948" s="7"/>
      <c r="J948" s="7"/>
      <c r="K948" s="7"/>
      <c r="L948" s="7"/>
      <c r="M948" s="7"/>
      <c r="N948" s="7"/>
      <c r="O948" s="7"/>
      <c r="P948" s="7"/>
      <c r="Q948" s="7"/>
      <c r="R948" s="7"/>
      <c r="S948" s="7"/>
      <c r="T948"/>
      <c r="U948"/>
      <c r="V948"/>
      <c r="W948"/>
      <c r="X948"/>
      <c r="Y948"/>
      <c r="Z948"/>
    </row>
    <row r="949" spans="2:26" x14ac:dyDescent="0.25">
      <c r="B949" s="7"/>
      <c r="C949" s="133"/>
      <c r="D949" s="133"/>
      <c r="E949" s="7"/>
      <c r="F949" s="7"/>
      <c r="G949" s="7"/>
      <c r="H949" s="7"/>
      <c r="I949" s="7"/>
      <c r="J949" s="7"/>
      <c r="K949" s="7"/>
      <c r="L949" s="7"/>
      <c r="M949" s="7"/>
      <c r="N949" s="7"/>
      <c r="O949" s="7"/>
      <c r="P949" s="7"/>
      <c r="Q949" s="7"/>
      <c r="R949" s="7"/>
      <c r="S949" s="7"/>
      <c r="T949"/>
      <c r="U949"/>
      <c r="V949"/>
      <c r="W949"/>
      <c r="X949"/>
      <c r="Y949"/>
      <c r="Z949"/>
    </row>
    <row r="950" spans="2:26" x14ac:dyDescent="0.25">
      <c r="B950" s="7"/>
      <c r="C950" s="133"/>
      <c r="D950" s="133"/>
      <c r="E950" s="7"/>
      <c r="F950" s="7"/>
      <c r="G950" s="7"/>
      <c r="H950" s="7"/>
      <c r="I950" s="7"/>
      <c r="J950" s="7"/>
      <c r="K950" s="7"/>
      <c r="L950" s="7"/>
      <c r="M950" s="7"/>
      <c r="N950" s="7"/>
      <c r="O950" s="7"/>
      <c r="P950" s="7"/>
      <c r="Q950" s="7"/>
      <c r="R950" s="7"/>
      <c r="S950" s="7"/>
      <c r="T950"/>
      <c r="U950"/>
      <c r="V950"/>
      <c r="W950"/>
      <c r="X950"/>
      <c r="Y950"/>
      <c r="Z950"/>
    </row>
    <row r="951" spans="2:26" x14ac:dyDescent="0.25">
      <c r="B951" s="7"/>
      <c r="C951" s="133"/>
      <c r="D951" s="133"/>
      <c r="E951" s="7"/>
      <c r="F951" s="7"/>
      <c r="G951" s="7"/>
      <c r="H951" s="7"/>
      <c r="I951" s="7"/>
      <c r="J951" s="7"/>
      <c r="K951" s="7"/>
      <c r="L951" s="7"/>
      <c r="M951" s="7"/>
      <c r="N951" s="7"/>
      <c r="O951" s="7"/>
      <c r="P951" s="7"/>
      <c r="Q951" s="7"/>
      <c r="R951" s="7"/>
      <c r="S951" s="7"/>
      <c r="T951"/>
      <c r="U951"/>
      <c r="V951"/>
      <c r="W951"/>
      <c r="X951"/>
      <c r="Y951"/>
      <c r="Z951"/>
    </row>
    <row r="952" spans="2:26" x14ac:dyDescent="0.25">
      <c r="B952" s="7"/>
      <c r="C952" s="133"/>
      <c r="D952" s="133"/>
      <c r="E952" s="7"/>
      <c r="F952" s="7"/>
      <c r="G952" s="7"/>
      <c r="H952" s="7"/>
      <c r="I952" s="7"/>
      <c r="J952" s="7"/>
      <c r="K952" s="7"/>
      <c r="L952" s="7"/>
      <c r="M952" s="7"/>
      <c r="N952" s="7"/>
      <c r="O952" s="7"/>
      <c r="P952" s="7"/>
      <c r="Q952" s="7"/>
      <c r="R952" s="7"/>
      <c r="S952" s="7"/>
      <c r="T952"/>
      <c r="U952"/>
      <c r="V952"/>
      <c r="W952"/>
      <c r="X952"/>
      <c r="Y952"/>
      <c r="Z952"/>
    </row>
    <row r="953" spans="2:26" x14ac:dyDescent="0.25">
      <c r="B953" s="7"/>
      <c r="C953" s="133"/>
      <c r="D953" s="133"/>
      <c r="E953" s="7"/>
      <c r="F953" s="7"/>
      <c r="G953" s="7"/>
      <c r="H953" s="7"/>
      <c r="I953" s="7"/>
      <c r="J953" s="7"/>
      <c r="K953" s="7"/>
      <c r="L953" s="7"/>
      <c r="M953" s="7"/>
      <c r="N953" s="7"/>
      <c r="O953" s="7"/>
      <c r="P953" s="7"/>
      <c r="Q953" s="7"/>
      <c r="R953" s="7"/>
      <c r="S953" s="7"/>
      <c r="T953"/>
      <c r="U953"/>
      <c r="V953"/>
      <c r="W953"/>
      <c r="X953"/>
      <c r="Y953"/>
      <c r="Z953"/>
    </row>
    <row r="954" spans="2:26" x14ac:dyDescent="0.25">
      <c r="B954" s="7"/>
      <c r="C954" s="133"/>
      <c r="D954" s="133"/>
      <c r="E954" s="7"/>
      <c r="F954" s="7"/>
      <c r="G954" s="7"/>
      <c r="H954" s="7"/>
      <c r="I954" s="7"/>
      <c r="J954" s="7"/>
      <c r="K954" s="7"/>
      <c r="L954" s="7"/>
      <c r="M954" s="7"/>
      <c r="N954" s="7"/>
      <c r="O954" s="7"/>
      <c r="P954" s="7"/>
      <c r="Q954" s="7"/>
      <c r="R954" s="7"/>
      <c r="S954" s="7"/>
      <c r="T954"/>
      <c r="U954"/>
      <c r="V954"/>
      <c r="W954"/>
      <c r="X954"/>
      <c r="Y954"/>
      <c r="Z954"/>
    </row>
    <row r="955" spans="2:26" x14ac:dyDescent="0.25">
      <c r="B955" s="7"/>
      <c r="C955" s="133"/>
      <c r="D955" s="133"/>
      <c r="E955" s="7"/>
      <c r="F955" s="7"/>
      <c r="G955" s="7"/>
      <c r="H955" s="7"/>
      <c r="I955" s="7"/>
      <c r="J955" s="7"/>
      <c r="K955" s="7"/>
      <c r="L955" s="7"/>
      <c r="M955" s="7"/>
      <c r="N955" s="7"/>
      <c r="O955" s="7"/>
      <c r="P955" s="7"/>
      <c r="Q955" s="7"/>
      <c r="R955" s="7"/>
      <c r="S955" s="7"/>
      <c r="T955"/>
      <c r="U955"/>
      <c r="V955"/>
      <c r="W955"/>
      <c r="X955"/>
      <c r="Y955"/>
      <c r="Z955"/>
    </row>
    <row r="956" spans="2:26" x14ac:dyDescent="0.25">
      <c r="B956" s="7"/>
      <c r="C956" s="133"/>
      <c r="D956" s="133"/>
      <c r="E956" s="7"/>
      <c r="F956" s="7"/>
      <c r="G956" s="7"/>
      <c r="H956" s="7"/>
      <c r="I956" s="7"/>
      <c r="J956" s="7"/>
      <c r="K956" s="7"/>
      <c r="L956" s="7"/>
      <c r="M956" s="7"/>
      <c r="N956" s="7"/>
      <c r="O956" s="7"/>
      <c r="P956" s="7"/>
      <c r="Q956" s="7"/>
      <c r="R956" s="7"/>
      <c r="S956" s="7"/>
      <c r="T956"/>
      <c r="U956"/>
      <c r="V956"/>
      <c r="W956"/>
      <c r="X956"/>
      <c r="Y956"/>
      <c r="Z956"/>
    </row>
    <row r="957" spans="2:26" x14ac:dyDescent="0.25">
      <c r="B957" s="7"/>
      <c r="C957" s="133"/>
      <c r="D957" s="133"/>
      <c r="E957" s="7"/>
      <c r="F957" s="7"/>
      <c r="G957" s="7"/>
      <c r="H957" s="7"/>
      <c r="I957" s="7"/>
      <c r="J957" s="7"/>
      <c r="K957" s="7"/>
      <c r="L957" s="7"/>
      <c r="M957" s="7"/>
      <c r="N957" s="7"/>
      <c r="O957" s="7"/>
      <c r="P957" s="7"/>
      <c r="Q957" s="7"/>
      <c r="R957" s="7"/>
      <c r="S957" s="7"/>
      <c r="T957"/>
      <c r="U957"/>
      <c r="V957"/>
      <c r="W957"/>
      <c r="X957"/>
      <c r="Y957"/>
      <c r="Z957"/>
    </row>
    <row r="958" spans="2:26" x14ac:dyDescent="0.25">
      <c r="B958" s="7"/>
      <c r="C958" s="133"/>
      <c r="D958" s="133"/>
      <c r="E958" s="7"/>
      <c r="F958" s="7"/>
      <c r="G958" s="7"/>
      <c r="H958" s="7"/>
      <c r="I958" s="7"/>
      <c r="J958" s="7"/>
      <c r="K958" s="7"/>
      <c r="L958" s="7"/>
      <c r="M958" s="7"/>
      <c r="N958" s="7"/>
      <c r="O958" s="7"/>
      <c r="P958" s="7"/>
      <c r="Q958" s="7"/>
      <c r="R958" s="7"/>
      <c r="S958" s="7"/>
      <c r="T958"/>
      <c r="U958"/>
      <c r="V958"/>
      <c r="W958"/>
      <c r="X958"/>
      <c r="Y958"/>
      <c r="Z958"/>
    </row>
    <row r="959" spans="2:26" x14ac:dyDescent="0.25">
      <c r="B959" s="7"/>
      <c r="C959" s="133"/>
      <c r="D959" s="133"/>
      <c r="E959" s="7"/>
      <c r="F959" s="7"/>
      <c r="G959" s="7"/>
      <c r="H959" s="7"/>
      <c r="I959" s="7"/>
      <c r="J959" s="7"/>
      <c r="K959" s="7"/>
      <c r="L959" s="7"/>
      <c r="M959" s="7"/>
      <c r="N959" s="7"/>
      <c r="O959" s="7"/>
      <c r="P959" s="7"/>
      <c r="Q959" s="7"/>
      <c r="R959" s="7"/>
      <c r="S959" s="7"/>
      <c r="T959"/>
      <c r="U959"/>
      <c r="V959"/>
      <c r="W959"/>
      <c r="X959"/>
      <c r="Y959"/>
      <c r="Z959"/>
    </row>
    <row r="960" spans="2:26" x14ac:dyDescent="0.25">
      <c r="B960" s="7"/>
      <c r="C960" s="133"/>
      <c r="D960" s="133"/>
      <c r="E960" s="7"/>
      <c r="F960" s="7"/>
      <c r="G960" s="7"/>
      <c r="H960" s="7"/>
      <c r="I960" s="7"/>
      <c r="J960" s="7"/>
      <c r="K960" s="7"/>
      <c r="L960" s="7"/>
      <c r="M960" s="7"/>
      <c r="N960" s="7"/>
      <c r="O960" s="7"/>
      <c r="P960" s="7"/>
      <c r="Q960" s="7"/>
      <c r="R960" s="7"/>
      <c r="S960" s="7"/>
      <c r="T960"/>
      <c r="U960"/>
      <c r="V960"/>
      <c r="W960"/>
      <c r="X960"/>
      <c r="Y960"/>
      <c r="Z960"/>
    </row>
    <row r="961" spans="2:26" x14ac:dyDescent="0.25">
      <c r="B961" s="7"/>
      <c r="C961" s="133"/>
      <c r="D961" s="133"/>
      <c r="E961" s="7"/>
      <c r="F961" s="7"/>
      <c r="G961" s="7"/>
      <c r="H961" s="7"/>
      <c r="I961" s="7"/>
      <c r="J961" s="7"/>
      <c r="K961" s="7"/>
      <c r="L961" s="7"/>
      <c r="M961" s="7"/>
      <c r="N961" s="7"/>
      <c r="O961" s="7"/>
      <c r="P961" s="7"/>
      <c r="Q961" s="7"/>
      <c r="R961" s="7"/>
      <c r="S961" s="7"/>
      <c r="T961"/>
      <c r="U961"/>
      <c r="V961"/>
      <c r="W961"/>
      <c r="X961"/>
      <c r="Y961"/>
      <c r="Z961"/>
    </row>
    <row r="962" spans="2:26" x14ac:dyDescent="0.25">
      <c r="B962" s="7"/>
      <c r="C962" s="133"/>
      <c r="D962" s="133"/>
      <c r="E962" s="7"/>
      <c r="F962" s="7"/>
      <c r="G962" s="7"/>
      <c r="H962" s="7"/>
      <c r="I962" s="7"/>
      <c r="J962" s="7"/>
      <c r="K962" s="7"/>
      <c r="L962" s="7"/>
      <c r="M962" s="7"/>
      <c r="N962" s="7"/>
      <c r="O962" s="7"/>
      <c r="P962" s="7"/>
      <c r="Q962" s="7"/>
      <c r="R962" s="7"/>
      <c r="S962" s="7"/>
      <c r="T962"/>
      <c r="U962"/>
      <c r="V962"/>
      <c r="W962"/>
      <c r="X962"/>
      <c r="Y962"/>
      <c r="Z962"/>
    </row>
    <row r="963" spans="2:26" x14ac:dyDescent="0.25">
      <c r="B963" s="7"/>
      <c r="C963" s="133"/>
      <c r="D963" s="133"/>
      <c r="E963" s="7"/>
      <c r="F963" s="7"/>
      <c r="G963" s="7"/>
      <c r="H963" s="7"/>
      <c r="I963" s="7"/>
      <c r="J963" s="7"/>
      <c r="K963" s="7"/>
      <c r="L963" s="7"/>
      <c r="M963" s="7"/>
      <c r="N963" s="7"/>
      <c r="O963" s="7"/>
      <c r="P963" s="7"/>
      <c r="Q963" s="7"/>
      <c r="R963" s="7"/>
      <c r="S963" s="7"/>
      <c r="T963"/>
      <c r="U963"/>
      <c r="V963"/>
      <c r="W963"/>
      <c r="X963"/>
      <c r="Y963"/>
      <c r="Z963"/>
    </row>
    <row r="964" spans="2:26" x14ac:dyDescent="0.25">
      <c r="B964" s="7"/>
      <c r="C964" s="133"/>
      <c r="D964" s="133"/>
      <c r="E964" s="7"/>
      <c r="F964" s="7"/>
      <c r="G964" s="7"/>
      <c r="H964" s="7"/>
      <c r="I964" s="7"/>
      <c r="J964" s="7"/>
      <c r="K964" s="7"/>
      <c r="L964" s="7"/>
      <c r="M964" s="7"/>
      <c r="N964" s="7"/>
      <c r="O964" s="7"/>
      <c r="P964" s="7"/>
      <c r="Q964" s="7"/>
      <c r="R964" s="7"/>
      <c r="S964" s="7"/>
      <c r="T964"/>
      <c r="U964"/>
      <c r="V964"/>
      <c r="W964"/>
      <c r="X964"/>
      <c r="Y964"/>
      <c r="Z964"/>
    </row>
    <row r="965" spans="2:26" x14ac:dyDescent="0.25">
      <c r="B965" s="7"/>
      <c r="C965" s="133"/>
      <c r="D965" s="133"/>
      <c r="E965" s="7"/>
      <c r="F965" s="7"/>
      <c r="G965" s="7"/>
      <c r="H965" s="7"/>
      <c r="I965" s="7"/>
      <c r="J965" s="7"/>
      <c r="K965" s="7"/>
      <c r="L965" s="7"/>
      <c r="M965" s="7"/>
      <c r="N965" s="7"/>
      <c r="O965" s="7"/>
      <c r="P965" s="7"/>
      <c r="Q965" s="7"/>
      <c r="R965" s="7"/>
      <c r="S965" s="7"/>
      <c r="T965"/>
      <c r="U965"/>
      <c r="V965"/>
      <c r="W965"/>
      <c r="X965"/>
      <c r="Y965"/>
      <c r="Z965"/>
    </row>
    <row r="966" spans="2:26" x14ac:dyDescent="0.25">
      <c r="B966" s="7"/>
      <c r="C966" s="133"/>
      <c r="D966" s="133"/>
      <c r="E966" s="7"/>
      <c r="F966" s="7"/>
      <c r="G966" s="7"/>
      <c r="H966" s="7"/>
      <c r="I966" s="7"/>
      <c r="J966" s="7"/>
      <c r="K966" s="7"/>
      <c r="L966" s="7"/>
      <c r="M966" s="7"/>
      <c r="N966" s="7"/>
      <c r="O966" s="7"/>
      <c r="P966" s="7"/>
      <c r="Q966" s="7"/>
      <c r="R966" s="7"/>
      <c r="S966" s="7"/>
      <c r="T966"/>
      <c r="U966"/>
      <c r="V966"/>
      <c r="W966"/>
      <c r="X966"/>
      <c r="Y966"/>
      <c r="Z966"/>
    </row>
    <row r="967" spans="2:26" x14ac:dyDescent="0.25">
      <c r="B967" s="7"/>
      <c r="C967" s="133"/>
      <c r="D967" s="133"/>
      <c r="E967" s="7"/>
      <c r="F967" s="7"/>
      <c r="G967" s="7"/>
      <c r="H967" s="7"/>
      <c r="I967" s="7"/>
      <c r="J967" s="7"/>
      <c r="K967" s="7"/>
      <c r="L967" s="7"/>
      <c r="M967" s="7"/>
      <c r="N967" s="7"/>
      <c r="O967" s="7"/>
      <c r="P967" s="7"/>
      <c r="Q967" s="7"/>
      <c r="R967" s="7"/>
      <c r="S967" s="7"/>
      <c r="T967"/>
      <c r="U967"/>
      <c r="V967"/>
      <c r="W967"/>
      <c r="X967"/>
      <c r="Y967"/>
      <c r="Z967"/>
    </row>
    <row r="968" spans="2:26" x14ac:dyDescent="0.25">
      <c r="B968" s="7"/>
      <c r="C968" s="133"/>
      <c r="D968" s="133"/>
      <c r="E968" s="7"/>
      <c r="F968" s="7"/>
      <c r="G968" s="7"/>
      <c r="H968" s="7"/>
      <c r="I968" s="7"/>
      <c r="J968" s="7"/>
      <c r="K968" s="7"/>
      <c r="L968" s="7"/>
      <c r="M968" s="7"/>
      <c r="N968" s="7"/>
      <c r="O968" s="7"/>
      <c r="P968" s="7"/>
      <c r="Q968" s="7"/>
      <c r="R968" s="7"/>
      <c r="S968" s="7"/>
      <c r="T968"/>
      <c r="U968"/>
      <c r="V968"/>
      <c r="W968"/>
      <c r="X968"/>
      <c r="Y968"/>
      <c r="Z968"/>
    </row>
    <row r="969" spans="2:26" x14ac:dyDescent="0.25">
      <c r="B969" s="7"/>
      <c r="C969" s="133"/>
      <c r="D969" s="133"/>
      <c r="E969" s="7"/>
      <c r="F969" s="7"/>
      <c r="G969" s="7"/>
      <c r="H969" s="7"/>
      <c r="I969" s="7"/>
      <c r="J969" s="7"/>
      <c r="K969" s="7"/>
      <c r="L969" s="7"/>
      <c r="M969" s="7"/>
      <c r="N969" s="7"/>
      <c r="O969" s="7"/>
      <c r="P969" s="7"/>
      <c r="Q969" s="7"/>
      <c r="R969" s="7"/>
      <c r="S969" s="7"/>
      <c r="T969"/>
      <c r="U969"/>
      <c r="V969"/>
      <c r="W969"/>
      <c r="X969"/>
      <c r="Y969"/>
      <c r="Z969"/>
    </row>
    <row r="970" spans="2:26" x14ac:dyDescent="0.25">
      <c r="B970" s="7"/>
      <c r="C970" s="133"/>
      <c r="D970" s="133"/>
      <c r="E970" s="7"/>
      <c r="F970" s="7"/>
      <c r="G970" s="7"/>
      <c r="H970" s="7"/>
      <c r="I970" s="7"/>
      <c r="J970" s="7"/>
      <c r="K970" s="7"/>
      <c r="L970" s="7"/>
      <c r="M970" s="7"/>
      <c r="N970" s="7"/>
      <c r="O970" s="7"/>
      <c r="P970" s="7"/>
      <c r="Q970" s="7"/>
      <c r="R970" s="7"/>
      <c r="S970" s="7"/>
      <c r="T970"/>
      <c r="U970"/>
      <c r="V970"/>
      <c r="W970"/>
      <c r="X970"/>
      <c r="Y970"/>
      <c r="Z970"/>
    </row>
    <row r="971" spans="2:26" x14ac:dyDescent="0.25">
      <c r="B971" s="7"/>
      <c r="C971" s="133"/>
      <c r="D971" s="133"/>
      <c r="E971" s="7"/>
      <c r="F971" s="7"/>
      <c r="G971" s="7"/>
      <c r="H971" s="7"/>
      <c r="I971" s="7"/>
      <c r="J971" s="7"/>
      <c r="K971" s="7"/>
      <c r="L971" s="7"/>
      <c r="M971" s="7"/>
      <c r="N971" s="7"/>
      <c r="O971" s="7"/>
      <c r="P971" s="7"/>
      <c r="Q971" s="7"/>
      <c r="R971" s="7"/>
      <c r="S971" s="7"/>
      <c r="T971"/>
      <c r="U971"/>
      <c r="V971"/>
      <c r="W971"/>
      <c r="X971"/>
      <c r="Y971"/>
      <c r="Z971"/>
    </row>
    <row r="972" spans="2:26" x14ac:dyDescent="0.25">
      <c r="B972" s="7"/>
      <c r="C972" s="133"/>
      <c r="D972" s="133"/>
      <c r="E972" s="7"/>
      <c r="F972" s="7"/>
      <c r="G972" s="7"/>
      <c r="H972" s="7"/>
      <c r="I972" s="7"/>
      <c r="J972" s="7"/>
      <c r="K972" s="7"/>
      <c r="L972" s="7"/>
      <c r="M972" s="7"/>
      <c r="N972" s="7"/>
      <c r="O972" s="7"/>
      <c r="P972" s="7"/>
      <c r="Q972" s="7"/>
      <c r="R972" s="7"/>
      <c r="S972" s="7"/>
      <c r="T972"/>
      <c r="U972"/>
      <c r="V972"/>
      <c r="W972"/>
      <c r="X972"/>
      <c r="Y972"/>
      <c r="Z972"/>
    </row>
    <row r="973" spans="2:26" x14ac:dyDescent="0.25">
      <c r="B973" s="7"/>
      <c r="C973" s="133"/>
      <c r="D973" s="133"/>
      <c r="E973" s="7"/>
      <c r="F973" s="7"/>
      <c r="G973" s="7"/>
      <c r="H973" s="7"/>
      <c r="I973" s="7"/>
      <c r="J973" s="7"/>
      <c r="K973" s="7"/>
      <c r="L973" s="7"/>
      <c r="M973" s="7"/>
      <c r="N973" s="7"/>
      <c r="O973" s="7"/>
      <c r="P973" s="7"/>
      <c r="Q973" s="7"/>
      <c r="R973" s="7"/>
      <c r="S973" s="7"/>
      <c r="T973"/>
      <c r="U973"/>
      <c r="V973"/>
      <c r="W973"/>
      <c r="X973"/>
      <c r="Y973"/>
      <c r="Z973"/>
    </row>
    <row r="974" spans="2:26" x14ac:dyDescent="0.25">
      <c r="B974" s="7"/>
      <c r="C974" s="133"/>
      <c r="D974" s="133"/>
      <c r="E974" s="7"/>
      <c r="F974" s="7"/>
      <c r="G974" s="7"/>
      <c r="H974" s="7"/>
      <c r="I974" s="7"/>
      <c r="J974" s="7"/>
      <c r="K974" s="7"/>
      <c r="L974" s="7"/>
      <c r="M974" s="7"/>
      <c r="N974" s="7"/>
      <c r="O974" s="7"/>
      <c r="P974" s="7"/>
      <c r="Q974" s="7"/>
      <c r="R974" s="7"/>
      <c r="S974" s="7"/>
      <c r="T974"/>
      <c r="U974"/>
      <c r="V974"/>
      <c r="W974"/>
      <c r="X974"/>
      <c r="Y974"/>
      <c r="Z974"/>
    </row>
    <row r="975" spans="2:26" x14ac:dyDescent="0.25">
      <c r="B975" s="7"/>
      <c r="C975" s="133"/>
      <c r="D975" s="133"/>
      <c r="E975" s="7"/>
      <c r="F975" s="7"/>
      <c r="G975" s="7"/>
      <c r="H975" s="7"/>
      <c r="I975" s="7"/>
      <c r="J975" s="7"/>
      <c r="K975" s="7"/>
      <c r="L975" s="7"/>
      <c r="M975" s="7"/>
      <c r="N975" s="7"/>
      <c r="O975" s="7"/>
      <c r="P975" s="7"/>
      <c r="Q975" s="7"/>
      <c r="R975" s="7"/>
      <c r="S975" s="7"/>
      <c r="T975"/>
      <c r="U975"/>
      <c r="V975"/>
      <c r="W975"/>
      <c r="X975"/>
      <c r="Y975"/>
      <c r="Z975"/>
    </row>
    <row r="976" spans="2:26" x14ac:dyDescent="0.25">
      <c r="B976" s="7"/>
      <c r="C976" s="133"/>
      <c r="D976" s="133"/>
      <c r="E976" s="7"/>
      <c r="F976" s="7"/>
      <c r="G976" s="7"/>
      <c r="H976" s="7"/>
      <c r="I976" s="7"/>
      <c r="J976" s="7"/>
      <c r="K976" s="7"/>
      <c r="L976" s="7"/>
      <c r="M976" s="7"/>
      <c r="N976" s="7"/>
      <c r="O976" s="7"/>
      <c r="P976" s="7"/>
      <c r="Q976" s="7"/>
      <c r="R976" s="7"/>
      <c r="S976" s="7"/>
      <c r="T976"/>
      <c r="U976"/>
      <c r="V976"/>
      <c r="W976"/>
      <c r="X976"/>
      <c r="Y976"/>
      <c r="Z976"/>
    </row>
    <row r="977" spans="2:26" x14ac:dyDescent="0.25">
      <c r="B977" s="7"/>
      <c r="C977" s="133"/>
      <c r="D977" s="133"/>
      <c r="E977" s="7"/>
      <c r="F977" s="7"/>
      <c r="G977" s="7"/>
      <c r="H977" s="7"/>
      <c r="I977" s="7"/>
      <c r="J977" s="7"/>
      <c r="K977" s="7"/>
      <c r="L977" s="7"/>
      <c r="M977" s="7"/>
      <c r="N977" s="7"/>
      <c r="O977" s="7"/>
      <c r="P977" s="7"/>
      <c r="Q977" s="7"/>
      <c r="R977" s="7"/>
      <c r="S977" s="7"/>
      <c r="T977"/>
      <c r="U977"/>
      <c r="V977"/>
      <c r="W977"/>
      <c r="X977"/>
      <c r="Y977"/>
      <c r="Z977"/>
    </row>
    <row r="978" spans="2:26" x14ac:dyDescent="0.25">
      <c r="B978" s="7"/>
      <c r="C978" s="133"/>
      <c r="D978" s="133"/>
      <c r="E978" s="7"/>
      <c r="F978" s="7"/>
      <c r="G978" s="7"/>
      <c r="H978" s="7"/>
      <c r="I978" s="7"/>
      <c r="J978" s="7"/>
      <c r="K978" s="7"/>
      <c r="L978" s="7"/>
      <c r="M978" s="7"/>
      <c r="N978" s="7"/>
      <c r="O978" s="7"/>
      <c r="P978" s="7"/>
      <c r="Q978" s="7"/>
      <c r="R978" s="7"/>
      <c r="S978" s="7"/>
      <c r="T978"/>
      <c r="U978"/>
      <c r="V978"/>
      <c r="W978"/>
      <c r="X978"/>
      <c r="Y978"/>
      <c r="Z978"/>
    </row>
    <row r="979" spans="2:26" x14ac:dyDescent="0.25">
      <c r="B979" s="7"/>
      <c r="C979" s="133"/>
      <c r="D979" s="133"/>
      <c r="E979" s="7"/>
      <c r="F979" s="7"/>
      <c r="G979" s="7"/>
      <c r="H979" s="7"/>
      <c r="I979" s="7"/>
      <c r="J979" s="7"/>
      <c r="K979" s="7"/>
      <c r="L979" s="7"/>
      <c r="M979" s="7"/>
      <c r="N979" s="7"/>
      <c r="O979" s="7"/>
      <c r="P979" s="7"/>
      <c r="Q979" s="7"/>
      <c r="R979" s="7"/>
      <c r="S979" s="7"/>
      <c r="T979"/>
      <c r="U979"/>
      <c r="V979"/>
      <c r="W979"/>
      <c r="X979"/>
      <c r="Y979"/>
      <c r="Z979"/>
    </row>
    <row r="980" spans="2:26" x14ac:dyDescent="0.25">
      <c r="B980" s="7"/>
      <c r="C980" s="133"/>
      <c r="D980" s="133"/>
      <c r="E980" s="7"/>
      <c r="F980" s="7"/>
      <c r="G980" s="7"/>
      <c r="H980" s="7"/>
      <c r="I980" s="7"/>
      <c r="J980" s="7"/>
      <c r="K980" s="7"/>
      <c r="L980" s="7"/>
      <c r="M980" s="7"/>
      <c r="N980" s="7"/>
      <c r="O980" s="7"/>
      <c r="P980" s="7"/>
      <c r="Q980" s="7"/>
      <c r="R980" s="7"/>
      <c r="S980" s="7"/>
      <c r="T980"/>
      <c r="U980"/>
      <c r="V980"/>
      <c r="W980"/>
      <c r="X980"/>
      <c r="Y980"/>
      <c r="Z980"/>
    </row>
    <row r="981" spans="2:26" x14ac:dyDescent="0.25">
      <c r="B981" s="7"/>
      <c r="C981" s="133"/>
      <c r="D981" s="133"/>
      <c r="E981" s="7"/>
      <c r="F981" s="7"/>
      <c r="G981" s="7"/>
      <c r="H981" s="7"/>
      <c r="I981" s="7"/>
      <c r="J981" s="7"/>
      <c r="K981" s="7"/>
      <c r="L981" s="7"/>
      <c r="M981" s="7"/>
      <c r="N981" s="7"/>
      <c r="O981" s="7"/>
      <c r="P981" s="7"/>
      <c r="Q981" s="7"/>
      <c r="R981" s="7"/>
      <c r="S981" s="7"/>
      <c r="T981"/>
      <c r="U981"/>
      <c r="V981"/>
      <c r="W981"/>
      <c r="X981"/>
      <c r="Y981"/>
      <c r="Z981"/>
    </row>
    <row r="982" spans="2:26" x14ac:dyDescent="0.25">
      <c r="B982" s="7"/>
      <c r="C982" s="133"/>
      <c r="D982" s="133"/>
      <c r="E982" s="7"/>
      <c r="F982" s="7"/>
      <c r="G982" s="7"/>
      <c r="H982" s="7"/>
      <c r="I982" s="7"/>
      <c r="J982" s="7"/>
      <c r="K982" s="7"/>
      <c r="L982" s="7"/>
      <c r="M982" s="7"/>
      <c r="N982" s="7"/>
      <c r="O982" s="7"/>
      <c r="P982" s="7"/>
      <c r="Q982" s="7"/>
      <c r="R982" s="7"/>
      <c r="S982" s="7"/>
      <c r="T982"/>
      <c r="U982"/>
      <c r="V982"/>
      <c r="W982"/>
      <c r="X982"/>
      <c r="Y982"/>
      <c r="Z982"/>
    </row>
    <row r="983" spans="2:26" x14ac:dyDescent="0.25">
      <c r="B983" s="7"/>
      <c r="C983" s="133"/>
      <c r="D983" s="133"/>
      <c r="E983" s="7"/>
      <c r="F983" s="7"/>
      <c r="G983" s="7"/>
      <c r="H983" s="7"/>
      <c r="I983" s="7"/>
      <c r="J983" s="7"/>
      <c r="K983" s="7"/>
      <c r="L983" s="7"/>
      <c r="M983" s="7"/>
      <c r="N983" s="7"/>
      <c r="O983" s="7"/>
      <c r="P983" s="7"/>
      <c r="Q983" s="7"/>
      <c r="R983" s="7"/>
      <c r="S983" s="7"/>
      <c r="T983"/>
      <c r="U983"/>
      <c r="V983"/>
      <c r="W983"/>
      <c r="X983"/>
      <c r="Y983"/>
      <c r="Z983"/>
    </row>
    <row r="984" spans="2:26" x14ac:dyDescent="0.25">
      <c r="B984" s="7"/>
      <c r="C984" s="133"/>
      <c r="D984" s="133"/>
      <c r="E984" s="7"/>
      <c r="F984" s="7"/>
      <c r="G984" s="7"/>
      <c r="H984" s="7"/>
      <c r="I984" s="7"/>
      <c r="J984" s="7"/>
      <c r="K984" s="7"/>
      <c r="L984" s="7"/>
      <c r="M984" s="7"/>
      <c r="N984" s="7"/>
      <c r="O984" s="7"/>
      <c r="P984" s="7"/>
      <c r="Q984" s="7"/>
      <c r="R984" s="7"/>
      <c r="S984" s="7"/>
      <c r="T984"/>
      <c r="U984"/>
      <c r="V984"/>
      <c r="W984"/>
      <c r="X984"/>
      <c r="Y984"/>
      <c r="Z984"/>
    </row>
    <row r="985" spans="2:26" x14ac:dyDescent="0.25">
      <c r="B985" s="7"/>
      <c r="C985" s="133"/>
      <c r="D985" s="133"/>
      <c r="E985" s="7"/>
      <c r="F985" s="7"/>
      <c r="G985" s="7"/>
      <c r="H985" s="7"/>
      <c r="I985" s="7"/>
      <c r="J985" s="7"/>
      <c r="K985" s="7"/>
      <c r="L985" s="7"/>
      <c r="M985" s="7"/>
      <c r="N985" s="7"/>
      <c r="O985" s="7"/>
      <c r="P985" s="7"/>
      <c r="Q985" s="7"/>
      <c r="R985" s="7"/>
      <c r="S985" s="7"/>
      <c r="T985"/>
      <c r="U985"/>
      <c r="V985"/>
      <c r="W985"/>
      <c r="X985"/>
      <c r="Y985"/>
      <c r="Z985"/>
    </row>
    <row r="986" spans="2:26" x14ac:dyDescent="0.25">
      <c r="B986" s="7"/>
      <c r="C986" s="133"/>
      <c r="D986" s="133"/>
      <c r="E986" s="7"/>
      <c r="F986" s="7"/>
      <c r="G986" s="7"/>
      <c r="H986" s="7"/>
      <c r="I986" s="7"/>
      <c r="J986" s="7"/>
      <c r="K986" s="7"/>
      <c r="L986" s="7"/>
      <c r="M986" s="7"/>
      <c r="N986" s="7"/>
      <c r="O986" s="7"/>
      <c r="P986" s="7"/>
      <c r="Q986" s="7"/>
      <c r="R986" s="7"/>
      <c r="S986" s="7"/>
      <c r="T986"/>
      <c r="U986"/>
      <c r="V986"/>
      <c r="W986"/>
      <c r="X986"/>
      <c r="Y986"/>
      <c r="Z986"/>
    </row>
    <row r="987" spans="2:26" x14ac:dyDescent="0.25">
      <c r="B987" s="7"/>
      <c r="C987" s="133"/>
      <c r="D987" s="133"/>
      <c r="E987" s="7"/>
      <c r="F987" s="7"/>
      <c r="G987" s="7"/>
      <c r="H987" s="7"/>
      <c r="I987" s="7"/>
      <c r="J987" s="7"/>
      <c r="K987" s="7"/>
      <c r="L987" s="7"/>
      <c r="M987" s="7"/>
      <c r="N987" s="7"/>
      <c r="O987" s="7"/>
      <c r="P987" s="7"/>
      <c r="Q987" s="7"/>
      <c r="R987" s="7"/>
      <c r="S987" s="7"/>
      <c r="T987"/>
      <c r="U987"/>
      <c r="V987"/>
      <c r="W987"/>
      <c r="X987"/>
      <c r="Y987"/>
      <c r="Z987"/>
    </row>
    <row r="988" spans="2:26" x14ac:dyDescent="0.25">
      <c r="B988" s="7"/>
      <c r="C988" s="133"/>
      <c r="D988" s="133"/>
      <c r="E988" s="7"/>
      <c r="F988" s="7"/>
      <c r="G988" s="7"/>
      <c r="H988" s="7"/>
      <c r="I988" s="7"/>
      <c r="J988" s="7"/>
      <c r="K988" s="7"/>
      <c r="L988" s="7"/>
      <c r="M988" s="7"/>
      <c r="N988" s="7"/>
      <c r="O988" s="7"/>
      <c r="P988" s="7"/>
      <c r="Q988" s="7"/>
      <c r="R988" s="7"/>
      <c r="S988" s="7"/>
      <c r="T988"/>
      <c r="U988"/>
      <c r="V988"/>
      <c r="W988"/>
      <c r="X988"/>
      <c r="Y988"/>
      <c r="Z988"/>
    </row>
    <row r="989" spans="2:26" x14ac:dyDescent="0.25">
      <c r="B989" s="7"/>
      <c r="C989" s="133"/>
      <c r="D989" s="133"/>
      <c r="E989" s="7"/>
      <c r="F989" s="7"/>
      <c r="G989" s="7"/>
      <c r="H989" s="7"/>
      <c r="I989" s="7"/>
      <c r="J989" s="7"/>
      <c r="K989" s="7"/>
      <c r="L989" s="7"/>
      <c r="M989" s="7"/>
      <c r="N989" s="7"/>
      <c r="O989" s="7"/>
      <c r="P989" s="7"/>
      <c r="Q989" s="7"/>
      <c r="R989" s="7"/>
      <c r="S989" s="7"/>
      <c r="T989"/>
      <c r="U989"/>
      <c r="V989"/>
      <c r="W989"/>
      <c r="X989"/>
      <c r="Y989"/>
      <c r="Z989"/>
    </row>
    <row r="990" spans="2:26" x14ac:dyDescent="0.25">
      <c r="B990" s="7"/>
      <c r="C990" s="133"/>
      <c r="D990" s="133"/>
      <c r="E990" s="7"/>
      <c r="F990" s="7"/>
      <c r="G990" s="7"/>
      <c r="H990" s="7"/>
      <c r="I990" s="7"/>
      <c r="J990" s="7"/>
      <c r="K990" s="7"/>
      <c r="L990" s="7"/>
      <c r="M990" s="7"/>
      <c r="N990" s="7"/>
      <c r="O990" s="7"/>
      <c r="P990" s="7"/>
      <c r="Q990" s="7"/>
      <c r="R990" s="7"/>
      <c r="S990" s="7"/>
      <c r="T990"/>
      <c r="U990"/>
      <c r="V990"/>
      <c r="W990"/>
      <c r="X990"/>
      <c r="Y990"/>
      <c r="Z990"/>
    </row>
    <row r="991" spans="2:26" x14ac:dyDescent="0.25">
      <c r="B991" s="7"/>
      <c r="C991" s="133"/>
      <c r="D991" s="133"/>
      <c r="E991" s="7"/>
      <c r="F991" s="7"/>
      <c r="G991" s="7"/>
      <c r="H991" s="7"/>
      <c r="I991" s="7"/>
      <c r="J991" s="7"/>
      <c r="K991" s="7"/>
      <c r="L991" s="7"/>
      <c r="M991" s="7"/>
      <c r="N991" s="7"/>
      <c r="O991" s="7"/>
      <c r="P991" s="7"/>
      <c r="Q991" s="7"/>
      <c r="R991" s="7"/>
      <c r="S991" s="7"/>
      <c r="T991"/>
      <c r="U991"/>
      <c r="V991"/>
      <c r="W991"/>
      <c r="X991"/>
      <c r="Y991"/>
      <c r="Z991"/>
    </row>
    <row r="992" spans="2:26" x14ac:dyDescent="0.25">
      <c r="B992" s="7"/>
      <c r="C992" s="133"/>
      <c r="D992" s="133"/>
      <c r="E992" s="7"/>
      <c r="F992" s="7"/>
      <c r="G992" s="7"/>
      <c r="H992" s="7"/>
      <c r="I992" s="7"/>
      <c r="J992" s="7"/>
      <c r="K992" s="7"/>
      <c r="L992" s="7"/>
      <c r="M992" s="7"/>
      <c r="N992" s="7"/>
      <c r="O992" s="7"/>
      <c r="P992" s="7"/>
      <c r="Q992" s="7"/>
      <c r="R992" s="7"/>
      <c r="S992" s="7"/>
      <c r="T992"/>
      <c r="U992"/>
      <c r="V992"/>
      <c r="W992"/>
      <c r="X992"/>
      <c r="Y992"/>
      <c r="Z992"/>
    </row>
    <row r="993" spans="2:26" x14ac:dyDescent="0.25">
      <c r="B993" s="7"/>
      <c r="C993" s="133"/>
      <c r="D993" s="133"/>
      <c r="E993" s="7"/>
      <c r="F993" s="7"/>
      <c r="G993" s="7"/>
      <c r="H993" s="7"/>
      <c r="I993" s="7"/>
      <c r="J993" s="7"/>
      <c r="K993" s="7"/>
      <c r="L993" s="7"/>
      <c r="M993" s="7"/>
      <c r="N993" s="7"/>
      <c r="O993" s="7"/>
      <c r="P993" s="7"/>
      <c r="Q993" s="7"/>
      <c r="R993" s="7"/>
      <c r="S993" s="7"/>
      <c r="T993"/>
      <c r="U993"/>
      <c r="V993"/>
      <c r="W993"/>
      <c r="X993"/>
      <c r="Y993"/>
      <c r="Z993"/>
    </row>
    <row r="994" spans="2:26" x14ac:dyDescent="0.25">
      <c r="B994" s="7"/>
      <c r="C994" s="133"/>
      <c r="D994" s="133"/>
      <c r="E994" s="7"/>
      <c r="F994" s="7"/>
      <c r="G994" s="7"/>
      <c r="H994" s="7"/>
      <c r="I994" s="7"/>
      <c r="J994" s="7"/>
      <c r="K994" s="7"/>
      <c r="L994" s="7"/>
      <c r="M994" s="7"/>
      <c r="N994" s="7"/>
      <c r="O994" s="7"/>
      <c r="P994" s="7"/>
      <c r="Q994" s="7"/>
      <c r="R994" s="7"/>
      <c r="S994" s="7"/>
      <c r="T994"/>
      <c r="U994"/>
      <c r="V994"/>
      <c r="W994"/>
      <c r="X994"/>
      <c r="Y994"/>
      <c r="Z994"/>
    </row>
    <row r="995" spans="2:26" x14ac:dyDescent="0.25">
      <c r="B995" s="7"/>
      <c r="C995" s="133"/>
      <c r="D995" s="133"/>
      <c r="E995" s="7"/>
      <c r="F995" s="7"/>
      <c r="G995" s="7"/>
      <c r="H995" s="7"/>
      <c r="I995" s="7"/>
      <c r="J995" s="7"/>
      <c r="K995" s="7"/>
      <c r="L995" s="7"/>
      <c r="M995" s="7"/>
      <c r="N995" s="7"/>
      <c r="O995" s="7"/>
      <c r="P995" s="7"/>
      <c r="Q995" s="7"/>
      <c r="R995" s="7"/>
      <c r="S995" s="7"/>
      <c r="T995"/>
      <c r="U995"/>
      <c r="V995"/>
      <c r="W995"/>
      <c r="X995"/>
      <c r="Y995"/>
      <c r="Z995"/>
    </row>
    <row r="996" spans="2:26" x14ac:dyDescent="0.25">
      <c r="B996" s="7"/>
      <c r="C996" s="133"/>
      <c r="D996" s="133"/>
      <c r="E996" s="7"/>
      <c r="F996" s="7"/>
      <c r="G996" s="7"/>
      <c r="H996" s="7"/>
      <c r="I996" s="7"/>
      <c r="J996" s="7"/>
      <c r="K996" s="7"/>
      <c r="L996" s="7"/>
      <c r="M996" s="7"/>
      <c r="N996" s="7"/>
      <c r="O996" s="7"/>
      <c r="P996" s="7"/>
      <c r="Q996" s="7"/>
      <c r="R996" s="7"/>
      <c r="S996" s="7"/>
      <c r="T996"/>
      <c r="U996"/>
      <c r="V996"/>
      <c r="W996"/>
      <c r="X996"/>
      <c r="Y996"/>
      <c r="Z996"/>
    </row>
    <row r="997" spans="2:26" x14ac:dyDescent="0.25">
      <c r="B997" s="7"/>
      <c r="C997" s="133"/>
      <c r="D997" s="133"/>
      <c r="E997" s="7"/>
      <c r="F997" s="7"/>
      <c r="G997" s="7"/>
      <c r="H997" s="7"/>
      <c r="I997" s="7"/>
      <c r="J997" s="7"/>
      <c r="K997" s="7"/>
      <c r="L997" s="7"/>
      <c r="M997" s="7"/>
      <c r="N997" s="7"/>
      <c r="O997" s="7"/>
      <c r="P997" s="7"/>
      <c r="Q997" s="7"/>
      <c r="R997" s="7"/>
      <c r="S997" s="7"/>
      <c r="T997"/>
      <c r="U997"/>
      <c r="V997"/>
      <c r="W997"/>
      <c r="X997"/>
      <c r="Y997"/>
      <c r="Z997"/>
    </row>
    <row r="998" spans="2:26" x14ac:dyDescent="0.25">
      <c r="B998" s="7"/>
      <c r="C998" s="133"/>
      <c r="D998" s="133"/>
      <c r="E998" s="7"/>
      <c r="F998" s="7"/>
      <c r="G998" s="7"/>
      <c r="H998" s="7"/>
      <c r="I998" s="7"/>
      <c r="J998" s="7"/>
      <c r="K998" s="7"/>
      <c r="L998" s="7"/>
      <c r="M998" s="7"/>
      <c r="N998" s="7"/>
      <c r="O998" s="7"/>
      <c r="P998" s="7"/>
      <c r="Q998" s="7"/>
      <c r="R998" s="7"/>
      <c r="S998" s="7"/>
      <c r="T998"/>
      <c r="U998"/>
      <c r="V998"/>
      <c r="W998"/>
      <c r="X998"/>
      <c r="Y998"/>
      <c r="Z998"/>
    </row>
    <row r="999" spans="2:26" x14ac:dyDescent="0.25">
      <c r="B999" s="7"/>
      <c r="C999" s="133"/>
      <c r="D999" s="133"/>
      <c r="E999" s="7"/>
      <c r="F999" s="7"/>
      <c r="G999" s="7"/>
      <c r="H999" s="7"/>
      <c r="I999" s="7"/>
      <c r="J999" s="7"/>
      <c r="K999" s="7"/>
      <c r="L999" s="7"/>
      <c r="M999" s="7"/>
      <c r="N999" s="7"/>
      <c r="O999" s="7"/>
      <c r="P999" s="7"/>
      <c r="Q999" s="7"/>
      <c r="R999" s="7"/>
      <c r="S999" s="7"/>
      <c r="T999"/>
      <c r="U999"/>
      <c r="V999"/>
      <c r="W999"/>
      <c r="X999"/>
      <c r="Y999"/>
      <c r="Z999"/>
    </row>
    <row r="1000" spans="2:26" x14ac:dyDescent="0.25">
      <c r="B1000" s="7"/>
      <c r="C1000" s="133"/>
      <c r="D1000" s="133"/>
      <c r="E1000" s="7"/>
      <c r="F1000" s="7"/>
      <c r="G1000" s="7"/>
      <c r="H1000" s="7"/>
      <c r="I1000" s="7"/>
      <c r="J1000" s="7"/>
      <c r="K1000" s="7"/>
      <c r="L1000" s="7"/>
      <c r="M1000" s="7"/>
      <c r="N1000" s="7"/>
      <c r="O1000" s="7"/>
      <c r="P1000" s="7"/>
      <c r="Q1000" s="7"/>
      <c r="R1000" s="7"/>
      <c r="S1000" s="7"/>
      <c r="T1000"/>
      <c r="U1000"/>
      <c r="V1000"/>
      <c r="W1000"/>
      <c r="X1000"/>
      <c r="Y1000"/>
      <c r="Z1000"/>
    </row>
    <row r="1001" spans="2:26" x14ac:dyDescent="0.25">
      <c r="B1001" s="7"/>
      <c r="C1001" s="133"/>
      <c r="D1001" s="133"/>
      <c r="E1001" s="7"/>
      <c r="F1001" s="7"/>
      <c r="G1001" s="7"/>
      <c r="H1001" s="7"/>
      <c r="I1001" s="7"/>
      <c r="J1001" s="7"/>
      <c r="K1001" s="7"/>
      <c r="L1001" s="7"/>
      <c r="M1001" s="7"/>
      <c r="N1001" s="7"/>
      <c r="O1001" s="7"/>
      <c r="P1001" s="7"/>
      <c r="Q1001" s="7"/>
      <c r="R1001" s="7"/>
      <c r="S1001" s="7"/>
      <c r="T1001"/>
      <c r="U1001"/>
      <c r="V1001"/>
      <c r="W1001"/>
      <c r="X1001"/>
      <c r="Y1001"/>
      <c r="Z1001"/>
    </row>
    <row r="1002" spans="2:26" x14ac:dyDescent="0.25">
      <c r="B1002" s="7"/>
      <c r="C1002" s="133"/>
      <c r="D1002" s="133"/>
      <c r="E1002" s="7"/>
      <c r="F1002" s="7"/>
      <c r="G1002" s="7"/>
      <c r="H1002" s="7"/>
      <c r="I1002" s="7"/>
      <c r="J1002" s="7"/>
      <c r="K1002" s="7"/>
      <c r="L1002" s="7"/>
      <c r="M1002" s="7"/>
      <c r="N1002" s="7"/>
      <c r="O1002" s="7"/>
      <c r="P1002" s="7"/>
      <c r="Q1002" s="7"/>
      <c r="R1002" s="7"/>
      <c r="S1002" s="7"/>
      <c r="T1002"/>
      <c r="U1002"/>
      <c r="V1002"/>
      <c r="W1002"/>
      <c r="X1002"/>
      <c r="Y1002"/>
      <c r="Z1002"/>
    </row>
    <row r="1003" spans="2:26" x14ac:dyDescent="0.25">
      <c r="B1003" s="7"/>
      <c r="C1003" s="133"/>
      <c r="D1003" s="133"/>
      <c r="E1003" s="7"/>
      <c r="F1003" s="7"/>
      <c r="G1003" s="7"/>
      <c r="H1003" s="7"/>
      <c r="I1003" s="7"/>
      <c r="J1003" s="7"/>
      <c r="K1003" s="7"/>
      <c r="L1003" s="7"/>
      <c r="M1003" s="7"/>
      <c r="N1003" s="7"/>
      <c r="O1003" s="7"/>
      <c r="P1003" s="7"/>
      <c r="Q1003" s="7"/>
      <c r="R1003" s="7"/>
      <c r="S1003" s="7"/>
      <c r="T1003"/>
      <c r="U1003"/>
      <c r="V1003"/>
      <c r="W1003"/>
      <c r="X1003"/>
      <c r="Y1003"/>
      <c r="Z1003"/>
    </row>
    <row r="1004" spans="2:26" x14ac:dyDescent="0.25">
      <c r="B1004" s="7"/>
      <c r="C1004" s="133"/>
      <c r="D1004" s="133"/>
      <c r="E1004" s="7"/>
      <c r="F1004" s="7"/>
      <c r="G1004" s="7"/>
      <c r="H1004" s="7"/>
      <c r="I1004" s="7"/>
      <c r="J1004" s="7"/>
      <c r="K1004" s="7"/>
      <c r="L1004" s="7"/>
      <c r="M1004" s="7"/>
      <c r="N1004" s="7"/>
      <c r="O1004" s="7"/>
      <c r="P1004" s="7"/>
      <c r="Q1004" s="7"/>
      <c r="R1004" s="7"/>
      <c r="S1004" s="7"/>
      <c r="T1004"/>
      <c r="U1004"/>
      <c r="V1004"/>
      <c r="W1004"/>
      <c r="X1004"/>
      <c r="Y1004"/>
      <c r="Z1004"/>
    </row>
    <row r="1005" spans="2:26" x14ac:dyDescent="0.25">
      <c r="B1005" s="7"/>
      <c r="C1005" s="133"/>
      <c r="D1005" s="133"/>
      <c r="E1005" s="7"/>
      <c r="F1005" s="7"/>
      <c r="G1005" s="7"/>
      <c r="H1005" s="7"/>
      <c r="I1005" s="7"/>
      <c r="J1005" s="7"/>
      <c r="K1005" s="7"/>
      <c r="L1005" s="7"/>
      <c r="M1005" s="7"/>
      <c r="N1005" s="7"/>
      <c r="O1005" s="7"/>
      <c r="P1005" s="7"/>
      <c r="Q1005" s="7"/>
      <c r="R1005" s="7"/>
      <c r="S1005" s="7"/>
      <c r="T1005"/>
      <c r="U1005"/>
      <c r="V1005"/>
      <c r="W1005"/>
      <c r="X1005"/>
      <c r="Y1005"/>
      <c r="Z1005"/>
    </row>
    <row r="1006" spans="2:26" x14ac:dyDescent="0.25">
      <c r="B1006" s="7"/>
      <c r="C1006" s="133"/>
      <c r="D1006" s="133"/>
      <c r="E1006" s="7"/>
      <c r="F1006" s="7"/>
      <c r="G1006" s="7"/>
      <c r="H1006" s="7"/>
      <c r="I1006" s="7"/>
      <c r="J1006" s="7"/>
      <c r="K1006" s="7"/>
      <c r="L1006" s="7"/>
      <c r="M1006" s="7"/>
      <c r="N1006" s="7"/>
      <c r="O1006" s="7"/>
      <c r="P1006" s="7"/>
      <c r="Q1006" s="7"/>
      <c r="R1006" s="7"/>
      <c r="S1006" s="7"/>
      <c r="T1006"/>
      <c r="U1006"/>
      <c r="V1006"/>
      <c r="W1006"/>
      <c r="X1006"/>
      <c r="Y1006"/>
      <c r="Z1006"/>
    </row>
    <row r="1007" spans="2:26" x14ac:dyDescent="0.25">
      <c r="B1007" s="7"/>
      <c r="C1007" s="133"/>
      <c r="D1007" s="133"/>
      <c r="E1007" s="7"/>
      <c r="F1007" s="7"/>
      <c r="G1007" s="7"/>
      <c r="H1007" s="7"/>
      <c r="I1007" s="7"/>
      <c r="J1007" s="7"/>
      <c r="K1007" s="7"/>
      <c r="L1007" s="7"/>
      <c r="M1007" s="7"/>
      <c r="N1007" s="7"/>
      <c r="O1007" s="7"/>
      <c r="P1007" s="7"/>
      <c r="Q1007" s="7"/>
      <c r="R1007" s="7"/>
      <c r="S1007" s="7"/>
      <c r="T1007"/>
      <c r="U1007"/>
      <c r="V1007"/>
      <c r="W1007"/>
      <c r="X1007"/>
      <c r="Y1007"/>
      <c r="Z1007"/>
    </row>
    <row r="1008" spans="2:26" x14ac:dyDescent="0.25">
      <c r="B1008" s="7"/>
      <c r="C1008" s="133"/>
      <c r="D1008" s="133"/>
      <c r="E1008" s="7"/>
      <c r="F1008" s="7"/>
      <c r="G1008" s="7"/>
      <c r="H1008" s="7"/>
      <c r="I1008" s="7"/>
      <c r="J1008" s="7"/>
      <c r="K1008" s="7"/>
      <c r="L1008" s="7"/>
      <c r="M1008" s="7"/>
      <c r="N1008" s="7"/>
      <c r="O1008" s="7"/>
      <c r="P1008" s="7"/>
      <c r="Q1008" s="7"/>
      <c r="R1008" s="7"/>
      <c r="S1008" s="7"/>
      <c r="T1008"/>
      <c r="U1008"/>
      <c r="V1008"/>
      <c r="W1008"/>
      <c r="X1008"/>
      <c r="Y1008"/>
      <c r="Z1008"/>
    </row>
    <row r="1009" spans="2:26" x14ac:dyDescent="0.25">
      <c r="B1009" s="7"/>
      <c r="C1009" s="133"/>
      <c r="D1009" s="133"/>
      <c r="E1009" s="7"/>
      <c r="F1009" s="7"/>
      <c r="G1009" s="7"/>
      <c r="H1009" s="7"/>
      <c r="I1009" s="7"/>
      <c r="J1009" s="7"/>
      <c r="K1009" s="7"/>
      <c r="L1009" s="7"/>
      <c r="M1009" s="7"/>
      <c r="N1009" s="7"/>
      <c r="O1009" s="7"/>
      <c r="P1009" s="7"/>
      <c r="Q1009" s="7"/>
      <c r="R1009" s="7"/>
      <c r="S1009" s="7"/>
      <c r="T1009"/>
      <c r="U1009"/>
      <c r="V1009"/>
      <c r="W1009"/>
      <c r="X1009"/>
      <c r="Y1009"/>
      <c r="Z1009"/>
    </row>
    <row r="1010" spans="2:26" x14ac:dyDescent="0.25">
      <c r="B1010" s="7"/>
      <c r="C1010" s="133"/>
      <c r="D1010" s="133"/>
      <c r="E1010" s="7"/>
      <c r="F1010" s="7"/>
      <c r="G1010" s="7"/>
      <c r="H1010" s="7"/>
      <c r="I1010" s="7"/>
      <c r="J1010" s="7"/>
      <c r="K1010" s="7"/>
      <c r="L1010" s="7"/>
      <c r="M1010" s="7"/>
      <c r="N1010" s="7"/>
      <c r="O1010" s="7"/>
      <c r="P1010" s="7"/>
      <c r="Q1010" s="7"/>
      <c r="R1010" s="7"/>
      <c r="S1010" s="7"/>
      <c r="T1010"/>
      <c r="U1010"/>
      <c r="V1010"/>
      <c r="W1010"/>
      <c r="X1010"/>
      <c r="Y1010"/>
      <c r="Z1010"/>
    </row>
    <row r="1011" spans="2:26" x14ac:dyDescent="0.25">
      <c r="B1011" s="7"/>
      <c r="C1011" s="133"/>
      <c r="D1011" s="133"/>
      <c r="E1011" s="7"/>
      <c r="F1011" s="7"/>
      <c r="G1011" s="7"/>
      <c r="H1011" s="7"/>
      <c r="I1011" s="7"/>
      <c r="J1011" s="7"/>
      <c r="K1011" s="7"/>
      <c r="L1011" s="7"/>
      <c r="M1011" s="7"/>
      <c r="N1011" s="7"/>
      <c r="O1011" s="7"/>
      <c r="P1011" s="7"/>
      <c r="Q1011" s="7"/>
      <c r="R1011" s="7"/>
      <c r="S1011" s="7"/>
      <c r="T1011"/>
      <c r="U1011"/>
      <c r="V1011"/>
      <c r="W1011"/>
      <c r="X1011"/>
      <c r="Y1011"/>
      <c r="Z1011"/>
    </row>
    <row r="1012" spans="2:26" x14ac:dyDescent="0.25">
      <c r="B1012" s="7"/>
      <c r="C1012" s="133"/>
      <c r="D1012" s="133"/>
      <c r="E1012" s="7"/>
      <c r="F1012" s="7"/>
      <c r="G1012" s="7"/>
      <c r="H1012" s="7"/>
      <c r="I1012" s="7"/>
      <c r="J1012" s="7"/>
      <c r="K1012" s="7"/>
      <c r="L1012" s="7"/>
      <c r="M1012" s="7"/>
      <c r="N1012" s="7"/>
      <c r="O1012" s="7"/>
      <c r="P1012" s="7"/>
      <c r="Q1012" s="7"/>
      <c r="R1012" s="7"/>
      <c r="S1012" s="7"/>
      <c r="T1012"/>
      <c r="U1012"/>
      <c r="V1012"/>
      <c r="W1012"/>
      <c r="X1012"/>
      <c r="Y1012"/>
      <c r="Z1012"/>
    </row>
    <row r="1013" spans="2:26" x14ac:dyDescent="0.25">
      <c r="B1013" s="7"/>
      <c r="C1013" s="133"/>
      <c r="D1013" s="133"/>
      <c r="E1013" s="7"/>
      <c r="F1013" s="7"/>
      <c r="G1013" s="7"/>
      <c r="H1013" s="7"/>
      <c r="I1013" s="7"/>
      <c r="J1013" s="7"/>
      <c r="K1013" s="7"/>
      <c r="L1013" s="7"/>
      <c r="M1013" s="7"/>
      <c r="N1013" s="7"/>
      <c r="O1013" s="7"/>
      <c r="P1013" s="7"/>
      <c r="Q1013" s="7"/>
      <c r="R1013" s="7"/>
      <c r="S1013" s="7"/>
      <c r="T1013"/>
      <c r="U1013"/>
      <c r="V1013"/>
      <c r="W1013"/>
      <c r="X1013"/>
      <c r="Y1013"/>
      <c r="Z1013"/>
    </row>
    <row r="1014" spans="2:26" x14ac:dyDescent="0.25">
      <c r="B1014" s="7"/>
      <c r="C1014" s="133"/>
      <c r="D1014" s="133"/>
      <c r="E1014" s="7"/>
      <c r="F1014" s="7"/>
      <c r="G1014" s="7"/>
      <c r="H1014" s="7"/>
      <c r="I1014" s="7"/>
      <c r="J1014" s="7"/>
      <c r="K1014" s="7"/>
      <c r="L1014" s="7"/>
      <c r="M1014" s="7"/>
      <c r="N1014" s="7"/>
      <c r="O1014" s="7"/>
      <c r="P1014" s="7"/>
      <c r="Q1014" s="7"/>
      <c r="R1014" s="7"/>
      <c r="S1014" s="7"/>
      <c r="T1014"/>
      <c r="U1014"/>
      <c r="V1014"/>
      <c r="W1014"/>
      <c r="X1014"/>
      <c r="Y1014"/>
      <c r="Z1014"/>
    </row>
    <row r="1015" spans="2:26" x14ac:dyDescent="0.25">
      <c r="B1015" s="7"/>
      <c r="C1015" s="133"/>
      <c r="D1015" s="133"/>
      <c r="E1015" s="7"/>
      <c r="F1015" s="7"/>
      <c r="G1015" s="7"/>
      <c r="H1015" s="7"/>
      <c r="I1015" s="7"/>
      <c r="J1015" s="7"/>
      <c r="K1015" s="7"/>
      <c r="L1015" s="7"/>
      <c r="M1015" s="7"/>
      <c r="N1015" s="7"/>
      <c r="O1015" s="7"/>
      <c r="P1015" s="7"/>
      <c r="Q1015" s="7"/>
      <c r="R1015" s="7"/>
      <c r="S1015" s="7"/>
      <c r="T1015"/>
      <c r="U1015"/>
      <c r="V1015"/>
      <c r="W1015"/>
      <c r="X1015"/>
      <c r="Y1015"/>
      <c r="Z1015"/>
    </row>
    <row r="1016" spans="2:26" x14ac:dyDescent="0.25">
      <c r="B1016" s="7"/>
      <c r="C1016" s="133"/>
      <c r="D1016" s="133"/>
      <c r="E1016" s="7"/>
      <c r="F1016" s="7"/>
      <c r="G1016" s="7"/>
      <c r="H1016" s="7"/>
      <c r="I1016" s="7"/>
      <c r="J1016" s="7"/>
      <c r="K1016" s="7"/>
      <c r="L1016" s="7"/>
      <c r="M1016" s="7"/>
      <c r="N1016" s="7"/>
      <c r="O1016" s="7"/>
      <c r="P1016" s="7"/>
      <c r="Q1016" s="7"/>
      <c r="R1016" s="7"/>
      <c r="S1016" s="7"/>
      <c r="T1016"/>
      <c r="U1016"/>
      <c r="V1016"/>
      <c r="W1016"/>
      <c r="X1016"/>
      <c r="Y1016"/>
      <c r="Z1016"/>
    </row>
    <row r="1017" spans="2:26" x14ac:dyDescent="0.25">
      <c r="B1017" s="7"/>
      <c r="C1017" s="133"/>
      <c r="D1017" s="133"/>
      <c r="E1017" s="7"/>
      <c r="F1017" s="7"/>
      <c r="G1017" s="7"/>
      <c r="H1017" s="7"/>
      <c r="I1017" s="7"/>
      <c r="J1017" s="7"/>
      <c r="K1017" s="7"/>
      <c r="L1017" s="7"/>
      <c r="M1017" s="7"/>
      <c r="N1017" s="7"/>
      <c r="O1017" s="7"/>
      <c r="P1017" s="7"/>
      <c r="Q1017" s="7"/>
      <c r="R1017" s="7"/>
      <c r="S1017" s="7"/>
      <c r="T1017"/>
      <c r="U1017"/>
      <c r="V1017"/>
      <c r="W1017"/>
      <c r="X1017"/>
      <c r="Y1017"/>
      <c r="Z1017"/>
    </row>
    <row r="1018" spans="2:26" x14ac:dyDescent="0.25">
      <c r="B1018" s="7"/>
      <c r="C1018" s="133"/>
      <c r="D1018" s="133"/>
      <c r="E1018" s="7"/>
      <c r="F1018" s="7"/>
      <c r="G1018" s="7"/>
      <c r="H1018" s="7"/>
      <c r="I1018" s="7"/>
      <c r="J1018" s="7"/>
      <c r="K1018" s="7"/>
      <c r="L1018" s="7"/>
      <c r="M1018" s="7"/>
      <c r="N1018" s="7"/>
      <c r="O1018" s="7"/>
      <c r="P1018" s="7"/>
      <c r="Q1018" s="7"/>
      <c r="R1018" s="7"/>
      <c r="S1018" s="7"/>
      <c r="T1018"/>
      <c r="U1018"/>
      <c r="V1018"/>
      <c r="W1018"/>
      <c r="X1018"/>
      <c r="Y1018"/>
      <c r="Z1018"/>
    </row>
    <row r="1019" spans="2:26" x14ac:dyDescent="0.25">
      <c r="B1019" s="7"/>
      <c r="C1019" s="133"/>
      <c r="D1019" s="133"/>
      <c r="E1019" s="7"/>
      <c r="F1019" s="7"/>
      <c r="G1019" s="7"/>
      <c r="H1019" s="7"/>
      <c r="I1019" s="7"/>
      <c r="J1019" s="7"/>
      <c r="K1019" s="7"/>
      <c r="L1019" s="7"/>
      <c r="M1019" s="7"/>
      <c r="N1019" s="7"/>
      <c r="O1019" s="7"/>
      <c r="P1019" s="7"/>
      <c r="Q1019" s="7"/>
      <c r="R1019" s="7"/>
      <c r="S1019" s="7"/>
      <c r="T1019"/>
      <c r="U1019"/>
      <c r="V1019"/>
      <c r="W1019"/>
      <c r="X1019"/>
      <c r="Y1019"/>
      <c r="Z1019"/>
    </row>
    <row r="1020" spans="2:26" x14ac:dyDescent="0.25">
      <c r="B1020" s="7"/>
      <c r="C1020" s="133"/>
      <c r="D1020" s="133"/>
      <c r="E1020" s="7"/>
      <c r="F1020" s="7"/>
      <c r="G1020" s="7"/>
      <c r="H1020" s="7"/>
      <c r="I1020" s="7"/>
      <c r="J1020" s="7"/>
      <c r="K1020" s="7"/>
      <c r="L1020" s="7"/>
      <c r="M1020" s="7"/>
      <c r="N1020" s="7"/>
      <c r="O1020" s="7"/>
      <c r="P1020" s="7"/>
      <c r="Q1020" s="7"/>
      <c r="R1020" s="7"/>
      <c r="S1020" s="7"/>
      <c r="T1020"/>
      <c r="U1020"/>
      <c r="V1020"/>
      <c r="W1020"/>
      <c r="X1020"/>
      <c r="Y1020"/>
      <c r="Z1020"/>
    </row>
    <row r="1021" spans="2:26" x14ac:dyDescent="0.25">
      <c r="B1021" s="7"/>
      <c r="C1021" s="133"/>
      <c r="D1021" s="133"/>
      <c r="E1021" s="7"/>
      <c r="F1021" s="7"/>
      <c r="G1021" s="7"/>
      <c r="H1021" s="7"/>
      <c r="I1021" s="7"/>
      <c r="J1021" s="7"/>
      <c r="K1021" s="7"/>
      <c r="L1021" s="7"/>
      <c r="M1021" s="7"/>
      <c r="N1021" s="7"/>
      <c r="O1021" s="7"/>
      <c r="P1021" s="7"/>
      <c r="Q1021" s="7"/>
      <c r="R1021" s="7"/>
      <c r="S1021" s="7"/>
      <c r="T1021"/>
      <c r="U1021"/>
      <c r="V1021"/>
      <c r="W1021"/>
      <c r="X1021"/>
      <c r="Y1021"/>
      <c r="Z1021"/>
    </row>
    <row r="1022" spans="2:26" x14ac:dyDescent="0.25">
      <c r="B1022" s="7"/>
      <c r="C1022" s="133"/>
      <c r="D1022" s="133"/>
      <c r="E1022" s="7"/>
      <c r="F1022" s="7"/>
      <c r="G1022" s="7"/>
      <c r="H1022" s="7"/>
      <c r="I1022" s="7"/>
      <c r="J1022" s="7"/>
      <c r="K1022" s="7"/>
      <c r="L1022" s="7"/>
      <c r="M1022" s="7"/>
      <c r="N1022" s="7"/>
      <c r="O1022" s="7"/>
      <c r="P1022" s="7"/>
      <c r="Q1022" s="7"/>
      <c r="R1022" s="7"/>
      <c r="S1022" s="7"/>
      <c r="T1022"/>
      <c r="U1022"/>
      <c r="V1022"/>
      <c r="W1022"/>
      <c r="X1022"/>
      <c r="Y1022"/>
      <c r="Z1022"/>
    </row>
    <row r="1023" spans="2:26" x14ac:dyDescent="0.25">
      <c r="B1023" s="7"/>
      <c r="C1023" s="133"/>
      <c r="D1023" s="133"/>
      <c r="E1023" s="7"/>
      <c r="F1023" s="7"/>
      <c r="G1023" s="7"/>
      <c r="H1023" s="7"/>
      <c r="I1023" s="7"/>
      <c r="J1023" s="7"/>
      <c r="K1023" s="7"/>
      <c r="L1023" s="7"/>
      <c r="M1023" s="7"/>
      <c r="N1023" s="7"/>
      <c r="O1023" s="7"/>
      <c r="P1023" s="7"/>
      <c r="Q1023" s="7"/>
      <c r="R1023" s="7"/>
      <c r="S1023" s="7"/>
      <c r="T1023"/>
      <c r="U1023"/>
      <c r="V1023"/>
      <c r="W1023"/>
      <c r="X1023"/>
      <c r="Y1023"/>
      <c r="Z1023"/>
    </row>
    <row r="1024" spans="2:26" x14ac:dyDescent="0.25">
      <c r="B1024" s="7"/>
      <c r="C1024" s="133"/>
      <c r="D1024" s="133"/>
      <c r="E1024" s="7"/>
      <c r="F1024" s="7"/>
      <c r="G1024" s="7"/>
      <c r="H1024" s="7"/>
      <c r="I1024" s="7"/>
      <c r="J1024" s="7"/>
      <c r="K1024" s="7"/>
      <c r="L1024" s="7"/>
      <c r="M1024" s="7"/>
      <c r="N1024" s="7"/>
      <c r="O1024" s="7"/>
      <c r="P1024" s="7"/>
      <c r="Q1024" s="7"/>
      <c r="R1024" s="7"/>
      <c r="S1024" s="7"/>
      <c r="T1024"/>
      <c r="U1024"/>
      <c r="V1024"/>
      <c r="W1024"/>
      <c r="X1024"/>
      <c r="Y1024"/>
      <c r="Z1024"/>
    </row>
    <row r="1025" spans="2:26" x14ac:dyDescent="0.25">
      <c r="B1025" s="7"/>
      <c r="C1025" s="133"/>
      <c r="D1025" s="133"/>
      <c r="E1025" s="7"/>
      <c r="F1025" s="7"/>
      <c r="G1025" s="7"/>
      <c r="H1025" s="7"/>
      <c r="I1025" s="7"/>
      <c r="J1025" s="7"/>
      <c r="K1025" s="7"/>
      <c r="L1025" s="7"/>
      <c r="M1025" s="7"/>
      <c r="N1025" s="7"/>
      <c r="O1025" s="7"/>
      <c r="P1025" s="7"/>
      <c r="Q1025" s="7"/>
      <c r="R1025" s="7"/>
      <c r="S1025" s="7"/>
      <c r="T1025"/>
      <c r="U1025"/>
      <c r="V1025"/>
      <c r="W1025"/>
      <c r="X1025"/>
      <c r="Y1025"/>
      <c r="Z1025"/>
    </row>
    <row r="1026" spans="2:26" x14ac:dyDescent="0.25">
      <c r="B1026" s="7"/>
      <c r="C1026" s="133"/>
      <c r="D1026" s="133"/>
      <c r="E1026" s="7"/>
      <c r="F1026" s="7"/>
      <c r="G1026" s="7"/>
      <c r="H1026" s="7"/>
      <c r="I1026" s="7"/>
      <c r="J1026" s="7"/>
      <c r="K1026" s="7"/>
      <c r="L1026" s="7"/>
      <c r="M1026" s="7"/>
      <c r="N1026" s="7"/>
      <c r="O1026" s="7"/>
      <c r="P1026" s="7"/>
      <c r="Q1026" s="7"/>
      <c r="R1026" s="7"/>
      <c r="S1026" s="7"/>
      <c r="T1026"/>
      <c r="U1026"/>
      <c r="V1026"/>
      <c r="W1026"/>
      <c r="X1026"/>
      <c r="Y1026"/>
      <c r="Z1026"/>
    </row>
    <row r="1027" spans="2:26" x14ac:dyDescent="0.25">
      <c r="B1027" s="7"/>
      <c r="C1027" s="133"/>
      <c r="D1027" s="133"/>
      <c r="E1027" s="7"/>
      <c r="F1027" s="7"/>
      <c r="G1027" s="7"/>
      <c r="H1027" s="7"/>
      <c r="I1027" s="7"/>
      <c r="J1027" s="7"/>
      <c r="K1027" s="7"/>
      <c r="L1027" s="7"/>
      <c r="M1027" s="7"/>
      <c r="N1027" s="7"/>
      <c r="O1027" s="7"/>
      <c r="P1027" s="7"/>
      <c r="Q1027" s="7"/>
      <c r="R1027" s="7"/>
      <c r="S1027" s="7"/>
      <c r="T1027"/>
      <c r="U1027"/>
      <c r="V1027"/>
      <c r="W1027"/>
      <c r="X1027"/>
      <c r="Y1027"/>
      <c r="Z1027"/>
    </row>
    <row r="1028" spans="2:26" x14ac:dyDescent="0.25">
      <c r="B1028" s="7"/>
      <c r="C1028" s="133"/>
      <c r="D1028" s="133"/>
      <c r="E1028" s="7"/>
      <c r="F1028" s="7"/>
      <c r="G1028" s="7"/>
      <c r="H1028" s="7"/>
      <c r="I1028" s="7"/>
      <c r="J1028" s="7"/>
      <c r="K1028" s="7"/>
      <c r="L1028" s="7"/>
      <c r="M1028" s="7"/>
      <c r="N1028" s="7"/>
      <c r="O1028" s="7"/>
      <c r="P1028" s="7"/>
      <c r="Q1028" s="7"/>
      <c r="R1028" s="7"/>
      <c r="S1028" s="7"/>
      <c r="T1028"/>
      <c r="U1028"/>
      <c r="V1028"/>
      <c r="W1028"/>
      <c r="X1028"/>
      <c r="Y1028"/>
      <c r="Z1028"/>
    </row>
    <row r="1029" spans="2:26" x14ac:dyDescent="0.25">
      <c r="B1029" s="7"/>
      <c r="C1029" s="133"/>
      <c r="D1029" s="133"/>
      <c r="E1029" s="7"/>
      <c r="F1029" s="7"/>
      <c r="G1029" s="7"/>
      <c r="H1029" s="7"/>
      <c r="I1029" s="7"/>
      <c r="J1029" s="7"/>
      <c r="K1029" s="7"/>
      <c r="L1029" s="7"/>
      <c r="M1029" s="7"/>
      <c r="N1029" s="7"/>
      <c r="O1029" s="7"/>
      <c r="P1029" s="7"/>
      <c r="Q1029" s="7"/>
      <c r="R1029" s="7"/>
      <c r="S1029" s="7"/>
      <c r="T1029"/>
      <c r="U1029"/>
      <c r="V1029"/>
      <c r="W1029"/>
      <c r="X1029"/>
      <c r="Y1029"/>
      <c r="Z1029"/>
    </row>
    <row r="1030" spans="2:26" x14ac:dyDescent="0.25">
      <c r="B1030" s="7"/>
      <c r="C1030" s="133"/>
      <c r="D1030" s="133"/>
      <c r="E1030" s="7"/>
      <c r="F1030" s="7"/>
      <c r="G1030" s="7"/>
      <c r="H1030" s="7"/>
      <c r="I1030" s="7"/>
      <c r="J1030" s="7"/>
      <c r="K1030" s="7"/>
      <c r="L1030" s="7"/>
      <c r="M1030" s="7"/>
      <c r="N1030" s="7"/>
      <c r="O1030" s="7"/>
      <c r="P1030" s="7"/>
      <c r="Q1030" s="7"/>
      <c r="R1030" s="7"/>
      <c r="S1030" s="7"/>
      <c r="T1030"/>
      <c r="U1030"/>
      <c r="V1030"/>
      <c r="W1030"/>
      <c r="X1030"/>
      <c r="Y1030"/>
      <c r="Z1030"/>
    </row>
    <row r="1031" spans="2:26" x14ac:dyDescent="0.25">
      <c r="B1031" s="7"/>
      <c r="C1031" s="133"/>
      <c r="D1031" s="133"/>
      <c r="E1031" s="7"/>
      <c r="F1031" s="7"/>
      <c r="G1031" s="7"/>
      <c r="H1031" s="7"/>
      <c r="I1031" s="7"/>
      <c r="J1031" s="7"/>
      <c r="K1031" s="7"/>
      <c r="L1031" s="7"/>
      <c r="M1031" s="7"/>
      <c r="N1031" s="7"/>
      <c r="O1031" s="7"/>
      <c r="P1031" s="7"/>
      <c r="Q1031" s="7"/>
      <c r="R1031" s="7"/>
      <c r="S1031" s="7"/>
      <c r="T1031"/>
      <c r="U1031"/>
      <c r="V1031"/>
      <c r="W1031"/>
      <c r="X1031"/>
      <c r="Y1031"/>
      <c r="Z1031"/>
    </row>
    <row r="1032" spans="2:26" x14ac:dyDescent="0.25">
      <c r="B1032" s="7"/>
      <c r="C1032" s="133"/>
      <c r="D1032" s="133"/>
      <c r="E1032" s="7"/>
      <c r="F1032" s="7"/>
      <c r="G1032" s="7"/>
      <c r="H1032" s="7"/>
      <c r="I1032" s="7"/>
      <c r="J1032" s="7"/>
      <c r="K1032" s="7"/>
      <c r="L1032" s="7"/>
      <c r="M1032" s="7"/>
      <c r="N1032" s="7"/>
      <c r="O1032" s="7"/>
      <c r="P1032" s="7"/>
      <c r="Q1032" s="7"/>
      <c r="R1032" s="7"/>
      <c r="S1032" s="7"/>
      <c r="T1032"/>
      <c r="U1032"/>
      <c r="V1032"/>
      <c r="W1032"/>
      <c r="X1032"/>
      <c r="Y1032"/>
      <c r="Z1032"/>
    </row>
    <row r="1033" spans="2:26" x14ac:dyDescent="0.25">
      <c r="B1033" s="7"/>
      <c r="C1033" s="133"/>
      <c r="D1033" s="133"/>
      <c r="E1033" s="7"/>
      <c r="F1033" s="7"/>
      <c r="G1033" s="7"/>
      <c r="H1033" s="7"/>
      <c r="I1033" s="7"/>
      <c r="J1033" s="7"/>
      <c r="K1033" s="7"/>
      <c r="L1033" s="7"/>
      <c r="M1033" s="7"/>
      <c r="N1033" s="7"/>
      <c r="O1033" s="7"/>
      <c r="P1033" s="7"/>
      <c r="Q1033" s="7"/>
      <c r="R1033" s="7"/>
      <c r="S1033" s="7"/>
      <c r="T1033"/>
      <c r="U1033"/>
      <c r="V1033"/>
      <c r="W1033"/>
      <c r="X1033"/>
      <c r="Y1033"/>
      <c r="Z1033"/>
    </row>
    <row r="1034" spans="2:26" x14ac:dyDescent="0.25">
      <c r="B1034" s="7"/>
      <c r="C1034" s="133"/>
      <c r="D1034" s="133"/>
      <c r="E1034" s="7"/>
      <c r="F1034" s="7"/>
      <c r="G1034" s="7"/>
      <c r="H1034" s="7"/>
      <c r="I1034" s="7"/>
      <c r="J1034" s="7"/>
      <c r="K1034" s="7"/>
      <c r="L1034" s="7"/>
      <c r="M1034" s="7"/>
      <c r="N1034" s="7"/>
      <c r="O1034" s="7"/>
      <c r="P1034" s="7"/>
      <c r="Q1034" s="7"/>
      <c r="R1034" s="7"/>
      <c r="S1034" s="7"/>
      <c r="T1034"/>
      <c r="U1034"/>
      <c r="V1034"/>
      <c r="W1034"/>
      <c r="X1034"/>
      <c r="Y1034"/>
      <c r="Z1034"/>
    </row>
    <row r="1035" spans="2:26" x14ac:dyDescent="0.25">
      <c r="B1035" s="7"/>
      <c r="C1035" s="133"/>
      <c r="D1035" s="133"/>
      <c r="E1035" s="7"/>
      <c r="F1035" s="7"/>
      <c r="G1035" s="7"/>
      <c r="H1035" s="7"/>
      <c r="I1035" s="7"/>
      <c r="J1035" s="7"/>
      <c r="K1035" s="7"/>
      <c r="L1035" s="7"/>
      <c r="M1035" s="7"/>
      <c r="N1035" s="7"/>
      <c r="O1035" s="7"/>
      <c r="P1035" s="7"/>
      <c r="Q1035" s="7"/>
      <c r="R1035" s="7"/>
      <c r="S1035" s="7"/>
      <c r="T1035"/>
      <c r="U1035"/>
      <c r="V1035"/>
      <c r="W1035"/>
      <c r="X1035"/>
      <c r="Y1035"/>
      <c r="Z1035"/>
    </row>
    <row r="1036" spans="2:26" x14ac:dyDescent="0.25">
      <c r="B1036" s="7"/>
      <c r="C1036" s="133"/>
      <c r="D1036" s="133"/>
      <c r="E1036" s="7"/>
      <c r="F1036" s="7"/>
      <c r="G1036" s="7"/>
      <c r="H1036" s="7"/>
      <c r="I1036" s="7"/>
      <c r="J1036" s="7"/>
      <c r="K1036" s="7"/>
      <c r="L1036" s="7"/>
      <c r="M1036" s="7"/>
      <c r="N1036" s="7"/>
      <c r="O1036" s="7"/>
      <c r="P1036" s="7"/>
      <c r="Q1036" s="7"/>
      <c r="R1036" s="7"/>
      <c r="S1036" s="7"/>
      <c r="T1036"/>
      <c r="U1036"/>
      <c r="V1036"/>
      <c r="W1036"/>
      <c r="X1036"/>
      <c r="Y1036"/>
      <c r="Z1036"/>
    </row>
    <row r="1037" spans="2:26" x14ac:dyDescent="0.25">
      <c r="B1037" s="7"/>
      <c r="C1037" s="133"/>
      <c r="D1037" s="133"/>
      <c r="E1037" s="7"/>
      <c r="F1037" s="7"/>
      <c r="G1037" s="7"/>
      <c r="H1037" s="7"/>
      <c r="I1037" s="7"/>
      <c r="J1037" s="7"/>
      <c r="K1037" s="7"/>
      <c r="L1037" s="7"/>
      <c r="M1037" s="7"/>
      <c r="N1037" s="7"/>
      <c r="O1037" s="7"/>
      <c r="P1037" s="7"/>
      <c r="Q1037" s="7"/>
      <c r="R1037" s="7"/>
      <c r="S1037" s="7"/>
      <c r="T1037"/>
      <c r="U1037"/>
      <c r="V1037"/>
      <c r="W1037"/>
      <c r="X1037"/>
      <c r="Y1037"/>
      <c r="Z1037"/>
    </row>
    <row r="1038" spans="2:26" x14ac:dyDescent="0.25">
      <c r="B1038" s="7"/>
      <c r="C1038" s="133"/>
      <c r="D1038" s="133"/>
      <c r="E1038" s="7"/>
      <c r="F1038" s="7"/>
      <c r="G1038" s="7"/>
      <c r="H1038" s="7"/>
      <c r="I1038" s="7"/>
      <c r="J1038" s="7"/>
      <c r="K1038" s="7"/>
      <c r="L1038" s="7"/>
      <c r="M1038" s="7"/>
      <c r="N1038" s="7"/>
      <c r="O1038" s="7"/>
      <c r="P1038" s="7"/>
      <c r="Q1038" s="7"/>
      <c r="R1038" s="7"/>
      <c r="S1038" s="7"/>
      <c r="T1038"/>
      <c r="U1038"/>
      <c r="V1038"/>
      <c r="W1038"/>
      <c r="X1038"/>
      <c r="Y1038"/>
      <c r="Z1038"/>
    </row>
    <row r="1039" spans="2:26" x14ac:dyDescent="0.25">
      <c r="B1039" s="7"/>
      <c r="C1039" s="133"/>
      <c r="D1039" s="133"/>
      <c r="E1039" s="7"/>
      <c r="F1039" s="7"/>
      <c r="G1039" s="7"/>
      <c r="H1039" s="7"/>
      <c r="I1039" s="7"/>
      <c r="J1039" s="7"/>
      <c r="K1039" s="7"/>
      <c r="L1039" s="7"/>
      <c r="M1039" s="7"/>
      <c r="N1039" s="7"/>
      <c r="O1039" s="7"/>
      <c r="P1039" s="7"/>
      <c r="Q1039" s="7"/>
      <c r="R1039" s="7"/>
      <c r="S1039" s="7"/>
      <c r="T1039"/>
      <c r="U1039"/>
      <c r="V1039"/>
      <c r="W1039"/>
      <c r="X1039"/>
      <c r="Y1039"/>
      <c r="Z1039"/>
    </row>
    <row r="1040" spans="2:26" x14ac:dyDescent="0.25">
      <c r="B1040" s="7"/>
      <c r="C1040" s="133"/>
      <c r="D1040" s="133"/>
      <c r="E1040" s="7"/>
      <c r="F1040" s="7"/>
      <c r="G1040" s="7"/>
      <c r="H1040" s="7"/>
      <c r="I1040" s="7"/>
      <c r="J1040" s="7"/>
      <c r="K1040" s="7"/>
      <c r="L1040" s="7"/>
      <c r="M1040" s="7"/>
      <c r="N1040" s="7"/>
      <c r="O1040" s="7"/>
      <c r="P1040" s="7"/>
      <c r="Q1040" s="7"/>
      <c r="R1040" s="7"/>
      <c r="S1040" s="7"/>
      <c r="T1040"/>
      <c r="U1040"/>
      <c r="V1040"/>
      <c r="W1040"/>
      <c r="X1040"/>
      <c r="Y1040"/>
      <c r="Z1040"/>
    </row>
    <row r="1041" spans="2:26" x14ac:dyDescent="0.25">
      <c r="B1041" s="7"/>
      <c r="C1041" s="133"/>
      <c r="D1041" s="133"/>
      <c r="E1041" s="7"/>
      <c r="F1041" s="7"/>
      <c r="G1041" s="7"/>
      <c r="H1041" s="7"/>
      <c r="I1041" s="7"/>
      <c r="J1041" s="7"/>
      <c r="K1041" s="7"/>
      <c r="L1041" s="7"/>
      <c r="M1041" s="7"/>
      <c r="N1041" s="7"/>
      <c r="O1041" s="7"/>
      <c r="P1041" s="7"/>
      <c r="Q1041" s="7"/>
      <c r="R1041" s="7"/>
      <c r="S1041" s="7"/>
      <c r="T1041"/>
      <c r="U1041"/>
      <c r="V1041"/>
      <c r="W1041"/>
      <c r="X1041"/>
      <c r="Y1041"/>
      <c r="Z1041"/>
    </row>
    <row r="1042" spans="2:26" x14ac:dyDescent="0.25">
      <c r="B1042" s="7"/>
      <c r="C1042" s="133"/>
      <c r="D1042" s="133"/>
      <c r="E1042" s="7"/>
      <c r="F1042" s="7"/>
      <c r="G1042" s="7"/>
      <c r="H1042" s="7"/>
      <c r="I1042" s="7"/>
      <c r="J1042" s="7"/>
      <c r="K1042" s="7"/>
      <c r="L1042" s="7"/>
      <c r="M1042" s="7"/>
      <c r="N1042" s="7"/>
      <c r="O1042" s="7"/>
      <c r="P1042" s="7"/>
      <c r="Q1042" s="7"/>
      <c r="R1042" s="7"/>
      <c r="S1042" s="7"/>
      <c r="T1042"/>
      <c r="U1042"/>
      <c r="V1042"/>
      <c r="W1042"/>
      <c r="X1042"/>
      <c r="Y1042"/>
      <c r="Z1042"/>
    </row>
    <row r="1043" spans="2:26" x14ac:dyDescent="0.25">
      <c r="B1043" s="7"/>
      <c r="C1043" s="133"/>
      <c r="D1043" s="133"/>
      <c r="E1043" s="7"/>
      <c r="F1043" s="7"/>
      <c r="G1043" s="7"/>
      <c r="H1043" s="7"/>
      <c r="I1043" s="7"/>
      <c r="J1043" s="7"/>
      <c r="K1043" s="7"/>
      <c r="L1043" s="7"/>
      <c r="M1043" s="7"/>
      <c r="N1043" s="7"/>
      <c r="O1043" s="7"/>
      <c r="P1043" s="7"/>
      <c r="Q1043" s="7"/>
      <c r="R1043" s="7"/>
      <c r="S1043" s="7"/>
      <c r="T1043"/>
      <c r="U1043"/>
      <c r="V1043"/>
      <c r="W1043"/>
      <c r="X1043"/>
      <c r="Y1043"/>
      <c r="Z1043"/>
    </row>
    <row r="1044" spans="2:26" x14ac:dyDescent="0.25">
      <c r="B1044" s="7"/>
      <c r="C1044" s="133"/>
      <c r="D1044" s="133"/>
      <c r="E1044" s="7"/>
      <c r="F1044" s="7"/>
      <c r="G1044" s="7"/>
      <c r="H1044" s="7"/>
      <c r="I1044" s="7"/>
      <c r="J1044" s="7"/>
      <c r="K1044" s="7"/>
      <c r="L1044" s="7"/>
      <c r="M1044" s="7"/>
      <c r="N1044" s="7"/>
      <c r="O1044" s="7"/>
      <c r="P1044" s="7"/>
      <c r="Q1044" s="7"/>
      <c r="R1044" s="7"/>
      <c r="S1044" s="7"/>
      <c r="T1044"/>
      <c r="U1044"/>
      <c r="V1044"/>
      <c r="W1044"/>
      <c r="X1044"/>
      <c r="Y1044"/>
      <c r="Z1044"/>
    </row>
    <row r="1045" spans="2:26" x14ac:dyDescent="0.25">
      <c r="B1045" s="7"/>
      <c r="C1045" s="133"/>
      <c r="D1045" s="133"/>
      <c r="E1045" s="7"/>
      <c r="F1045" s="7"/>
      <c r="G1045" s="7"/>
      <c r="H1045" s="7"/>
      <c r="I1045" s="7"/>
      <c r="J1045" s="7"/>
      <c r="K1045" s="7"/>
      <c r="L1045" s="7"/>
      <c r="M1045" s="7"/>
      <c r="N1045" s="7"/>
      <c r="O1045" s="7"/>
      <c r="P1045" s="7"/>
      <c r="Q1045" s="7"/>
      <c r="R1045" s="7"/>
      <c r="S1045" s="7"/>
      <c r="T1045"/>
      <c r="U1045"/>
      <c r="V1045"/>
      <c r="W1045"/>
      <c r="X1045"/>
      <c r="Y1045"/>
      <c r="Z1045"/>
    </row>
    <row r="1046" spans="2:26" x14ac:dyDescent="0.25">
      <c r="B1046" s="7"/>
      <c r="C1046" s="133"/>
      <c r="D1046" s="133"/>
      <c r="E1046" s="7"/>
      <c r="F1046" s="7"/>
      <c r="G1046" s="7"/>
      <c r="H1046" s="7"/>
      <c r="I1046" s="7"/>
      <c r="J1046" s="7"/>
      <c r="K1046" s="7"/>
      <c r="L1046" s="7"/>
      <c r="M1046" s="7"/>
      <c r="N1046" s="7"/>
      <c r="O1046" s="7"/>
      <c r="P1046" s="7"/>
      <c r="Q1046" s="7"/>
      <c r="R1046" s="7"/>
      <c r="S1046" s="7"/>
      <c r="T1046"/>
      <c r="U1046"/>
      <c r="V1046"/>
      <c r="W1046"/>
      <c r="X1046"/>
      <c r="Y1046"/>
      <c r="Z1046"/>
    </row>
    <row r="1047" spans="2:26" x14ac:dyDescent="0.25">
      <c r="B1047" s="7"/>
      <c r="C1047" s="133"/>
      <c r="D1047" s="133"/>
      <c r="E1047" s="7"/>
      <c r="F1047" s="7"/>
      <c r="G1047" s="7"/>
      <c r="H1047" s="7"/>
      <c r="I1047" s="7"/>
      <c r="J1047" s="7"/>
      <c r="K1047" s="7"/>
      <c r="L1047" s="7"/>
      <c r="M1047" s="7"/>
      <c r="N1047" s="7"/>
      <c r="O1047" s="7"/>
      <c r="P1047" s="7"/>
      <c r="Q1047" s="7"/>
      <c r="R1047" s="7"/>
      <c r="S1047" s="7"/>
      <c r="T1047"/>
      <c r="U1047"/>
      <c r="V1047"/>
      <c r="W1047"/>
      <c r="X1047"/>
      <c r="Y1047"/>
      <c r="Z1047"/>
    </row>
    <row r="1048" spans="2:26" x14ac:dyDescent="0.25">
      <c r="B1048" s="7"/>
      <c r="C1048" s="133"/>
      <c r="D1048" s="133"/>
      <c r="E1048" s="7"/>
      <c r="F1048" s="7"/>
      <c r="G1048" s="7"/>
      <c r="H1048" s="7"/>
      <c r="I1048" s="7"/>
      <c r="J1048" s="7"/>
      <c r="K1048" s="7"/>
      <c r="L1048" s="7"/>
      <c r="M1048" s="7"/>
      <c r="N1048" s="7"/>
      <c r="O1048" s="7"/>
      <c r="P1048" s="7"/>
      <c r="Q1048" s="7"/>
      <c r="R1048" s="7"/>
      <c r="S1048" s="7"/>
      <c r="T1048"/>
      <c r="U1048"/>
      <c r="V1048"/>
      <c r="W1048"/>
      <c r="X1048"/>
      <c r="Y1048"/>
      <c r="Z1048"/>
    </row>
    <row r="1049" spans="2:26" x14ac:dyDescent="0.25">
      <c r="B1049" s="7"/>
      <c r="C1049" s="133"/>
      <c r="D1049" s="133"/>
      <c r="E1049" s="7"/>
      <c r="F1049" s="7"/>
      <c r="G1049" s="7"/>
      <c r="H1049" s="7"/>
      <c r="I1049" s="7"/>
      <c r="J1049" s="7"/>
      <c r="K1049" s="7"/>
      <c r="L1049" s="7"/>
      <c r="M1049" s="7"/>
      <c r="N1049" s="7"/>
      <c r="O1049" s="7"/>
      <c r="P1049" s="7"/>
      <c r="Q1049" s="7"/>
      <c r="R1049" s="7"/>
      <c r="S1049" s="7"/>
      <c r="T1049"/>
      <c r="U1049"/>
      <c r="V1049"/>
      <c r="W1049"/>
      <c r="X1049"/>
      <c r="Y1049"/>
      <c r="Z1049"/>
    </row>
    <row r="1050" spans="2:26" x14ac:dyDescent="0.25">
      <c r="B1050" s="7"/>
      <c r="C1050" s="133"/>
      <c r="D1050" s="133"/>
      <c r="E1050" s="7"/>
      <c r="F1050" s="7"/>
      <c r="G1050" s="7"/>
      <c r="H1050" s="7"/>
      <c r="I1050" s="7"/>
      <c r="J1050" s="7"/>
      <c r="K1050" s="7"/>
      <c r="L1050" s="7"/>
      <c r="M1050" s="7"/>
      <c r="N1050" s="7"/>
      <c r="O1050" s="7"/>
      <c r="P1050" s="7"/>
      <c r="Q1050" s="7"/>
      <c r="R1050" s="7"/>
      <c r="S1050" s="7"/>
      <c r="T1050"/>
      <c r="U1050"/>
      <c r="V1050"/>
      <c r="W1050"/>
      <c r="X1050"/>
      <c r="Y1050"/>
      <c r="Z1050"/>
    </row>
    <row r="1051" spans="2:26" x14ac:dyDescent="0.25">
      <c r="B1051" s="7"/>
      <c r="C1051" s="133"/>
      <c r="D1051" s="133"/>
      <c r="E1051" s="7"/>
      <c r="F1051" s="7"/>
      <c r="G1051" s="7"/>
      <c r="H1051" s="7"/>
      <c r="I1051" s="7"/>
      <c r="J1051" s="7"/>
      <c r="K1051" s="7"/>
      <c r="L1051" s="7"/>
      <c r="M1051" s="7"/>
      <c r="N1051" s="7"/>
      <c r="O1051" s="7"/>
      <c r="P1051" s="7"/>
      <c r="Q1051" s="7"/>
      <c r="R1051" s="7"/>
      <c r="S1051" s="7"/>
      <c r="T1051"/>
      <c r="U1051"/>
      <c r="V1051"/>
      <c r="W1051"/>
      <c r="X1051"/>
      <c r="Y1051"/>
      <c r="Z1051"/>
    </row>
    <row r="1052" spans="2:26" x14ac:dyDescent="0.25">
      <c r="B1052" s="7"/>
      <c r="C1052" s="133"/>
      <c r="D1052" s="133"/>
      <c r="E1052" s="7"/>
      <c r="F1052" s="7"/>
      <c r="G1052" s="7"/>
      <c r="H1052" s="7"/>
      <c r="I1052" s="7"/>
      <c r="J1052" s="7"/>
      <c r="K1052" s="7"/>
      <c r="L1052" s="7"/>
      <c r="M1052" s="7"/>
      <c r="N1052" s="7"/>
      <c r="O1052" s="7"/>
      <c r="P1052" s="7"/>
      <c r="Q1052" s="7"/>
      <c r="R1052" s="7"/>
      <c r="S1052" s="7"/>
      <c r="T1052"/>
      <c r="U1052"/>
      <c r="V1052"/>
      <c r="W1052"/>
      <c r="X1052"/>
      <c r="Y1052"/>
      <c r="Z1052"/>
    </row>
    <row r="1053" spans="2:26" x14ac:dyDescent="0.25">
      <c r="B1053" s="7"/>
      <c r="C1053" s="133"/>
      <c r="D1053" s="133"/>
      <c r="E1053" s="7"/>
      <c r="F1053" s="7"/>
      <c r="G1053" s="7"/>
      <c r="H1053" s="7"/>
      <c r="I1053" s="7"/>
      <c r="J1053" s="7"/>
      <c r="K1053" s="7"/>
      <c r="L1053" s="7"/>
      <c r="M1053" s="7"/>
      <c r="N1053" s="7"/>
      <c r="O1053" s="7"/>
      <c r="P1053" s="7"/>
      <c r="Q1053" s="7"/>
      <c r="R1053" s="7"/>
      <c r="S1053" s="7"/>
      <c r="T1053"/>
      <c r="U1053"/>
      <c r="V1053"/>
      <c r="W1053"/>
      <c r="X1053"/>
      <c r="Y1053"/>
      <c r="Z1053"/>
    </row>
    <row r="1054" spans="2:26" x14ac:dyDescent="0.25">
      <c r="B1054" s="7"/>
      <c r="C1054" s="133"/>
      <c r="D1054" s="133"/>
      <c r="E1054" s="7"/>
      <c r="F1054" s="7"/>
      <c r="G1054" s="7"/>
      <c r="H1054" s="7"/>
      <c r="I1054" s="7"/>
      <c r="J1054" s="7"/>
      <c r="K1054" s="7"/>
      <c r="L1054" s="7"/>
      <c r="M1054" s="7"/>
      <c r="N1054" s="7"/>
      <c r="O1054" s="7"/>
      <c r="P1054" s="7"/>
      <c r="Q1054" s="7"/>
      <c r="R1054" s="7"/>
      <c r="S1054" s="7"/>
      <c r="T1054"/>
      <c r="U1054"/>
      <c r="V1054"/>
      <c r="W1054"/>
      <c r="X1054"/>
      <c r="Y1054"/>
      <c r="Z1054"/>
    </row>
    <row r="1055" spans="2:26" x14ac:dyDescent="0.25">
      <c r="B1055" s="7"/>
      <c r="C1055" s="133"/>
      <c r="D1055" s="133"/>
      <c r="E1055" s="7"/>
      <c r="F1055" s="7"/>
      <c r="G1055" s="7"/>
      <c r="H1055" s="7"/>
      <c r="I1055" s="7"/>
      <c r="J1055" s="7"/>
      <c r="K1055" s="7"/>
      <c r="L1055" s="7"/>
      <c r="M1055" s="7"/>
      <c r="N1055" s="7"/>
      <c r="O1055" s="7"/>
      <c r="P1055" s="7"/>
      <c r="Q1055" s="7"/>
      <c r="R1055" s="7"/>
      <c r="S1055" s="7"/>
      <c r="T1055"/>
      <c r="U1055"/>
      <c r="V1055"/>
      <c r="W1055"/>
      <c r="X1055"/>
      <c r="Y1055"/>
      <c r="Z1055"/>
    </row>
    <row r="1056" spans="2:26" x14ac:dyDescent="0.25">
      <c r="B1056" s="7"/>
      <c r="C1056" s="133"/>
      <c r="D1056" s="133"/>
      <c r="E1056" s="7"/>
      <c r="F1056" s="7"/>
      <c r="G1056" s="7"/>
      <c r="H1056" s="7"/>
      <c r="I1056" s="7"/>
      <c r="J1056" s="7"/>
      <c r="K1056" s="7"/>
      <c r="L1056" s="7"/>
      <c r="M1056" s="7"/>
      <c r="N1056" s="7"/>
      <c r="O1056" s="7"/>
      <c r="P1056" s="7"/>
      <c r="Q1056" s="7"/>
      <c r="R1056" s="7"/>
      <c r="S1056" s="7"/>
      <c r="T1056"/>
      <c r="U1056"/>
      <c r="V1056"/>
      <c r="W1056"/>
      <c r="X1056"/>
      <c r="Y1056"/>
      <c r="Z1056"/>
    </row>
    <row r="1057" spans="2:26" x14ac:dyDescent="0.25">
      <c r="B1057" s="7"/>
      <c r="C1057" s="133"/>
      <c r="D1057" s="133"/>
      <c r="E1057" s="7"/>
      <c r="F1057" s="7"/>
      <c r="G1057" s="7"/>
      <c r="H1057" s="7"/>
      <c r="I1057" s="7"/>
      <c r="J1057" s="7"/>
      <c r="K1057" s="7"/>
      <c r="L1057" s="7"/>
      <c r="M1057" s="7"/>
      <c r="N1057" s="7"/>
      <c r="O1057" s="7"/>
      <c r="P1057" s="7"/>
      <c r="Q1057" s="7"/>
      <c r="R1057" s="7"/>
      <c r="S1057" s="7"/>
      <c r="T1057"/>
      <c r="U1057"/>
      <c r="V1057"/>
      <c r="W1057"/>
      <c r="X1057"/>
      <c r="Y1057"/>
      <c r="Z1057"/>
    </row>
    <row r="1058" spans="2:26" x14ac:dyDescent="0.25">
      <c r="B1058" s="7"/>
      <c r="C1058" s="133"/>
      <c r="D1058" s="133"/>
      <c r="E1058" s="7"/>
      <c r="F1058" s="7"/>
      <c r="G1058" s="7"/>
      <c r="H1058" s="7"/>
      <c r="I1058" s="7"/>
      <c r="J1058" s="7"/>
      <c r="K1058" s="7"/>
      <c r="L1058" s="7"/>
      <c r="M1058" s="7"/>
      <c r="N1058" s="7"/>
      <c r="O1058" s="7"/>
      <c r="P1058" s="7"/>
      <c r="Q1058" s="7"/>
      <c r="R1058" s="7"/>
      <c r="S1058" s="7"/>
      <c r="T1058"/>
      <c r="U1058"/>
      <c r="V1058"/>
      <c r="W1058"/>
      <c r="X1058"/>
      <c r="Y1058"/>
      <c r="Z1058"/>
    </row>
    <row r="1059" spans="2:26" x14ac:dyDescent="0.25">
      <c r="B1059" s="7"/>
      <c r="C1059" s="133"/>
      <c r="D1059" s="133"/>
      <c r="E1059" s="7"/>
      <c r="F1059" s="7"/>
      <c r="G1059" s="7"/>
      <c r="H1059" s="7"/>
      <c r="I1059" s="7"/>
      <c r="J1059" s="7"/>
      <c r="K1059" s="7"/>
      <c r="L1059" s="7"/>
      <c r="M1059" s="7"/>
      <c r="N1059" s="7"/>
      <c r="O1059" s="7"/>
      <c r="P1059" s="7"/>
      <c r="Q1059" s="7"/>
      <c r="R1059" s="7"/>
      <c r="S1059" s="7"/>
      <c r="T1059"/>
      <c r="U1059"/>
      <c r="V1059"/>
      <c r="W1059"/>
      <c r="X1059"/>
      <c r="Y1059"/>
      <c r="Z1059"/>
    </row>
    <row r="1060" spans="2:26" x14ac:dyDescent="0.25">
      <c r="B1060" s="7"/>
      <c r="C1060" s="133"/>
      <c r="D1060" s="133"/>
      <c r="E1060" s="7"/>
      <c r="F1060" s="7"/>
      <c r="G1060" s="7"/>
      <c r="H1060" s="7"/>
      <c r="I1060" s="7"/>
      <c r="J1060" s="7"/>
      <c r="K1060" s="7"/>
      <c r="L1060" s="7"/>
      <c r="M1060" s="7"/>
      <c r="N1060" s="7"/>
      <c r="O1060" s="7"/>
      <c r="P1060" s="7"/>
      <c r="Q1060" s="7"/>
      <c r="R1060" s="7"/>
      <c r="S1060" s="7"/>
      <c r="T1060"/>
      <c r="U1060"/>
      <c r="V1060"/>
      <c r="W1060"/>
      <c r="X1060"/>
      <c r="Y1060"/>
      <c r="Z1060"/>
    </row>
    <row r="1061" spans="2:26" x14ac:dyDescent="0.25">
      <c r="B1061" s="7"/>
      <c r="C1061" s="133"/>
      <c r="D1061" s="133"/>
      <c r="E1061" s="7"/>
      <c r="F1061" s="7"/>
      <c r="G1061" s="7"/>
      <c r="H1061" s="7"/>
      <c r="I1061" s="7"/>
      <c r="J1061" s="7"/>
      <c r="K1061" s="7"/>
      <c r="L1061" s="7"/>
      <c r="M1061" s="7"/>
      <c r="N1061" s="7"/>
      <c r="O1061" s="7"/>
      <c r="P1061" s="7"/>
      <c r="Q1061" s="7"/>
      <c r="R1061" s="7"/>
      <c r="S1061" s="7"/>
      <c r="T1061"/>
      <c r="U1061"/>
      <c r="V1061"/>
      <c r="W1061"/>
      <c r="X1061"/>
      <c r="Y1061"/>
      <c r="Z1061"/>
    </row>
    <row r="1062" spans="2:26" x14ac:dyDescent="0.25">
      <c r="B1062" s="7"/>
      <c r="C1062" s="133"/>
      <c r="D1062" s="133"/>
      <c r="E1062" s="7"/>
      <c r="F1062" s="7"/>
      <c r="G1062" s="7"/>
      <c r="H1062" s="7"/>
      <c r="I1062" s="7"/>
      <c r="J1062" s="7"/>
      <c r="K1062" s="7"/>
      <c r="L1062" s="7"/>
      <c r="M1062" s="7"/>
      <c r="N1062" s="7"/>
      <c r="O1062" s="7"/>
      <c r="P1062" s="7"/>
      <c r="Q1062" s="7"/>
      <c r="R1062" s="7"/>
      <c r="S1062" s="7"/>
      <c r="T1062"/>
      <c r="U1062"/>
      <c r="V1062"/>
      <c r="W1062"/>
      <c r="X1062"/>
      <c r="Y1062"/>
      <c r="Z1062"/>
    </row>
    <row r="1063" spans="2:26" x14ac:dyDescent="0.25">
      <c r="B1063" s="7"/>
      <c r="C1063" s="133"/>
      <c r="D1063" s="133"/>
      <c r="E1063" s="7"/>
      <c r="F1063" s="7"/>
      <c r="G1063" s="7"/>
      <c r="H1063" s="7"/>
      <c r="I1063" s="7"/>
      <c r="J1063" s="7"/>
      <c r="K1063" s="7"/>
      <c r="L1063" s="7"/>
      <c r="M1063" s="7"/>
      <c r="N1063" s="7"/>
      <c r="O1063" s="7"/>
      <c r="P1063" s="7"/>
      <c r="Q1063" s="7"/>
      <c r="R1063" s="7"/>
      <c r="S1063" s="7"/>
      <c r="T1063"/>
      <c r="U1063"/>
      <c r="V1063"/>
      <c r="W1063"/>
      <c r="X1063"/>
      <c r="Y1063"/>
      <c r="Z1063"/>
    </row>
    <row r="1064" spans="2:26" x14ac:dyDescent="0.25">
      <c r="B1064" s="7"/>
      <c r="C1064" s="133"/>
      <c r="D1064" s="133"/>
      <c r="E1064" s="7"/>
      <c r="F1064" s="7"/>
      <c r="G1064" s="7"/>
      <c r="H1064" s="7"/>
      <c r="I1064" s="7"/>
      <c r="J1064" s="7"/>
      <c r="K1064" s="7"/>
      <c r="L1064" s="7"/>
      <c r="M1064" s="7"/>
      <c r="N1064" s="7"/>
      <c r="O1064" s="7"/>
      <c r="P1064" s="7"/>
      <c r="Q1064" s="7"/>
      <c r="R1064" s="7"/>
      <c r="S1064" s="7"/>
      <c r="T1064"/>
      <c r="U1064"/>
      <c r="V1064"/>
      <c r="W1064"/>
      <c r="X1064"/>
      <c r="Y1064"/>
      <c r="Z1064"/>
    </row>
    <row r="1065" spans="2:26" x14ac:dyDescent="0.25">
      <c r="B1065" s="7"/>
      <c r="C1065" s="133"/>
      <c r="D1065" s="133"/>
      <c r="E1065" s="7"/>
      <c r="F1065" s="7"/>
      <c r="G1065" s="7"/>
      <c r="H1065" s="7"/>
      <c r="I1065" s="7"/>
      <c r="J1065" s="7"/>
      <c r="K1065" s="7"/>
      <c r="L1065" s="7"/>
      <c r="M1065" s="7"/>
      <c r="N1065" s="7"/>
      <c r="O1065" s="7"/>
      <c r="P1065" s="7"/>
      <c r="Q1065" s="7"/>
      <c r="R1065" s="7"/>
      <c r="S1065" s="7"/>
      <c r="T1065"/>
      <c r="U1065"/>
      <c r="V1065"/>
      <c r="W1065"/>
      <c r="X1065"/>
      <c r="Y1065"/>
      <c r="Z1065"/>
    </row>
    <row r="1066" spans="2:26" x14ac:dyDescent="0.25">
      <c r="B1066" s="7"/>
      <c r="C1066" s="133"/>
      <c r="D1066" s="133"/>
      <c r="E1066" s="7"/>
      <c r="F1066" s="7"/>
      <c r="G1066" s="7"/>
      <c r="H1066" s="7"/>
      <c r="I1066" s="7"/>
      <c r="J1066" s="7"/>
      <c r="K1066" s="7"/>
      <c r="L1066" s="7"/>
      <c r="M1066" s="7"/>
      <c r="N1066" s="7"/>
      <c r="O1066" s="7"/>
      <c r="P1066" s="7"/>
      <c r="Q1066" s="7"/>
      <c r="R1066" s="7"/>
      <c r="S1066" s="7"/>
      <c r="T1066"/>
      <c r="U1066"/>
      <c r="V1066"/>
      <c r="W1066"/>
      <c r="X1066"/>
      <c r="Y1066"/>
      <c r="Z1066"/>
    </row>
    <row r="1067" spans="2:26" x14ac:dyDescent="0.25">
      <c r="B1067" s="7"/>
      <c r="C1067" s="133"/>
      <c r="D1067" s="133"/>
      <c r="E1067" s="7"/>
      <c r="F1067" s="7"/>
      <c r="G1067" s="7"/>
      <c r="H1067" s="7"/>
      <c r="I1067" s="7"/>
      <c r="J1067" s="7"/>
      <c r="K1067" s="7"/>
      <c r="L1067" s="7"/>
      <c r="M1067" s="7"/>
      <c r="N1067" s="7"/>
      <c r="O1067" s="7"/>
      <c r="P1067" s="7"/>
      <c r="Q1067" s="7"/>
      <c r="R1067" s="7"/>
      <c r="S1067" s="7"/>
      <c r="T1067"/>
      <c r="U1067"/>
      <c r="V1067"/>
      <c r="W1067"/>
      <c r="X1067"/>
      <c r="Y1067"/>
      <c r="Z1067"/>
    </row>
    <row r="1068" spans="2:26" x14ac:dyDescent="0.25">
      <c r="B1068" s="7"/>
      <c r="C1068" s="133"/>
      <c r="D1068" s="133"/>
      <c r="E1068" s="7"/>
      <c r="F1068" s="7"/>
      <c r="G1068" s="7"/>
      <c r="H1068" s="7"/>
      <c r="I1068" s="7"/>
      <c r="J1068" s="7"/>
      <c r="K1068" s="7"/>
      <c r="L1068" s="7"/>
      <c r="M1068" s="7"/>
      <c r="N1068" s="7"/>
      <c r="O1068" s="7"/>
      <c r="P1068" s="7"/>
      <c r="Q1068" s="7"/>
      <c r="R1068" s="7"/>
      <c r="S1068" s="7"/>
      <c r="T1068"/>
      <c r="U1068"/>
      <c r="V1068"/>
      <c r="W1068"/>
      <c r="X1068"/>
      <c r="Y1068"/>
      <c r="Z1068"/>
    </row>
    <row r="1069" spans="2:26" x14ac:dyDescent="0.25">
      <c r="B1069" s="7"/>
      <c r="C1069" s="133"/>
      <c r="D1069" s="133"/>
      <c r="E1069" s="7"/>
      <c r="F1069" s="7"/>
      <c r="G1069" s="7"/>
      <c r="H1069" s="7"/>
      <c r="I1069" s="7"/>
      <c r="J1069" s="7"/>
      <c r="K1069" s="7"/>
      <c r="L1069" s="7"/>
      <c r="M1069" s="7"/>
      <c r="N1069" s="7"/>
      <c r="O1069" s="7"/>
      <c r="P1069" s="7"/>
      <c r="Q1069" s="7"/>
      <c r="R1069" s="7"/>
      <c r="S1069" s="7"/>
      <c r="T1069"/>
      <c r="U1069"/>
      <c r="V1069"/>
      <c r="W1069"/>
      <c r="X1069"/>
      <c r="Y1069"/>
      <c r="Z1069"/>
    </row>
    <row r="1070" spans="2:26" x14ac:dyDescent="0.25">
      <c r="B1070" s="7"/>
      <c r="C1070" s="133"/>
      <c r="D1070" s="133"/>
      <c r="E1070" s="7"/>
      <c r="F1070" s="7"/>
      <c r="G1070" s="7"/>
      <c r="H1070" s="7"/>
      <c r="I1070" s="7"/>
      <c r="J1070" s="7"/>
      <c r="K1070" s="7"/>
      <c r="L1070" s="7"/>
      <c r="M1070" s="7"/>
      <c r="N1070" s="7"/>
      <c r="O1070" s="7"/>
      <c r="P1070" s="7"/>
      <c r="Q1070" s="7"/>
      <c r="R1070" s="7"/>
      <c r="S1070" s="7"/>
      <c r="T1070"/>
      <c r="U1070"/>
      <c r="V1070"/>
      <c r="W1070"/>
      <c r="X1070"/>
      <c r="Y1070"/>
      <c r="Z1070"/>
    </row>
    <row r="1071" spans="2:26" x14ac:dyDescent="0.25">
      <c r="B1071" s="7"/>
      <c r="C1071" s="133"/>
      <c r="D1071" s="133"/>
      <c r="E1071" s="7"/>
      <c r="F1071" s="7"/>
      <c r="G1071" s="7"/>
      <c r="H1071" s="7"/>
      <c r="I1071" s="7"/>
      <c r="J1071" s="7"/>
      <c r="K1071" s="7"/>
      <c r="L1071" s="7"/>
      <c r="M1071" s="7"/>
      <c r="N1071" s="7"/>
      <c r="O1071" s="7"/>
      <c r="P1071" s="7"/>
      <c r="Q1071" s="7"/>
      <c r="R1071" s="7"/>
      <c r="S1071" s="7"/>
      <c r="T1071"/>
      <c r="U1071"/>
      <c r="V1071"/>
      <c r="W1071"/>
      <c r="X1071"/>
      <c r="Y1071"/>
      <c r="Z1071"/>
    </row>
    <row r="1072" spans="2:26" x14ac:dyDescent="0.25">
      <c r="B1072" s="7"/>
      <c r="C1072" s="133"/>
      <c r="D1072" s="133"/>
      <c r="E1072" s="7"/>
      <c r="F1072" s="7"/>
      <c r="G1072" s="7"/>
      <c r="H1072" s="7"/>
      <c r="I1072" s="7"/>
      <c r="J1072" s="7"/>
      <c r="K1072" s="7"/>
      <c r="L1072" s="7"/>
      <c r="M1072" s="7"/>
      <c r="N1072" s="7"/>
      <c r="O1072" s="7"/>
      <c r="P1072" s="7"/>
      <c r="Q1072" s="7"/>
      <c r="R1072" s="7"/>
      <c r="S1072" s="7"/>
      <c r="T1072"/>
      <c r="U1072"/>
      <c r="V1072"/>
      <c r="W1072"/>
      <c r="X1072"/>
      <c r="Y1072"/>
      <c r="Z1072"/>
    </row>
    <row r="1073" spans="2:26" x14ac:dyDescent="0.25">
      <c r="B1073" s="7"/>
      <c r="C1073" s="133"/>
      <c r="D1073" s="133"/>
      <c r="E1073" s="7"/>
      <c r="F1073" s="7"/>
      <c r="G1073" s="7"/>
      <c r="H1073" s="7"/>
      <c r="I1073" s="7"/>
      <c r="J1073" s="7"/>
      <c r="K1073" s="7"/>
      <c r="L1073" s="7"/>
      <c r="M1073" s="7"/>
      <c r="N1073" s="7"/>
      <c r="O1073" s="7"/>
      <c r="P1073" s="7"/>
      <c r="Q1073" s="7"/>
      <c r="R1073" s="7"/>
      <c r="S1073" s="7"/>
      <c r="T1073"/>
      <c r="U1073"/>
      <c r="V1073"/>
      <c r="W1073"/>
      <c r="X1073"/>
      <c r="Y1073"/>
      <c r="Z1073"/>
    </row>
    <row r="1074" spans="2:26" x14ac:dyDescent="0.25">
      <c r="B1074" s="7"/>
      <c r="C1074" s="133"/>
      <c r="D1074" s="133"/>
      <c r="E1074" s="7"/>
      <c r="F1074" s="7"/>
      <c r="G1074" s="7"/>
      <c r="H1074" s="7"/>
      <c r="I1074" s="7"/>
      <c r="J1074" s="7"/>
      <c r="K1074" s="7"/>
      <c r="L1074" s="7"/>
      <c r="M1074" s="7"/>
      <c r="N1074" s="7"/>
      <c r="O1074" s="7"/>
      <c r="P1074" s="7"/>
      <c r="Q1074" s="7"/>
      <c r="R1074" s="7"/>
      <c r="S1074" s="7"/>
      <c r="T1074"/>
      <c r="U1074"/>
      <c r="V1074"/>
      <c r="W1074"/>
      <c r="X1074"/>
      <c r="Y1074"/>
      <c r="Z1074"/>
    </row>
    <row r="1075" spans="2:26" x14ac:dyDescent="0.25">
      <c r="B1075" s="7"/>
      <c r="C1075" s="133"/>
      <c r="D1075" s="133"/>
      <c r="E1075" s="7"/>
      <c r="F1075" s="7"/>
      <c r="G1075" s="7"/>
      <c r="H1075" s="7"/>
      <c r="I1075" s="7"/>
      <c r="J1075" s="7"/>
      <c r="K1075" s="7"/>
      <c r="L1075" s="7"/>
      <c r="M1075" s="7"/>
      <c r="N1075" s="7"/>
      <c r="O1075" s="7"/>
      <c r="P1075" s="7"/>
      <c r="Q1075" s="7"/>
      <c r="R1075" s="7"/>
      <c r="S1075" s="7"/>
      <c r="T1075"/>
      <c r="U1075"/>
      <c r="V1075"/>
      <c r="W1075"/>
      <c r="X1075"/>
      <c r="Y1075"/>
      <c r="Z1075"/>
    </row>
    <row r="1076" spans="2:26" x14ac:dyDescent="0.25">
      <c r="B1076" s="7"/>
      <c r="C1076" s="133"/>
      <c r="D1076" s="133"/>
      <c r="E1076" s="7"/>
      <c r="F1076" s="7"/>
      <c r="G1076" s="7"/>
      <c r="H1076" s="7"/>
      <c r="I1076" s="7"/>
      <c r="J1076" s="7"/>
      <c r="K1076" s="7"/>
      <c r="L1076" s="7"/>
      <c r="M1076" s="7"/>
      <c r="N1076" s="7"/>
      <c r="O1076" s="7"/>
      <c r="P1076" s="7"/>
      <c r="Q1076" s="7"/>
      <c r="R1076" s="7"/>
      <c r="S1076" s="7"/>
      <c r="T1076"/>
      <c r="U1076"/>
      <c r="V1076"/>
      <c r="W1076"/>
      <c r="X1076"/>
      <c r="Y1076"/>
      <c r="Z1076"/>
    </row>
    <row r="1077" spans="2:26" x14ac:dyDescent="0.25">
      <c r="B1077" s="7"/>
      <c r="C1077" s="133"/>
      <c r="D1077" s="133"/>
      <c r="E1077" s="7"/>
      <c r="F1077" s="7"/>
      <c r="G1077" s="7"/>
      <c r="H1077" s="7"/>
      <c r="I1077" s="7"/>
      <c r="J1077" s="7"/>
      <c r="K1077" s="7"/>
      <c r="L1077" s="7"/>
      <c r="M1077" s="7"/>
      <c r="N1077" s="7"/>
      <c r="O1077" s="7"/>
      <c r="P1077" s="7"/>
      <c r="Q1077" s="7"/>
      <c r="R1077" s="7"/>
      <c r="S1077" s="7"/>
      <c r="T1077"/>
      <c r="U1077"/>
      <c r="V1077"/>
      <c r="W1077"/>
      <c r="X1077"/>
      <c r="Y1077"/>
      <c r="Z1077"/>
    </row>
    <row r="1078" spans="2:26" x14ac:dyDescent="0.25">
      <c r="B1078" s="7"/>
      <c r="C1078" s="133"/>
      <c r="D1078" s="133"/>
      <c r="E1078" s="7"/>
      <c r="F1078" s="7"/>
      <c r="G1078" s="7"/>
      <c r="H1078" s="7"/>
      <c r="I1078" s="7"/>
      <c r="J1078" s="7"/>
      <c r="K1078" s="7"/>
      <c r="L1078" s="7"/>
      <c r="M1078" s="7"/>
      <c r="N1078" s="7"/>
      <c r="O1078" s="7"/>
      <c r="P1078" s="7"/>
      <c r="Q1078" s="7"/>
      <c r="R1078" s="7"/>
      <c r="S1078" s="7"/>
      <c r="T1078"/>
      <c r="U1078"/>
      <c r="V1078"/>
      <c r="W1078"/>
      <c r="X1078"/>
      <c r="Y1078"/>
      <c r="Z1078"/>
    </row>
    <row r="1079" spans="2:26" x14ac:dyDescent="0.25">
      <c r="B1079" s="7"/>
      <c r="C1079" s="133"/>
      <c r="D1079" s="133"/>
      <c r="E1079" s="7"/>
      <c r="F1079" s="7"/>
      <c r="G1079" s="7"/>
      <c r="H1079" s="7"/>
      <c r="I1079" s="7"/>
      <c r="J1079" s="7"/>
      <c r="K1079" s="7"/>
      <c r="L1079" s="7"/>
      <c r="M1079" s="7"/>
      <c r="N1079" s="7"/>
      <c r="O1079" s="7"/>
      <c r="P1079" s="7"/>
      <c r="Q1079" s="7"/>
      <c r="R1079" s="7"/>
      <c r="S1079" s="7"/>
      <c r="T1079"/>
      <c r="U1079"/>
      <c r="V1079"/>
      <c r="W1079"/>
      <c r="X1079"/>
      <c r="Y1079"/>
      <c r="Z1079"/>
    </row>
    <row r="1080" spans="2:26" x14ac:dyDescent="0.25">
      <c r="B1080" s="7"/>
      <c r="C1080" s="133"/>
      <c r="D1080" s="133"/>
      <c r="E1080" s="7"/>
      <c r="F1080" s="7"/>
      <c r="G1080" s="7"/>
      <c r="H1080" s="7"/>
      <c r="I1080" s="7"/>
      <c r="J1080" s="7"/>
      <c r="K1080" s="7"/>
      <c r="L1080" s="7"/>
      <c r="M1080" s="7"/>
      <c r="N1080" s="7"/>
      <c r="O1080" s="7"/>
      <c r="P1080" s="7"/>
      <c r="Q1080" s="7"/>
      <c r="R1080" s="7"/>
      <c r="S1080" s="7"/>
      <c r="T1080"/>
      <c r="U1080"/>
      <c r="V1080"/>
      <c r="W1080"/>
      <c r="X1080"/>
      <c r="Y1080"/>
      <c r="Z1080"/>
    </row>
    <row r="1081" spans="2:26" x14ac:dyDescent="0.25">
      <c r="B1081" s="7"/>
      <c r="C1081" s="133"/>
      <c r="D1081" s="133"/>
      <c r="E1081" s="7"/>
      <c r="F1081" s="7"/>
      <c r="G1081" s="7"/>
      <c r="H1081" s="7"/>
      <c r="I1081" s="7"/>
      <c r="J1081" s="7"/>
      <c r="K1081" s="7"/>
      <c r="L1081" s="7"/>
      <c r="M1081" s="7"/>
      <c r="N1081" s="7"/>
      <c r="O1081" s="7"/>
      <c r="P1081" s="7"/>
      <c r="Q1081" s="7"/>
      <c r="R1081" s="7"/>
      <c r="S1081" s="7"/>
      <c r="T1081"/>
      <c r="U1081"/>
      <c r="V1081"/>
      <c r="W1081"/>
      <c r="X1081"/>
      <c r="Y1081"/>
      <c r="Z1081"/>
    </row>
    <row r="1082" spans="2:26" x14ac:dyDescent="0.25">
      <c r="B1082" s="7"/>
      <c r="C1082" s="133"/>
      <c r="D1082" s="133"/>
      <c r="E1082" s="7"/>
      <c r="F1082" s="7"/>
      <c r="G1082" s="7"/>
      <c r="H1082" s="7"/>
      <c r="I1082" s="7"/>
      <c r="J1082" s="7"/>
      <c r="K1082" s="7"/>
      <c r="L1082" s="7"/>
      <c r="M1082" s="7"/>
      <c r="N1082" s="7"/>
      <c r="O1082" s="7"/>
      <c r="P1082" s="7"/>
      <c r="Q1082" s="7"/>
      <c r="R1082" s="7"/>
      <c r="S1082" s="7"/>
      <c r="T1082"/>
      <c r="U1082"/>
      <c r="V1082"/>
      <c r="W1082"/>
      <c r="X1082"/>
      <c r="Y1082"/>
      <c r="Z1082"/>
    </row>
    <row r="1083" spans="2:26" x14ac:dyDescent="0.25">
      <c r="B1083" s="7"/>
      <c r="C1083" s="133"/>
      <c r="D1083" s="133"/>
      <c r="E1083" s="7"/>
      <c r="F1083" s="7"/>
      <c r="G1083" s="7"/>
      <c r="H1083" s="7"/>
      <c r="I1083" s="7"/>
      <c r="J1083" s="7"/>
      <c r="K1083" s="7"/>
      <c r="L1083" s="7"/>
      <c r="M1083" s="7"/>
      <c r="N1083" s="7"/>
      <c r="O1083" s="7"/>
      <c r="P1083" s="7"/>
      <c r="Q1083" s="7"/>
      <c r="R1083" s="7"/>
      <c r="S1083" s="7"/>
      <c r="T1083"/>
      <c r="U1083"/>
      <c r="V1083"/>
      <c r="W1083"/>
      <c r="X1083"/>
      <c r="Y1083"/>
      <c r="Z1083"/>
    </row>
    <row r="1084" spans="2:26" x14ac:dyDescent="0.25">
      <c r="B1084" s="7"/>
      <c r="C1084" s="133"/>
      <c r="D1084" s="133"/>
      <c r="E1084" s="7"/>
      <c r="F1084" s="7"/>
      <c r="G1084" s="7"/>
      <c r="H1084" s="7"/>
      <c r="I1084" s="7"/>
      <c r="J1084" s="7"/>
      <c r="K1084" s="7"/>
      <c r="L1084" s="7"/>
      <c r="M1084" s="7"/>
      <c r="N1084" s="7"/>
      <c r="O1084" s="7"/>
      <c r="P1084" s="7"/>
      <c r="Q1084" s="7"/>
      <c r="R1084" s="7"/>
      <c r="S1084" s="7"/>
      <c r="T1084"/>
      <c r="U1084"/>
      <c r="V1084"/>
      <c r="W1084"/>
      <c r="X1084"/>
      <c r="Y1084"/>
      <c r="Z1084"/>
    </row>
    <row r="1085" spans="2:26" x14ac:dyDescent="0.25">
      <c r="B1085" s="7"/>
      <c r="C1085" s="133"/>
      <c r="D1085" s="133"/>
      <c r="E1085" s="7"/>
      <c r="F1085" s="7"/>
      <c r="G1085" s="7"/>
      <c r="H1085" s="7"/>
      <c r="I1085" s="7"/>
      <c r="J1085" s="7"/>
      <c r="K1085" s="7"/>
      <c r="L1085" s="7"/>
      <c r="M1085" s="7"/>
      <c r="N1085" s="7"/>
      <c r="O1085" s="7"/>
      <c r="P1085" s="7"/>
      <c r="Q1085" s="7"/>
      <c r="R1085" s="7"/>
      <c r="S1085" s="7"/>
      <c r="T1085"/>
      <c r="U1085"/>
      <c r="V1085"/>
      <c r="W1085"/>
      <c r="X1085"/>
      <c r="Y1085"/>
      <c r="Z1085"/>
    </row>
    <row r="1086" spans="2:26" x14ac:dyDescent="0.25">
      <c r="B1086" s="7"/>
      <c r="C1086" s="133"/>
      <c r="D1086" s="133"/>
      <c r="E1086" s="7"/>
      <c r="F1086" s="7"/>
      <c r="G1086" s="7"/>
      <c r="H1086" s="7"/>
      <c r="I1086" s="7"/>
      <c r="J1086" s="7"/>
      <c r="K1086" s="7"/>
      <c r="L1086" s="7"/>
      <c r="M1086" s="7"/>
      <c r="N1086" s="7"/>
      <c r="O1086" s="7"/>
      <c r="P1086" s="7"/>
      <c r="Q1086" s="7"/>
      <c r="R1086" s="7"/>
      <c r="S1086" s="7"/>
      <c r="T1086"/>
      <c r="U1086"/>
      <c r="V1086"/>
      <c r="W1086"/>
      <c r="X1086"/>
      <c r="Y1086"/>
      <c r="Z1086"/>
    </row>
    <row r="1087" spans="2:26" x14ac:dyDescent="0.25">
      <c r="B1087" s="7"/>
      <c r="C1087" s="133"/>
      <c r="D1087" s="133"/>
      <c r="E1087" s="7"/>
      <c r="F1087" s="7"/>
      <c r="G1087" s="7"/>
      <c r="H1087" s="7"/>
      <c r="I1087" s="7"/>
      <c r="J1087" s="7"/>
      <c r="K1087" s="7"/>
      <c r="L1087" s="7"/>
      <c r="M1087" s="7"/>
      <c r="N1087" s="7"/>
      <c r="O1087" s="7"/>
      <c r="P1087" s="7"/>
      <c r="Q1087" s="7"/>
      <c r="R1087" s="7"/>
      <c r="S1087" s="7"/>
      <c r="T1087"/>
      <c r="U1087"/>
      <c r="V1087"/>
      <c r="W1087"/>
      <c r="X1087"/>
      <c r="Y1087"/>
      <c r="Z1087"/>
    </row>
    <row r="1088" spans="2:26" x14ac:dyDescent="0.25">
      <c r="B1088" s="7"/>
      <c r="C1088" s="133"/>
      <c r="D1088" s="133"/>
      <c r="E1088" s="7"/>
      <c r="F1088" s="7"/>
      <c r="G1088" s="7"/>
      <c r="H1088" s="7"/>
      <c r="I1088" s="7"/>
      <c r="J1088" s="7"/>
      <c r="K1088" s="7"/>
      <c r="L1088" s="7"/>
      <c r="M1088" s="7"/>
      <c r="N1088" s="7"/>
      <c r="O1088" s="7"/>
      <c r="P1088" s="7"/>
      <c r="Q1088" s="7"/>
      <c r="R1088" s="7"/>
      <c r="S1088" s="7"/>
      <c r="T1088"/>
      <c r="U1088"/>
      <c r="V1088"/>
      <c r="W1088"/>
      <c r="X1088"/>
      <c r="Y1088"/>
      <c r="Z1088"/>
    </row>
    <row r="1089" spans="2:26" x14ac:dyDescent="0.25">
      <c r="B1089" s="7"/>
      <c r="C1089" s="133"/>
      <c r="D1089" s="133"/>
      <c r="E1089" s="7"/>
      <c r="F1089" s="7"/>
      <c r="G1089" s="7"/>
      <c r="H1089" s="7"/>
      <c r="I1089" s="7"/>
      <c r="J1089" s="7"/>
      <c r="K1089" s="7"/>
      <c r="L1089" s="7"/>
      <c r="M1089" s="7"/>
      <c r="N1089" s="7"/>
      <c r="O1089" s="7"/>
      <c r="P1089" s="7"/>
      <c r="Q1089" s="7"/>
      <c r="R1089" s="7"/>
      <c r="S1089" s="7"/>
      <c r="T1089"/>
      <c r="U1089"/>
      <c r="V1089"/>
      <c r="W1089"/>
      <c r="X1089"/>
      <c r="Y1089"/>
      <c r="Z1089"/>
    </row>
    <row r="1090" spans="2:26" x14ac:dyDescent="0.25">
      <c r="B1090" s="7"/>
      <c r="C1090" s="133"/>
      <c r="D1090" s="133"/>
      <c r="E1090" s="7"/>
      <c r="F1090" s="7"/>
      <c r="G1090" s="7"/>
      <c r="H1090" s="7"/>
      <c r="I1090" s="7"/>
      <c r="J1090" s="7"/>
      <c r="K1090" s="7"/>
      <c r="L1090" s="7"/>
      <c r="M1090" s="7"/>
      <c r="N1090" s="7"/>
      <c r="O1090" s="7"/>
      <c r="P1090" s="7"/>
      <c r="Q1090" s="7"/>
      <c r="R1090" s="7"/>
      <c r="S1090" s="7"/>
      <c r="T1090"/>
      <c r="U1090"/>
      <c r="V1090"/>
      <c r="W1090"/>
      <c r="X1090"/>
      <c r="Y1090"/>
      <c r="Z1090"/>
    </row>
    <row r="1091" spans="2:26" x14ac:dyDescent="0.25">
      <c r="B1091" s="7"/>
      <c r="C1091" s="133"/>
      <c r="D1091" s="133"/>
      <c r="E1091" s="7"/>
      <c r="F1091" s="7"/>
      <c r="G1091" s="7"/>
      <c r="H1091" s="7"/>
      <c r="I1091" s="7"/>
      <c r="J1091" s="7"/>
      <c r="K1091" s="7"/>
      <c r="L1091" s="7"/>
      <c r="M1091" s="7"/>
      <c r="N1091" s="7"/>
      <c r="O1091" s="7"/>
      <c r="P1091" s="7"/>
      <c r="Q1091" s="7"/>
      <c r="R1091" s="7"/>
      <c r="S1091" s="7"/>
      <c r="T1091"/>
      <c r="U1091"/>
      <c r="V1091"/>
      <c r="W1091"/>
      <c r="X1091"/>
      <c r="Y1091"/>
      <c r="Z1091"/>
    </row>
    <row r="1092" spans="2:26" x14ac:dyDescent="0.25">
      <c r="B1092" s="7"/>
      <c r="C1092" s="133"/>
      <c r="D1092" s="133"/>
      <c r="E1092" s="7"/>
      <c r="F1092" s="7"/>
      <c r="G1092" s="7"/>
      <c r="H1092" s="7"/>
      <c r="I1092" s="7"/>
      <c r="J1092" s="7"/>
      <c r="K1092" s="7"/>
      <c r="L1092" s="7"/>
      <c r="M1092" s="7"/>
      <c r="N1092" s="7"/>
      <c r="O1092" s="7"/>
      <c r="P1092" s="7"/>
      <c r="Q1092" s="7"/>
      <c r="R1092" s="7"/>
      <c r="S1092" s="7"/>
      <c r="T1092"/>
      <c r="U1092"/>
      <c r="V1092"/>
      <c r="W1092"/>
      <c r="X1092"/>
      <c r="Y1092"/>
      <c r="Z1092"/>
    </row>
    <row r="1093" spans="2:26" x14ac:dyDescent="0.25">
      <c r="B1093" s="7"/>
      <c r="C1093" s="133"/>
      <c r="D1093" s="133"/>
      <c r="E1093" s="7"/>
      <c r="F1093" s="7"/>
      <c r="G1093" s="7"/>
      <c r="H1093" s="7"/>
      <c r="I1093" s="7"/>
      <c r="J1093" s="7"/>
      <c r="K1093" s="7"/>
      <c r="L1093" s="7"/>
      <c r="M1093" s="7"/>
      <c r="N1093" s="7"/>
      <c r="O1093" s="7"/>
      <c r="P1093" s="7"/>
      <c r="Q1093" s="7"/>
      <c r="R1093" s="7"/>
      <c r="S1093" s="7"/>
      <c r="T1093"/>
      <c r="U1093"/>
      <c r="V1093"/>
      <c r="W1093"/>
      <c r="X1093"/>
      <c r="Y1093"/>
      <c r="Z1093"/>
    </row>
    <row r="1094" spans="2:26" x14ac:dyDescent="0.25">
      <c r="B1094" s="7"/>
      <c r="C1094" s="133"/>
      <c r="D1094" s="133"/>
      <c r="E1094" s="7"/>
      <c r="F1094" s="7"/>
      <c r="G1094" s="7"/>
      <c r="H1094" s="7"/>
      <c r="I1094" s="7"/>
      <c r="J1094" s="7"/>
      <c r="K1094" s="7"/>
      <c r="L1094" s="7"/>
      <c r="M1094" s="7"/>
      <c r="N1094" s="7"/>
      <c r="O1094" s="7"/>
      <c r="P1094" s="7"/>
      <c r="Q1094" s="7"/>
      <c r="R1094" s="7"/>
      <c r="S1094" s="7"/>
      <c r="T1094"/>
      <c r="U1094"/>
      <c r="V1094"/>
      <c r="W1094"/>
      <c r="X1094"/>
      <c r="Y1094"/>
      <c r="Z1094"/>
    </row>
    <row r="1095" spans="2:26" x14ac:dyDescent="0.25">
      <c r="B1095" s="7"/>
      <c r="C1095" s="133"/>
      <c r="D1095" s="133"/>
      <c r="E1095" s="7"/>
      <c r="F1095" s="7"/>
      <c r="G1095" s="7"/>
      <c r="H1095" s="7"/>
      <c r="I1095" s="7"/>
      <c r="J1095" s="7"/>
      <c r="K1095" s="7"/>
      <c r="L1095" s="7"/>
      <c r="M1095" s="7"/>
      <c r="N1095" s="7"/>
      <c r="O1095" s="7"/>
      <c r="P1095" s="7"/>
      <c r="Q1095" s="7"/>
      <c r="R1095" s="7"/>
      <c r="S1095" s="7"/>
      <c r="T1095"/>
      <c r="U1095"/>
      <c r="V1095"/>
      <c r="W1095"/>
      <c r="X1095"/>
      <c r="Y1095"/>
      <c r="Z1095"/>
    </row>
    <row r="1096" spans="2:26" x14ac:dyDescent="0.25">
      <c r="B1096" s="7"/>
      <c r="C1096" s="133"/>
      <c r="D1096" s="133"/>
      <c r="E1096" s="7"/>
      <c r="F1096" s="7"/>
      <c r="G1096" s="7"/>
      <c r="H1096" s="7"/>
      <c r="I1096" s="7"/>
      <c r="J1096" s="7"/>
      <c r="K1096" s="7"/>
      <c r="L1096" s="7"/>
      <c r="M1096" s="7"/>
      <c r="N1096" s="7"/>
      <c r="O1096" s="7"/>
      <c r="P1096" s="7"/>
      <c r="Q1096" s="7"/>
      <c r="R1096" s="7"/>
      <c r="S1096" s="7"/>
      <c r="T1096"/>
      <c r="U1096"/>
      <c r="V1096"/>
      <c r="W1096"/>
      <c r="X1096"/>
      <c r="Y1096"/>
      <c r="Z1096"/>
    </row>
    <row r="1097" spans="2:26" x14ac:dyDescent="0.25">
      <c r="B1097" s="7"/>
      <c r="C1097" s="133"/>
      <c r="D1097" s="133"/>
      <c r="E1097" s="7"/>
      <c r="F1097" s="7"/>
      <c r="G1097" s="7"/>
      <c r="H1097" s="7"/>
      <c r="I1097" s="7"/>
      <c r="J1097" s="7"/>
      <c r="K1097" s="7"/>
      <c r="L1097" s="7"/>
      <c r="M1097" s="7"/>
      <c r="N1097" s="7"/>
      <c r="O1097" s="7"/>
      <c r="P1097" s="7"/>
      <c r="Q1097" s="7"/>
      <c r="R1097" s="7"/>
      <c r="S1097" s="7"/>
      <c r="T1097"/>
      <c r="U1097"/>
      <c r="V1097"/>
      <c r="W1097"/>
      <c r="X1097"/>
      <c r="Y1097"/>
      <c r="Z1097"/>
    </row>
    <row r="1098" spans="2:26" x14ac:dyDescent="0.25">
      <c r="B1098" s="7"/>
      <c r="C1098" s="133"/>
      <c r="D1098" s="133"/>
      <c r="E1098" s="7"/>
      <c r="F1098" s="7"/>
      <c r="G1098" s="7"/>
      <c r="H1098" s="7"/>
      <c r="I1098" s="7"/>
      <c r="J1098" s="7"/>
      <c r="K1098" s="7"/>
      <c r="L1098" s="7"/>
      <c r="M1098" s="7"/>
      <c r="N1098" s="7"/>
      <c r="O1098" s="7"/>
      <c r="P1098" s="7"/>
      <c r="Q1098" s="7"/>
      <c r="R1098" s="7"/>
      <c r="S1098" s="7"/>
      <c r="T1098"/>
      <c r="U1098"/>
      <c r="V1098"/>
      <c r="W1098"/>
      <c r="X1098"/>
      <c r="Y1098"/>
      <c r="Z1098"/>
    </row>
    <row r="1099" spans="2:26" x14ac:dyDescent="0.25">
      <c r="B1099" s="7"/>
      <c r="C1099" s="133"/>
      <c r="D1099" s="133"/>
      <c r="E1099" s="7"/>
      <c r="F1099" s="7"/>
      <c r="G1099" s="7"/>
      <c r="H1099" s="7"/>
      <c r="I1099" s="7"/>
      <c r="J1099" s="7"/>
      <c r="K1099" s="7"/>
      <c r="L1099" s="7"/>
      <c r="M1099" s="7"/>
      <c r="N1099" s="7"/>
      <c r="O1099" s="7"/>
      <c r="P1099" s="7"/>
      <c r="Q1099" s="7"/>
      <c r="R1099" s="7"/>
      <c r="S1099" s="7"/>
      <c r="T1099"/>
      <c r="U1099"/>
      <c r="V1099"/>
      <c r="W1099"/>
      <c r="X1099"/>
      <c r="Y1099"/>
      <c r="Z1099"/>
    </row>
    <row r="1100" spans="2:26" x14ac:dyDescent="0.25">
      <c r="B1100" s="7"/>
      <c r="C1100" s="133"/>
      <c r="D1100" s="133"/>
      <c r="E1100" s="7"/>
      <c r="F1100" s="7"/>
      <c r="G1100" s="7"/>
      <c r="H1100" s="7"/>
      <c r="I1100" s="7"/>
      <c r="J1100" s="7"/>
      <c r="K1100" s="7"/>
      <c r="L1100" s="7"/>
      <c r="M1100" s="7"/>
      <c r="N1100" s="7"/>
      <c r="O1100" s="7"/>
      <c r="P1100" s="7"/>
      <c r="Q1100" s="7"/>
      <c r="R1100" s="7"/>
      <c r="S1100" s="7"/>
      <c r="T1100"/>
      <c r="U1100"/>
      <c r="V1100"/>
      <c r="W1100"/>
      <c r="X1100"/>
      <c r="Y1100"/>
      <c r="Z1100"/>
    </row>
    <row r="1101" spans="2:26" x14ac:dyDescent="0.25">
      <c r="B1101" s="7"/>
      <c r="C1101" s="133"/>
      <c r="D1101" s="133"/>
      <c r="E1101" s="7"/>
      <c r="F1101" s="7"/>
      <c r="G1101" s="7"/>
      <c r="H1101" s="7"/>
      <c r="I1101" s="7"/>
      <c r="J1101" s="7"/>
      <c r="K1101" s="7"/>
      <c r="L1101" s="7"/>
      <c r="M1101" s="7"/>
      <c r="N1101" s="7"/>
      <c r="O1101" s="7"/>
      <c r="P1101" s="7"/>
      <c r="Q1101" s="7"/>
      <c r="R1101" s="7"/>
      <c r="S1101" s="7"/>
      <c r="T1101"/>
      <c r="U1101"/>
      <c r="V1101"/>
      <c r="W1101"/>
      <c r="X1101"/>
      <c r="Y1101"/>
      <c r="Z1101"/>
    </row>
    <row r="1102" spans="2:26" x14ac:dyDescent="0.25">
      <c r="B1102" s="7"/>
      <c r="C1102" s="133"/>
      <c r="D1102" s="133"/>
      <c r="E1102" s="7"/>
      <c r="F1102" s="7"/>
      <c r="G1102" s="7"/>
      <c r="H1102" s="7"/>
      <c r="I1102" s="7"/>
      <c r="J1102" s="7"/>
      <c r="K1102" s="7"/>
      <c r="L1102" s="7"/>
      <c r="M1102" s="7"/>
      <c r="N1102" s="7"/>
      <c r="O1102" s="7"/>
      <c r="P1102" s="7"/>
      <c r="Q1102" s="7"/>
      <c r="R1102" s="7"/>
      <c r="S1102" s="7"/>
      <c r="T1102"/>
      <c r="U1102"/>
      <c r="V1102"/>
      <c r="W1102"/>
      <c r="X1102"/>
      <c r="Y1102"/>
      <c r="Z1102"/>
    </row>
    <row r="1103" spans="2:26" x14ac:dyDescent="0.25">
      <c r="B1103" s="7"/>
      <c r="C1103" s="133"/>
      <c r="D1103" s="133"/>
      <c r="E1103" s="7"/>
      <c r="F1103" s="7"/>
      <c r="G1103" s="7"/>
      <c r="H1103" s="7"/>
      <c r="I1103" s="7"/>
      <c r="J1103" s="7"/>
      <c r="K1103" s="7"/>
      <c r="L1103" s="7"/>
      <c r="M1103" s="7"/>
      <c r="N1103" s="7"/>
      <c r="O1103" s="7"/>
      <c r="P1103" s="7"/>
      <c r="Q1103" s="7"/>
      <c r="R1103" s="7"/>
      <c r="S1103" s="7"/>
      <c r="T1103"/>
      <c r="U1103"/>
      <c r="V1103"/>
      <c r="W1103"/>
      <c r="X1103"/>
      <c r="Y1103"/>
      <c r="Z1103"/>
    </row>
    <row r="1104" spans="2:26" x14ac:dyDescent="0.25">
      <c r="B1104" s="7"/>
      <c r="C1104" s="133"/>
      <c r="D1104" s="133"/>
      <c r="E1104" s="7"/>
      <c r="F1104" s="7"/>
      <c r="G1104" s="7"/>
      <c r="H1104" s="7"/>
      <c r="I1104" s="7"/>
      <c r="J1104" s="7"/>
      <c r="K1104" s="7"/>
      <c r="L1104" s="7"/>
      <c r="M1104" s="7"/>
      <c r="N1104" s="7"/>
      <c r="O1104" s="7"/>
      <c r="P1104" s="7"/>
      <c r="Q1104" s="7"/>
      <c r="R1104" s="7"/>
      <c r="S1104" s="7"/>
      <c r="T1104"/>
      <c r="U1104"/>
      <c r="V1104"/>
      <c r="W1104"/>
      <c r="X1104"/>
      <c r="Y1104"/>
      <c r="Z1104"/>
    </row>
    <row r="1105" spans="2:26" x14ac:dyDescent="0.25">
      <c r="B1105" s="7"/>
      <c r="C1105" s="133"/>
      <c r="D1105" s="133"/>
      <c r="E1105" s="7"/>
      <c r="F1105" s="7"/>
      <c r="G1105" s="7"/>
      <c r="H1105" s="7"/>
      <c r="I1105" s="7"/>
      <c r="J1105" s="7"/>
      <c r="K1105" s="7"/>
      <c r="L1105" s="7"/>
      <c r="M1105" s="7"/>
      <c r="N1105" s="7"/>
      <c r="O1105" s="7"/>
      <c r="P1105" s="7"/>
      <c r="Q1105" s="7"/>
      <c r="R1105" s="7"/>
      <c r="S1105" s="7"/>
      <c r="T1105"/>
      <c r="U1105"/>
      <c r="V1105"/>
      <c r="W1105"/>
      <c r="X1105"/>
      <c r="Y1105"/>
      <c r="Z1105"/>
    </row>
    <row r="1106" spans="2:26" x14ac:dyDescent="0.25">
      <c r="B1106" s="7"/>
      <c r="C1106" s="133"/>
      <c r="D1106" s="133"/>
      <c r="E1106" s="7"/>
      <c r="F1106" s="7"/>
      <c r="G1106" s="7"/>
      <c r="H1106" s="7"/>
      <c r="I1106" s="7"/>
      <c r="J1106" s="7"/>
      <c r="K1106" s="7"/>
      <c r="L1106" s="7"/>
      <c r="M1106" s="7"/>
      <c r="N1106" s="7"/>
      <c r="O1106" s="7"/>
      <c r="P1106" s="7"/>
      <c r="Q1106" s="7"/>
      <c r="R1106" s="7"/>
      <c r="S1106" s="7"/>
      <c r="T1106"/>
      <c r="U1106"/>
      <c r="V1106"/>
      <c r="W1106"/>
      <c r="X1106"/>
      <c r="Y1106"/>
      <c r="Z1106"/>
    </row>
    <row r="1107" spans="2:26" x14ac:dyDescent="0.25">
      <c r="B1107" s="7"/>
      <c r="C1107" s="133"/>
      <c r="D1107" s="133"/>
      <c r="E1107" s="7"/>
      <c r="F1107" s="7"/>
      <c r="G1107" s="7"/>
      <c r="H1107" s="7"/>
      <c r="I1107" s="7"/>
      <c r="J1107" s="7"/>
      <c r="K1107" s="7"/>
      <c r="L1107" s="7"/>
      <c r="M1107" s="7"/>
      <c r="N1107" s="7"/>
      <c r="O1107" s="7"/>
      <c r="P1107" s="7"/>
      <c r="Q1107" s="7"/>
      <c r="R1107" s="7"/>
      <c r="S1107" s="7"/>
      <c r="T1107"/>
      <c r="U1107"/>
      <c r="V1107"/>
      <c r="W1107"/>
      <c r="X1107"/>
      <c r="Y1107"/>
      <c r="Z1107"/>
    </row>
    <row r="1108" spans="2:26" x14ac:dyDescent="0.25">
      <c r="B1108" s="7"/>
      <c r="C1108" s="133"/>
      <c r="D1108" s="133"/>
      <c r="E1108" s="7"/>
      <c r="F1108" s="7"/>
      <c r="G1108" s="7"/>
      <c r="H1108" s="7"/>
      <c r="I1108" s="7"/>
      <c r="J1108" s="7"/>
      <c r="K1108" s="7"/>
      <c r="L1108" s="7"/>
      <c r="M1108" s="7"/>
      <c r="N1108" s="7"/>
      <c r="O1108" s="7"/>
      <c r="P1108" s="7"/>
      <c r="Q1108" s="7"/>
      <c r="R1108" s="7"/>
      <c r="S1108" s="7"/>
      <c r="T1108"/>
      <c r="U1108"/>
      <c r="V1108"/>
      <c r="W1108"/>
      <c r="X1108"/>
      <c r="Y1108"/>
      <c r="Z1108"/>
    </row>
    <row r="1109" spans="2:26" x14ac:dyDescent="0.25">
      <c r="B1109" s="7"/>
      <c r="C1109" s="133"/>
      <c r="D1109" s="133"/>
      <c r="E1109" s="7"/>
      <c r="F1109" s="7"/>
      <c r="G1109" s="7"/>
      <c r="H1109" s="7"/>
      <c r="I1109" s="7"/>
      <c r="J1109" s="7"/>
      <c r="K1109" s="7"/>
      <c r="L1109" s="7"/>
      <c r="M1109" s="7"/>
      <c r="N1109" s="7"/>
      <c r="O1109" s="7"/>
      <c r="P1109" s="7"/>
      <c r="Q1109" s="7"/>
      <c r="R1109" s="7"/>
      <c r="S1109" s="7"/>
      <c r="T1109"/>
      <c r="U1109"/>
      <c r="V1109"/>
      <c r="W1109"/>
      <c r="X1109"/>
      <c r="Y1109"/>
      <c r="Z1109"/>
    </row>
    <row r="1110" spans="2:26" x14ac:dyDescent="0.25">
      <c r="B1110" s="7"/>
      <c r="C1110" s="133"/>
      <c r="D1110" s="133"/>
      <c r="E1110" s="7"/>
      <c r="F1110" s="7"/>
      <c r="G1110" s="7"/>
      <c r="H1110" s="7"/>
      <c r="I1110" s="7"/>
      <c r="J1110" s="7"/>
      <c r="K1110" s="7"/>
      <c r="L1110" s="7"/>
      <c r="M1110" s="7"/>
      <c r="N1110" s="7"/>
      <c r="O1110" s="7"/>
      <c r="P1110" s="7"/>
      <c r="Q1110" s="7"/>
      <c r="R1110" s="7"/>
      <c r="S1110" s="7"/>
      <c r="T1110"/>
      <c r="U1110"/>
      <c r="V1110"/>
      <c r="W1110"/>
      <c r="X1110"/>
      <c r="Y1110"/>
      <c r="Z1110"/>
    </row>
    <row r="1111" spans="2:26" x14ac:dyDescent="0.25">
      <c r="B1111" s="7"/>
      <c r="C1111" s="133"/>
      <c r="D1111" s="133"/>
      <c r="E1111" s="7"/>
      <c r="F1111" s="7"/>
      <c r="G1111" s="7"/>
      <c r="H1111" s="7"/>
      <c r="I1111" s="7"/>
      <c r="J1111" s="7"/>
      <c r="K1111" s="7"/>
      <c r="L1111" s="7"/>
      <c r="M1111" s="7"/>
      <c r="N1111" s="7"/>
      <c r="O1111" s="7"/>
      <c r="P1111" s="7"/>
      <c r="Q1111" s="7"/>
      <c r="R1111" s="7"/>
      <c r="S1111" s="7"/>
      <c r="T1111"/>
      <c r="U1111"/>
      <c r="V1111"/>
      <c r="W1111"/>
      <c r="X1111"/>
      <c r="Y1111"/>
      <c r="Z1111"/>
    </row>
    <row r="1112" spans="2:26" x14ac:dyDescent="0.25">
      <c r="B1112" s="7"/>
      <c r="C1112" s="133"/>
      <c r="D1112" s="133"/>
      <c r="E1112" s="7"/>
      <c r="F1112" s="7"/>
      <c r="G1112" s="7"/>
      <c r="H1112" s="7"/>
      <c r="I1112" s="7"/>
      <c r="J1112" s="7"/>
      <c r="K1112" s="7"/>
      <c r="L1112" s="7"/>
      <c r="M1112" s="7"/>
      <c r="N1112" s="7"/>
      <c r="O1112" s="7"/>
      <c r="P1112" s="7"/>
      <c r="Q1112" s="7"/>
      <c r="R1112" s="7"/>
      <c r="S1112" s="7"/>
      <c r="T1112"/>
      <c r="U1112"/>
      <c r="V1112"/>
      <c r="W1112"/>
      <c r="X1112"/>
      <c r="Y1112"/>
      <c r="Z1112"/>
    </row>
    <row r="1113" spans="2:26" x14ac:dyDescent="0.25">
      <c r="B1113" s="7"/>
      <c r="C1113" s="133"/>
      <c r="D1113" s="133"/>
      <c r="E1113" s="7"/>
      <c r="F1113" s="7"/>
      <c r="G1113" s="7"/>
      <c r="H1113" s="7"/>
      <c r="I1113" s="7"/>
      <c r="J1113" s="7"/>
      <c r="K1113" s="7"/>
      <c r="L1113" s="7"/>
      <c r="M1113" s="7"/>
      <c r="N1113" s="7"/>
      <c r="O1113" s="7"/>
      <c r="P1113" s="7"/>
      <c r="Q1113" s="7"/>
      <c r="R1113" s="7"/>
      <c r="S1113" s="7"/>
      <c r="T1113"/>
      <c r="U1113"/>
      <c r="V1113"/>
      <c r="W1113"/>
      <c r="X1113"/>
      <c r="Y1113"/>
      <c r="Z1113"/>
    </row>
    <row r="1114" spans="2:26" x14ac:dyDescent="0.25">
      <c r="B1114" s="7"/>
      <c r="C1114" s="133"/>
      <c r="D1114" s="133"/>
      <c r="E1114" s="7"/>
      <c r="F1114" s="7"/>
      <c r="G1114" s="7"/>
      <c r="H1114" s="7"/>
      <c r="I1114" s="7"/>
      <c r="J1114" s="7"/>
      <c r="K1114" s="7"/>
      <c r="L1114" s="7"/>
      <c r="M1114" s="7"/>
      <c r="N1114" s="7"/>
      <c r="O1114" s="7"/>
      <c r="P1114" s="7"/>
      <c r="Q1114" s="7"/>
      <c r="R1114" s="7"/>
      <c r="S1114" s="7"/>
      <c r="T1114"/>
      <c r="U1114"/>
      <c r="V1114"/>
      <c r="W1114"/>
      <c r="X1114"/>
      <c r="Y1114"/>
      <c r="Z1114"/>
    </row>
    <row r="1115" spans="2:26" x14ac:dyDescent="0.25">
      <c r="B1115" s="7"/>
      <c r="C1115" s="133"/>
      <c r="D1115" s="133"/>
      <c r="E1115" s="7"/>
      <c r="F1115" s="7"/>
      <c r="G1115" s="7"/>
      <c r="H1115" s="7"/>
      <c r="I1115" s="7"/>
      <c r="J1115" s="7"/>
      <c r="K1115" s="7"/>
      <c r="L1115" s="7"/>
      <c r="M1115" s="7"/>
      <c r="N1115" s="7"/>
      <c r="O1115" s="7"/>
      <c r="P1115" s="7"/>
      <c r="Q1115" s="7"/>
      <c r="R1115" s="7"/>
      <c r="S1115" s="7"/>
      <c r="T1115"/>
      <c r="U1115"/>
      <c r="V1115"/>
      <c r="W1115"/>
      <c r="X1115"/>
      <c r="Y1115"/>
      <c r="Z1115"/>
    </row>
    <row r="1116" spans="2:26" x14ac:dyDescent="0.25">
      <c r="B1116" s="7"/>
      <c r="C1116" s="133"/>
      <c r="D1116" s="133"/>
      <c r="E1116" s="7"/>
      <c r="F1116" s="7"/>
      <c r="G1116" s="7"/>
      <c r="H1116" s="7"/>
      <c r="I1116" s="7"/>
      <c r="J1116" s="7"/>
      <c r="K1116" s="7"/>
      <c r="L1116" s="7"/>
      <c r="M1116" s="7"/>
      <c r="N1116" s="7"/>
      <c r="O1116" s="7"/>
      <c r="P1116" s="7"/>
      <c r="Q1116" s="7"/>
      <c r="R1116" s="7"/>
      <c r="S1116" s="7"/>
      <c r="T1116"/>
      <c r="U1116"/>
      <c r="V1116"/>
      <c r="W1116"/>
      <c r="X1116"/>
      <c r="Y1116"/>
      <c r="Z1116"/>
    </row>
    <row r="1117" spans="2:26" x14ac:dyDescent="0.25">
      <c r="B1117" s="7"/>
      <c r="C1117" s="133"/>
      <c r="D1117" s="133"/>
      <c r="E1117" s="7"/>
      <c r="F1117" s="7"/>
      <c r="G1117" s="7"/>
      <c r="H1117" s="7"/>
      <c r="I1117" s="7"/>
      <c r="J1117" s="7"/>
      <c r="K1117" s="7"/>
      <c r="L1117" s="7"/>
      <c r="M1117" s="7"/>
      <c r="N1117" s="7"/>
      <c r="O1117" s="7"/>
      <c r="P1117" s="7"/>
      <c r="Q1117" s="7"/>
      <c r="R1117" s="7"/>
      <c r="S1117" s="7"/>
      <c r="T1117"/>
      <c r="U1117"/>
      <c r="V1117"/>
      <c r="W1117"/>
      <c r="X1117"/>
      <c r="Y1117"/>
      <c r="Z1117"/>
    </row>
    <row r="1118" spans="2:26" x14ac:dyDescent="0.25">
      <c r="B1118" s="7"/>
      <c r="C1118" s="133"/>
      <c r="D1118" s="133"/>
      <c r="E1118" s="7"/>
      <c r="F1118" s="7"/>
      <c r="G1118" s="7"/>
      <c r="H1118" s="7"/>
      <c r="I1118" s="7"/>
      <c r="J1118" s="7"/>
      <c r="K1118" s="7"/>
      <c r="L1118" s="7"/>
      <c r="M1118" s="7"/>
      <c r="N1118" s="7"/>
      <c r="O1118" s="7"/>
      <c r="P1118" s="7"/>
      <c r="Q1118" s="7"/>
      <c r="R1118" s="7"/>
      <c r="S1118" s="7"/>
      <c r="T1118"/>
      <c r="U1118"/>
      <c r="V1118"/>
      <c r="W1118"/>
      <c r="X1118"/>
      <c r="Y1118"/>
      <c r="Z1118"/>
    </row>
    <row r="1119" spans="2:26" x14ac:dyDescent="0.25">
      <c r="B1119" s="7"/>
      <c r="C1119" s="133"/>
      <c r="D1119" s="133"/>
      <c r="E1119" s="7"/>
      <c r="F1119" s="7"/>
      <c r="G1119" s="7"/>
      <c r="H1119" s="7"/>
      <c r="I1119" s="7"/>
      <c r="J1119" s="7"/>
      <c r="K1119" s="7"/>
      <c r="L1119" s="7"/>
      <c r="M1119" s="7"/>
      <c r="N1119" s="7"/>
      <c r="O1119" s="7"/>
      <c r="P1119" s="7"/>
      <c r="Q1119" s="7"/>
      <c r="R1119" s="7"/>
      <c r="S1119" s="7"/>
      <c r="T1119"/>
      <c r="U1119"/>
      <c r="V1119"/>
      <c r="W1119"/>
      <c r="X1119"/>
      <c r="Y1119"/>
      <c r="Z1119"/>
    </row>
    <row r="1120" spans="2:26" x14ac:dyDescent="0.25">
      <c r="B1120" s="7"/>
      <c r="C1120" s="133"/>
      <c r="D1120" s="133"/>
      <c r="E1120" s="7"/>
      <c r="F1120" s="7"/>
      <c r="G1120" s="7"/>
      <c r="H1120" s="7"/>
      <c r="I1120" s="7"/>
      <c r="J1120" s="7"/>
      <c r="K1120" s="7"/>
      <c r="L1120" s="7"/>
      <c r="M1120" s="7"/>
      <c r="N1120" s="7"/>
      <c r="O1120" s="7"/>
      <c r="P1120" s="7"/>
      <c r="Q1120" s="7"/>
      <c r="R1120" s="7"/>
      <c r="S1120" s="7"/>
      <c r="T1120"/>
      <c r="U1120"/>
      <c r="V1120"/>
      <c r="W1120"/>
      <c r="X1120"/>
      <c r="Y1120"/>
      <c r="Z1120"/>
    </row>
    <row r="1121" spans="2:26" x14ac:dyDescent="0.25">
      <c r="B1121" s="7"/>
      <c r="C1121" s="133"/>
      <c r="D1121" s="133"/>
      <c r="E1121" s="7"/>
      <c r="F1121" s="7"/>
      <c r="G1121" s="7"/>
      <c r="H1121" s="7"/>
      <c r="I1121" s="7"/>
      <c r="J1121" s="7"/>
      <c r="K1121" s="7"/>
      <c r="L1121" s="7"/>
      <c r="M1121" s="7"/>
      <c r="N1121" s="7"/>
      <c r="O1121" s="7"/>
      <c r="P1121" s="7"/>
      <c r="Q1121" s="7"/>
      <c r="R1121" s="7"/>
      <c r="S1121" s="7"/>
      <c r="T1121"/>
      <c r="U1121"/>
      <c r="V1121"/>
      <c r="W1121"/>
      <c r="X1121"/>
      <c r="Y1121"/>
      <c r="Z1121"/>
    </row>
    <row r="1122" spans="2:26" x14ac:dyDescent="0.25">
      <c r="B1122" s="7"/>
      <c r="C1122" s="133"/>
      <c r="D1122" s="133"/>
      <c r="E1122" s="7"/>
      <c r="F1122" s="7"/>
      <c r="G1122" s="7"/>
      <c r="H1122" s="7"/>
      <c r="I1122" s="7"/>
      <c r="J1122" s="7"/>
      <c r="K1122" s="7"/>
      <c r="L1122" s="7"/>
      <c r="M1122" s="7"/>
      <c r="N1122" s="7"/>
      <c r="O1122" s="7"/>
      <c r="P1122" s="7"/>
      <c r="Q1122" s="7"/>
      <c r="R1122" s="7"/>
      <c r="S1122" s="7"/>
      <c r="T1122"/>
      <c r="U1122"/>
      <c r="V1122"/>
      <c r="W1122"/>
      <c r="X1122"/>
      <c r="Y1122"/>
      <c r="Z1122"/>
    </row>
    <row r="1123" spans="2:26" x14ac:dyDescent="0.25">
      <c r="B1123" s="7"/>
      <c r="C1123" s="133"/>
      <c r="D1123" s="133"/>
      <c r="E1123" s="7"/>
      <c r="F1123" s="7"/>
      <c r="G1123" s="7"/>
      <c r="H1123" s="7"/>
      <c r="I1123" s="7"/>
      <c r="J1123" s="7"/>
      <c r="K1123" s="7"/>
      <c r="L1123" s="7"/>
      <c r="M1123" s="7"/>
      <c r="N1123" s="7"/>
      <c r="O1123" s="7"/>
      <c r="P1123" s="7"/>
      <c r="Q1123" s="7"/>
      <c r="R1123" s="7"/>
      <c r="S1123" s="7"/>
      <c r="T1123"/>
      <c r="U1123"/>
      <c r="V1123"/>
      <c r="W1123"/>
      <c r="X1123"/>
      <c r="Y1123"/>
      <c r="Z1123"/>
    </row>
    <row r="1124" spans="2:26" x14ac:dyDescent="0.25">
      <c r="B1124" s="7"/>
      <c r="C1124" s="133"/>
      <c r="D1124" s="133"/>
      <c r="E1124" s="7"/>
      <c r="F1124" s="7"/>
      <c r="G1124" s="7"/>
      <c r="H1124" s="7"/>
      <c r="I1124" s="7"/>
      <c r="J1124" s="7"/>
      <c r="K1124" s="7"/>
      <c r="L1124" s="7"/>
      <c r="M1124" s="7"/>
      <c r="N1124" s="7"/>
      <c r="O1124" s="7"/>
      <c r="P1124" s="7"/>
      <c r="Q1124" s="7"/>
      <c r="R1124" s="7"/>
      <c r="S1124" s="7"/>
      <c r="T1124"/>
      <c r="U1124"/>
      <c r="V1124"/>
      <c r="W1124"/>
      <c r="X1124"/>
      <c r="Y1124"/>
      <c r="Z1124"/>
    </row>
    <row r="1125" spans="2:26" x14ac:dyDescent="0.25">
      <c r="B1125" s="7"/>
      <c r="C1125" s="133"/>
      <c r="D1125" s="133"/>
      <c r="E1125" s="7"/>
      <c r="F1125" s="7"/>
      <c r="G1125" s="7"/>
      <c r="H1125" s="7"/>
      <c r="I1125" s="7"/>
      <c r="J1125" s="7"/>
      <c r="K1125" s="7"/>
      <c r="L1125" s="7"/>
      <c r="M1125" s="7"/>
      <c r="N1125" s="7"/>
      <c r="O1125" s="7"/>
      <c r="P1125" s="7"/>
      <c r="Q1125" s="7"/>
      <c r="R1125" s="7"/>
      <c r="S1125" s="7"/>
      <c r="T1125"/>
      <c r="U1125"/>
      <c r="V1125"/>
      <c r="W1125"/>
      <c r="X1125"/>
      <c r="Y1125"/>
      <c r="Z1125"/>
    </row>
    <row r="1126" spans="2:26" x14ac:dyDescent="0.25">
      <c r="B1126" s="7"/>
      <c r="C1126" s="133"/>
      <c r="D1126" s="133"/>
      <c r="E1126" s="7"/>
      <c r="F1126" s="7"/>
      <c r="G1126" s="7"/>
      <c r="H1126" s="7"/>
      <c r="I1126" s="7"/>
      <c r="J1126" s="7"/>
      <c r="K1126" s="7"/>
      <c r="L1126" s="7"/>
      <c r="M1126" s="7"/>
      <c r="N1126" s="7"/>
      <c r="O1126" s="7"/>
      <c r="P1126" s="7"/>
      <c r="Q1126" s="7"/>
      <c r="R1126" s="7"/>
      <c r="S1126" s="7"/>
      <c r="T1126"/>
      <c r="U1126"/>
      <c r="V1126"/>
      <c r="W1126"/>
      <c r="X1126"/>
      <c r="Y1126"/>
      <c r="Z1126"/>
    </row>
    <row r="1127" spans="2:26" x14ac:dyDescent="0.25">
      <c r="B1127" s="7"/>
      <c r="C1127" s="133"/>
      <c r="D1127" s="133"/>
      <c r="E1127" s="7"/>
      <c r="F1127" s="7"/>
      <c r="G1127" s="7"/>
      <c r="H1127" s="7"/>
      <c r="I1127" s="7"/>
      <c r="J1127" s="7"/>
      <c r="K1127" s="7"/>
      <c r="L1127" s="7"/>
      <c r="M1127" s="7"/>
      <c r="N1127" s="7"/>
      <c r="O1127" s="7"/>
      <c r="P1127" s="7"/>
      <c r="Q1127" s="7"/>
      <c r="R1127" s="7"/>
      <c r="S1127" s="7"/>
      <c r="T1127"/>
      <c r="U1127"/>
      <c r="V1127"/>
      <c r="W1127"/>
      <c r="X1127"/>
      <c r="Y1127"/>
      <c r="Z1127"/>
    </row>
    <row r="1128" spans="2:26" x14ac:dyDescent="0.25">
      <c r="B1128" s="7"/>
      <c r="C1128" s="133"/>
      <c r="D1128" s="133"/>
      <c r="E1128" s="7"/>
      <c r="F1128" s="7"/>
      <c r="G1128" s="7"/>
      <c r="H1128" s="7"/>
      <c r="I1128" s="7"/>
      <c r="J1128" s="7"/>
      <c r="K1128" s="7"/>
      <c r="L1128" s="7"/>
      <c r="M1128" s="7"/>
      <c r="N1128" s="7"/>
      <c r="O1128" s="7"/>
      <c r="P1128" s="7"/>
      <c r="Q1128" s="7"/>
      <c r="R1128" s="7"/>
      <c r="S1128" s="7"/>
      <c r="T1128"/>
      <c r="U1128"/>
      <c r="V1128"/>
      <c r="W1128"/>
      <c r="X1128"/>
      <c r="Y1128"/>
      <c r="Z1128"/>
    </row>
    <row r="1129" spans="2:26" x14ac:dyDescent="0.25">
      <c r="B1129" s="7"/>
      <c r="C1129" s="133"/>
      <c r="D1129" s="133"/>
      <c r="E1129" s="7"/>
      <c r="F1129" s="7"/>
      <c r="G1129" s="7"/>
      <c r="H1129" s="7"/>
      <c r="I1129" s="7"/>
      <c r="J1129" s="7"/>
      <c r="K1129" s="7"/>
      <c r="L1129" s="7"/>
      <c r="M1129" s="7"/>
      <c r="N1129" s="7"/>
      <c r="O1129" s="7"/>
      <c r="P1129" s="7"/>
      <c r="Q1129" s="7"/>
      <c r="R1129" s="7"/>
      <c r="S1129" s="7"/>
      <c r="T1129"/>
      <c r="U1129"/>
      <c r="V1129"/>
      <c r="W1129"/>
      <c r="X1129"/>
      <c r="Y1129"/>
      <c r="Z1129"/>
    </row>
    <row r="1130" spans="2:26" x14ac:dyDescent="0.25">
      <c r="B1130" s="7"/>
      <c r="C1130" s="133"/>
      <c r="D1130" s="133"/>
      <c r="E1130" s="7"/>
      <c r="F1130" s="7"/>
      <c r="G1130" s="7"/>
      <c r="H1130" s="7"/>
      <c r="I1130" s="7"/>
      <c r="J1130" s="7"/>
      <c r="K1130" s="7"/>
      <c r="L1130" s="7"/>
      <c r="M1130" s="7"/>
      <c r="N1130" s="7"/>
      <c r="O1130" s="7"/>
      <c r="P1130" s="7"/>
      <c r="Q1130" s="7"/>
      <c r="R1130" s="7"/>
      <c r="S1130" s="7"/>
      <c r="T1130"/>
      <c r="U1130"/>
      <c r="V1130"/>
      <c r="W1130"/>
      <c r="X1130"/>
      <c r="Y1130"/>
      <c r="Z1130"/>
    </row>
    <row r="1131" spans="2:26" x14ac:dyDescent="0.25">
      <c r="B1131" s="7"/>
      <c r="C1131" s="133"/>
      <c r="D1131" s="133"/>
      <c r="E1131" s="7"/>
      <c r="F1131" s="7"/>
      <c r="G1131" s="7"/>
      <c r="H1131" s="7"/>
      <c r="I1131" s="7"/>
      <c r="J1131" s="7"/>
      <c r="K1131" s="7"/>
      <c r="L1131" s="7"/>
      <c r="M1131" s="7"/>
      <c r="N1131" s="7"/>
      <c r="O1131" s="7"/>
      <c r="P1131" s="7"/>
      <c r="Q1131" s="7"/>
      <c r="R1131" s="7"/>
      <c r="S1131" s="7"/>
      <c r="T1131"/>
      <c r="U1131"/>
      <c r="V1131"/>
      <c r="W1131"/>
      <c r="X1131"/>
      <c r="Y1131"/>
      <c r="Z1131"/>
    </row>
    <row r="1132" spans="2:26" x14ac:dyDescent="0.25">
      <c r="B1132" s="7"/>
      <c r="C1132" s="133"/>
      <c r="D1132" s="133"/>
      <c r="E1132" s="7"/>
      <c r="F1132" s="7"/>
      <c r="G1132" s="7"/>
      <c r="H1132" s="7"/>
      <c r="I1132" s="7"/>
      <c r="J1132" s="7"/>
      <c r="K1132" s="7"/>
      <c r="L1132" s="7"/>
      <c r="M1132" s="7"/>
      <c r="N1132" s="7"/>
      <c r="O1132" s="7"/>
      <c r="P1132" s="7"/>
      <c r="Q1132" s="7"/>
      <c r="R1132" s="7"/>
      <c r="S1132" s="7"/>
      <c r="T1132"/>
      <c r="U1132"/>
      <c r="V1132"/>
      <c r="W1132"/>
      <c r="X1132"/>
      <c r="Y1132"/>
      <c r="Z1132"/>
    </row>
    <row r="1133" spans="2:26" x14ac:dyDescent="0.25">
      <c r="B1133" s="7"/>
      <c r="C1133" s="133"/>
      <c r="D1133" s="133"/>
      <c r="E1133" s="7"/>
      <c r="F1133" s="7"/>
      <c r="G1133" s="7"/>
      <c r="H1133" s="7"/>
      <c r="I1133" s="7"/>
      <c r="J1133" s="7"/>
      <c r="K1133" s="7"/>
      <c r="L1133" s="7"/>
      <c r="M1133" s="7"/>
      <c r="N1133" s="7"/>
      <c r="O1133" s="7"/>
      <c r="P1133" s="7"/>
      <c r="Q1133" s="7"/>
      <c r="R1133" s="7"/>
      <c r="S1133" s="7"/>
      <c r="T1133"/>
      <c r="U1133"/>
      <c r="V1133"/>
      <c r="W1133"/>
      <c r="X1133"/>
      <c r="Y1133"/>
      <c r="Z1133"/>
    </row>
    <row r="1134" spans="2:26" x14ac:dyDescent="0.25">
      <c r="B1134" s="7"/>
      <c r="C1134" s="133"/>
      <c r="D1134" s="133"/>
      <c r="E1134" s="7"/>
      <c r="F1134" s="7"/>
      <c r="G1134" s="7"/>
      <c r="H1134" s="7"/>
      <c r="I1134" s="7"/>
      <c r="J1134" s="7"/>
      <c r="K1134" s="7"/>
      <c r="L1134" s="7"/>
      <c r="M1134" s="7"/>
      <c r="N1134" s="7"/>
      <c r="O1134" s="7"/>
      <c r="P1134" s="7"/>
      <c r="Q1134" s="7"/>
      <c r="R1134" s="7"/>
      <c r="S1134" s="7"/>
      <c r="T1134"/>
      <c r="U1134"/>
      <c r="V1134"/>
      <c r="W1134"/>
      <c r="X1134"/>
      <c r="Y1134"/>
      <c r="Z1134"/>
    </row>
    <row r="1135" spans="2:26" x14ac:dyDescent="0.25">
      <c r="B1135" s="7"/>
      <c r="C1135" s="133"/>
      <c r="D1135" s="133"/>
      <c r="E1135" s="7"/>
      <c r="F1135" s="7"/>
      <c r="G1135" s="7"/>
      <c r="H1135" s="7"/>
      <c r="I1135" s="7"/>
      <c r="J1135" s="7"/>
      <c r="K1135" s="7"/>
      <c r="L1135" s="7"/>
      <c r="M1135" s="7"/>
      <c r="N1135" s="7"/>
      <c r="O1135" s="7"/>
      <c r="P1135" s="7"/>
      <c r="Q1135" s="7"/>
      <c r="R1135" s="7"/>
      <c r="S1135" s="7"/>
      <c r="T1135"/>
      <c r="U1135"/>
      <c r="V1135"/>
      <c r="W1135"/>
      <c r="X1135"/>
      <c r="Y1135"/>
      <c r="Z1135"/>
    </row>
    <row r="1136" spans="2:26" x14ac:dyDescent="0.25">
      <c r="B1136" s="7"/>
      <c r="C1136" s="133"/>
      <c r="D1136" s="133"/>
      <c r="E1136" s="7"/>
      <c r="F1136" s="7"/>
      <c r="G1136" s="7"/>
      <c r="H1136" s="7"/>
      <c r="I1136" s="7"/>
      <c r="J1136" s="7"/>
      <c r="K1136" s="7"/>
      <c r="L1136" s="7"/>
      <c r="M1136" s="7"/>
      <c r="N1136" s="7"/>
      <c r="O1136" s="7"/>
      <c r="P1136" s="7"/>
      <c r="Q1136" s="7"/>
      <c r="R1136" s="7"/>
      <c r="S1136" s="7"/>
      <c r="T1136"/>
      <c r="U1136"/>
      <c r="V1136"/>
      <c r="W1136"/>
      <c r="X1136"/>
      <c r="Y1136"/>
      <c r="Z1136"/>
    </row>
    <row r="1137" spans="2:26" x14ac:dyDescent="0.25">
      <c r="B1137" s="7"/>
      <c r="C1137" s="133"/>
      <c r="D1137" s="133"/>
      <c r="E1137" s="7"/>
      <c r="F1137" s="7"/>
      <c r="G1137" s="7"/>
      <c r="H1137" s="7"/>
      <c r="I1137" s="7"/>
      <c r="J1137" s="7"/>
      <c r="K1137" s="7"/>
      <c r="L1137" s="7"/>
      <c r="M1137" s="7"/>
      <c r="N1137" s="7"/>
      <c r="O1137" s="7"/>
      <c r="P1137" s="7"/>
      <c r="Q1137" s="7"/>
      <c r="R1137" s="7"/>
      <c r="S1137" s="7"/>
      <c r="T1137"/>
      <c r="U1137"/>
      <c r="V1137"/>
      <c r="W1137"/>
      <c r="X1137"/>
      <c r="Y1137"/>
      <c r="Z1137"/>
    </row>
    <row r="1138" spans="2:26" x14ac:dyDescent="0.25">
      <c r="B1138" s="7"/>
      <c r="C1138" s="133"/>
      <c r="D1138" s="133"/>
      <c r="E1138" s="7"/>
      <c r="F1138" s="7"/>
      <c r="G1138" s="7"/>
      <c r="H1138" s="7"/>
      <c r="I1138" s="7"/>
      <c r="J1138" s="7"/>
      <c r="K1138" s="7"/>
      <c r="L1138" s="7"/>
      <c r="M1138" s="7"/>
      <c r="N1138" s="7"/>
      <c r="O1138" s="7"/>
      <c r="P1138" s="7"/>
      <c r="Q1138" s="7"/>
      <c r="R1138" s="7"/>
      <c r="S1138" s="7"/>
      <c r="T1138"/>
      <c r="U1138"/>
      <c r="V1138"/>
      <c r="W1138"/>
      <c r="X1138"/>
      <c r="Y1138"/>
      <c r="Z1138"/>
    </row>
    <row r="1139" spans="2:26" x14ac:dyDescent="0.25">
      <c r="B1139" s="7"/>
      <c r="C1139" s="133"/>
      <c r="D1139" s="133"/>
      <c r="E1139" s="7"/>
      <c r="F1139" s="7"/>
      <c r="G1139" s="7"/>
      <c r="H1139" s="7"/>
      <c r="I1139" s="7"/>
      <c r="J1139" s="7"/>
      <c r="K1139" s="7"/>
      <c r="L1139" s="7"/>
      <c r="M1139" s="7"/>
      <c r="N1139" s="7"/>
      <c r="O1139" s="7"/>
      <c r="P1139" s="7"/>
      <c r="Q1139" s="7"/>
      <c r="R1139" s="7"/>
      <c r="S1139" s="7"/>
      <c r="T1139"/>
      <c r="U1139"/>
      <c r="V1139"/>
      <c r="W1139"/>
      <c r="X1139"/>
      <c r="Y1139"/>
      <c r="Z1139"/>
    </row>
    <row r="1140" spans="2:26" x14ac:dyDescent="0.25">
      <c r="B1140" s="7"/>
      <c r="C1140" s="133"/>
      <c r="D1140" s="133"/>
      <c r="E1140" s="7"/>
      <c r="F1140" s="7"/>
      <c r="G1140" s="7"/>
      <c r="H1140" s="7"/>
      <c r="I1140" s="7"/>
      <c r="J1140" s="7"/>
      <c r="K1140" s="7"/>
      <c r="L1140" s="7"/>
      <c r="M1140" s="7"/>
      <c r="N1140" s="7"/>
      <c r="O1140" s="7"/>
      <c r="P1140" s="7"/>
      <c r="Q1140" s="7"/>
      <c r="R1140" s="7"/>
      <c r="S1140" s="7"/>
      <c r="T1140"/>
      <c r="U1140"/>
      <c r="V1140"/>
      <c r="W1140"/>
      <c r="X1140"/>
      <c r="Y1140"/>
      <c r="Z1140"/>
    </row>
    <row r="1141" spans="2:26" x14ac:dyDescent="0.25">
      <c r="B1141" s="7"/>
      <c r="C1141" s="133"/>
      <c r="D1141" s="133"/>
      <c r="E1141" s="7"/>
      <c r="F1141" s="7"/>
      <c r="G1141" s="7"/>
      <c r="H1141" s="7"/>
      <c r="I1141" s="7"/>
      <c r="J1141" s="7"/>
      <c r="K1141" s="7"/>
      <c r="L1141" s="7"/>
      <c r="M1141" s="7"/>
      <c r="N1141" s="7"/>
      <c r="O1141" s="7"/>
      <c r="P1141" s="7"/>
      <c r="Q1141" s="7"/>
      <c r="R1141" s="7"/>
      <c r="S1141" s="7"/>
      <c r="T1141"/>
      <c r="U1141"/>
      <c r="V1141"/>
      <c r="W1141"/>
      <c r="X1141"/>
      <c r="Y1141"/>
      <c r="Z1141"/>
    </row>
    <row r="1142" spans="2:26" x14ac:dyDescent="0.25">
      <c r="B1142" s="7"/>
      <c r="C1142" s="133"/>
      <c r="D1142" s="133"/>
      <c r="E1142" s="7"/>
      <c r="F1142" s="7"/>
      <c r="G1142" s="7"/>
      <c r="H1142" s="7"/>
      <c r="I1142" s="7"/>
      <c r="J1142" s="7"/>
      <c r="K1142" s="7"/>
      <c r="L1142" s="7"/>
      <c r="M1142" s="7"/>
      <c r="N1142" s="7"/>
      <c r="O1142" s="7"/>
      <c r="P1142" s="7"/>
      <c r="Q1142" s="7"/>
      <c r="R1142" s="7"/>
      <c r="S1142" s="7"/>
      <c r="T1142"/>
      <c r="U1142"/>
      <c r="V1142"/>
      <c r="W1142"/>
      <c r="X1142"/>
      <c r="Y1142"/>
      <c r="Z1142"/>
    </row>
    <row r="1143" spans="2:26" x14ac:dyDescent="0.25">
      <c r="B1143" s="7"/>
      <c r="C1143" s="133"/>
      <c r="D1143" s="133"/>
      <c r="E1143" s="7"/>
      <c r="F1143" s="7"/>
      <c r="G1143" s="7"/>
      <c r="H1143" s="7"/>
      <c r="I1143" s="7"/>
      <c r="J1143" s="7"/>
      <c r="K1143" s="7"/>
      <c r="L1143" s="7"/>
      <c r="M1143" s="7"/>
      <c r="N1143" s="7"/>
      <c r="O1143" s="7"/>
      <c r="P1143" s="7"/>
      <c r="Q1143" s="7"/>
      <c r="R1143" s="7"/>
      <c r="S1143" s="7"/>
      <c r="T1143"/>
      <c r="U1143"/>
      <c r="V1143"/>
      <c r="W1143"/>
      <c r="X1143"/>
      <c r="Y1143"/>
      <c r="Z1143"/>
    </row>
    <row r="1144" spans="2:26" x14ac:dyDescent="0.25">
      <c r="B1144" s="7"/>
      <c r="C1144" s="133"/>
      <c r="D1144" s="133"/>
      <c r="E1144" s="7"/>
      <c r="F1144" s="7"/>
      <c r="G1144" s="7"/>
      <c r="H1144" s="7"/>
      <c r="I1144" s="7"/>
      <c r="J1144" s="7"/>
      <c r="K1144" s="7"/>
      <c r="L1144" s="7"/>
      <c r="M1144" s="7"/>
      <c r="N1144" s="7"/>
      <c r="O1144" s="7"/>
      <c r="P1144" s="7"/>
      <c r="Q1144" s="7"/>
      <c r="R1144" s="7"/>
      <c r="S1144" s="7"/>
      <c r="T1144"/>
      <c r="U1144"/>
      <c r="V1144"/>
      <c r="W1144"/>
      <c r="X1144"/>
      <c r="Y1144"/>
      <c r="Z1144"/>
    </row>
    <row r="1145" spans="2:26" x14ac:dyDescent="0.25">
      <c r="B1145" s="7"/>
      <c r="C1145" s="133"/>
      <c r="D1145" s="133"/>
      <c r="E1145" s="7"/>
      <c r="F1145" s="7"/>
      <c r="G1145" s="7"/>
      <c r="H1145" s="7"/>
      <c r="I1145" s="7"/>
      <c r="J1145" s="7"/>
      <c r="K1145" s="7"/>
      <c r="L1145" s="7"/>
      <c r="M1145" s="7"/>
      <c r="N1145" s="7"/>
      <c r="O1145" s="7"/>
      <c r="P1145" s="7"/>
      <c r="Q1145" s="7"/>
      <c r="R1145" s="7"/>
      <c r="S1145" s="7"/>
      <c r="T1145"/>
      <c r="U1145"/>
      <c r="V1145"/>
      <c r="W1145"/>
      <c r="X1145"/>
      <c r="Y1145"/>
      <c r="Z1145"/>
    </row>
    <row r="1146" spans="2:26" x14ac:dyDescent="0.25">
      <c r="B1146" s="7"/>
      <c r="C1146" s="133"/>
      <c r="D1146" s="133"/>
      <c r="E1146" s="7"/>
      <c r="F1146" s="7"/>
      <c r="G1146" s="7"/>
      <c r="H1146" s="7"/>
      <c r="I1146" s="7"/>
      <c r="J1146" s="7"/>
      <c r="K1146" s="7"/>
      <c r="L1146" s="7"/>
      <c r="M1146" s="7"/>
      <c r="N1146" s="7"/>
      <c r="O1146" s="7"/>
      <c r="P1146" s="7"/>
      <c r="Q1146" s="7"/>
      <c r="R1146" s="7"/>
      <c r="S1146" s="7"/>
      <c r="T1146"/>
      <c r="U1146"/>
      <c r="V1146"/>
      <c r="W1146"/>
      <c r="X1146"/>
      <c r="Y1146"/>
      <c r="Z1146"/>
    </row>
    <row r="1147" spans="2:26" x14ac:dyDescent="0.25">
      <c r="B1147" s="7"/>
      <c r="C1147" s="133"/>
      <c r="D1147" s="133"/>
      <c r="E1147" s="7"/>
      <c r="F1147" s="7"/>
      <c r="G1147" s="7"/>
      <c r="H1147" s="7"/>
      <c r="I1147" s="7"/>
      <c r="J1147" s="7"/>
      <c r="K1147" s="7"/>
      <c r="L1147" s="7"/>
      <c r="M1147" s="7"/>
      <c r="N1147" s="7"/>
      <c r="O1147" s="7"/>
      <c r="P1147" s="7"/>
      <c r="Q1147" s="7"/>
      <c r="R1147" s="7"/>
      <c r="S1147" s="7"/>
      <c r="T1147"/>
      <c r="U1147"/>
      <c r="V1147"/>
      <c r="W1147"/>
      <c r="X1147"/>
      <c r="Y1147"/>
      <c r="Z1147"/>
    </row>
    <row r="1148" spans="2:26" x14ac:dyDescent="0.25">
      <c r="B1148" s="7"/>
      <c r="C1148" s="133"/>
      <c r="D1148" s="133"/>
      <c r="E1148" s="7"/>
      <c r="F1148" s="7"/>
      <c r="G1148" s="7"/>
      <c r="H1148" s="7"/>
      <c r="I1148" s="7"/>
      <c r="J1148" s="7"/>
      <c r="K1148" s="7"/>
      <c r="L1148" s="7"/>
      <c r="M1148" s="7"/>
      <c r="N1148" s="7"/>
      <c r="O1148" s="7"/>
      <c r="P1148" s="7"/>
      <c r="Q1148" s="7"/>
      <c r="R1148" s="7"/>
      <c r="S1148" s="7"/>
      <c r="T1148"/>
      <c r="U1148"/>
      <c r="V1148"/>
      <c r="W1148"/>
      <c r="X1148"/>
      <c r="Y1148"/>
      <c r="Z1148"/>
    </row>
    <row r="1149" spans="2:26" x14ac:dyDescent="0.25">
      <c r="B1149" s="7"/>
      <c r="C1149" s="133"/>
      <c r="D1149" s="133"/>
      <c r="E1149" s="7"/>
      <c r="F1149" s="7"/>
      <c r="G1149" s="7"/>
      <c r="H1149" s="7"/>
      <c r="I1149" s="7"/>
      <c r="J1149" s="7"/>
      <c r="K1149" s="7"/>
      <c r="L1149" s="7"/>
      <c r="M1149" s="7"/>
      <c r="N1149" s="7"/>
      <c r="O1149" s="7"/>
      <c r="P1149" s="7"/>
      <c r="Q1149" s="7"/>
      <c r="R1149" s="7"/>
      <c r="S1149" s="7"/>
      <c r="T1149"/>
      <c r="U1149"/>
      <c r="V1149"/>
      <c r="W1149"/>
      <c r="X1149"/>
      <c r="Y1149"/>
      <c r="Z1149"/>
    </row>
    <row r="1150" spans="2:26" x14ac:dyDescent="0.25">
      <c r="B1150" s="7"/>
      <c r="C1150" s="133"/>
      <c r="D1150" s="133"/>
      <c r="E1150" s="7"/>
      <c r="F1150" s="7"/>
      <c r="G1150" s="7"/>
      <c r="H1150" s="7"/>
      <c r="I1150" s="7"/>
      <c r="J1150" s="7"/>
      <c r="K1150" s="7"/>
      <c r="L1150" s="7"/>
      <c r="M1150" s="7"/>
      <c r="N1150" s="7"/>
      <c r="O1150" s="7"/>
      <c r="P1150" s="7"/>
      <c r="Q1150" s="7"/>
      <c r="R1150" s="7"/>
      <c r="S1150" s="7"/>
      <c r="T1150"/>
      <c r="U1150"/>
      <c r="V1150"/>
      <c r="W1150"/>
      <c r="X1150"/>
      <c r="Y1150"/>
      <c r="Z1150"/>
    </row>
    <row r="1151" spans="2:26" x14ac:dyDescent="0.25">
      <c r="B1151" s="7"/>
      <c r="C1151" s="133"/>
      <c r="D1151" s="133"/>
      <c r="E1151" s="7"/>
      <c r="F1151" s="7"/>
      <c r="G1151" s="7"/>
      <c r="H1151" s="7"/>
      <c r="I1151" s="7"/>
      <c r="J1151" s="7"/>
      <c r="K1151" s="7"/>
      <c r="L1151" s="7"/>
      <c r="M1151" s="7"/>
      <c r="N1151" s="7"/>
      <c r="O1151" s="7"/>
      <c r="P1151" s="7"/>
      <c r="Q1151" s="7"/>
      <c r="R1151" s="7"/>
      <c r="S1151" s="7"/>
      <c r="T1151"/>
      <c r="U1151"/>
      <c r="V1151"/>
      <c r="W1151"/>
      <c r="X1151"/>
      <c r="Y1151"/>
      <c r="Z1151"/>
    </row>
    <row r="1152" spans="2:26" x14ac:dyDescent="0.25">
      <c r="B1152" s="7"/>
      <c r="C1152" s="133"/>
      <c r="D1152" s="133"/>
      <c r="E1152" s="7"/>
      <c r="F1152" s="7"/>
      <c r="G1152" s="7"/>
      <c r="H1152" s="7"/>
      <c r="I1152" s="7"/>
      <c r="J1152" s="7"/>
      <c r="K1152" s="7"/>
      <c r="L1152" s="7"/>
      <c r="M1152" s="7"/>
      <c r="N1152" s="7"/>
      <c r="O1152" s="7"/>
      <c r="P1152" s="7"/>
      <c r="Q1152" s="7"/>
      <c r="R1152" s="7"/>
      <c r="S1152" s="7"/>
      <c r="T1152"/>
      <c r="U1152"/>
      <c r="V1152"/>
      <c r="W1152"/>
      <c r="X1152"/>
      <c r="Y1152"/>
      <c r="Z1152"/>
    </row>
    <row r="1153" spans="2:26" x14ac:dyDescent="0.25">
      <c r="B1153" s="7"/>
      <c r="C1153" s="133"/>
      <c r="D1153" s="133"/>
      <c r="E1153" s="7"/>
      <c r="F1153" s="7"/>
      <c r="G1153" s="7"/>
      <c r="H1153" s="7"/>
      <c r="I1153" s="7"/>
      <c r="J1153" s="7"/>
      <c r="K1153" s="7"/>
      <c r="L1153" s="7"/>
      <c r="M1153" s="7"/>
      <c r="N1153" s="7"/>
      <c r="O1153" s="7"/>
      <c r="P1153" s="7"/>
      <c r="Q1153" s="7"/>
      <c r="R1153" s="7"/>
      <c r="S1153" s="7"/>
      <c r="T1153"/>
      <c r="U1153"/>
      <c r="V1153"/>
      <c r="W1153"/>
      <c r="X1153"/>
      <c r="Y1153"/>
      <c r="Z1153"/>
    </row>
    <row r="1154" spans="2:26" x14ac:dyDescent="0.25">
      <c r="B1154" s="7"/>
      <c r="C1154" s="133"/>
      <c r="D1154" s="133"/>
      <c r="E1154" s="7"/>
      <c r="F1154" s="7"/>
      <c r="G1154" s="7"/>
      <c r="H1154" s="7"/>
      <c r="I1154" s="7"/>
      <c r="J1154" s="7"/>
      <c r="K1154" s="7"/>
      <c r="L1154" s="7"/>
      <c r="M1154" s="7"/>
      <c r="N1154" s="7"/>
      <c r="O1154" s="7"/>
      <c r="P1154" s="7"/>
      <c r="Q1154" s="7"/>
      <c r="R1154" s="7"/>
      <c r="S1154" s="7"/>
      <c r="T1154"/>
      <c r="U1154"/>
      <c r="V1154"/>
      <c r="W1154"/>
      <c r="X1154"/>
      <c r="Y1154"/>
      <c r="Z1154"/>
    </row>
    <row r="1155" spans="2:26" x14ac:dyDescent="0.25">
      <c r="B1155" s="7"/>
      <c r="C1155" s="133"/>
      <c r="D1155" s="133"/>
      <c r="E1155" s="7"/>
      <c r="F1155" s="7"/>
      <c r="G1155" s="7"/>
      <c r="H1155" s="7"/>
      <c r="I1155" s="7"/>
      <c r="J1155" s="7"/>
      <c r="K1155" s="7"/>
      <c r="L1155" s="7"/>
      <c r="M1155" s="7"/>
      <c r="N1155" s="7"/>
      <c r="O1155" s="7"/>
      <c r="P1155" s="7"/>
      <c r="Q1155" s="7"/>
      <c r="R1155" s="7"/>
      <c r="S1155" s="7"/>
      <c r="T1155"/>
      <c r="U1155"/>
      <c r="V1155"/>
      <c r="W1155"/>
      <c r="X1155"/>
      <c r="Y1155"/>
      <c r="Z1155"/>
    </row>
    <row r="1156" spans="2:26" x14ac:dyDescent="0.25">
      <c r="B1156" s="7"/>
      <c r="C1156" s="133"/>
      <c r="D1156" s="133"/>
      <c r="E1156" s="7"/>
      <c r="F1156" s="7"/>
      <c r="G1156" s="7"/>
      <c r="H1156" s="7"/>
      <c r="I1156" s="7"/>
      <c r="J1156" s="7"/>
      <c r="K1156" s="7"/>
      <c r="L1156" s="7"/>
      <c r="M1156" s="7"/>
      <c r="N1156" s="7"/>
      <c r="O1156" s="7"/>
      <c r="P1156" s="7"/>
      <c r="Q1156" s="7"/>
      <c r="R1156" s="7"/>
      <c r="S1156" s="7"/>
      <c r="T1156"/>
      <c r="U1156"/>
      <c r="V1156"/>
      <c r="W1156"/>
      <c r="X1156"/>
      <c r="Y1156"/>
      <c r="Z1156"/>
    </row>
    <row r="1157" spans="2:26" x14ac:dyDescent="0.25">
      <c r="B1157" s="7"/>
      <c r="C1157" s="133"/>
      <c r="D1157" s="133"/>
      <c r="E1157" s="7"/>
      <c r="F1157" s="7"/>
      <c r="G1157" s="7"/>
      <c r="H1157" s="7"/>
      <c r="I1157" s="7"/>
      <c r="J1157" s="7"/>
      <c r="K1157" s="7"/>
      <c r="L1157" s="7"/>
      <c r="M1157" s="7"/>
      <c r="N1157" s="7"/>
      <c r="O1157" s="7"/>
      <c r="P1157" s="7"/>
      <c r="Q1157" s="7"/>
      <c r="R1157" s="7"/>
      <c r="S1157" s="7"/>
      <c r="T1157"/>
      <c r="U1157"/>
      <c r="V1157"/>
      <c r="W1157"/>
      <c r="X1157"/>
      <c r="Y1157"/>
      <c r="Z1157"/>
    </row>
    <row r="1158" spans="2:26" x14ac:dyDescent="0.25">
      <c r="B1158" s="7"/>
      <c r="C1158" s="133"/>
      <c r="D1158" s="133"/>
      <c r="E1158" s="7"/>
      <c r="F1158" s="7"/>
      <c r="G1158" s="7"/>
      <c r="H1158" s="7"/>
      <c r="I1158" s="7"/>
      <c r="J1158" s="7"/>
      <c r="K1158" s="7"/>
      <c r="L1158" s="7"/>
      <c r="M1158" s="7"/>
      <c r="N1158" s="7"/>
      <c r="O1158" s="7"/>
      <c r="P1158" s="7"/>
      <c r="Q1158" s="7"/>
      <c r="R1158" s="7"/>
      <c r="S1158" s="7"/>
      <c r="T1158"/>
      <c r="U1158"/>
      <c r="V1158"/>
      <c r="W1158"/>
      <c r="X1158"/>
      <c r="Y1158"/>
      <c r="Z1158"/>
    </row>
    <row r="1159" spans="2:26" x14ac:dyDescent="0.25">
      <c r="B1159" s="7"/>
      <c r="C1159" s="133"/>
      <c r="D1159" s="133"/>
      <c r="E1159" s="7"/>
      <c r="F1159" s="7"/>
      <c r="G1159" s="7"/>
      <c r="H1159" s="7"/>
      <c r="I1159" s="7"/>
      <c r="J1159" s="7"/>
      <c r="K1159" s="7"/>
      <c r="L1159" s="7"/>
      <c r="M1159" s="7"/>
      <c r="N1159" s="7"/>
      <c r="O1159" s="7"/>
      <c r="P1159" s="7"/>
      <c r="Q1159" s="7"/>
      <c r="R1159" s="7"/>
      <c r="S1159" s="7"/>
      <c r="T1159"/>
      <c r="U1159"/>
      <c r="V1159"/>
      <c r="W1159"/>
      <c r="X1159"/>
      <c r="Y1159"/>
      <c r="Z1159"/>
    </row>
    <row r="1160" spans="2:26" x14ac:dyDescent="0.25">
      <c r="B1160" s="7"/>
      <c r="C1160" s="133"/>
      <c r="D1160" s="133"/>
      <c r="E1160" s="7"/>
      <c r="F1160" s="7"/>
      <c r="G1160" s="7"/>
      <c r="H1160" s="7"/>
      <c r="I1160" s="7"/>
      <c r="J1160" s="7"/>
      <c r="K1160" s="7"/>
      <c r="L1160" s="7"/>
      <c r="M1160" s="7"/>
      <c r="N1160" s="7"/>
      <c r="O1160" s="7"/>
      <c r="P1160" s="7"/>
      <c r="Q1160" s="7"/>
      <c r="R1160" s="7"/>
      <c r="S1160" s="7"/>
      <c r="T1160"/>
      <c r="U1160"/>
      <c r="V1160"/>
      <c r="W1160"/>
      <c r="X1160"/>
      <c r="Y1160"/>
      <c r="Z1160"/>
    </row>
    <row r="1161" spans="2:26" x14ac:dyDescent="0.25">
      <c r="B1161" s="7"/>
      <c r="C1161" s="133"/>
      <c r="D1161" s="133"/>
      <c r="E1161" s="7"/>
      <c r="F1161" s="7"/>
      <c r="G1161" s="7"/>
      <c r="H1161" s="7"/>
      <c r="I1161" s="7"/>
      <c r="J1161" s="7"/>
      <c r="K1161" s="7"/>
      <c r="L1161" s="7"/>
      <c r="M1161" s="7"/>
      <c r="N1161" s="7"/>
      <c r="O1161" s="7"/>
      <c r="P1161" s="7"/>
      <c r="Q1161" s="7"/>
      <c r="R1161" s="7"/>
      <c r="S1161" s="7"/>
      <c r="T1161"/>
      <c r="U1161"/>
      <c r="V1161"/>
      <c r="W1161"/>
      <c r="X1161"/>
      <c r="Y1161"/>
      <c r="Z1161"/>
    </row>
    <row r="1162" spans="2:26" x14ac:dyDescent="0.25">
      <c r="B1162" s="7"/>
      <c r="C1162" s="133"/>
      <c r="D1162" s="133"/>
      <c r="E1162" s="7"/>
      <c r="F1162" s="7"/>
      <c r="G1162" s="7"/>
      <c r="H1162" s="7"/>
      <c r="I1162" s="7"/>
      <c r="J1162" s="7"/>
      <c r="K1162" s="7"/>
      <c r="L1162" s="7"/>
      <c r="M1162" s="7"/>
      <c r="N1162" s="7"/>
      <c r="O1162" s="7"/>
      <c r="P1162" s="7"/>
      <c r="Q1162" s="7"/>
      <c r="R1162" s="7"/>
      <c r="S1162" s="7"/>
      <c r="T1162"/>
      <c r="U1162"/>
      <c r="V1162"/>
      <c r="W1162"/>
      <c r="X1162"/>
      <c r="Y1162"/>
      <c r="Z1162"/>
    </row>
    <row r="1163" spans="2:26" x14ac:dyDescent="0.25">
      <c r="B1163" s="7"/>
      <c r="C1163" s="133"/>
      <c r="D1163" s="133"/>
      <c r="E1163" s="7"/>
      <c r="F1163" s="7"/>
      <c r="G1163" s="7"/>
      <c r="H1163" s="7"/>
      <c r="I1163" s="7"/>
      <c r="J1163" s="7"/>
      <c r="K1163" s="7"/>
      <c r="L1163" s="7"/>
      <c r="M1163" s="7"/>
      <c r="N1163" s="7"/>
      <c r="O1163" s="7"/>
      <c r="P1163" s="7"/>
      <c r="Q1163" s="7"/>
      <c r="R1163" s="7"/>
      <c r="S1163" s="7"/>
      <c r="T1163"/>
      <c r="U1163"/>
      <c r="V1163"/>
      <c r="W1163"/>
      <c r="X1163"/>
      <c r="Y1163"/>
      <c r="Z1163"/>
    </row>
    <row r="1164" spans="2:26" x14ac:dyDescent="0.25">
      <c r="B1164" s="7"/>
      <c r="C1164" s="133"/>
      <c r="D1164" s="133"/>
      <c r="E1164" s="7"/>
      <c r="F1164" s="7"/>
      <c r="G1164" s="7"/>
      <c r="H1164" s="7"/>
      <c r="I1164" s="7"/>
      <c r="J1164" s="7"/>
      <c r="K1164" s="7"/>
      <c r="L1164" s="7"/>
      <c r="M1164" s="7"/>
      <c r="N1164" s="7"/>
      <c r="O1164" s="7"/>
      <c r="P1164" s="7"/>
      <c r="Q1164" s="7"/>
      <c r="R1164" s="7"/>
      <c r="S1164" s="7"/>
      <c r="T1164"/>
      <c r="U1164"/>
      <c r="V1164"/>
      <c r="W1164"/>
      <c r="X1164"/>
      <c r="Y1164"/>
      <c r="Z1164"/>
    </row>
    <row r="1165" spans="2:26" x14ac:dyDescent="0.25">
      <c r="B1165" s="7"/>
      <c r="C1165" s="133"/>
      <c r="D1165" s="133"/>
      <c r="E1165" s="7"/>
      <c r="F1165" s="7"/>
      <c r="G1165" s="7"/>
      <c r="H1165" s="7"/>
      <c r="I1165" s="7"/>
      <c r="J1165" s="7"/>
      <c r="K1165" s="7"/>
      <c r="L1165" s="7"/>
      <c r="M1165" s="7"/>
      <c r="N1165" s="7"/>
      <c r="O1165" s="7"/>
      <c r="P1165" s="7"/>
      <c r="Q1165" s="7"/>
      <c r="R1165" s="7"/>
      <c r="S1165" s="7"/>
      <c r="T1165"/>
      <c r="U1165"/>
      <c r="V1165"/>
      <c r="W1165"/>
      <c r="X1165"/>
      <c r="Y1165"/>
      <c r="Z1165"/>
    </row>
    <row r="1166" spans="2:26" x14ac:dyDescent="0.25">
      <c r="B1166" s="7"/>
      <c r="C1166" s="133"/>
      <c r="D1166" s="133"/>
      <c r="E1166" s="7"/>
      <c r="F1166" s="7"/>
      <c r="G1166" s="7"/>
      <c r="H1166" s="7"/>
      <c r="I1166" s="7"/>
      <c r="J1166" s="7"/>
      <c r="K1166" s="7"/>
      <c r="L1166" s="7"/>
      <c r="M1166" s="7"/>
      <c r="N1166" s="7"/>
      <c r="O1166" s="7"/>
      <c r="P1166" s="7"/>
      <c r="Q1166" s="7"/>
      <c r="R1166" s="7"/>
      <c r="S1166" s="7"/>
      <c r="T1166"/>
      <c r="U1166"/>
      <c r="V1166"/>
      <c r="W1166"/>
      <c r="X1166"/>
      <c r="Y1166"/>
      <c r="Z1166"/>
    </row>
    <row r="1167" spans="2:26" x14ac:dyDescent="0.25">
      <c r="B1167" s="7"/>
      <c r="C1167" s="133"/>
      <c r="D1167" s="133"/>
      <c r="E1167" s="7"/>
      <c r="F1167" s="7"/>
      <c r="G1167" s="7"/>
      <c r="H1167" s="7"/>
      <c r="I1167" s="7"/>
      <c r="J1167" s="7"/>
      <c r="K1167" s="7"/>
      <c r="L1167" s="7"/>
      <c r="M1167" s="7"/>
      <c r="N1167" s="7"/>
      <c r="O1167" s="7"/>
      <c r="P1167" s="7"/>
      <c r="Q1167" s="7"/>
      <c r="R1167" s="7"/>
      <c r="S1167" s="7"/>
      <c r="T1167"/>
      <c r="U1167"/>
      <c r="V1167"/>
      <c r="W1167"/>
      <c r="X1167"/>
      <c r="Y1167"/>
      <c r="Z1167"/>
    </row>
    <row r="1168" spans="2:26" x14ac:dyDescent="0.25">
      <c r="B1168" s="7"/>
      <c r="C1168" s="133"/>
      <c r="D1168" s="133"/>
      <c r="E1168" s="7"/>
      <c r="F1168" s="7"/>
      <c r="G1168" s="7"/>
      <c r="H1168" s="7"/>
      <c r="I1168" s="7"/>
      <c r="J1168" s="7"/>
      <c r="K1168" s="7"/>
      <c r="L1168" s="7"/>
      <c r="M1168" s="7"/>
      <c r="N1168" s="7"/>
      <c r="O1168" s="7"/>
      <c r="P1168" s="7"/>
      <c r="Q1168" s="7"/>
      <c r="R1168" s="7"/>
      <c r="S1168" s="7"/>
      <c r="T1168"/>
      <c r="U1168"/>
      <c r="V1168"/>
      <c r="W1168"/>
      <c r="X1168"/>
      <c r="Y1168"/>
      <c r="Z1168"/>
    </row>
    <row r="1169" spans="2:26" x14ac:dyDescent="0.25">
      <c r="B1169" s="7"/>
      <c r="C1169" s="133"/>
      <c r="D1169" s="133"/>
      <c r="E1169" s="7"/>
      <c r="F1169" s="7"/>
      <c r="G1169" s="7"/>
      <c r="H1169" s="7"/>
      <c r="I1169" s="7"/>
      <c r="J1169" s="7"/>
      <c r="K1169" s="7"/>
      <c r="L1169" s="7"/>
      <c r="M1169" s="7"/>
      <c r="N1169" s="7"/>
      <c r="O1169" s="7"/>
      <c r="P1169" s="7"/>
      <c r="Q1169" s="7"/>
      <c r="R1169" s="7"/>
      <c r="S1169" s="7"/>
      <c r="T1169"/>
      <c r="U1169"/>
      <c r="V1169"/>
      <c r="W1169"/>
      <c r="X1169"/>
      <c r="Y1169"/>
      <c r="Z1169"/>
    </row>
    <row r="1170" spans="2:26" x14ac:dyDescent="0.25">
      <c r="B1170" s="7"/>
      <c r="C1170" s="133"/>
      <c r="D1170" s="133"/>
      <c r="E1170" s="7"/>
      <c r="F1170" s="7"/>
      <c r="G1170" s="7"/>
      <c r="H1170" s="7"/>
      <c r="I1170" s="7"/>
      <c r="J1170" s="7"/>
      <c r="K1170" s="7"/>
      <c r="L1170" s="7"/>
      <c r="M1170" s="7"/>
      <c r="N1170" s="7"/>
      <c r="O1170" s="7"/>
      <c r="P1170" s="7"/>
      <c r="Q1170" s="7"/>
      <c r="R1170" s="7"/>
      <c r="S1170" s="7"/>
      <c r="T1170"/>
      <c r="U1170"/>
      <c r="V1170"/>
      <c r="W1170"/>
      <c r="X1170"/>
      <c r="Y1170"/>
      <c r="Z1170"/>
    </row>
    <row r="1171" spans="2:26" x14ac:dyDescent="0.25">
      <c r="B1171" s="7"/>
      <c r="C1171" s="133"/>
      <c r="D1171" s="133"/>
      <c r="E1171" s="7"/>
      <c r="F1171" s="7"/>
      <c r="G1171" s="7"/>
      <c r="H1171" s="7"/>
      <c r="I1171" s="7"/>
      <c r="J1171" s="7"/>
      <c r="K1171" s="7"/>
      <c r="L1171" s="7"/>
      <c r="M1171" s="7"/>
      <c r="N1171" s="7"/>
      <c r="O1171" s="7"/>
      <c r="P1171" s="7"/>
      <c r="Q1171" s="7"/>
      <c r="R1171" s="7"/>
      <c r="S1171" s="7"/>
      <c r="T1171"/>
      <c r="U1171"/>
      <c r="V1171"/>
      <c r="W1171"/>
      <c r="X1171"/>
      <c r="Y1171"/>
      <c r="Z1171"/>
    </row>
    <row r="1172" spans="2:26" x14ac:dyDescent="0.25">
      <c r="B1172" s="7"/>
      <c r="C1172" s="133"/>
      <c r="D1172" s="133"/>
      <c r="E1172" s="7"/>
      <c r="F1172" s="7"/>
      <c r="G1172" s="7"/>
      <c r="H1172" s="7"/>
      <c r="I1172" s="7"/>
      <c r="J1172" s="7"/>
      <c r="K1172" s="7"/>
      <c r="L1172" s="7"/>
      <c r="M1172" s="7"/>
      <c r="N1172" s="7"/>
      <c r="O1172" s="7"/>
      <c r="P1172" s="7"/>
      <c r="Q1172" s="7"/>
      <c r="R1172" s="7"/>
      <c r="S1172" s="7"/>
      <c r="T1172"/>
      <c r="U1172"/>
      <c r="V1172"/>
      <c r="W1172"/>
      <c r="X1172"/>
      <c r="Y1172"/>
      <c r="Z1172"/>
    </row>
    <row r="1173" spans="2:26" x14ac:dyDescent="0.25">
      <c r="B1173" s="7"/>
      <c r="C1173" s="133"/>
      <c r="D1173" s="133"/>
      <c r="E1173" s="7"/>
      <c r="F1173" s="7"/>
      <c r="G1173" s="7"/>
      <c r="H1173" s="7"/>
      <c r="I1173" s="7"/>
      <c r="J1173" s="7"/>
      <c r="K1173" s="7"/>
      <c r="L1173" s="7"/>
      <c r="M1173" s="7"/>
      <c r="N1173" s="7"/>
      <c r="O1173" s="7"/>
      <c r="P1173" s="7"/>
      <c r="Q1173" s="7"/>
      <c r="R1173" s="7"/>
      <c r="S1173" s="7"/>
      <c r="T1173"/>
      <c r="U1173"/>
      <c r="V1173"/>
      <c r="W1173"/>
      <c r="X1173"/>
      <c r="Y1173"/>
      <c r="Z1173"/>
    </row>
    <row r="1174" spans="2:26" x14ac:dyDescent="0.25">
      <c r="B1174" s="7"/>
      <c r="C1174" s="133"/>
      <c r="D1174" s="133"/>
      <c r="E1174" s="7"/>
      <c r="F1174" s="7"/>
      <c r="G1174" s="7"/>
      <c r="H1174" s="7"/>
      <c r="I1174" s="7"/>
      <c r="J1174" s="7"/>
      <c r="K1174" s="7"/>
      <c r="L1174" s="7"/>
      <c r="M1174" s="7"/>
      <c r="N1174" s="7"/>
      <c r="O1174" s="7"/>
      <c r="P1174" s="7"/>
      <c r="Q1174" s="7"/>
      <c r="R1174" s="7"/>
      <c r="S1174" s="7"/>
      <c r="T1174"/>
      <c r="U1174"/>
      <c r="V1174"/>
      <c r="W1174"/>
      <c r="X1174"/>
      <c r="Y1174"/>
      <c r="Z1174"/>
    </row>
    <row r="1175" spans="2:26" x14ac:dyDescent="0.25">
      <c r="B1175" s="7"/>
      <c r="C1175" s="133"/>
      <c r="D1175" s="133"/>
      <c r="E1175" s="7"/>
      <c r="F1175" s="7"/>
      <c r="G1175" s="7"/>
      <c r="H1175" s="7"/>
      <c r="I1175" s="7"/>
      <c r="J1175" s="7"/>
      <c r="K1175" s="7"/>
      <c r="L1175" s="7"/>
      <c r="M1175" s="7"/>
      <c r="N1175" s="7"/>
      <c r="O1175" s="7"/>
      <c r="P1175" s="7"/>
      <c r="Q1175" s="7"/>
      <c r="R1175" s="7"/>
      <c r="S1175" s="7"/>
      <c r="T1175"/>
      <c r="U1175"/>
      <c r="V1175"/>
      <c r="W1175"/>
      <c r="X1175"/>
      <c r="Y1175"/>
      <c r="Z1175"/>
    </row>
    <row r="1176" spans="2:26" x14ac:dyDescent="0.25">
      <c r="B1176" s="7"/>
      <c r="C1176" s="133"/>
      <c r="D1176" s="133"/>
      <c r="E1176" s="7"/>
      <c r="F1176" s="7"/>
      <c r="G1176" s="7"/>
      <c r="H1176" s="7"/>
      <c r="I1176" s="7"/>
      <c r="J1176" s="7"/>
      <c r="K1176" s="7"/>
      <c r="L1176" s="7"/>
      <c r="M1176" s="7"/>
      <c r="N1176" s="7"/>
      <c r="O1176" s="7"/>
      <c r="P1176" s="7"/>
      <c r="Q1176" s="7"/>
      <c r="R1176" s="7"/>
      <c r="S1176" s="7"/>
      <c r="T1176"/>
      <c r="U1176"/>
      <c r="V1176"/>
      <c r="W1176"/>
      <c r="X1176"/>
      <c r="Y1176"/>
      <c r="Z1176"/>
    </row>
    <row r="1177" spans="2:26" x14ac:dyDescent="0.25">
      <c r="B1177" s="7"/>
      <c r="C1177" s="133"/>
      <c r="D1177" s="133"/>
      <c r="E1177" s="7"/>
      <c r="F1177" s="7"/>
      <c r="G1177" s="7"/>
      <c r="H1177" s="7"/>
      <c r="I1177" s="7"/>
      <c r="J1177" s="7"/>
      <c r="K1177" s="7"/>
      <c r="L1177" s="7"/>
      <c r="M1177" s="7"/>
      <c r="N1177" s="7"/>
      <c r="O1177" s="7"/>
      <c r="P1177" s="7"/>
      <c r="Q1177" s="7"/>
      <c r="R1177" s="7"/>
      <c r="S1177" s="7"/>
      <c r="T1177"/>
      <c r="U1177"/>
      <c r="V1177"/>
      <c r="W1177"/>
      <c r="X1177"/>
      <c r="Y1177"/>
      <c r="Z1177"/>
    </row>
    <row r="1178" spans="2:26" x14ac:dyDescent="0.25">
      <c r="B1178" s="7"/>
      <c r="C1178" s="133"/>
      <c r="D1178" s="133"/>
      <c r="E1178" s="7"/>
      <c r="F1178" s="7"/>
      <c r="G1178" s="7"/>
      <c r="H1178" s="7"/>
      <c r="I1178" s="7"/>
      <c r="J1178" s="7"/>
      <c r="K1178" s="7"/>
      <c r="L1178" s="7"/>
      <c r="M1178" s="7"/>
      <c r="N1178" s="7"/>
      <c r="O1178" s="7"/>
      <c r="P1178" s="7"/>
      <c r="Q1178" s="7"/>
      <c r="R1178" s="7"/>
      <c r="S1178" s="7"/>
      <c r="T1178"/>
      <c r="U1178"/>
      <c r="V1178"/>
      <c r="W1178"/>
      <c r="X1178"/>
      <c r="Y1178"/>
      <c r="Z1178"/>
    </row>
    <row r="1179" spans="2:26" x14ac:dyDescent="0.25">
      <c r="B1179" s="7"/>
      <c r="C1179" s="133"/>
      <c r="D1179" s="133"/>
      <c r="E1179" s="7"/>
      <c r="F1179" s="7"/>
      <c r="G1179" s="7"/>
      <c r="H1179" s="7"/>
      <c r="I1179" s="7"/>
      <c r="J1179" s="7"/>
      <c r="K1179" s="7"/>
      <c r="L1179" s="7"/>
      <c r="M1179" s="7"/>
      <c r="N1179" s="7"/>
      <c r="O1179" s="7"/>
      <c r="P1179" s="7"/>
      <c r="Q1179" s="7"/>
      <c r="R1179" s="7"/>
      <c r="S1179" s="7"/>
      <c r="T1179"/>
      <c r="U1179"/>
      <c r="V1179"/>
      <c r="W1179"/>
      <c r="X1179"/>
      <c r="Y1179"/>
      <c r="Z1179"/>
    </row>
    <row r="1180" spans="2:26" x14ac:dyDescent="0.25">
      <c r="B1180" s="7"/>
      <c r="C1180" s="133"/>
      <c r="D1180" s="133"/>
      <c r="E1180" s="7"/>
      <c r="F1180" s="7"/>
      <c r="G1180" s="7"/>
      <c r="H1180" s="7"/>
      <c r="I1180" s="7"/>
      <c r="J1180" s="7"/>
      <c r="K1180" s="7"/>
      <c r="L1180" s="7"/>
      <c r="M1180" s="7"/>
      <c r="N1180" s="7"/>
      <c r="O1180" s="7"/>
      <c r="P1180" s="7"/>
      <c r="Q1180" s="7"/>
      <c r="R1180" s="7"/>
      <c r="S1180" s="7"/>
      <c r="T1180"/>
      <c r="U1180"/>
      <c r="V1180"/>
      <c r="W1180"/>
      <c r="X1180"/>
      <c r="Y1180"/>
      <c r="Z1180"/>
    </row>
    <row r="1181" spans="2:26" x14ac:dyDescent="0.25">
      <c r="B1181" s="7"/>
      <c r="C1181" s="133"/>
      <c r="D1181" s="133"/>
      <c r="E1181" s="7"/>
      <c r="F1181" s="7"/>
      <c r="G1181" s="7"/>
      <c r="H1181" s="7"/>
      <c r="I1181" s="7"/>
      <c r="J1181" s="7"/>
      <c r="K1181" s="7"/>
      <c r="L1181" s="7"/>
      <c r="M1181" s="7"/>
      <c r="N1181" s="7"/>
      <c r="O1181" s="7"/>
      <c r="P1181" s="7"/>
      <c r="Q1181" s="7"/>
      <c r="R1181" s="7"/>
      <c r="S1181" s="7"/>
      <c r="T1181"/>
      <c r="U1181"/>
      <c r="V1181"/>
      <c r="W1181"/>
      <c r="X1181"/>
      <c r="Y1181"/>
      <c r="Z1181"/>
    </row>
    <row r="1182" spans="2:26" x14ac:dyDescent="0.25">
      <c r="B1182" s="7"/>
      <c r="C1182" s="133"/>
      <c r="D1182" s="133"/>
      <c r="E1182" s="7"/>
      <c r="F1182" s="7"/>
      <c r="G1182" s="7"/>
      <c r="H1182" s="7"/>
      <c r="I1182" s="7"/>
      <c r="J1182" s="7"/>
      <c r="K1182" s="7"/>
      <c r="L1182" s="7"/>
      <c r="M1182" s="7"/>
      <c r="N1182" s="7"/>
      <c r="O1182" s="7"/>
      <c r="P1182" s="7"/>
      <c r="Q1182" s="7"/>
      <c r="R1182" s="7"/>
      <c r="S1182" s="7"/>
      <c r="T1182"/>
      <c r="U1182"/>
      <c r="V1182"/>
      <c r="W1182"/>
      <c r="X1182"/>
      <c r="Y1182"/>
      <c r="Z1182"/>
    </row>
    <row r="1183" spans="2:26" x14ac:dyDescent="0.25">
      <c r="B1183" s="7"/>
      <c r="C1183" s="133"/>
      <c r="D1183" s="133"/>
      <c r="E1183" s="7"/>
      <c r="F1183" s="7"/>
      <c r="G1183" s="7"/>
      <c r="H1183" s="7"/>
      <c r="I1183" s="7"/>
      <c r="J1183" s="7"/>
      <c r="K1183" s="7"/>
      <c r="L1183" s="7"/>
      <c r="M1183" s="7"/>
      <c r="N1183" s="7"/>
      <c r="O1183" s="7"/>
      <c r="P1183" s="7"/>
      <c r="Q1183" s="7"/>
      <c r="R1183" s="7"/>
      <c r="S1183" s="7"/>
      <c r="T1183"/>
      <c r="U1183"/>
      <c r="V1183"/>
      <c r="W1183"/>
      <c r="X1183"/>
      <c r="Y1183"/>
      <c r="Z1183"/>
    </row>
    <row r="1184" spans="2:26" x14ac:dyDescent="0.25">
      <c r="B1184" s="7"/>
      <c r="C1184" s="133"/>
      <c r="D1184" s="133"/>
      <c r="E1184" s="7"/>
      <c r="F1184" s="7"/>
      <c r="G1184" s="7"/>
      <c r="H1184" s="7"/>
      <c r="I1184" s="7"/>
      <c r="J1184" s="7"/>
      <c r="K1184" s="7"/>
      <c r="L1184" s="7"/>
      <c r="M1184" s="7"/>
      <c r="N1184" s="7"/>
      <c r="O1184" s="7"/>
      <c r="P1184" s="7"/>
      <c r="Q1184" s="7"/>
      <c r="R1184" s="7"/>
      <c r="S1184" s="7"/>
      <c r="T1184"/>
      <c r="U1184"/>
      <c r="V1184"/>
      <c r="W1184"/>
      <c r="X1184"/>
      <c r="Y1184"/>
      <c r="Z1184"/>
    </row>
    <row r="1185" spans="2:26" x14ac:dyDescent="0.25">
      <c r="B1185" s="7"/>
      <c r="C1185" s="133"/>
      <c r="D1185" s="133"/>
      <c r="E1185" s="7"/>
      <c r="F1185" s="7"/>
      <c r="G1185" s="7"/>
      <c r="H1185" s="7"/>
      <c r="I1185" s="7"/>
      <c r="J1185" s="7"/>
      <c r="K1185" s="7"/>
      <c r="L1185" s="7"/>
      <c r="M1185" s="7"/>
      <c r="N1185" s="7"/>
      <c r="O1185" s="7"/>
      <c r="P1185" s="7"/>
      <c r="Q1185" s="7"/>
      <c r="R1185" s="7"/>
      <c r="S1185" s="7"/>
      <c r="T1185"/>
      <c r="U1185"/>
      <c r="V1185"/>
      <c r="W1185"/>
      <c r="X1185"/>
      <c r="Y1185"/>
      <c r="Z1185"/>
    </row>
    <row r="1186" spans="2:26" x14ac:dyDescent="0.25">
      <c r="B1186" s="7"/>
      <c r="C1186" s="133"/>
      <c r="D1186" s="133"/>
      <c r="E1186" s="7"/>
      <c r="F1186" s="7"/>
      <c r="G1186" s="7"/>
      <c r="H1186" s="7"/>
      <c r="I1186" s="7"/>
      <c r="J1186" s="7"/>
      <c r="K1186" s="7"/>
      <c r="L1186" s="7"/>
      <c r="M1186" s="7"/>
      <c r="N1186" s="7"/>
      <c r="O1186" s="7"/>
      <c r="P1186" s="7"/>
      <c r="Q1186" s="7"/>
      <c r="R1186" s="7"/>
      <c r="S1186" s="7"/>
      <c r="T1186"/>
      <c r="U1186"/>
      <c r="V1186"/>
      <c r="W1186"/>
      <c r="X1186"/>
      <c r="Y1186"/>
      <c r="Z1186"/>
    </row>
    <row r="1187" spans="2:26" x14ac:dyDescent="0.25">
      <c r="B1187" s="7"/>
      <c r="C1187" s="133"/>
      <c r="D1187" s="133"/>
      <c r="E1187" s="7"/>
      <c r="F1187" s="7"/>
      <c r="G1187" s="7"/>
      <c r="H1187" s="7"/>
      <c r="I1187" s="7"/>
      <c r="J1187" s="7"/>
      <c r="K1187" s="7"/>
      <c r="L1187" s="7"/>
      <c r="M1187" s="7"/>
      <c r="N1187" s="7"/>
      <c r="O1187" s="7"/>
      <c r="P1187" s="7"/>
      <c r="Q1187" s="7"/>
      <c r="R1187" s="7"/>
      <c r="S1187" s="7"/>
      <c r="T1187"/>
      <c r="U1187"/>
      <c r="V1187"/>
      <c r="W1187"/>
      <c r="X1187"/>
      <c r="Y1187"/>
      <c r="Z1187"/>
    </row>
    <row r="1188" spans="2:26" x14ac:dyDescent="0.25">
      <c r="B1188" s="7"/>
      <c r="C1188" s="133"/>
      <c r="D1188" s="133"/>
      <c r="E1188" s="7"/>
      <c r="F1188" s="7"/>
      <c r="G1188" s="7"/>
      <c r="H1188" s="7"/>
      <c r="I1188" s="7"/>
      <c r="J1188" s="7"/>
      <c r="K1188" s="7"/>
      <c r="L1188" s="7"/>
      <c r="M1188" s="7"/>
      <c r="N1188" s="7"/>
      <c r="O1188" s="7"/>
      <c r="P1188" s="7"/>
      <c r="Q1188" s="7"/>
      <c r="R1188" s="7"/>
      <c r="S1188" s="7"/>
      <c r="T1188"/>
      <c r="U1188"/>
      <c r="V1188"/>
      <c r="W1188"/>
      <c r="X1188"/>
      <c r="Y1188"/>
      <c r="Z1188"/>
    </row>
    <row r="1189" spans="2:26" x14ac:dyDescent="0.25">
      <c r="B1189" s="7"/>
      <c r="C1189" s="7"/>
      <c r="D1189" s="7"/>
      <c r="E1189" s="7"/>
      <c r="F1189" s="7"/>
      <c r="G1189" s="7"/>
      <c r="H1189" s="7"/>
      <c r="I1189" s="7"/>
      <c r="J1189" s="7"/>
      <c r="K1189" s="7"/>
      <c r="L1189" s="7"/>
      <c r="M1189" s="7"/>
      <c r="N1189" s="7"/>
      <c r="O1189" s="7"/>
      <c r="P1189" s="7"/>
      <c r="Q1189" s="7"/>
      <c r="R1189" s="7"/>
      <c r="S1189" s="7"/>
      <c r="T1189"/>
      <c r="U1189"/>
      <c r="V1189"/>
      <c r="W1189"/>
      <c r="X1189"/>
      <c r="Y1189"/>
      <c r="Z1189"/>
    </row>
    <row r="1190" spans="2:26" x14ac:dyDescent="0.25">
      <c r="B1190" s="7"/>
      <c r="C1190" s="7"/>
      <c r="D1190" s="7"/>
      <c r="E1190" s="7"/>
      <c r="F1190" s="7"/>
      <c r="G1190" s="7"/>
      <c r="H1190" s="7"/>
      <c r="I1190" s="7"/>
      <c r="J1190" s="7"/>
      <c r="K1190" s="7"/>
      <c r="L1190" s="7"/>
      <c r="M1190" s="7"/>
      <c r="N1190" s="7"/>
      <c r="O1190" s="7"/>
      <c r="P1190" s="7"/>
      <c r="Q1190" s="7"/>
      <c r="R1190" s="7"/>
      <c r="S1190" s="7"/>
      <c r="T1190"/>
      <c r="U1190"/>
      <c r="V1190"/>
      <c r="W1190"/>
      <c r="X1190"/>
      <c r="Y1190"/>
      <c r="Z1190"/>
    </row>
    <row r="1191" spans="2:26" x14ac:dyDescent="0.25">
      <c r="B1191" s="7"/>
      <c r="C1191" s="7"/>
      <c r="D1191" s="7"/>
      <c r="E1191" s="7"/>
      <c r="F1191" s="7"/>
      <c r="G1191" s="7"/>
      <c r="H1191" s="7"/>
      <c r="I1191" s="7"/>
      <c r="J1191" s="7"/>
      <c r="K1191" s="7"/>
      <c r="L1191" s="7"/>
      <c r="M1191" s="7"/>
      <c r="N1191" s="7"/>
      <c r="O1191" s="7"/>
      <c r="P1191" s="7"/>
      <c r="Q1191" s="7"/>
      <c r="R1191" s="7"/>
      <c r="S1191" s="7"/>
      <c r="T1191"/>
      <c r="U1191"/>
      <c r="V1191"/>
      <c r="W1191"/>
      <c r="X1191"/>
      <c r="Y1191"/>
      <c r="Z1191"/>
    </row>
    <row r="1192" spans="2:26" x14ac:dyDescent="0.25">
      <c r="B1192" s="7"/>
      <c r="C1192" s="7"/>
      <c r="D1192" s="7"/>
      <c r="E1192" s="7"/>
      <c r="F1192" s="7"/>
      <c r="G1192" s="7"/>
      <c r="H1192" s="7"/>
      <c r="I1192" s="7"/>
      <c r="J1192" s="7"/>
      <c r="K1192" s="7"/>
      <c r="L1192" s="7"/>
      <c r="M1192" s="7"/>
      <c r="N1192" s="7"/>
      <c r="O1192" s="7"/>
      <c r="P1192" s="7"/>
      <c r="Q1192" s="7"/>
      <c r="R1192" s="7"/>
      <c r="S1192" s="7"/>
      <c r="T1192"/>
      <c r="U1192"/>
      <c r="V1192"/>
      <c r="W1192"/>
      <c r="X1192"/>
      <c r="Y1192"/>
      <c r="Z1192"/>
    </row>
    <row r="1193" spans="2:26" x14ac:dyDescent="0.25">
      <c r="B1193" s="7"/>
      <c r="C1193" s="7"/>
      <c r="D1193" s="7"/>
      <c r="E1193" s="7"/>
      <c r="F1193" s="7"/>
      <c r="G1193" s="7"/>
      <c r="H1193" s="7"/>
      <c r="I1193" s="7"/>
      <c r="J1193" s="7"/>
      <c r="K1193" s="7"/>
      <c r="L1193" s="7"/>
      <c r="M1193" s="7"/>
      <c r="N1193" s="7"/>
      <c r="O1193" s="7"/>
      <c r="P1193" s="7"/>
      <c r="Q1193" s="7"/>
      <c r="R1193" s="7"/>
      <c r="S1193" s="7"/>
      <c r="T1193"/>
      <c r="U1193"/>
      <c r="V1193"/>
      <c r="W1193"/>
      <c r="X1193"/>
      <c r="Y1193"/>
      <c r="Z1193"/>
    </row>
    <row r="1194" spans="2:26" x14ac:dyDescent="0.25">
      <c r="B1194" s="7"/>
      <c r="C1194" s="7"/>
      <c r="D1194" s="7"/>
      <c r="E1194" s="7"/>
      <c r="F1194" s="7"/>
      <c r="G1194" s="7"/>
      <c r="H1194" s="7"/>
      <c r="I1194" s="7"/>
      <c r="J1194" s="7"/>
      <c r="K1194" s="7"/>
      <c r="L1194" s="7"/>
      <c r="M1194" s="7"/>
      <c r="N1194" s="7"/>
      <c r="O1194" s="7"/>
      <c r="P1194" s="7"/>
      <c r="Q1194" s="7"/>
      <c r="R1194" s="7"/>
      <c r="S1194" s="7"/>
      <c r="T1194"/>
      <c r="U1194"/>
      <c r="V1194"/>
      <c r="W1194"/>
      <c r="X1194"/>
      <c r="Y1194"/>
      <c r="Z1194"/>
    </row>
    <row r="1195" spans="2:26" x14ac:dyDescent="0.25">
      <c r="B1195" s="7"/>
      <c r="C1195" s="7"/>
      <c r="D1195" s="7"/>
      <c r="E1195" s="7"/>
      <c r="F1195" s="7"/>
      <c r="G1195" s="7"/>
      <c r="H1195" s="7"/>
      <c r="I1195" s="7"/>
      <c r="J1195" s="7"/>
      <c r="K1195" s="7"/>
      <c r="L1195" s="7"/>
      <c r="M1195" s="7"/>
      <c r="N1195" s="7"/>
      <c r="O1195" s="7"/>
      <c r="P1195" s="7"/>
      <c r="Q1195" s="7"/>
      <c r="R1195" s="7"/>
      <c r="S1195" s="7"/>
      <c r="T1195"/>
      <c r="U1195"/>
      <c r="V1195"/>
      <c r="W1195"/>
      <c r="X1195"/>
      <c r="Y1195"/>
      <c r="Z1195"/>
    </row>
    <row r="1196" spans="2:26" x14ac:dyDescent="0.25">
      <c r="B1196" s="7"/>
      <c r="C1196" s="7"/>
      <c r="D1196" s="7"/>
      <c r="E1196" s="7"/>
      <c r="F1196" s="7"/>
      <c r="G1196" s="7"/>
      <c r="H1196" s="7"/>
      <c r="I1196" s="7"/>
      <c r="J1196" s="7"/>
      <c r="K1196" s="7"/>
      <c r="L1196" s="7"/>
      <c r="M1196" s="7"/>
      <c r="N1196" s="7"/>
      <c r="O1196" s="7"/>
      <c r="P1196" s="7"/>
      <c r="Q1196" s="7"/>
      <c r="R1196" s="7"/>
      <c r="S1196" s="7"/>
      <c r="T1196"/>
      <c r="U1196"/>
      <c r="V1196"/>
      <c r="W1196"/>
      <c r="X1196"/>
      <c r="Y1196"/>
      <c r="Z1196"/>
    </row>
    <row r="1197" spans="2:26" x14ac:dyDescent="0.25">
      <c r="B1197" s="7"/>
      <c r="C1197" s="7"/>
      <c r="D1197" s="7"/>
      <c r="E1197" s="7"/>
      <c r="F1197" s="7"/>
      <c r="G1197" s="7"/>
      <c r="H1197" s="7"/>
      <c r="I1197" s="7"/>
      <c r="J1197" s="7"/>
      <c r="K1197" s="7"/>
      <c r="L1197" s="7"/>
      <c r="M1197" s="7"/>
      <c r="N1197" s="7"/>
      <c r="O1197" s="7"/>
      <c r="P1197" s="7"/>
      <c r="Q1197" s="7"/>
      <c r="R1197" s="7"/>
      <c r="S1197" s="7"/>
      <c r="T1197"/>
      <c r="U1197"/>
      <c r="V1197"/>
      <c r="W1197"/>
      <c r="X1197"/>
      <c r="Y1197"/>
      <c r="Z1197"/>
    </row>
    <row r="1198" spans="2:26" x14ac:dyDescent="0.25">
      <c r="B1198" s="7"/>
      <c r="C1198" s="7"/>
      <c r="D1198" s="7"/>
      <c r="E1198" s="7"/>
      <c r="F1198" s="7"/>
      <c r="G1198" s="7"/>
      <c r="H1198" s="7"/>
      <c r="I1198" s="7"/>
      <c r="J1198" s="7"/>
      <c r="K1198" s="7"/>
      <c r="L1198" s="7"/>
      <c r="M1198" s="7"/>
      <c r="N1198" s="7"/>
      <c r="O1198" s="7"/>
      <c r="P1198" s="7"/>
      <c r="Q1198" s="7"/>
      <c r="R1198" s="7"/>
      <c r="S1198" s="7"/>
      <c r="T1198"/>
      <c r="U1198"/>
      <c r="V1198"/>
      <c r="W1198"/>
      <c r="X1198"/>
      <c r="Y1198"/>
      <c r="Z1198"/>
    </row>
    <row r="1199" spans="2:26" x14ac:dyDescent="0.25">
      <c r="B1199" s="7"/>
      <c r="C1199" s="7"/>
      <c r="D1199" s="7"/>
      <c r="E1199" s="7"/>
      <c r="F1199" s="7"/>
      <c r="G1199" s="7"/>
      <c r="H1199" s="7"/>
      <c r="I1199" s="7"/>
      <c r="J1199" s="7"/>
      <c r="K1199" s="7"/>
      <c r="L1199" s="7"/>
      <c r="M1199" s="7"/>
      <c r="N1199" s="7"/>
      <c r="O1199" s="7"/>
      <c r="P1199" s="7"/>
      <c r="Q1199" s="7"/>
      <c r="R1199" s="7"/>
      <c r="S1199" s="7"/>
      <c r="T1199"/>
      <c r="U1199"/>
      <c r="V1199"/>
      <c r="W1199"/>
      <c r="X1199"/>
      <c r="Y1199"/>
      <c r="Z1199"/>
    </row>
    <row r="1200" spans="2:26" x14ac:dyDescent="0.25">
      <c r="B1200" s="7"/>
      <c r="C1200" s="7"/>
      <c r="D1200" s="7"/>
      <c r="E1200" s="7"/>
      <c r="F1200" s="7"/>
      <c r="G1200" s="7"/>
      <c r="H1200" s="7"/>
      <c r="I1200" s="7"/>
      <c r="J1200" s="7"/>
      <c r="K1200" s="7"/>
      <c r="L1200" s="7"/>
      <c r="M1200" s="7"/>
      <c r="N1200" s="7"/>
      <c r="O1200" s="7"/>
      <c r="P1200" s="7"/>
      <c r="Q1200" s="7"/>
      <c r="R1200" s="7"/>
      <c r="S1200" s="7"/>
      <c r="T1200"/>
      <c r="U1200"/>
      <c r="V1200"/>
      <c r="W1200"/>
      <c r="X1200"/>
      <c r="Y1200"/>
      <c r="Z1200"/>
    </row>
    <row r="1201" spans="2:26" x14ac:dyDescent="0.25">
      <c r="B1201" s="7"/>
      <c r="C1201" s="7"/>
      <c r="D1201" s="7"/>
      <c r="E1201" s="7"/>
      <c r="F1201" s="7"/>
      <c r="G1201" s="7"/>
      <c r="H1201" s="7"/>
      <c r="I1201" s="7"/>
      <c r="J1201" s="7"/>
      <c r="K1201" s="7"/>
      <c r="L1201" s="7"/>
      <c r="M1201" s="7"/>
      <c r="N1201" s="7"/>
      <c r="O1201" s="7"/>
      <c r="P1201" s="7"/>
      <c r="Q1201" s="7"/>
      <c r="R1201" s="7"/>
      <c r="S1201" s="7"/>
      <c r="T1201"/>
      <c r="U1201"/>
      <c r="V1201"/>
      <c r="W1201"/>
      <c r="X1201"/>
      <c r="Y1201"/>
      <c r="Z1201"/>
    </row>
    <row r="1202" spans="2:26" x14ac:dyDescent="0.25">
      <c r="B1202" s="7"/>
      <c r="C1202" s="7"/>
      <c r="D1202" s="7"/>
      <c r="E1202" s="7"/>
      <c r="F1202" s="7"/>
      <c r="G1202" s="7"/>
      <c r="H1202" s="7"/>
      <c r="I1202" s="7"/>
      <c r="J1202" s="7"/>
      <c r="K1202" s="7"/>
      <c r="L1202" s="7"/>
      <c r="M1202" s="7"/>
      <c r="N1202" s="7"/>
      <c r="O1202" s="7"/>
      <c r="P1202" s="7"/>
      <c r="Q1202" s="7"/>
      <c r="R1202" s="7"/>
      <c r="S1202" s="7"/>
      <c r="T1202"/>
      <c r="U1202"/>
      <c r="V1202"/>
      <c r="W1202"/>
      <c r="X1202"/>
      <c r="Y1202"/>
      <c r="Z1202"/>
    </row>
    <row r="1203" spans="2:26" x14ac:dyDescent="0.25">
      <c r="B1203" s="7"/>
      <c r="C1203" s="7"/>
      <c r="D1203" s="7"/>
      <c r="E1203" s="7"/>
      <c r="F1203" s="7"/>
      <c r="G1203" s="7"/>
      <c r="H1203" s="7"/>
      <c r="I1203" s="7"/>
      <c r="J1203" s="7"/>
      <c r="K1203" s="7"/>
      <c r="L1203" s="7"/>
      <c r="M1203" s="7"/>
      <c r="N1203" s="7"/>
      <c r="O1203" s="7"/>
      <c r="P1203" s="7"/>
      <c r="Q1203" s="7"/>
      <c r="R1203" s="7"/>
      <c r="S1203" s="7"/>
      <c r="T1203"/>
      <c r="U1203"/>
      <c r="V1203"/>
      <c r="W1203"/>
      <c r="X1203"/>
      <c r="Y1203"/>
      <c r="Z1203"/>
    </row>
    <row r="1204" spans="2:26" x14ac:dyDescent="0.25">
      <c r="B1204" s="7"/>
      <c r="C1204" s="7"/>
      <c r="D1204" s="7"/>
      <c r="E1204" s="7"/>
      <c r="F1204" s="7"/>
      <c r="G1204" s="7"/>
      <c r="H1204" s="7"/>
      <c r="I1204" s="7"/>
      <c r="J1204" s="7"/>
      <c r="K1204" s="7"/>
      <c r="L1204" s="7"/>
      <c r="M1204" s="7"/>
      <c r="N1204" s="7"/>
      <c r="O1204" s="7"/>
      <c r="P1204" s="7"/>
      <c r="Q1204" s="7"/>
      <c r="R1204" s="7"/>
      <c r="S1204" s="7"/>
      <c r="T1204"/>
      <c r="U1204"/>
      <c r="V1204"/>
      <c r="W1204"/>
      <c r="X1204"/>
      <c r="Y1204"/>
      <c r="Z1204"/>
    </row>
    <row r="1205" spans="2:26" x14ac:dyDescent="0.25">
      <c r="B1205" s="7"/>
      <c r="C1205" s="7"/>
      <c r="D1205" s="7"/>
      <c r="E1205" s="7"/>
      <c r="F1205" s="7"/>
      <c r="G1205" s="7"/>
      <c r="H1205" s="7"/>
      <c r="I1205" s="7"/>
      <c r="J1205" s="7"/>
      <c r="K1205" s="7"/>
      <c r="L1205" s="7"/>
      <c r="M1205" s="7"/>
      <c r="N1205" s="7"/>
      <c r="O1205" s="7"/>
      <c r="P1205" s="7"/>
      <c r="Q1205" s="7"/>
      <c r="R1205" s="7"/>
      <c r="S1205" s="7"/>
      <c r="T1205"/>
      <c r="U1205"/>
      <c r="V1205"/>
      <c r="W1205"/>
      <c r="X1205"/>
      <c r="Y1205"/>
      <c r="Z1205"/>
    </row>
    <row r="1206" spans="2:26" x14ac:dyDescent="0.25">
      <c r="B1206" s="7"/>
      <c r="C1206" s="7"/>
      <c r="D1206" s="7"/>
      <c r="E1206" s="7"/>
      <c r="F1206" s="7"/>
      <c r="G1206" s="7"/>
      <c r="H1206" s="7"/>
      <c r="I1206" s="7"/>
      <c r="J1206" s="7"/>
      <c r="K1206" s="7"/>
      <c r="L1206" s="7"/>
      <c r="M1206" s="7"/>
      <c r="N1206" s="7"/>
      <c r="O1206" s="7"/>
      <c r="P1206" s="7"/>
      <c r="Q1206" s="7"/>
      <c r="R1206" s="7"/>
      <c r="S1206" s="7"/>
      <c r="T1206"/>
      <c r="U1206"/>
      <c r="V1206"/>
      <c r="W1206"/>
      <c r="X1206"/>
      <c r="Y1206"/>
      <c r="Z1206"/>
    </row>
    <row r="1207" spans="2:26" x14ac:dyDescent="0.25">
      <c r="B1207" s="7"/>
      <c r="C1207" s="7"/>
      <c r="D1207" s="7"/>
      <c r="E1207" s="7"/>
      <c r="F1207" s="7"/>
      <c r="G1207" s="7"/>
      <c r="H1207" s="7"/>
      <c r="I1207" s="7"/>
      <c r="J1207" s="7"/>
      <c r="K1207" s="7"/>
      <c r="L1207" s="7"/>
      <c r="M1207" s="7"/>
      <c r="N1207" s="7"/>
      <c r="O1207" s="7"/>
      <c r="P1207" s="7"/>
      <c r="Q1207" s="7"/>
      <c r="R1207" s="7"/>
      <c r="S1207" s="7"/>
      <c r="T1207"/>
      <c r="U1207"/>
      <c r="V1207"/>
      <c r="W1207"/>
      <c r="X1207"/>
      <c r="Y1207"/>
      <c r="Z1207"/>
    </row>
    <row r="1208" spans="2:26" x14ac:dyDescent="0.25">
      <c r="B1208" s="7"/>
      <c r="C1208" s="7"/>
      <c r="D1208" s="7"/>
      <c r="E1208" s="7"/>
      <c r="F1208" s="7"/>
      <c r="G1208" s="7"/>
      <c r="H1208" s="7"/>
      <c r="I1208" s="7"/>
      <c r="J1208" s="7"/>
      <c r="K1208" s="7"/>
      <c r="L1208" s="7"/>
      <c r="M1208" s="7"/>
      <c r="N1208" s="7"/>
      <c r="O1208" s="7"/>
      <c r="P1208" s="7"/>
      <c r="Q1208" s="7"/>
      <c r="R1208" s="7"/>
      <c r="S1208" s="7"/>
      <c r="T1208"/>
      <c r="U1208"/>
      <c r="V1208"/>
      <c r="W1208"/>
      <c r="X1208"/>
      <c r="Y1208"/>
      <c r="Z1208"/>
    </row>
    <row r="1209" spans="2:26" x14ac:dyDescent="0.25">
      <c r="B1209" s="7"/>
      <c r="C1209" s="7"/>
      <c r="D1209" s="7"/>
      <c r="E1209" s="7"/>
      <c r="F1209" s="7"/>
      <c r="G1209" s="7"/>
      <c r="H1209" s="7"/>
      <c r="I1209" s="7"/>
      <c r="J1209" s="7"/>
      <c r="K1209" s="7"/>
      <c r="L1209" s="7"/>
      <c r="M1209" s="7"/>
      <c r="N1209" s="7"/>
      <c r="O1209" s="7"/>
      <c r="P1209" s="7"/>
      <c r="Q1209" s="7"/>
      <c r="R1209" s="7"/>
      <c r="S1209" s="7"/>
      <c r="T1209"/>
      <c r="U1209"/>
      <c r="V1209"/>
      <c r="W1209"/>
      <c r="X1209"/>
      <c r="Y1209"/>
      <c r="Z1209"/>
    </row>
    <row r="1210" spans="2:26" x14ac:dyDescent="0.25">
      <c r="B1210" s="7"/>
      <c r="C1210" s="7"/>
      <c r="D1210" s="7"/>
      <c r="E1210" s="7"/>
      <c r="F1210" s="7"/>
      <c r="G1210" s="7"/>
      <c r="H1210" s="7"/>
      <c r="I1210" s="7"/>
      <c r="J1210" s="7"/>
      <c r="K1210" s="7"/>
      <c r="L1210" s="7"/>
      <c r="M1210" s="7"/>
      <c r="N1210" s="7"/>
      <c r="O1210" s="7"/>
      <c r="P1210" s="7"/>
      <c r="Q1210" s="7"/>
      <c r="R1210" s="7"/>
      <c r="S1210" s="7"/>
      <c r="T1210"/>
      <c r="U1210"/>
      <c r="V1210"/>
      <c r="W1210"/>
      <c r="X1210"/>
      <c r="Y1210"/>
      <c r="Z1210"/>
    </row>
    <row r="1211" spans="2:26" x14ac:dyDescent="0.25">
      <c r="B1211" s="7"/>
      <c r="C1211" s="7"/>
      <c r="D1211" s="7"/>
      <c r="E1211" s="7"/>
      <c r="F1211" s="7"/>
      <c r="G1211" s="7"/>
      <c r="H1211" s="7"/>
      <c r="I1211" s="7"/>
      <c r="J1211" s="7"/>
      <c r="K1211" s="7"/>
      <c r="L1211" s="7"/>
      <c r="M1211" s="7"/>
      <c r="N1211" s="7"/>
      <c r="O1211" s="7"/>
      <c r="P1211" s="7"/>
      <c r="Q1211" s="7"/>
      <c r="R1211" s="7"/>
      <c r="S1211" s="7"/>
      <c r="T1211"/>
      <c r="U1211"/>
      <c r="V1211"/>
      <c r="W1211"/>
      <c r="X1211"/>
      <c r="Y1211"/>
      <c r="Z1211"/>
    </row>
    <row r="1212" spans="2:26" x14ac:dyDescent="0.25">
      <c r="B1212" s="7"/>
      <c r="C1212" s="7"/>
      <c r="D1212" s="7"/>
      <c r="E1212" s="7"/>
      <c r="F1212" s="7"/>
      <c r="G1212" s="7"/>
      <c r="H1212" s="7"/>
      <c r="I1212" s="7"/>
      <c r="J1212" s="7"/>
      <c r="K1212" s="7"/>
      <c r="L1212" s="7"/>
      <c r="M1212" s="7"/>
      <c r="N1212" s="7"/>
      <c r="O1212" s="7"/>
      <c r="P1212" s="7"/>
      <c r="Q1212" s="7"/>
      <c r="R1212" s="7"/>
      <c r="S1212" s="7"/>
      <c r="T1212"/>
      <c r="U1212"/>
      <c r="V1212"/>
      <c r="W1212"/>
      <c r="X1212"/>
      <c r="Y1212"/>
      <c r="Z1212"/>
    </row>
    <row r="1213" spans="2:26" x14ac:dyDescent="0.25">
      <c r="B1213" s="7"/>
      <c r="C1213" s="7"/>
      <c r="D1213" s="7"/>
      <c r="E1213" s="7"/>
      <c r="F1213" s="7"/>
      <c r="G1213" s="7"/>
      <c r="H1213" s="7"/>
      <c r="I1213" s="7"/>
      <c r="J1213" s="7"/>
      <c r="K1213" s="7"/>
      <c r="L1213" s="7"/>
      <c r="M1213" s="7"/>
      <c r="N1213" s="7"/>
      <c r="O1213" s="7"/>
      <c r="P1213" s="7"/>
      <c r="Q1213" s="7"/>
      <c r="R1213" s="7"/>
      <c r="S1213" s="7"/>
      <c r="T1213"/>
      <c r="U1213"/>
      <c r="V1213"/>
      <c r="W1213"/>
      <c r="X1213"/>
      <c r="Y1213"/>
      <c r="Z1213"/>
    </row>
    <row r="1214" spans="2:26" x14ac:dyDescent="0.25">
      <c r="B1214" s="7"/>
      <c r="C1214" s="7"/>
      <c r="D1214" s="7"/>
      <c r="E1214" s="7"/>
      <c r="F1214" s="7"/>
      <c r="G1214" s="7"/>
      <c r="H1214" s="7"/>
      <c r="I1214" s="7"/>
      <c r="J1214" s="7"/>
      <c r="K1214" s="7"/>
      <c r="L1214" s="7"/>
      <c r="M1214" s="7"/>
      <c r="N1214" s="7"/>
      <c r="O1214" s="7"/>
      <c r="P1214" s="7"/>
      <c r="Q1214" s="7"/>
      <c r="R1214" s="7"/>
      <c r="S1214" s="7"/>
      <c r="T1214"/>
      <c r="U1214"/>
      <c r="V1214"/>
      <c r="W1214"/>
      <c r="X1214"/>
      <c r="Y1214"/>
      <c r="Z1214"/>
    </row>
    <row r="1215" spans="2:26" x14ac:dyDescent="0.25">
      <c r="B1215" s="7"/>
      <c r="C1215" s="7"/>
      <c r="D1215" s="7"/>
      <c r="E1215" s="7"/>
      <c r="F1215" s="7"/>
      <c r="G1215" s="7"/>
      <c r="H1215" s="7"/>
      <c r="I1215" s="7"/>
      <c r="J1215" s="7"/>
      <c r="K1215" s="7"/>
      <c r="L1215" s="7"/>
      <c r="M1215" s="7"/>
      <c r="N1215" s="7"/>
      <c r="O1215" s="7"/>
      <c r="P1215" s="7"/>
      <c r="Q1215" s="7"/>
      <c r="R1215" s="7"/>
      <c r="S1215" s="7"/>
      <c r="T1215"/>
      <c r="U1215"/>
      <c r="V1215"/>
      <c r="W1215"/>
      <c r="X1215"/>
      <c r="Y1215"/>
      <c r="Z1215"/>
    </row>
    <row r="1216" spans="2:26" x14ac:dyDescent="0.25">
      <c r="B1216" s="7"/>
      <c r="C1216" s="7"/>
      <c r="D1216" s="7"/>
      <c r="E1216" s="7"/>
      <c r="F1216" s="7"/>
      <c r="G1216" s="7"/>
      <c r="H1216" s="7"/>
      <c r="I1216" s="7"/>
      <c r="J1216" s="7"/>
      <c r="K1216" s="7"/>
      <c r="L1216" s="7"/>
      <c r="M1216" s="7"/>
      <c r="N1216" s="7"/>
      <c r="O1216" s="7"/>
      <c r="P1216" s="7"/>
      <c r="Q1216" s="7"/>
      <c r="R1216" s="7"/>
      <c r="S1216" s="7"/>
      <c r="T1216"/>
      <c r="U1216"/>
      <c r="V1216"/>
      <c r="W1216"/>
      <c r="X1216"/>
      <c r="Y1216"/>
      <c r="Z1216"/>
    </row>
    <row r="1217" spans="2:26" x14ac:dyDescent="0.25">
      <c r="B1217" s="7"/>
      <c r="C1217" s="7"/>
      <c r="D1217" s="7"/>
      <c r="E1217" s="7"/>
      <c r="F1217" s="7"/>
      <c r="G1217" s="7"/>
      <c r="H1217" s="7"/>
      <c r="I1217" s="7"/>
      <c r="J1217" s="7"/>
      <c r="K1217" s="7"/>
      <c r="L1217" s="7"/>
      <c r="M1217" s="7"/>
      <c r="N1217" s="7"/>
      <c r="O1217" s="7"/>
      <c r="P1217" s="7"/>
      <c r="Q1217" s="7"/>
      <c r="R1217" s="7"/>
      <c r="S1217" s="7"/>
      <c r="T1217"/>
      <c r="U1217"/>
      <c r="V1217"/>
      <c r="W1217"/>
      <c r="X1217"/>
      <c r="Y1217"/>
      <c r="Z1217"/>
    </row>
    <row r="1218" spans="2:26" x14ac:dyDescent="0.25">
      <c r="B1218" s="7"/>
      <c r="C1218" s="7"/>
      <c r="D1218" s="7"/>
      <c r="E1218" s="7"/>
      <c r="F1218" s="7"/>
      <c r="G1218" s="7"/>
      <c r="H1218" s="7"/>
      <c r="I1218" s="7"/>
      <c r="J1218" s="7"/>
      <c r="K1218" s="7"/>
      <c r="L1218" s="7"/>
      <c r="M1218" s="7"/>
      <c r="N1218" s="7"/>
      <c r="O1218" s="7"/>
      <c r="P1218" s="7"/>
      <c r="Q1218" s="7"/>
      <c r="R1218" s="7"/>
      <c r="S1218" s="7"/>
      <c r="T1218"/>
      <c r="U1218"/>
      <c r="V1218"/>
      <c r="W1218"/>
      <c r="X1218"/>
      <c r="Y1218"/>
      <c r="Z1218"/>
    </row>
    <row r="1219" spans="2:26" x14ac:dyDescent="0.25">
      <c r="B1219" s="7"/>
      <c r="C1219" s="7"/>
      <c r="D1219" s="7"/>
      <c r="E1219" s="7"/>
      <c r="F1219" s="7"/>
      <c r="G1219" s="7"/>
      <c r="H1219" s="7"/>
      <c r="I1219" s="7"/>
      <c r="J1219" s="7"/>
      <c r="K1219" s="7"/>
      <c r="L1219" s="7"/>
      <c r="M1219" s="7"/>
      <c r="N1219" s="7"/>
      <c r="O1219" s="7"/>
      <c r="P1219" s="7"/>
      <c r="Q1219" s="7"/>
      <c r="R1219" s="7"/>
      <c r="S1219" s="7"/>
      <c r="T1219"/>
      <c r="U1219"/>
      <c r="V1219"/>
      <c r="W1219"/>
      <c r="X1219"/>
      <c r="Y1219"/>
      <c r="Z1219"/>
    </row>
    <row r="1220" spans="2:26" x14ac:dyDescent="0.25">
      <c r="B1220" s="7"/>
      <c r="C1220" s="7"/>
      <c r="D1220" s="7"/>
      <c r="E1220" s="7"/>
      <c r="F1220" s="7"/>
      <c r="G1220" s="7"/>
      <c r="H1220" s="7"/>
      <c r="I1220" s="7"/>
      <c r="J1220" s="7"/>
      <c r="K1220" s="7"/>
      <c r="L1220" s="7"/>
      <c r="M1220" s="7"/>
      <c r="N1220" s="7"/>
      <c r="O1220" s="7"/>
      <c r="P1220" s="7"/>
      <c r="Q1220" s="7"/>
      <c r="R1220" s="7"/>
      <c r="S1220" s="7"/>
      <c r="T1220"/>
      <c r="U1220"/>
      <c r="V1220"/>
      <c r="W1220"/>
      <c r="X1220"/>
      <c r="Y1220"/>
      <c r="Z1220"/>
    </row>
    <row r="1221" spans="2:26" x14ac:dyDescent="0.25">
      <c r="B1221" s="7"/>
      <c r="C1221" s="7"/>
      <c r="D1221" s="7"/>
      <c r="E1221" s="7"/>
      <c r="F1221" s="7"/>
      <c r="G1221" s="7"/>
      <c r="H1221" s="7"/>
      <c r="I1221" s="7"/>
      <c r="J1221" s="7"/>
      <c r="K1221" s="7"/>
      <c r="L1221" s="7"/>
      <c r="M1221" s="7"/>
      <c r="N1221" s="7"/>
      <c r="O1221" s="7"/>
      <c r="P1221" s="7"/>
      <c r="Q1221" s="7"/>
      <c r="R1221" s="7"/>
      <c r="S1221" s="7"/>
      <c r="T1221"/>
      <c r="U1221"/>
      <c r="V1221"/>
      <c r="W1221"/>
      <c r="X1221"/>
      <c r="Y1221"/>
      <c r="Z1221"/>
    </row>
    <row r="1222" spans="2:26" x14ac:dyDescent="0.25">
      <c r="B1222" s="7"/>
      <c r="C1222" s="7"/>
      <c r="D1222" s="7"/>
      <c r="E1222" s="7"/>
      <c r="F1222" s="7"/>
      <c r="G1222" s="7"/>
      <c r="H1222" s="7"/>
      <c r="I1222" s="7"/>
      <c r="J1222" s="7"/>
      <c r="K1222" s="7"/>
      <c r="L1222" s="7"/>
      <c r="M1222" s="7"/>
      <c r="N1222" s="7"/>
      <c r="O1222" s="7"/>
      <c r="P1222" s="7"/>
      <c r="Q1222" s="7"/>
      <c r="R1222" s="7"/>
      <c r="S1222" s="7"/>
      <c r="T1222"/>
      <c r="U1222"/>
      <c r="V1222"/>
      <c r="W1222"/>
      <c r="X1222"/>
      <c r="Y1222"/>
      <c r="Z1222"/>
    </row>
    <row r="1223" spans="2:26" x14ac:dyDescent="0.25">
      <c r="B1223" s="7"/>
      <c r="C1223" s="7"/>
      <c r="D1223" s="7"/>
      <c r="E1223" s="7"/>
      <c r="F1223" s="7"/>
      <c r="G1223" s="7"/>
      <c r="H1223" s="7"/>
      <c r="I1223" s="7"/>
      <c r="J1223" s="7"/>
      <c r="K1223" s="7"/>
      <c r="L1223" s="7"/>
      <c r="M1223" s="7"/>
      <c r="N1223" s="7"/>
      <c r="O1223" s="7"/>
      <c r="P1223" s="7"/>
      <c r="Q1223" s="7"/>
      <c r="R1223" s="7"/>
      <c r="S1223" s="7"/>
      <c r="T1223"/>
      <c r="U1223"/>
      <c r="V1223"/>
      <c r="W1223"/>
      <c r="X1223"/>
      <c r="Y1223"/>
      <c r="Z1223"/>
    </row>
    <row r="1224" spans="2:26" x14ac:dyDescent="0.25">
      <c r="B1224" s="7"/>
      <c r="C1224" s="7"/>
      <c r="D1224" s="7"/>
      <c r="E1224" s="7"/>
      <c r="F1224" s="7"/>
      <c r="G1224" s="7"/>
      <c r="H1224" s="7"/>
      <c r="I1224" s="7"/>
      <c r="J1224" s="7"/>
      <c r="K1224" s="7"/>
      <c r="L1224" s="7"/>
      <c r="M1224" s="7"/>
      <c r="N1224" s="7"/>
      <c r="O1224" s="7"/>
      <c r="P1224" s="7"/>
      <c r="Q1224" s="7"/>
      <c r="R1224" s="7"/>
      <c r="S1224" s="7"/>
      <c r="T1224"/>
      <c r="U1224"/>
      <c r="V1224"/>
      <c r="W1224"/>
      <c r="X1224"/>
      <c r="Y1224"/>
      <c r="Z1224"/>
    </row>
    <row r="1225" spans="2:26" x14ac:dyDescent="0.25">
      <c r="B1225" s="7"/>
      <c r="C1225" s="7"/>
      <c r="D1225" s="7"/>
      <c r="E1225" s="7"/>
      <c r="F1225" s="7"/>
      <c r="G1225" s="7"/>
      <c r="H1225" s="7"/>
      <c r="I1225" s="7"/>
      <c r="J1225" s="7"/>
      <c r="K1225" s="7"/>
      <c r="L1225" s="7"/>
      <c r="M1225" s="7"/>
      <c r="N1225" s="7"/>
      <c r="O1225" s="7"/>
      <c r="P1225" s="7"/>
      <c r="Q1225" s="7"/>
      <c r="R1225" s="7"/>
      <c r="S1225" s="7"/>
      <c r="T1225"/>
      <c r="U1225"/>
      <c r="V1225"/>
      <c r="W1225"/>
      <c r="X1225"/>
      <c r="Y1225"/>
      <c r="Z1225"/>
    </row>
    <row r="1226" spans="2:26" x14ac:dyDescent="0.25">
      <c r="B1226" s="7"/>
      <c r="C1226" s="7"/>
      <c r="D1226" s="7"/>
      <c r="E1226" s="7"/>
      <c r="F1226" s="7"/>
      <c r="G1226" s="7"/>
      <c r="H1226" s="7"/>
      <c r="I1226" s="7"/>
      <c r="J1226" s="7"/>
      <c r="K1226" s="7"/>
      <c r="L1226" s="7"/>
      <c r="M1226" s="7"/>
      <c r="N1226" s="7"/>
      <c r="O1226" s="7"/>
      <c r="P1226" s="7"/>
      <c r="Q1226" s="7"/>
      <c r="R1226" s="7"/>
      <c r="S1226" s="7"/>
      <c r="T1226"/>
      <c r="U1226"/>
      <c r="V1226"/>
      <c r="W1226"/>
      <c r="X1226"/>
      <c r="Y1226"/>
      <c r="Z1226"/>
    </row>
    <row r="1227" spans="2:26" x14ac:dyDescent="0.25">
      <c r="B1227" s="7"/>
      <c r="C1227" s="7"/>
      <c r="D1227" s="7"/>
      <c r="E1227" s="7"/>
      <c r="F1227" s="7"/>
      <c r="G1227" s="7"/>
      <c r="H1227" s="7"/>
      <c r="I1227" s="7"/>
      <c r="J1227" s="7"/>
      <c r="K1227" s="7"/>
      <c r="L1227" s="7"/>
      <c r="M1227" s="7"/>
      <c r="N1227" s="7"/>
      <c r="O1227" s="7"/>
      <c r="P1227" s="7"/>
      <c r="Q1227" s="7"/>
      <c r="R1227" s="7"/>
      <c r="S1227" s="7"/>
      <c r="T1227"/>
      <c r="U1227"/>
      <c r="V1227"/>
      <c r="W1227"/>
      <c r="X1227"/>
      <c r="Y1227"/>
      <c r="Z1227"/>
    </row>
    <row r="1228" spans="2:26" x14ac:dyDescent="0.25">
      <c r="B1228" s="7"/>
      <c r="C1228" s="7"/>
      <c r="D1228" s="7"/>
      <c r="E1228" s="7"/>
      <c r="F1228" s="7"/>
      <c r="G1228" s="7"/>
      <c r="H1228" s="7"/>
      <c r="I1228" s="7"/>
      <c r="J1228" s="7"/>
      <c r="K1228" s="7"/>
      <c r="L1228" s="7"/>
      <c r="M1228" s="7"/>
      <c r="N1228" s="7"/>
      <c r="O1228" s="7"/>
      <c r="P1228" s="7"/>
      <c r="Q1228" s="7"/>
      <c r="R1228" s="7"/>
      <c r="S1228" s="7"/>
      <c r="T1228"/>
      <c r="U1228"/>
      <c r="V1228"/>
      <c r="W1228"/>
      <c r="X1228"/>
      <c r="Y1228"/>
      <c r="Z1228"/>
    </row>
    <row r="1229" spans="2:26" x14ac:dyDescent="0.25">
      <c r="B1229" s="7"/>
      <c r="C1229" s="7"/>
      <c r="D1229" s="7"/>
      <c r="E1229" s="7"/>
      <c r="F1229" s="7"/>
      <c r="G1229" s="7"/>
      <c r="H1229" s="7"/>
      <c r="I1229" s="7"/>
      <c r="J1229" s="7"/>
      <c r="K1229" s="7"/>
      <c r="L1229" s="7"/>
      <c r="M1229" s="7"/>
      <c r="N1229" s="7"/>
      <c r="O1229" s="7"/>
      <c r="P1229" s="7"/>
      <c r="Q1229" s="7"/>
      <c r="R1229" s="7"/>
      <c r="S1229" s="7"/>
      <c r="T1229"/>
      <c r="U1229"/>
      <c r="V1229"/>
      <c r="W1229"/>
      <c r="X1229"/>
      <c r="Y1229"/>
      <c r="Z1229"/>
    </row>
    <row r="1230" spans="2:26" x14ac:dyDescent="0.25">
      <c r="B1230" s="7"/>
      <c r="C1230" s="7"/>
      <c r="D1230" s="7"/>
      <c r="E1230" s="7"/>
      <c r="F1230" s="7"/>
      <c r="G1230" s="7"/>
      <c r="H1230" s="7"/>
      <c r="I1230" s="7"/>
      <c r="J1230" s="7"/>
      <c r="K1230" s="7"/>
      <c r="L1230" s="7"/>
      <c r="M1230" s="7"/>
      <c r="N1230" s="7"/>
      <c r="O1230" s="7"/>
      <c r="P1230" s="7"/>
      <c r="Q1230" s="7"/>
      <c r="R1230" s="7"/>
      <c r="S1230" s="7"/>
      <c r="T1230"/>
      <c r="U1230"/>
      <c r="V1230"/>
      <c r="W1230"/>
      <c r="X1230"/>
      <c r="Y1230"/>
      <c r="Z1230"/>
    </row>
    <row r="1231" spans="2:26" x14ac:dyDescent="0.25">
      <c r="B1231" s="7"/>
      <c r="C1231" s="7"/>
      <c r="D1231" s="7"/>
      <c r="E1231" s="7"/>
      <c r="F1231" s="7"/>
      <c r="G1231" s="7"/>
      <c r="H1231" s="7"/>
      <c r="I1231" s="7"/>
      <c r="J1231" s="7"/>
      <c r="K1231" s="7"/>
      <c r="L1231" s="7"/>
      <c r="M1231" s="7"/>
      <c r="N1231" s="7"/>
      <c r="O1231" s="7"/>
      <c r="P1231" s="7"/>
      <c r="Q1231" s="7"/>
      <c r="R1231" s="7"/>
      <c r="S1231" s="7"/>
      <c r="T1231"/>
      <c r="U1231"/>
      <c r="V1231"/>
      <c r="W1231"/>
      <c r="X1231"/>
      <c r="Y1231"/>
      <c r="Z1231"/>
    </row>
    <row r="1232" spans="2:26" x14ac:dyDescent="0.25">
      <c r="B1232" s="7"/>
      <c r="C1232" s="7"/>
      <c r="D1232" s="7"/>
      <c r="E1232" s="7"/>
      <c r="F1232" s="7"/>
      <c r="G1232" s="7"/>
      <c r="H1232" s="7"/>
      <c r="I1232" s="7"/>
      <c r="J1232" s="7"/>
      <c r="K1232" s="7"/>
      <c r="L1232" s="7"/>
      <c r="M1232" s="7"/>
      <c r="N1232" s="7"/>
      <c r="O1232" s="7"/>
      <c r="P1232" s="7"/>
      <c r="Q1232" s="7"/>
      <c r="R1232" s="7"/>
      <c r="S1232" s="7"/>
      <c r="T1232"/>
      <c r="U1232"/>
      <c r="V1232"/>
      <c r="W1232"/>
      <c r="X1232"/>
      <c r="Y1232"/>
      <c r="Z1232"/>
    </row>
    <row r="1233" spans="2:26" x14ac:dyDescent="0.25">
      <c r="B1233" s="7"/>
      <c r="C1233" s="7"/>
      <c r="D1233" s="7"/>
      <c r="E1233" s="7"/>
      <c r="F1233" s="7"/>
      <c r="G1233" s="7"/>
      <c r="H1233" s="7"/>
      <c r="I1233" s="7"/>
      <c r="J1233" s="7"/>
      <c r="K1233" s="7"/>
      <c r="L1233" s="7"/>
      <c r="M1233" s="7"/>
      <c r="N1233" s="7"/>
      <c r="O1233" s="7"/>
      <c r="P1233" s="7"/>
      <c r="Q1233" s="7"/>
      <c r="R1233" s="7"/>
      <c r="S1233" s="7"/>
      <c r="T1233"/>
      <c r="U1233"/>
      <c r="V1233"/>
      <c r="W1233"/>
      <c r="X1233"/>
      <c r="Y1233"/>
      <c r="Z1233"/>
    </row>
    <row r="1234" spans="2:26" x14ac:dyDescent="0.25">
      <c r="B1234" s="7"/>
      <c r="C1234" s="7"/>
      <c r="D1234" s="7"/>
      <c r="E1234" s="7"/>
      <c r="F1234" s="7"/>
      <c r="G1234" s="7"/>
      <c r="H1234" s="7"/>
      <c r="I1234" s="7"/>
      <c r="J1234" s="7"/>
      <c r="K1234" s="7"/>
      <c r="L1234" s="7"/>
      <c r="M1234" s="7"/>
      <c r="N1234" s="7"/>
      <c r="O1234" s="7"/>
      <c r="P1234" s="7"/>
      <c r="Q1234" s="7"/>
      <c r="R1234" s="7"/>
      <c r="S1234" s="7"/>
      <c r="T1234"/>
      <c r="U1234"/>
      <c r="V1234"/>
      <c r="W1234"/>
      <c r="X1234"/>
      <c r="Y1234"/>
      <c r="Z1234"/>
    </row>
    <row r="1235" spans="2:26" x14ac:dyDescent="0.25">
      <c r="B1235" s="7"/>
      <c r="C1235" s="7"/>
      <c r="D1235" s="7"/>
      <c r="E1235" s="7"/>
      <c r="F1235" s="7"/>
      <c r="G1235" s="7"/>
      <c r="H1235" s="7"/>
      <c r="I1235" s="7"/>
      <c r="J1235" s="7"/>
      <c r="K1235" s="7"/>
      <c r="L1235" s="7"/>
      <c r="M1235" s="7"/>
      <c r="N1235" s="7"/>
      <c r="O1235" s="7"/>
      <c r="P1235" s="7"/>
      <c r="Q1235" s="7"/>
      <c r="R1235" s="7"/>
      <c r="S1235" s="7"/>
      <c r="T1235"/>
      <c r="U1235"/>
      <c r="V1235"/>
      <c r="W1235"/>
      <c r="X1235"/>
      <c r="Y1235"/>
      <c r="Z1235"/>
    </row>
    <row r="1236" spans="2:26" x14ac:dyDescent="0.25">
      <c r="B1236" s="7"/>
      <c r="C1236" s="7"/>
      <c r="D1236" s="7"/>
      <c r="E1236" s="7"/>
      <c r="F1236" s="7"/>
      <c r="G1236" s="7"/>
      <c r="H1236" s="7"/>
      <c r="I1236" s="7"/>
      <c r="J1236" s="7"/>
      <c r="K1236" s="7"/>
      <c r="L1236" s="7"/>
      <c r="M1236" s="7"/>
      <c r="N1236" s="7"/>
      <c r="O1236" s="7"/>
      <c r="P1236" s="7"/>
      <c r="Q1236" s="7"/>
      <c r="R1236" s="7"/>
      <c r="S1236" s="7"/>
      <c r="T1236"/>
      <c r="U1236"/>
      <c r="V1236"/>
      <c r="W1236"/>
      <c r="X1236"/>
      <c r="Y1236"/>
      <c r="Z1236"/>
    </row>
    <row r="1237" spans="2:26" x14ac:dyDescent="0.25">
      <c r="B1237" s="7"/>
      <c r="C1237" s="7"/>
      <c r="D1237" s="7"/>
      <c r="E1237" s="7"/>
      <c r="F1237" s="7"/>
      <c r="G1237" s="7"/>
      <c r="H1237" s="7"/>
      <c r="I1237" s="7"/>
      <c r="J1237" s="7"/>
      <c r="K1237" s="7"/>
      <c r="L1237" s="7"/>
      <c r="M1237" s="7"/>
      <c r="N1237" s="7"/>
      <c r="O1237" s="7"/>
      <c r="P1237" s="7"/>
      <c r="Q1237" s="7"/>
      <c r="R1237" s="7"/>
      <c r="S1237" s="7"/>
      <c r="T1237"/>
      <c r="U1237"/>
      <c r="V1237"/>
      <c r="W1237"/>
      <c r="X1237"/>
      <c r="Y1237"/>
      <c r="Z1237"/>
    </row>
    <row r="1238" spans="2:26" x14ac:dyDescent="0.25">
      <c r="B1238" s="7"/>
      <c r="C1238" s="7"/>
      <c r="D1238" s="7"/>
      <c r="E1238" s="7"/>
      <c r="F1238" s="7"/>
      <c r="G1238" s="7"/>
      <c r="H1238" s="7"/>
      <c r="I1238" s="7"/>
      <c r="J1238" s="7"/>
      <c r="K1238" s="7"/>
      <c r="L1238" s="7"/>
      <c r="M1238" s="7"/>
      <c r="N1238" s="7"/>
      <c r="O1238" s="7"/>
      <c r="P1238" s="7"/>
      <c r="Q1238" s="7"/>
      <c r="R1238" s="7"/>
      <c r="S1238" s="7"/>
      <c r="T1238"/>
      <c r="U1238"/>
      <c r="V1238"/>
      <c r="W1238"/>
      <c r="X1238"/>
      <c r="Y1238"/>
      <c r="Z1238"/>
    </row>
    <row r="1239" spans="2:26" x14ac:dyDescent="0.25">
      <c r="B1239" s="7"/>
      <c r="C1239" s="7"/>
      <c r="D1239" s="7"/>
      <c r="E1239" s="7"/>
      <c r="F1239" s="7"/>
      <c r="G1239" s="7"/>
      <c r="H1239" s="7"/>
      <c r="I1239" s="7"/>
      <c r="J1239" s="7"/>
      <c r="K1239" s="7"/>
      <c r="L1239" s="7"/>
      <c r="M1239" s="7"/>
      <c r="N1239" s="7"/>
      <c r="O1239" s="7"/>
      <c r="P1239" s="7"/>
      <c r="Q1239" s="7"/>
      <c r="R1239" s="7"/>
      <c r="S1239" s="7"/>
      <c r="T1239"/>
      <c r="U1239"/>
      <c r="V1239"/>
      <c r="W1239"/>
      <c r="X1239"/>
      <c r="Y1239"/>
      <c r="Z1239"/>
    </row>
    <row r="1240" spans="2:26" x14ac:dyDescent="0.25">
      <c r="B1240" s="7"/>
      <c r="C1240" s="7"/>
      <c r="D1240" s="7"/>
      <c r="E1240" s="7"/>
      <c r="F1240" s="7"/>
      <c r="G1240" s="7"/>
      <c r="H1240" s="7"/>
      <c r="I1240" s="7"/>
      <c r="J1240" s="7"/>
      <c r="K1240" s="7"/>
      <c r="L1240" s="7"/>
      <c r="M1240" s="7"/>
      <c r="N1240" s="7"/>
      <c r="O1240" s="7"/>
      <c r="P1240" s="7"/>
      <c r="Q1240" s="7"/>
      <c r="R1240" s="7"/>
      <c r="S1240" s="7"/>
      <c r="T1240"/>
      <c r="U1240"/>
      <c r="V1240"/>
      <c r="W1240"/>
      <c r="X1240"/>
      <c r="Y1240"/>
      <c r="Z1240"/>
    </row>
    <row r="1241" spans="2:26" x14ac:dyDescent="0.25">
      <c r="B1241" s="7"/>
      <c r="C1241" s="7"/>
      <c r="D1241" s="7"/>
      <c r="E1241" s="7"/>
      <c r="F1241" s="7"/>
      <c r="G1241" s="7"/>
      <c r="H1241" s="7"/>
      <c r="I1241" s="7"/>
      <c r="J1241" s="7"/>
      <c r="K1241" s="7"/>
      <c r="L1241" s="7"/>
      <c r="M1241" s="7"/>
      <c r="N1241" s="7"/>
      <c r="O1241" s="7"/>
      <c r="P1241" s="7"/>
      <c r="Q1241" s="7"/>
      <c r="R1241" s="7"/>
      <c r="S1241" s="7"/>
      <c r="T1241"/>
      <c r="U1241"/>
      <c r="V1241"/>
      <c r="W1241"/>
      <c r="X1241"/>
      <c r="Y1241"/>
      <c r="Z1241"/>
    </row>
    <row r="1242" spans="2:26" x14ac:dyDescent="0.25">
      <c r="B1242" s="7"/>
      <c r="C1242" s="7"/>
      <c r="D1242" s="7"/>
      <c r="E1242" s="7"/>
      <c r="F1242" s="7"/>
      <c r="G1242" s="7"/>
      <c r="H1242" s="7"/>
      <c r="I1242" s="7"/>
      <c r="J1242" s="7"/>
      <c r="K1242" s="7"/>
      <c r="L1242" s="7"/>
      <c r="M1242" s="7"/>
      <c r="N1242" s="7"/>
      <c r="O1242" s="7"/>
      <c r="P1242" s="7"/>
      <c r="Q1242" s="7"/>
      <c r="R1242" s="7"/>
      <c r="S1242" s="7"/>
      <c r="T1242"/>
      <c r="U1242"/>
      <c r="V1242"/>
      <c r="W1242"/>
      <c r="X1242"/>
      <c r="Y1242"/>
      <c r="Z1242"/>
    </row>
    <row r="1243" spans="2:26" x14ac:dyDescent="0.25">
      <c r="B1243" s="7"/>
      <c r="C1243" s="7"/>
      <c r="D1243" s="7"/>
      <c r="E1243" s="7"/>
      <c r="F1243" s="7"/>
      <c r="G1243" s="7"/>
      <c r="H1243" s="7"/>
      <c r="I1243" s="7"/>
      <c r="J1243" s="7"/>
      <c r="K1243" s="7"/>
      <c r="L1243" s="7"/>
      <c r="M1243" s="7"/>
      <c r="N1243" s="7"/>
      <c r="O1243" s="7"/>
      <c r="P1243" s="7"/>
      <c r="Q1243" s="7"/>
      <c r="R1243" s="7"/>
      <c r="S1243" s="7"/>
      <c r="T1243"/>
      <c r="U1243"/>
      <c r="V1243"/>
      <c r="W1243"/>
      <c r="X1243"/>
      <c r="Y1243"/>
      <c r="Z1243"/>
    </row>
    <row r="1244" spans="2:26" x14ac:dyDescent="0.25">
      <c r="B1244" s="7"/>
      <c r="C1244" s="7"/>
      <c r="D1244" s="7"/>
      <c r="E1244" s="7"/>
      <c r="F1244" s="7"/>
      <c r="G1244" s="7"/>
      <c r="H1244" s="7"/>
      <c r="I1244" s="7"/>
      <c r="J1244" s="7"/>
      <c r="K1244" s="7"/>
      <c r="L1244" s="7"/>
      <c r="M1244" s="7"/>
      <c r="N1244" s="7"/>
      <c r="O1244" s="7"/>
      <c r="P1244" s="7"/>
      <c r="Q1244" s="7"/>
      <c r="R1244" s="7"/>
      <c r="S1244" s="7"/>
      <c r="T1244"/>
      <c r="U1244"/>
      <c r="V1244"/>
      <c r="W1244"/>
      <c r="X1244"/>
      <c r="Y1244"/>
      <c r="Z1244"/>
    </row>
    <row r="1245" spans="2:26" x14ac:dyDescent="0.25">
      <c r="B1245" s="7"/>
      <c r="C1245" s="7"/>
      <c r="D1245" s="7"/>
      <c r="E1245" s="7"/>
      <c r="F1245" s="7"/>
      <c r="G1245" s="7"/>
      <c r="H1245" s="7"/>
      <c r="I1245" s="7"/>
      <c r="J1245" s="7"/>
      <c r="K1245" s="7"/>
      <c r="L1245" s="7"/>
      <c r="M1245" s="7"/>
      <c r="N1245" s="7"/>
      <c r="O1245" s="7"/>
      <c r="P1245" s="7"/>
      <c r="Q1245" s="7"/>
      <c r="R1245" s="7"/>
      <c r="S1245" s="7"/>
      <c r="T1245"/>
      <c r="U1245"/>
      <c r="V1245"/>
      <c r="W1245"/>
      <c r="X1245"/>
      <c r="Y1245"/>
      <c r="Z1245"/>
    </row>
    <row r="1246" spans="2:26" x14ac:dyDescent="0.25">
      <c r="B1246" s="7"/>
      <c r="C1246" s="7"/>
      <c r="D1246" s="7"/>
      <c r="E1246" s="7"/>
      <c r="F1246" s="7"/>
      <c r="G1246" s="7"/>
      <c r="H1246" s="7"/>
      <c r="I1246" s="7"/>
      <c r="J1246" s="7"/>
      <c r="K1246" s="7"/>
      <c r="L1246" s="7"/>
      <c r="M1246" s="7"/>
      <c r="N1246" s="7"/>
      <c r="O1246" s="7"/>
      <c r="P1246" s="7"/>
      <c r="Q1246" s="7"/>
      <c r="R1246" s="7"/>
      <c r="S1246" s="7"/>
      <c r="T1246"/>
      <c r="U1246"/>
      <c r="V1246"/>
      <c r="W1246"/>
      <c r="X1246"/>
      <c r="Y1246"/>
      <c r="Z1246"/>
    </row>
    <row r="1247" spans="2:26" x14ac:dyDescent="0.25">
      <c r="B1247" s="7"/>
      <c r="C1247" s="7"/>
      <c r="D1247" s="7"/>
      <c r="E1247" s="7"/>
      <c r="F1247" s="7"/>
      <c r="G1247" s="7"/>
      <c r="H1247" s="7"/>
      <c r="I1247" s="7"/>
      <c r="J1247" s="7"/>
      <c r="K1247" s="7"/>
      <c r="L1247" s="7"/>
      <c r="M1247" s="7"/>
      <c r="N1247" s="7"/>
      <c r="O1247" s="7"/>
      <c r="P1247" s="7"/>
      <c r="Q1247" s="7"/>
      <c r="R1247" s="7"/>
      <c r="S1247" s="7"/>
      <c r="T1247"/>
      <c r="U1247"/>
      <c r="V1247"/>
      <c r="W1247"/>
      <c r="X1247"/>
      <c r="Y1247"/>
      <c r="Z1247"/>
    </row>
    <row r="1248" spans="2:26" x14ac:dyDescent="0.25">
      <c r="B1248" s="7"/>
      <c r="C1248" s="7"/>
      <c r="D1248" s="7"/>
      <c r="E1248" s="7"/>
      <c r="F1248" s="7"/>
      <c r="G1248" s="7"/>
      <c r="H1248" s="7"/>
      <c r="I1248" s="7"/>
      <c r="J1248" s="7"/>
      <c r="K1248" s="7"/>
      <c r="L1248" s="7"/>
      <c r="M1248" s="7"/>
      <c r="N1248" s="7"/>
      <c r="O1248" s="7"/>
      <c r="P1248" s="7"/>
      <c r="Q1248" s="7"/>
      <c r="R1248" s="7"/>
      <c r="S1248" s="7"/>
      <c r="T1248"/>
      <c r="U1248"/>
      <c r="V1248"/>
      <c r="W1248"/>
      <c r="X1248"/>
      <c r="Y1248"/>
      <c r="Z1248"/>
    </row>
    <row r="1249" spans="2:26" x14ac:dyDescent="0.25">
      <c r="B1249" s="7"/>
      <c r="C1249" s="7"/>
      <c r="D1249" s="7"/>
      <c r="E1249" s="7"/>
      <c r="F1249" s="7"/>
      <c r="G1249" s="7"/>
      <c r="H1249" s="7"/>
      <c r="I1249" s="7"/>
      <c r="J1249" s="7"/>
      <c r="K1249" s="7"/>
      <c r="L1249" s="7"/>
      <c r="M1249" s="7"/>
      <c r="N1249" s="7"/>
      <c r="O1249" s="7"/>
      <c r="P1249" s="7"/>
      <c r="Q1249" s="7"/>
      <c r="R1249" s="7"/>
      <c r="S1249" s="7"/>
      <c r="T1249"/>
      <c r="U1249"/>
      <c r="V1249"/>
      <c r="W1249"/>
      <c r="X1249"/>
      <c r="Y1249"/>
      <c r="Z1249"/>
    </row>
    <row r="1250" spans="2:26" x14ac:dyDescent="0.25">
      <c r="B1250" s="7"/>
      <c r="C1250" s="7"/>
      <c r="D1250" s="7"/>
      <c r="E1250" s="7"/>
      <c r="F1250" s="7"/>
      <c r="G1250" s="7"/>
      <c r="H1250" s="7"/>
      <c r="I1250" s="7"/>
      <c r="J1250" s="7"/>
      <c r="K1250" s="7"/>
      <c r="L1250" s="7"/>
      <c r="M1250" s="7"/>
      <c r="N1250" s="7"/>
      <c r="O1250" s="7"/>
      <c r="P1250" s="7"/>
      <c r="Q1250" s="7"/>
      <c r="R1250" s="7"/>
      <c r="S1250" s="7"/>
      <c r="T1250"/>
      <c r="U1250"/>
      <c r="V1250"/>
      <c r="W1250"/>
      <c r="X1250"/>
      <c r="Y1250"/>
      <c r="Z1250"/>
    </row>
    <row r="1251" spans="2:26" x14ac:dyDescent="0.25">
      <c r="B1251" s="7"/>
      <c r="C1251" s="7"/>
      <c r="D1251" s="7"/>
      <c r="E1251" s="7"/>
      <c r="F1251" s="7"/>
      <c r="G1251" s="7"/>
      <c r="H1251" s="7"/>
      <c r="I1251" s="7"/>
      <c r="J1251" s="7"/>
      <c r="K1251" s="7"/>
      <c r="L1251" s="7"/>
      <c r="M1251" s="7"/>
      <c r="N1251" s="7"/>
      <c r="O1251" s="7"/>
      <c r="P1251" s="7"/>
      <c r="Q1251" s="7"/>
      <c r="R1251" s="7"/>
      <c r="S1251" s="7"/>
      <c r="T1251"/>
      <c r="U1251"/>
      <c r="V1251"/>
      <c r="W1251"/>
      <c r="X1251"/>
      <c r="Y1251"/>
      <c r="Z1251"/>
    </row>
    <row r="1252" spans="2:26" x14ac:dyDescent="0.25">
      <c r="B1252" s="7"/>
      <c r="C1252" s="7"/>
      <c r="D1252" s="7"/>
      <c r="E1252" s="7"/>
      <c r="F1252" s="7"/>
      <c r="G1252" s="7"/>
      <c r="H1252" s="7"/>
      <c r="I1252" s="7"/>
      <c r="J1252" s="7"/>
      <c r="K1252" s="7"/>
      <c r="L1252" s="7"/>
      <c r="M1252" s="7"/>
      <c r="N1252" s="7"/>
      <c r="O1252" s="7"/>
      <c r="P1252" s="7"/>
      <c r="Q1252" s="7"/>
      <c r="R1252" s="7"/>
      <c r="S1252" s="7"/>
      <c r="T1252"/>
      <c r="U1252"/>
      <c r="V1252"/>
      <c r="W1252"/>
      <c r="X1252"/>
      <c r="Y1252"/>
      <c r="Z1252"/>
    </row>
    <row r="1253" spans="2:26" x14ac:dyDescent="0.25">
      <c r="B1253" s="7"/>
      <c r="C1253" s="7"/>
      <c r="D1253" s="7"/>
      <c r="E1253" s="7"/>
      <c r="F1253" s="7"/>
      <c r="G1253" s="7"/>
      <c r="H1253" s="7"/>
      <c r="I1253" s="7"/>
      <c r="J1253" s="7"/>
      <c r="K1253" s="7"/>
      <c r="L1253" s="7"/>
      <c r="M1253" s="7"/>
      <c r="N1253" s="7"/>
      <c r="O1253" s="7"/>
      <c r="P1253" s="7"/>
      <c r="Q1253" s="7"/>
      <c r="R1253" s="7"/>
      <c r="S1253" s="7"/>
      <c r="T1253"/>
      <c r="U1253"/>
      <c r="V1253"/>
      <c r="W1253"/>
      <c r="X1253"/>
      <c r="Y1253"/>
      <c r="Z1253"/>
    </row>
    <row r="1254" spans="2:26" x14ac:dyDescent="0.25">
      <c r="B1254" s="7"/>
      <c r="C1254" s="7"/>
      <c r="D1254" s="7"/>
      <c r="E1254" s="7"/>
      <c r="F1254" s="7"/>
      <c r="G1254" s="7"/>
      <c r="H1254" s="7"/>
      <c r="I1254" s="7"/>
      <c r="J1254" s="7"/>
      <c r="K1254" s="7"/>
      <c r="L1254" s="7"/>
      <c r="M1254" s="7"/>
      <c r="N1254" s="7"/>
      <c r="O1254" s="7"/>
      <c r="P1254" s="7"/>
      <c r="Q1254" s="7"/>
      <c r="R1254" s="7"/>
      <c r="S1254" s="7"/>
      <c r="T1254"/>
      <c r="U1254"/>
      <c r="V1254"/>
      <c r="W1254"/>
      <c r="X1254"/>
      <c r="Y1254"/>
      <c r="Z1254"/>
    </row>
    <row r="1255" spans="2:26" x14ac:dyDescent="0.25">
      <c r="B1255" s="7"/>
      <c r="C1255" s="7"/>
      <c r="D1255" s="7"/>
      <c r="E1255" s="7"/>
      <c r="F1255" s="7"/>
      <c r="G1255" s="7"/>
      <c r="H1255" s="7"/>
      <c r="I1255" s="7"/>
      <c r="J1255" s="7"/>
      <c r="K1255" s="7"/>
      <c r="L1255" s="7"/>
      <c r="M1255" s="7"/>
      <c r="N1255" s="7"/>
      <c r="O1255" s="7"/>
      <c r="P1255" s="7"/>
      <c r="Q1255" s="7"/>
      <c r="R1255" s="7"/>
      <c r="S1255" s="7"/>
      <c r="T1255"/>
      <c r="U1255"/>
      <c r="V1255"/>
      <c r="W1255"/>
      <c r="X1255"/>
      <c r="Y1255"/>
      <c r="Z1255"/>
    </row>
    <row r="1256" spans="2:26" x14ac:dyDescent="0.25">
      <c r="B1256" s="7"/>
      <c r="C1256" s="7"/>
      <c r="D1256" s="7"/>
      <c r="E1256" s="7"/>
      <c r="F1256" s="7"/>
      <c r="G1256" s="7"/>
      <c r="H1256" s="7"/>
      <c r="I1256" s="7"/>
      <c r="J1256" s="7"/>
      <c r="K1256" s="7"/>
      <c r="L1256" s="7"/>
      <c r="M1256" s="7"/>
      <c r="N1256" s="7"/>
      <c r="O1256" s="7"/>
      <c r="P1256" s="7"/>
      <c r="Q1256" s="7"/>
      <c r="R1256" s="7"/>
      <c r="S1256" s="7"/>
      <c r="T1256"/>
      <c r="U1256"/>
      <c r="V1256"/>
      <c r="W1256"/>
      <c r="X1256"/>
      <c r="Y1256"/>
      <c r="Z1256"/>
    </row>
    <row r="1257" spans="2:26" x14ac:dyDescent="0.25">
      <c r="B1257" s="7"/>
      <c r="C1257" s="7"/>
      <c r="D1257" s="7"/>
      <c r="E1257" s="7"/>
      <c r="F1257" s="7"/>
      <c r="G1257" s="7"/>
      <c r="H1257" s="7"/>
      <c r="I1257" s="7"/>
      <c r="J1257" s="7"/>
      <c r="K1257" s="7"/>
      <c r="L1257" s="7"/>
      <c r="M1257" s="7"/>
      <c r="N1257" s="7"/>
      <c r="O1257" s="7"/>
      <c r="P1257" s="7"/>
      <c r="Q1257" s="7"/>
      <c r="R1257" s="7"/>
      <c r="S1257" s="7"/>
      <c r="T1257"/>
      <c r="U1257"/>
      <c r="V1257"/>
      <c r="W1257"/>
      <c r="X1257"/>
      <c r="Y1257"/>
      <c r="Z1257"/>
    </row>
    <row r="1258" spans="2:26" x14ac:dyDescent="0.25">
      <c r="B1258" s="7"/>
      <c r="C1258" s="7"/>
      <c r="D1258" s="7"/>
      <c r="E1258" s="7"/>
      <c r="F1258" s="7"/>
      <c r="G1258" s="7"/>
      <c r="H1258" s="7"/>
      <c r="I1258" s="7"/>
      <c r="J1258" s="7"/>
      <c r="K1258" s="7"/>
      <c r="L1258" s="7"/>
      <c r="M1258" s="7"/>
      <c r="N1258" s="7"/>
      <c r="O1258" s="7"/>
      <c r="P1258" s="7"/>
      <c r="Q1258" s="7"/>
      <c r="R1258" s="7"/>
      <c r="S1258" s="7"/>
      <c r="T1258"/>
      <c r="U1258"/>
      <c r="V1258"/>
      <c r="W1258"/>
      <c r="X1258"/>
      <c r="Y1258"/>
      <c r="Z1258"/>
    </row>
    <row r="1259" spans="2:26" x14ac:dyDescent="0.25">
      <c r="B1259" s="7"/>
      <c r="C1259" s="7"/>
      <c r="D1259" s="7"/>
      <c r="E1259" s="7"/>
      <c r="F1259" s="7"/>
      <c r="G1259" s="7"/>
      <c r="H1259" s="7"/>
      <c r="I1259" s="7"/>
      <c r="J1259" s="7"/>
      <c r="K1259" s="7"/>
      <c r="L1259" s="7"/>
      <c r="M1259" s="7"/>
      <c r="N1259" s="7"/>
      <c r="O1259" s="7"/>
      <c r="P1259" s="7"/>
      <c r="Q1259" s="7"/>
      <c r="R1259" s="7"/>
      <c r="S1259" s="7"/>
      <c r="T1259"/>
      <c r="U1259"/>
      <c r="V1259"/>
      <c r="W1259"/>
      <c r="X1259"/>
      <c r="Y1259"/>
      <c r="Z1259"/>
    </row>
    <row r="1260" spans="2:26" x14ac:dyDescent="0.25">
      <c r="B1260" s="7"/>
      <c r="C1260" s="7"/>
      <c r="D1260" s="7"/>
      <c r="E1260" s="7"/>
      <c r="F1260" s="7"/>
      <c r="G1260" s="7"/>
      <c r="H1260" s="7"/>
      <c r="I1260" s="7"/>
      <c r="J1260" s="7"/>
      <c r="K1260" s="7"/>
      <c r="L1260" s="7"/>
      <c r="M1260" s="7"/>
      <c r="N1260" s="7"/>
      <c r="O1260" s="7"/>
      <c r="P1260" s="7"/>
      <c r="Q1260" s="7"/>
      <c r="R1260" s="7"/>
      <c r="S1260" s="7"/>
      <c r="T1260"/>
      <c r="U1260"/>
      <c r="V1260"/>
      <c r="W1260"/>
      <c r="X1260"/>
      <c r="Y1260"/>
      <c r="Z1260"/>
    </row>
    <row r="1261" spans="2:26" x14ac:dyDescent="0.25">
      <c r="B1261" s="7"/>
      <c r="C1261" s="7"/>
      <c r="D1261" s="7"/>
      <c r="E1261" s="7"/>
      <c r="F1261" s="7"/>
      <c r="G1261" s="7"/>
      <c r="H1261" s="7"/>
      <c r="I1261" s="7"/>
      <c r="J1261" s="7"/>
      <c r="K1261" s="7"/>
      <c r="L1261" s="7"/>
      <c r="M1261" s="7"/>
      <c r="N1261" s="7"/>
      <c r="O1261" s="7"/>
      <c r="P1261" s="7"/>
      <c r="Q1261" s="7"/>
      <c r="R1261" s="7"/>
      <c r="S1261" s="7"/>
      <c r="T1261"/>
      <c r="U1261"/>
      <c r="V1261"/>
      <c r="W1261"/>
      <c r="X1261"/>
      <c r="Y1261"/>
      <c r="Z1261"/>
    </row>
    <row r="1262" spans="2:26" x14ac:dyDescent="0.25">
      <c r="B1262" s="7"/>
      <c r="C1262" s="7"/>
      <c r="D1262" s="7"/>
      <c r="E1262" s="7"/>
      <c r="F1262" s="7"/>
      <c r="G1262" s="7"/>
      <c r="H1262" s="7"/>
      <c r="I1262" s="7"/>
      <c r="J1262" s="7"/>
      <c r="K1262" s="7"/>
      <c r="L1262" s="7"/>
      <c r="M1262" s="7"/>
      <c r="N1262" s="7"/>
      <c r="O1262" s="7"/>
      <c r="P1262" s="7"/>
      <c r="Q1262" s="7"/>
      <c r="R1262" s="7"/>
      <c r="S1262" s="7"/>
      <c r="T1262"/>
      <c r="U1262"/>
      <c r="V1262"/>
      <c r="W1262"/>
      <c r="X1262"/>
      <c r="Y1262"/>
      <c r="Z1262"/>
    </row>
    <row r="1263" spans="2:26" x14ac:dyDescent="0.25">
      <c r="B1263" s="7"/>
      <c r="C1263" s="7"/>
      <c r="D1263" s="7"/>
      <c r="E1263" s="7"/>
      <c r="F1263" s="7"/>
      <c r="G1263" s="7"/>
      <c r="H1263" s="7"/>
      <c r="I1263" s="7"/>
      <c r="J1263" s="7"/>
      <c r="K1263" s="7"/>
      <c r="L1263" s="7"/>
      <c r="M1263" s="7"/>
      <c r="N1263" s="7"/>
      <c r="O1263" s="7"/>
      <c r="P1263" s="7"/>
      <c r="Q1263" s="7"/>
      <c r="R1263" s="7"/>
      <c r="S1263" s="7"/>
      <c r="T1263"/>
      <c r="U1263"/>
      <c r="V1263"/>
      <c r="W1263"/>
      <c r="X1263"/>
      <c r="Y1263"/>
      <c r="Z1263"/>
    </row>
    <row r="1264" spans="2:26" x14ac:dyDescent="0.25">
      <c r="B1264" s="7"/>
      <c r="C1264" s="7"/>
      <c r="D1264" s="7"/>
      <c r="E1264" s="7"/>
      <c r="F1264" s="7"/>
      <c r="G1264" s="7"/>
      <c r="H1264" s="7"/>
      <c r="I1264" s="7"/>
      <c r="J1264" s="7"/>
      <c r="K1264" s="7"/>
      <c r="L1264" s="7"/>
      <c r="M1264" s="7"/>
      <c r="N1264" s="7"/>
      <c r="O1264" s="7"/>
      <c r="P1264" s="7"/>
      <c r="Q1264" s="7"/>
      <c r="R1264" s="7"/>
      <c r="S1264" s="7"/>
      <c r="T1264"/>
      <c r="U1264"/>
      <c r="V1264"/>
      <c r="W1264"/>
      <c r="X1264"/>
      <c r="Y1264"/>
      <c r="Z1264"/>
    </row>
    <row r="1265" spans="2:26" x14ac:dyDescent="0.25">
      <c r="B1265" s="7"/>
      <c r="C1265" s="7"/>
      <c r="D1265" s="7"/>
      <c r="E1265" s="7"/>
      <c r="F1265" s="7"/>
      <c r="G1265" s="7"/>
      <c r="H1265" s="7"/>
      <c r="I1265" s="7"/>
      <c r="J1265" s="7"/>
      <c r="K1265" s="7"/>
      <c r="L1265" s="7"/>
      <c r="M1265" s="7"/>
      <c r="N1265" s="7"/>
      <c r="O1265" s="7"/>
      <c r="P1265" s="7"/>
      <c r="Q1265" s="7"/>
      <c r="R1265" s="7"/>
      <c r="S1265" s="7"/>
      <c r="T1265"/>
      <c r="U1265"/>
      <c r="V1265"/>
      <c r="W1265"/>
      <c r="X1265"/>
      <c r="Y1265"/>
      <c r="Z1265"/>
    </row>
    <row r="1266" spans="2:26" x14ac:dyDescent="0.25">
      <c r="B1266" s="7"/>
      <c r="C1266" s="7"/>
      <c r="D1266" s="7"/>
      <c r="E1266" s="7"/>
      <c r="F1266" s="7"/>
      <c r="G1266" s="7"/>
      <c r="H1266" s="7"/>
      <c r="I1266" s="7"/>
      <c r="J1266" s="7"/>
      <c r="K1266" s="7"/>
      <c r="L1266" s="7"/>
      <c r="M1266" s="7"/>
      <c r="N1266" s="7"/>
      <c r="O1266" s="7"/>
      <c r="P1266" s="7"/>
      <c r="Q1266" s="7"/>
      <c r="R1266" s="7"/>
      <c r="S1266" s="7"/>
      <c r="T1266"/>
      <c r="U1266"/>
      <c r="V1266"/>
      <c r="W1266"/>
      <c r="X1266"/>
      <c r="Y1266"/>
      <c r="Z1266"/>
    </row>
    <row r="1267" spans="2:26" x14ac:dyDescent="0.25">
      <c r="B1267" s="7"/>
      <c r="C1267" s="7"/>
      <c r="D1267" s="7"/>
      <c r="E1267" s="7"/>
      <c r="F1267" s="7"/>
      <c r="G1267" s="7"/>
      <c r="H1267" s="7"/>
      <c r="I1267" s="7"/>
      <c r="J1267" s="7"/>
      <c r="K1267" s="7"/>
      <c r="L1267" s="7"/>
      <c r="M1267" s="7"/>
      <c r="N1267" s="7"/>
      <c r="O1267" s="7"/>
      <c r="P1267" s="7"/>
      <c r="Q1267" s="7"/>
      <c r="R1267" s="7"/>
      <c r="S1267" s="7"/>
      <c r="T1267"/>
      <c r="U1267"/>
      <c r="V1267"/>
      <c r="W1267"/>
      <c r="X1267"/>
      <c r="Y1267"/>
      <c r="Z1267"/>
    </row>
    <row r="1268" spans="2:26" x14ac:dyDescent="0.25">
      <c r="B1268" s="7"/>
      <c r="C1268" s="7"/>
      <c r="D1268" s="7"/>
      <c r="E1268" s="7"/>
      <c r="F1268" s="7"/>
      <c r="G1268" s="7"/>
      <c r="H1268" s="7"/>
      <c r="I1268" s="7"/>
      <c r="J1268" s="7"/>
      <c r="K1268" s="7"/>
      <c r="L1268" s="7"/>
      <c r="M1268" s="7"/>
      <c r="N1268" s="7"/>
      <c r="O1268" s="7"/>
      <c r="P1268" s="7"/>
      <c r="Q1268" s="7"/>
      <c r="R1268" s="7"/>
      <c r="S1268" s="7"/>
      <c r="T1268"/>
      <c r="U1268"/>
      <c r="V1268"/>
      <c r="W1268"/>
      <c r="X1268"/>
      <c r="Y1268"/>
      <c r="Z1268"/>
    </row>
    <row r="1269" spans="2:26" x14ac:dyDescent="0.25">
      <c r="B1269" s="7"/>
      <c r="C1269" s="7"/>
      <c r="D1269" s="7"/>
      <c r="E1269" s="7"/>
      <c r="F1269" s="7"/>
      <c r="G1269" s="7"/>
      <c r="H1269" s="7"/>
      <c r="I1269" s="7"/>
      <c r="J1269" s="7"/>
      <c r="K1269" s="7"/>
      <c r="L1269" s="7"/>
      <c r="M1269" s="7"/>
      <c r="N1269" s="7"/>
      <c r="O1269" s="7"/>
      <c r="P1269" s="7"/>
      <c r="Q1269" s="7"/>
      <c r="R1269" s="7"/>
      <c r="S1269" s="7"/>
      <c r="T1269"/>
      <c r="U1269"/>
      <c r="V1269"/>
      <c r="W1269"/>
      <c r="X1269"/>
      <c r="Y1269"/>
      <c r="Z1269"/>
    </row>
    <row r="1270" spans="2:26" x14ac:dyDescent="0.25">
      <c r="B1270" s="7"/>
      <c r="C1270" s="7"/>
      <c r="D1270" s="7"/>
      <c r="E1270" s="7"/>
      <c r="F1270" s="7"/>
      <c r="G1270" s="7"/>
      <c r="H1270" s="7"/>
      <c r="I1270" s="7"/>
      <c r="J1270" s="7"/>
      <c r="K1270" s="7"/>
      <c r="L1270" s="7"/>
      <c r="M1270" s="7"/>
      <c r="N1270" s="7"/>
      <c r="O1270" s="7"/>
      <c r="P1270" s="7"/>
      <c r="Q1270" s="7"/>
      <c r="R1270" s="7"/>
      <c r="S1270" s="7"/>
      <c r="T1270"/>
      <c r="U1270"/>
      <c r="V1270"/>
      <c r="W1270"/>
      <c r="X1270"/>
      <c r="Y1270"/>
      <c r="Z1270"/>
    </row>
    <row r="1271" spans="2:26" x14ac:dyDescent="0.25">
      <c r="B1271" s="7"/>
      <c r="C1271" s="7"/>
      <c r="D1271" s="7"/>
      <c r="E1271" s="7"/>
      <c r="F1271" s="7"/>
      <c r="G1271" s="7"/>
      <c r="H1271" s="7"/>
      <c r="I1271" s="7"/>
      <c r="J1271" s="7"/>
      <c r="K1271" s="7"/>
      <c r="L1271" s="7"/>
      <c r="M1271" s="7"/>
      <c r="N1271" s="7"/>
      <c r="O1271" s="7"/>
      <c r="P1271" s="7"/>
      <c r="Q1271" s="7"/>
      <c r="R1271" s="7"/>
      <c r="S1271" s="7"/>
      <c r="T1271"/>
      <c r="U1271"/>
      <c r="V1271"/>
      <c r="W1271"/>
      <c r="X1271"/>
      <c r="Y1271"/>
      <c r="Z1271"/>
    </row>
    <row r="1272" spans="2:26" x14ac:dyDescent="0.25">
      <c r="B1272" s="7"/>
      <c r="C1272" s="7"/>
      <c r="D1272" s="7"/>
      <c r="E1272" s="7"/>
      <c r="F1272" s="7"/>
      <c r="G1272" s="7"/>
      <c r="H1272" s="7"/>
      <c r="I1272" s="7"/>
      <c r="J1272" s="7"/>
      <c r="K1272" s="7"/>
      <c r="L1272" s="7"/>
      <c r="M1272" s="7"/>
      <c r="N1272" s="7"/>
      <c r="O1272" s="7"/>
      <c r="P1272" s="7"/>
      <c r="Q1272" s="7"/>
      <c r="R1272" s="7"/>
      <c r="S1272" s="7"/>
      <c r="T1272"/>
      <c r="U1272"/>
      <c r="V1272"/>
      <c r="W1272"/>
      <c r="X1272"/>
      <c r="Y1272"/>
      <c r="Z1272"/>
    </row>
    <row r="1273" spans="2:26" x14ac:dyDescent="0.25">
      <c r="B1273" s="7"/>
      <c r="C1273" s="7"/>
      <c r="D1273" s="7"/>
      <c r="E1273" s="7"/>
      <c r="F1273" s="7"/>
      <c r="G1273" s="7"/>
      <c r="H1273" s="7"/>
      <c r="I1273" s="7"/>
      <c r="J1273" s="7"/>
      <c r="K1273" s="7"/>
      <c r="L1273" s="7"/>
      <c r="M1273" s="7"/>
      <c r="N1273" s="7"/>
      <c r="O1273" s="7"/>
      <c r="P1273" s="7"/>
      <c r="Q1273" s="7"/>
      <c r="R1273" s="7"/>
      <c r="S1273" s="7"/>
      <c r="T1273"/>
      <c r="U1273"/>
      <c r="V1273"/>
      <c r="W1273"/>
      <c r="X1273"/>
      <c r="Y1273"/>
      <c r="Z1273"/>
    </row>
    <row r="1274" spans="2:26" x14ac:dyDescent="0.25">
      <c r="B1274" s="7"/>
      <c r="C1274" s="7"/>
      <c r="D1274" s="7"/>
      <c r="E1274" s="7"/>
      <c r="F1274" s="7"/>
      <c r="G1274" s="7"/>
      <c r="H1274" s="7"/>
      <c r="I1274" s="7"/>
      <c r="J1274" s="7"/>
      <c r="K1274" s="7"/>
      <c r="L1274" s="7"/>
      <c r="M1274" s="7"/>
      <c r="N1274" s="7"/>
      <c r="O1274" s="7"/>
      <c r="P1274" s="7"/>
      <c r="Q1274" s="7"/>
      <c r="R1274" s="7"/>
      <c r="S1274" s="7"/>
      <c r="T1274"/>
      <c r="U1274"/>
      <c r="V1274"/>
      <c r="W1274"/>
      <c r="X1274"/>
      <c r="Y1274"/>
      <c r="Z1274"/>
    </row>
    <row r="1275" spans="2:26" x14ac:dyDescent="0.25">
      <c r="B1275" s="7"/>
      <c r="C1275" s="7"/>
      <c r="D1275" s="7"/>
      <c r="E1275" s="7"/>
      <c r="F1275" s="7"/>
      <c r="G1275" s="7"/>
      <c r="H1275" s="7"/>
      <c r="I1275" s="7"/>
      <c r="J1275" s="7"/>
      <c r="K1275" s="7"/>
      <c r="L1275" s="7"/>
      <c r="M1275" s="7"/>
      <c r="N1275" s="7"/>
      <c r="O1275" s="7"/>
      <c r="P1275" s="7"/>
      <c r="Q1275" s="7"/>
      <c r="R1275" s="7"/>
      <c r="S1275" s="7"/>
      <c r="T1275"/>
      <c r="U1275"/>
      <c r="V1275"/>
      <c r="W1275"/>
      <c r="X1275"/>
      <c r="Y1275"/>
      <c r="Z1275"/>
    </row>
    <row r="1276" spans="2:26" x14ac:dyDescent="0.25">
      <c r="B1276" s="7"/>
      <c r="C1276" s="7"/>
      <c r="D1276" s="7"/>
      <c r="E1276" s="7"/>
      <c r="F1276" s="7"/>
      <c r="G1276" s="7"/>
      <c r="H1276" s="7"/>
      <c r="I1276" s="7"/>
      <c r="J1276" s="7"/>
      <c r="K1276" s="7"/>
      <c r="L1276" s="7"/>
      <c r="M1276" s="7"/>
      <c r="N1276" s="7"/>
      <c r="O1276" s="7"/>
      <c r="P1276" s="7"/>
      <c r="Q1276" s="7"/>
      <c r="R1276" s="7"/>
      <c r="S1276" s="7"/>
      <c r="T1276"/>
      <c r="U1276"/>
      <c r="V1276"/>
      <c r="W1276"/>
      <c r="X1276"/>
      <c r="Y1276"/>
      <c r="Z1276"/>
    </row>
    <row r="1277" spans="2:26" x14ac:dyDescent="0.25">
      <c r="B1277" s="7"/>
      <c r="C1277" s="7"/>
      <c r="D1277" s="7"/>
      <c r="E1277" s="7"/>
      <c r="F1277" s="7"/>
      <c r="G1277" s="7"/>
      <c r="H1277" s="7"/>
      <c r="I1277" s="7"/>
      <c r="J1277" s="7"/>
      <c r="K1277" s="7"/>
      <c r="L1277" s="7"/>
      <c r="M1277" s="7"/>
      <c r="N1277" s="7"/>
      <c r="O1277" s="7"/>
      <c r="P1277" s="7"/>
      <c r="Q1277" s="7"/>
      <c r="R1277" s="7"/>
      <c r="S1277" s="7"/>
      <c r="T1277"/>
      <c r="U1277"/>
      <c r="V1277"/>
      <c r="W1277"/>
      <c r="X1277"/>
      <c r="Y1277"/>
      <c r="Z1277"/>
    </row>
    <row r="1278" spans="2:26" x14ac:dyDescent="0.25">
      <c r="B1278" s="7"/>
      <c r="C1278" s="7"/>
      <c r="D1278" s="7"/>
      <c r="E1278" s="7"/>
      <c r="F1278" s="7"/>
      <c r="G1278" s="7"/>
      <c r="H1278" s="7"/>
      <c r="I1278" s="7"/>
      <c r="J1278" s="7"/>
      <c r="K1278" s="7"/>
      <c r="L1278" s="7"/>
      <c r="M1278" s="7"/>
      <c r="N1278" s="7"/>
      <c r="O1278" s="7"/>
      <c r="P1278" s="7"/>
      <c r="Q1278" s="7"/>
      <c r="R1278" s="7"/>
      <c r="S1278" s="7"/>
      <c r="T1278"/>
      <c r="U1278"/>
      <c r="V1278"/>
      <c r="W1278"/>
      <c r="X1278"/>
      <c r="Y1278"/>
      <c r="Z1278"/>
    </row>
    <row r="1279" spans="2:26" x14ac:dyDescent="0.25">
      <c r="B1279" s="7"/>
      <c r="C1279" s="7"/>
      <c r="D1279" s="7"/>
      <c r="E1279" s="7"/>
      <c r="F1279" s="7"/>
      <c r="G1279" s="7"/>
      <c r="H1279" s="7"/>
      <c r="I1279" s="7"/>
      <c r="J1279" s="7"/>
      <c r="K1279" s="7"/>
      <c r="L1279" s="7"/>
      <c r="M1279" s="7"/>
      <c r="N1279" s="7"/>
      <c r="O1279" s="7"/>
      <c r="P1279" s="7"/>
      <c r="Q1279" s="7"/>
      <c r="R1279" s="7"/>
      <c r="S1279" s="7"/>
      <c r="T1279"/>
      <c r="U1279"/>
      <c r="V1279"/>
      <c r="W1279"/>
      <c r="X1279"/>
      <c r="Y1279"/>
      <c r="Z1279"/>
    </row>
    <row r="1280" spans="2:26" x14ac:dyDescent="0.25">
      <c r="B1280" s="7"/>
      <c r="C1280" s="7"/>
      <c r="D1280" s="7"/>
      <c r="E1280" s="7"/>
      <c r="F1280" s="7"/>
      <c r="G1280" s="7"/>
      <c r="H1280" s="7"/>
      <c r="I1280" s="7"/>
      <c r="J1280" s="7"/>
      <c r="K1280" s="7"/>
      <c r="L1280" s="7"/>
      <c r="M1280" s="7"/>
      <c r="N1280" s="7"/>
      <c r="O1280" s="7"/>
      <c r="P1280" s="7"/>
      <c r="Q1280" s="7"/>
      <c r="R1280" s="7"/>
      <c r="S1280" s="7"/>
      <c r="T1280"/>
      <c r="U1280"/>
      <c r="V1280"/>
      <c r="W1280"/>
      <c r="X1280"/>
      <c r="Y1280"/>
      <c r="Z1280"/>
    </row>
    <row r="1281" spans="2:26" x14ac:dyDescent="0.25">
      <c r="B1281" s="7"/>
      <c r="C1281" s="7"/>
      <c r="D1281" s="7"/>
      <c r="E1281" s="7"/>
      <c r="F1281" s="7"/>
      <c r="G1281" s="7"/>
      <c r="H1281" s="7"/>
      <c r="I1281" s="7"/>
      <c r="J1281" s="7"/>
      <c r="K1281" s="7"/>
      <c r="L1281" s="7"/>
      <c r="M1281" s="7"/>
      <c r="N1281" s="7"/>
      <c r="O1281" s="7"/>
      <c r="P1281" s="7"/>
      <c r="Q1281" s="7"/>
      <c r="R1281" s="7"/>
      <c r="S1281" s="7"/>
      <c r="T1281"/>
      <c r="U1281"/>
      <c r="V1281"/>
      <c r="W1281"/>
      <c r="X1281"/>
      <c r="Y1281"/>
      <c r="Z1281"/>
    </row>
    <row r="1282" spans="2:26" x14ac:dyDescent="0.25">
      <c r="B1282" s="7"/>
      <c r="C1282" s="7"/>
      <c r="D1282" s="7"/>
      <c r="E1282" s="7"/>
      <c r="F1282" s="7"/>
      <c r="G1282" s="7"/>
      <c r="H1282" s="7"/>
      <c r="I1282" s="7"/>
      <c r="J1282" s="7"/>
      <c r="K1282" s="7"/>
      <c r="L1282" s="7"/>
      <c r="M1282" s="7"/>
      <c r="N1282" s="7"/>
      <c r="O1282" s="7"/>
      <c r="P1282" s="7"/>
      <c r="Q1282" s="7"/>
      <c r="R1282" s="7"/>
      <c r="S1282" s="7"/>
      <c r="T1282"/>
      <c r="U1282"/>
      <c r="V1282"/>
      <c r="W1282"/>
      <c r="X1282"/>
      <c r="Y1282"/>
      <c r="Z1282"/>
    </row>
    <row r="1283" spans="2:26" x14ac:dyDescent="0.25">
      <c r="B1283" s="7"/>
      <c r="C1283" s="7"/>
      <c r="D1283" s="7"/>
      <c r="E1283" s="7"/>
      <c r="F1283" s="7"/>
      <c r="G1283" s="7"/>
      <c r="H1283" s="7"/>
      <c r="I1283" s="7"/>
      <c r="J1283" s="7"/>
      <c r="K1283" s="7"/>
      <c r="L1283" s="7"/>
      <c r="M1283" s="7"/>
      <c r="N1283" s="7"/>
      <c r="O1283" s="7"/>
      <c r="P1283" s="7"/>
      <c r="Q1283" s="7"/>
      <c r="R1283" s="7"/>
      <c r="S1283" s="7"/>
      <c r="T1283"/>
      <c r="U1283"/>
      <c r="V1283"/>
      <c r="W1283"/>
      <c r="X1283"/>
      <c r="Y1283"/>
      <c r="Z1283"/>
    </row>
    <row r="1284" spans="2:26" x14ac:dyDescent="0.25">
      <c r="B1284" s="7"/>
      <c r="C1284" s="7"/>
      <c r="D1284" s="7"/>
      <c r="E1284" s="7"/>
      <c r="F1284" s="7"/>
      <c r="G1284" s="7"/>
      <c r="H1284" s="7"/>
      <c r="I1284" s="7"/>
      <c r="J1284" s="7"/>
      <c r="K1284" s="7"/>
      <c r="L1284" s="7"/>
      <c r="M1284" s="7"/>
      <c r="N1284" s="7"/>
      <c r="O1284" s="7"/>
      <c r="P1284" s="7"/>
      <c r="Q1284" s="7"/>
      <c r="R1284" s="7"/>
      <c r="S1284" s="7"/>
      <c r="T1284"/>
      <c r="U1284"/>
      <c r="V1284"/>
      <c r="W1284"/>
      <c r="X1284"/>
      <c r="Y1284"/>
      <c r="Z1284"/>
    </row>
    <row r="1285" spans="2:26" x14ac:dyDescent="0.25">
      <c r="B1285" s="7"/>
      <c r="C1285" s="7"/>
      <c r="D1285" s="7"/>
      <c r="E1285" s="7"/>
      <c r="F1285" s="7"/>
      <c r="G1285" s="7"/>
      <c r="H1285" s="7"/>
      <c r="I1285" s="7"/>
      <c r="J1285" s="7"/>
      <c r="K1285" s="7"/>
      <c r="L1285" s="7"/>
      <c r="M1285" s="7"/>
      <c r="N1285" s="7"/>
      <c r="O1285" s="7"/>
      <c r="P1285" s="7"/>
      <c r="Q1285" s="7"/>
      <c r="R1285" s="7"/>
      <c r="S1285" s="7"/>
      <c r="T1285"/>
      <c r="U1285"/>
      <c r="V1285"/>
      <c r="W1285"/>
      <c r="X1285"/>
      <c r="Y1285"/>
      <c r="Z1285"/>
    </row>
    <row r="1286" spans="2:26" x14ac:dyDescent="0.25">
      <c r="B1286" s="7"/>
      <c r="C1286" s="7"/>
      <c r="D1286" s="7"/>
      <c r="E1286" s="7"/>
      <c r="F1286" s="7"/>
      <c r="G1286" s="7"/>
      <c r="H1286" s="7"/>
      <c r="I1286" s="7"/>
      <c r="J1286" s="7"/>
      <c r="K1286" s="7"/>
      <c r="L1286" s="7"/>
      <c r="M1286" s="7"/>
      <c r="N1286" s="7"/>
      <c r="O1286" s="7"/>
      <c r="P1286" s="7"/>
      <c r="Q1286" s="7"/>
      <c r="R1286" s="7"/>
      <c r="S1286" s="7"/>
      <c r="T1286"/>
      <c r="U1286"/>
      <c r="V1286"/>
      <c r="W1286"/>
      <c r="X1286"/>
      <c r="Y1286"/>
      <c r="Z1286"/>
    </row>
    <row r="1287" spans="2:26" x14ac:dyDescent="0.25">
      <c r="B1287" s="7"/>
      <c r="C1287" s="7"/>
      <c r="D1287" s="7"/>
      <c r="E1287" s="7"/>
      <c r="F1287" s="7"/>
      <c r="G1287" s="7"/>
      <c r="H1287" s="7"/>
      <c r="I1287" s="7"/>
      <c r="J1287" s="7"/>
      <c r="K1287" s="7"/>
      <c r="L1287" s="7"/>
      <c r="M1287" s="7"/>
      <c r="N1287" s="7"/>
      <c r="O1287" s="7"/>
      <c r="P1287" s="7"/>
      <c r="Q1287" s="7"/>
      <c r="R1287" s="7"/>
      <c r="S1287" s="7"/>
      <c r="T1287"/>
      <c r="U1287"/>
      <c r="V1287"/>
      <c r="W1287"/>
      <c r="X1287"/>
      <c r="Y1287"/>
      <c r="Z1287"/>
    </row>
    <row r="1288" spans="2:26" x14ac:dyDescent="0.25">
      <c r="B1288" s="7"/>
      <c r="C1288" s="7"/>
      <c r="D1288" s="7"/>
      <c r="E1288" s="7"/>
      <c r="F1288" s="7"/>
      <c r="G1288" s="7"/>
      <c r="H1288" s="7"/>
      <c r="I1288" s="7"/>
      <c r="J1288" s="7"/>
      <c r="K1288" s="7"/>
      <c r="L1288" s="7"/>
      <c r="M1288" s="7"/>
      <c r="N1288" s="7"/>
      <c r="O1288" s="7"/>
      <c r="P1288" s="7"/>
      <c r="Q1288" s="7"/>
      <c r="R1288" s="7"/>
      <c r="S1288" s="7"/>
      <c r="T1288"/>
      <c r="U1288"/>
      <c r="V1288"/>
      <c r="W1288"/>
      <c r="X1288"/>
      <c r="Y1288"/>
      <c r="Z1288"/>
    </row>
    <row r="1289" spans="2:26" x14ac:dyDescent="0.25">
      <c r="B1289" s="7"/>
      <c r="C1289" s="7"/>
      <c r="D1289" s="7"/>
      <c r="E1289" s="7"/>
      <c r="F1289" s="7"/>
      <c r="G1289" s="7"/>
      <c r="H1289" s="7"/>
      <c r="I1289" s="7"/>
      <c r="J1289" s="7"/>
      <c r="K1289" s="7"/>
      <c r="L1289" s="7"/>
      <c r="M1289" s="7"/>
      <c r="N1289" s="7"/>
      <c r="O1289" s="7"/>
      <c r="P1289" s="7"/>
      <c r="Q1289" s="7"/>
      <c r="R1289" s="7"/>
      <c r="S1289" s="7"/>
      <c r="T1289"/>
      <c r="U1289"/>
      <c r="V1289"/>
      <c r="W1289"/>
      <c r="X1289"/>
      <c r="Y1289"/>
      <c r="Z1289"/>
    </row>
    <row r="1290" spans="2:26" x14ac:dyDescent="0.25">
      <c r="B1290" s="7"/>
      <c r="C1290" s="7"/>
      <c r="D1290" s="7"/>
      <c r="E1290" s="7"/>
      <c r="F1290" s="7"/>
      <c r="G1290" s="7"/>
      <c r="H1290" s="7"/>
      <c r="I1290" s="7"/>
      <c r="J1290" s="7"/>
      <c r="K1290" s="7"/>
      <c r="L1290" s="7"/>
      <c r="M1290" s="7"/>
      <c r="N1290" s="7"/>
      <c r="O1290" s="7"/>
      <c r="P1290" s="7"/>
      <c r="Q1290" s="7"/>
      <c r="R1290" s="7"/>
      <c r="S1290" s="7"/>
      <c r="T1290"/>
      <c r="U1290"/>
      <c r="V1290"/>
      <c r="W1290"/>
      <c r="X1290"/>
      <c r="Y1290"/>
      <c r="Z1290"/>
    </row>
    <row r="1291" spans="2:26" x14ac:dyDescent="0.25">
      <c r="B1291" s="7"/>
      <c r="C1291" s="7"/>
      <c r="D1291" s="7"/>
      <c r="E1291" s="7"/>
      <c r="F1291" s="7"/>
      <c r="G1291" s="7"/>
      <c r="H1291" s="7"/>
      <c r="I1291" s="7"/>
      <c r="J1291" s="7"/>
      <c r="K1291" s="7"/>
      <c r="L1291" s="7"/>
      <c r="M1291" s="7"/>
      <c r="N1291" s="7"/>
      <c r="O1291" s="7"/>
      <c r="P1291" s="7"/>
      <c r="Q1291" s="7"/>
      <c r="R1291" s="7"/>
      <c r="S1291" s="7"/>
      <c r="T1291"/>
      <c r="U1291"/>
      <c r="V1291"/>
      <c r="W1291"/>
      <c r="X1291"/>
      <c r="Y1291"/>
      <c r="Z1291"/>
    </row>
    <row r="1292" spans="2:26" x14ac:dyDescent="0.25">
      <c r="B1292" s="7"/>
      <c r="C1292" s="7"/>
      <c r="D1292" s="7"/>
      <c r="E1292" s="7"/>
      <c r="F1292" s="7"/>
      <c r="G1292" s="7"/>
      <c r="H1292" s="7"/>
      <c r="I1292" s="7"/>
      <c r="J1292" s="7"/>
      <c r="K1292" s="7"/>
      <c r="L1292" s="7"/>
      <c r="M1292" s="7"/>
      <c r="N1292" s="7"/>
      <c r="O1292" s="7"/>
      <c r="P1292" s="7"/>
      <c r="Q1292" s="7"/>
      <c r="R1292" s="7"/>
      <c r="S1292" s="7"/>
      <c r="T1292"/>
      <c r="U1292"/>
      <c r="V1292"/>
      <c r="W1292"/>
      <c r="X1292"/>
      <c r="Y1292"/>
      <c r="Z1292"/>
    </row>
    <row r="1293" spans="2:26" x14ac:dyDescent="0.25">
      <c r="B1293" s="7"/>
      <c r="C1293" s="7"/>
      <c r="D1293" s="7"/>
      <c r="E1293" s="7"/>
      <c r="F1293" s="7"/>
      <c r="G1293" s="7"/>
      <c r="H1293" s="7"/>
      <c r="I1293" s="7"/>
      <c r="J1293" s="7"/>
      <c r="K1293" s="7"/>
      <c r="L1293" s="7"/>
      <c r="M1293" s="7"/>
      <c r="N1293" s="7"/>
      <c r="O1293" s="7"/>
      <c r="P1293" s="7"/>
      <c r="Q1293" s="7"/>
      <c r="R1293" s="7"/>
      <c r="S1293" s="7"/>
      <c r="T1293"/>
      <c r="U1293"/>
      <c r="V1293"/>
      <c r="W1293"/>
      <c r="X1293"/>
      <c r="Y1293"/>
      <c r="Z1293"/>
    </row>
    <row r="1294" spans="2:26" x14ac:dyDescent="0.25">
      <c r="B1294" s="7"/>
      <c r="C1294" s="7"/>
      <c r="D1294" s="7"/>
      <c r="E1294" s="7"/>
      <c r="F1294" s="7"/>
      <c r="G1294" s="7"/>
      <c r="H1294" s="7"/>
      <c r="I1294" s="7"/>
      <c r="J1294" s="7"/>
      <c r="K1294" s="7"/>
      <c r="L1294" s="7"/>
      <c r="M1294" s="7"/>
      <c r="N1294" s="7"/>
      <c r="O1294" s="7"/>
      <c r="P1294" s="7"/>
      <c r="Q1294" s="7"/>
      <c r="R1294" s="7"/>
      <c r="S1294" s="7"/>
      <c r="T1294"/>
      <c r="U1294"/>
      <c r="V1294"/>
      <c r="W1294"/>
      <c r="X1294"/>
      <c r="Y1294"/>
      <c r="Z1294"/>
    </row>
    <row r="1295" spans="2:26" x14ac:dyDescent="0.25">
      <c r="B1295" s="7"/>
      <c r="C1295" s="7"/>
      <c r="D1295" s="7"/>
      <c r="E1295" s="7"/>
      <c r="F1295" s="7"/>
      <c r="G1295" s="7"/>
      <c r="H1295" s="7"/>
      <c r="I1295" s="7"/>
      <c r="J1295" s="7"/>
      <c r="K1295" s="7"/>
      <c r="L1295" s="7"/>
      <c r="M1295" s="7"/>
      <c r="N1295" s="7"/>
      <c r="O1295" s="7"/>
      <c r="P1295" s="7"/>
      <c r="Q1295" s="7"/>
      <c r="R1295" s="7"/>
      <c r="S1295" s="7"/>
      <c r="T1295"/>
      <c r="U1295"/>
      <c r="V1295"/>
      <c r="W1295"/>
      <c r="X1295"/>
      <c r="Y1295"/>
      <c r="Z1295"/>
    </row>
    <row r="1296" spans="2:26" x14ac:dyDescent="0.25">
      <c r="B1296" s="7"/>
      <c r="C1296" s="7"/>
      <c r="D1296" s="7"/>
      <c r="E1296" s="7"/>
      <c r="F1296" s="7"/>
      <c r="G1296" s="7"/>
      <c r="H1296" s="7"/>
      <c r="I1296" s="7"/>
      <c r="J1296" s="7"/>
      <c r="K1296" s="7"/>
      <c r="L1296" s="7"/>
      <c r="M1296" s="7"/>
      <c r="N1296" s="7"/>
      <c r="O1296" s="7"/>
      <c r="P1296" s="7"/>
      <c r="Q1296" s="7"/>
      <c r="R1296" s="7"/>
      <c r="S1296" s="7"/>
      <c r="T1296"/>
      <c r="U1296"/>
      <c r="V1296"/>
      <c r="W1296"/>
      <c r="X1296"/>
      <c r="Y1296"/>
      <c r="Z1296"/>
    </row>
    <row r="1297" spans="2:26" x14ac:dyDescent="0.25">
      <c r="B1297" s="7"/>
      <c r="C1297" s="7"/>
      <c r="D1297" s="7"/>
      <c r="E1297" s="7"/>
      <c r="F1297" s="7"/>
      <c r="G1297" s="7"/>
      <c r="H1297" s="7"/>
      <c r="I1297" s="7"/>
      <c r="J1297" s="7"/>
      <c r="K1297" s="7"/>
      <c r="L1297" s="7"/>
      <c r="M1297" s="7"/>
      <c r="N1297" s="7"/>
      <c r="O1297" s="7"/>
      <c r="P1297" s="7"/>
      <c r="Q1297" s="7"/>
      <c r="R1297" s="7"/>
      <c r="S1297" s="7"/>
      <c r="T1297"/>
      <c r="U1297"/>
      <c r="V1297"/>
      <c r="W1297"/>
      <c r="X1297"/>
      <c r="Y1297"/>
      <c r="Z1297"/>
    </row>
    <row r="1298" spans="2:26" x14ac:dyDescent="0.25">
      <c r="B1298" s="7"/>
      <c r="C1298" s="7"/>
      <c r="D1298" s="7"/>
      <c r="E1298" s="7"/>
      <c r="F1298" s="7"/>
      <c r="G1298" s="7"/>
      <c r="H1298" s="7"/>
      <c r="I1298" s="7"/>
      <c r="J1298" s="7"/>
      <c r="K1298" s="7"/>
      <c r="L1298" s="7"/>
      <c r="M1298" s="7"/>
      <c r="N1298" s="7"/>
      <c r="O1298" s="7"/>
      <c r="P1298" s="7"/>
      <c r="Q1298" s="7"/>
      <c r="R1298" s="7"/>
      <c r="S1298" s="7"/>
      <c r="T1298"/>
      <c r="U1298"/>
      <c r="V1298"/>
      <c r="W1298"/>
      <c r="X1298"/>
      <c r="Y1298"/>
      <c r="Z1298"/>
    </row>
    <row r="1299" spans="2:26" x14ac:dyDescent="0.25">
      <c r="B1299" s="7"/>
      <c r="C1299" s="7"/>
      <c r="D1299" s="7"/>
      <c r="E1299" s="7"/>
      <c r="F1299" s="7"/>
      <c r="G1299" s="7"/>
      <c r="H1299" s="7"/>
      <c r="I1299" s="7"/>
      <c r="J1299" s="7"/>
      <c r="K1299" s="7"/>
      <c r="L1299" s="7"/>
      <c r="M1299" s="7"/>
      <c r="N1299" s="7"/>
      <c r="O1299" s="7"/>
      <c r="P1299" s="7"/>
      <c r="Q1299" s="7"/>
      <c r="R1299" s="7"/>
      <c r="S1299" s="7"/>
      <c r="T1299"/>
      <c r="U1299"/>
      <c r="V1299"/>
      <c r="W1299"/>
      <c r="X1299"/>
      <c r="Y1299"/>
      <c r="Z1299"/>
    </row>
    <row r="1300" spans="2:26" x14ac:dyDescent="0.25">
      <c r="B1300" s="7"/>
      <c r="C1300" s="7"/>
      <c r="D1300" s="7"/>
      <c r="E1300" s="7"/>
      <c r="F1300" s="7"/>
      <c r="G1300" s="7"/>
      <c r="H1300" s="7"/>
      <c r="I1300" s="7"/>
      <c r="J1300" s="7"/>
      <c r="K1300" s="7"/>
      <c r="L1300" s="7"/>
      <c r="M1300" s="7"/>
      <c r="N1300" s="7"/>
      <c r="O1300" s="7"/>
      <c r="P1300" s="7"/>
      <c r="Q1300" s="7"/>
      <c r="R1300" s="7"/>
      <c r="S1300" s="7"/>
      <c r="T1300"/>
      <c r="U1300"/>
      <c r="V1300"/>
      <c r="W1300"/>
      <c r="X1300"/>
      <c r="Y1300"/>
      <c r="Z1300"/>
    </row>
    <row r="1301" spans="2:26" x14ac:dyDescent="0.25">
      <c r="B1301" s="7"/>
      <c r="C1301" s="7"/>
      <c r="D1301" s="7"/>
      <c r="E1301" s="7"/>
      <c r="F1301" s="7"/>
      <c r="G1301" s="7"/>
      <c r="H1301" s="7"/>
      <c r="I1301" s="7"/>
      <c r="J1301" s="7"/>
      <c r="K1301" s="7"/>
      <c r="L1301" s="7"/>
      <c r="M1301" s="7"/>
      <c r="N1301" s="7"/>
      <c r="O1301" s="7"/>
      <c r="P1301" s="7"/>
      <c r="Q1301" s="7"/>
      <c r="R1301" s="7"/>
      <c r="S1301" s="7"/>
      <c r="T1301"/>
      <c r="U1301"/>
      <c r="V1301"/>
      <c r="W1301"/>
      <c r="X1301"/>
      <c r="Y1301"/>
      <c r="Z1301"/>
    </row>
    <row r="1302" spans="2:26" x14ac:dyDescent="0.25">
      <c r="B1302" s="7"/>
      <c r="C1302" s="7"/>
      <c r="D1302" s="7"/>
      <c r="E1302" s="7"/>
      <c r="F1302" s="7"/>
      <c r="G1302" s="7"/>
      <c r="H1302" s="7"/>
      <c r="I1302" s="7"/>
      <c r="J1302" s="7"/>
      <c r="K1302" s="7"/>
      <c r="L1302" s="7"/>
      <c r="M1302" s="7"/>
      <c r="N1302" s="7"/>
      <c r="O1302" s="7"/>
      <c r="P1302" s="7"/>
      <c r="Q1302" s="7"/>
      <c r="R1302" s="7"/>
      <c r="S1302" s="7"/>
      <c r="T1302"/>
      <c r="U1302"/>
      <c r="V1302"/>
      <c r="W1302"/>
      <c r="X1302"/>
      <c r="Y1302"/>
      <c r="Z1302"/>
    </row>
    <row r="1303" spans="2:26" x14ac:dyDescent="0.25">
      <c r="B1303" s="7"/>
      <c r="C1303" s="7"/>
      <c r="D1303" s="7"/>
      <c r="E1303" s="7"/>
      <c r="F1303" s="7"/>
      <c r="G1303" s="7"/>
      <c r="H1303" s="7"/>
      <c r="I1303" s="7"/>
      <c r="J1303" s="7"/>
      <c r="K1303" s="7"/>
      <c r="L1303" s="7"/>
      <c r="M1303" s="7"/>
      <c r="N1303" s="7"/>
      <c r="O1303" s="7"/>
      <c r="P1303" s="7"/>
      <c r="Q1303" s="7"/>
      <c r="R1303" s="7"/>
      <c r="S1303" s="7"/>
      <c r="T1303"/>
      <c r="U1303"/>
      <c r="V1303"/>
      <c r="W1303"/>
      <c r="X1303"/>
      <c r="Y1303"/>
      <c r="Z1303"/>
    </row>
    <row r="1304" spans="2:26" x14ac:dyDescent="0.25">
      <c r="B1304" s="7"/>
      <c r="C1304" s="7"/>
      <c r="D1304" s="7"/>
      <c r="E1304" s="7"/>
      <c r="F1304" s="7"/>
      <c r="G1304" s="7"/>
      <c r="H1304" s="7"/>
      <c r="I1304" s="7"/>
      <c r="J1304" s="7"/>
      <c r="K1304" s="7"/>
      <c r="L1304" s="7"/>
      <c r="M1304" s="7"/>
      <c r="N1304" s="7"/>
      <c r="O1304" s="7"/>
      <c r="P1304" s="7"/>
      <c r="Q1304" s="7"/>
      <c r="R1304" s="7"/>
      <c r="S1304" s="7"/>
      <c r="T1304"/>
      <c r="U1304"/>
      <c r="V1304"/>
      <c r="W1304"/>
      <c r="X1304"/>
      <c r="Y1304"/>
      <c r="Z1304"/>
    </row>
    <row r="1305" spans="2:26" x14ac:dyDescent="0.25">
      <c r="B1305" s="7"/>
      <c r="C1305" s="7"/>
      <c r="D1305" s="7"/>
      <c r="E1305" s="7"/>
      <c r="F1305" s="7"/>
      <c r="G1305" s="7"/>
      <c r="H1305" s="7"/>
      <c r="I1305" s="7"/>
      <c r="J1305" s="7"/>
      <c r="K1305" s="7"/>
      <c r="L1305" s="7"/>
      <c r="M1305" s="7"/>
      <c r="N1305" s="7"/>
      <c r="O1305" s="7"/>
      <c r="P1305" s="7"/>
      <c r="Q1305" s="7"/>
      <c r="R1305" s="7"/>
      <c r="S1305" s="7"/>
      <c r="T1305"/>
      <c r="U1305"/>
      <c r="V1305"/>
      <c r="W1305"/>
      <c r="X1305"/>
      <c r="Y1305"/>
      <c r="Z1305"/>
    </row>
    <row r="1306" spans="2:26" x14ac:dyDescent="0.25">
      <c r="B1306" s="7"/>
      <c r="C1306" s="7"/>
      <c r="D1306" s="7"/>
      <c r="E1306" s="7"/>
      <c r="F1306" s="7"/>
      <c r="G1306" s="7"/>
      <c r="H1306" s="7"/>
      <c r="I1306" s="7"/>
      <c r="J1306" s="7"/>
      <c r="K1306" s="7"/>
      <c r="L1306" s="7"/>
      <c r="M1306" s="7"/>
      <c r="N1306" s="7"/>
      <c r="O1306" s="7"/>
      <c r="P1306" s="7"/>
      <c r="Q1306" s="7"/>
      <c r="R1306" s="7"/>
      <c r="S1306" s="7"/>
      <c r="T1306"/>
      <c r="U1306"/>
      <c r="V1306"/>
      <c r="W1306"/>
      <c r="X1306"/>
      <c r="Y1306"/>
      <c r="Z1306"/>
    </row>
    <row r="1307" spans="2:26" x14ac:dyDescent="0.25">
      <c r="B1307" s="7"/>
      <c r="C1307" s="7"/>
      <c r="D1307" s="7"/>
      <c r="E1307" s="7"/>
      <c r="F1307" s="7"/>
      <c r="G1307" s="7"/>
      <c r="H1307" s="7"/>
      <c r="I1307" s="7"/>
      <c r="J1307" s="7"/>
      <c r="K1307" s="7"/>
      <c r="L1307" s="7"/>
      <c r="M1307" s="7"/>
      <c r="N1307" s="7"/>
      <c r="O1307" s="7"/>
      <c r="P1307" s="7"/>
      <c r="Q1307" s="7"/>
      <c r="R1307" s="7"/>
      <c r="S1307" s="7"/>
      <c r="T1307"/>
      <c r="U1307"/>
      <c r="V1307"/>
      <c r="W1307"/>
      <c r="X1307"/>
      <c r="Y1307"/>
      <c r="Z1307"/>
    </row>
    <row r="1308" spans="2:26" x14ac:dyDescent="0.25">
      <c r="B1308" s="7"/>
      <c r="C1308" s="7"/>
      <c r="D1308" s="7"/>
      <c r="E1308" s="7"/>
      <c r="F1308" s="7"/>
      <c r="G1308" s="7"/>
      <c r="H1308" s="7"/>
      <c r="I1308" s="7"/>
      <c r="J1308" s="7"/>
      <c r="K1308" s="7"/>
      <c r="L1308" s="7"/>
      <c r="M1308" s="7"/>
      <c r="N1308" s="7"/>
      <c r="O1308" s="7"/>
      <c r="P1308" s="7"/>
      <c r="Q1308" s="7"/>
      <c r="R1308" s="7"/>
      <c r="S1308" s="7"/>
      <c r="T1308"/>
      <c r="U1308"/>
      <c r="V1308"/>
      <c r="W1308"/>
      <c r="X1308"/>
      <c r="Y1308"/>
      <c r="Z1308"/>
    </row>
    <row r="1309" spans="2:26" x14ac:dyDescent="0.25">
      <c r="B1309" s="7"/>
      <c r="C1309" s="7"/>
      <c r="D1309" s="7"/>
      <c r="E1309" s="7"/>
      <c r="F1309" s="7"/>
      <c r="G1309" s="7"/>
      <c r="H1309" s="7"/>
      <c r="I1309" s="7"/>
      <c r="J1309" s="7"/>
      <c r="K1309" s="7"/>
      <c r="L1309" s="7"/>
      <c r="M1309" s="7"/>
      <c r="N1309" s="7"/>
      <c r="O1309" s="7"/>
      <c r="P1309" s="7"/>
      <c r="Q1309" s="7"/>
      <c r="R1309" s="7"/>
      <c r="S1309" s="7"/>
      <c r="T1309"/>
      <c r="U1309"/>
      <c r="V1309"/>
      <c r="W1309"/>
      <c r="X1309"/>
      <c r="Y1309"/>
      <c r="Z1309"/>
    </row>
    <row r="1310" spans="2:26" x14ac:dyDescent="0.25">
      <c r="B1310" s="7"/>
      <c r="C1310" s="7"/>
      <c r="D1310" s="7"/>
      <c r="E1310" s="7"/>
      <c r="F1310" s="7"/>
      <c r="G1310" s="7"/>
      <c r="H1310" s="7"/>
      <c r="I1310" s="7"/>
      <c r="J1310" s="7"/>
      <c r="K1310" s="7"/>
      <c r="L1310" s="7"/>
      <c r="M1310" s="7"/>
      <c r="N1310" s="7"/>
      <c r="O1310" s="7"/>
      <c r="P1310" s="7"/>
      <c r="Q1310" s="7"/>
      <c r="R1310" s="7"/>
      <c r="S1310" s="7"/>
      <c r="T1310"/>
      <c r="U1310"/>
      <c r="V1310"/>
      <c r="W1310"/>
      <c r="X1310"/>
      <c r="Y1310"/>
      <c r="Z1310"/>
    </row>
    <row r="1311" spans="2:26" x14ac:dyDescent="0.25">
      <c r="B1311" s="7"/>
      <c r="C1311" s="7"/>
      <c r="D1311" s="7"/>
      <c r="E1311" s="7"/>
      <c r="F1311" s="7"/>
      <c r="G1311" s="7"/>
      <c r="H1311" s="7"/>
      <c r="I1311" s="7"/>
      <c r="J1311" s="7"/>
      <c r="K1311" s="7"/>
      <c r="L1311" s="7"/>
      <c r="M1311" s="7"/>
      <c r="N1311" s="7"/>
      <c r="O1311" s="7"/>
      <c r="P1311" s="7"/>
      <c r="Q1311" s="7"/>
      <c r="R1311" s="7"/>
      <c r="S1311" s="7"/>
      <c r="T1311"/>
      <c r="U1311"/>
      <c r="V1311"/>
      <c r="W1311"/>
      <c r="X1311"/>
      <c r="Y1311"/>
      <c r="Z1311"/>
    </row>
    <row r="1312" spans="2:26" x14ac:dyDescent="0.25">
      <c r="B1312" s="7"/>
      <c r="C1312" s="7"/>
      <c r="D1312" s="7"/>
      <c r="E1312" s="7"/>
      <c r="F1312" s="7"/>
      <c r="G1312" s="7"/>
      <c r="H1312" s="7"/>
      <c r="I1312" s="7"/>
      <c r="J1312" s="7"/>
      <c r="K1312" s="7"/>
      <c r="L1312" s="7"/>
      <c r="M1312" s="7"/>
      <c r="N1312" s="7"/>
      <c r="O1312" s="7"/>
      <c r="P1312" s="7"/>
      <c r="Q1312" s="7"/>
      <c r="R1312" s="7"/>
      <c r="S1312" s="7"/>
      <c r="T1312"/>
      <c r="U1312"/>
      <c r="V1312"/>
      <c r="W1312"/>
      <c r="X1312"/>
      <c r="Y1312"/>
      <c r="Z1312"/>
    </row>
    <row r="1313" spans="2:26" x14ac:dyDescent="0.25">
      <c r="B1313" s="7"/>
      <c r="C1313" s="7"/>
      <c r="D1313" s="7"/>
      <c r="E1313" s="7"/>
      <c r="F1313" s="7"/>
      <c r="G1313" s="7"/>
      <c r="H1313" s="7"/>
      <c r="I1313" s="7"/>
      <c r="J1313" s="7"/>
      <c r="K1313" s="7"/>
      <c r="L1313" s="7"/>
      <c r="M1313" s="7"/>
      <c r="N1313" s="7"/>
      <c r="O1313" s="7"/>
      <c r="P1313" s="7"/>
      <c r="Q1313" s="7"/>
      <c r="R1313" s="7"/>
      <c r="S1313" s="7"/>
      <c r="T1313"/>
      <c r="U1313"/>
      <c r="V1313"/>
      <c r="W1313"/>
      <c r="X1313"/>
      <c r="Y1313"/>
      <c r="Z1313"/>
    </row>
    <row r="1314" spans="2:26" x14ac:dyDescent="0.25">
      <c r="B1314" s="7"/>
      <c r="C1314" s="7"/>
      <c r="D1314" s="7"/>
      <c r="E1314" s="7"/>
      <c r="F1314" s="7"/>
      <c r="G1314" s="7"/>
      <c r="H1314" s="7"/>
      <c r="I1314" s="7"/>
      <c r="J1314" s="7"/>
      <c r="K1314" s="7"/>
      <c r="L1314" s="7"/>
      <c r="M1314" s="7"/>
      <c r="N1314" s="7"/>
      <c r="O1314" s="7"/>
      <c r="P1314" s="7"/>
      <c r="Q1314" s="7"/>
      <c r="R1314" s="7"/>
      <c r="S1314" s="7"/>
      <c r="T1314"/>
      <c r="U1314"/>
      <c r="V1314"/>
      <c r="W1314"/>
      <c r="X1314"/>
      <c r="Y1314"/>
      <c r="Z1314"/>
    </row>
    <row r="1315" spans="2:26" x14ac:dyDescent="0.25">
      <c r="B1315" s="7"/>
      <c r="C1315" s="7"/>
      <c r="D1315" s="7"/>
      <c r="E1315" s="7"/>
      <c r="F1315" s="7"/>
      <c r="G1315" s="7"/>
      <c r="H1315" s="7"/>
      <c r="I1315" s="7"/>
      <c r="J1315" s="7"/>
      <c r="K1315" s="7"/>
      <c r="L1315" s="7"/>
      <c r="M1315" s="7"/>
      <c r="N1315" s="7"/>
      <c r="O1315" s="7"/>
      <c r="P1315" s="7"/>
      <c r="Q1315" s="7"/>
      <c r="R1315" s="7"/>
      <c r="S1315" s="7"/>
      <c r="T1315"/>
      <c r="U1315"/>
      <c r="V1315"/>
      <c r="W1315"/>
      <c r="X1315"/>
      <c r="Y1315"/>
      <c r="Z1315"/>
    </row>
    <row r="1316" spans="2:26" x14ac:dyDescent="0.25">
      <c r="B1316" s="7"/>
      <c r="C1316" s="7"/>
      <c r="D1316" s="7"/>
      <c r="E1316" s="7"/>
      <c r="F1316" s="7"/>
      <c r="G1316" s="7"/>
      <c r="H1316" s="7"/>
      <c r="I1316" s="7"/>
      <c r="J1316" s="7"/>
      <c r="K1316" s="7"/>
      <c r="L1316" s="7"/>
      <c r="M1316" s="7"/>
      <c r="N1316" s="7"/>
      <c r="O1316" s="7"/>
      <c r="P1316" s="7"/>
      <c r="Q1316" s="7"/>
      <c r="R1316" s="7"/>
      <c r="S1316" s="7"/>
      <c r="T1316"/>
      <c r="U1316"/>
      <c r="V1316"/>
      <c r="W1316"/>
      <c r="X1316"/>
      <c r="Y1316"/>
      <c r="Z1316"/>
    </row>
    <row r="1317" spans="2:26" x14ac:dyDescent="0.25">
      <c r="B1317" s="7"/>
      <c r="C1317" s="7"/>
      <c r="D1317" s="7"/>
      <c r="E1317" s="7"/>
      <c r="F1317" s="7"/>
      <c r="G1317" s="7"/>
      <c r="H1317" s="7"/>
      <c r="I1317" s="7"/>
      <c r="J1317" s="7"/>
      <c r="K1317" s="7"/>
      <c r="L1317" s="7"/>
      <c r="M1317" s="7"/>
      <c r="N1317" s="7"/>
      <c r="O1317" s="7"/>
      <c r="P1317" s="7"/>
      <c r="Q1317" s="7"/>
      <c r="R1317" s="7"/>
      <c r="S1317" s="7"/>
      <c r="T1317"/>
      <c r="U1317"/>
      <c r="V1317"/>
      <c r="W1317"/>
      <c r="X1317"/>
      <c r="Y1317"/>
      <c r="Z1317"/>
    </row>
    <row r="1318" spans="2:26" x14ac:dyDescent="0.25">
      <c r="B1318" s="7"/>
      <c r="C1318" s="7"/>
      <c r="D1318" s="7"/>
      <c r="E1318" s="7"/>
      <c r="F1318" s="7"/>
      <c r="G1318" s="7"/>
      <c r="H1318" s="7"/>
      <c r="I1318" s="7"/>
      <c r="J1318" s="7"/>
      <c r="K1318" s="7"/>
      <c r="L1318" s="7"/>
      <c r="M1318" s="7"/>
      <c r="N1318" s="7"/>
      <c r="O1318" s="7"/>
      <c r="P1318" s="7"/>
      <c r="Q1318" s="7"/>
      <c r="R1318" s="7"/>
      <c r="S1318" s="7"/>
      <c r="T1318"/>
      <c r="U1318"/>
      <c r="V1318"/>
      <c r="W1318"/>
      <c r="X1318"/>
      <c r="Y1318"/>
      <c r="Z1318"/>
    </row>
    <row r="1319" spans="2:26" x14ac:dyDescent="0.25">
      <c r="B1319" s="7"/>
      <c r="C1319" s="7"/>
      <c r="D1319" s="7"/>
      <c r="E1319" s="7"/>
      <c r="F1319" s="7"/>
      <c r="G1319" s="7"/>
      <c r="H1319" s="7"/>
      <c r="I1319" s="7"/>
      <c r="J1319" s="7"/>
      <c r="K1319" s="7"/>
      <c r="L1319" s="7"/>
      <c r="M1319" s="7"/>
      <c r="N1319" s="7"/>
      <c r="O1319" s="7"/>
      <c r="P1319" s="7"/>
      <c r="Q1319" s="7"/>
      <c r="R1319" s="7"/>
      <c r="S1319" s="7"/>
      <c r="T1319"/>
      <c r="U1319"/>
      <c r="V1319"/>
      <c r="W1319"/>
      <c r="X1319"/>
      <c r="Y1319"/>
      <c r="Z1319"/>
    </row>
    <row r="1320" spans="2:26" x14ac:dyDescent="0.25">
      <c r="B1320" s="7"/>
      <c r="C1320" s="7"/>
      <c r="D1320" s="7"/>
      <c r="E1320" s="7"/>
      <c r="F1320" s="7"/>
      <c r="G1320" s="7"/>
      <c r="H1320" s="7"/>
      <c r="I1320" s="7"/>
      <c r="J1320" s="7"/>
      <c r="K1320" s="7"/>
      <c r="L1320" s="7"/>
      <c r="M1320" s="7"/>
      <c r="N1320" s="7"/>
      <c r="O1320" s="7"/>
      <c r="P1320" s="7"/>
      <c r="Q1320" s="7"/>
      <c r="R1320" s="7"/>
      <c r="S1320" s="7"/>
      <c r="T1320"/>
      <c r="U1320"/>
      <c r="V1320"/>
      <c r="W1320"/>
      <c r="X1320"/>
      <c r="Y1320"/>
      <c r="Z1320"/>
    </row>
    <row r="1321" spans="2:26" x14ac:dyDescent="0.25">
      <c r="B1321" s="7"/>
      <c r="C1321" s="7"/>
      <c r="D1321" s="7"/>
      <c r="E1321" s="7"/>
      <c r="F1321" s="7"/>
      <c r="G1321" s="7"/>
      <c r="H1321" s="7"/>
      <c r="I1321" s="7"/>
      <c r="J1321" s="7"/>
      <c r="K1321" s="7"/>
      <c r="L1321" s="7"/>
      <c r="M1321" s="7"/>
      <c r="N1321" s="7"/>
      <c r="O1321" s="7"/>
      <c r="P1321" s="7"/>
      <c r="Q1321" s="7"/>
      <c r="R1321" s="7"/>
      <c r="S1321" s="7"/>
      <c r="T1321"/>
      <c r="U1321"/>
      <c r="V1321"/>
      <c r="W1321"/>
      <c r="X1321"/>
      <c r="Y1321"/>
      <c r="Z1321"/>
    </row>
    <row r="1322" spans="2:26" x14ac:dyDescent="0.25">
      <c r="B1322" s="7"/>
      <c r="C1322" s="7"/>
      <c r="D1322" s="7"/>
      <c r="E1322" s="7"/>
      <c r="F1322" s="7"/>
      <c r="G1322" s="7"/>
      <c r="H1322" s="7"/>
      <c r="I1322" s="7"/>
      <c r="J1322" s="7"/>
      <c r="K1322" s="7"/>
      <c r="L1322" s="7"/>
      <c r="M1322" s="7"/>
      <c r="N1322" s="7"/>
      <c r="O1322" s="7"/>
      <c r="P1322" s="7"/>
      <c r="Q1322" s="7"/>
      <c r="R1322" s="7"/>
      <c r="S1322" s="7"/>
      <c r="T1322"/>
      <c r="U1322"/>
      <c r="V1322"/>
      <c r="W1322"/>
      <c r="X1322"/>
      <c r="Y1322"/>
      <c r="Z1322"/>
    </row>
    <row r="1323" spans="2:26" x14ac:dyDescent="0.25">
      <c r="B1323" s="7"/>
      <c r="C1323" s="7"/>
      <c r="D1323" s="7"/>
      <c r="E1323" s="7"/>
      <c r="F1323" s="7"/>
      <c r="G1323" s="7"/>
      <c r="H1323" s="7"/>
      <c r="I1323" s="7"/>
      <c r="J1323" s="7"/>
      <c r="K1323" s="7"/>
      <c r="L1323" s="7"/>
      <c r="M1323" s="7"/>
      <c r="N1323" s="7"/>
      <c r="O1323" s="7"/>
      <c r="P1323" s="7"/>
      <c r="Q1323" s="7"/>
      <c r="R1323" s="7"/>
      <c r="S1323" s="7"/>
      <c r="T1323"/>
      <c r="U1323"/>
      <c r="V1323"/>
      <c r="W1323"/>
      <c r="X1323"/>
      <c r="Y1323"/>
      <c r="Z1323"/>
    </row>
    <row r="1324" spans="2:26" x14ac:dyDescent="0.25">
      <c r="B1324" s="7"/>
      <c r="C1324" s="7"/>
      <c r="D1324" s="7"/>
      <c r="E1324" s="7"/>
      <c r="F1324" s="7"/>
      <c r="G1324" s="7"/>
      <c r="H1324" s="7"/>
      <c r="I1324" s="7"/>
      <c r="J1324" s="7"/>
      <c r="K1324" s="7"/>
      <c r="L1324" s="7"/>
      <c r="M1324" s="7"/>
      <c r="N1324" s="7"/>
      <c r="O1324" s="7"/>
      <c r="P1324" s="7"/>
      <c r="Q1324" s="7"/>
      <c r="R1324" s="7"/>
      <c r="S1324" s="7"/>
      <c r="T1324"/>
      <c r="U1324"/>
      <c r="V1324"/>
      <c r="W1324"/>
      <c r="X1324"/>
      <c r="Y1324"/>
      <c r="Z1324"/>
    </row>
    <row r="1325" spans="2:26" x14ac:dyDescent="0.25">
      <c r="B1325" s="7"/>
      <c r="C1325" s="7"/>
      <c r="D1325" s="7"/>
      <c r="E1325" s="7"/>
      <c r="F1325" s="7"/>
      <c r="G1325" s="7"/>
      <c r="H1325" s="7"/>
      <c r="I1325" s="7"/>
      <c r="J1325" s="7"/>
      <c r="K1325" s="7"/>
      <c r="L1325" s="7"/>
      <c r="M1325" s="7"/>
      <c r="N1325" s="7"/>
      <c r="O1325" s="7"/>
      <c r="P1325" s="7"/>
      <c r="Q1325" s="7"/>
      <c r="R1325" s="7"/>
      <c r="S1325" s="7"/>
      <c r="T1325"/>
      <c r="U1325"/>
      <c r="V1325"/>
      <c r="W1325"/>
      <c r="X1325"/>
      <c r="Y1325"/>
      <c r="Z1325"/>
    </row>
    <row r="1326" spans="2:26" x14ac:dyDescent="0.25">
      <c r="B1326" s="7"/>
      <c r="C1326" s="7"/>
      <c r="D1326" s="7"/>
      <c r="E1326" s="7"/>
      <c r="F1326" s="7"/>
      <c r="G1326" s="7"/>
      <c r="H1326" s="7"/>
      <c r="I1326" s="7"/>
      <c r="J1326" s="7"/>
      <c r="K1326" s="7"/>
      <c r="L1326" s="7"/>
      <c r="M1326" s="7"/>
      <c r="N1326" s="7"/>
      <c r="O1326" s="7"/>
      <c r="P1326" s="7"/>
      <c r="Q1326" s="7"/>
      <c r="R1326" s="7"/>
      <c r="S1326" s="7"/>
      <c r="T1326"/>
      <c r="U1326"/>
      <c r="V1326"/>
      <c r="W1326"/>
      <c r="X1326"/>
      <c r="Y1326"/>
      <c r="Z1326"/>
    </row>
    <row r="1327" spans="2:26" x14ac:dyDescent="0.25">
      <c r="B1327" s="7"/>
      <c r="C1327" s="7"/>
      <c r="D1327" s="7"/>
      <c r="E1327" s="7"/>
      <c r="F1327" s="7"/>
      <c r="G1327" s="7"/>
      <c r="H1327" s="7"/>
      <c r="I1327" s="7"/>
      <c r="J1327" s="7"/>
      <c r="K1327" s="7"/>
      <c r="L1327" s="7"/>
      <c r="M1327" s="7"/>
      <c r="N1327" s="7"/>
      <c r="O1327" s="7"/>
      <c r="P1327" s="7"/>
      <c r="Q1327" s="7"/>
      <c r="R1327" s="7"/>
      <c r="S1327" s="7"/>
      <c r="T1327"/>
      <c r="U1327"/>
      <c r="V1327"/>
      <c r="W1327"/>
      <c r="X1327"/>
      <c r="Y1327"/>
      <c r="Z1327"/>
    </row>
    <row r="1328" spans="2:26" x14ac:dyDescent="0.25">
      <c r="B1328" s="7"/>
      <c r="C1328" s="7"/>
      <c r="D1328" s="7"/>
      <c r="E1328" s="7"/>
      <c r="F1328" s="7"/>
      <c r="G1328" s="7"/>
      <c r="H1328" s="7"/>
      <c r="I1328" s="7"/>
      <c r="J1328" s="7"/>
      <c r="K1328" s="7"/>
      <c r="L1328" s="7"/>
      <c r="M1328" s="7"/>
      <c r="N1328" s="7"/>
      <c r="O1328" s="7"/>
      <c r="P1328" s="7"/>
      <c r="Q1328" s="7"/>
      <c r="R1328" s="7"/>
      <c r="S1328" s="7"/>
      <c r="T1328"/>
      <c r="U1328"/>
      <c r="V1328"/>
      <c r="W1328"/>
      <c r="X1328"/>
      <c r="Y1328"/>
      <c r="Z1328"/>
    </row>
    <row r="1329" spans="2:26" x14ac:dyDescent="0.25">
      <c r="B1329" s="7"/>
      <c r="C1329" s="7"/>
      <c r="D1329" s="7"/>
      <c r="E1329" s="7"/>
      <c r="F1329" s="7"/>
      <c r="G1329" s="7"/>
      <c r="H1329" s="7"/>
      <c r="I1329" s="7"/>
      <c r="J1329" s="7"/>
      <c r="K1329" s="7"/>
      <c r="L1329" s="7"/>
      <c r="M1329" s="7"/>
      <c r="N1329" s="7"/>
      <c r="O1329" s="7"/>
      <c r="P1329" s="7"/>
      <c r="Q1329" s="7"/>
      <c r="R1329" s="7"/>
      <c r="S1329" s="7"/>
      <c r="T1329"/>
      <c r="U1329"/>
      <c r="V1329"/>
      <c r="W1329"/>
      <c r="X1329"/>
      <c r="Y1329"/>
      <c r="Z1329"/>
    </row>
    <row r="1330" spans="2:26" x14ac:dyDescent="0.25">
      <c r="B1330" s="7"/>
      <c r="C1330" s="7"/>
      <c r="D1330" s="7"/>
      <c r="E1330" s="7"/>
      <c r="F1330" s="7"/>
      <c r="G1330" s="7"/>
      <c r="H1330" s="7"/>
      <c r="I1330" s="7"/>
      <c r="J1330" s="7"/>
      <c r="K1330" s="7"/>
      <c r="L1330" s="7"/>
      <c r="M1330" s="7"/>
      <c r="N1330" s="7"/>
      <c r="O1330" s="7"/>
      <c r="P1330" s="7"/>
      <c r="Q1330" s="7"/>
      <c r="R1330" s="7"/>
      <c r="S1330" s="7"/>
      <c r="T1330"/>
      <c r="U1330"/>
      <c r="V1330"/>
      <c r="W1330"/>
      <c r="X1330"/>
      <c r="Y1330"/>
      <c r="Z1330"/>
    </row>
    <row r="1331" spans="2:26" x14ac:dyDescent="0.25">
      <c r="B1331" s="7"/>
      <c r="C1331" s="7"/>
      <c r="D1331" s="7"/>
      <c r="E1331" s="7"/>
      <c r="F1331" s="7"/>
      <c r="G1331" s="7"/>
      <c r="H1331" s="7"/>
      <c r="I1331" s="7"/>
      <c r="J1331" s="7"/>
      <c r="K1331" s="7"/>
      <c r="L1331" s="7"/>
      <c r="M1331" s="7"/>
      <c r="N1331" s="7"/>
      <c r="O1331" s="7"/>
      <c r="P1331" s="7"/>
      <c r="Q1331" s="7"/>
      <c r="R1331" s="7"/>
      <c r="S1331" s="7"/>
      <c r="T1331"/>
      <c r="U1331"/>
      <c r="V1331"/>
      <c r="W1331"/>
      <c r="X1331"/>
      <c r="Y1331"/>
      <c r="Z1331"/>
    </row>
    <row r="1332" spans="2:26" x14ac:dyDescent="0.25">
      <c r="B1332" s="7"/>
      <c r="C1332" s="7"/>
      <c r="D1332" s="7"/>
      <c r="E1332" s="7"/>
      <c r="F1332" s="7"/>
      <c r="G1332" s="7"/>
      <c r="H1332" s="7"/>
      <c r="I1332" s="7"/>
      <c r="J1332" s="7"/>
      <c r="K1332" s="7"/>
      <c r="L1332" s="7"/>
      <c r="M1332" s="7"/>
      <c r="N1332" s="7"/>
      <c r="O1332" s="7"/>
      <c r="P1332" s="7"/>
      <c r="Q1332" s="7"/>
      <c r="R1332" s="7"/>
      <c r="S1332" s="7"/>
      <c r="T1332"/>
      <c r="U1332"/>
      <c r="V1332"/>
      <c r="W1332"/>
      <c r="X1332"/>
      <c r="Y1332"/>
      <c r="Z1332"/>
    </row>
    <row r="1333" spans="2:26" x14ac:dyDescent="0.25">
      <c r="B1333" s="7"/>
      <c r="C1333" s="7"/>
      <c r="D1333" s="7"/>
      <c r="E1333" s="7"/>
      <c r="F1333" s="7"/>
      <c r="G1333" s="7"/>
      <c r="H1333" s="7"/>
      <c r="I1333" s="7"/>
      <c r="J1333" s="7"/>
      <c r="K1333" s="7"/>
      <c r="L1333" s="7"/>
      <c r="M1333" s="7"/>
      <c r="N1333" s="7"/>
      <c r="O1333" s="7"/>
      <c r="P1333" s="7"/>
      <c r="Q1333" s="7"/>
      <c r="R1333" s="7"/>
      <c r="S1333" s="7"/>
      <c r="T1333"/>
      <c r="U1333"/>
      <c r="V1333"/>
      <c r="W1333"/>
      <c r="X1333"/>
      <c r="Y1333"/>
      <c r="Z1333"/>
    </row>
    <row r="1334" spans="2:26" x14ac:dyDescent="0.25">
      <c r="B1334" s="7"/>
      <c r="C1334" s="7"/>
      <c r="D1334" s="7"/>
      <c r="E1334" s="7"/>
      <c r="F1334" s="7"/>
      <c r="G1334" s="7"/>
      <c r="H1334" s="7"/>
      <c r="I1334" s="7"/>
      <c r="J1334" s="7"/>
      <c r="K1334" s="7"/>
      <c r="L1334" s="7"/>
      <c r="M1334" s="7"/>
      <c r="N1334" s="7"/>
      <c r="O1334" s="7"/>
      <c r="P1334" s="7"/>
      <c r="Q1334" s="7"/>
      <c r="R1334" s="7"/>
      <c r="S1334" s="7"/>
      <c r="T1334"/>
      <c r="U1334"/>
      <c r="V1334"/>
      <c r="W1334"/>
      <c r="X1334"/>
      <c r="Y1334"/>
      <c r="Z1334"/>
    </row>
    <row r="1335" spans="2:26" x14ac:dyDescent="0.25">
      <c r="B1335" s="7"/>
      <c r="C1335" s="7"/>
      <c r="D1335" s="7"/>
      <c r="E1335" s="7"/>
      <c r="F1335" s="7"/>
      <c r="G1335" s="7"/>
      <c r="H1335" s="7"/>
      <c r="I1335" s="7"/>
      <c r="J1335" s="7"/>
      <c r="K1335" s="7"/>
      <c r="L1335" s="7"/>
      <c r="M1335" s="7"/>
      <c r="N1335" s="7"/>
      <c r="O1335" s="7"/>
      <c r="P1335" s="7"/>
      <c r="Q1335" s="7"/>
      <c r="R1335" s="7"/>
      <c r="S1335" s="7"/>
      <c r="T1335"/>
      <c r="U1335"/>
      <c r="V1335"/>
      <c r="W1335"/>
      <c r="X1335"/>
      <c r="Y1335"/>
      <c r="Z1335"/>
    </row>
    <row r="1336" spans="2:26" x14ac:dyDescent="0.25">
      <c r="B1336" s="7"/>
      <c r="C1336" s="7"/>
      <c r="D1336" s="7"/>
      <c r="E1336" s="7"/>
      <c r="F1336" s="7"/>
      <c r="G1336" s="7"/>
      <c r="H1336" s="7"/>
      <c r="I1336" s="7"/>
      <c r="J1336" s="7"/>
      <c r="K1336" s="7"/>
      <c r="L1336" s="7"/>
      <c r="M1336" s="7"/>
      <c r="N1336" s="7"/>
      <c r="O1336" s="7"/>
      <c r="P1336" s="7"/>
      <c r="Q1336" s="7"/>
      <c r="R1336" s="7"/>
      <c r="S1336" s="7"/>
      <c r="T1336"/>
      <c r="U1336"/>
      <c r="V1336"/>
      <c r="W1336"/>
      <c r="X1336"/>
      <c r="Y1336"/>
      <c r="Z1336"/>
    </row>
    <row r="1337" spans="2:26" x14ac:dyDescent="0.25">
      <c r="B1337" s="7"/>
      <c r="C1337" s="7"/>
      <c r="D1337" s="7"/>
      <c r="E1337" s="7"/>
      <c r="F1337" s="7"/>
      <c r="G1337" s="7"/>
      <c r="H1337" s="7"/>
      <c r="I1337" s="7"/>
      <c r="J1337" s="7"/>
      <c r="K1337" s="7"/>
      <c r="L1337" s="7"/>
      <c r="M1337" s="7"/>
      <c r="N1337" s="7"/>
      <c r="O1337" s="7"/>
      <c r="P1337" s="7"/>
      <c r="Q1337" s="7"/>
      <c r="R1337" s="7"/>
      <c r="S1337" s="7"/>
      <c r="T1337"/>
      <c r="U1337"/>
      <c r="V1337"/>
      <c r="W1337"/>
      <c r="X1337"/>
      <c r="Y1337"/>
      <c r="Z1337"/>
    </row>
    <row r="1338" spans="2:26" x14ac:dyDescent="0.25">
      <c r="B1338" s="7"/>
      <c r="C1338" s="7"/>
      <c r="D1338" s="7"/>
      <c r="E1338" s="7"/>
      <c r="F1338" s="7"/>
      <c r="G1338" s="7"/>
      <c r="H1338" s="7"/>
      <c r="I1338" s="7"/>
      <c r="J1338" s="7"/>
      <c r="K1338" s="7"/>
      <c r="L1338" s="7"/>
      <c r="M1338" s="7"/>
      <c r="N1338" s="7"/>
      <c r="O1338" s="7"/>
      <c r="P1338" s="7"/>
      <c r="Q1338" s="7"/>
      <c r="R1338" s="7"/>
      <c r="S1338" s="7"/>
      <c r="T1338"/>
      <c r="U1338"/>
      <c r="V1338"/>
      <c r="W1338"/>
      <c r="X1338"/>
      <c r="Y1338"/>
      <c r="Z1338"/>
    </row>
    <row r="1339" spans="2:26" x14ac:dyDescent="0.25">
      <c r="B1339" s="7"/>
      <c r="C1339" s="7"/>
      <c r="D1339" s="7"/>
      <c r="E1339" s="7"/>
      <c r="F1339" s="7"/>
      <c r="G1339" s="7"/>
      <c r="H1339" s="7"/>
      <c r="I1339" s="7"/>
      <c r="J1339" s="7"/>
      <c r="K1339" s="7"/>
      <c r="L1339" s="7"/>
      <c r="M1339" s="7"/>
      <c r="N1339" s="7"/>
      <c r="O1339" s="7"/>
      <c r="P1339" s="7"/>
      <c r="Q1339" s="7"/>
      <c r="R1339" s="7"/>
      <c r="S1339" s="7"/>
      <c r="T1339"/>
      <c r="U1339"/>
      <c r="V1339"/>
      <c r="W1339"/>
      <c r="X1339"/>
      <c r="Y1339"/>
      <c r="Z1339"/>
    </row>
    <row r="1340" spans="2:26" x14ac:dyDescent="0.25">
      <c r="B1340" s="7"/>
      <c r="C1340" s="7"/>
      <c r="D1340" s="7"/>
      <c r="E1340" s="7"/>
      <c r="F1340" s="7"/>
      <c r="G1340" s="7"/>
      <c r="H1340" s="7"/>
      <c r="I1340" s="7"/>
      <c r="J1340" s="7"/>
      <c r="K1340" s="7"/>
      <c r="L1340" s="7"/>
      <c r="M1340" s="7"/>
      <c r="N1340" s="7"/>
      <c r="O1340" s="7"/>
      <c r="P1340" s="7"/>
      <c r="Q1340" s="7"/>
      <c r="R1340" s="7"/>
      <c r="S1340" s="7"/>
      <c r="T1340"/>
      <c r="U1340"/>
      <c r="V1340"/>
      <c r="W1340"/>
      <c r="X1340"/>
      <c r="Y1340"/>
      <c r="Z1340"/>
    </row>
    <row r="1341" spans="2:26" x14ac:dyDescent="0.25">
      <c r="B1341" s="7"/>
      <c r="C1341" s="7"/>
      <c r="D1341" s="7"/>
      <c r="E1341" s="7"/>
      <c r="F1341" s="7"/>
      <c r="G1341" s="7"/>
      <c r="H1341" s="7"/>
      <c r="I1341" s="7"/>
      <c r="J1341" s="7"/>
      <c r="K1341" s="7"/>
      <c r="L1341" s="7"/>
      <c r="M1341" s="7"/>
      <c r="N1341" s="7"/>
      <c r="O1341" s="7"/>
      <c r="P1341" s="7"/>
      <c r="Q1341" s="7"/>
      <c r="R1341" s="7"/>
      <c r="S1341" s="7"/>
      <c r="T1341"/>
      <c r="U1341"/>
      <c r="V1341"/>
      <c r="W1341"/>
      <c r="X1341"/>
      <c r="Y1341"/>
      <c r="Z1341"/>
    </row>
    <row r="1342" spans="2:26" x14ac:dyDescent="0.25">
      <c r="B1342" s="7"/>
      <c r="C1342" s="7"/>
      <c r="D1342" s="7"/>
      <c r="E1342" s="7"/>
      <c r="F1342" s="7"/>
      <c r="G1342" s="7"/>
      <c r="H1342" s="7"/>
      <c r="I1342" s="7"/>
      <c r="J1342" s="7"/>
      <c r="K1342" s="7"/>
      <c r="L1342" s="7"/>
      <c r="M1342" s="7"/>
      <c r="N1342" s="7"/>
      <c r="O1342" s="7"/>
      <c r="P1342" s="7"/>
      <c r="Q1342" s="7"/>
      <c r="R1342" s="7"/>
      <c r="S1342" s="7"/>
      <c r="T1342"/>
      <c r="U1342"/>
      <c r="V1342"/>
      <c r="W1342"/>
      <c r="X1342"/>
      <c r="Y1342"/>
      <c r="Z1342"/>
    </row>
    <row r="1343" spans="2:26" x14ac:dyDescent="0.25">
      <c r="B1343" s="7"/>
      <c r="C1343" s="7"/>
      <c r="D1343" s="7"/>
      <c r="E1343" s="7"/>
      <c r="F1343" s="7"/>
      <c r="G1343" s="7"/>
      <c r="H1343" s="7"/>
      <c r="I1343" s="7"/>
      <c r="J1343" s="7"/>
      <c r="K1343" s="7"/>
      <c r="L1343" s="7"/>
      <c r="M1343" s="7"/>
      <c r="N1343" s="7"/>
      <c r="O1343" s="7"/>
      <c r="P1343" s="7"/>
      <c r="Q1343" s="7"/>
      <c r="R1343" s="7"/>
      <c r="S1343" s="7"/>
      <c r="T1343"/>
      <c r="U1343"/>
      <c r="V1343"/>
      <c r="W1343"/>
      <c r="X1343"/>
      <c r="Y1343"/>
      <c r="Z1343"/>
    </row>
    <row r="1344" spans="2:26" x14ac:dyDescent="0.25">
      <c r="B1344" s="7"/>
      <c r="C1344" s="7"/>
      <c r="D1344" s="7"/>
      <c r="E1344" s="7"/>
      <c r="F1344" s="7"/>
      <c r="G1344" s="7"/>
      <c r="H1344" s="7"/>
      <c r="I1344" s="7"/>
      <c r="J1344" s="7"/>
      <c r="K1344" s="7"/>
      <c r="L1344" s="7"/>
      <c r="M1344" s="7"/>
      <c r="N1344" s="7"/>
      <c r="O1344" s="7"/>
      <c r="P1344" s="7"/>
      <c r="Q1344" s="7"/>
      <c r="R1344" s="7"/>
      <c r="S1344" s="7"/>
      <c r="T1344"/>
      <c r="U1344"/>
      <c r="V1344"/>
      <c r="W1344"/>
      <c r="X1344"/>
      <c r="Y1344"/>
      <c r="Z1344"/>
    </row>
    <row r="1345" spans="2:26" x14ac:dyDescent="0.25">
      <c r="B1345" s="7"/>
      <c r="C1345" s="7"/>
      <c r="D1345" s="7"/>
      <c r="E1345" s="7"/>
      <c r="F1345" s="7"/>
      <c r="G1345" s="7"/>
      <c r="H1345" s="7"/>
      <c r="I1345" s="7"/>
      <c r="J1345" s="7"/>
      <c r="K1345" s="7"/>
      <c r="L1345" s="7"/>
      <c r="M1345" s="7"/>
      <c r="N1345" s="7"/>
      <c r="O1345" s="7"/>
      <c r="P1345" s="7"/>
      <c r="Q1345" s="7"/>
      <c r="R1345" s="7"/>
      <c r="S1345" s="7"/>
      <c r="T1345"/>
      <c r="U1345"/>
      <c r="V1345"/>
      <c r="W1345"/>
      <c r="X1345"/>
      <c r="Y1345"/>
      <c r="Z1345"/>
    </row>
    <row r="1346" spans="2:26" x14ac:dyDescent="0.25">
      <c r="B1346" s="7"/>
      <c r="C1346" s="7"/>
      <c r="D1346" s="7"/>
      <c r="E1346" s="7"/>
      <c r="F1346" s="7"/>
      <c r="G1346" s="7"/>
      <c r="H1346" s="7"/>
      <c r="I1346" s="7"/>
      <c r="J1346" s="7"/>
      <c r="K1346" s="7"/>
      <c r="L1346" s="7"/>
      <c r="M1346" s="7"/>
      <c r="N1346" s="7"/>
      <c r="O1346" s="7"/>
      <c r="P1346" s="7"/>
      <c r="Q1346" s="7"/>
      <c r="R1346" s="7"/>
      <c r="S1346" s="7"/>
      <c r="T1346"/>
      <c r="U1346"/>
      <c r="V1346"/>
      <c r="W1346"/>
      <c r="X1346"/>
      <c r="Y1346"/>
      <c r="Z1346"/>
    </row>
    <row r="1347" spans="2:26" x14ac:dyDescent="0.25">
      <c r="C1347" s="7"/>
      <c r="D1347" s="7"/>
      <c r="E1347" s="7"/>
      <c r="S1347" s="7"/>
      <c r="T1347"/>
      <c r="U1347"/>
      <c r="V1347"/>
      <c r="W1347"/>
      <c r="X1347"/>
      <c r="Y1347"/>
      <c r="Z1347"/>
    </row>
    <row r="1348" spans="2:26" x14ac:dyDescent="0.25">
      <c r="C1348" s="7"/>
      <c r="D1348" s="7"/>
      <c r="E1348" s="7"/>
      <c r="S1348" s="7"/>
      <c r="T1348"/>
      <c r="U1348"/>
      <c r="V1348"/>
      <c r="W1348"/>
      <c r="X1348"/>
      <c r="Y1348"/>
      <c r="Z1348"/>
    </row>
    <row r="1349" spans="2:26" x14ac:dyDescent="0.25">
      <c r="C1349" s="7"/>
      <c r="D1349" s="7"/>
      <c r="E1349" s="7"/>
      <c r="S1349" s="7"/>
      <c r="T1349"/>
      <c r="U1349"/>
      <c r="V1349"/>
      <c r="W1349"/>
      <c r="X1349"/>
      <c r="Y1349"/>
      <c r="Z1349"/>
    </row>
    <row r="1350" spans="2:26" x14ac:dyDescent="0.25">
      <c r="C1350" s="7"/>
      <c r="D1350" s="7"/>
      <c r="E1350" s="7"/>
      <c r="S1350" s="7"/>
      <c r="T1350"/>
      <c r="U1350"/>
      <c r="V1350"/>
      <c r="W1350"/>
      <c r="X1350"/>
      <c r="Y1350"/>
      <c r="Z1350"/>
    </row>
    <row r="1351" spans="2:26" x14ac:dyDescent="0.25">
      <c r="C1351" s="7"/>
      <c r="D1351" s="7"/>
      <c r="E1351" s="7"/>
      <c r="S1351" s="7"/>
      <c r="T1351"/>
      <c r="U1351"/>
      <c r="V1351"/>
      <c r="W1351"/>
      <c r="X1351"/>
      <c r="Y1351"/>
      <c r="Z1351"/>
    </row>
    <row r="1352" spans="2:26" x14ac:dyDescent="0.25">
      <c r="C1352" s="7"/>
      <c r="D1352" s="7"/>
      <c r="E1352" s="7"/>
      <c r="S1352" s="7"/>
      <c r="T1352"/>
      <c r="U1352"/>
      <c r="V1352"/>
      <c r="W1352"/>
      <c r="X1352"/>
      <c r="Y1352"/>
      <c r="Z1352"/>
    </row>
    <row r="1353" spans="2:26" x14ac:dyDescent="0.25">
      <c r="C1353" s="7"/>
      <c r="D1353" s="7"/>
      <c r="E1353" s="7"/>
      <c r="S1353" s="7"/>
      <c r="T1353"/>
      <c r="U1353"/>
      <c r="V1353"/>
      <c r="W1353"/>
      <c r="X1353"/>
      <c r="Y1353"/>
      <c r="Z1353"/>
    </row>
    <row r="1354" spans="2:26" x14ac:dyDescent="0.25">
      <c r="C1354" s="7"/>
      <c r="D1354" s="7"/>
      <c r="E1354" s="7"/>
      <c r="S1354" s="7"/>
      <c r="T1354"/>
      <c r="U1354"/>
      <c r="V1354"/>
      <c r="W1354"/>
      <c r="X1354"/>
      <c r="Y1354"/>
      <c r="Z1354"/>
    </row>
    <row r="1355" spans="2:26" x14ac:dyDescent="0.25">
      <c r="C1355" s="7"/>
      <c r="D1355" s="7"/>
      <c r="E1355" s="7"/>
      <c r="S1355" s="7"/>
      <c r="T1355"/>
      <c r="U1355"/>
      <c r="V1355"/>
      <c r="W1355"/>
      <c r="X1355"/>
      <c r="Y1355"/>
      <c r="Z1355"/>
    </row>
    <row r="1356" spans="2:26" x14ac:dyDescent="0.25">
      <c r="C1356" s="7"/>
      <c r="D1356" s="7"/>
      <c r="E1356" s="7"/>
      <c r="S1356" s="7"/>
      <c r="T1356"/>
      <c r="U1356"/>
      <c r="V1356"/>
      <c r="W1356"/>
      <c r="X1356"/>
      <c r="Y1356"/>
      <c r="Z1356"/>
    </row>
    <row r="1357" spans="2:26" x14ac:dyDescent="0.25">
      <c r="C1357" s="7"/>
      <c r="D1357" s="7"/>
      <c r="E1357" s="7"/>
      <c r="S1357" s="7"/>
      <c r="T1357"/>
      <c r="U1357"/>
      <c r="V1357"/>
      <c r="W1357"/>
      <c r="X1357"/>
      <c r="Y1357"/>
      <c r="Z1357"/>
    </row>
    <row r="1358" spans="2:26" x14ac:dyDescent="0.25">
      <c r="C1358" s="7"/>
      <c r="D1358" s="7"/>
      <c r="E1358" s="7"/>
      <c r="S1358" s="7"/>
      <c r="T1358"/>
      <c r="U1358"/>
      <c r="V1358"/>
      <c r="W1358"/>
      <c r="X1358"/>
      <c r="Y1358"/>
      <c r="Z1358"/>
    </row>
    <row r="1359" spans="2:26" x14ac:dyDescent="0.25">
      <c r="C1359" s="7"/>
      <c r="D1359" s="7"/>
      <c r="E1359" s="7"/>
      <c r="S1359" s="7"/>
      <c r="T1359"/>
      <c r="U1359"/>
      <c r="V1359"/>
      <c r="W1359"/>
      <c r="X1359"/>
      <c r="Y1359"/>
      <c r="Z1359"/>
    </row>
    <row r="1360" spans="2:26" x14ac:dyDescent="0.25">
      <c r="C1360" s="7"/>
      <c r="D1360" s="7"/>
      <c r="E1360" s="7"/>
      <c r="S1360" s="7"/>
      <c r="T1360"/>
      <c r="U1360"/>
      <c r="V1360"/>
      <c r="W1360"/>
      <c r="X1360"/>
      <c r="Y1360"/>
      <c r="Z1360"/>
    </row>
    <row r="1361" spans="3:26" x14ac:dyDescent="0.25">
      <c r="C1361" s="7"/>
      <c r="D1361" s="7"/>
      <c r="E1361" s="7"/>
      <c r="S1361" s="7"/>
      <c r="T1361"/>
      <c r="U1361"/>
      <c r="V1361"/>
      <c r="W1361"/>
      <c r="X1361"/>
      <c r="Y1361"/>
      <c r="Z1361"/>
    </row>
    <row r="1362" spans="3:26" x14ac:dyDescent="0.25">
      <c r="C1362" s="7"/>
      <c r="D1362" s="7"/>
      <c r="E1362" s="7"/>
      <c r="S1362" s="7"/>
      <c r="T1362"/>
      <c r="U1362"/>
      <c r="V1362"/>
      <c r="W1362"/>
      <c r="X1362"/>
      <c r="Y1362"/>
      <c r="Z1362"/>
    </row>
    <row r="1363" spans="3:26" x14ac:dyDescent="0.25">
      <c r="C1363" s="7"/>
      <c r="D1363" s="7"/>
      <c r="E1363" s="7"/>
      <c r="S1363" s="7"/>
      <c r="T1363"/>
      <c r="U1363"/>
      <c r="V1363"/>
      <c r="W1363"/>
      <c r="X1363"/>
      <c r="Y1363"/>
      <c r="Z1363"/>
    </row>
    <row r="1364" spans="3:26" x14ac:dyDescent="0.25">
      <c r="C1364" s="7"/>
      <c r="D1364" s="7"/>
      <c r="E1364" s="7"/>
      <c r="S1364" s="7"/>
      <c r="T1364"/>
      <c r="U1364"/>
      <c r="V1364"/>
      <c r="W1364"/>
      <c r="X1364"/>
      <c r="Y1364"/>
      <c r="Z1364"/>
    </row>
    <row r="1365" spans="3:26" x14ac:dyDescent="0.25">
      <c r="C1365" s="7"/>
      <c r="D1365" s="7"/>
      <c r="E1365" s="7"/>
      <c r="S1365" s="7"/>
      <c r="T1365"/>
      <c r="U1365"/>
      <c r="V1365"/>
      <c r="W1365"/>
      <c r="X1365"/>
      <c r="Y1365"/>
      <c r="Z1365"/>
    </row>
    <row r="1366" spans="3:26" x14ac:dyDescent="0.25">
      <c r="C1366" s="7"/>
      <c r="D1366" s="7"/>
      <c r="E1366" s="7"/>
      <c r="S1366" s="7"/>
      <c r="T1366"/>
      <c r="U1366"/>
      <c r="V1366"/>
      <c r="W1366"/>
      <c r="X1366"/>
      <c r="Y1366"/>
      <c r="Z1366"/>
    </row>
    <row r="1367" spans="3:26" x14ac:dyDescent="0.25">
      <c r="C1367" s="7"/>
      <c r="D1367" s="7"/>
      <c r="E1367" s="7"/>
      <c r="S1367" s="7"/>
      <c r="T1367"/>
      <c r="U1367"/>
      <c r="V1367"/>
      <c r="W1367"/>
      <c r="X1367"/>
      <c r="Y1367"/>
      <c r="Z1367"/>
    </row>
    <row r="1368" spans="3:26" x14ac:dyDescent="0.25">
      <c r="C1368" s="7"/>
      <c r="D1368" s="7"/>
      <c r="E1368" s="7"/>
      <c r="S1368" s="7"/>
      <c r="T1368"/>
      <c r="U1368"/>
      <c r="V1368"/>
      <c r="W1368"/>
      <c r="X1368"/>
      <c r="Y1368"/>
      <c r="Z1368"/>
    </row>
    <row r="1369" spans="3:26" x14ac:dyDescent="0.25">
      <c r="C1369" s="7"/>
      <c r="D1369" s="7"/>
      <c r="E1369" s="7"/>
      <c r="S1369" s="7"/>
      <c r="T1369"/>
      <c r="U1369"/>
      <c r="V1369"/>
      <c r="W1369"/>
      <c r="X1369"/>
      <c r="Y1369"/>
      <c r="Z1369"/>
    </row>
    <row r="1370" spans="3:26" x14ac:dyDescent="0.25">
      <c r="C1370" s="7"/>
      <c r="D1370" s="7"/>
      <c r="E1370" s="7"/>
      <c r="S1370" s="7"/>
      <c r="T1370"/>
      <c r="U1370"/>
      <c r="V1370"/>
      <c r="W1370"/>
      <c r="X1370"/>
      <c r="Y1370"/>
      <c r="Z1370"/>
    </row>
    <row r="1371" spans="3:26" x14ac:dyDescent="0.25">
      <c r="C1371" s="7"/>
      <c r="D1371" s="7"/>
      <c r="E1371" s="7"/>
      <c r="S1371" s="7"/>
      <c r="T1371"/>
      <c r="U1371"/>
      <c r="V1371"/>
      <c r="W1371"/>
      <c r="X1371"/>
      <c r="Y1371"/>
      <c r="Z1371"/>
    </row>
    <row r="1372" spans="3:26" x14ac:dyDescent="0.25">
      <c r="C1372" s="7"/>
      <c r="D1372" s="7"/>
      <c r="E1372" s="7"/>
      <c r="S1372" s="7"/>
      <c r="T1372"/>
      <c r="U1372"/>
      <c r="V1372"/>
      <c r="W1372"/>
      <c r="X1372"/>
      <c r="Y1372"/>
      <c r="Z1372"/>
    </row>
    <row r="1373" spans="3:26" x14ac:dyDescent="0.25">
      <c r="C1373" s="7"/>
      <c r="D1373" s="7"/>
      <c r="E1373" s="7"/>
      <c r="S1373" s="7"/>
      <c r="T1373"/>
      <c r="U1373"/>
      <c r="V1373"/>
      <c r="W1373"/>
      <c r="X1373"/>
      <c r="Y1373"/>
      <c r="Z1373"/>
    </row>
    <row r="1374" spans="3:26" x14ac:dyDescent="0.25">
      <c r="C1374" s="7"/>
      <c r="D1374" s="7"/>
      <c r="E1374" s="7"/>
      <c r="S1374" s="7"/>
      <c r="T1374"/>
      <c r="U1374"/>
      <c r="V1374"/>
      <c r="W1374"/>
      <c r="X1374"/>
      <c r="Y1374"/>
      <c r="Z1374"/>
    </row>
    <row r="1375" spans="3:26" x14ac:dyDescent="0.25">
      <c r="C1375" s="7"/>
      <c r="D1375" s="7"/>
      <c r="E1375" s="7"/>
      <c r="S1375" s="7"/>
      <c r="T1375"/>
      <c r="U1375"/>
      <c r="V1375"/>
      <c r="W1375"/>
      <c r="X1375"/>
      <c r="Y1375"/>
      <c r="Z1375"/>
    </row>
    <row r="1376" spans="3:26" x14ac:dyDescent="0.25">
      <c r="C1376" s="7"/>
      <c r="D1376" s="7"/>
      <c r="E1376" s="7"/>
      <c r="S1376" s="7"/>
      <c r="T1376"/>
      <c r="U1376"/>
      <c r="V1376"/>
      <c r="W1376"/>
      <c r="X1376"/>
      <c r="Y1376"/>
      <c r="Z1376"/>
    </row>
    <row r="1377" spans="3:26" x14ac:dyDescent="0.25">
      <c r="C1377" s="7"/>
      <c r="D1377" s="7"/>
      <c r="E1377" s="7"/>
      <c r="S1377" s="7"/>
      <c r="T1377"/>
      <c r="U1377"/>
      <c r="V1377"/>
      <c r="W1377"/>
      <c r="X1377"/>
      <c r="Y1377"/>
      <c r="Z1377"/>
    </row>
    <row r="1378" spans="3:26" x14ac:dyDescent="0.25">
      <c r="C1378" s="7"/>
      <c r="D1378" s="7"/>
      <c r="E1378" s="7"/>
      <c r="S1378" s="7"/>
      <c r="T1378"/>
      <c r="U1378"/>
      <c r="V1378"/>
      <c r="W1378"/>
      <c r="X1378"/>
      <c r="Y1378"/>
      <c r="Z1378"/>
    </row>
    <row r="1379" spans="3:26" x14ac:dyDescent="0.25">
      <c r="C1379" s="7"/>
      <c r="D1379" s="7"/>
      <c r="E1379" s="7"/>
      <c r="S1379" s="7"/>
      <c r="T1379"/>
      <c r="U1379"/>
      <c r="V1379"/>
      <c r="W1379"/>
      <c r="X1379"/>
      <c r="Y1379"/>
      <c r="Z1379"/>
    </row>
    <row r="1380" spans="3:26" x14ac:dyDescent="0.25">
      <c r="C1380" s="7"/>
      <c r="D1380" s="7"/>
      <c r="E1380" s="7"/>
      <c r="S1380" s="7"/>
      <c r="T1380"/>
      <c r="U1380"/>
      <c r="V1380"/>
      <c r="W1380"/>
      <c r="X1380"/>
      <c r="Y1380"/>
      <c r="Z1380"/>
    </row>
    <row r="1381" spans="3:26" x14ac:dyDescent="0.25">
      <c r="C1381" s="7"/>
      <c r="D1381" s="7"/>
      <c r="E1381" s="7"/>
      <c r="S1381" s="7"/>
      <c r="T1381"/>
      <c r="U1381"/>
      <c r="V1381"/>
      <c r="W1381"/>
      <c r="X1381"/>
      <c r="Y1381"/>
      <c r="Z1381"/>
    </row>
    <row r="1382" spans="3:26" x14ac:dyDescent="0.25">
      <c r="C1382" s="7"/>
      <c r="D1382" s="7"/>
      <c r="E1382" s="7"/>
      <c r="S1382" s="7"/>
      <c r="T1382"/>
      <c r="U1382"/>
      <c r="V1382"/>
      <c r="W1382"/>
      <c r="X1382"/>
      <c r="Y1382"/>
      <c r="Z1382"/>
    </row>
    <row r="1383" spans="3:26" x14ac:dyDescent="0.25">
      <c r="C1383" s="7"/>
      <c r="D1383" s="7"/>
      <c r="E1383" s="7"/>
      <c r="S1383" s="7"/>
      <c r="T1383"/>
      <c r="U1383"/>
      <c r="V1383"/>
      <c r="W1383"/>
      <c r="X1383"/>
      <c r="Y1383"/>
      <c r="Z1383"/>
    </row>
    <row r="1384" spans="3:26" x14ac:dyDescent="0.25">
      <c r="C1384" s="7"/>
      <c r="D1384" s="7"/>
      <c r="E1384" s="7"/>
      <c r="S1384" s="7"/>
      <c r="T1384"/>
      <c r="U1384"/>
      <c r="V1384"/>
      <c r="W1384"/>
      <c r="X1384"/>
      <c r="Y1384"/>
      <c r="Z1384"/>
    </row>
    <row r="1385" spans="3:26" x14ac:dyDescent="0.25">
      <c r="C1385" s="7"/>
      <c r="D1385" s="7"/>
      <c r="E1385" s="7"/>
      <c r="S1385" s="7"/>
      <c r="T1385"/>
      <c r="U1385"/>
      <c r="V1385"/>
      <c r="W1385"/>
      <c r="X1385"/>
      <c r="Y1385"/>
      <c r="Z1385"/>
    </row>
    <row r="1386" spans="3:26" x14ac:dyDescent="0.25">
      <c r="C1386" s="7"/>
      <c r="D1386" s="7"/>
      <c r="E1386" s="7"/>
      <c r="S1386" s="7"/>
      <c r="T1386"/>
      <c r="U1386"/>
      <c r="V1386"/>
      <c r="W1386"/>
      <c r="X1386"/>
      <c r="Y1386"/>
      <c r="Z1386"/>
    </row>
    <row r="1387" spans="3:26" x14ac:dyDescent="0.25">
      <c r="C1387" s="7"/>
      <c r="D1387" s="7"/>
      <c r="E1387" s="7"/>
      <c r="S1387" s="7"/>
      <c r="T1387"/>
      <c r="U1387"/>
      <c r="V1387"/>
      <c r="W1387"/>
      <c r="X1387"/>
      <c r="Y1387"/>
      <c r="Z1387"/>
    </row>
    <row r="1388" spans="3:26" x14ac:dyDescent="0.25">
      <c r="C1388" s="7"/>
      <c r="D1388" s="7"/>
      <c r="E1388" s="7"/>
      <c r="S1388" s="7"/>
      <c r="T1388"/>
      <c r="U1388"/>
      <c r="V1388"/>
      <c r="W1388"/>
      <c r="X1388"/>
      <c r="Y1388"/>
      <c r="Z1388"/>
    </row>
    <row r="1389" spans="3:26" x14ac:dyDescent="0.25">
      <c r="C1389" s="7"/>
      <c r="D1389" s="7"/>
      <c r="E1389" s="7"/>
      <c r="S1389" s="7"/>
      <c r="T1389"/>
      <c r="U1389"/>
      <c r="V1389"/>
      <c r="W1389"/>
      <c r="X1389"/>
      <c r="Y1389"/>
      <c r="Z1389"/>
    </row>
    <row r="1390" spans="3:26" x14ac:dyDescent="0.25">
      <c r="C1390" s="7"/>
      <c r="D1390" s="7"/>
      <c r="E1390" s="7"/>
      <c r="S1390" s="7"/>
      <c r="T1390"/>
      <c r="U1390"/>
      <c r="V1390"/>
      <c r="W1390"/>
      <c r="X1390"/>
      <c r="Y1390"/>
      <c r="Z1390"/>
    </row>
    <row r="1391" spans="3:26" x14ac:dyDescent="0.25">
      <c r="C1391" s="7"/>
      <c r="D1391" s="7"/>
      <c r="E1391" s="7"/>
      <c r="S1391" s="7"/>
      <c r="T1391"/>
      <c r="U1391"/>
      <c r="V1391"/>
      <c r="W1391"/>
      <c r="X1391"/>
      <c r="Y1391"/>
      <c r="Z1391"/>
    </row>
    <row r="1392" spans="3:26" x14ac:dyDescent="0.25">
      <c r="C1392" s="7"/>
      <c r="D1392" s="7"/>
      <c r="E1392" s="7"/>
      <c r="S1392" s="7"/>
      <c r="T1392"/>
      <c r="U1392"/>
      <c r="V1392"/>
      <c r="W1392"/>
      <c r="X1392"/>
      <c r="Y1392"/>
      <c r="Z1392"/>
    </row>
    <row r="1393" spans="3:26" x14ac:dyDescent="0.25">
      <c r="C1393" s="7"/>
      <c r="D1393" s="7"/>
      <c r="E1393" s="7"/>
      <c r="S1393" s="7"/>
      <c r="T1393"/>
      <c r="U1393"/>
      <c r="V1393"/>
      <c r="W1393"/>
      <c r="X1393"/>
      <c r="Y1393"/>
      <c r="Z1393"/>
    </row>
    <row r="1394" spans="3:26" x14ac:dyDescent="0.25">
      <c r="C1394" s="7"/>
      <c r="D1394" s="7"/>
      <c r="E1394" s="7"/>
      <c r="S1394" s="7"/>
      <c r="T1394"/>
      <c r="U1394"/>
      <c r="V1394"/>
      <c r="W1394"/>
      <c r="X1394"/>
      <c r="Y1394"/>
      <c r="Z1394"/>
    </row>
    <row r="1395" spans="3:26" x14ac:dyDescent="0.25">
      <c r="C1395" s="7"/>
      <c r="D1395" s="7"/>
      <c r="E1395" s="7"/>
      <c r="S1395" s="7"/>
      <c r="T1395"/>
      <c r="U1395"/>
      <c r="V1395"/>
      <c r="W1395"/>
      <c r="X1395"/>
      <c r="Y1395"/>
      <c r="Z1395"/>
    </row>
    <row r="1396" spans="3:26" x14ac:dyDescent="0.25">
      <c r="C1396" s="7"/>
      <c r="D1396" s="7"/>
      <c r="E1396" s="7"/>
      <c r="S1396" s="7"/>
      <c r="T1396"/>
      <c r="U1396"/>
      <c r="V1396"/>
      <c r="W1396"/>
      <c r="X1396"/>
      <c r="Y1396"/>
      <c r="Z1396"/>
    </row>
    <row r="1397" spans="3:26" x14ac:dyDescent="0.25">
      <c r="C1397" s="7"/>
      <c r="D1397" s="7"/>
      <c r="E1397" s="7"/>
      <c r="S1397" s="7"/>
      <c r="T1397"/>
      <c r="U1397"/>
      <c r="V1397"/>
      <c r="W1397"/>
      <c r="X1397"/>
      <c r="Y1397"/>
      <c r="Z1397"/>
    </row>
    <row r="1398" spans="3:26" x14ac:dyDescent="0.25">
      <c r="C1398" s="7"/>
      <c r="D1398" s="7"/>
      <c r="E1398" s="7"/>
      <c r="S1398" s="7"/>
      <c r="T1398"/>
      <c r="U1398"/>
      <c r="V1398"/>
      <c r="W1398"/>
      <c r="X1398"/>
      <c r="Y1398"/>
      <c r="Z1398"/>
    </row>
    <row r="1399" spans="3:26" x14ac:dyDescent="0.25">
      <c r="C1399" s="7"/>
      <c r="D1399" s="7"/>
      <c r="E1399" s="7"/>
      <c r="S1399" s="7"/>
      <c r="T1399"/>
      <c r="U1399"/>
      <c r="V1399"/>
      <c r="W1399"/>
      <c r="X1399"/>
      <c r="Y1399"/>
      <c r="Z1399"/>
    </row>
    <row r="1400" spans="3:26" x14ac:dyDescent="0.25">
      <c r="C1400" s="7"/>
      <c r="D1400" s="7"/>
      <c r="E1400" s="7"/>
      <c r="S1400" s="7"/>
      <c r="T1400"/>
      <c r="U1400"/>
      <c r="V1400"/>
      <c r="W1400"/>
      <c r="X1400"/>
      <c r="Y1400"/>
      <c r="Z1400"/>
    </row>
    <row r="1401" spans="3:26" x14ac:dyDescent="0.25">
      <c r="C1401" s="7"/>
      <c r="D1401" s="7"/>
      <c r="E1401" s="7"/>
      <c r="S1401" s="7"/>
      <c r="T1401"/>
      <c r="U1401"/>
      <c r="V1401"/>
      <c r="W1401"/>
      <c r="X1401"/>
      <c r="Y1401"/>
      <c r="Z1401"/>
    </row>
    <row r="1402" spans="3:26" x14ac:dyDescent="0.25">
      <c r="C1402" s="7"/>
      <c r="D1402" s="7"/>
      <c r="E1402" s="7"/>
      <c r="S1402" s="7"/>
      <c r="T1402"/>
      <c r="U1402"/>
      <c r="V1402"/>
      <c r="W1402"/>
      <c r="X1402"/>
      <c r="Y1402"/>
      <c r="Z1402"/>
    </row>
    <row r="1403" spans="3:26" x14ac:dyDescent="0.25">
      <c r="C1403" s="7"/>
      <c r="D1403" s="7"/>
      <c r="E1403" s="7"/>
      <c r="S1403" s="7"/>
      <c r="T1403"/>
      <c r="U1403"/>
      <c r="V1403"/>
      <c r="W1403"/>
      <c r="X1403"/>
      <c r="Y1403"/>
      <c r="Z1403"/>
    </row>
    <row r="1404" spans="3:26" x14ac:dyDescent="0.25">
      <c r="C1404" s="7"/>
      <c r="D1404" s="7"/>
      <c r="E1404" s="7"/>
      <c r="S1404" s="7"/>
      <c r="T1404"/>
      <c r="U1404"/>
      <c r="V1404"/>
      <c r="W1404"/>
      <c r="X1404"/>
      <c r="Y1404"/>
      <c r="Z1404"/>
    </row>
    <row r="1405" spans="3:26" x14ac:dyDescent="0.25">
      <c r="C1405" s="7"/>
      <c r="D1405" s="7"/>
      <c r="E1405" s="7"/>
      <c r="S1405" s="7"/>
      <c r="T1405"/>
      <c r="U1405"/>
      <c r="V1405"/>
      <c r="W1405"/>
      <c r="X1405"/>
      <c r="Y1405"/>
      <c r="Z1405"/>
    </row>
    <row r="1406" spans="3:26" x14ac:dyDescent="0.25">
      <c r="C1406" s="7"/>
      <c r="D1406" s="7"/>
      <c r="E1406" s="7"/>
      <c r="S1406" s="7"/>
      <c r="T1406"/>
      <c r="U1406"/>
      <c r="V1406"/>
      <c r="W1406"/>
      <c r="X1406"/>
      <c r="Y1406"/>
      <c r="Z1406"/>
    </row>
    <row r="1407" spans="3:26" x14ac:dyDescent="0.25">
      <c r="C1407" s="7"/>
      <c r="D1407" s="7"/>
      <c r="E1407" s="7"/>
      <c r="S1407" s="7"/>
      <c r="T1407"/>
      <c r="U1407"/>
      <c r="V1407"/>
      <c r="W1407"/>
      <c r="X1407"/>
      <c r="Y1407"/>
      <c r="Z1407"/>
    </row>
    <row r="1408" spans="3:26" x14ac:dyDescent="0.25">
      <c r="C1408" s="7"/>
      <c r="D1408" s="7"/>
      <c r="E1408" s="7"/>
      <c r="S1408" s="7"/>
      <c r="T1408"/>
      <c r="U1408"/>
      <c r="V1408"/>
      <c r="W1408"/>
      <c r="X1408"/>
      <c r="Y1408"/>
      <c r="Z1408"/>
    </row>
    <row r="1409" spans="3:26" x14ac:dyDescent="0.25">
      <c r="C1409" s="7"/>
      <c r="D1409" s="7"/>
      <c r="E1409" s="7"/>
      <c r="S1409" s="7"/>
      <c r="T1409"/>
      <c r="U1409"/>
      <c r="V1409"/>
      <c r="W1409"/>
      <c r="X1409"/>
      <c r="Y1409"/>
      <c r="Z1409"/>
    </row>
    <row r="1410" spans="3:26" x14ac:dyDescent="0.25">
      <c r="C1410" s="7"/>
      <c r="D1410" s="7"/>
      <c r="E1410" s="7"/>
      <c r="S1410" s="7"/>
      <c r="T1410"/>
      <c r="U1410"/>
      <c r="V1410"/>
      <c r="W1410"/>
      <c r="X1410"/>
      <c r="Y1410"/>
      <c r="Z1410"/>
    </row>
    <row r="1411" spans="3:26" x14ac:dyDescent="0.25">
      <c r="C1411" s="7"/>
      <c r="D1411" s="7"/>
      <c r="E1411" s="7"/>
      <c r="S1411" s="7"/>
      <c r="T1411"/>
      <c r="U1411"/>
      <c r="V1411"/>
      <c r="W1411"/>
      <c r="X1411"/>
      <c r="Y1411"/>
      <c r="Z1411"/>
    </row>
    <row r="1412" spans="3:26" x14ac:dyDescent="0.25">
      <c r="C1412" s="7"/>
      <c r="D1412" s="7"/>
      <c r="E1412" s="7"/>
      <c r="S1412" s="7"/>
      <c r="T1412"/>
      <c r="U1412"/>
      <c r="V1412"/>
      <c r="W1412"/>
      <c r="X1412"/>
      <c r="Y1412"/>
      <c r="Z1412"/>
    </row>
    <row r="1413" spans="3:26" x14ac:dyDescent="0.25">
      <c r="C1413" s="7"/>
      <c r="D1413" s="7"/>
      <c r="E1413" s="7"/>
      <c r="S1413" s="7"/>
      <c r="T1413"/>
      <c r="U1413"/>
      <c r="V1413"/>
      <c r="W1413"/>
      <c r="X1413"/>
      <c r="Y1413"/>
      <c r="Z1413"/>
    </row>
    <row r="1414" spans="3:26" x14ac:dyDescent="0.25">
      <c r="C1414" s="7"/>
      <c r="D1414" s="7"/>
      <c r="E1414" s="7"/>
      <c r="S1414" s="7"/>
      <c r="T1414"/>
      <c r="U1414"/>
      <c r="V1414"/>
      <c r="W1414"/>
      <c r="X1414"/>
      <c r="Y1414"/>
      <c r="Z1414"/>
    </row>
    <row r="1415" spans="3:26" x14ac:dyDescent="0.25">
      <c r="C1415" s="7"/>
      <c r="D1415" s="7"/>
      <c r="E1415" s="7"/>
      <c r="S1415" s="7"/>
      <c r="T1415"/>
      <c r="U1415"/>
      <c r="V1415"/>
      <c r="W1415"/>
      <c r="X1415"/>
      <c r="Y1415"/>
      <c r="Z1415"/>
    </row>
    <row r="1416" spans="3:26" x14ac:dyDescent="0.25">
      <c r="C1416" s="7"/>
      <c r="D1416" s="7"/>
      <c r="E1416" s="7"/>
      <c r="S1416" s="7"/>
      <c r="T1416"/>
      <c r="U1416"/>
      <c r="V1416"/>
      <c r="W1416"/>
      <c r="X1416"/>
      <c r="Y1416"/>
      <c r="Z1416"/>
    </row>
    <row r="1417" spans="3:26" x14ac:dyDescent="0.25">
      <c r="C1417" s="7"/>
      <c r="D1417" s="7"/>
      <c r="E1417" s="7"/>
      <c r="S1417" s="7"/>
      <c r="T1417"/>
      <c r="U1417"/>
      <c r="V1417"/>
      <c r="W1417"/>
      <c r="X1417"/>
      <c r="Y1417"/>
      <c r="Z1417"/>
    </row>
    <row r="1418" spans="3:26" x14ac:dyDescent="0.25">
      <c r="C1418" s="7"/>
      <c r="D1418" s="7"/>
      <c r="E1418" s="7"/>
      <c r="S1418" s="7"/>
      <c r="T1418"/>
      <c r="U1418"/>
      <c r="V1418"/>
      <c r="W1418"/>
      <c r="X1418"/>
      <c r="Y1418"/>
      <c r="Z1418"/>
    </row>
    <row r="1419" spans="3:26" x14ac:dyDescent="0.25">
      <c r="C1419" s="7"/>
      <c r="D1419" s="7"/>
      <c r="E1419" s="7"/>
      <c r="S1419" s="7"/>
      <c r="T1419"/>
      <c r="U1419"/>
      <c r="V1419"/>
      <c r="W1419"/>
      <c r="X1419"/>
      <c r="Y1419"/>
      <c r="Z1419"/>
    </row>
    <row r="1420" spans="3:26" x14ac:dyDescent="0.25">
      <c r="C1420" s="7"/>
      <c r="D1420" s="7"/>
      <c r="E1420" s="7"/>
      <c r="S1420" s="7"/>
      <c r="T1420"/>
      <c r="U1420"/>
      <c r="V1420"/>
      <c r="W1420"/>
      <c r="X1420"/>
      <c r="Y1420"/>
      <c r="Z1420"/>
    </row>
    <row r="1421" spans="3:26" x14ac:dyDescent="0.25">
      <c r="C1421" s="7"/>
      <c r="D1421" s="7"/>
      <c r="E1421" s="7"/>
      <c r="S1421" s="7"/>
      <c r="T1421"/>
      <c r="U1421"/>
      <c r="V1421"/>
      <c r="W1421"/>
      <c r="X1421"/>
      <c r="Y1421"/>
      <c r="Z1421"/>
    </row>
    <row r="1422" spans="3:26" x14ac:dyDescent="0.25">
      <c r="C1422" s="7"/>
      <c r="D1422" s="7"/>
      <c r="E1422" s="7"/>
      <c r="S1422" s="7"/>
      <c r="T1422"/>
      <c r="U1422"/>
      <c r="V1422"/>
      <c r="W1422"/>
      <c r="X1422"/>
      <c r="Y1422"/>
      <c r="Z1422"/>
    </row>
    <row r="1423" spans="3:26" x14ac:dyDescent="0.25">
      <c r="C1423" s="7"/>
      <c r="D1423" s="7"/>
      <c r="E1423" s="7"/>
      <c r="S1423" s="7"/>
      <c r="T1423"/>
      <c r="U1423"/>
      <c r="V1423"/>
      <c r="W1423"/>
      <c r="X1423"/>
      <c r="Y1423"/>
      <c r="Z1423"/>
    </row>
    <row r="1424" spans="3:26" x14ac:dyDescent="0.25">
      <c r="C1424" s="7"/>
      <c r="D1424" s="7"/>
      <c r="E1424" s="7"/>
      <c r="S1424" s="7"/>
      <c r="T1424"/>
      <c r="U1424"/>
      <c r="V1424"/>
      <c r="W1424"/>
      <c r="X1424"/>
      <c r="Y1424"/>
      <c r="Z1424"/>
    </row>
    <row r="1425" spans="3:26" x14ac:dyDescent="0.25">
      <c r="C1425" s="7"/>
      <c r="D1425" s="7"/>
      <c r="E1425" s="7"/>
      <c r="S1425" s="7"/>
      <c r="T1425"/>
      <c r="U1425"/>
      <c r="V1425"/>
      <c r="W1425"/>
      <c r="X1425"/>
      <c r="Y1425"/>
      <c r="Z1425"/>
    </row>
    <row r="1426" spans="3:26" x14ac:dyDescent="0.25">
      <c r="C1426" s="7"/>
      <c r="D1426" s="7"/>
      <c r="E1426" s="7"/>
      <c r="S1426" s="7"/>
      <c r="T1426"/>
      <c r="U1426"/>
      <c r="V1426"/>
      <c r="W1426"/>
      <c r="X1426"/>
      <c r="Y1426"/>
      <c r="Z1426"/>
    </row>
    <row r="1427" spans="3:26" x14ac:dyDescent="0.25">
      <c r="C1427" s="7"/>
      <c r="D1427" s="7"/>
      <c r="E1427" s="7"/>
      <c r="S1427" s="7"/>
      <c r="T1427"/>
      <c r="U1427"/>
      <c r="V1427"/>
      <c r="W1427"/>
      <c r="X1427"/>
      <c r="Y1427"/>
      <c r="Z1427"/>
    </row>
    <row r="1428" spans="3:26" x14ac:dyDescent="0.25">
      <c r="C1428" s="7"/>
      <c r="D1428" s="7"/>
      <c r="E1428" s="7"/>
      <c r="S1428" s="7"/>
      <c r="T1428"/>
      <c r="U1428"/>
      <c r="V1428"/>
      <c r="W1428"/>
      <c r="X1428"/>
      <c r="Y1428"/>
      <c r="Z1428"/>
    </row>
    <row r="1429" spans="3:26" x14ac:dyDescent="0.25">
      <c r="C1429" s="7"/>
      <c r="D1429" s="7"/>
      <c r="E1429" s="7"/>
      <c r="S1429" s="7"/>
      <c r="T1429"/>
      <c r="U1429"/>
      <c r="V1429"/>
      <c r="W1429"/>
      <c r="X1429"/>
      <c r="Y1429"/>
      <c r="Z1429"/>
    </row>
    <row r="1430" spans="3:26" x14ac:dyDescent="0.25">
      <c r="C1430" s="7"/>
      <c r="D1430" s="7"/>
      <c r="E1430" s="7"/>
      <c r="S1430" s="7"/>
      <c r="T1430"/>
      <c r="U1430"/>
      <c r="V1430"/>
      <c r="W1430"/>
      <c r="X1430"/>
      <c r="Y1430"/>
      <c r="Z1430"/>
    </row>
    <row r="1431" spans="3:26" x14ac:dyDescent="0.25">
      <c r="C1431" s="7"/>
      <c r="D1431" s="7"/>
      <c r="E1431" s="7"/>
      <c r="S1431" s="7"/>
      <c r="T1431"/>
      <c r="U1431"/>
      <c r="V1431"/>
      <c r="W1431"/>
      <c r="X1431"/>
      <c r="Y1431"/>
      <c r="Z1431"/>
    </row>
    <row r="1432" spans="3:26" x14ac:dyDescent="0.25">
      <c r="C1432" s="7"/>
      <c r="D1432" s="7"/>
      <c r="E1432" s="7"/>
      <c r="S1432" s="7"/>
      <c r="T1432"/>
      <c r="U1432"/>
      <c r="V1432"/>
      <c r="W1432"/>
      <c r="X1432"/>
      <c r="Y1432"/>
      <c r="Z1432"/>
    </row>
    <row r="1433" spans="3:26" x14ac:dyDescent="0.25">
      <c r="C1433" s="7"/>
      <c r="D1433" s="7"/>
      <c r="E1433" s="7"/>
      <c r="S1433" s="7"/>
      <c r="T1433"/>
      <c r="U1433"/>
      <c r="V1433"/>
      <c r="W1433"/>
      <c r="X1433"/>
      <c r="Y1433"/>
      <c r="Z1433"/>
    </row>
    <row r="1434" spans="3:26" x14ac:dyDescent="0.25">
      <c r="C1434" s="7"/>
      <c r="D1434" s="7"/>
      <c r="E1434" s="7"/>
      <c r="S1434" s="7"/>
      <c r="T1434"/>
      <c r="U1434"/>
      <c r="V1434"/>
      <c r="W1434"/>
      <c r="X1434"/>
      <c r="Y1434"/>
      <c r="Z1434"/>
    </row>
    <row r="1435" spans="3:26" x14ac:dyDescent="0.25">
      <c r="C1435" s="7"/>
      <c r="D1435" s="7"/>
      <c r="E1435" s="7"/>
      <c r="S1435" s="7"/>
      <c r="T1435"/>
      <c r="U1435"/>
      <c r="V1435"/>
      <c r="W1435"/>
      <c r="X1435"/>
      <c r="Y1435"/>
      <c r="Z1435"/>
    </row>
    <row r="1436" spans="3:26" x14ac:dyDescent="0.25">
      <c r="C1436" s="7"/>
      <c r="D1436" s="7"/>
      <c r="E1436" s="7"/>
      <c r="S1436" s="7"/>
      <c r="T1436"/>
      <c r="U1436"/>
      <c r="V1436"/>
      <c r="W1436"/>
      <c r="X1436"/>
      <c r="Y1436"/>
      <c r="Z1436"/>
    </row>
    <row r="1437" spans="3:26" x14ac:dyDescent="0.25">
      <c r="C1437" s="7"/>
      <c r="D1437" s="7"/>
      <c r="E1437" s="7"/>
      <c r="S1437" s="7"/>
      <c r="T1437"/>
      <c r="U1437"/>
      <c r="V1437"/>
      <c r="W1437"/>
      <c r="X1437"/>
      <c r="Y1437"/>
      <c r="Z1437"/>
    </row>
    <row r="1438" spans="3:26" x14ac:dyDescent="0.25">
      <c r="C1438" s="7"/>
      <c r="D1438" s="7"/>
      <c r="E1438" s="7"/>
      <c r="S1438" s="7"/>
      <c r="T1438"/>
      <c r="U1438"/>
      <c r="V1438"/>
      <c r="W1438"/>
      <c r="X1438"/>
      <c r="Y1438"/>
      <c r="Z1438"/>
    </row>
    <row r="1439" spans="3:26" x14ac:dyDescent="0.25">
      <c r="C1439" s="7"/>
      <c r="D1439" s="7"/>
      <c r="E1439" s="7"/>
      <c r="S1439" s="7"/>
      <c r="T1439"/>
      <c r="U1439"/>
      <c r="V1439"/>
      <c r="W1439"/>
      <c r="X1439"/>
      <c r="Y1439"/>
      <c r="Z1439"/>
    </row>
    <row r="1440" spans="3:26" x14ac:dyDescent="0.25">
      <c r="C1440" s="7"/>
      <c r="D1440" s="7"/>
      <c r="E1440" s="7"/>
      <c r="S1440" s="7"/>
      <c r="T1440"/>
      <c r="U1440"/>
      <c r="V1440"/>
      <c r="W1440"/>
      <c r="X1440"/>
      <c r="Y1440"/>
      <c r="Z1440"/>
    </row>
    <row r="1441" spans="3:26" x14ac:dyDescent="0.25">
      <c r="C1441" s="7"/>
      <c r="D1441" s="7"/>
      <c r="E1441" s="7"/>
      <c r="S1441" s="7"/>
      <c r="T1441"/>
      <c r="U1441"/>
      <c r="V1441"/>
      <c r="W1441"/>
      <c r="X1441"/>
      <c r="Y1441"/>
      <c r="Z1441"/>
    </row>
    <row r="1442" spans="3:26" x14ac:dyDescent="0.25">
      <c r="C1442" s="7"/>
      <c r="D1442" s="7"/>
      <c r="E1442" s="7"/>
      <c r="S1442" s="7"/>
      <c r="T1442"/>
      <c r="U1442"/>
      <c r="V1442"/>
      <c r="W1442"/>
      <c r="X1442"/>
      <c r="Y1442"/>
      <c r="Z1442"/>
    </row>
    <row r="1443" spans="3:26" x14ac:dyDescent="0.25">
      <c r="C1443" s="7"/>
      <c r="D1443" s="7"/>
      <c r="E1443" s="7"/>
      <c r="S1443" s="7"/>
      <c r="T1443"/>
      <c r="U1443"/>
      <c r="V1443"/>
      <c r="W1443"/>
      <c r="X1443"/>
      <c r="Y1443"/>
      <c r="Z1443"/>
    </row>
    <row r="1444" spans="3:26" x14ac:dyDescent="0.25">
      <c r="C1444" s="7"/>
      <c r="D1444" s="7"/>
      <c r="E1444" s="7"/>
      <c r="S1444" s="7"/>
      <c r="T1444"/>
      <c r="U1444"/>
      <c r="V1444"/>
      <c r="W1444"/>
      <c r="X1444"/>
      <c r="Y1444"/>
      <c r="Z1444"/>
    </row>
    <row r="1445" spans="3:26" x14ac:dyDescent="0.25">
      <c r="C1445" s="7"/>
      <c r="D1445" s="7"/>
      <c r="E1445" s="7"/>
      <c r="S1445" s="7"/>
      <c r="T1445"/>
      <c r="U1445"/>
      <c r="V1445"/>
      <c r="W1445"/>
      <c r="X1445"/>
      <c r="Y1445"/>
      <c r="Z1445"/>
    </row>
    <row r="1446" spans="3:26" x14ac:dyDescent="0.25">
      <c r="C1446" s="7"/>
      <c r="D1446" s="7"/>
      <c r="E1446" s="7"/>
      <c r="S1446" s="7"/>
      <c r="T1446"/>
      <c r="U1446"/>
      <c r="V1446"/>
      <c r="W1446"/>
      <c r="X1446"/>
      <c r="Y1446"/>
      <c r="Z1446"/>
    </row>
    <row r="1447" spans="3:26" x14ac:dyDescent="0.25">
      <c r="C1447" s="7"/>
      <c r="D1447" s="7"/>
      <c r="E1447" s="7"/>
      <c r="S1447" s="7"/>
      <c r="T1447"/>
      <c r="U1447"/>
      <c r="V1447"/>
      <c r="W1447"/>
      <c r="X1447"/>
      <c r="Y1447"/>
      <c r="Z1447"/>
    </row>
    <row r="1448" spans="3:26" x14ac:dyDescent="0.25">
      <c r="C1448" s="7"/>
      <c r="D1448" s="7"/>
      <c r="E1448" s="7"/>
      <c r="S1448" s="7"/>
      <c r="T1448"/>
      <c r="U1448"/>
      <c r="V1448"/>
      <c r="W1448"/>
      <c r="X1448"/>
      <c r="Y1448"/>
      <c r="Z1448"/>
    </row>
    <row r="1449" spans="3:26" x14ac:dyDescent="0.25">
      <c r="C1449" s="7"/>
      <c r="D1449" s="7"/>
      <c r="E1449" s="7"/>
      <c r="S1449" s="7"/>
      <c r="T1449"/>
      <c r="U1449"/>
      <c r="V1449"/>
      <c r="W1449"/>
      <c r="X1449"/>
      <c r="Y1449"/>
      <c r="Z1449"/>
    </row>
    <row r="1450" spans="3:26" x14ac:dyDescent="0.25">
      <c r="C1450" s="7"/>
      <c r="D1450" s="7"/>
      <c r="E1450" s="7"/>
      <c r="S1450" s="7"/>
      <c r="T1450"/>
      <c r="U1450"/>
      <c r="V1450"/>
      <c r="W1450"/>
      <c r="X1450"/>
      <c r="Y1450"/>
      <c r="Z1450"/>
    </row>
    <row r="1451" spans="3:26" x14ac:dyDescent="0.25">
      <c r="C1451" s="7"/>
      <c r="D1451" s="7"/>
      <c r="E1451" s="7"/>
      <c r="S1451" s="7"/>
      <c r="T1451"/>
      <c r="U1451"/>
      <c r="V1451"/>
      <c r="W1451"/>
      <c r="X1451"/>
      <c r="Y1451"/>
      <c r="Z1451"/>
    </row>
    <row r="1452" spans="3:26" x14ac:dyDescent="0.25">
      <c r="C1452" s="7"/>
      <c r="D1452" s="7"/>
      <c r="E1452" s="7"/>
      <c r="S1452" s="7"/>
      <c r="T1452"/>
      <c r="U1452"/>
      <c r="V1452"/>
      <c r="W1452"/>
      <c r="X1452"/>
      <c r="Y1452"/>
      <c r="Z1452"/>
    </row>
    <row r="1453" spans="3:26" x14ac:dyDescent="0.25">
      <c r="C1453" s="7"/>
      <c r="D1453" s="7"/>
      <c r="E1453" s="7"/>
      <c r="S1453" s="7"/>
      <c r="T1453"/>
      <c r="U1453"/>
      <c r="V1453"/>
      <c r="W1453"/>
      <c r="X1453"/>
      <c r="Y1453"/>
      <c r="Z1453"/>
    </row>
    <row r="1454" spans="3:26" x14ac:dyDescent="0.25">
      <c r="C1454" s="7"/>
      <c r="D1454" s="7"/>
      <c r="E1454" s="7"/>
      <c r="S1454" s="7"/>
      <c r="T1454"/>
      <c r="U1454"/>
      <c r="V1454"/>
      <c r="W1454"/>
      <c r="X1454"/>
      <c r="Y1454"/>
      <c r="Z1454"/>
    </row>
    <row r="1455" spans="3:26" x14ac:dyDescent="0.25">
      <c r="C1455" s="7"/>
      <c r="D1455" s="7"/>
      <c r="E1455" s="7"/>
      <c r="S1455" s="7"/>
      <c r="T1455"/>
      <c r="U1455"/>
      <c r="V1455"/>
      <c r="W1455"/>
      <c r="X1455"/>
      <c r="Y1455"/>
      <c r="Z1455"/>
    </row>
    <row r="1456" spans="3:26" x14ac:dyDescent="0.25">
      <c r="C1456" s="7"/>
      <c r="D1456" s="7"/>
      <c r="E1456" s="7"/>
      <c r="S1456" s="7"/>
      <c r="T1456"/>
      <c r="U1456"/>
      <c r="V1456"/>
      <c r="W1456"/>
      <c r="X1456"/>
      <c r="Y1456"/>
      <c r="Z1456"/>
    </row>
    <row r="1457" spans="3:26" x14ac:dyDescent="0.25">
      <c r="C1457" s="7"/>
      <c r="D1457" s="7"/>
      <c r="E1457" s="7"/>
      <c r="S1457" s="7"/>
      <c r="T1457"/>
      <c r="U1457"/>
      <c r="V1457"/>
      <c r="W1457"/>
      <c r="X1457"/>
      <c r="Y1457"/>
      <c r="Z1457"/>
    </row>
    <row r="1458" spans="3:26" x14ac:dyDescent="0.25">
      <c r="C1458" s="7"/>
      <c r="D1458" s="7"/>
      <c r="E1458" s="7"/>
      <c r="S1458" s="7"/>
      <c r="T1458"/>
      <c r="U1458"/>
      <c r="V1458"/>
      <c r="W1458"/>
      <c r="X1458"/>
      <c r="Y1458"/>
      <c r="Z1458"/>
    </row>
    <row r="1459" spans="3:26" x14ac:dyDescent="0.25">
      <c r="C1459" s="7"/>
      <c r="D1459" s="7"/>
      <c r="E1459" s="7"/>
      <c r="S1459" s="7"/>
      <c r="T1459"/>
      <c r="U1459"/>
      <c r="V1459"/>
      <c r="W1459"/>
      <c r="X1459"/>
      <c r="Y1459"/>
      <c r="Z1459"/>
    </row>
    <row r="1460" spans="3:26" x14ac:dyDescent="0.25">
      <c r="C1460" s="7"/>
      <c r="D1460" s="7"/>
      <c r="E1460" s="7"/>
      <c r="S1460" s="7"/>
      <c r="T1460"/>
      <c r="U1460"/>
      <c r="V1460"/>
      <c r="W1460"/>
      <c r="X1460"/>
      <c r="Y1460"/>
      <c r="Z1460"/>
    </row>
    <row r="1461" spans="3:26" x14ac:dyDescent="0.25">
      <c r="C1461" s="7"/>
      <c r="D1461" s="7"/>
      <c r="E1461" s="7"/>
      <c r="S1461" s="7"/>
      <c r="T1461"/>
      <c r="U1461"/>
      <c r="V1461"/>
      <c r="W1461"/>
      <c r="X1461"/>
      <c r="Y1461"/>
      <c r="Z1461"/>
    </row>
    <row r="1462" spans="3:26" x14ac:dyDescent="0.25">
      <c r="C1462" s="7"/>
      <c r="D1462" s="7"/>
      <c r="E1462" s="7"/>
      <c r="S1462" s="7"/>
      <c r="T1462"/>
      <c r="U1462"/>
      <c r="V1462"/>
      <c r="W1462"/>
      <c r="X1462"/>
      <c r="Y1462"/>
      <c r="Z1462"/>
    </row>
    <row r="1463" spans="3:26" x14ac:dyDescent="0.25">
      <c r="C1463" s="7"/>
      <c r="D1463" s="7"/>
      <c r="E1463" s="7"/>
      <c r="S1463" s="7"/>
      <c r="T1463"/>
      <c r="U1463"/>
      <c r="V1463"/>
      <c r="W1463"/>
      <c r="X1463"/>
      <c r="Y1463"/>
      <c r="Z1463"/>
    </row>
    <row r="1464" spans="3:26" x14ac:dyDescent="0.25">
      <c r="C1464" s="7"/>
      <c r="D1464" s="7"/>
      <c r="E1464" s="7"/>
      <c r="S1464" s="7"/>
      <c r="T1464"/>
      <c r="U1464"/>
      <c r="V1464"/>
      <c r="W1464"/>
      <c r="X1464"/>
      <c r="Y1464"/>
      <c r="Z1464"/>
    </row>
    <row r="1465" spans="3:26" x14ac:dyDescent="0.25">
      <c r="C1465" s="7"/>
      <c r="D1465" s="7"/>
      <c r="E1465" s="7"/>
      <c r="S1465" s="7"/>
      <c r="T1465"/>
      <c r="U1465"/>
      <c r="V1465"/>
      <c r="W1465"/>
      <c r="X1465"/>
      <c r="Y1465"/>
      <c r="Z1465"/>
    </row>
    <row r="1466" spans="3:26" x14ac:dyDescent="0.25">
      <c r="C1466" s="7"/>
      <c r="D1466" s="7"/>
      <c r="E1466" s="7"/>
      <c r="S1466" s="7"/>
      <c r="T1466"/>
      <c r="U1466"/>
      <c r="V1466"/>
      <c r="W1466"/>
      <c r="X1466"/>
      <c r="Y1466"/>
      <c r="Z1466"/>
    </row>
    <row r="1467" spans="3:26" x14ac:dyDescent="0.25">
      <c r="C1467" s="7"/>
      <c r="D1467" s="7"/>
      <c r="E1467" s="7"/>
      <c r="S1467" s="7"/>
      <c r="T1467"/>
      <c r="U1467"/>
      <c r="V1467"/>
      <c r="W1467"/>
      <c r="X1467"/>
      <c r="Y1467"/>
      <c r="Z1467"/>
    </row>
    <row r="1468" spans="3:26" x14ac:dyDescent="0.25">
      <c r="C1468" s="7"/>
      <c r="D1468" s="7"/>
      <c r="E1468" s="7"/>
      <c r="S1468" s="7"/>
      <c r="T1468"/>
      <c r="U1468"/>
      <c r="V1468"/>
      <c r="W1468"/>
      <c r="X1468"/>
      <c r="Y1468"/>
      <c r="Z1468"/>
    </row>
    <row r="1469" spans="3:26" x14ac:dyDescent="0.25">
      <c r="C1469" s="7"/>
      <c r="D1469" s="7"/>
      <c r="E1469" s="7"/>
      <c r="S1469" s="7"/>
      <c r="T1469"/>
      <c r="U1469"/>
      <c r="V1469"/>
      <c r="W1469"/>
      <c r="X1469"/>
      <c r="Y1469"/>
      <c r="Z1469"/>
    </row>
    <row r="1470" spans="3:26" x14ac:dyDescent="0.25">
      <c r="C1470" s="7"/>
      <c r="D1470" s="7"/>
      <c r="E1470" s="7"/>
      <c r="S1470" s="7"/>
      <c r="T1470"/>
      <c r="U1470"/>
      <c r="V1470"/>
      <c r="W1470"/>
      <c r="X1470"/>
      <c r="Y1470"/>
      <c r="Z1470"/>
    </row>
    <row r="1471" spans="3:26" x14ac:dyDescent="0.25">
      <c r="C1471" s="7"/>
      <c r="D1471" s="7"/>
      <c r="E1471" s="7"/>
      <c r="S1471" s="7"/>
      <c r="T1471"/>
      <c r="U1471"/>
      <c r="V1471"/>
      <c r="W1471"/>
      <c r="X1471"/>
      <c r="Y1471"/>
      <c r="Z1471"/>
    </row>
    <row r="1472" spans="3:26" x14ac:dyDescent="0.25">
      <c r="C1472" s="7"/>
      <c r="D1472" s="7"/>
      <c r="E1472" s="7"/>
      <c r="S1472" s="7"/>
      <c r="T1472"/>
      <c r="U1472"/>
      <c r="V1472"/>
      <c r="W1472"/>
      <c r="X1472"/>
      <c r="Y1472"/>
      <c r="Z1472"/>
    </row>
    <row r="1473" spans="3:26" x14ac:dyDescent="0.25">
      <c r="C1473" s="7"/>
      <c r="D1473" s="7"/>
      <c r="E1473" s="7"/>
      <c r="S1473" s="7"/>
      <c r="T1473"/>
      <c r="U1473"/>
      <c r="V1473"/>
      <c r="W1473"/>
      <c r="X1473"/>
      <c r="Y1473"/>
      <c r="Z1473"/>
    </row>
    <row r="1474" spans="3:26" x14ac:dyDescent="0.25">
      <c r="C1474" s="7"/>
      <c r="D1474" s="7"/>
      <c r="E1474" s="7"/>
      <c r="S1474" s="7"/>
      <c r="T1474"/>
      <c r="U1474"/>
      <c r="V1474"/>
      <c r="W1474"/>
      <c r="X1474"/>
      <c r="Y1474"/>
      <c r="Z1474"/>
    </row>
    <row r="1475" spans="3:26" x14ac:dyDescent="0.25">
      <c r="C1475" s="7"/>
      <c r="D1475" s="7"/>
      <c r="E1475" s="7"/>
      <c r="S1475" s="7"/>
      <c r="T1475"/>
      <c r="U1475"/>
      <c r="V1475"/>
      <c r="W1475"/>
      <c r="X1475"/>
      <c r="Y1475"/>
      <c r="Z1475"/>
    </row>
    <row r="1476" spans="3:26" x14ac:dyDescent="0.25">
      <c r="C1476" s="7"/>
      <c r="D1476" s="7"/>
      <c r="E1476" s="7"/>
      <c r="S1476" s="7"/>
      <c r="T1476"/>
      <c r="U1476"/>
      <c r="V1476"/>
      <c r="W1476"/>
      <c r="X1476"/>
      <c r="Y1476"/>
      <c r="Z1476"/>
    </row>
    <row r="1477" spans="3:26" x14ac:dyDescent="0.25">
      <c r="C1477" s="7"/>
      <c r="D1477" s="7"/>
      <c r="E1477" s="7"/>
      <c r="S1477" s="7"/>
      <c r="T1477"/>
      <c r="U1477"/>
      <c r="V1477"/>
      <c r="W1477"/>
      <c r="X1477"/>
      <c r="Y1477"/>
      <c r="Z1477"/>
    </row>
    <row r="1478" spans="3:26" x14ac:dyDescent="0.25">
      <c r="C1478" s="7"/>
      <c r="D1478" s="7"/>
      <c r="E1478" s="7"/>
      <c r="S1478" s="7"/>
      <c r="T1478"/>
      <c r="U1478"/>
      <c r="V1478"/>
      <c r="W1478"/>
      <c r="X1478"/>
      <c r="Y1478"/>
      <c r="Z1478"/>
    </row>
    <row r="1479" spans="3:26" x14ac:dyDescent="0.25">
      <c r="C1479" s="7"/>
      <c r="D1479" s="7"/>
      <c r="E1479" s="7"/>
      <c r="S1479" s="7"/>
      <c r="T1479"/>
      <c r="U1479"/>
      <c r="V1479"/>
      <c r="W1479"/>
      <c r="X1479"/>
      <c r="Y1479"/>
      <c r="Z1479"/>
    </row>
    <row r="1480" spans="3:26" x14ac:dyDescent="0.25">
      <c r="C1480" s="7"/>
      <c r="D1480" s="7"/>
      <c r="E1480" s="7"/>
      <c r="S1480" s="7"/>
      <c r="T1480"/>
      <c r="U1480"/>
      <c r="V1480"/>
      <c r="W1480"/>
      <c r="X1480"/>
      <c r="Y1480"/>
      <c r="Z1480"/>
    </row>
    <row r="1481" spans="3:26" x14ac:dyDescent="0.25">
      <c r="C1481" s="7"/>
      <c r="D1481" s="7"/>
      <c r="E1481" s="7"/>
      <c r="S1481" s="7"/>
      <c r="T1481"/>
      <c r="U1481"/>
      <c r="V1481"/>
      <c r="W1481"/>
      <c r="X1481"/>
      <c r="Y1481"/>
      <c r="Z1481"/>
    </row>
    <row r="1482" spans="3:26" x14ac:dyDescent="0.25">
      <c r="C1482" s="7"/>
      <c r="D1482" s="7"/>
      <c r="E1482" s="7"/>
      <c r="S1482" s="7"/>
      <c r="T1482"/>
      <c r="U1482"/>
      <c r="V1482"/>
      <c r="W1482"/>
      <c r="X1482"/>
      <c r="Y1482"/>
      <c r="Z1482"/>
    </row>
    <row r="1483" spans="3:26" x14ac:dyDescent="0.25">
      <c r="C1483" s="7"/>
      <c r="D1483" s="7"/>
      <c r="E1483" s="7"/>
      <c r="S1483" s="7"/>
      <c r="T1483"/>
      <c r="U1483"/>
      <c r="V1483"/>
      <c r="W1483"/>
      <c r="X1483"/>
      <c r="Y1483"/>
      <c r="Z1483"/>
    </row>
    <row r="1484" spans="3:26" x14ac:dyDescent="0.25">
      <c r="C1484" s="7"/>
      <c r="D1484" s="7"/>
      <c r="E1484" s="7"/>
      <c r="S1484" s="7"/>
      <c r="T1484"/>
      <c r="U1484"/>
      <c r="V1484"/>
      <c r="W1484"/>
      <c r="X1484"/>
      <c r="Y1484"/>
      <c r="Z1484"/>
    </row>
    <row r="1485" spans="3:26" x14ac:dyDescent="0.25">
      <c r="C1485" s="7"/>
      <c r="D1485" s="7"/>
      <c r="E1485" s="7"/>
      <c r="S1485" s="7"/>
      <c r="T1485"/>
      <c r="U1485"/>
      <c r="V1485"/>
      <c r="W1485"/>
      <c r="X1485"/>
      <c r="Y1485"/>
      <c r="Z1485"/>
    </row>
    <row r="1486" spans="3:26" x14ac:dyDescent="0.25">
      <c r="C1486" s="7"/>
      <c r="D1486" s="7"/>
      <c r="E1486" s="7"/>
      <c r="S1486" s="7"/>
      <c r="T1486"/>
      <c r="U1486"/>
      <c r="V1486"/>
      <c r="W1486"/>
      <c r="X1486"/>
      <c r="Y1486"/>
      <c r="Z1486"/>
    </row>
    <row r="1487" spans="3:26" x14ac:dyDescent="0.25">
      <c r="C1487" s="7"/>
      <c r="D1487" s="7"/>
      <c r="E1487" s="7"/>
      <c r="S1487" s="7"/>
      <c r="T1487"/>
      <c r="U1487"/>
      <c r="V1487"/>
      <c r="W1487"/>
      <c r="X1487"/>
      <c r="Y1487"/>
      <c r="Z1487"/>
    </row>
    <row r="1488" spans="3:26" x14ac:dyDescent="0.25">
      <c r="C1488" s="7"/>
      <c r="D1488" s="7"/>
      <c r="E1488" s="7"/>
      <c r="S1488" s="7"/>
      <c r="T1488"/>
      <c r="U1488"/>
      <c r="V1488"/>
      <c r="W1488"/>
      <c r="X1488"/>
      <c r="Y1488"/>
      <c r="Z1488"/>
    </row>
    <row r="1489" spans="3:26" x14ac:dyDescent="0.25">
      <c r="C1489" s="7"/>
      <c r="D1489" s="7"/>
      <c r="E1489" s="7"/>
      <c r="S1489" s="7"/>
      <c r="T1489"/>
      <c r="U1489"/>
      <c r="V1489"/>
      <c r="W1489"/>
      <c r="X1489"/>
      <c r="Y1489"/>
      <c r="Z1489"/>
    </row>
    <row r="1490" spans="3:26" x14ac:dyDescent="0.25">
      <c r="C1490" s="7"/>
      <c r="D1490" s="7"/>
      <c r="E1490" s="7"/>
      <c r="S1490" s="7"/>
      <c r="T1490"/>
      <c r="U1490"/>
      <c r="V1490"/>
      <c r="W1490"/>
      <c r="X1490"/>
      <c r="Y1490"/>
      <c r="Z1490"/>
    </row>
    <row r="1491" spans="3:26" x14ac:dyDescent="0.25">
      <c r="C1491" s="7"/>
      <c r="D1491" s="7"/>
      <c r="E1491" s="7"/>
      <c r="S1491" s="7"/>
      <c r="T1491"/>
      <c r="U1491"/>
      <c r="V1491"/>
      <c r="W1491"/>
      <c r="X1491"/>
      <c r="Y1491"/>
      <c r="Z1491"/>
    </row>
    <row r="1492" spans="3:26" x14ac:dyDescent="0.25">
      <c r="C1492" s="7"/>
      <c r="D1492" s="7"/>
      <c r="E1492" s="7"/>
      <c r="S1492" s="7"/>
      <c r="T1492"/>
      <c r="U1492"/>
      <c r="V1492"/>
      <c r="W1492"/>
      <c r="X1492"/>
      <c r="Y1492"/>
      <c r="Z1492"/>
    </row>
    <row r="1493" spans="3:26" x14ac:dyDescent="0.25">
      <c r="C1493" s="7"/>
      <c r="D1493" s="7"/>
      <c r="E1493" s="7"/>
      <c r="S1493" s="7"/>
      <c r="T1493"/>
      <c r="U1493"/>
      <c r="V1493"/>
      <c r="W1493"/>
      <c r="X1493"/>
      <c r="Y1493"/>
      <c r="Z1493"/>
    </row>
    <row r="1494" spans="3:26" x14ac:dyDescent="0.25">
      <c r="C1494" s="7"/>
      <c r="D1494" s="7"/>
      <c r="E1494" s="7"/>
      <c r="S1494" s="7"/>
      <c r="T1494"/>
      <c r="U1494"/>
      <c r="V1494"/>
      <c r="W1494"/>
      <c r="X1494"/>
      <c r="Y1494"/>
      <c r="Z1494"/>
    </row>
    <row r="1495" spans="3:26" x14ac:dyDescent="0.25">
      <c r="C1495" s="7"/>
      <c r="D1495" s="7"/>
      <c r="E1495" s="7"/>
      <c r="S1495" s="7"/>
      <c r="T1495"/>
      <c r="U1495"/>
      <c r="V1495"/>
      <c r="W1495"/>
      <c r="X1495"/>
      <c r="Y1495"/>
      <c r="Z1495"/>
    </row>
    <row r="1496" spans="3:26" x14ac:dyDescent="0.25">
      <c r="C1496" s="7"/>
      <c r="D1496" s="7"/>
      <c r="E1496" s="7"/>
      <c r="S1496" s="7"/>
      <c r="T1496"/>
      <c r="U1496"/>
      <c r="V1496"/>
      <c r="W1496"/>
      <c r="X1496"/>
      <c r="Y1496"/>
      <c r="Z1496"/>
    </row>
    <row r="1497" spans="3:26" x14ac:dyDescent="0.25">
      <c r="C1497" s="7"/>
      <c r="D1497" s="7"/>
      <c r="E1497" s="7"/>
      <c r="S1497" s="7"/>
      <c r="T1497"/>
      <c r="U1497"/>
      <c r="V1497"/>
      <c r="W1497"/>
      <c r="X1497"/>
      <c r="Y1497"/>
      <c r="Z1497"/>
    </row>
    <row r="1498" spans="3:26" x14ac:dyDescent="0.25">
      <c r="C1498" s="7"/>
      <c r="D1498" s="7"/>
      <c r="E1498" s="7"/>
      <c r="S1498" s="7"/>
      <c r="T1498"/>
      <c r="U1498"/>
      <c r="V1498"/>
      <c r="W1498"/>
      <c r="X1498"/>
      <c r="Y1498"/>
      <c r="Z1498"/>
    </row>
    <row r="1499" spans="3:26" x14ac:dyDescent="0.25">
      <c r="C1499" s="7"/>
      <c r="D1499" s="7"/>
      <c r="E1499" s="7"/>
      <c r="S1499" s="7"/>
      <c r="T1499"/>
      <c r="U1499"/>
      <c r="V1499"/>
      <c r="W1499"/>
      <c r="X1499"/>
      <c r="Y1499"/>
      <c r="Z1499"/>
    </row>
    <row r="1500" spans="3:26" x14ac:dyDescent="0.25">
      <c r="C1500" s="7"/>
      <c r="D1500" s="7"/>
      <c r="E1500" s="7"/>
      <c r="S1500" s="7"/>
      <c r="T1500"/>
      <c r="U1500"/>
      <c r="V1500"/>
      <c r="W1500"/>
      <c r="X1500"/>
      <c r="Y1500"/>
      <c r="Z1500"/>
    </row>
    <row r="1501" spans="3:26" x14ac:dyDescent="0.25">
      <c r="C1501" s="7"/>
      <c r="D1501" s="7"/>
      <c r="E1501" s="7"/>
      <c r="S1501" s="7"/>
      <c r="T1501"/>
      <c r="U1501"/>
      <c r="V1501"/>
      <c r="W1501"/>
      <c r="X1501"/>
      <c r="Y1501"/>
      <c r="Z1501"/>
    </row>
    <row r="1502" spans="3:26" x14ac:dyDescent="0.25">
      <c r="C1502" s="7"/>
      <c r="D1502" s="7"/>
      <c r="E1502" s="7"/>
      <c r="S1502" s="7"/>
      <c r="T1502"/>
      <c r="U1502"/>
      <c r="V1502"/>
      <c r="W1502"/>
      <c r="X1502"/>
      <c r="Y1502"/>
      <c r="Z1502"/>
    </row>
    <row r="1503" spans="3:26" x14ac:dyDescent="0.25">
      <c r="C1503" s="7"/>
      <c r="D1503" s="7"/>
      <c r="E1503" s="7"/>
      <c r="S1503" s="7"/>
      <c r="T1503"/>
      <c r="U1503"/>
      <c r="V1503"/>
      <c r="W1503"/>
      <c r="X1503"/>
      <c r="Y1503"/>
      <c r="Z1503"/>
    </row>
    <row r="1504" spans="3:26" x14ac:dyDescent="0.25">
      <c r="C1504" s="7"/>
      <c r="D1504" s="7"/>
      <c r="E1504" s="7"/>
      <c r="S1504" s="7"/>
      <c r="T1504"/>
      <c r="U1504"/>
      <c r="V1504"/>
      <c r="W1504"/>
      <c r="X1504"/>
      <c r="Y1504"/>
      <c r="Z1504"/>
    </row>
    <row r="1505" spans="3:26" x14ac:dyDescent="0.25">
      <c r="C1505" s="7"/>
      <c r="D1505" s="7"/>
      <c r="E1505" s="7"/>
      <c r="S1505" s="7"/>
      <c r="T1505"/>
      <c r="U1505"/>
      <c r="V1505"/>
      <c r="W1505"/>
      <c r="X1505"/>
      <c r="Y1505"/>
      <c r="Z1505"/>
    </row>
    <row r="1506" spans="3:26" x14ac:dyDescent="0.25">
      <c r="C1506" s="7"/>
      <c r="D1506" s="7"/>
      <c r="E1506" s="7"/>
      <c r="S1506" s="7"/>
      <c r="T1506"/>
      <c r="U1506"/>
      <c r="V1506"/>
      <c r="W1506"/>
      <c r="X1506"/>
      <c r="Y1506"/>
      <c r="Z1506"/>
    </row>
    <row r="1507" spans="3:26" x14ac:dyDescent="0.25">
      <c r="C1507" s="7"/>
      <c r="D1507" s="7"/>
      <c r="E1507" s="7"/>
      <c r="S1507" s="7"/>
      <c r="T1507"/>
      <c r="U1507"/>
      <c r="V1507"/>
      <c r="W1507"/>
      <c r="X1507"/>
      <c r="Y1507"/>
      <c r="Z1507"/>
    </row>
    <row r="1508" spans="3:26" x14ac:dyDescent="0.25">
      <c r="C1508" s="7"/>
      <c r="D1508" s="7"/>
      <c r="E1508" s="7"/>
      <c r="S1508" s="7"/>
      <c r="T1508"/>
      <c r="U1508"/>
      <c r="V1508"/>
      <c r="W1508"/>
      <c r="X1508"/>
      <c r="Y1508"/>
      <c r="Z1508"/>
    </row>
    <row r="1509" spans="3:26" x14ac:dyDescent="0.25">
      <c r="C1509" s="7"/>
      <c r="D1509" s="7"/>
      <c r="E1509" s="7"/>
      <c r="S1509" s="7"/>
      <c r="T1509"/>
      <c r="U1509"/>
      <c r="V1509"/>
      <c r="W1509"/>
      <c r="X1509"/>
      <c r="Y1509"/>
      <c r="Z1509"/>
    </row>
    <row r="1510" spans="3:26" x14ac:dyDescent="0.25">
      <c r="C1510" s="7"/>
      <c r="D1510" s="7"/>
      <c r="E1510" s="7"/>
      <c r="S1510" s="7"/>
      <c r="T1510"/>
      <c r="U1510"/>
      <c r="V1510"/>
      <c r="W1510"/>
      <c r="X1510"/>
      <c r="Y1510"/>
      <c r="Z1510"/>
    </row>
    <row r="1511" spans="3:26" x14ac:dyDescent="0.25">
      <c r="C1511" s="7"/>
      <c r="D1511" s="7"/>
      <c r="E1511" s="7"/>
      <c r="S1511" s="7"/>
      <c r="T1511"/>
      <c r="U1511"/>
      <c r="V1511"/>
      <c r="W1511"/>
      <c r="X1511"/>
      <c r="Y1511"/>
      <c r="Z1511"/>
    </row>
    <row r="1512" spans="3:26" x14ac:dyDescent="0.25">
      <c r="C1512" s="7"/>
      <c r="D1512" s="7"/>
      <c r="E1512" s="7"/>
      <c r="S1512" s="7"/>
      <c r="T1512"/>
      <c r="U1512"/>
      <c r="V1512"/>
      <c r="W1512"/>
      <c r="X1512"/>
      <c r="Y1512"/>
      <c r="Z1512"/>
    </row>
    <row r="1513" spans="3:26" x14ac:dyDescent="0.25">
      <c r="C1513" s="7"/>
      <c r="D1513" s="7"/>
      <c r="E1513" s="7"/>
      <c r="S1513" s="7"/>
      <c r="T1513"/>
      <c r="U1513"/>
      <c r="V1513"/>
      <c r="W1513"/>
      <c r="X1513"/>
      <c r="Y1513"/>
      <c r="Z1513"/>
    </row>
    <row r="1514" spans="3:26" x14ac:dyDescent="0.25">
      <c r="C1514" s="7"/>
      <c r="D1514" s="7"/>
      <c r="E1514" s="7"/>
      <c r="S1514" s="7"/>
      <c r="T1514"/>
      <c r="U1514"/>
      <c r="V1514"/>
      <c r="W1514"/>
      <c r="X1514"/>
      <c r="Y1514"/>
      <c r="Z1514"/>
    </row>
    <row r="1515" spans="3:26" x14ac:dyDescent="0.25">
      <c r="C1515" s="7"/>
      <c r="D1515" s="7"/>
      <c r="E1515" s="7"/>
      <c r="S1515" s="7"/>
      <c r="T1515"/>
      <c r="U1515"/>
      <c r="V1515"/>
      <c r="W1515"/>
      <c r="X1515"/>
      <c r="Y1515"/>
      <c r="Z1515"/>
    </row>
    <row r="1516" spans="3:26" x14ac:dyDescent="0.25">
      <c r="C1516" s="7"/>
      <c r="D1516" s="7"/>
      <c r="E1516" s="7"/>
      <c r="S1516" s="7"/>
      <c r="T1516"/>
      <c r="U1516"/>
      <c r="V1516"/>
      <c r="W1516"/>
      <c r="X1516"/>
      <c r="Y1516"/>
      <c r="Z1516"/>
    </row>
    <row r="1517" spans="3:26" x14ac:dyDescent="0.25">
      <c r="C1517" s="7"/>
      <c r="D1517" s="7"/>
      <c r="E1517" s="7"/>
      <c r="S1517" s="7"/>
      <c r="T1517"/>
      <c r="U1517"/>
      <c r="V1517"/>
      <c r="W1517"/>
      <c r="X1517"/>
      <c r="Y1517"/>
      <c r="Z1517"/>
    </row>
    <row r="1518" spans="3:26" x14ac:dyDescent="0.25">
      <c r="C1518" s="7"/>
      <c r="D1518" s="7"/>
      <c r="E1518" s="7"/>
      <c r="S1518" s="7"/>
      <c r="T1518"/>
      <c r="U1518"/>
      <c r="V1518"/>
      <c r="W1518"/>
      <c r="X1518"/>
      <c r="Y1518"/>
      <c r="Z1518"/>
    </row>
    <row r="1519" spans="3:26" x14ac:dyDescent="0.25">
      <c r="C1519" s="7"/>
      <c r="D1519" s="7"/>
      <c r="E1519" s="7"/>
      <c r="S1519" s="7"/>
      <c r="T1519"/>
      <c r="U1519"/>
      <c r="V1519"/>
      <c r="W1519"/>
      <c r="X1519"/>
      <c r="Y1519"/>
      <c r="Z1519"/>
    </row>
    <row r="1520" spans="3:26" x14ac:dyDescent="0.25">
      <c r="C1520" s="7"/>
      <c r="D1520" s="7"/>
      <c r="E1520" s="7"/>
      <c r="S1520" s="7"/>
      <c r="T1520"/>
      <c r="U1520"/>
      <c r="V1520"/>
      <c r="W1520"/>
      <c r="X1520"/>
      <c r="Y1520"/>
      <c r="Z1520"/>
    </row>
    <row r="1521" spans="3:26" x14ac:dyDescent="0.25">
      <c r="C1521" s="7"/>
      <c r="D1521" s="7"/>
      <c r="E1521" s="7"/>
      <c r="S1521" s="7"/>
      <c r="T1521"/>
      <c r="U1521"/>
      <c r="V1521"/>
      <c r="W1521"/>
      <c r="X1521"/>
      <c r="Y1521"/>
      <c r="Z1521"/>
    </row>
    <row r="1522" spans="3:26" x14ac:dyDescent="0.25">
      <c r="C1522" s="7"/>
      <c r="D1522" s="7"/>
      <c r="E1522" s="7"/>
      <c r="S1522" s="7"/>
      <c r="T1522"/>
      <c r="U1522"/>
      <c r="V1522"/>
      <c r="W1522"/>
      <c r="X1522"/>
      <c r="Y1522"/>
      <c r="Z1522"/>
    </row>
    <row r="1523" spans="3:26" x14ac:dyDescent="0.25">
      <c r="C1523" s="7"/>
      <c r="D1523" s="7"/>
      <c r="E1523" s="7"/>
      <c r="S1523" s="7"/>
      <c r="T1523"/>
      <c r="U1523"/>
      <c r="V1523"/>
      <c r="W1523"/>
      <c r="X1523"/>
      <c r="Y1523"/>
      <c r="Z1523"/>
    </row>
    <row r="1524" spans="3:26" x14ac:dyDescent="0.25">
      <c r="C1524" s="7"/>
      <c r="D1524" s="7"/>
      <c r="E1524" s="7"/>
      <c r="S1524" s="7"/>
      <c r="T1524"/>
      <c r="U1524"/>
      <c r="V1524"/>
      <c r="W1524"/>
      <c r="X1524"/>
      <c r="Y1524"/>
      <c r="Z1524"/>
    </row>
    <row r="1525" spans="3:26" x14ac:dyDescent="0.25">
      <c r="C1525" s="7"/>
      <c r="D1525" s="7"/>
      <c r="E1525" s="7"/>
      <c r="S1525" s="7"/>
      <c r="T1525"/>
      <c r="U1525"/>
      <c r="V1525"/>
      <c r="W1525"/>
      <c r="X1525"/>
      <c r="Y1525"/>
      <c r="Z1525"/>
    </row>
    <row r="1526" spans="3:26" x14ac:dyDescent="0.25">
      <c r="C1526" s="7"/>
      <c r="D1526" s="7"/>
      <c r="E1526" s="7"/>
      <c r="S1526" s="7"/>
      <c r="T1526"/>
      <c r="U1526"/>
      <c r="V1526"/>
      <c r="W1526"/>
      <c r="X1526"/>
      <c r="Y1526"/>
      <c r="Z1526"/>
    </row>
    <row r="1527" spans="3:26" x14ac:dyDescent="0.25">
      <c r="C1527" s="7"/>
      <c r="D1527" s="7"/>
      <c r="E1527" s="7"/>
      <c r="S1527" s="7"/>
      <c r="T1527"/>
      <c r="U1527"/>
      <c r="V1527"/>
      <c r="W1527"/>
      <c r="X1527"/>
      <c r="Y1527"/>
      <c r="Z1527"/>
    </row>
    <row r="1528" spans="3:26" x14ac:dyDescent="0.25">
      <c r="C1528" s="7"/>
      <c r="D1528" s="7"/>
      <c r="E1528" s="7"/>
      <c r="S1528" s="7"/>
      <c r="T1528"/>
      <c r="U1528"/>
      <c r="V1528"/>
      <c r="W1528"/>
      <c r="X1528"/>
      <c r="Y1528"/>
      <c r="Z1528"/>
    </row>
    <row r="1529" spans="3:26" x14ac:dyDescent="0.25">
      <c r="C1529" s="7"/>
      <c r="D1529" s="7"/>
      <c r="E1529" s="7"/>
      <c r="S1529" s="7"/>
      <c r="T1529"/>
      <c r="U1529"/>
      <c r="V1529"/>
      <c r="W1529"/>
      <c r="X1529"/>
      <c r="Y1529"/>
      <c r="Z1529"/>
    </row>
    <row r="1530" spans="3:26" x14ac:dyDescent="0.25">
      <c r="C1530" s="7"/>
      <c r="D1530" s="7"/>
      <c r="E1530" s="7"/>
      <c r="S1530" s="7"/>
      <c r="T1530"/>
      <c r="U1530"/>
      <c r="V1530"/>
      <c r="W1530"/>
      <c r="X1530"/>
      <c r="Y1530"/>
      <c r="Z1530"/>
    </row>
    <row r="1531" spans="3:26" x14ac:dyDescent="0.25">
      <c r="C1531" s="7"/>
      <c r="D1531" s="7"/>
      <c r="E1531" s="7"/>
      <c r="S1531" s="7"/>
      <c r="T1531"/>
      <c r="U1531"/>
      <c r="V1531"/>
      <c r="W1531"/>
      <c r="X1531"/>
      <c r="Y1531"/>
      <c r="Z1531"/>
    </row>
    <row r="1532" spans="3:26" x14ac:dyDescent="0.25">
      <c r="C1532" s="7"/>
      <c r="D1532" s="7"/>
      <c r="E1532" s="7"/>
      <c r="S1532" s="7"/>
      <c r="T1532"/>
      <c r="U1532"/>
      <c r="V1532"/>
      <c r="W1532"/>
      <c r="X1532"/>
      <c r="Y1532"/>
      <c r="Z1532"/>
    </row>
    <row r="1533" spans="3:26" x14ac:dyDescent="0.25">
      <c r="C1533" s="7"/>
      <c r="D1533" s="7"/>
      <c r="E1533" s="7"/>
      <c r="S1533" s="7"/>
      <c r="T1533"/>
      <c r="U1533"/>
      <c r="V1533"/>
      <c r="W1533"/>
      <c r="X1533"/>
      <c r="Y1533"/>
      <c r="Z1533"/>
    </row>
    <row r="1534" spans="3:26" x14ac:dyDescent="0.25">
      <c r="C1534" s="7"/>
      <c r="D1534" s="7"/>
      <c r="E1534" s="7"/>
      <c r="S1534" s="7"/>
      <c r="T1534"/>
      <c r="U1534"/>
      <c r="V1534"/>
      <c r="W1534"/>
      <c r="X1534"/>
      <c r="Y1534"/>
      <c r="Z1534"/>
    </row>
    <row r="1535" spans="3:26" x14ac:dyDescent="0.25">
      <c r="C1535" s="7"/>
      <c r="D1535" s="7"/>
      <c r="E1535" s="7"/>
      <c r="S1535" s="7"/>
      <c r="T1535"/>
      <c r="U1535"/>
      <c r="V1535"/>
      <c r="W1535"/>
      <c r="X1535"/>
      <c r="Y1535"/>
      <c r="Z1535"/>
    </row>
    <row r="1536" spans="3:26" x14ac:dyDescent="0.25">
      <c r="C1536" s="7"/>
      <c r="D1536" s="7"/>
      <c r="E1536" s="7"/>
      <c r="S1536" s="7"/>
      <c r="T1536"/>
      <c r="U1536"/>
      <c r="V1536"/>
      <c r="W1536"/>
      <c r="X1536"/>
      <c r="Y1536"/>
      <c r="Z1536"/>
    </row>
    <row r="1537" spans="3:26" x14ac:dyDescent="0.25">
      <c r="C1537" s="7"/>
      <c r="D1537" s="7"/>
      <c r="E1537" s="7"/>
      <c r="S1537" s="7"/>
      <c r="T1537"/>
      <c r="U1537"/>
      <c r="V1537"/>
      <c r="W1537"/>
      <c r="X1537"/>
      <c r="Y1537"/>
      <c r="Z1537"/>
    </row>
    <row r="1538" spans="3:26" x14ac:dyDescent="0.25">
      <c r="C1538" s="7"/>
      <c r="D1538" s="7"/>
      <c r="E1538" s="7"/>
      <c r="S1538" s="7"/>
      <c r="T1538"/>
      <c r="U1538"/>
      <c r="V1538"/>
      <c r="W1538"/>
      <c r="X1538"/>
      <c r="Y1538"/>
      <c r="Z1538"/>
    </row>
    <row r="1539" spans="3:26" x14ac:dyDescent="0.25">
      <c r="C1539" s="7"/>
      <c r="D1539" s="7"/>
      <c r="E1539" s="7"/>
      <c r="S1539" s="7"/>
      <c r="T1539"/>
      <c r="U1539"/>
      <c r="V1539"/>
      <c r="W1539"/>
      <c r="X1539"/>
      <c r="Y1539"/>
      <c r="Z1539"/>
    </row>
    <row r="1540" spans="3:26" x14ac:dyDescent="0.25">
      <c r="C1540" s="7"/>
      <c r="D1540" s="7"/>
      <c r="E1540" s="7"/>
      <c r="S1540" s="7"/>
      <c r="T1540"/>
      <c r="U1540"/>
      <c r="V1540"/>
      <c r="W1540"/>
      <c r="X1540"/>
      <c r="Y1540"/>
      <c r="Z1540"/>
    </row>
    <row r="1541" spans="3:26" x14ac:dyDescent="0.25">
      <c r="C1541" s="7"/>
      <c r="D1541" s="7"/>
      <c r="E1541" s="7"/>
      <c r="S1541" s="7"/>
      <c r="T1541"/>
      <c r="U1541"/>
      <c r="V1541"/>
      <c r="W1541"/>
      <c r="X1541"/>
      <c r="Y1541"/>
      <c r="Z1541"/>
    </row>
    <row r="1542" spans="3:26" x14ac:dyDescent="0.25">
      <c r="C1542" s="7"/>
      <c r="D1542" s="7"/>
      <c r="E1542" s="7"/>
      <c r="S1542" s="7"/>
      <c r="T1542"/>
      <c r="U1542"/>
      <c r="V1542"/>
      <c r="W1542"/>
      <c r="X1542"/>
      <c r="Y1542"/>
      <c r="Z1542"/>
    </row>
    <row r="1543" spans="3:26" x14ac:dyDescent="0.25">
      <c r="C1543" s="7"/>
      <c r="D1543" s="7"/>
      <c r="E1543" s="7"/>
      <c r="S1543" s="7"/>
      <c r="T1543"/>
      <c r="U1543"/>
      <c r="V1543"/>
      <c r="W1543"/>
      <c r="X1543"/>
      <c r="Y1543"/>
      <c r="Z1543"/>
    </row>
    <row r="1544" spans="3:26" x14ac:dyDescent="0.25">
      <c r="C1544" s="7"/>
      <c r="D1544" s="7"/>
      <c r="E1544" s="7"/>
      <c r="S1544" s="7"/>
      <c r="T1544"/>
      <c r="U1544"/>
      <c r="V1544"/>
      <c r="W1544"/>
      <c r="X1544"/>
      <c r="Y1544"/>
      <c r="Z1544"/>
    </row>
    <row r="1545" spans="3:26" x14ac:dyDescent="0.25">
      <c r="C1545" s="7"/>
      <c r="D1545" s="7"/>
      <c r="E1545" s="7"/>
      <c r="S1545" s="7"/>
      <c r="T1545"/>
      <c r="U1545"/>
      <c r="V1545"/>
      <c r="W1545"/>
      <c r="X1545"/>
      <c r="Y1545"/>
      <c r="Z1545"/>
    </row>
    <row r="1546" spans="3:26" x14ac:dyDescent="0.25">
      <c r="C1546" s="7"/>
      <c r="D1546" s="7"/>
      <c r="E1546" s="7"/>
      <c r="S1546" s="7"/>
      <c r="T1546"/>
      <c r="U1546"/>
      <c r="V1546"/>
      <c r="W1546"/>
      <c r="X1546"/>
      <c r="Y1546"/>
      <c r="Z1546"/>
    </row>
    <row r="1547" spans="3:26" x14ac:dyDescent="0.25">
      <c r="C1547" s="7"/>
      <c r="D1547" s="7"/>
      <c r="E1547" s="7"/>
      <c r="S1547" s="7"/>
      <c r="T1547"/>
      <c r="U1547"/>
      <c r="V1547"/>
      <c r="W1547"/>
      <c r="X1547"/>
      <c r="Y1547"/>
      <c r="Z1547"/>
    </row>
    <row r="1548" spans="3:26" x14ac:dyDescent="0.25">
      <c r="C1548" s="7"/>
      <c r="D1548" s="7"/>
      <c r="E1548" s="7"/>
      <c r="S1548" s="7"/>
      <c r="T1548"/>
      <c r="U1548"/>
      <c r="V1548"/>
      <c r="W1548"/>
      <c r="X1548"/>
      <c r="Y1548"/>
      <c r="Z1548"/>
    </row>
    <row r="1549" spans="3:26" x14ac:dyDescent="0.25">
      <c r="C1549" s="7"/>
      <c r="D1549" s="7"/>
      <c r="E1549" s="7"/>
      <c r="S1549" s="7"/>
      <c r="T1549"/>
      <c r="U1549"/>
      <c r="V1549"/>
      <c r="W1549"/>
      <c r="X1549"/>
      <c r="Y1549"/>
      <c r="Z1549"/>
    </row>
    <row r="1550" spans="3:26" x14ac:dyDescent="0.25">
      <c r="S1550" s="7"/>
      <c r="T1550"/>
      <c r="U1550"/>
      <c r="V1550"/>
      <c r="W1550"/>
      <c r="X1550"/>
      <c r="Y1550"/>
      <c r="Z1550"/>
    </row>
    <row r="1551" spans="3:26" x14ac:dyDescent="0.25">
      <c r="S1551" s="7"/>
      <c r="T1551"/>
      <c r="U1551"/>
      <c r="V1551"/>
      <c r="W1551"/>
      <c r="X1551"/>
      <c r="Y1551"/>
      <c r="Z1551"/>
    </row>
    <row r="1552" spans="3:26" x14ac:dyDescent="0.25">
      <c r="S1552" s="7"/>
      <c r="T1552"/>
      <c r="U1552"/>
      <c r="V1552"/>
      <c r="W1552"/>
      <c r="X1552"/>
      <c r="Y1552"/>
      <c r="Z1552"/>
    </row>
    <row r="1553" spans="19:26" x14ac:dyDescent="0.25">
      <c r="S1553" s="7"/>
      <c r="T1553"/>
      <c r="U1553"/>
      <c r="V1553"/>
      <c r="W1553"/>
      <c r="X1553"/>
      <c r="Y1553"/>
      <c r="Z1553"/>
    </row>
    <row r="1554" spans="19:26" x14ac:dyDescent="0.25">
      <c r="S1554" s="7"/>
      <c r="T1554"/>
      <c r="U1554"/>
      <c r="V1554"/>
      <c r="W1554"/>
      <c r="X1554"/>
      <c r="Y1554"/>
      <c r="Z1554"/>
    </row>
    <row r="1555" spans="19:26" x14ac:dyDescent="0.25">
      <c r="S1555" s="7"/>
      <c r="T1555"/>
      <c r="U1555"/>
      <c r="V1555"/>
      <c r="W1555"/>
      <c r="X1555"/>
      <c r="Y1555"/>
      <c r="Z1555"/>
    </row>
    <row r="1556" spans="19:26" x14ac:dyDescent="0.25">
      <c r="S1556" s="7"/>
      <c r="T1556"/>
      <c r="U1556"/>
      <c r="V1556"/>
      <c r="W1556"/>
      <c r="X1556"/>
      <c r="Y1556"/>
      <c r="Z1556"/>
    </row>
    <row r="1557" spans="19:26" x14ac:dyDescent="0.25">
      <c r="S1557" s="7"/>
      <c r="T1557"/>
      <c r="U1557"/>
      <c r="V1557"/>
      <c r="W1557"/>
      <c r="X1557"/>
      <c r="Y1557"/>
      <c r="Z1557"/>
    </row>
    <row r="1558" spans="19:26" x14ac:dyDescent="0.25">
      <c r="S1558" s="7"/>
      <c r="T1558"/>
      <c r="U1558"/>
      <c r="V1558"/>
      <c r="W1558"/>
      <c r="X1558"/>
      <c r="Y1558"/>
      <c r="Z1558"/>
    </row>
    <row r="1559" spans="19:26" x14ac:dyDescent="0.25">
      <c r="S1559" s="7"/>
      <c r="T1559"/>
      <c r="U1559"/>
      <c r="V1559"/>
      <c r="W1559"/>
      <c r="X1559"/>
      <c r="Y1559"/>
      <c r="Z1559"/>
    </row>
    <row r="1560" spans="19:26" x14ac:dyDescent="0.25">
      <c r="S1560" s="7"/>
      <c r="T1560"/>
      <c r="U1560"/>
      <c r="V1560"/>
      <c r="W1560"/>
      <c r="X1560"/>
      <c r="Y1560"/>
      <c r="Z1560"/>
    </row>
    <row r="1561" spans="19:26" x14ac:dyDescent="0.25">
      <c r="S1561" s="7"/>
      <c r="T1561"/>
      <c r="U1561"/>
      <c r="V1561"/>
      <c r="W1561"/>
      <c r="X1561"/>
      <c r="Y1561"/>
      <c r="Z1561"/>
    </row>
    <row r="1562" spans="19:26" x14ac:dyDescent="0.25">
      <c r="S1562" s="7"/>
      <c r="T1562"/>
      <c r="U1562"/>
      <c r="V1562"/>
      <c r="W1562"/>
      <c r="X1562"/>
      <c r="Y1562"/>
      <c r="Z1562"/>
    </row>
    <row r="1563" spans="19:26" x14ac:dyDescent="0.25">
      <c r="S1563" s="7"/>
      <c r="T1563"/>
      <c r="U1563"/>
      <c r="V1563"/>
      <c r="W1563"/>
      <c r="X1563"/>
      <c r="Y1563"/>
      <c r="Z1563"/>
    </row>
    <row r="1564" spans="19:26" x14ac:dyDescent="0.25">
      <c r="S1564" s="7"/>
      <c r="T1564"/>
      <c r="U1564"/>
      <c r="V1564"/>
      <c r="W1564"/>
      <c r="X1564"/>
      <c r="Y1564"/>
      <c r="Z1564"/>
    </row>
    <row r="1565" spans="19:26" x14ac:dyDescent="0.25">
      <c r="S1565" s="7"/>
      <c r="T1565"/>
      <c r="U1565"/>
      <c r="V1565"/>
      <c r="W1565"/>
      <c r="X1565"/>
      <c r="Y1565"/>
      <c r="Z1565"/>
    </row>
    <row r="1566" spans="19:26" x14ac:dyDescent="0.25">
      <c r="S1566" s="7"/>
      <c r="T1566"/>
      <c r="U1566"/>
      <c r="V1566"/>
      <c r="W1566"/>
      <c r="X1566"/>
      <c r="Y1566"/>
      <c r="Z1566"/>
    </row>
    <row r="1567" spans="19:26" x14ac:dyDescent="0.25">
      <c r="S1567" s="7"/>
      <c r="T1567"/>
      <c r="U1567"/>
      <c r="V1567"/>
      <c r="W1567"/>
      <c r="X1567"/>
      <c r="Y1567"/>
      <c r="Z1567"/>
    </row>
    <row r="1568" spans="19:26" x14ac:dyDescent="0.25">
      <c r="S1568" s="7"/>
      <c r="T1568"/>
      <c r="U1568"/>
      <c r="V1568"/>
      <c r="W1568"/>
      <c r="X1568"/>
      <c r="Y1568"/>
      <c r="Z1568"/>
    </row>
    <row r="1569" spans="19:26" x14ac:dyDescent="0.25">
      <c r="S1569" s="7"/>
      <c r="T1569"/>
      <c r="U1569"/>
      <c r="V1569"/>
      <c r="W1569"/>
      <c r="X1569"/>
      <c r="Y1569"/>
      <c r="Z1569"/>
    </row>
    <row r="1570" spans="19:26" x14ac:dyDescent="0.25">
      <c r="S1570" s="7"/>
      <c r="T1570"/>
      <c r="U1570"/>
      <c r="V1570"/>
      <c r="W1570"/>
      <c r="X1570"/>
      <c r="Y1570"/>
      <c r="Z1570"/>
    </row>
    <row r="1571" spans="19:26" x14ac:dyDescent="0.25">
      <c r="S1571" s="7"/>
      <c r="T1571"/>
      <c r="U1571"/>
      <c r="V1571"/>
      <c r="W1571"/>
      <c r="X1571"/>
      <c r="Y1571"/>
      <c r="Z1571"/>
    </row>
    <row r="1572" spans="19:26" x14ac:dyDescent="0.25">
      <c r="S1572" s="7"/>
      <c r="T1572"/>
      <c r="U1572"/>
      <c r="V1572"/>
      <c r="W1572"/>
      <c r="X1572"/>
      <c r="Y1572"/>
      <c r="Z1572"/>
    </row>
    <row r="1573" spans="19:26" x14ac:dyDescent="0.25">
      <c r="S1573" s="7"/>
      <c r="T1573"/>
      <c r="U1573"/>
      <c r="V1573"/>
      <c r="W1573"/>
      <c r="X1573"/>
      <c r="Y1573"/>
      <c r="Z1573"/>
    </row>
    <row r="1574" spans="19:26" x14ac:dyDescent="0.25">
      <c r="S1574" s="7"/>
      <c r="T1574"/>
      <c r="U1574"/>
      <c r="V1574"/>
      <c r="W1574"/>
      <c r="X1574"/>
      <c r="Y1574"/>
      <c r="Z1574"/>
    </row>
    <row r="1575" spans="19:26" x14ac:dyDescent="0.25">
      <c r="S1575" s="7"/>
      <c r="T1575"/>
      <c r="U1575"/>
      <c r="V1575"/>
      <c r="W1575"/>
      <c r="X1575"/>
      <c r="Y1575"/>
      <c r="Z1575"/>
    </row>
    <row r="1576" spans="19:26" x14ac:dyDescent="0.25">
      <c r="S1576" s="7"/>
      <c r="T1576"/>
      <c r="U1576"/>
      <c r="V1576"/>
      <c r="W1576"/>
      <c r="X1576"/>
      <c r="Y1576"/>
      <c r="Z1576"/>
    </row>
    <row r="1577" spans="19:26" x14ac:dyDescent="0.25">
      <c r="S1577" s="7"/>
      <c r="T1577"/>
      <c r="U1577"/>
      <c r="V1577"/>
      <c r="W1577"/>
      <c r="X1577"/>
      <c r="Y1577"/>
      <c r="Z1577"/>
    </row>
    <row r="1578" spans="19:26" x14ac:dyDescent="0.25">
      <c r="S1578" s="7"/>
      <c r="T1578"/>
      <c r="U1578"/>
      <c r="V1578"/>
      <c r="W1578"/>
      <c r="X1578"/>
      <c r="Y1578"/>
      <c r="Z1578"/>
    </row>
    <row r="1579" spans="19:26" x14ac:dyDescent="0.25">
      <c r="S1579" s="7"/>
      <c r="T1579"/>
      <c r="U1579"/>
      <c r="V1579"/>
      <c r="W1579"/>
      <c r="X1579"/>
      <c r="Y1579"/>
      <c r="Z1579"/>
    </row>
    <row r="1580" spans="19:26" x14ac:dyDescent="0.25">
      <c r="S1580" s="7"/>
      <c r="T1580"/>
      <c r="U1580"/>
      <c r="V1580"/>
      <c r="W1580"/>
      <c r="X1580"/>
      <c r="Y1580"/>
      <c r="Z1580"/>
    </row>
    <row r="1581" spans="19:26" x14ac:dyDescent="0.25">
      <c r="S1581" s="7"/>
      <c r="T1581"/>
      <c r="U1581"/>
      <c r="V1581"/>
      <c r="W1581"/>
      <c r="X1581"/>
      <c r="Y1581"/>
      <c r="Z1581"/>
    </row>
    <row r="1582" spans="19:26" x14ac:dyDescent="0.25">
      <c r="S1582" s="7"/>
      <c r="T1582"/>
      <c r="U1582"/>
      <c r="V1582"/>
      <c r="W1582"/>
      <c r="X1582"/>
      <c r="Y1582"/>
      <c r="Z1582"/>
    </row>
    <row r="1583" spans="19:26" x14ac:dyDescent="0.25">
      <c r="S1583" s="7"/>
      <c r="T1583"/>
      <c r="U1583"/>
      <c r="V1583"/>
      <c r="W1583"/>
      <c r="X1583"/>
      <c r="Y1583"/>
      <c r="Z1583"/>
    </row>
    <row r="1584" spans="19:26" x14ac:dyDescent="0.25">
      <c r="S1584" s="7"/>
      <c r="T1584"/>
      <c r="U1584"/>
      <c r="V1584"/>
      <c r="W1584"/>
      <c r="X1584"/>
      <c r="Y1584"/>
      <c r="Z1584"/>
    </row>
    <row r="1585" spans="19:26" x14ac:dyDescent="0.25">
      <c r="S1585" s="7"/>
      <c r="T1585"/>
      <c r="U1585"/>
      <c r="V1585"/>
      <c r="W1585"/>
      <c r="X1585"/>
      <c r="Y1585"/>
      <c r="Z1585"/>
    </row>
    <row r="1586" spans="19:26" x14ac:dyDescent="0.25">
      <c r="S1586" s="7"/>
      <c r="T1586"/>
      <c r="U1586"/>
      <c r="V1586"/>
      <c r="W1586"/>
      <c r="X1586"/>
      <c r="Y1586"/>
      <c r="Z1586"/>
    </row>
    <row r="1587" spans="19:26" x14ac:dyDescent="0.25">
      <c r="S1587" s="7"/>
      <c r="T1587"/>
      <c r="U1587"/>
      <c r="V1587"/>
      <c r="W1587"/>
      <c r="X1587"/>
      <c r="Y1587"/>
      <c r="Z1587"/>
    </row>
    <row r="1588" spans="19:26" x14ac:dyDescent="0.25">
      <c r="S1588" s="7"/>
      <c r="T1588"/>
      <c r="U1588"/>
      <c r="V1588"/>
      <c r="W1588"/>
      <c r="X1588"/>
      <c r="Y1588"/>
      <c r="Z1588"/>
    </row>
    <row r="1589" spans="19:26" x14ac:dyDescent="0.25">
      <c r="S1589" s="7"/>
      <c r="T1589"/>
      <c r="U1589"/>
      <c r="V1589"/>
      <c r="W1589"/>
      <c r="X1589"/>
      <c r="Y1589"/>
      <c r="Z1589"/>
    </row>
    <row r="1590" spans="19:26" x14ac:dyDescent="0.25">
      <c r="S1590" s="7"/>
      <c r="T1590"/>
      <c r="U1590"/>
      <c r="V1590"/>
      <c r="W1590"/>
      <c r="X1590"/>
      <c r="Y1590"/>
      <c r="Z1590"/>
    </row>
    <row r="1591" spans="19:26" x14ac:dyDescent="0.25">
      <c r="S1591" s="7"/>
      <c r="T1591"/>
      <c r="U1591"/>
      <c r="V1591"/>
      <c r="W1591"/>
      <c r="X1591"/>
      <c r="Y1591"/>
      <c r="Z1591"/>
    </row>
    <row r="1592" spans="19:26" x14ac:dyDescent="0.25">
      <c r="S1592" s="7"/>
      <c r="T1592"/>
      <c r="U1592"/>
      <c r="V1592"/>
      <c r="W1592"/>
      <c r="X1592"/>
      <c r="Y1592"/>
      <c r="Z1592"/>
    </row>
    <row r="1593" spans="19:26" x14ac:dyDescent="0.25">
      <c r="S1593" s="7"/>
      <c r="T1593"/>
      <c r="U1593"/>
      <c r="V1593"/>
      <c r="W1593"/>
      <c r="X1593"/>
      <c r="Y1593"/>
      <c r="Z1593"/>
    </row>
    <row r="1594" spans="19:26" x14ac:dyDescent="0.25">
      <c r="S1594" s="7"/>
      <c r="T1594"/>
      <c r="U1594"/>
      <c r="V1594"/>
      <c r="W1594"/>
      <c r="X1594"/>
      <c r="Y1594"/>
      <c r="Z1594"/>
    </row>
    <row r="1595" spans="19:26" x14ac:dyDescent="0.25">
      <c r="S1595" s="7"/>
      <c r="T1595"/>
      <c r="U1595"/>
      <c r="V1595"/>
      <c r="W1595"/>
      <c r="X1595"/>
      <c r="Y1595"/>
      <c r="Z1595"/>
    </row>
    <row r="1596" spans="19:26" x14ac:dyDescent="0.25">
      <c r="S1596" s="7"/>
      <c r="T1596"/>
      <c r="U1596"/>
      <c r="V1596"/>
      <c r="W1596"/>
      <c r="X1596"/>
      <c r="Y1596"/>
      <c r="Z1596"/>
    </row>
    <row r="1597" spans="19:26" x14ac:dyDescent="0.25">
      <c r="S1597" s="7"/>
      <c r="T1597"/>
      <c r="U1597"/>
      <c r="V1597"/>
      <c r="W1597"/>
      <c r="X1597"/>
      <c r="Y1597"/>
      <c r="Z1597"/>
    </row>
    <row r="1598" spans="19:26" x14ac:dyDescent="0.25">
      <c r="S1598" s="7"/>
      <c r="T1598"/>
      <c r="U1598"/>
      <c r="V1598"/>
      <c r="W1598"/>
      <c r="X1598"/>
      <c r="Y1598"/>
      <c r="Z1598"/>
    </row>
    <row r="1599" spans="19:26" x14ac:dyDescent="0.25">
      <c r="S1599" s="7"/>
      <c r="T1599"/>
      <c r="U1599"/>
      <c r="V1599"/>
      <c r="W1599"/>
      <c r="X1599"/>
      <c r="Y1599"/>
      <c r="Z1599"/>
    </row>
    <row r="1600" spans="19:26" x14ac:dyDescent="0.25">
      <c r="S1600" s="7"/>
      <c r="T1600"/>
      <c r="U1600"/>
      <c r="V1600"/>
      <c r="W1600"/>
      <c r="X1600"/>
      <c r="Y1600"/>
      <c r="Z1600"/>
    </row>
    <row r="1601" spans="19:26" x14ac:dyDescent="0.25">
      <c r="S1601" s="7"/>
      <c r="T1601"/>
      <c r="U1601"/>
      <c r="V1601"/>
      <c r="W1601"/>
      <c r="X1601"/>
      <c r="Y1601"/>
      <c r="Z1601"/>
    </row>
    <row r="1602" spans="19:26" x14ac:dyDescent="0.25">
      <c r="S1602" s="7"/>
      <c r="T1602"/>
      <c r="U1602"/>
      <c r="V1602"/>
      <c r="W1602"/>
      <c r="X1602"/>
      <c r="Y1602"/>
      <c r="Z1602"/>
    </row>
    <row r="1603" spans="19:26" x14ac:dyDescent="0.25">
      <c r="S1603" s="7"/>
      <c r="T1603"/>
      <c r="U1603"/>
      <c r="V1603"/>
      <c r="W1603"/>
      <c r="X1603"/>
      <c r="Y1603"/>
      <c r="Z1603"/>
    </row>
    <row r="1604" spans="19:26" x14ac:dyDescent="0.25">
      <c r="S1604" s="7"/>
      <c r="T1604"/>
      <c r="U1604"/>
      <c r="V1604"/>
      <c r="W1604"/>
      <c r="X1604"/>
      <c r="Y1604"/>
      <c r="Z1604"/>
    </row>
    <row r="1605" spans="19:26" x14ac:dyDescent="0.25">
      <c r="S1605" s="7"/>
      <c r="T1605"/>
      <c r="U1605"/>
      <c r="V1605"/>
      <c r="W1605"/>
      <c r="X1605"/>
      <c r="Y1605"/>
      <c r="Z1605"/>
    </row>
    <row r="1606" spans="19:26" x14ac:dyDescent="0.25">
      <c r="S1606" s="7"/>
      <c r="T1606"/>
      <c r="U1606"/>
      <c r="V1606"/>
      <c r="W1606"/>
      <c r="X1606"/>
      <c r="Y1606"/>
      <c r="Z1606"/>
    </row>
    <row r="1607" spans="19:26" x14ac:dyDescent="0.25">
      <c r="S1607" s="7"/>
      <c r="T1607"/>
      <c r="U1607"/>
      <c r="V1607"/>
      <c r="W1607"/>
      <c r="X1607"/>
      <c r="Y1607"/>
      <c r="Z1607"/>
    </row>
    <row r="1608" spans="19:26" x14ac:dyDescent="0.25">
      <c r="S1608" s="7"/>
      <c r="T1608"/>
      <c r="U1608"/>
      <c r="V1608"/>
      <c r="W1608"/>
      <c r="X1608"/>
      <c r="Y1608"/>
      <c r="Z1608"/>
    </row>
    <row r="1609" spans="19:26" x14ac:dyDescent="0.25">
      <c r="S1609" s="7"/>
      <c r="T1609"/>
      <c r="U1609"/>
      <c r="V1609"/>
      <c r="W1609"/>
      <c r="X1609"/>
      <c r="Y1609"/>
      <c r="Z1609"/>
    </row>
    <row r="1610" spans="19:26" x14ac:dyDescent="0.25">
      <c r="S1610" s="7"/>
      <c r="T1610"/>
      <c r="U1610"/>
      <c r="V1610"/>
      <c r="W1610"/>
      <c r="X1610"/>
      <c r="Y1610"/>
      <c r="Z1610"/>
    </row>
    <row r="1611" spans="19:26" x14ac:dyDescent="0.25">
      <c r="S1611" s="7"/>
      <c r="T1611"/>
      <c r="U1611"/>
      <c r="V1611"/>
      <c r="W1611"/>
      <c r="X1611"/>
      <c r="Y1611"/>
      <c r="Z1611"/>
    </row>
    <row r="1612" spans="19:26" x14ac:dyDescent="0.25">
      <c r="S1612" s="7"/>
      <c r="T1612"/>
      <c r="U1612"/>
      <c r="V1612"/>
      <c r="W1612"/>
      <c r="X1612"/>
      <c r="Y1612"/>
      <c r="Z1612"/>
    </row>
    <row r="1613" spans="19:26" x14ac:dyDescent="0.25">
      <c r="S1613" s="7"/>
      <c r="T1613"/>
      <c r="U1613"/>
      <c r="V1613"/>
      <c r="W1613"/>
      <c r="X1613"/>
      <c r="Y1613"/>
      <c r="Z1613"/>
    </row>
    <row r="1614" spans="19:26" x14ac:dyDescent="0.25">
      <c r="S1614" s="7"/>
      <c r="T1614"/>
      <c r="U1614"/>
      <c r="V1614"/>
      <c r="W1614"/>
      <c r="X1614"/>
      <c r="Y1614"/>
      <c r="Z1614"/>
    </row>
    <row r="1615" spans="19:26" x14ac:dyDescent="0.25">
      <c r="S1615" s="7"/>
      <c r="T1615"/>
      <c r="U1615"/>
      <c r="V1615"/>
      <c r="W1615"/>
      <c r="X1615"/>
      <c r="Y1615"/>
      <c r="Z1615"/>
    </row>
    <row r="1616" spans="19:26" x14ac:dyDescent="0.25">
      <c r="S1616" s="7"/>
      <c r="T1616"/>
      <c r="U1616"/>
      <c r="V1616"/>
      <c r="W1616"/>
      <c r="X1616"/>
      <c r="Y1616"/>
      <c r="Z1616"/>
    </row>
    <row r="1617" spans="19:26" x14ac:dyDescent="0.25">
      <c r="S1617" s="7"/>
      <c r="T1617"/>
      <c r="U1617"/>
      <c r="V1617"/>
      <c r="W1617"/>
      <c r="X1617"/>
      <c r="Y1617"/>
      <c r="Z1617"/>
    </row>
    <row r="1618" spans="19:26" x14ac:dyDescent="0.25">
      <c r="S1618" s="7"/>
      <c r="T1618"/>
      <c r="U1618"/>
      <c r="V1618"/>
      <c r="W1618"/>
      <c r="X1618"/>
      <c r="Y1618"/>
      <c r="Z1618"/>
    </row>
    <row r="1619" spans="19:26" x14ac:dyDescent="0.25">
      <c r="S1619" s="7"/>
      <c r="T1619"/>
      <c r="U1619"/>
      <c r="V1619"/>
      <c r="W1619"/>
      <c r="X1619"/>
      <c r="Y1619"/>
      <c r="Z1619"/>
    </row>
    <row r="1620" spans="19:26" x14ac:dyDescent="0.25">
      <c r="S1620" s="7"/>
      <c r="T1620"/>
      <c r="U1620"/>
      <c r="V1620"/>
      <c r="W1620"/>
      <c r="X1620"/>
      <c r="Y1620"/>
      <c r="Z1620"/>
    </row>
    <row r="1621" spans="19:26" x14ac:dyDescent="0.25">
      <c r="S1621" s="7"/>
      <c r="T1621"/>
      <c r="U1621"/>
      <c r="V1621"/>
      <c r="W1621"/>
      <c r="X1621"/>
      <c r="Y1621"/>
      <c r="Z1621"/>
    </row>
    <row r="1622" spans="19:26" x14ac:dyDescent="0.25">
      <c r="S1622" s="7"/>
      <c r="T1622"/>
      <c r="U1622"/>
      <c r="V1622"/>
      <c r="W1622"/>
      <c r="X1622"/>
      <c r="Y1622"/>
      <c r="Z1622"/>
    </row>
    <row r="1623" spans="19:26" x14ac:dyDescent="0.25">
      <c r="S1623" s="7"/>
      <c r="T1623"/>
      <c r="U1623"/>
      <c r="V1623"/>
      <c r="W1623"/>
      <c r="X1623"/>
      <c r="Y1623"/>
      <c r="Z1623"/>
    </row>
    <row r="1624" spans="19:26" x14ac:dyDescent="0.25">
      <c r="S1624" s="7"/>
      <c r="T1624"/>
      <c r="U1624"/>
      <c r="V1624"/>
      <c r="W1624"/>
      <c r="X1624"/>
      <c r="Y1624"/>
      <c r="Z1624"/>
    </row>
    <row r="1625" spans="19:26" x14ac:dyDescent="0.25">
      <c r="S1625" s="7"/>
      <c r="T1625"/>
      <c r="U1625"/>
      <c r="V1625"/>
      <c r="W1625"/>
      <c r="X1625"/>
      <c r="Y1625"/>
      <c r="Z1625"/>
    </row>
    <row r="1626" spans="19:26" x14ac:dyDescent="0.25">
      <c r="S1626" s="7"/>
      <c r="T1626"/>
      <c r="U1626"/>
      <c r="V1626"/>
      <c r="W1626"/>
      <c r="X1626"/>
      <c r="Y1626"/>
      <c r="Z1626"/>
    </row>
    <row r="1627" spans="19:26" x14ac:dyDescent="0.25">
      <c r="S1627" s="7"/>
      <c r="T1627"/>
      <c r="U1627"/>
      <c r="V1627"/>
      <c r="W1627"/>
      <c r="X1627"/>
      <c r="Y1627"/>
      <c r="Z1627"/>
    </row>
    <row r="1628" spans="19:26" x14ac:dyDescent="0.25">
      <c r="S1628" s="7"/>
      <c r="T1628"/>
      <c r="U1628"/>
      <c r="V1628"/>
      <c r="W1628"/>
      <c r="X1628"/>
      <c r="Y1628"/>
      <c r="Z1628"/>
    </row>
    <row r="1629" spans="19:26" x14ac:dyDescent="0.25">
      <c r="S1629" s="7"/>
      <c r="T1629"/>
      <c r="U1629"/>
      <c r="V1629"/>
      <c r="W1629"/>
      <c r="X1629"/>
      <c r="Y1629"/>
      <c r="Z1629"/>
    </row>
    <row r="1630" spans="19:26" x14ac:dyDescent="0.25">
      <c r="S1630" s="7"/>
      <c r="T1630"/>
      <c r="U1630"/>
      <c r="V1630"/>
      <c r="W1630"/>
      <c r="X1630"/>
      <c r="Y1630"/>
      <c r="Z1630"/>
    </row>
    <row r="1631" spans="19:26" x14ac:dyDescent="0.25">
      <c r="S1631" s="7"/>
      <c r="T1631"/>
      <c r="U1631"/>
      <c r="V1631"/>
      <c r="W1631"/>
      <c r="X1631"/>
      <c r="Y1631"/>
      <c r="Z1631"/>
    </row>
    <row r="1632" spans="19:26" x14ac:dyDescent="0.25">
      <c r="S1632" s="7"/>
      <c r="T1632"/>
      <c r="U1632"/>
      <c r="V1632"/>
      <c r="W1632"/>
      <c r="X1632"/>
      <c r="Y1632"/>
      <c r="Z1632"/>
    </row>
    <row r="1633" spans="19:26" x14ac:dyDescent="0.25">
      <c r="S1633" s="7"/>
      <c r="T1633"/>
      <c r="U1633"/>
      <c r="V1633"/>
      <c r="W1633"/>
      <c r="X1633"/>
      <c r="Y1633"/>
      <c r="Z1633"/>
    </row>
    <row r="1634" spans="19:26" x14ac:dyDescent="0.25">
      <c r="S1634" s="7"/>
      <c r="T1634"/>
      <c r="U1634"/>
      <c r="V1634"/>
      <c r="W1634"/>
      <c r="X1634"/>
      <c r="Y1634"/>
      <c r="Z1634"/>
    </row>
    <row r="1635" spans="19:26" x14ac:dyDescent="0.25">
      <c r="S1635" s="7"/>
      <c r="T1635"/>
      <c r="U1635"/>
      <c r="V1635"/>
      <c r="W1635"/>
      <c r="X1635"/>
      <c r="Y1635"/>
      <c r="Z1635"/>
    </row>
    <row r="1636" spans="19:26" x14ac:dyDescent="0.25">
      <c r="S1636" s="7"/>
      <c r="T1636"/>
      <c r="U1636"/>
      <c r="V1636"/>
      <c r="W1636"/>
      <c r="X1636"/>
      <c r="Y1636"/>
      <c r="Z1636"/>
    </row>
    <row r="1637" spans="19:26" x14ac:dyDescent="0.25">
      <c r="S1637" s="7"/>
      <c r="T1637"/>
      <c r="U1637"/>
      <c r="V1637"/>
      <c r="W1637"/>
      <c r="X1637"/>
      <c r="Y1637"/>
      <c r="Z1637"/>
    </row>
    <row r="1638" spans="19:26" x14ac:dyDescent="0.25">
      <c r="S1638" s="7"/>
      <c r="T1638"/>
      <c r="U1638"/>
      <c r="V1638"/>
      <c r="W1638"/>
      <c r="X1638"/>
      <c r="Y1638"/>
      <c r="Z1638"/>
    </row>
    <row r="1639" spans="19:26" x14ac:dyDescent="0.25">
      <c r="S1639" s="7"/>
      <c r="T1639"/>
      <c r="U1639"/>
      <c r="V1639"/>
      <c r="W1639"/>
      <c r="X1639"/>
      <c r="Y1639"/>
      <c r="Z1639"/>
    </row>
    <row r="1640" spans="19:26" x14ac:dyDescent="0.25">
      <c r="S1640" s="7"/>
      <c r="T1640"/>
      <c r="U1640"/>
      <c r="V1640"/>
      <c r="W1640"/>
      <c r="X1640"/>
      <c r="Y1640"/>
      <c r="Z1640"/>
    </row>
    <row r="1641" spans="19:26" x14ac:dyDescent="0.25">
      <c r="S1641" s="7"/>
      <c r="T1641"/>
      <c r="U1641"/>
      <c r="V1641"/>
      <c r="W1641"/>
      <c r="X1641"/>
      <c r="Y1641"/>
      <c r="Z1641"/>
    </row>
    <row r="1642" spans="19:26" x14ac:dyDescent="0.25">
      <c r="S1642" s="7"/>
      <c r="T1642"/>
      <c r="U1642"/>
      <c r="V1642"/>
      <c r="W1642"/>
      <c r="X1642"/>
      <c r="Y1642"/>
      <c r="Z1642"/>
    </row>
    <row r="1643" spans="19:26" x14ac:dyDescent="0.25">
      <c r="S1643" s="7"/>
      <c r="T1643"/>
      <c r="U1643"/>
      <c r="V1643"/>
      <c r="W1643"/>
      <c r="X1643"/>
      <c r="Y1643"/>
      <c r="Z1643"/>
    </row>
    <row r="1644" spans="19:26" x14ac:dyDescent="0.25">
      <c r="S1644" s="7"/>
      <c r="T1644"/>
      <c r="U1644"/>
      <c r="V1644"/>
      <c r="W1644"/>
      <c r="X1644"/>
      <c r="Y1644"/>
      <c r="Z1644"/>
    </row>
    <row r="1645" spans="19:26" x14ac:dyDescent="0.25">
      <c r="S1645" s="7"/>
      <c r="T1645"/>
      <c r="U1645"/>
      <c r="V1645"/>
      <c r="W1645"/>
      <c r="X1645"/>
      <c r="Y1645"/>
      <c r="Z1645"/>
    </row>
    <row r="1646" spans="19:26" x14ac:dyDescent="0.25">
      <c r="S1646" s="7"/>
      <c r="T1646"/>
      <c r="U1646"/>
      <c r="V1646"/>
      <c r="W1646"/>
      <c r="X1646"/>
      <c r="Y1646"/>
      <c r="Z1646"/>
    </row>
    <row r="1647" spans="19:26" x14ac:dyDescent="0.25">
      <c r="S1647" s="7"/>
      <c r="T1647"/>
      <c r="U1647"/>
      <c r="V1647"/>
      <c r="W1647"/>
      <c r="X1647"/>
      <c r="Y1647"/>
      <c r="Z1647"/>
    </row>
    <row r="1648" spans="19:26" x14ac:dyDescent="0.25">
      <c r="S1648" s="7"/>
      <c r="T1648"/>
      <c r="U1648"/>
      <c r="V1648"/>
      <c r="W1648"/>
      <c r="X1648"/>
      <c r="Y1648"/>
      <c r="Z1648"/>
    </row>
    <row r="1649" spans="19:26" x14ac:dyDescent="0.25">
      <c r="S1649" s="7"/>
      <c r="T1649"/>
      <c r="U1649"/>
      <c r="V1649"/>
      <c r="W1649"/>
      <c r="X1649"/>
      <c r="Y1649"/>
      <c r="Z1649"/>
    </row>
    <row r="1650" spans="19:26" x14ac:dyDescent="0.25">
      <c r="S1650" s="7"/>
      <c r="T1650"/>
      <c r="U1650"/>
      <c r="V1650"/>
      <c r="W1650"/>
      <c r="X1650"/>
      <c r="Y1650"/>
      <c r="Z1650"/>
    </row>
    <row r="1651" spans="19:26" x14ac:dyDescent="0.25">
      <c r="S1651" s="7"/>
      <c r="T1651"/>
      <c r="U1651"/>
      <c r="V1651"/>
      <c r="W1651"/>
      <c r="X1651"/>
      <c r="Y1651"/>
      <c r="Z1651"/>
    </row>
    <row r="1652" spans="19:26" x14ac:dyDescent="0.25">
      <c r="S1652" s="7"/>
      <c r="T1652"/>
      <c r="U1652"/>
      <c r="V1652"/>
      <c r="W1652"/>
      <c r="X1652"/>
      <c r="Y1652"/>
      <c r="Z1652"/>
    </row>
    <row r="1653" spans="19:26" x14ac:dyDescent="0.25">
      <c r="S1653" s="7"/>
      <c r="T1653"/>
      <c r="U1653"/>
      <c r="V1653"/>
      <c r="W1653"/>
      <c r="X1653"/>
      <c r="Y1653"/>
      <c r="Z1653"/>
    </row>
    <row r="1654" spans="19:26" x14ac:dyDescent="0.25">
      <c r="S1654" s="7"/>
      <c r="T1654"/>
      <c r="U1654"/>
      <c r="V1654"/>
      <c r="W1654"/>
      <c r="X1654"/>
      <c r="Y1654"/>
      <c r="Z1654"/>
    </row>
    <row r="1655" spans="19:26" x14ac:dyDescent="0.25">
      <c r="S1655" s="7"/>
      <c r="T1655"/>
      <c r="U1655"/>
      <c r="V1655"/>
      <c r="W1655"/>
      <c r="X1655"/>
      <c r="Y1655"/>
      <c r="Z1655"/>
    </row>
    <row r="1656" spans="19:26" x14ac:dyDescent="0.25">
      <c r="S1656" s="7"/>
      <c r="T1656"/>
      <c r="U1656"/>
      <c r="V1656"/>
      <c r="W1656"/>
      <c r="X1656"/>
      <c r="Y1656"/>
      <c r="Z1656"/>
    </row>
    <row r="1657" spans="19:26" x14ac:dyDescent="0.25">
      <c r="S1657" s="7"/>
      <c r="T1657"/>
      <c r="U1657"/>
      <c r="V1657"/>
      <c r="W1657"/>
      <c r="X1657"/>
      <c r="Y1657"/>
      <c r="Z1657"/>
    </row>
    <row r="1658" spans="19:26" x14ac:dyDescent="0.25">
      <c r="S1658" s="7"/>
      <c r="T1658"/>
      <c r="U1658"/>
      <c r="V1658"/>
      <c r="W1658"/>
      <c r="X1658"/>
      <c r="Y1658"/>
      <c r="Z1658"/>
    </row>
    <row r="1659" spans="19:26" x14ac:dyDescent="0.25">
      <c r="S1659" s="7"/>
      <c r="T1659"/>
      <c r="U1659"/>
      <c r="V1659"/>
      <c r="W1659"/>
      <c r="X1659"/>
      <c r="Y1659"/>
      <c r="Z1659"/>
    </row>
    <row r="1660" spans="19:26" x14ac:dyDescent="0.25">
      <c r="S1660" s="7"/>
      <c r="T1660"/>
      <c r="U1660"/>
      <c r="V1660"/>
      <c r="W1660"/>
      <c r="X1660"/>
      <c r="Y1660"/>
      <c r="Z1660"/>
    </row>
    <row r="1661" spans="19:26" x14ac:dyDescent="0.25">
      <c r="S1661" s="7"/>
      <c r="T1661"/>
      <c r="U1661"/>
      <c r="V1661"/>
      <c r="W1661"/>
      <c r="X1661"/>
      <c r="Y1661"/>
      <c r="Z1661"/>
    </row>
    <row r="1662" spans="19:26" x14ac:dyDescent="0.25">
      <c r="S1662" s="7"/>
      <c r="T1662"/>
      <c r="U1662"/>
      <c r="V1662"/>
      <c r="W1662"/>
      <c r="X1662"/>
      <c r="Y1662"/>
      <c r="Z1662"/>
    </row>
    <row r="1663" spans="19:26" x14ac:dyDescent="0.25">
      <c r="S1663" s="7"/>
      <c r="T1663"/>
      <c r="U1663"/>
      <c r="V1663"/>
      <c r="W1663"/>
      <c r="X1663"/>
      <c r="Y1663"/>
      <c r="Z1663"/>
    </row>
    <row r="1664" spans="19:26" x14ac:dyDescent="0.25">
      <c r="S1664" s="7"/>
      <c r="T1664"/>
      <c r="U1664"/>
      <c r="V1664"/>
      <c r="W1664"/>
      <c r="X1664"/>
      <c r="Y1664"/>
      <c r="Z1664"/>
    </row>
    <row r="1665" spans="19:26" x14ac:dyDescent="0.25">
      <c r="S1665" s="7"/>
      <c r="T1665"/>
      <c r="U1665"/>
      <c r="V1665"/>
      <c r="W1665"/>
      <c r="X1665"/>
      <c r="Y1665"/>
      <c r="Z1665"/>
    </row>
    <row r="1666" spans="19:26" x14ac:dyDescent="0.25">
      <c r="S1666" s="7"/>
      <c r="T1666"/>
      <c r="U1666"/>
      <c r="V1666"/>
      <c r="W1666"/>
      <c r="X1666"/>
      <c r="Y1666"/>
      <c r="Z1666"/>
    </row>
    <row r="1667" spans="19:26" x14ac:dyDescent="0.25">
      <c r="S1667" s="7"/>
      <c r="T1667"/>
      <c r="U1667"/>
      <c r="V1667"/>
      <c r="W1667"/>
      <c r="X1667"/>
      <c r="Y1667"/>
      <c r="Z1667"/>
    </row>
    <row r="1668" spans="19:26" x14ac:dyDescent="0.25">
      <c r="S1668" s="7"/>
      <c r="T1668"/>
      <c r="U1668"/>
      <c r="V1668"/>
      <c r="W1668"/>
      <c r="X1668"/>
      <c r="Y1668"/>
      <c r="Z1668"/>
    </row>
    <row r="1669" spans="19:26" x14ac:dyDescent="0.25">
      <c r="S1669" s="7"/>
      <c r="T1669"/>
      <c r="U1669"/>
      <c r="V1669"/>
      <c r="W1669"/>
      <c r="X1669"/>
      <c r="Y1669"/>
      <c r="Z1669"/>
    </row>
    <row r="1670" spans="19:26" x14ac:dyDescent="0.25">
      <c r="S1670" s="7"/>
      <c r="T1670"/>
      <c r="U1670"/>
      <c r="V1670"/>
      <c r="W1670"/>
      <c r="X1670"/>
      <c r="Y1670"/>
      <c r="Z1670"/>
    </row>
    <row r="1671" spans="19:26" x14ac:dyDescent="0.25">
      <c r="S1671" s="7"/>
      <c r="T1671"/>
      <c r="U1671"/>
      <c r="V1671"/>
      <c r="W1671"/>
      <c r="X1671"/>
      <c r="Y1671"/>
      <c r="Z1671"/>
    </row>
    <row r="1672" spans="19:26" x14ac:dyDescent="0.25">
      <c r="S1672" s="7"/>
      <c r="T1672"/>
      <c r="U1672"/>
      <c r="V1672"/>
      <c r="W1672"/>
      <c r="X1672"/>
      <c r="Y1672"/>
      <c r="Z1672"/>
    </row>
    <row r="1673" spans="19:26" x14ac:dyDescent="0.25">
      <c r="S1673" s="7"/>
      <c r="T1673"/>
      <c r="U1673"/>
      <c r="V1673"/>
      <c r="W1673"/>
      <c r="X1673"/>
      <c r="Y1673"/>
      <c r="Z1673"/>
    </row>
    <row r="1674" spans="19:26" x14ac:dyDescent="0.25">
      <c r="S1674" s="7"/>
      <c r="T1674"/>
      <c r="U1674"/>
      <c r="V1674"/>
      <c r="W1674"/>
      <c r="X1674"/>
      <c r="Y1674"/>
      <c r="Z1674"/>
    </row>
    <row r="1675" spans="19:26" x14ac:dyDescent="0.25">
      <c r="S1675" s="7"/>
      <c r="T1675"/>
      <c r="U1675"/>
      <c r="V1675"/>
      <c r="W1675"/>
      <c r="X1675"/>
      <c r="Y1675"/>
      <c r="Z1675"/>
    </row>
    <row r="1676" spans="19:26" x14ac:dyDescent="0.25">
      <c r="S1676" s="7"/>
      <c r="T1676"/>
      <c r="U1676"/>
      <c r="V1676"/>
      <c r="W1676"/>
      <c r="X1676"/>
      <c r="Y1676"/>
      <c r="Z1676"/>
    </row>
    <row r="1677" spans="19:26" x14ac:dyDescent="0.25">
      <c r="S1677" s="7"/>
      <c r="T1677"/>
      <c r="U1677"/>
      <c r="V1677"/>
      <c r="W1677"/>
      <c r="X1677"/>
      <c r="Y1677"/>
      <c r="Z1677"/>
    </row>
    <row r="1678" spans="19:26" x14ac:dyDescent="0.25">
      <c r="S1678" s="7"/>
      <c r="T1678"/>
      <c r="U1678"/>
      <c r="V1678"/>
      <c r="W1678"/>
      <c r="X1678"/>
      <c r="Y1678"/>
      <c r="Z1678"/>
    </row>
    <row r="1679" spans="19:26" x14ac:dyDescent="0.25">
      <c r="S1679" s="7"/>
      <c r="T1679"/>
      <c r="U1679"/>
      <c r="V1679"/>
      <c r="W1679"/>
      <c r="X1679"/>
      <c r="Y1679"/>
      <c r="Z1679"/>
    </row>
    <row r="1680" spans="19:26" x14ac:dyDescent="0.25">
      <c r="S1680" s="7"/>
      <c r="T1680"/>
      <c r="U1680"/>
      <c r="V1680"/>
      <c r="W1680"/>
      <c r="X1680"/>
      <c r="Y1680"/>
      <c r="Z1680"/>
    </row>
    <row r="1681" spans="19:26" x14ac:dyDescent="0.25">
      <c r="S1681" s="7"/>
      <c r="T1681"/>
      <c r="U1681"/>
      <c r="V1681"/>
      <c r="W1681"/>
      <c r="X1681"/>
      <c r="Y1681"/>
      <c r="Z1681"/>
    </row>
    <row r="1682" spans="19:26" x14ac:dyDescent="0.25">
      <c r="S1682" s="7"/>
      <c r="T1682"/>
      <c r="U1682"/>
      <c r="V1682"/>
      <c r="W1682"/>
      <c r="X1682"/>
      <c r="Y1682"/>
      <c r="Z1682"/>
    </row>
    <row r="1683" spans="19:26" x14ac:dyDescent="0.25">
      <c r="S1683" s="7"/>
      <c r="T1683"/>
      <c r="U1683"/>
      <c r="V1683"/>
      <c r="W1683"/>
      <c r="X1683"/>
      <c r="Y1683"/>
      <c r="Z1683"/>
    </row>
    <row r="1684" spans="19:26" x14ac:dyDescent="0.25">
      <c r="S1684" s="7"/>
      <c r="T1684"/>
      <c r="U1684"/>
      <c r="V1684"/>
      <c r="W1684"/>
      <c r="X1684"/>
      <c r="Y1684"/>
      <c r="Z1684"/>
    </row>
    <row r="1685" spans="19:26" x14ac:dyDescent="0.25">
      <c r="S1685" s="7"/>
      <c r="T1685"/>
      <c r="U1685"/>
      <c r="V1685"/>
      <c r="W1685"/>
      <c r="X1685"/>
      <c r="Y1685"/>
      <c r="Z1685"/>
    </row>
    <row r="1686" spans="19:26" x14ac:dyDescent="0.25">
      <c r="S1686" s="7"/>
      <c r="T1686"/>
      <c r="U1686"/>
      <c r="V1686"/>
      <c r="W1686"/>
      <c r="X1686"/>
      <c r="Y1686"/>
      <c r="Z1686"/>
    </row>
    <row r="1687" spans="19:26" x14ac:dyDescent="0.25">
      <c r="S1687" s="7"/>
      <c r="T1687"/>
      <c r="U1687"/>
      <c r="V1687"/>
      <c r="W1687"/>
      <c r="X1687"/>
      <c r="Y1687"/>
      <c r="Z1687"/>
    </row>
    <row r="1688" spans="19:26" x14ac:dyDescent="0.25">
      <c r="S1688" s="7"/>
      <c r="T1688"/>
      <c r="U1688"/>
      <c r="V1688"/>
      <c r="W1688"/>
      <c r="X1688"/>
      <c r="Y1688"/>
      <c r="Z1688"/>
    </row>
    <row r="1689" spans="19:26" x14ac:dyDescent="0.25">
      <c r="S1689" s="7"/>
      <c r="T1689"/>
      <c r="U1689"/>
      <c r="V1689"/>
      <c r="W1689"/>
      <c r="X1689"/>
      <c r="Y1689"/>
      <c r="Z1689"/>
    </row>
    <row r="1690" spans="19:26" x14ac:dyDescent="0.25">
      <c r="S1690" s="7"/>
      <c r="T1690"/>
      <c r="U1690"/>
      <c r="V1690"/>
      <c r="W1690"/>
      <c r="X1690"/>
      <c r="Y1690"/>
      <c r="Z1690"/>
    </row>
    <row r="1691" spans="19:26" x14ac:dyDescent="0.25">
      <c r="S1691" s="7"/>
      <c r="T1691"/>
      <c r="U1691"/>
      <c r="V1691"/>
      <c r="W1691"/>
      <c r="X1691"/>
      <c r="Y1691"/>
      <c r="Z1691"/>
    </row>
    <row r="1692" spans="19:26" x14ac:dyDescent="0.25">
      <c r="S1692" s="7"/>
      <c r="T1692"/>
      <c r="U1692"/>
      <c r="V1692"/>
      <c r="W1692"/>
      <c r="X1692"/>
      <c r="Y1692"/>
      <c r="Z1692"/>
    </row>
    <row r="1693" spans="19:26" x14ac:dyDescent="0.25">
      <c r="S1693" s="7"/>
      <c r="T1693"/>
      <c r="U1693"/>
      <c r="V1693"/>
      <c r="W1693"/>
      <c r="X1693"/>
      <c r="Y1693"/>
      <c r="Z1693"/>
    </row>
    <row r="1694" spans="19:26" x14ac:dyDescent="0.25">
      <c r="S1694" s="7"/>
      <c r="T1694"/>
      <c r="U1694"/>
      <c r="V1694"/>
      <c r="W1694"/>
      <c r="X1694"/>
      <c r="Y1694"/>
      <c r="Z1694"/>
    </row>
    <row r="1695" spans="19:26" x14ac:dyDescent="0.25">
      <c r="S1695" s="7"/>
      <c r="T1695"/>
      <c r="U1695"/>
      <c r="V1695"/>
      <c r="W1695"/>
      <c r="X1695"/>
      <c r="Y1695"/>
      <c r="Z1695"/>
    </row>
    <row r="1696" spans="19:26" x14ac:dyDescent="0.25">
      <c r="S1696" s="7"/>
      <c r="T1696"/>
      <c r="U1696"/>
      <c r="V1696"/>
      <c r="W1696"/>
      <c r="X1696"/>
      <c r="Y1696"/>
      <c r="Z1696"/>
    </row>
    <row r="1697" spans="19:26" x14ac:dyDescent="0.25">
      <c r="S1697" s="7"/>
      <c r="T1697"/>
      <c r="U1697"/>
      <c r="V1697"/>
      <c r="W1697"/>
      <c r="X1697"/>
      <c r="Y1697"/>
      <c r="Z1697"/>
    </row>
    <row r="1698" spans="19:26" x14ac:dyDescent="0.25">
      <c r="S1698" s="7"/>
      <c r="T1698"/>
      <c r="U1698"/>
      <c r="V1698"/>
      <c r="W1698"/>
      <c r="X1698"/>
      <c r="Y1698"/>
      <c r="Z1698"/>
    </row>
    <row r="1699" spans="19:26" x14ac:dyDescent="0.25">
      <c r="S1699" s="7"/>
      <c r="T1699"/>
      <c r="U1699"/>
      <c r="V1699"/>
      <c r="W1699"/>
      <c r="X1699"/>
      <c r="Y1699"/>
      <c r="Z1699"/>
    </row>
    <row r="1700" spans="19:26" x14ac:dyDescent="0.25">
      <c r="S1700" s="7"/>
      <c r="T1700"/>
      <c r="U1700"/>
      <c r="V1700"/>
      <c r="W1700"/>
      <c r="X1700"/>
      <c r="Y1700"/>
      <c r="Z1700"/>
    </row>
    <row r="1701" spans="19:26" x14ac:dyDescent="0.25">
      <c r="S1701" s="7"/>
      <c r="T1701"/>
      <c r="U1701"/>
      <c r="V1701"/>
      <c r="W1701"/>
      <c r="X1701"/>
      <c r="Y1701"/>
      <c r="Z1701"/>
    </row>
    <row r="1702" spans="19:26" x14ac:dyDescent="0.25">
      <c r="S1702" s="7"/>
      <c r="T1702"/>
      <c r="U1702"/>
      <c r="V1702"/>
      <c r="W1702"/>
      <c r="X1702"/>
      <c r="Y1702"/>
      <c r="Z1702"/>
    </row>
    <row r="1703" spans="19:26" x14ac:dyDescent="0.25">
      <c r="S1703" s="7"/>
      <c r="T1703"/>
      <c r="U1703"/>
      <c r="V1703"/>
      <c r="W1703"/>
      <c r="X1703"/>
      <c r="Y1703"/>
      <c r="Z1703"/>
    </row>
    <row r="1704" spans="19:26" x14ac:dyDescent="0.25">
      <c r="S1704" s="7"/>
      <c r="T1704"/>
      <c r="U1704"/>
      <c r="V1704"/>
      <c r="W1704"/>
      <c r="X1704"/>
      <c r="Y1704"/>
      <c r="Z1704"/>
    </row>
    <row r="1705" spans="19:26" x14ac:dyDescent="0.25">
      <c r="S1705" s="7"/>
      <c r="T1705"/>
      <c r="U1705"/>
      <c r="V1705"/>
      <c r="W1705"/>
      <c r="X1705"/>
      <c r="Y1705"/>
      <c r="Z1705"/>
    </row>
    <row r="1706" spans="19:26" x14ac:dyDescent="0.25">
      <c r="S1706" s="7"/>
      <c r="T1706"/>
      <c r="U1706"/>
      <c r="V1706"/>
      <c r="W1706"/>
      <c r="X1706"/>
      <c r="Y1706"/>
      <c r="Z1706"/>
    </row>
    <row r="1707" spans="19:26" x14ac:dyDescent="0.25">
      <c r="S1707" s="7"/>
      <c r="T1707"/>
      <c r="U1707"/>
      <c r="V1707"/>
      <c r="W1707"/>
      <c r="X1707"/>
      <c r="Y1707"/>
      <c r="Z1707"/>
    </row>
    <row r="1708" spans="19:26" x14ac:dyDescent="0.25">
      <c r="S1708" s="7"/>
      <c r="T1708"/>
      <c r="U1708"/>
      <c r="V1708"/>
      <c r="W1708"/>
      <c r="X1708"/>
      <c r="Y1708"/>
      <c r="Z1708"/>
    </row>
    <row r="1709" spans="19:26" x14ac:dyDescent="0.25">
      <c r="S1709" s="7"/>
      <c r="T1709"/>
      <c r="U1709"/>
      <c r="V1709"/>
      <c r="W1709"/>
      <c r="X1709"/>
      <c r="Y1709"/>
      <c r="Z1709"/>
    </row>
    <row r="1710" spans="19:26" x14ac:dyDescent="0.25">
      <c r="S1710" s="7"/>
      <c r="T1710"/>
      <c r="U1710"/>
      <c r="V1710"/>
      <c r="W1710"/>
      <c r="X1710"/>
      <c r="Y1710"/>
      <c r="Z1710"/>
    </row>
    <row r="1711" spans="19:26" x14ac:dyDescent="0.25">
      <c r="S1711" s="7"/>
      <c r="T1711"/>
      <c r="U1711"/>
      <c r="V1711"/>
      <c r="W1711"/>
      <c r="X1711"/>
      <c r="Y1711"/>
      <c r="Z1711"/>
    </row>
    <row r="1712" spans="19:26" x14ac:dyDescent="0.25">
      <c r="S1712" s="7"/>
      <c r="T1712"/>
      <c r="U1712"/>
      <c r="V1712"/>
      <c r="W1712"/>
      <c r="X1712"/>
      <c r="Y1712"/>
      <c r="Z1712"/>
    </row>
    <row r="1713" spans="19:26" x14ac:dyDescent="0.25">
      <c r="S1713" s="7"/>
      <c r="T1713"/>
      <c r="U1713"/>
      <c r="V1713"/>
      <c r="W1713"/>
      <c r="X1713"/>
      <c r="Y1713"/>
      <c r="Z1713"/>
    </row>
    <row r="1714" spans="19:26" x14ac:dyDescent="0.25">
      <c r="S1714" s="7"/>
      <c r="T1714"/>
      <c r="U1714"/>
      <c r="V1714"/>
      <c r="W1714"/>
      <c r="X1714"/>
      <c r="Y1714"/>
      <c r="Z1714"/>
    </row>
    <row r="1715" spans="19:26" x14ac:dyDescent="0.25">
      <c r="S1715" s="7"/>
      <c r="T1715"/>
      <c r="U1715"/>
      <c r="V1715"/>
      <c r="W1715"/>
      <c r="X1715"/>
      <c r="Y1715"/>
      <c r="Z1715"/>
    </row>
    <row r="1716" spans="19:26" x14ac:dyDescent="0.25">
      <c r="S1716" s="7"/>
      <c r="T1716"/>
      <c r="U1716"/>
      <c r="V1716"/>
      <c r="W1716"/>
      <c r="X1716"/>
      <c r="Y1716"/>
      <c r="Z1716"/>
    </row>
    <row r="1717" spans="19:26" x14ac:dyDescent="0.25">
      <c r="S1717" s="7"/>
      <c r="T1717"/>
      <c r="U1717"/>
      <c r="V1717"/>
      <c r="W1717"/>
      <c r="X1717"/>
      <c r="Y1717"/>
      <c r="Z1717"/>
    </row>
    <row r="1718" spans="19:26" x14ac:dyDescent="0.25">
      <c r="S1718" s="7"/>
      <c r="T1718"/>
      <c r="U1718"/>
      <c r="V1718"/>
      <c r="W1718"/>
      <c r="X1718"/>
      <c r="Y1718"/>
      <c r="Z1718"/>
    </row>
    <row r="1719" spans="19:26" x14ac:dyDescent="0.25">
      <c r="S1719" s="7"/>
      <c r="T1719"/>
      <c r="U1719"/>
      <c r="V1719"/>
      <c r="W1719"/>
      <c r="X1719"/>
      <c r="Y1719"/>
      <c r="Z1719"/>
    </row>
    <row r="1720" spans="19:26" x14ac:dyDescent="0.25">
      <c r="S1720" s="7"/>
      <c r="T1720"/>
      <c r="U1720"/>
      <c r="V1720"/>
      <c r="W1720"/>
      <c r="X1720"/>
      <c r="Y1720"/>
      <c r="Z1720"/>
    </row>
    <row r="1721" spans="19:26" x14ac:dyDescent="0.25">
      <c r="S1721" s="7"/>
      <c r="T1721"/>
      <c r="U1721"/>
      <c r="V1721"/>
      <c r="W1721"/>
      <c r="X1721"/>
      <c r="Y1721"/>
      <c r="Z1721"/>
    </row>
    <row r="1722" spans="19:26" x14ac:dyDescent="0.25">
      <c r="S1722" s="7"/>
      <c r="T1722"/>
      <c r="U1722"/>
      <c r="V1722"/>
      <c r="W1722"/>
      <c r="X1722"/>
      <c r="Y1722"/>
      <c r="Z1722"/>
    </row>
    <row r="1723" spans="19:26" x14ac:dyDescent="0.25">
      <c r="S1723" s="7"/>
      <c r="T1723"/>
      <c r="U1723"/>
      <c r="V1723"/>
      <c r="W1723"/>
      <c r="X1723"/>
      <c r="Y1723"/>
      <c r="Z1723"/>
    </row>
    <row r="1724" spans="19:26" x14ac:dyDescent="0.25">
      <c r="S1724" s="7"/>
      <c r="T1724"/>
      <c r="U1724"/>
      <c r="V1724"/>
      <c r="W1724"/>
      <c r="X1724"/>
      <c r="Y1724"/>
      <c r="Z1724"/>
    </row>
    <row r="1725" spans="19:26" x14ac:dyDescent="0.25">
      <c r="S1725" s="7"/>
      <c r="T1725"/>
      <c r="U1725"/>
      <c r="V1725"/>
      <c r="W1725"/>
      <c r="X1725"/>
      <c r="Y1725"/>
      <c r="Z1725"/>
    </row>
    <row r="1726" spans="19:26" x14ac:dyDescent="0.25">
      <c r="S1726" s="7"/>
      <c r="T1726"/>
      <c r="U1726"/>
      <c r="V1726"/>
      <c r="W1726"/>
      <c r="X1726"/>
      <c r="Y1726"/>
      <c r="Z1726"/>
    </row>
    <row r="1727" spans="19:26" x14ac:dyDescent="0.25">
      <c r="S1727" s="7"/>
      <c r="T1727"/>
      <c r="U1727"/>
      <c r="V1727"/>
      <c r="W1727"/>
      <c r="X1727"/>
      <c r="Y1727"/>
      <c r="Z1727"/>
    </row>
    <row r="1728" spans="19:26" x14ac:dyDescent="0.25">
      <c r="S1728" s="7"/>
      <c r="T1728"/>
      <c r="U1728"/>
      <c r="V1728"/>
      <c r="W1728"/>
      <c r="X1728"/>
      <c r="Y1728"/>
      <c r="Z1728"/>
    </row>
    <row r="1729" spans="19:26" x14ac:dyDescent="0.25">
      <c r="S1729" s="7"/>
      <c r="T1729"/>
      <c r="U1729"/>
      <c r="V1729"/>
      <c r="W1729"/>
      <c r="X1729"/>
      <c r="Y1729"/>
      <c r="Z1729"/>
    </row>
    <row r="1730" spans="19:26" x14ac:dyDescent="0.25">
      <c r="S1730" s="7"/>
      <c r="T1730"/>
      <c r="U1730"/>
      <c r="V1730"/>
      <c r="W1730"/>
      <c r="X1730"/>
      <c r="Y1730"/>
      <c r="Z1730"/>
    </row>
    <row r="1731" spans="19:26" x14ac:dyDescent="0.25">
      <c r="S1731" s="7"/>
      <c r="T1731"/>
      <c r="U1731"/>
      <c r="V1731"/>
      <c r="W1731"/>
      <c r="X1731"/>
      <c r="Y1731"/>
      <c r="Z1731"/>
    </row>
    <row r="1732" spans="19:26" x14ac:dyDescent="0.25">
      <c r="S1732" s="7"/>
      <c r="T1732"/>
      <c r="U1732"/>
      <c r="V1732"/>
      <c r="W1732"/>
      <c r="X1732"/>
      <c r="Y1732"/>
      <c r="Z1732"/>
    </row>
    <row r="1733" spans="19:26" x14ac:dyDescent="0.25">
      <c r="S1733" s="7"/>
      <c r="T1733"/>
      <c r="U1733"/>
      <c r="V1733"/>
      <c r="W1733"/>
      <c r="X1733"/>
      <c r="Y1733"/>
      <c r="Z1733"/>
    </row>
    <row r="1734" spans="19:26" x14ac:dyDescent="0.25">
      <c r="S1734" s="7"/>
      <c r="T1734"/>
      <c r="U1734"/>
      <c r="V1734"/>
      <c r="W1734"/>
      <c r="X1734"/>
      <c r="Y1734"/>
      <c r="Z1734"/>
    </row>
    <row r="1735" spans="19:26" x14ac:dyDescent="0.25">
      <c r="S1735" s="7"/>
      <c r="T1735"/>
      <c r="U1735"/>
      <c r="V1735"/>
      <c r="W1735"/>
      <c r="X1735"/>
      <c r="Y1735"/>
      <c r="Z1735"/>
    </row>
    <row r="1736" spans="19:26" x14ac:dyDescent="0.25">
      <c r="S1736" s="7"/>
      <c r="T1736"/>
      <c r="U1736"/>
      <c r="V1736"/>
      <c r="W1736"/>
      <c r="X1736"/>
      <c r="Y1736"/>
      <c r="Z1736"/>
    </row>
    <row r="1737" spans="19:26" x14ac:dyDescent="0.25">
      <c r="S1737" s="7"/>
      <c r="T1737"/>
      <c r="U1737"/>
      <c r="V1737"/>
      <c r="W1737"/>
      <c r="X1737"/>
      <c r="Y1737"/>
      <c r="Z1737"/>
    </row>
    <row r="1738" spans="19:26" x14ac:dyDescent="0.25">
      <c r="S1738" s="7"/>
      <c r="T1738"/>
      <c r="U1738"/>
      <c r="V1738"/>
      <c r="W1738"/>
      <c r="X1738"/>
      <c r="Y1738"/>
      <c r="Z1738"/>
    </row>
    <row r="1739" spans="19:26" x14ac:dyDescent="0.25">
      <c r="S1739" s="7"/>
      <c r="T1739"/>
      <c r="U1739"/>
      <c r="V1739"/>
      <c r="W1739"/>
      <c r="X1739"/>
      <c r="Y1739"/>
      <c r="Z1739"/>
    </row>
    <row r="1740" spans="19:26" x14ac:dyDescent="0.25">
      <c r="S1740" s="7"/>
      <c r="T1740"/>
      <c r="U1740"/>
      <c r="V1740"/>
      <c r="W1740"/>
      <c r="X1740"/>
      <c r="Y1740"/>
      <c r="Z1740"/>
    </row>
    <row r="1741" spans="19:26" x14ac:dyDescent="0.25">
      <c r="S1741" s="7"/>
      <c r="T1741"/>
      <c r="U1741"/>
      <c r="V1741"/>
      <c r="W1741"/>
      <c r="X1741"/>
      <c r="Y1741"/>
      <c r="Z1741"/>
    </row>
    <row r="1742" spans="19:26" x14ac:dyDescent="0.25">
      <c r="S1742" s="7"/>
      <c r="T1742"/>
      <c r="U1742"/>
      <c r="V1742"/>
      <c r="W1742"/>
      <c r="X1742"/>
      <c r="Y1742"/>
      <c r="Z1742"/>
    </row>
    <row r="1743" spans="19:26" x14ac:dyDescent="0.25">
      <c r="S1743" s="7"/>
      <c r="T1743"/>
      <c r="U1743"/>
      <c r="V1743"/>
      <c r="W1743"/>
      <c r="X1743"/>
      <c r="Y1743"/>
      <c r="Z1743"/>
    </row>
    <row r="1744" spans="19:26" x14ac:dyDescent="0.25">
      <c r="S1744" s="7"/>
      <c r="T1744"/>
      <c r="U1744"/>
      <c r="V1744"/>
      <c r="W1744"/>
      <c r="X1744"/>
      <c r="Y1744"/>
      <c r="Z1744"/>
    </row>
    <row r="1745" spans="19:26" x14ac:dyDescent="0.25">
      <c r="S1745" s="7"/>
      <c r="T1745"/>
      <c r="U1745"/>
      <c r="V1745"/>
      <c r="W1745"/>
      <c r="X1745"/>
      <c r="Y1745"/>
      <c r="Z1745"/>
    </row>
    <row r="1746" spans="19:26" x14ac:dyDescent="0.25">
      <c r="S1746" s="7"/>
      <c r="T1746"/>
      <c r="U1746"/>
      <c r="V1746"/>
      <c r="W1746"/>
      <c r="X1746"/>
      <c r="Y1746"/>
      <c r="Z1746"/>
    </row>
    <row r="1747" spans="19:26" x14ac:dyDescent="0.25">
      <c r="S1747" s="7"/>
      <c r="T1747"/>
      <c r="U1747"/>
      <c r="V1747"/>
      <c r="W1747"/>
      <c r="X1747"/>
      <c r="Y1747"/>
      <c r="Z1747"/>
    </row>
    <row r="1748" spans="19:26" x14ac:dyDescent="0.25">
      <c r="S1748" s="7"/>
      <c r="T1748"/>
      <c r="U1748"/>
      <c r="V1748"/>
      <c r="W1748"/>
      <c r="X1748"/>
      <c r="Y1748"/>
      <c r="Z1748"/>
    </row>
    <row r="1749" spans="19:26" x14ac:dyDescent="0.25">
      <c r="S1749" s="7"/>
      <c r="T1749"/>
      <c r="U1749"/>
      <c r="V1749"/>
      <c r="W1749"/>
      <c r="X1749"/>
      <c r="Y1749"/>
      <c r="Z1749"/>
    </row>
    <row r="1750" spans="19:26" x14ac:dyDescent="0.25">
      <c r="S1750" s="7"/>
      <c r="T1750"/>
      <c r="U1750"/>
      <c r="V1750"/>
      <c r="W1750"/>
      <c r="X1750"/>
      <c r="Y1750"/>
      <c r="Z1750"/>
    </row>
    <row r="1751" spans="19:26" x14ac:dyDescent="0.25">
      <c r="S1751" s="7"/>
      <c r="T1751"/>
      <c r="U1751"/>
      <c r="V1751"/>
      <c r="W1751"/>
      <c r="X1751"/>
      <c r="Y1751"/>
      <c r="Z1751"/>
    </row>
    <row r="1752" spans="19:26" x14ac:dyDescent="0.25">
      <c r="S1752" s="7"/>
      <c r="T1752"/>
      <c r="U1752"/>
      <c r="V1752"/>
      <c r="W1752"/>
      <c r="X1752"/>
      <c r="Y1752"/>
      <c r="Z1752"/>
    </row>
    <row r="1753" spans="19:26" x14ac:dyDescent="0.25">
      <c r="S1753" s="7"/>
      <c r="T1753"/>
      <c r="U1753"/>
      <c r="V1753"/>
      <c r="W1753"/>
      <c r="X1753"/>
      <c r="Y1753"/>
      <c r="Z1753"/>
    </row>
    <row r="1754" spans="19:26" x14ac:dyDescent="0.25">
      <c r="S1754" s="7"/>
      <c r="T1754"/>
      <c r="U1754"/>
      <c r="V1754"/>
      <c r="W1754"/>
      <c r="X1754"/>
      <c r="Y1754"/>
      <c r="Z1754"/>
    </row>
    <row r="1755" spans="19:26" x14ac:dyDescent="0.25">
      <c r="S1755" s="7"/>
      <c r="T1755"/>
      <c r="U1755"/>
      <c r="V1755"/>
      <c r="W1755"/>
      <c r="X1755"/>
      <c r="Y1755"/>
      <c r="Z1755"/>
    </row>
    <row r="1756" spans="19:26" x14ac:dyDescent="0.25">
      <c r="S1756" s="7"/>
      <c r="T1756"/>
      <c r="U1756"/>
      <c r="V1756"/>
      <c r="W1756"/>
      <c r="X1756"/>
      <c r="Y1756"/>
      <c r="Z1756"/>
    </row>
    <row r="1757" spans="19:26" x14ac:dyDescent="0.25">
      <c r="S1757" s="7"/>
      <c r="T1757"/>
      <c r="U1757"/>
      <c r="V1757"/>
      <c r="W1757"/>
      <c r="X1757"/>
      <c r="Y1757"/>
      <c r="Z1757"/>
    </row>
    <row r="1758" spans="19:26" x14ac:dyDescent="0.25">
      <c r="S1758" s="7"/>
      <c r="T1758"/>
      <c r="U1758"/>
      <c r="V1758"/>
      <c r="W1758"/>
      <c r="X1758"/>
      <c r="Y1758"/>
      <c r="Z1758"/>
    </row>
    <row r="1759" spans="19:26" x14ac:dyDescent="0.25">
      <c r="S1759" s="7"/>
      <c r="T1759"/>
      <c r="U1759"/>
      <c r="V1759"/>
      <c r="W1759"/>
      <c r="X1759"/>
      <c r="Y1759"/>
      <c r="Z1759"/>
    </row>
    <row r="1760" spans="19:26" x14ac:dyDescent="0.25">
      <c r="S1760" s="7"/>
      <c r="T1760"/>
      <c r="U1760"/>
      <c r="V1760"/>
      <c r="W1760"/>
      <c r="X1760"/>
      <c r="Y1760"/>
      <c r="Z1760"/>
    </row>
    <row r="1761" spans="19:26" x14ac:dyDescent="0.25">
      <c r="S1761" s="7"/>
      <c r="T1761"/>
      <c r="U1761"/>
      <c r="V1761"/>
      <c r="W1761"/>
      <c r="X1761"/>
      <c r="Y1761"/>
      <c r="Z1761"/>
    </row>
    <row r="1762" spans="19:26" x14ac:dyDescent="0.25">
      <c r="S1762" s="7"/>
      <c r="T1762"/>
      <c r="U1762"/>
      <c r="V1762"/>
      <c r="W1762"/>
      <c r="X1762"/>
      <c r="Y1762"/>
      <c r="Z1762"/>
    </row>
    <row r="1763" spans="19:26" x14ac:dyDescent="0.25">
      <c r="S1763" s="7"/>
      <c r="T1763"/>
      <c r="U1763"/>
      <c r="V1763"/>
      <c r="W1763"/>
      <c r="X1763"/>
      <c r="Y1763"/>
      <c r="Z1763"/>
    </row>
    <row r="1764" spans="19:26" x14ac:dyDescent="0.25">
      <c r="S1764" s="7"/>
      <c r="T1764"/>
      <c r="U1764"/>
      <c r="V1764"/>
      <c r="W1764"/>
      <c r="X1764"/>
      <c r="Y1764"/>
      <c r="Z1764"/>
    </row>
    <row r="1765" spans="19:26" x14ac:dyDescent="0.25">
      <c r="S1765" s="7"/>
      <c r="T1765"/>
      <c r="U1765"/>
      <c r="V1765"/>
      <c r="W1765"/>
      <c r="X1765"/>
      <c r="Y1765"/>
      <c r="Z1765"/>
    </row>
    <row r="1766" spans="19:26" x14ac:dyDescent="0.25">
      <c r="S1766" s="7"/>
      <c r="T1766"/>
      <c r="U1766"/>
      <c r="V1766"/>
      <c r="W1766"/>
      <c r="X1766"/>
      <c r="Y1766"/>
      <c r="Z1766"/>
    </row>
    <row r="1767" spans="19:26" x14ac:dyDescent="0.25">
      <c r="S1767" s="7"/>
      <c r="T1767"/>
      <c r="U1767"/>
      <c r="V1767"/>
      <c r="W1767"/>
      <c r="X1767"/>
      <c r="Y1767"/>
      <c r="Z1767"/>
    </row>
    <row r="1768" spans="19:26" x14ac:dyDescent="0.25">
      <c r="S1768" s="7"/>
      <c r="T1768"/>
      <c r="U1768"/>
      <c r="V1768"/>
      <c r="W1768"/>
      <c r="X1768"/>
      <c r="Y1768"/>
      <c r="Z1768"/>
    </row>
    <row r="1769" spans="19:26" x14ac:dyDescent="0.25">
      <c r="S1769" s="7"/>
      <c r="T1769"/>
      <c r="U1769"/>
      <c r="V1769"/>
      <c r="W1769"/>
      <c r="X1769"/>
      <c r="Y1769"/>
      <c r="Z1769"/>
    </row>
    <row r="1770" spans="19:26" x14ac:dyDescent="0.25">
      <c r="S1770" s="7"/>
      <c r="T1770"/>
      <c r="U1770"/>
      <c r="V1770"/>
      <c r="W1770"/>
      <c r="X1770"/>
      <c r="Y1770"/>
      <c r="Z1770"/>
    </row>
    <row r="1771" spans="19:26" x14ac:dyDescent="0.25">
      <c r="S1771" s="7"/>
      <c r="T1771"/>
      <c r="U1771"/>
      <c r="V1771"/>
      <c r="W1771"/>
      <c r="X1771"/>
      <c r="Y1771"/>
      <c r="Z1771"/>
    </row>
    <row r="1772" spans="19:26" x14ac:dyDescent="0.25">
      <c r="S1772" s="7"/>
      <c r="T1772"/>
      <c r="U1772"/>
      <c r="V1772"/>
      <c r="W1772"/>
      <c r="X1772"/>
      <c r="Y1772"/>
      <c r="Z1772"/>
    </row>
    <row r="1773" spans="19:26" x14ac:dyDescent="0.25">
      <c r="S1773" s="7"/>
      <c r="T1773"/>
      <c r="U1773"/>
      <c r="V1773"/>
      <c r="W1773"/>
      <c r="X1773"/>
      <c r="Y1773"/>
      <c r="Z1773"/>
    </row>
    <row r="1774" spans="19:26" x14ac:dyDescent="0.25">
      <c r="S1774" s="7"/>
      <c r="T1774"/>
      <c r="U1774"/>
      <c r="V1774"/>
      <c r="W1774"/>
      <c r="X1774"/>
      <c r="Y1774"/>
      <c r="Z1774"/>
    </row>
    <row r="1775" spans="19:26" x14ac:dyDescent="0.25">
      <c r="S1775" s="7"/>
      <c r="T1775"/>
      <c r="U1775"/>
      <c r="V1775"/>
      <c r="W1775"/>
      <c r="X1775"/>
      <c r="Y1775"/>
      <c r="Z1775"/>
    </row>
    <row r="1776" spans="19:26" x14ac:dyDescent="0.25">
      <c r="S1776" s="7"/>
      <c r="T1776"/>
      <c r="U1776"/>
      <c r="V1776"/>
      <c r="W1776"/>
      <c r="X1776"/>
      <c r="Y1776"/>
      <c r="Z1776"/>
    </row>
    <row r="1777" spans="19:26" x14ac:dyDescent="0.25">
      <c r="S1777" s="7"/>
      <c r="T1777"/>
      <c r="U1777"/>
      <c r="V1777"/>
      <c r="W1777"/>
      <c r="X1777"/>
      <c r="Y1777"/>
      <c r="Z1777"/>
    </row>
    <row r="1778" spans="19:26" x14ac:dyDescent="0.25">
      <c r="S1778" s="7"/>
      <c r="T1778"/>
      <c r="U1778"/>
      <c r="V1778"/>
      <c r="W1778"/>
      <c r="X1778"/>
      <c r="Y1778"/>
      <c r="Z1778"/>
    </row>
    <row r="1779" spans="19:26" x14ac:dyDescent="0.25">
      <c r="S1779" s="7"/>
      <c r="T1779"/>
      <c r="U1779"/>
      <c r="V1779"/>
      <c r="W1779"/>
      <c r="X1779"/>
      <c r="Y1779"/>
      <c r="Z1779"/>
    </row>
    <row r="1780" spans="19:26" x14ac:dyDescent="0.25">
      <c r="S1780" s="7"/>
      <c r="T1780"/>
      <c r="U1780"/>
      <c r="V1780"/>
      <c r="W1780"/>
      <c r="X1780"/>
      <c r="Y1780"/>
      <c r="Z1780"/>
    </row>
    <row r="1781" spans="19:26" x14ac:dyDescent="0.25">
      <c r="S1781" s="7"/>
      <c r="T1781"/>
      <c r="U1781"/>
      <c r="V1781"/>
      <c r="W1781"/>
      <c r="X1781"/>
      <c r="Y1781"/>
      <c r="Z1781"/>
    </row>
    <row r="1782" spans="19:26" x14ac:dyDescent="0.25">
      <c r="S1782" s="7"/>
      <c r="T1782"/>
      <c r="U1782"/>
      <c r="V1782"/>
      <c r="W1782"/>
      <c r="X1782"/>
      <c r="Y1782"/>
      <c r="Z1782"/>
    </row>
    <row r="1783" spans="19:26" x14ac:dyDescent="0.25">
      <c r="S1783" s="7"/>
      <c r="T1783"/>
      <c r="U1783"/>
      <c r="V1783"/>
      <c r="W1783"/>
      <c r="X1783"/>
      <c r="Y1783"/>
      <c r="Z1783"/>
    </row>
    <row r="1784" spans="19:26" x14ac:dyDescent="0.25">
      <c r="S1784" s="7"/>
      <c r="T1784"/>
      <c r="U1784"/>
      <c r="V1784"/>
      <c r="W1784"/>
      <c r="X1784"/>
      <c r="Y1784"/>
      <c r="Z1784"/>
    </row>
    <row r="1785" spans="19:26" x14ac:dyDescent="0.25">
      <c r="S1785" s="7"/>
      <c r="T1785"/>
      <c r="U1785"/>
      <c r="V1785"/>
      <c r="W1785"/>
      <c r="X1785"/>
      <c r="Y1785"/>
      <c r="Z1785"/>
    </row>
    <row r="1786" spans="19:26" x14ac:dyDescent="0.25">
      <c r="S1786" s="7"/>
      <c r="T1786"/>
      <c r="U1786"/>
      <c r="V1786"/>
      <c r="W1786"/>
      <c r="X1786"/>
      <c r="Y1786"/>
      <c r="Z1786"/>
    </row>
    <row r="1787" spans="19:26" x14ac:dyDescent="0.25">
      <c r="S1787" s="7"/>
      <c r="T1787"/>
      <c r="U1787"/>
      <c r="V1787"/>
      <c r="W1787"/>
      <c r="X1787"/>
      <c r="Y1787"/>
      <c r="Z1787"/>
    </row>
    <row r="1788" spans="19:26" x14ac:dyDescent="0.25">
      <c r="S1788" s="7"/>
      <c r="T1788"/>
      <c r="U1788"/>
      <c r="V1788"/>
      <c r="W1788"/>
      <c r="X1788"/>
      <c r="Y1788"/>
      <c r="Z1788"/>
    </row>
    <row r="1789" spans="19:26" x14ac:dyDescent="0.25">
      <c r="S1789" s="7"/>
      <c r="T1789"/>
      <c r="U1789"/>
      <c r="V1789"/>
      <c r="W1789"/>
      <c r="X1789"/>
      <c r="Y1789"/>
      <c r="Z1789"/>
    </row>
    <row r="1790" spans="19:26" x14ac:dyDescent="0.25">
      <c r="S1790" s="7"/>
      <c r="T1790"/>
      <c r="U1790"/>
      <c r="V1790"/>
      <c r="W1790"/>
      <c r="X1790"/>
      <c r="Y1790"/>
      <c r="Z1790"/>
    </row>
    <row r="1791" spans="19:26" x14ac:dyDescent="0.25">
      <c r="S1791" s="7"/>
      <c r="T1791"/>
      <c r="U1791"/>
      <c r="V1791"/>
      <c r="W1791"/>
      <c r="X1791"/>
      <c r="Y1791"/>
      <c r="Z1791"/>
    </row>
    <row r="1792" spans="19:26" x14ac:dyDescent="0.25">
      <c r="S1792" s="7"/>
      <c r="T1792"/>
      <c r="U1792"/>
      <c r="V1792"/>
      <c r="W1792"/>
      <c r="X1792"/>
      <c r="Y1792"/>
      <c r="Z1792"/>
    </row>
    <row r="1793" spans="19:26" x14ac:dyDescent="0.25">
      <c r="S1793" s="7"/>
      <c r="T1793"/>
      <c r="U1793"/>
      <c r="V1793"/>
      <c r="W1793"/>
      <c r="X1793"/>
      <c r="Y1793"/>
      <c r="Z1793"/>
    </row>
    <row r="1794" spans="19:26" x14ac:dyDescent="0.25">
      <c r="S1794" s="7"/>
      <c r="T1794"/>
      <c r="U1794"/>
      <c r="V1794"/>
      <c r="W1794"/>
      <c r="X1794"/>
      <c r="Y1794"/>
      <c r="Z1794"/>
    </row>
    <row r="1795" spans="19:26" x14ac:dyDescent="0.25">
      <c r="S1795" s="7"/>
      <c r="T1795"/>
      <c r="U1795"/>
      <c r="V1795"/>
      <c r="W1795"/>
      <c r="X1795"/>
      <c r="Y1795"/>
      <c r="Z1795"/>
    </row>
    <row r="1796" spans="19:26" x14ac:dyDescent="0.25">
      <c r="S1796" s="7"/>
      <c r="T1796"/>
      <c r="U1796"/>
      <c r="V1796"/>
      <c r="W1796"/>
      <c r="X1796"/>
      <c r="Y1796"/>
      <c r="Z1796"/>
    </row>
    <row r="1797" spans="19:26" x14ac:dyDescent="0.25">
      <c r="S1797" s="7"/>
      <c r="T1797"/>
      <c r="U1797"/>
      <c r="V1797"/>
      <c r="W1797"/>
      <c r="X1797"/>
      <c r="Y1797"/>
      <c r="Z1797"/>
    </row>
    <row r="1798" spans="19:26" x14ac:dyDescent="0.25">
      <c r="S1798" s="7"/>
      <c r="T1798"/>
      <c r="U1798"/>
      <c r="V1798"/>
      <c r="W1798"/>
      <c r="X1798"/>
      <c r="Y1798"/>
      <c r="Z1798"/>
    </row>
    <row r="1799" spans="19:26" x14ac:dyDescent="0.25">
      <c r="S1799" s="7"/>
      <c r="T1799"/>
      <c r="U1799"/>
      <c r="V1799"/>
      <c r="W1799"/>
      <c r="X1799"/>
      <c r="Y1799"/>
      <c r="Z1799"/>
    </row>
    <row r="1800" spans="19:26" x14ac:dyDescent="0.25">
      <c r="S1800" s="7"/>
      <c r="T1800"/>
      <c r="U1800"/>
      <c r="V1800"/>
      <c r="W1800"/>
      <c r="X1800"/>
      <c r="Y1800"/>
      <c r="Z1800"/>
    </row>
    <row r="1801" spans="19:26" x14ac:dyDescent="0.25">
      <c r="S1801" s="7"/>
      <c r="T1801"/>
      <c r="U1801"/>
      <c r="V1801"/>
      <c r="W1801"/>
      <c r="X1801"/>
      <c r="Y1801"/>
      <c r="Z1801"/>
    </row>
    <row r="1802" spans="19:26" x14ac:dyDescent="0.25">
      <c r="S1802" s="7"/>
      <c r="T1802"/>
      <c r="U1802"/>
      <c r="V1802"/>
      <c r="W1802"/>
      <c r="X1802"/>
      <c r="Y1802"/>
      <c r="Z1802"/>
    </row>
    <row r="1803" spans="19:26" x14ac:dyDescent="0.25">
      <c r="S1803" s="7"/>
      <c r="T1803"/>
      <c r="U1803"/>
      <c r="V1803"/>
      <c r="W1803"/>
      <c r="X1803"/>
      <c r="Y1803"/>
      <c r="Z1803"/>
    </row>
    <row r="1804" spans="19:26" x14ac:dyDescent="0.25">
      <c r="S1804" s="7"/>
      <c r="T1804"/>
      <c r="U1804"/>
      <c r="V1804"/>
      <c r="W1804"/>
      <c r="X1804"/>
      <c r="Y1804"/>
      <c r="Z1804"/>
    </row>
    <row r="1805" spans="19:26" x14ac:dyDescent="0.25">
      <c r="S1805" s="7"/>
      <c r="T1805"/>
      <c r="U1805"/>
      <c r="V1805"/>
      <c r="W1805"/>
      <c r="X1805"/>
      <c r="Y1805"/>
      <c r="Z1805"/>
    </row>
    <row r="1806" spans="19:26" x14ac:dyDescent="0.25">
      <c r="S1806" s="7"/>
      <c r="T1806"/>
      <c r="U1806"/>
      <c r="V1806"/>
      <c r="W1806"/>
      <c r="X1806"/>
      <c r="Y1806"/>
      <c r="Z1806"/>
    </row>
    <row r="1807" spans="19:26" x14ac:dyDescent="0.25">
      <c r="S1807" s="7"/>
      <c r="T1807"/>
      <c r="U1807"/>
      <c r="V1807"/>
      <c r="W1807"/>
      <c r="X1807"/>
      <c r="Y1807"/>
      <c r="Z1807"/>
    </row>
    <row r="1808" spans="19:26" x14ac:dyDescent="0.25">
      <c r="S1808" s="7"/>
      <c r="T1808"/>
      <c r="U1808"/>
      <c r="V1808"/>
      <c r="W1808"/>
      <c r="X1808"/>
      <c r="Y1808"/>
      <c r="Z1808"/>
    </row>
    <row r="1809" spans="19:26" x14ac:dyDescent="0.25">
      <c r="S1809" s="7"/>
      <c r="T1809"/>
      <c r="U1809"/>
      <c r="V1809"/>
      <c r="W1809"/>
      <c r="X1809"/>
      <c r="Y1809"/>
      <c r="Z1809"/>
    </row>
    <row r="1810" spans="19:26" x14ac:dyDescent="0.25">
      <c r="S1810" s="7"/>
      <c r="T1810"/>
      <c r="U1810"/>
      <c r="V1810"/>
      <c r="W1810"/>
      <c r="X1810"/>
      <c r="Y1810"/>
      <c r="Z1810"/>
    </row>
    <row r="1811" spans="19:26" x14ac:dyDescent="0.25">
      <c r="S1811" s="7"/>
      <c r="T1811"/>
      <c r="U1811"/>
      <c r="V1811"/>
      <c r="W1811"/>
      <c r="X1811"/>
      <c r="Y1811"/>
      <c r="Z1811"/>
    </row>
    <row r="1812" spans="19:26" x14ac:dyDescent="0.25">
      <c r="S1812" s="7"/>
      <c r="T1812"/>
      <c r="U1812"/>
      <c r="V1812"/>
      <c r="W1812"/>
      <c r="X1812"/>
      <c r="Y1812"/>
      <c r="Z1812"/>
    </row>
    <row r="1813" spans="19:26" x14ac:dyDescent="0.25">
      <c r="S1813" s="7"/>
      <c r="T1813"/>
      <c r="U1813"/>
      <c r="V1813"/>
      <c r="W1813"/>
      <c r="X1813"/>
      <c r="Y1813"/>
      <c r="Z1813"/>
    </row>
    <row r="1814" spans="19:26" x14ac:dyDescent="0.25">
      <c r="S1814" s="7"/>
      <c r="T1814"/>
      <c r="U1814"/>
      <c r="V1814"/>
      <c r="W1814"/>
      <c r="X1814"/>
      <c r="Y1814"/>
      <c r="Z1814"/>
    </row>
    <row r="1815" spans="19:26" x14ac:dyDescent="0.25">
      <c r="S1815" s="7"/>
      <c r="T1815"/>
      <c r="U1815"/>
      <c r="V1815"/>
      <c r="W1815"/>
      <c r="X1815"/>
      <c r="Y1815"/>
      <c r="Z1815"/>
    </row>
    <row r="1816" spans="19:26" x14ac:dyDescent="0.25">
      <c r="S1816" s="7"/>
      <c r="T1816"/>
      <c r="U1816"/>
      <c r="V1816"/>
      <c r="W1816"/>
      <c r="X1816"/>
      <c r="Y1816"/>
      <c r="Z1816"/>
    </row>
    <row r="1817" spans="19:26" x14ac:dyDescent="0.25">
      <c r="S1817" s="7"/>
      <c r="T1817"/>
      <c r="U1817"/>
      <c r="V1817"/>
      <c r="W1817"/>
      <c r="X1817"/>
      <c r="Y1817"/>
      <c r="Z1817"/>
    </row>
    <row r="1818" spans="19:26" x14ac:dyDescent="0.25">
      <c r="S1818" s="7"/>
      <c r="T1818"/>
      <c r="U1818"/>
      <c r="V1818"/>
      <c r="W1818"/>
      <c r="X1818"/>
      <c r="Y1818"/>
      <c r="Z1818"/>
    </row>
    <row r="1819" spans="19:26" x14ac:dyDescent="0.25">
      <c r="S1819" s="7"/>
      <c r="T1819"/>
      <c r="U1819"/>
      <c r="V1819"/>
      <c r="W1819"/>
      <c r="X1819"/>
      <c r="Y1819"/>
      <c r="Z1819"/>
    </row>
    <row r="1820" spans="19:26" x14ac:dyDescent="0.25">
      <c r="S1820" s="7"/>
      <c r="T1820"/>
      <c r="U1820"/>
      <c r="V1820"/>
      <c r="W1820"/>
      <c r="X1820"/>
      <c r="Y1820"/>
      <c r="Z1820"/>
    </row>
    <row r="1821" spans="19:26" x14ac:dyDescent="0.25">
      <c r="S1821" s="7"/>
      <c r="T1821"/>
      <c r="U1821"/>
      <c r="V1821"/>
      <c r="W1821"/>
      <c r="X1821"/>
      <c r="Y1821"/>
      <c r="Z1821"/>
    </row>
    <row r="1822" spans="19:26" x14ac:dyDescent="0.25">
      <c r="S1822" s="7"/>
      <c r="T1822"/>
      <c r="U1822"/>
      <c r="V1822"/>
      <c r="W1822"/>
      <c r="X1822"/>
      <c r="Y1822"/>
      <c r="Z1822"/>
    </row>
    <row r="1823" spans="19:26" x14ac:dyDescent="0.25">
      <c r="S1823" s="7"/>
      <c r="T1823"/>
      <c r="U1823"/>
      <c r="V1823"/>
      <c r="W1823"/>
      <c r="X1823"/>
      <c r="Y1823"/>
      <c r="Z1823"/>
    </row>
    <row r="1824" spans="19:26" x14ac:dyDescent="0.25">
      <c r="S1824" s="7"/>
      <c r="T1824"/>
      <c r="U1824"/>
      <c r="V1824"/>
      <c r="W1824"/>
      <c r="X1824"/>
      <c r="Y1824"/>
      <c r="Z1824"/>
    </row>
    <row r="1825" spans="19:26" x14ac:dyDescent="0.25">
      <c r="S1825" s="7"/>
      <c r="T1825"/>
      <c r="U1825"/>
      <c r="V1825"/>
      <c r="W1825"/>
      <c r="X1825"/>
      <c r="Y1825"/>
      <c r="Z1825"/>
    </row>
    <row r="1826" spans="19:26" x14ac:dyDescent="0.25">
      <c r="S1826" s="7"/>
      <c r="T1826"/>
      <c r="U1826"/>
      <c r="V1826"/>
      <c r="W1826"/>
      <c r="X1826"/>
      <c r="Y1826"/>
      <c r="Z1826"/>
    </row>
    <row r="1827" spans="19:26" x14ac:dyDescent="0.25">
      <c r="S1827" s="7"/>
      <c r="T1827"/>
      <c r="U1827"/>
      <c r="V1827"/>
      <c r="W1827"/>
      <c r="X1827"/>
      <c r="Y1827"/>
      <c r="Z1827"/>
    </row>
    <row r="1828" spans="19:26" x14ac:dyDescent="0.25">
      <c r="S1828" s="7"/>
      <c r="T1828"/>
      <c r="U1828"/>
      <c r="V1828"/>
      <c r="W1828"/>
      <c r="X1828"/>
      <c r="Y1828"/>
      <c r="Z1828"/>
    </row>
    <row r="1829" spans="19:26" x14ac:dyDescent="0.25">
      <c r="S1829" s="7"/>
      <c r="T1829"/>
      <c r="U1829"/>
      <c r="V1829"/>
      <c r="W1829"/>
      <c r="X1829"/>
      <c r="Y1829"/>
      <c r="Z1829"/>
    </row>
    <row r="1830" spans="19:26" x14ac:dyDescent="0.25">
      <c r="S1830" s="7"/>
      <c r="T1830"/>
      <c r="U1830"/>
      <c r="V1830"/>
      <c r="W1830"/>
      <c r="X1830"/>
      <c r="Y1830"/>
      <c r="Z1830"/>
    </row>
    <row r="1831" spans="19:26" x14ac:dyDescent="0.25">
      <c r="S1831" s="7"/>
      <c r="T1831"/>
      <c r="U1831"/>
      <c r="V1831"/>
      <c r="W1831"/>
      <c r="X1831"/>
      <c r="Y1831"/>
      <c r="Z1831"/>
    </row>
    <row r="1832" spans="19:26" x14ac:dyDescent="0.25">
      <c r="S1832" s="7"/>
      <c r="T1832"/>
      <c r="U1832"/>
      <c r="V1832"/>
      <c r="W1832"/>
      <c r="X1832"/>
      <c r="Y1832"/>
      <c r="Z1832"/>
    </row>
    <row r="1833" spans="19:26" x14ac:dyDescent="0.25">
      <c r="S1833" s="7"/>
      <c r="T1833"/>
      <c r="U1833"/>
      <c r="V1833"/>
      <c r="W1833"/>
      <c r="X1833"/>
      <c r="Y1833"/>
      <c r="Z1833"/>
    </row>
    <row r="1834" spans="19:26" x14ac:dyDescent="0.25">
      <c r="S1834" s="7"/>
      <c r="T1834"/>
      <c r="U1834"/>
      <c r="V1834"/>
      <c r="W1834"/>
      <c r="X1834"/>
      <c r="Y1834"/>
      <c r="Z1834"/>
    </row>
    <row r="1835" spans="19:26" x14ac:dyDescent="0.25">
      <c r="S1835" s="7"/>
      <c r="T1835"/>
      <c r="U1835"/>
      <c r="V1835"/>
      <c r="W1835"/>
      <c r="X1835"/>
      <c r="Y1835"/>
      <c r="Z1835"/>
    </row>
    <row r="1836" spans="19:26" x14ac:dyDescent="0.25">
      <c r="S1836" s="7"/>
      <c r="T1836"/>
      <c r="U1836"/>
      <c r="V1836"/>
      <c r="W1836"/>
      <c r="X1836"/>
      <c r="Y1836"/>
      <c r="Z1836"/>
    </row>
    <row r="1837" spans="19:26" x14ac:dyDescent="0.25">
      <c r="S1837" s="7"/>
      <c r="T1837"/>
      <c r="U1837"/>
      <c r="V1837"/>
      <c r="W1837"/>
      <c r="X1837"/>
      <c r="Y1837"/>
      <c r="Z1837"/>
    </row>
    <row r="1838" spans="19:26" x14ac:dyDescent="0.25">
      <c r="S1838" s="7"/>
      <c r="T1838"/>
      <c r="U1838"/>
      <c r="V1838"/>
      <c r="W1838"/>
      <c r="X1838"/>
      <c r="Y1838"/>
      <c r="Z1838"/>
    </row>
    <row r="1839" spans="19:26" x14ac:dyDescent="0.25">
      <c r="S1839" s="7"/>
      <c r="T1839"/>
      <c r="U1839"/>
      <c r="V1839"/>
      <c r="W1839"/>
      <c r="X1839"/>
      <c r="Y1839"/>
      <c r="Z1839"/>
    </row>
    <row r="1840" spans="19:26" x14ac:dyDescent="0.25">
      <c r="S1840" s="7"/>
      <c r="T1840"/>
      <c r="U1840"/>
      <c r="V1840"/>
      <c r="W1840"/>
      <c r="X1840"/>
      <c r="Y1840"/>
      <c r="Z1840"/>
    </row>
    <row r="1841" spans="19:26" x14ac:dyDescent="0.25">
      <c r="S1841" s="7"/>
      <c r="T1841"/>
      <c r="U1841"/>
      <c r="V1841"/>
      <c r="W1841"/>
      <c r="X1841"/>
      <c r="Y1841"/>
      <c r="Z1841"/>
    </row>
    <row r="1842" spans="19:26" x14ac:dyDescent="0.25">
      <c r="S1842" s="7"/>
      <c r="T1842"/>
      <c r="U1842"/>
      <c r="V1842"/>
      <c r="W1842"/>
      <c r="X1842"/>
      <c r="Y1842"/>
      <c r="Z1842"/>
    </row>
    <row r="1843" spans="19:26" x14ac:dyDescent="0.25">
      <c r="S1843" s="7"/>
      <c r="T1843"/>
      <c r="U1843"/>
      <c r="V1843"/>
      <c r="W1843"/>
      <c r="X1843"/>
      <c r="Y1843"/>
      <c r="Z1843"/>
    </row>
    <row r="1844" spans="19:26" x14ac:dyDescent="0.25">
      <c r="S1844" s="7"/>
      <c r="T1844"/>
      <c r="U1844"/>
      <c r="V1844"/>
      <c r="W1844"/>
      <c r="X1844"/>
      <c r="Y1844"/>
      <c r="Z1844"/>
    </row>
    <row r="1845" spans="19:26" x14ac:dyDescent="0.25">
      <c r="S1845" s="7"/>
      <c r="T1845"/>
      <c r="U1845"/>
      <c r="V1845"/>
      <c r="W1845"/>
      <c r="X1845"/>
      <c r="Y1845"/>
      <c r="Z1845"/>
    </row>
    <row r="1846" spans="19:26" x14ac:dyDescent="0.25">
      <c r="S1846" s="7"/>
      <c r="T1846"/>
      <c r="U1846"/>
      <c r="V1846"/>
      <c r="W1846"/>
      <c r="X1846"/>
      <c r="Y1846"/>
      <c r="Z1846"/>
    </row>
    <row r="1847" spans="19:26" x14ac:dyDescent="0.25">
      <c r="S1847" s="7"/>
      <c r="T1847"/>
      <c r="U1847"/>
      <c r="V1847"/>
      <c r="W1847"/>
      <c r="X1847"/>
      <c r="Y1847"/>
      <c r="Z1847"/>
    </row>
    <row r="1848" spans="19:26" x14ac:dyDescent="0.25">
      <c r="S1848" s="7"/>
      <c r="T1848"/>
      <c r="U1848"/>
      <c r="V1848"/>
      <c r="W1848"/>
      <c r="X1848"/>
      <c r="Y1848"/>
      <c r="Z1848"/>
    </row>
    <row r="1849" spans="19:26" x14ac:dyDescent="0.25">
      <c r="S1849" s="7"/>
      <c r="T1849"/>
      <c r="U1849"/>
      <c r="V1849"/>
      <c r="W1849"/>
      <c r="X1849"/>
      <c r="Y1849"/>
      <c r="Z1849"/>
    </row>
    <row r="1850" spans="19:26" x14ac:dyDescent="0.25">
      <c r="S1850" s="7"/>
      <c r="T1850"/>
      <c r="U1850"/>
      <c r="V1850"/>
      <c r="W1850"/>
      <c r="X1850"/>
      <c r="Y1850"/>
      <c r="Z1850"/>
    </row>
    <row r="1851" spans="19:26" x14ac:dyDescent="0.25">
      <c r="S1851" s="7"/>
      <c r="T1851"/>
      <c r="U1851"/>
      <c r="V1851"/>
      <c r="W1851"/>
      <c r="X1851"/>
      <c r="Y1851"/>
      <c r="Z1851"/>
    </row>
    <row r="1852" spans="19:26" x14ac:dyDescent="0.25">
      <c r="S1852" s="7"/>
      <c r="T1852"/>
      <c r="U1852"/>
      <c r="V1852"/>
      <c r="W1852"/>
      <c r="X1852"/>
      <c r="Y1852"/>
      <c r="Z1852"/>
    </row>
    <row r="1853" spans="19:26" x14ac:dyDescent="0.25">
      <c r="S1853" s="7"/>
      <c r="T1853"/>
      <c r="U1853"/>
      <c r="V1853"/>
      <c r="W1853"/>
      <c r="X1853"/>
      <c r="Y1853"/>
      <c r="Z1853"/>
    </row>
    <row r="1854" spans="19:26" x14ac:dyDescent="0.25">
      <c r="S1854" s="7"/>
      <c r="T1854"/>
      <c r="U1854"/>
      <c r="V1854"/>
      <c r="W1854"/>
      <c r="X1854"/>
      <c r="Y1854"/>
      <c r="Z1854"/>
    </row>
    <row r="1855" spans="19:26" x14ac:dyDescent="0.25">
      <c r="S1855" s="7"/>
      <c r="T1855"/>
      <c r="U1855"/>
      <c r="V1855"/>
      <c r="W1855"/>
      <c r="X1855"/>
      <c r="Y1855"/>
      <c r="Z1855"/>
    </row>
    <row r="1856" spans="19:26" x14ac:dyDescent="0.25">
      <c r="S1856" s="7"/>
      <c r="T1856"/>
      <c r="U1856"/>
      <c r="V1856"/>
      <c r="W1856"/>
      <c r="X1856"/>
      <c r="Y1856"/>
      <c r="Z1856"/>
    </row>
    <row r="1857" spans="19:26" x14ac:dyDescent="0.25">
      <c r="S1857" s="7"/>
      <c r="T1857"/>
      <c r="U1857"/>
      <c r="V1857"/>
      <c r="W1857"/>
      <c r="X1857"/>
      <c r="Y1857"/>
      <c r="Z1857"/>
    </row>
    <row r="1858" spans="19:26" x14ac:dyDescent="0.25">
      <c r="S1858" s="7"/>
      <c r="T1858"/>
      <c r="U1858"/>
      <c r="V1858"/>
      <c r="W1858"/>
      <c r="X1858"/>
      <c r="Y1858"/>
      <c r="Z1858"/>
    </row>
    <row r="1859" spans="19:26" x14ac:dyDescent="0.25">
      <c r="S1859" s="7"/>
      <c r="T1859"/>
      <c r="U1859"/>
      <c r="V1859"/>
      <c r="W1859"/>
      <c r="X1859"/>
      <c r="Y1859"/>
      <c r="Z1859"/>
    </row>
    <row r="1860" spans="19:26" x14ac:dyDescent="0.25">
      <c r="S1860" s="7"/>
      <c r="T1860"/>
      <c r="U1860"/>
      <c r="V1860"/>
      <c r="W1860"/>
      <c r="X1860"/>
      <c r="Y1860"/>
      <c r="Z1860"/>
    </row>
    <row r="1861" spans="19:26" x14ac:dyDescent="0.25">
      <c r="S1861" s="7"/>
      <c r="T1861"/>
      <c r="U1861"/>
      <c r="V1861"/>
      <c r="W1861"/>
      <c r="X1861"/>
      <c r="Y1861"/>
      <c r="Z1861"/>
    </row>
    <row r="1862" spans="19:26" x14ac:dyDescent="0.25">
      <c r="S1862" s="7"/>
      <c r="T1862"/>
      <c r="U1862"/>
      <c r="V1862"/>
      <c r="W1862"/>
      <c r="X1862"/>
      <c r="Y1862"/>
      <c r="Z1862"/>
    </row>
    <row r="1863" spans="19:26" x14ac:dyDescent="0.25">
      <c r="S1863" s="7"/>
      <c r="T1863"/>
      <c r="U1863"/>
      <c r="V1863"/>
      <c r="W1863"/>
      <c r="X1863"/>
      <c r="Y1863"/>
      <c r="Z1863"/>
    </row>
    <row r="1864" spans="19:26" x14ac:dyDescent="0.25">
      <c r="S1864" s="7"/>
      <c r="T1864"/>
      <c r="U1864"/>
      <c r="V1864"/>
      <c r="W1864"/>
      <c r="X1864"/>
      <c r="Y1864"/>
      <c r="Z1864"/>
    </row>
    <row r="1865" spans="19:26" x14ac:dyDescent="0.25">
      <c r="S1865" s="7"/>
      <c r="T1865"/>
      <c r="U1865"/>
      <c r="V1865"/>
      <c r="W1865"/>
      <c r="X1865"/>
      <c r="Y1865"/>
      <c r="Z1865"/>
    </row>
    <row r="1866" spans="19:26" x14ac:dyDescent="0.25">
      <c r="S1866" s="7"/>
      <c r="T1866"/>
      <c r="U1866"/>
      <c r="V1866"/>
      <c r="W1866"/>
      <c r="X1866"/>
      <c r="Y1866"/>
      <c r="Z1866"/>
    </row>
    <row r="1867" spans="19:26" x14ac:dyDescent="0.25">
      <c r="S1867" s="7"/>
      <c r="T1867"/>
      <c r="U1867"/>
      <c r="V1867"/>
      <c r="W1867"/>
      <c r="X1867"/>
      <c r="Y1867"/>
      <c r="Z1867"/>
    </row>
    <row r="1868" spans="19:26" x14ac:dyDescent="0.25">
      <c r="S1868" s="7"/>
      <c r="T1868"/>
      <c r="U1868"/>
      <c r="V1868"/>
      <c r="W1868"/>
      <c r="X1868"/>
      <c r="Y1868"/>
      <c r="Z1868"/>
    </row>
    <row r="1869" spans="19:26" x14ac:dyDescent="0.25">
      <c r="S1869" s="7"/>
      <c r="T1869"/>
      <c r="U1869"/>
      <c r="V1869"/>
      <c r="W1869"/>
      <c r="X1869"/>
      <c r="Y1869"/>
      <c r="Z1869"/>
    </row>
    <row r="1870" spans="19:26" x14ac:dyDescent="0.25">
      <c r="S1870" s="7"/>
      <c r="T1870"/>
      <c r="U1870"/>
      <c r="V1870"/>
      <c r="W1870"/>
      <c r="X1870"/>
      <c r="Y1870"/>
      <c r="Z1870"/>
    </row>
    <row r="1871" spans="19:26" x14ac:dyDescent="0.25">
      <c r="S1871" s="7"/>
      <c r="T1871"/>
      <c r="U1871"/>
      <c r="V1871"/>
      <c r="W1871"/>
      <c r="X1871"/>
      <c r="Y1871"/>
      <c r="Z1871"/>
    </row>
    <row r="1872" spans="19:26" x14ac:dyDescent="0.25">
      <c r="S1872" s="7"/>
      <c r="T1872"/>
      <c r="U1872"/>
      <c r="V1872"/>
      <c r="W1872"/>
      <c r="X1872"/>
      <c r="Y1872"/>
      <c r="Z1872"/>
    </row>
    <row r="1873" spans="19:26" x14ac:dyDescent="0.25">
      <c r="S1873" s="7"/>
      <c r="T1873"/>
      <c r="U1873"/>
      <c r="V1873"/>
      <c r="W1873"/>
      <c r="X1873"/>
      <c r="Y1873"/>
      <c r="Z1873"/>
    </row>
    <row r="1874" spans="19:26" x14ac:dyDescent="0.25">
      <c r="S1874" s="7"/>
      <c r="T1874"/>
      <c r="U1874"/>
      <c r="V1874"/>
      <c r="W1874"/>
      <c r="X1874"/>
      <c r="Y1874"/>
      <c r="Z1874"/>
    </row>
    <row r="1875" spans="19:26" x14ac:dyDescent="0.25">
      <c r="S1875" s="7"/>
      <c r="T1875"/>
      <c r="U1875"/>
      <c r="V1875"/>
      <c r="W1875"/>
      <c r="X1875"/>
      <c r="Y1875"/>
      <c r="Z1875"/>
    </row>
    <row r="1876" spans="19:26" x14ac:dyDescent="0.25">
      <c r="S1876" s="7"/>
      <c r="T1876"/>
      <c r="U1876"/>
      <c r="V1876"/>
      <c r="W1876"/>
      <c r="X1876"/>
      <c r="Y1876"/>
      <c r="Z1876"/>
    </row>
    <row r="1877" spans="19:26" x14ac:dyDescent="0.25">
      <c r="S1877" s="7"/>
      <c r="T1877"/>
      <c r="U1877"/>
      <c r="V1877"/>
      <c r="W1877"/>
      <c r="X1877"/>
      <c r="Y1877"/>
      <c r="Z1877"/>
    </row>
    <row r="1878" spans="19:26" x14ac:dyDescent="0.25">
      <c r="S1878" s="7"/>
      <c r="T1878"/>
      <c r="U1878"/>
      <c r="V1878"/>
      <c r="W1878"/>
      <c r="X1878"/>
      <c r="Y1878"/>
      <c r="Z1878"/>
    </row>
    <row r="1879" spans="19:26" x14ac:dyDescent="0.25">
      <c r="S1879" s="7"/>
      <c r="T1879"/>
      <c r="U1879"/>
      <c r="V1879"/>
      <c r="W1879"/>
      <c r="X1879"/>
      <c r="Y1879"/>
      <c r="Z1879"/>
    </row>
    <row r="1880" spans="19:26" x14ac:dyDescent="0.25">
      <c r="S1880" s="7"/>
      <c r="T1880"/>
      <c r="U1880"/>
      <c r="V1880"/>
      <c r="W1880"/>
      <c r="X1880"/>
      <c r="Y1880"/>
      <c r="Z1880"/>
    </row>
    <row r="1881" spans="19:26" x14ac:dyDescent="0.25">
      <c r="S1881" s="7"/>
      <c r="T1881"/>
      <c r="U1881"/>
      <c r="V1881"/>
      <c r="W1881"/>
      <c r="X1881"/>
      <c r="Y1881"/>
      <c r="Z1881"/>
    </row>
    <row r="1882" spans="19:26" x14ac:dyDescent="0.25">
      <c r="S1882" s="7"/>
      <c r="T1882"/>
      <c r="U1882"/>
      <c r="V1882"/>
      <c r="W1882"/>
      <c r="X1882"/>
      <c r="Y1882"/>
      <c r="Z1882"/>
    </row>
    <row r="1883" spans="19:26" x14ac:dyDescent="0.25">
      <c r="S1883" s="7"/>
      <c r="T1883"/>
      <c r="U1883"/>
      <c r="V1883"/>
      <c r="W1883"/>
      <c r="X1883"/>
      <c r="Y1883"/>
      <c r="Z1883"/>
    </row>
    <row r="1884" spans="19:26" x14ac:dyDescent="0.25">
      <c r="S1884" s="7"/>
      <c r="T1884"/>
      <c r="U1884"/>
      <c r="V1884"/>
      <c r="W1884"/>
      <c r="X1884"/>
      <c r="Y1884"/>
      <c r="Z1884"/>
    </row>
    <row r="1885" spans="19:26" x14ac:dyDescent="0.25">
      <c r="S1885" s="7"/>
      <c r="T1885"/>
      <c r="U1885"/>
      <c r="V1885"/>
      <c r="W1885"/>
      <c r="X1885"/>
      <c r="Y1885"/>
      <c r="Z1885"/>
    </row>
    <row r="1886" spans="19:26" x14ac:dyDescent="0.25">
      <c r="S1886" s="7"/>
      <c r="T1886"/>
      <c r="U1886"/>
      <c r="V1886"/>
      <c r="W1886"/>
      <c r="X1886"/>
      <c r="Y1886"/>
      <c r="Z1886"/>
    </row>
    <row r="1887" spans="19:26" x14ac:dyDescent="0.25">
      <c r="S1887" s="7"/>
      <c r="T1887"/>
      <c r="U1887"/>
      <c r="V1887"/>
      <c r="W1887"/>
      <c r="X1887"/>
      <c r="Y1887"/>
      <c r="Z1887"/>
    </row>
    <row r="1888" spans="19:26" x14ac:dyDescent="0.25">
      <c r="S1888" s="7"/>
      <c r="T1888"/>
      <c r="U1888"/>
      <c r="V1888"/>
      <c r="W1888"/>
      <c r="X1888"/>
      <c r="Y1888"/>
      <c r="Z1888"/>
    </row>
    <row r="1889" spans="19:26" x14ac:dyDescent="0.25">
      <c r="S1889" s="7"/>
      <c r="T1889"/>
      <c r="U1889"/>
      <c r="V1889"/>
      <c r="W1889"/>
      <c r="X1889"/>
      <c r="Y1889"/>
      <c r="Z1889"/>
    </row>
    <row r="1890" spans="19:26" x14ac:dyDescent="0.25">
      <c r="S1890" s="7"/>
      <c r="T1890"/>
      <c r="U1890"/>
      <c r="V1890"/>
      <c r="W1890"/>
      <c r="X1890"/>
      <c r="Y1890"/>
      <c r="Z1890"/>
    </row>
    <row r="1891" spans="19:26" x14ac:dyDescent="0.25">
      <c r="S1891" s="7"/>
      <c r="T1891"/>
      <c r="U1891"/>
      <c r="V1891"/>
      <c r="W1891"/>
      <c r="X1891"/>
      <c r="Y1891"/>
      <c r="Z1891"/>
    </row>
    <row r="1892" spans="19:26" x14ac:dyDescent="0.25">
      <c r="S1892" s="7"/>
      <c r="T1892"/>
      <c r="U1892"/>
      <c r="V1892"/>
      <c r="W1892"/>
      <c r="X1892"/>
      <c r="Y1892"/>
      <c r="Z1892"/>
    </row>
    <row r="1893" spans="19:26" x14ac:dyDescent="0.25">
      <c r="S1893" s="7"/>
      <c r="T1893"/>
      <c r="U1893"/>
      <c r="V1893"/>
      <c r="W1893"/>
      <c r="X1893"/>
      <c r="Y1893"/>
      <c r="Z1893"/>
    </row>
    <row r="1894" spans="19:26" x14ac:dyDescent="0.25">
      <c r="S1894" s="7"/>
      <c r="T1894"/>
      <c r="U1894"/>
      <c r="V1894"/>
      <c r="W1894"/>
      <c r="X1894"/>
      <c r="Y1894"/>
      <c r="Z1894"/>
    </row>
    <row r="1895" spans="19:26" x14ac:dyDescent="0.25">
      <c r="S1895" s="7"/>
      <c r="T1895"/>
      <c r="U1895"/>
      <c r="V1895"/>
      <c r="W1895"/>
      <c r="X1895"/>
      <c r="Y1895"/>
      <c r="Z1895"/>
    </row>
    <row r="1896" spans="19:26" x14ac:dyDescent="0.25">
      <c r="S1896" s="7"/>
      <c r="T1896"/>
      <c r="U1896"/>
      <c r="V1896"/>
      <c r="W1896"/>
      <c r="X1896"/>
      <c r="Y1896"/>
      <c r="Z1896"/>
    </row>
    <row r="1897" spans="19:26" x14ac:dyDescent="0.25">
      <c r="S1897" s="7"/>
      <c r="T1897"/>
      <c r="U1897"/>
      <c r="V1897"/>
      <c r="W1897"/>
      <c r="X1897"/>
      <c r="Y1897"/>
      <c r="Z1897"/>
    </row>
    <row r="1898" spans="19:26" x14ac:dyDescent="0.25">
      <c r="S1898" s="7"/>
      <c r="T1898"/>
      <c r="U1898"/>
      <c r="V1898"/>
      <c r="W1898"/>
      <c r="X1898"/>
      <c r="Y1898"/>
      <c r="Z1898"/>
    </row>
    <row r="1899" spans="19:26" x14ac:dyDescent="0.25">
      <c r="S1899" s="7"/>
      <c r="T1899"/>
      <c r="U1899"/>
      <c r="V1899"/>
      <c r="W1899"/>
      <c r="X1899"/>
      <c r="Y1899"/>
      <c r="Z1899"/>
    </row>
    <row r="1900" spans="19:26" x14ac:dyDescent="0.25">
      <c r="S1900" s="7"/>
      <c r="T1900"/>
      <c r="U1900"/>
      <c r="V1900"/>
      <c r="W1900"/>
      <c r="X1900"/>
      <c r="Y1900"/>
      <c r="Z1900"/>
    </row>
    <row r="1901" spans="19:26" x14ac:dyDescent="0.25">
      <c r="S1901" s="7"/>
      <c r="T1901"/>
      <c r="U1901"/>
      <c r="V1901"/>
      <c r="W1901"/>
      <c r="X1901"/>
      <c r="Y1901"/>
      <c r="Z1901"/>
    </row>
    <row r="1902" spans="19:26" x14ac:dyDescent="0.25">
      <c r="S1902" s="7"/>
      <c r="T1902"/>
      <c r="U1902"/>
      <c r="V1902"/>
      <c r="W1902"/>
      <c r="X1902"/>
      <c r="Y1902"/>
      <c r="Z1902"/>
    </row>
    <row r="1903" spans="19:26" x14ac:dyDescent="0.25">
      <c r="S1903" s="7"/>
      <c r="T1903"/>
      <c r="U1903"/>
      <c r="V1903"/>
      <c r="W1903"/>
      <c r="X1903"/>
      <c r="Y1903"/>
      <c r="Z1903"/>
    </row>
    <row r="1904" spans="19:26" x14ac:dyDescent="0.25">
      <c r="S1904" s="7"/>
      <c r="T1904"/>
      <c r="U1904"/>
      <c r="V1904"/>
      <c r="W1904"/>
      <c r="X1904"/>
      <c r="Y1904"/>
      <c r="Z1904"/>
    </row>
    <row r="1905" spans="19:26" x14ac:dyDescent="0.25">
      <c r="S1905" s="7"/>
      <c r="T1905"/>
      <c r="U1905"/>
      <c r="V1905"/>
      <c r="W1905"/>
      <c r="X1905"/>
      <c r="Y1905"/>
      <c r="Z1905"/>
    </row>
    <row r="1906" spans="19:26" x14ac:dyDescent="0.25">
      <c r="S1906" s="7"/>
      <c r="T1906"/>
      <c r="U1906"/>
      <c r="V1906"/>
      <c r="W1906"/>
      <c r="X1906"/>
      <c r="Y1906"/>
      <c r="Z1906"/>
    </row>
    <row r="1907" spans="19:26" x14ac:dyDescent="0.25">
      <c r="S1907" s="7"/>
      <c r="T1907"/>
      <c r="U1907"/>
      <c r="V1907"/>
      <c r="W1907"/>
      <c r="X1907"/>
      <c r="Y1907"/>
      <c r="Z1907"/>
    </row>
    <row r="1908" spans="19:26" x14ac:dyDescent="0.25">
      <c r="S1908" s="7"/>
      <c r="T1908"/>
      <c r="U1908"/>
      <c r="V1908"/>
      <c r="W1908"/>
      <c r="X1908"/>
      <c r="Y1908"/>
      <c r="Z1908"/>
    </row>
    <row r="1909" spans="19:26" x14ac:dyDescent="0.25">
      <c r="S1909" s="7"/>
      <c r="T1909"/>
      <c r="U1909"/>
      <c r="V1909"/>
      <c r="W1909"/>
      <c r="X1909"/>
      <c r="Y1909"/>
      <c r="Z1909"/>
    </row>
    <row r="1910" spans="19:26" x14ac:dyDescent="0.25">
      <c r="S1910" s="7"/>
      <c r="T1910"/>
      <c r="U1910"/>
      <c r="V1910"/>
      <c r="W1910"/>
      <c r="X1910"/>
      <c r="Y1910"/>
      <c r="Z1910"/>
    </row>
    <row r="1911" spans="19:26" x14ac:dyDescent="0.25">
      <c r="S1911" s="7"/>
      <c r="T1911"/>
      <c r="U1911"/>
      <c r="V1911"/>
      <c r="W1911"/>
      <c r="X1911"/>
      <c r="Y1911"/>
      <c r="Z1911"/>
    </row>
    <row r="1912" spans="19:26" x14ac:dyDescent="0.25">
      <c r="S1912" s="7"/>
      <c r="T1912"/>
      <c r="U1912"/>
      <c r="V1912"/>
      <c r="W1912"/>
      <c r="X1912"/>
      <c r="Y1912"/>
      <c r="Z1912"/>
    </row>
    <row r="1913" spans="19:26" x14ac:dyDescent="0.25">
      <c r="S1913" s="7"/>
      <c r="T1913"/>
      <c r="U1913"/>
      <c r="V1913"/>
      <c r="W1913"/>
      <c r="X1913"/>
      <c r="Y1913"/>
      <c r="Z1913"/>
    </row>
    <row r="1914" spans="19:26" x14ac:dyDescent="0.25">
      <c r="S1914" s="7"/>
      <c r="T1914"/>
      <c r="U1914"/>
      <c r="V1914"/>
      <c r="W1914"/>
      <c r="X1914"/>
      <c r="Y1914"/>
      <c r="Z1914"/>
    </row>
    <row r="1915" spans="19:26" x14ac:dyDescent="0.25">
      <c r="S1915" s="7"/>
      <c r="T1915"/>
      <c r="U1915"/>
      <c r="V1915"/>
      <c r="W1915"/>
      <c r="X1915"/>
      <c r="Y1915"/>
      <c r="Z1915"/>
    </row>
    <row r="1916" spans="19:26" x14ac:dyDescent="0.25">
      <c r="S1916" s="7"/>
      <c r="T1916"/>
      <c r="U1916"/>
      <c r="V1916"/>
      <c r="W1916"/>
      <c r="X1916"/>
      <c r="Y1916"/>
      <c r="Z1916"/>
    </row>
    <row r="1917" spans="19:26" x14ac:dyDescent="0.25">
      <c r="S1917" s="7"/>
      <c r="T1917"/>
      <c r="U1917"/>
      <c r="V1917"/>
      <c r="W1917"/>
      <c r="X1917"/>
      <c r="Y1917"/>
      <c r="Z1917"/>
    </row>
    <row r="1918" spans="19:26" x14ac:dyDescent="0.25">
      <c r="S1918" s="7"/>
      <c r="T1918"/>
      <c r="U1918"/>
      <c r="V1918"/>
      <c r="W1918"/>
      <c r="X1918"/>
      <c r="Y1918"/>
      <c r="Z1918"/>
    </row>
    <row r="1919" spans="19:26" x14ac:dyDescent="0.25">
      <c r="S1919" s="7"/>
      <c r="T1919"/>
      <c r="U1919"/>
      <c r="V1919"/>
      <c r="W1919"/>
      <c r="X1919"/>
      <c r="Y1919"/>
      <c r="Z1919"/>
    </row>
    <row r="1920" spans="19:26" x14ac:dyDescent="0.25">
      <c r="S1920" s="7"/>
      <c r="T1920"/>
      <c r="U1920"/>
      <c r="V1920"/>
      <c r="W1920"/>
      <c r="X1920"/>
      <c r="Y1920"/>
      <c r="Z1920"/>
    </row>
    <row r="1921" spans="19:26" x14ac:dyDescent="0.25">
      <c r="S1921" s="7"/>
      <c r="T1921"/>
      <c r="U1921"/>
      <c r="V1921"/>
      <c r="W1921"/>
      <c r="X1921"/>
      <c r="Y1921"/>
      <c r="Z1921"/>
    </row>
    <row r="1922" spans="19:26" x14ac:dyDescent="0.25">
      <c r="S1922" s="7"/>
      <c r="T1922"/>
      <c r="U1922"/>
      <c r="V1922"/>
      <c r="W1922"/>
      <c r="X1922"/>
      <c r="Y1922"/>
      <c r="Z1922"/>
    </row>
    <row r="1923" spans="19:26" x14ac:dyDescent="0.25">
      <c r="S1923" s="7"/>
      <c r="T1923"/>
      <c r="U1923"/>
      <c r="V1923"/>
      <c r="W1923"/>
      <c r="X1923"/>
      <c r="Y1923"/>
      <c r="Z1923"/>
    </row>
    <row r="1924" spans="19:26" x14ac:dyDescent="0.25">
      <c r="S1924" s="7"/>
      <c r="T1924"/>
      <c r="U1924"/>
      <c r="V1924"/>
      <c r="W1924"/>
      <c r="X1924"/>
      <c r="Y1924"/>
      <c r="Z1924"/>
    </row>
    <row r="1925" spans="19:26" x14ac:dyDescent="0.25">
      <c r="S1925" s="7"/>
      <c r="T1925"/>
      <c r="U1925"/>
      <c r="V1925"/>
      <c r="W1925"/>
      <c r="X1925"/>
      <c r="Y1925"/>
      <c r="Z1925"/>
    </row>
    <row r="1926" spans="19:26" x14ac:dyDescent="0.25">
      <c r="S1926" s="7"/>
      <c r="T1926"/>
      <c r="U1926"/>
      <c r="V1926"/>
      <c r="W1926"/>
      <c r="X1926"/>
      <c r="Y1926"/>
      <c r="Z1926"/>
    </row>
    <row r="1927" spans="19:26" x14ac:dyDescent="0.25">
      <c r="S1927" s="7"/>
      <c r="T1927"/>
      <c r="U1927"/>
      <c r="V1927"/>
      <c r="W1927"/>
      <c r="X1927"/>
      <c r="Y1927"/>
      <c r="Z1927"/>
    </row>
    <row r="1928" spans="19:26" x14ac:dyDescent="0.25">
      <c r="S1928" s="7"/>
      <c r="T1928"/>
      <c r="U1928"/>
      <c r="V1928"/>
      <c r="W1928"/>
      <c r="X1928"/>
      <c r="Y1928"/>
      <c r="Z1928"/>
    </row>
    <row r="1929" spans="19:26" x14ac:dyDescent="0.25">
      <c r="S1929" s="7"/>
      <c r="T1929"/>
      <c r="U1929"/>
      <c r="V1929"/>
      <c r="W1929"/>
      <c r="X1929"/>
      <c r="Y1929"/>
      <c r="Z1929"/>
    </row>
    <row r="1930" spans="19:26" x14ac:dyDescent="0.25">
      <c r="S1930" s="7"/>
      <c r="T1930"/>
      <c r="U1930"/>
      <c r="V1930"/>
      <c r="W1930"/>
      <c r="X1930"/>
      <c r="Y1930"/>
      <c r="Z1930"/>
    </row>
    <row r="1931" spans="19:26" x14ac:dyDescent="0.25">
      <c r="S1931" s="7"/>
      <c r="T1931"/>
      <c r="U1931"/>
      <c r="V1931"/>
      <c r="W1931"/>
      <c r="X1931"/>
      <c r="Y1931"/>
      <c r="Z1931"/>
    </row>
    <row r="1932" spans="19:26" x14ac:dyDescent="0.25">
      <c r="S1932" s="7"/>
      <c r="T1932"/>
      <c r="U1932"/>
      <c r="V1932"/>
      <c r="W1932"/>
      <c r="X1932"/>
      <c r="Y1932"/>
      <c r="Z1932"/>
    </row>
    <row r="1933" spans="19:26" x14ac:dyDescent="0.25">
      <c r="S1933" s="7"/>
      <c r="T1933"/>
      <c r="U1933"/>
      <c r="V1933"/>
      <c r="W1933"/>
      <c r="X1933"/>
      <c r="Y1933"/>
      <c r="Z1933"/>
    </row>
    <row r="1934" spans="19:26" x14ac:dyDescent="0.25">
      <c r="S1934" s="7"/>
      <c r="T1934"/>
      <c r="U1934"/>
      <c r="V1934"/>
      <c r="W1934"/>
      <c r="X1934"/>
      <c r="Y1934"/>
      <c r="Z1934"/>
    </row>
    <row r="1935" spans="19:26" x14ac:dyDescent="0.25">
      <c r="S1935" s="7"/>
      <c r="T1935"/>
      <c r="U1935"/>
      <c r="V1935"/>
      <c r="W1935"/>
      <c r="X1935"/>
      <c r="Y1935"/>
      <c r="Z1935"/>
    </row>
    <row r="1936" spans="19:26" x14ac:dyDescent="0.25">
      <c r="S1936" s="7"/>
      <c r="T1936"/>
      <c r="U1936"/>
      <c r="V1936"/>
      <c r="W1936"/>
      <c r="X1936"/>
      <c r="Y1936"/>
      <c r="Z1936"/>
    </row>
    <row r="1937" spans="19:26" x14ac:dyDescent="0.25">
      <c r="S1937" s="7"/>
      <c r="T1937"/>
      <c r="U1937"/>
      <c r="V1937"/>
      <c r="W1937"/>
      <c r="X1937"/>
      <c r="Y1937"/>
      <c r="Z1937"/>
    </row>
    <row r="1938" spans="19:26" x14ac:dyDescent="0.25">
      <c r="S1938" s="7"/>
      <c r="T1938"/>
      <c r="U1938"/>
      <c r="V1938"/>
      <c r="W1938"/>
      <c r="X1938"/>
      <c r="Y1938"/>
      <c r="Z1938"/>
    </row>
    <row r="1939" spans="19:26" x14ac:dyDescent="0.25">
      <c r="S1939" s="7"/>
      <c r="T1939"/>
      <c r="U1939"/>
      <c r="V1939"/>
      <c r="W1939"/>
      <c r="X1939"/>
      <c r="Y1939"/>
      <c r="Z1939"/>
    </row>
    <row r="1940" spans="19:26" x14ac:dyDescent="0.25">
      <c r="S1940" s="7"/>
      <c r="T1940"/>
      <c r="U1940"/>
      <c r="V1940"/>
      <c r="W1940"/>
      <c r="X1940"/>
      <c r="Y1940"/>
      <c r="Z1940"/>
    </row>
    <row r="1941" spans="19:26" x14ac:dyDescent="0.25">
      <c r="S1941" s="7"/>
      <c r="T1941"/>
      <c r="U1941"/>
      <c r="V1941"/>
      <c r="W1941"/>
      <c r="X1941"/>
      <c r="Y1941"/>
      <c r="Z1941"/>
    </row>
    <row r="1942" spans="19:26" x14ac:dyDescent="0.25">
      <c r="S1942" s="7"/>
      <c r="T1942"/>
      <c r="U1942"/>
      <c r="V1942"/>
      <c r="W1942"/>
      <c r="X1942"/>
      <c r="Y1942"/>
      <c r="Z1942"/>
    </row>
    <row r="1943" spans="19:26" x14ac:dyDescent="0.25">
      <c r="S1943" s="7"/>
      <c r="T1943"/>
      <c r="U1943"/>
      <c r="V1943"/>
      <c r="W1943"/>
      <c r="X1943"/>
      <c r="Y1943"/>
      <c r="Z1943"/>
    </row>
    <row r="1944" spans="19:26" x14ac:dyDescent="0.25">
      <c r="S1944" s="7"/>
      <c r="T1944"/>
      <c r="U1944"/>
      <c r="V1944"/>
      <c r="W1944"/>
      <c r="X1944"/>
      <c r="Y1944"/>
      <c r="Z1944"/>
    </row>
    <row r="1945" spans="19:26" x14ac:dyDescent="0.25">
      <c r="S1945" s="7"/>
      <c r="T1945"/>
      <c r="U1945"/>
      <c r="V1945"/>
      <c r="W1945"/>
      <c r="X1945"/>
      <c r="Y1945"/>
      <c r="Z1945"/>
    </row>
    <row r="1946" spans="19:26" x14ac:dyDescent="0.25">
      <c r="S1946" s="7"/>
      <c r="T1946"/>
      <c r="U1946"/>
      <c r="V1946"/>
      <c r="W1946"/>
      <c r="X1946"/>
      <c r="Y1946"/>
      <c r="Z1946"/>
    </row>
    <row r="1947" spans="19:26" x14ac:dyDescent="0.25">
      <c r="S1947" s="7"/>
      <c r="T1947"/>
      <c r="U1947"/>
      <c r="V1947"/>
      <c r="W1947"/>
      <c r="X1947"/>
      <c r="Y1947"/>
      <c r="Z1947"/>
    </row>
    <row r="1948" spans="19:26" x14ac:dyDescent="0.25">
      <c r="S1948" s="7"/>
      <c r="T1948"/>
      <c r="U1948"/>
      <c r="V1948"/>
      <c r="W1948"/>
      <c r="X1948"/>
      <c r="Y1948"/>
      <c r="Z1948"/>
    </row>
    <row r="1949" spans="19:26" x14ac:dyDescent="0.25">
      <c r="S1949" s="7"/>
      <c r="T1949"/>
      <c r="U1949"/>
      <c r="V1949"/>
      <c r="W1949"/>
      <c r="X1949"/>
      <c r="Y1949"/>
      <c r="Z1949"/>
    </row>
    <row r="1950" spans="19:26" x14ac:dyDescent="0.25">
      <c r="S1950" s="7"/>
      <c r="T1950"/>
      <c r="U1950"/>
      <c r="V1950"/>
      <c r="W1950"/>
      <c r="X1950"/>
      <c r="Y1950"/>
      <c r="Z1950"/>
    </row>
    <row r="1951" spans="19:26" x14ac:dyDescent="0.25">
      <c r="S1951" s="7"/>
      <c r="T1951"/>
      <c r="U1951"/>
      <c r="V1951"/>
      <c r="W1951"/>
      <c r="X1951"/>
      <c r="Y1951"/>
      <c r="Z1951"/>
    </row>
    <row r="1952" spans="19:26" x14ac:dyDescent="0.25">
      <c r="S1952" s="7"/>
      <c r="T1952"/>
      <c r="U1952"/>
      <c r="V1952"/>
      <c r="W1952"/>
      <c r="X1952"/>
      <c r="Y1952"/>
      <c r="Z1952"/>
    </row>
    <row r="1953" spans="19:26" x14ac:dyDescent="0.25">
      <c r="S1953" s="7"/>
      <c r="T1953"/>
      <c r="U1953"/>
      <c r="V1953"/>
      <c r="W1953"/>
      <c r="X1953"/>
      <c r="Y1953"/>
      <c r="Z1953"/>
    </row>
    <row r="1954" spans="19:26" x14ac:dyDescent="0.25">
      <c r="S1954" s="7"/>
      <c r="T1954"/>
      <c r="U1954"/>
      <c r="V1954"/>
      <c r="W1954"/>
      <c r="X1954"/>
      <c r="Y1954"/>
      <c r="Z1954"/>
    </row>
    <row r="1955" spans="19:26" x14ac:dyDescent="0.25">
      <c r="S1955" s="7"/>
      <c r="T1955"/>
      <c r="U1955"/>
      <c r="V1955"/>
      <c r="W1955"/>
      <c r="X1955"/>
      <c r="Y1955"/>
      <c r="Z1955"/>
    </row>
    <row r="1956" spans="19:26" x14ac:dyDescent="0.25">
      <c r="S1956" s="7"/>
      <c r="T1956"/>
      <c r="U1956"/>
      <c r="V1956"/>
      <c r="W1956"/>
      <c r="X1956"/>
      <c r="Y1956"/>
      <c r="Z1956"/>
    </row>
    <row r="1957" spans="19:26" x14ac:dyDescent="0.25">
      <c r="S1957" s="7"/>
      <c r="T1957"/>
      <c r="U1957"/>
      <c r="V1957"/>
      <c r="W1957"/>
      <c r="X1957"/>
      <c r="Y1957"/>
      <c r="Z1957"/>
    </row>
    <row r="1958" spans="19:26" x14ac:dyDescent="0.25">
      <c r="S1958" s="7"/>
      <c r="T1958"/>
      <c r="U1958"/>
      <c r="V1958"/>
      <c r="W1958"/>
      <c r="X1958"/>
      <c r="Y1958"/>
      <c r="Z1958"/>
    </row>
    <row r="1959" spans="19:26" x14ac:dyDescent="0.25">
      <c r="S1959" s="7"/>
      <c r="T1959"/>
      <c r="U1959"/>
      <c r="V1959"/>
      <c r="W1959"/>
      <c r="X1959"/>
      <c r="Y1959"/>
      <c r="Z1959"/>
    </row>
    <row r="1960" spans="19:26" x14ac:dyDescent="0.25">
      <c r="S1960" s="7"/>
      <c r="T1960"/>
      <c r="U1960"/>
      <c r="V1960"/>
      <c r="W1960"/>
      <c r="X1960"/>
      <c r="Y1960"/>
      <c r="Z1960"/>
    </row>
    <row r="1961" spans="19:26" x14ac:dyDescent="0.25">
      <c r="S1961" s="7"/>
      <c r="T1961"/>
      <c r="U1961"/>
      <c r="V1961"/>
      <c r="W1961"/>
      <c r="X1961"/>
      <c r="Y1961"/>
      <c r="Z1961"/>
    </row>
    <row r="1962" spans="19:26" x14ac:dyDescent="0.25">
      <c r="S1962" s="7"/>
      <c r="T1962"/>
      <c r="U1962"/>
      <c r="V1962"/>
      <c r="W1962"/>
      <c r="X1962"/>
      <c r="Y1962"/>
      <c r="Z1962"/>
    </row>
    <row r="1963" spans="19:26" x14ac:dyDescent="0.25">
      <c r="S1963" s="7"/>
      <c r="T1963"/>
      <c r="U1963"/>
      <c r="V1963"/>
      <c r="W1963"/>
      <c r="X1963"/>
      <c r="Y1963"/>
      <c r="Z1963"/>
    </row>
    <row r="1964" spans="19:26" x14ac:dyDescent="0.25">
      <c r="S1964" s="7"/>
      <c r="T1964"/>
      <c r="U1964"/>
      <c r="V1964"/>
      <c r="W1964"/>
      <c r="X1964"/>
      <c r="Y1964"/>
      <c r="Z1964"/>
    </row>
    <row r="1965" spans="19:26" x14ac:dyDescent="0.25">
      <c r="S1965" s="7"/>
      <c r="T1965"/>
      <c r="U1965"/>
      <c r="V1965"/>
      <c r="W1965"/>
      <c r="X1965"/>
      <c r="Y1965"/>
      <c r="Z1965"/>
    </row>
    <row r="1966" spans="19:26" x14ac:dyDescent="0.25">
      <c r="S1966" s="7"/>
      <c r="T1966"/>
      <c r="U1966"/>
      <c r="V1966"/>
      <c r="W1966"/>
      <c r="X1966"/>
      <c r="Y1966"/>
      <c r="Z1966"/>
    </row>
    <row r="1967" spans="19:26" x14ac:dyDescent="0.25">
      <c r="S1967" s="7"/>
      <c r="T1967"/>
      <c r="U1967"/>
      <c r="V1967"/>
      <c r="W1967"/>
      <c r="X1967"/>
      <c r="Y1967"/>
      <c r="Z1967"/>
    </row>
    <row r="1968" spans="19:26" x14ac:dyDescent="0.25">
      <c r="S1968" s="7"/>
      <c r="T1968"/>
      <c r="U1968"/>
      <c r="V1968"/>
      <c r="W1968"/>
      <c r="X1968"/>
      <c r="Y1968"/>
      <c r="Z1968"/>
    </row>
    <row r="1969" spans="19:26" x14ac:dyDescent="0.25">
      <c r="S1969" s="7"/>
      <c r="T1969"/>
      <c r="U1969"/>
      <c r="V1969"/>
      <c r="W1969"/>
      <c r="X1969"/>
      <c r="Y1969"/>
      <c r="Z1969"/>
    </row>
    <row r="1970" spans="19:26" x14ac:dyDescent="0.25">
      <c r="S1970" s="7"/>
      <c r="T1970"/>
      <c r="U1970"/>
      <c r="V1970"/>
      <c r="W1970"/>
      <c r="X1970"/>
      <c r="Y1970"/>
      <c r="Z1970"/>
    </row>
    <row r="1971" spans="19:26" x14ac:dyDescent="0.25">
      <c r="S1971" s="7"/>
      <c r="T1971"/>
      <c r="U1971"/>
      <c r="V1971"/>
      <c r="W1971"/>
      <c r="X1971"/>
      <c r="Y1971"/>
      <c r="Z1971"/>
    </row>
    <row r="1972" spans="19:26" x14ac:dyDescent="0.25">
      <c r="S1972" s="7"/>
      <c r="T1972"/>
      <c r="U1972"/>
      <c r="V1972"/>
      <c r="W1972"/>
      <c r="X1972"/>
      <c r="Y1972"/>
      <c r="Z1972"/>
    </row>
    <row r="1973" spans="19:26" x14ac:dyDescent="0.25">
      <c r="S1973" s="7"/>
      <c r="T1973"/>
      <c r="U1973"/>
      <c r="V1973"/>
      <c r="W1973"/>
      <c r="X1973"/>
      <c r="Y1973"/>
      <c r="Z1973"/>
    </row>
    <row r="1974" spans="19:26" x14ac:dyDescent="0.25">
      <c r="S1974" s="7"/>
      <c r="T1974"/>
      <c r="U1974"/>
      <c r="V1974"/>
      <c r="W1974"/>
      <c r="X1974"/>
      <c r="Y1974"/>
      <c r="Z1974"/>
    </row>
    <row r="1975" spans="19:26" x14ac:dyDescent="0.25">
      <c r="S1975" s="7"/>
      <c r="T1975"/>
      <c r="U1975"/>
      <c r="V1975"/>
      <c r="W1975"/>
      <c r="X1975"/>
      <c r="Y1975"/>
      <c r="Z1975"/>
    </row>
    <row r="1976" spans="19:26" x14ac:dyDescent="0.25">
      <c r="S1976" s="7"/>
      <c r="T1976"/>
      <c r="U1976"/>
      <c r="V1976"/>
      <c r="W1976"/>
      <c r="X1976"/>
      <c r="Y1976"/>
      <c r="Z1976"/>
    </row>
    <row r="1977" spans="19:26" x14ac:dyDescent="0.25">
      <c r="S1977" s="7"/>
      <c r="T1977"/>
      <c r="U1977"/>
      <c r="V1977"/>
      <c r="W1977"/>
      <c r="X1977"/>
      <c r="Y1977"/>
      <c r="Z1977"/>
    </row>
    <row r="1978" spans="19:26" x14ac:dyDescent="0.25">
      <c r="S1978" s="7"/>
      <c r="T1978"/>
      <c r="U1978"/>
      <c r="V1978"/>
      <c r="W1978"/>
      <c r="X1978"/>
      <c r="Y1978"/>
      <c r="Z1978"/>
    </row>
    <row r="1979" spans="19:26" x14ac:dyDescent="0.25">
      <c r="S1979" s="7"/>
      <c r="T1979"/>
      <c r="U1979"/>
      <c r="V1979"/>
      <c r="W1979"/>
      <c r="X1979"/>
      <c r="Y1979"/>
      <c r="Z1979"/>
    </row>
    <row r="1980" spans="19:26" x14ac:dyDescent="0.25">
      <c r="S1980" s="7"/>
      <c r="T1980"/>
      <c r="U1980"/>
      <c r="V1980"/>
      <c r="W1980"/>
      <c r="X1980"/>
      <c r="Y1980"/>
      <c r="Z1980"/>
    </row>
    <row r="1981" spans="19:26" x14ac:dyDescent="0.25">
      <c r="S1981" s="7"/>
      <c r="T1981"/>
      <c r="U1981"/>
      <c r="V1981"/>
      <c r="W1981"/>
      <c r="X1981"/>
      <c r="Y1981"/>
      <c r="Z1981"/>
    </row>
    <row r="1982" spans="19:26" x14ac:dyDescent="0.25">
      <c r="S1982" s="7"/>
      <c r="T1982"/>
      <c r="U1982"/>
      <c r="V1982"/>
      <c r="W1982"/>
      <c r="X1982"/>
      <c r="Y1982"/>
      <c r="Z1982"/>
    </row>
    <row r="1983" spans="19:26" x14ac:dyDescent="0.25">
      <c r="S1983" s="7"/>
      <c r="T1983"/>
      <c r="U1983"/>
      <c r="V1983"/>
      <c r="W1983"/>
      <c r="X1983"/>
      <c r="Y1983"/>
      <c r="Z1983"/>
    </row>
    <row r="1984" spans="19:26" x14ac:dyDescent="0.25">
      <c r="S1984" s="7"/>
      <c r="T1984"/>
      <c r="U1984"/>
      <c r="V1984"/>
      <c r="W1984"/>
      <c r="X1984"/>
      <c r="Y1984"/>
      <c r="Z1984"/>
    </row>
    <row r="1985" spans="19:26" x14ac:dyDescent="0.25">
      <c r="S1985" s="7"/>
      <c r="T1985"/>
      <c r="U1985"/>
      <c r="V1985"/>
      <c r="W1985"/>
      <c r="X1985"/>
      <c r="Y1985"/>
      <c r="Z1985"/>
    </row>
    <row r="1986" spans="19:26" x14ac:dyDescent="0.25">
      <c r="S1986" s="7"/>
      <c r="T1986"/>
      <c r="U1986"/>
      <c r="V1986"/>
      <c r="W1986"/>
      <c r="X1986"/>
      <c r="Y1986"/>
      <c r="Z1986"/>
    </row>
    <row r="1987" spans="19:26" x14ac:dyDescent="0.25">
      <c r="S1987" s="7"/>
      <c r="T1987"/>
      <c r="U1987"/>
      <c r="V1987"/>
      <c r="W1987"/>
      <c r="X1987"/>
      <c r="Y1987"/>
      <c r="Z1987"/>
    </row>
    <row r="1988" spans="19:26" x14ac:dyDescent="0.25">
      <c r="S1988" s="7"/>
      <c r="T1988"/>
      <c r="U1988"/>
      <c r="V1988"/>
      <c r="W1988"/>
      <c r="X1988"/>
      <c r="Y1988"/>
      <c r="Z1988"/>
    </row>
    <row r="1989" spans="19:26" x14ac:dyDescent="0.25">
      <c r="S1989" s="7"/>
      <c r="T1989"/>
      <c r="U1989"/>
      <c r="V1989"/>
      <c r="W1989"/>
      <c r="X1989"/>
      <c r="Y1989"/>
      <c r="Z1989"/>
    </row>
    <row r="1990" spans="19:26" x14ac:dyDescent="0.25">
      <c r="S1990" s="7"/>
      <c r="T1990"/>
      <c r="U1990"/>
      <c r="V1990"/>
      <c r="W1990"/>
      <c r="X1990"/>
      <c r="Y1990"/>
      <c r="Z1990"/>
    </row>
    <row r="1991" spans="19:26" x14ac:dyDescent="0.25">
      <c r="S1991" s="7"/>
      <c r="T1991"/>
      <c r="U1991"/>
      <c r="V1991"/>
      <c r="W1991"/>
      <c r="X1991"/>
      <c r="Y1991"/>
      <c r="Z1991"/>
    </row>
    <row r="1992" spans="19:26" x14ac:dyDescent="0.25">
      <c r="S1992" s="7"/>
      <c r="T1992"/>
      <c r="U1992"/>
      <c r="V1992"/>
      <c r="W1992"/>
      <c r="X1992"/>
      <c r="Y1992"/>
      <c r="Z1992"/>
    </row>
    <row r="1993" spans="19:26" x14ac:dyDescent="0.25">
      <c r="S1993" s="7"/>
      <c r="T1993"/>
      <c r="U1993"/>
      <c r="V1993"/>
      <c r="W1993"/>
      <c r="X1993"/>
      <c r="Y1993"/>
      <c r="Z1993"/>
    </row>
    <row r="1994" spans="19:26" x14ac:dyDescent="0.25">
      <c r="S1994" s="7"/>
      <c r="T1994"/>
      <c r="U1994"/>
      <c r="V1994"/>
      <c r="W1994"/>
      <c r="X1994"/>
      <c r="Y1994"/>
      <c r="Z1994"/>
    </row>
    <row r="1995" spans="19:26" x14ac:dyDescent="0.25">
      <c r="S1995" s="7"/>
      <c r="T1995"/>
      <c r="U1995"/>
      <c r="V1995"/>
      <c r="W1995"/>
      <c r="X1995"/>
      <c r="Y1995"/>
      <c r="Z1995"/>
    </row>
    <row r="1996" spans="19:26" x14ac:dyDescent="0.25">
      <c r="S1996" s="7"/>
      <c r="T1996"/>
      <c r="U1996"/>
      <c r="V1996"/>
      <c r="W1996"/>
      <c r="X1996"/>
      <c r="Y1996"/>
      <c r="Z1996"/>
    </row>
    <row r="1997" spans="19:26" x14ac:dyDescent="0.25">
      <c r="S1997" s="7"/>
      <c r="T1997"/>
      <c r="U1997"/>
      <c r="V1997"/>
      <c r="W1997"/>
      <c r="X1997"/>
      <c r="Y1997"/>
      <c r="Z1997"/>
    </row>
    <row r="1998" spans="19:26" x14ac:dyDescent="0.25">
      <c r="S1998" s="7"/>
      <c r="T1998"/>
      <c r="U1998"/>
      <c r="V1998"/>
      <c r="W1998"/>
      <c r="X1998"/>
      <c r="Y1998"/>
      <c r="Z1998"/>
    </row>
    <row r="1999" spans="19:26" x14ac:dyDescent="0.25">
      <c r="S1999" s="7"/>
      <c r="T1999"/>
      <c r="U1999"/>
      <c r="V1999"/>
      <c r="W1999"/>
      <c r="X1999"/>
      <c r="Y1999"/>
      <c r="Z1999"/>
    </row>
    <row r="2000" spans="19:26" x14ac:dyDescent="0.25">
      <c r="S2000" s="7"/>
      <c r="T2000"/>
      <c r="U2000"/>
      <c r="V2000"/>
      <c r="W2000"/>
      <c r="X2000"/>
      <c r="Y2000"/>
      <c r="Z2000"/>
    </row>
    <row r="2001" spans="19:26" x14ac:dyDescent="0.25">
      <c r="S2001" s="7"/>
      <c r="T2001"/>
      <c r="U2001"/>
      <c r="V2001"/>
      <c r="W2001"/>
      <c r="X2001"/>
      <c r="Y2001"/>
      <c r="Z2001"/>
    </row>
    <row r="2002" spans="19:26" x14ac:dyDescent="0.25">
      <c r="S2002" s="7"/>
      <c r="T2002"/>
      <c r="U2002"/>
      <c r="V2002"/>
      <c r="W2002"/>
      <c r="X2002"/>
      <c r="Y2002"/>
      <c r="Z2002"/>
    </row>
    <row r="2003" spans="19:26" x14ac:dyDescent="0.25">
      <c r="S2003" s="7"/>
      <c r="T2003"/>
      <c r="U2003"/>
      <c r="V2003"/>
      <c r="W2003"/>
      <c r="X2003"/>
      <c r="Y2003"/>
      <c r="Z2003"/>
    </row>
    <row r="2004" spans="19:26" x14ac:dyDescent="0.25">
      <c r="S2004" s="7"/>
      <c r="T2004"/>
      <c r="U2004"/>
      <c r="V2004"/>
      <c r="W2004"/>
      <c r="X2004"/>
      <c r="Y2004"/>
      <c r="Z2004"/>
    </row>
    <row r="2005" spans="19:26" x14ac:dyDescent="0.25">
      <c r="S2005" s="7"/>
      <c r="T2005"/>
      <c r="U2005"/>
      <c r="V2005"/>
      <c r="W2005"/>
      <c r="X2005"/>
      <c r="Y2005"/>
      <c r="Z2005"/>
    </row>
    <row r="2006" spans="19:26" x14ac:dyDescent="0.25">
      <c r="S2006" s="7"/>
      <c r="T2006"/>
      <c r="U2006"/>
      <c r="V2006"/>
      <c r="W2006"/>
      <c r="X2006"/>
      <c r="Y2006"/>
      <c r="Z2006"/>
    </row>
    <row r="2007" spans="19:26" x14ac:dyDescent="0.25">
      <c r="S2007" s="7"/>
      <c r="T2007"/>
      <c r="U2007"/>
      <c r="V2007"/>
      <c r="W2007"/>
      <c r="X2007"/>
      <c r="Y2007"/>
      <c r="Z2007"/>
    </row>
    <row r="2008" spans="19:26" x14ac:dyDescent="0.25">
      <c r="S2008" s="7"/>
      <c r="T2008"/>
      <c r="U2008"/>
      <c r="V2008"/>
      <c r="W2008"/>
      <c r="X2008"/>
      <c r="Y2008"/>
      <c r="Z2008"/>
    </row>
    <row r="2009" spans="19:26" x14ac:dyDescent="0.25">
      <c r="S2009" s="7"/>
      <c r="T2009"/>
      <c r="U2009"/>
      <c r="V2009"/>
      <c r="W2009"/>
      <c r="X2009"/>
      <c r="Y2009"/>
      <c r="Z2009"/>
    </row>
    <row r="2010" spans="19:26" x14ac:dyDescent="0.25">
      <c r="S2010" s="7"/>
      <c r="T2010"/>
      <c r="U2010"/>
      <c r="V2010"/>
      <c r="W2010"/>
      <c r="X2010"/>
      <c r="Y2010"/>
      <c r="Z2010"/>
    </row>
    <row r="2011" spans="19:26" x14ac:dyDescent="0.25">
      <c r="S2011" s="7"/>
      <c r="T2011"/>
      <c r="U2011"/>
      <c r="V2011"/>
      <c r="W2011"/>
      <c r="X2011"/>
      <c r="Y2011"/>
      <c r="Z2011"/>
    </row>
    <row r="2012" spans="19:26" x14ac:dyDescent="0.25">
      <c r="S2012" s="7"/>
      <c r="T2012"/>
      <c r="U2012"/>
      <c r="V2012"/>
      <c r="W2012"/>
      <c r="X2012"/>
      <c r="Y2012"/>
      <c r="Z2012"/>
    </row>
    <row r="2013" spans="19:26" x14ac:dyDescent="0.25">
      <c r="S2013" s="7"/>
      <c r="T2013"/>
      <c r="U2013"/>
      <c r="V2013"/>
      <c r="W2013"/>
      <c r="X2013"/>
      <c r="Y2013"/>
      <c r="Z2013"/>
    </row>
    <row r="2014" spans="19:26" x14ac:dyDescent="0.25">
      <c r="S2014" s="7"/>
      <c r="T2014"/>
      <c r="U2014"/>
      <c r="V2014"/>
      <c r="W2014"/>
      <c r="X2014"/>
      <c r="Y2014"/>
      <c r="Z2014"/>
    </row>
    <row r="2015" spans="19:26" x14ac:dyDescent="0.25">
      <c r="S2015" s="7"/>
      <c r="T2015"/>
      <c r="U2015"/>
      <c r="V2015"/>
      <c r="W2015"/>
      <c r="X2015"/>
      <c r="Y2015"/>
      <c r="Z2015"/>
    </row>
    <row r="2016" spans="19:26" x14ac:dyDescent="0.25">
      <c r="S2016" s="7"/>
      <c r="T2016"/>
      <c r="U2016"/>
      <c r="V2016"/>
      <c r="W2016"/>
      <c r="X2016"/>
      <c r="Y2016"/>
      <c r="Z2016"/>
    </row>
    <row r="2017" spans="19:26" x14ac:dyDescent="0.25">
      <c r="S2017" s="7"/>
      <c r="T2017"/>
      <c r="U2017"/>
      <c r="V2017"/>
      <c r="W2017"/>
      <c r="X2017"/>
      <c r="Y2017"/>
      <c r="Z2017"/>
    </row>
    <row r="2018" spans="19:26" x14ac:dyDescent="0.25">
      <c r="S2018" s="7"/>
      <c r="T2018"/>
      <c r="U2018"/>
      <c r="V2018"/>
      <c r="W2018"/>
      <c r="X2018"/>
      <c r="Y2018"/>
      <c r="Z2018"/>
    </row>
    <row r="2019" spans="19:26" x14ac:dyDescent="0.25">
      <c r="S2019" s="7"/>
      <c r="T2019"/>
      <c r="U2019"/>
      <c r="V2019"/>
      <c r="W2019"/>
      <c r="X2019"/>
      <c r="Y2019"/>
      <c r="Z2019"/>
    </row>
    <row r="2020" spans="19:26" x14ac:dyDescent="0.25">
      <c r="S2020" s="7"/>
      <c r="T2020"/>
      <c r="U2020"/>
      <c r="V2020"/>
      <c r="W2020"/>
      <c r="X2020"/>
      <c r="Y2020"/>
      <c r="Z2020"/>
    </row>
    <row r="2021" spans="19:26" x14ac:dyDescent="0.25">
      <c r="S2021" s="7"/>
      <c r="T2021"/>
      <c r="U2021"/>
      <c r="V2021"/>
      <c r="W2021"/>
      <c r="X2021"/>
      <c r="Y2021"/>
      <c r="Z2021"/>
    </row>
    <row r="2022" spans="19:26" x14ac:dyDescent="0.25">
      <c r="S2022" s="7"/>
      <c r="T2022"/>
      <c r="U2022"/>
      <c r="V2022"/>
      <c r="W2022"/>
      <c r="X2022"/>
      <c r="Y2022"/>
      <c r="Z2022"/>
    </row>
    <row r="2023" spans="19:26" x14ac:dyDescent="0.25">
      <c r="S2023" s="7"/>
      <c r="T2023"/>
      <c r="U2023"/>
      <c r="V2023"/>
      <c r="W2023"/>
      <c r="X2023"/>
      <c r="Y2023"/>
      <c r="Z2023"/>
    </row>
    <row r="2024" spans="19:26" x14ac:dyDescent="0.25">
      <c r="S2024" s="7"/>
      <c r="T2024"/>
      <c r="U2024"/>
      <c r="V2024"/>
      <c r="W2024"/>
      <c r="X2024"/>
      <c r="Y2024"/>
      <c r="Z2024"/>
    </row>
    <row r="2025" spans="19:26" x14ac:dyDescent="0.25">
      <c r="S2025" s="7"/>
      <c r="T2025"/>
      <c r="U2025"/>
      <c r="V2025"/>
      <c r="W2025"/>
      <c r="X2025"/>
      <c r="Y2025"/>
      <c r="Z2025"/>
    </row>
    <row r="2026" spans="19:26" x14ac:dyDescent="0.25">
      <c r="S2026" s="7"/>
      <c r="T2026"/>
      <c r="U2026"/>
      <c r="V2026"/>
      <c r="W2026"/>
      <c r="X2026"/>
      <c r="Y2026"/>
      <c r="Z2026"/>
    </row>
    <row r="2027" spans="19:26" x14ac:dyDescent="0.25">
      <c r="S2027" s="7"/>
      <c r="T2027"/>
      <c r="U2027"/>
      <c r="V2027"/>
      <c r="W2027"/>
      <c r="X2027"/>
      <c r="Y2027"/>
      <c r="Z2027"/>
    </row>
    <row r="2028" spans="19:26" x14ac:dyDescent="0.25">
      <c r="S2028" s="7"/>
      <c r="T2028"/>
      <c r="U2028"/>
      <c r="V2028"/>
      <c r="W2028"/>
      <c r="X2028"/>
      <c r="Y2028"/>
      <c r="Z2028"/>
    </row>
    <row r="2029" spans="19:26" x14ac:dyDescent="0.25">
      <c r="S2029" s="7"/>
      <c r="T2029"/>
      <c r="U2029"/>
      <c r="V2029"/>
      <c r="W2029"/>
      <c r="X2029"/>
      <c r="Y2029"/>
      <c r="Z2029"/>
    </row>
    <row r="2030" spans="19:26" x14ac:dyDescent="0.25">
      <c r="S2030" s="7"/>
      <c r="T2030"/>
      <c r="U2030"/>
      <c r="V2030"/>
      <c r="W2030"/>
      <c r="X2030"/>
      <c r="Y2030"/>
      <c r="Z2030"/>
    </row>
    <row r="2031" spans="19:26" x14ac:dyDescent="0.25">
      <c r="S2031" s="7"/>
      <c r="T2031"/>
      <c r="U2031"/>
      <c r="V2031"/>
      <c r="W2031"/>
      <c r="X2031"/>
      <c r="Y2031"/>
      <c r="Z2031"/>
    </row>
    <row r="2032" spans="19:26" x14ac:dyDescent="0.25">
      <c r="S2032" s="7"/>
      <c r="T2032"/>
      <c r="U2032"/>
      <c r="V2032"/>
      <c r="W2032"/>
      <c r="X2032"/>
      <c r="Y2032"/>
      <c r="Z2032"/>
    </row>
    <row r="2033" spans="19:26" x14ac:dyDescent="0.25">
      <c r="S2033" s="7"/>
      <c r="T2033"/>
      <c r="U2033"/>
      <c r="V2033"/>
      <c r="W2033"/>
      <c r="X2033"/>
      <c r="Y2033"/>
      <c r="Z2033"/>
    </row>
    <row r="2034" spans="19:26" x14ac:dyDescent="0.25">
      <c r="S2034" s="7"/>
      <c r="T2034"/>
      <c r="U2034"/>
      <c r="V2034"/>
      <c r="W2034"/>
      <c r="X2034"/>
      <c r="Y2034"/>
      <c r="Z2034"/>
    </row>
    <row r="2035" spans="19:26" x14ac:dyDescent="0.25">
      <c r="S2035" s="7"/>
      <c r="T2035"/>
      <c r="U2035"/>
      <c r="V2035"/>
      <c r="W2035"/>
      <c r="X2035"/>
      <c r="Y2035"/>
      <c r="Z2035"/>
    </row>
    <row r="2036" spans="19:26" x14ac:dyDescent="0.25">
      <c r="S2036" s="7"/>
      <c r="T2036"/>
      <c r="U2036"/>
      <c r="V2036"/>
      <c r="W2036"/>
      <c r="X2036"/>
      <c r="Y2036"/>
      <c r="Z2036"/>
    </row>
    <row r="2037" spans="19:26" x14ac:dyDescent="0.25">
      <c r="S2037" s="7"/>
      <c r="T2037"/>
      <c r="U2037"/>
      <c r="V2037"/>
      <c r="W2037"/>
      <c r="X2037"/>
      <c r="Y2037"/>
      <c r="Z2037"/>
    </row>
    <row r="2038" spans="19:26" x14ac:dyDescent="0.25">
      <c r="S2038" s="7"/>
      <c r="T2038"/>
      <c r="U2038"/>
      <c r="V2038"/>
      <c r="W2038"/>
      <c r="X2038"/>
      <c r="Y2038"/>
      <c r="Z2038"/>
    </row>
    <row r="2039" spans="19:26" x14ac:dyDescent="0.25">
      <c r="S2039" s="7"/>
      <c r="T2039"/>
      <c r="U2039"/>
      <c r="V2039"/>
      <c r="W2039"/>
      <c r="X2039"/>
      <c r="Y2039"/>
      <c r="Z2039"/>
    </row>
    <row r="2040" spans="19:26" x14ac:dyDescent="0.25">
      <c r="S2040" s="7"/>
      <c r="T2040"/>
      <c r="U2040"/>
      <c r="V2040"/>
      <c r="W2040"/>
      <c r="X2040"/>
      <c r="Y2040"/>
      <c r="Z2040"/>
    </row>
    <row r="2041" spans="19:26" x14ac:dyDescent="0.25">
      <c r="S2041" s="7"/>
      <c r="T2041"/>
      <c r="U2041"/>
      <c r="V2041"/>
      <c r="W2041"/>
      <c r="X2041"/>
      <c r="Y2041"/>
      <c r="Z2041"/>
    </row>
    <row r="2042" spans="19:26" x14ac:dyDescent="0.25">
      <c r="S2042" s="7"/>
      <c r="T2042"/>
      <c r="U2042"/>
      <c r="V2042"/>
      <c r="W2042"/>
      <c r="X2042"/>
      <c r="Y2042"/>
      <c r="Z2042"/>
    </row>
    <row r="2043" spans="19:26" x14ac:dyDescent="0.25">
      <c r="S2043" s="7"/>
      <c r="T2043"/>
      <c r="U2043"/>
      <c r="V2043"/>
      <c r="W2043"/>
      <c r="X2043"/>
      <c r="Y2043"/>
      <c r="Z2043"/>
    </row>
    <row r="2044" spans="19:26" x14ac:dyDescent="0.25">
      <c r="S2044" s="7"/>
      <c r="T2044"/>
      <c r="U2044"/>
      <c r="V2044"/>
      <c r="W2044"/>
      <c r="X2044"/>
      <c r="Y2044"/>
      <c r="Z2044"/>
    </row>
    <row r="2045" spans="19:26" x14ac:dyDescent="0.25">
      <c r="S2045" s="7"/>
      <c r="T2045"/>
      <c r="U2045"/>
      <c r="V2045"/>
      <c r="W2045"/>
      <c r="X2045"/>
      <c r="Y2045"/>
      <c r="Z2045"/>
    </row>
    <row r="2046" spans="19:26" x14ac:dyDescent="0.25">
      <c r="S2046" s="7"/>
      <c r="T2046"/>
      <c r="U2046"/>
      <c r="V2046"/>
      <c r="W2046"/>
      <c r="X2046"/>
      <c r="Y2046"/>
      <c r="Z2046"/>
    </row>
    <row r="2047" spans="19:26" x14ac:dyDescent="0.25">
      <c r="S2047" s="7"/>
      <c r="T2047"/>
      <c r="U2047"/>
      <c r="V2047"/>
      <c r="W2047"/>
      <c r="X2047"/>
      <c r="Y2047"/>
      <c r="Z2047"/>
    </row>
    <row r="2048" spans="19:26" x14ac:dyDescent="0.25">
      <c r="S2048" s="7"/>
      <c r="T2048"/>
      <c r="U2048"/>
      <c r="V2048"/>
      <c r="W2048"/>
      <c r="X2048"/>
      <c r="Y2048"/>
      <c r="Z2048"/>
    </row>
    <row r="2049" spans="19:26" x14ac:dyDescent="0.25">
      <c r="S2049" s="7"/>
      <c r="T2049"/>
      <c r="U2049"/>
      <c r="V2049"/>
      <c r="W2049"/>
      <c r="X2049"/>
      <c r="Y2049"/>
      <c r="Z2049"/>
    </row>
    <row r="2050" spans="19:26" x14ac:dyDescent="0.25">
      <c r="S2050" s="7"/>
      <c r="T2050"/>
      <c r="U2050"/>
      <c r="V2050"/>
      <c r="W2050"/>
      <c r="X2050"/>
      <c r="Y2050"/>
      <c r="Z2050"/>
    </row>
    <row r="2051" spans="19:26" x14ac:dyDescent="0.25">
      <c r="S2051" s="7"/>
      <c r="T2051"/>
      <c r="U2051"/>
      <c r="V2051"/>
      <c r="W2051"/>
      <c r="X2051"/>
      <c r="Y2051"/>
      <c r="Z2051"/>
    </row>
    <row r="2052" spans="19:26" x14ac:dyDescent="0.25">
      <c r="S2052" s="7"/>
      <c r="T2052"/>
      <c r="U2052"/>
      <c r="V2052"/>
      <c r="W2052"/>
      <c r="X2052"/>
      <c r="Y2052"/>
      <c r="Z2052"/>
    </row>
    <row r="2053" spans="19:26" x14ac:dyDescent="0.25">
      <c r="S2053" s="7"/>
      <c r="T2053"/>
      <c r="U2053"/>
      <c r="V2053"/>
      <c r="W2053"/>
      <c r="X2053"/>
      <c r="Y2053"/>
      <c r="Z2053"/>
    </row>
    <row r="2054" spans="19:26" x14ac:dyDescent="0.25">
      <c r="S2054" s="7"/>
      <c r="T2054"/>
      <c r="U2054"/>
      <c r="V2054"/>
      <c r="W2054"/>
      <c r="X2054"/>
      <c r="Y2054"/>
      <c r="Z2054"/>
    </row>
    <row r="2055" spans="19:26" x14ac:dyDescent="0.25">
      <c r="S2055" s="7"/>
      <c r="T2055"/>
      <c r="U2055"/>
      <c r="V2055"/>
      <c r="W2055"/>
      <c r="X2055"/>
      <c r="Y2055"/>
      <c r="Z2055"/>
    </row>
    <row r="2056" spans="19:26" x14ac:dyDescent="0.25">
      <c r="S2056" s="7"/>
      <c r="T2056"/>
      <c r="U2056"/>
      <c r="V2056"/>
      <c r="W2056"/>
      <c r="X2056"/>
      <c r="Y2056"/>
      <c r="Z2056"/>
    </row>
    <row r="2057" spans="19:26" x14ac:dyDescent="0.25">
      <c r="S2057" s="7"/>
      <c r="T2057"/>
      <c r="U2057"/>
      <c r="V2057"/>
      <c r="W2057"/>
      <c r="X2057"/>
      <c r="Y2057"/>
      <c r="Z2057"/>
    </row>
    <row r="2058" spans="19:26" x14ac:dyDescent="0.25">
      <c r="S2058" s="7"/>
      <c r="T2058"/>
      <c r="U2058"/>
      <c r="V2058"/>
      <c r="W2058"/>
      <c r="X2058"/>
      <c r="Y2058"/>
      <c r="Z2058"/>
    </row>
    <row r="2059" spans="19:26" x14ac:dyDescent="0.25">
      <c r="S2059" s="7"/>
      <c r="T2059"/>
      <c r="U2059"/>
      <c r="V2059"/>
      <c r="W2059"/>
      <c r="X2059"/>
      <c r="Y2059"/>
      <c r="Z2059"/>
    </row>
    <row r="2060" spans="19:26" x14ac:dyDescent="0.25">
      <c r="S2060" s="7"/>
      <c r="T2060"/>
      <c r="U2060"/>
      <c r="V2060"/>
      <c r="W2060"/>
      <c r="X2060"/>
      <c r="Y2060"/>
      <c r="Z2060"/>
    </row>
    <row r="2061" spans="19:26" x14ac:dyDescent="0.25">
      <c r="S2061" s="7"/>
      <c r="T2061"/>
      <c r="U2061"/>
      <c r="V2061"/>
      <c r="W2061"/>
      <c r="X2061"/>
      <c r="Y2061"/>
      <c r="Z2061"/>
    </row>
    <row r="2062" spans="19:26" x14ac:dyDescent="0.25">
      <c r="S2062" s="7"/>
      <c r="T2062"/>
      <c r="U2062"/>
      <c r="V2062"/>
      <c r="W2062"/>
      <c r="X2062"/>
      <c r="Y2062"/>
      <c r="Z2062"/>
    </row>
    <row r="2063" spans="19:26" x14ac:dyDescent="0.25">
      <c r="S2063" s="7"/>
      <c r="T2063"/>
      <c r="U2063"/>
      <c r="V2063"/>
      <c r="W2063"/>
      <c r="X2063"/>
      <c r="Y2063"/>
      <c r="Z2063"/>
    </row>
    <row r="2064" spans="19:26" x14ac:dyDescent="0.25">
      <c r="S2064" s="7"/>
      <c r="T2064"/>
      <c r="U2064"/>
      <c r="V2064"/>
      <c r="W2064"/>
      <c r="X2064"/>
      <c r="Y2064"/>
      <c r="Z2064"/>
    </row>
    <row r="2065" spans="19:26" x14ac:dyDescent="0.25">
      <c r="S2065" s="7"/>
      <c r="T2065"/>
      <c r="U2065"/>
      <c r="V2065"/>
      <c r="W2065"/>
      <c r="X2065"/>
      <c r="Y2065"/>
      <c r="Z2065"/>
    </row>
    <row r="2066" spans="19:26" x14ac:dyDescent="0.25">
      <c r="S2066" s="7"/>
      <c r="T2066"/>
      <c r="U2066"/>
      <c r="V2066"/>
      <c r="W2066"/>
      <c r="X2066"/>
      <c r="Y2066"/>
      <c r="Z2066"/>
    </row>
    <row r="2067" spans="19:26" x14ac:dyDescent="0.25">
      <c r="S2067" s="7"/>
      <c r="T2067"/>
      <c r="U2067"/>
      <c r="V2067"/>
      <c r="W2067"/>
      <c r="X2067"/>
      <c r="Y2067"/>
      <c r="Z2067"/>
    </row>
    <row r="2068" spans="19:26" x14ac:dyDescent="0.25">
      <c r="S2068" s="7"/>
      <c r="T2068"/>
      <c r="U2068"/>
      <c r="V2068"/>
      <c r="W2068"/>
      <c r="X2068"/>
      <c r="Y2068"/>
      <c r="Z2068"/>
    </row>
    <row r="2069" spans="19:26" x14ac:dyDescent="0.25">
      <c r="S2069" s="7"/>
      <c r="T2069"/>
      <c r="U2069"/>
      <c r="V2069"/>
      <c r="W2069"/>
      <c r="X2069"/>
      <c r="Y2069"/>
      <c r="Z2069"/>
    </row>
    <row r="2070" spans="19:26" x14ac:dyDescent="0.25">
      <c r="S2070" s="7"/>
      <c r="T2070"/>
      <c r="U2070"/>
      <c r="V2070"/>
      <c r="W2070"/>
      <c r="X2070"/>
      <c r="Y2070"/>
      <c r="Z2070"/>
    </row>
    <row r="2071" spans="19:26" x14ac:dyDescent="0.25">
      <c r="S2071" s="7"/>
      <c r="T2071"/>
      <c r="U2071"/>
      <c r="V2071"/>
      <c r="W2071"/>
      <c r="X2071"/>
      <c r="Y2071"/>
      <c r="Z2071"/>
    </row>
    <row r="2072" spans="19:26" x14ac:dyDescent="0.25">
      <c r="S2072" s="7"/>
      <c r="T2072"/>
      <c r="U2072"/>
      <c r="V2072"/>
      <c r="W2072"/>
      <c r="X2072"/>
      <c r="Y2072"/>
      <c r="Z2072"/>
    </row>
    <row r="2073" spans="19:26" x14ac:dyDescent="0.25">
      <c r="S2073" s="7"/>
      <c r="T2073"/>
      <c r="U2073"/>
      <c r="V2073"/>
      <c r="W2073"/>
      <c r="X2073"/>
      <c r="Y2073"/>
      <c r="Z2073"/>
    </row>
    <row r="2074" spans="19:26" x14ac:dyDescent="0.25">
      <c r="S2074" s="7"/>
      <c r="T2074"/>
      <c r="U2074"/>
      <c r="V2074"/>
      <c r="W2074"/>
      <c r="X2074"/>
      <c r="Y2074"/>
      <c r="Z2074"/>
    </row>
    <row r="2075" spans="19:26" x14ac:dyDescent="0.25">
      <c r="S2075" s="7"/>
      <c r="T2075"/>
      <c r="U2075"/>
      <c r="V2075"/>
      <c r="W2075"/>
      <c r="X2075"/>
      <c r="Y2075"/>
      <c r="Z2075"/>
    </row>
    <row r="2076" spans="19:26" x14ac:dyDescent="0.25">
      <c r="S2076" s="7"/>
      <c r="T2076"/>
      <c r="U2076"/>
      <c r="V2076"/>
      <c r="W2076"/>
      <c r="X2076"/>
      <c r="Y2076"/>
      <c r="Z2076"/>
    </row>
    <row r="2077" spans="19:26" x14ac:dyDescent="0.25">
      <c r="S2077" s="7"/>
      <c r="T2077"/>
      <c r="U2077"/>
      <c r="V2077"/>
      <c r="W2077"/>
      <c r="X2077"/>
      <c r="Y2077"/>
      <c r="Z2077"/>
    </row>
    <row r="2078" spans="19:26" x14ac:dyDescent="0.25">
      <c r="S2078" s="7"/>
      <c r="T2078"/>
      <c r="U2078"/>
      <c r="V2078"/>
      <c r="W2078"/>
      <c r="X2078"/>
      <c r="Y2078"/>
      <c r="Z2078"/>
    </row>
    <row r="2079" spans="19:26" x14ac:dyDescent="0.25">
      <c r="S2079" s="7"/>
      <c r="T2079"/>
      <c r="U2079"/>
      <c r="V2079"/>
      <c r="W2079"/>
      <c r="X2079"/>
      <c r="Y2079"/>
      <c r="Z2079"/>
    </row>
    <row r="2080" spans="19:26" x14ac:dyDescent="0.25">
      <c r="S2080" s="7"/>
      <c r="T2080"/>
      <c r="U2080"/>
      <c r="V2080"/>
      <c r="W2080"/>
      <c r="X2080"/>
      <c r="Y2080"/>
      <c r="Z2080"/>
    </row>
    <row r="2081" spans="19:26" x14ac:dyDescent="0.25">
      <c r="S2081" s="7"/>
      <c r="T2081"/>
      <c r="U2081"/>
      <c r="V2081"/>
      <c r="W2081"/>
      <c r="X2081"/>
      <c r="Y2081"/>
      <c r="Z2081"/>
    </row>
    <row r="2082" spans="19:26" x14ac:dyDescent="0.25">
      <c r="S2082" s="7"/>
      <c r="T2082"/>
      <c r="U2082"/>
      <c r="V2082"/>
      <c r="W2082"/>
      <c r="X2082"/>
      <c r="Y2082"/>
      <c r="Z2082"/>
    </row>
    <row r="2083" spans="19:26" x14ac:dyDescent="0.25">
      <c r="S2083" s="7"/>
      <c r="T2083"/>
      <c r="U2083"/>
      <c r="V2083"/>
      <c r="W2083"/>
      <c r="X2083"/>
      <c r="Y2083"/>
      <c r="Z2083"/>
    </row>
    <row r="2084" spans="19:26" x14ac:dyDescent="0.25">
      <c r="S2084" s="7"/>
      <c r="T2084"/>
      <c r="U2084"/>
      <c r="V2084"/>
      <c r="W2084"/>
      <c r="X2084"/>
      <c r="Y2084"/>
      <c r="Z2084"/>
    </row>
    <row r="2085" spans="19:26" x14ac:dyDescent="0.25">
      <c r="S2085" s="7"/>
      <c r="T2085"/>
      <c r="U2085"/>
      <c r="V2085"/>
      <c r="W2085"/>
      <c r="X2085"/>
      <c r="Y2085"/>
      <c r="Z2085"/>
    </row>
    <row r="2086" spans="19:26" x14ac:dyDescent="0.25">
      <c r="S2086" s="7"/>
      <c r="T2086"/>
      <c r="U2086"/>
      <c r="V2086"/>
      <c r="W2086"/>
      <c r="X2086"/>
      <c r="Y2086"/>
      <c r="Z2086"/>
    </row>
    <row r="2087" spans="19:26" x14ac:dyDescent="0.25">
      <c r="S2087" s="7"/>
      <c r="T2087"/>
      <c r="U2087"/>
      <c r="V2087"/>
      <c r="W2087"/>
      <c r="X2087"/>
      <c r="Y2087"/>
      <c r="Z2087"/>
    </row>
    <row r="2088" spans="19:26" x14ac:dyDescent="0.25">
      <c r="S2088" s="7"/>
      <c r="T2088"/>
      <c r="U2088"/>
      <c r="V2088"/>
      <c r="W2088"/>
      <c r="X2088"/>
      <c r="Y2088"/>
      <c r="Z2088"/>
    </row>
    <row r="2089" spans="19:26" x14ac:dyDescent="0.25">
      <c r="S2089" s="7"/>
      <c r="T2089"/>
      <c r="U2089"/>
      <c r="V2089"/>
      <c r="W2089"/>
      <c r="X2089"/>
      <c r="Y2089"/>
      <c r="Z2089"/>
    </row>
    <row r="2090" spans="19:26" x14ac:dyDescent="0.25">
      <c r="S2090" s="7"/>
      <c r="T2090"/>
      <c r="U2090"/>
      <c r="V2090"/>
      <c r="W2090"/>
      <c r="X2090"/>
      <c r="Y2090"/>
      <c r="Z2090"/>
    </row>
    <row r="2091" spans="19:26" x14ac:dyDescent="0.25">
      <c r="S2091" s="7"/>
      <c r="T2091"/>
      <c r="U2091"/>
      <c r="V2091"/>
      <c r="W2091"/>
      <c r="X2091"/>
      <c r="Y2091"/>
      <c r="Z2091"/>
    </row>
    <row r="2092" spans="19:26" x14ac:dyDescent="0.25">
      <c r="S2092" s="7"/>
      <c r="T2092"/>
      <c r="U2092"/>
      <c r="V2092"/>
      <c r="W2092"/>
      <c r="X2092"/>
      <c r="Y2092"/>
      <c r="Z2092"/>
    </row>
    <row r="2093" spans="19:26" x14ac:dyDescent="0.25">
      <c r="S2093" s="7"/>
      <c r="T2093"/>
      <c r="U2093"/>
      <c r="V2093"/>
      <c r="W2093"/>
      <c r="X2093"/>
      <c r="Y2093"/>
      <c r="Z2093"/>
    </row>
    <row r="2094" spans="19:26" x14ac:dyDescent="0.25">
      <c r="S2094" s="7"/>
      <c r="T2094"/>
      <c r="U2094"/>
      <c r="V2094"/>
      <c r="W2094"/>
      <c r="X2094"/>
      <c r="Y2094"/>
      <c r="Z2094"/>
    </row>
    <row r="2095" spans="19:26" x14ac:dyDescent="0.25">
      <c r="S2095" s="7"/>
      <c r="T2095"/>
      <c r="U2095"/>
      <c r="V2095"/>
      <c r="W2095"/>
      <c r="X2095"/>
      <c r="Y2095"/>
      <c r="Z2095"/>
    </row>
    <row r="2096" spans="19:26" x14ac:dyDescent="0.25">
      <c r="S2096" s="7"/>
      <c r="T2096"/>
      <c r="U2096"/>
      <c r="V2096"/>
      <c r="W2096"/>
      <c r="X2096"/>
      <c r="Y2096"/>
      <c r="Z2096"/>
    </row>
    <row r="2097" spans="19:26" x14ac:dyDescent="0.25">
      <c r="S2097" s="7"/>
      <c r="T2097"/>
      <c r="U2097"/>
      <c r="V2097"/>
      <c r="W2097"/>
      <c r="X2097"/>
      <c r="Y2097"/>
      <c r="Z2097"/>
    </row>
    <row r="2098" spans="19:26" x14ac:dyDescent="0.25">
      <c r="S2098" s="7"/>
      <c r="T2098"/>
      <c r="U2098"/>
      <c r="V2098"/>
      <c r="W2098"/>
      <c r="X2098"/>
      <c r="Y2098"/>
      <c r="Z2098"/>
    </row>
    <row r="2099" spans="19:26" x14ac:dyDescent="0.25">
      <c r="S2099" s="7"/>
      <c r="T2099"/>
      <c r="U2099"/>
      <c r="V2099"/>
      <c r="W2099"/>
      <c r="X2099"/>
      <c r="Y2099"/>
      <c r="Z2099"/>
    </row>
    <row r="2100" spans="19:26" x14ac:dyDescent="0.25">
      <c r="S2100" s="7"/>
      <c r="T2100"/>
      <c r="U2100"/>
      <c r="V2100"/>
      <c r="W2100"/>
      <c r="X2100"/>
      <c r="Y2100"/>
      <c r="Z2100"/>
    </row>
    <row r="2101" spans="19:26" x14ac:dyDescent="0.25">
      <c r="S2101" s="7"/>
      <c r="T2101"/>
      <c r="U2101"/>
      <c r="V2101"/>
      <c r="W2101"/>
      <c r="X2101"/>
      <c r="Y2101"/>
      <c r="Z2101"/>
    </row>
    <row r="2102" spans="19:26" x14ac:dyDescent="0.25">
      <c r="S2102" s="7"/>
      <c r="T2102"/>
      <c r="U2102"/>
      <c r="V2102"/>
      <c r="W2102"/>
      <c r="X2102"/>
      <c r="Y2102"/>
      <c r="Z2102"/>
    </row>
    <row r="2103" spans="19:26" x14ac:dyDescent="0.25">
      <c r="S2103" s="7"/>
      <c r="T2103"/>
      <c r="U2103"/>
      <c r="V2103"/>
      <c r="W2103"/>
      <c r="X2103"/>
      <c r="Y2103"/>
      <c r="Z2103"/>
    </row>
    <row r="2104" spans="19:26" x14ac:dyDescent="0.25">
      <c r="S2104" s="7"/>
      <c r="T2104"/>
      <c r="U2104"/>
      <c r="V2104"/>
      <c r="W2104"/>
      <c r="X2104"/>
      <c r="Y2104"/>
      <c r="Z2104"/>
    </row>
    <row r="2105" spans="19:26" x14ac:dyDescent="0.25">
      <c r="S2105" s="7"/>
      <c r="T2105"/>
      <c r="U2105"/>
      <c r="V2105"/>
      <c r="W2105"/>
      <c r="X2105"/>
      <c r="Y2105"/>
      <c r="Z2105"/>
    </row>
    <row r="2106" spans="19:26" x14ac:dyDescent="0.25">
      <c r="S2106" s="7"/>
      <c r="T2106"/>
      <c r="U2106"/>
      <c r="V2106"/>
      <c r="W2106"/>
      <c r="X2106"/>
      <c r="Y2106"/>
      <c r="Z2106"/>
    </row>
    <row r="2107" spans="19:26" x14ac:dyDescent="0.25">
      <c r="S2107" s="7"/>
      <c r="T2107"/>
      <c r="U2107"/>
      <c r="V2107"/>
      <c r="W2107"/>
      <c r="X2107"/>
      <c r="Y2107"/>
      <c r="Z2107"/>
    </row>
    <row r="2108" spans="19:26" x14ac:dyDescent="0.25">
      <c r="S2108" s="7"/>
      <c r="T2108"/>
      <c r="U2108"/>
      <c r="V2108"/>
      <c r="W2108"/>
      <c r="X2108"/>
      <c r="Y2108"/>
      <c r="Z2108"/>
    </row>
    <row r="2109" spans="19:26" x14ac:dyDescent="0.25">
      <c r="S2109" s="7"/>
      <c r="T2109"/>
      <c r="U2109"/>
      <c r="V2109"/>
      <c r="W2109"/>
      <c r="X2109"/>
      <c r="Y2109"/>
      <c r="Z2109"/>
    </row>
    <row r="2110" spans="19:26" x14ac:dyDescent="0.25">
      <c r="S2110" s="7"/>
      <c r="T2110"/>
      <c r="U2110"/>
      <c r="V2110"/>
      <c r="W2110"/>
      <c r="X2110"/>
      <c r="Y2110"/>
      <c r="Z2110"/>
    </row>
    <row r="2111" spans="19:26" x14ac:dyDescent="0.25">
      <c r="S2111" s="7"/>
      <c r="T2111"/>
      <c r="U2111"/>
      <c r="V2111"/>
      <c r="W2111"/>
      <c r="X2111"/>
      <c r="Y2111"/>
      <c r="Z2111"/>
    </row>
    <row r="2112" spans="19:26" x14ac:dyDescent="0.25">
      <c r="S2112" s="7"/>
      <c r="T2112"/>
      <c r="U2112"/>
      <c r="V2112"/>
      <c r="W2112"/>
      <c r="X2112"/>
      <c r="Y2112"/>
      <c r="Z2112"/>
    </row>
    <row r="2113" spans="19:26" x14ac:dyDescent="0.25">
      <c r="S2113" s="7"/>
      <c r="T2113"/>
      <c r="U2113"/>
      <c r="V2113"/>
      <c r="W2113"/>
      <c r="X2113"/>
      <c r="Y2113"/>
      <c r="Z2113"/>
    </row>
    <row r="2114" spans="19:26" x14ac:dyDescent="0.25">
      <c r="S2114" s="7"/>
      <c r="T2114"/>
      <c r="U2114"/>
      <c r="V2114"/>
      <c r="W2114"/>
      <c r="X2114"/>
      <c r="Y2114"/>
      <c r="Z2114"/>
    </row>
    <row r="2115" spans="19:26" x14ac:dyDescent="0.25">
      <c r="S2115" s="7"/>
      <c r="T2115"/>
      <c r="U2115"/>
      <c r="V2115"/>
      <c r="W2115"/>
      <c r="X2115"/>
      <c r="Y2115"/>
      <c r="Z2115"/>
    </row>
    <row r="2116" spans="19:26" x14ac:dyDescent="0.25">
      <c r="S2116" s="7"/>
      <c r="T2116"/>
      <c r="U2116"/>
      <c r="V2116"/>
      <c r="W2116"/>
      <c r="X2116"/>
      <c r="Y2116"/>
      <c r="Z2116"/>
    </row>
    <row r="2117" spans="19:26" x14ac:dyDescent="0.25">
      <c r="S2117" s="7"/>
      <c r="T2117"/>
      <c r="U2117"/>
      <c r="V2117"/>
      <c r="W2117"/>
      <c r="X2117"/>
      <c r="Y2117"/>
      <c r="Z2117"/>
    </row>
    <row r="2118" spans="19:26" x14ac:dyDescent="0.25">
      <c r="S2118" s="7"/>
      <c r="T2118"/>
      <c r="U2118"/>
      <c r="V2118"/>
      <c r="W2118"/>
      <c r="X2118"/>
      <c r="Y2118"/>
      <c r="Z2118"/>
    </row>
    <row r="2119" spans="19:26" x14ac:dyDescent="0.25">
      <c r="S2119" s="7"/>
      <c r="T2119"/>
      <c r="U2119"/>
      <c r="V2119"/>
      <c r="W2119"/>
      <c r="X2119"/>
      <c r="Y2119"/>
      <c r="Z2119"/>
    </row>
    <row r="2120" spans="19:26" x14ac:dyDescent="0.25">
      <c r="S2120" s="7"/>
      <c r="T2120"/>
      <c r="U2120"/>
      <c r="V2120"/>
      <c r="W2120"/>
      <c r="X2120"/>
      <c r="Y2120"/>
      <c r="Z2120"/>
    </row>
    <row r="2121" spans="19:26" x14ac:dyDescent="0.25">
      <c r="S2121" s="7"/>
      <c r="T2121"/>
      <c r="U2121"/>
      <c r="V2121"/>
      <c r="W2121"/>
      <c r="X2121"/>
      <c r="Y2121"/>
      <c r="Z2121"/>
    </row>
    <row r="2122" spans="19:26" x14ac:dyDescent="0.25">
      <c r="S2122" s="7"/>
      <c r="T2122"/>
      <c r="U2122"/>
      <c r="V2122"/>
      <c r="W2122"/>
      <c r="X2122"/>
      <c r="Y2122"/>
      <c r="Z2122"/>
    </row>
    <row r="2123" spans="19:26" x14ac:dyDescent="0.25">
      <c r="S2123" s="7"/>
      <c r="T2123"/>
      <c r="U2123"/>
      <c r="V2123"/>
      <c r="W2123"/>
      <c r="X2123"/>
      <c r="Y2123"/>
      <c r="Z2123"/>
    </row>
    <row r="2124" spans="19:26" x14ac:dyDescent="0.25">
      <c r="S2124" s="7"/>
      <c r="T2124"/>
      <c r="U2124"/>
      <c r="V2124"/>
      <c r="W2124"/>
      <c r="X2124"/>
      <c r="Y2124"/>
      <c r="Z2124"/>
    </row>
    <row r="2125" spans="19:26" x14ac:dyDescent="0.25">
      <c r="S2125" s="7"/>
      <c r="T2125"/>
      <c r="U2125"/>
      <c r="V2125"/>
      <c r="W2125"/>
      <c r="X2125"/>
      <c r="Y2125"/>
      <c r="Z2125"/>
    </row>
    <row r="2126" spans="19:26" x14ac:dyDescent="0.25">
      <c r="S2126" s="7"/>
      <c r="T2126"/>
      <c r="U2126"/>
      <c r="V2126"/>
      <c r="W2126"/>
      <c r="X2126"/>
      <c r="Y2126"/>
      <c r="Z2126"/>
    </row>
    <row r="2127" spans="19:26" x14ac:dyDescent="0.25">
      <c r="S2127" s="7"/>
      <c r="T2127"/>
      <c r="U2127"/>
      <c r="V2127"/>
      <c r="W2127"/>
      <c r="X2127"/>
      <c r="Y2127"/>
      <c r="Z2127"/>
    </row>
    <row r="2128" spans="19:26" x14ac:dyDescent="0.25">
      <c r="S2128" s="7"/>
      <c r="T2128"/>
      <c r="U2128"/>
      <c r="V2128"/>
      <c r="W2128"/>
      <c r="X2128"/>
      <c r="Y2128"/>
      <c r="Z2128"/>
    </row>
    <row r="2129" spans="19:26" x14ac:dyDescent="0.25">
      <c r="S2129" s="7"/>
      <c r="T2129"/>
      <c r="U2129"/>
      <c r="V2129"/>
      <c r="W2129"/>
      <c r="X2129"/>
      <c r="Y2129"/>
      <c r="Z2129"/>
    </row>
    <row r="2130" spans="19:26" x14ac:dyDescent="0.25">
      <c r="S2130" s="7"/>
      <c r="T2130"/>
      <c r="U2130"/>
      <c r="V2130"/>
      <c r="W2130"/>
      <c r="X2130"/>
      <c r="Y2130"/>
      <c r="Z2130"/>
    </row>
    <row r="2131" spans="19:26" x14ac:dyDescent="0.25">
      <c r="S2131" s="7"/>
      <c r="T2131"/>
      <c r="U2131"/>
      <c r="V2131"/>
      <c r="W2131"/>
      <c r="X2131"/>
      <c r="Y2131"/>
      <c r="Z2131"/>
    </row>
    <row r="2132" spans="19:26" x14ac:dyDescent="0.25">
      <c r="S2132" s="7"/>
      <c r="T2132"/>
      <c r="U2132"/>
      <c r="V2132"/>
      <c r="W2132"/>
      <c r="X2132"/>
      <c r="Y2132"/>
      <c r="Z2132"/>
    </row>
    <row r="2133" spans="19:26" x14ac:dyDescent="0.25">
      <c r="S2133" s="7"/>
      <c r="T2133"/>
      <c r="U2133"/>
      <c r="V2133"/>
      <c r="W2133"/>
      <c r="X2133"/>
      <c r="Y2133"/>
      <c r="Z2133"/>
    </row>
    <row r="2134" spans="19:26" x14ac:dyDescent="0.25">
      <c r="S2134" s="7"/>
      <c r="T2134"/>
      <c r="U2134"/>
      <c r="V2134"/>
      <c r="W2134"/>
      <c r="X2134"/>
      <c r="Y2134"/>
      <c r="Z2134"/>
    </row>
    <row r="2135" spans="19:26" x14ac:dyDescent="0.25">
      <c r="S2135" s="7"/>
      <c r="T2135"/>
      <c r="U2135"/>
      <c r="V2135"/>
      <c r="W2135"/>
      <c r="X2135"/>
      <c r="Y2135"/>
      <c r="Z2135"/>
    </row>
    <row r="2136" spans="19:26" x14ac:dyDescent="0.25">
      <c r="S2136" s="7"/>
      <c r="T2136"/>
      <c r="U2136"/>
      <c r="V2136"/>
      <c r="W2136"/>
      <c r="X2136"/>
      <c r="Y2136"/>
      <c r="Z2136"/>
    </row>
    <row r="2137" spans="19:26" x14ac:dyDescent="0.25">
      <c r="S2137" s="7"/>
      <c r="T2137"/>
      <c r="U2137"/>
      <c r="V2137"/>
      <c r="W2137"/>
      <c r="X2137"/>
      <c r="Y2137"/>
      <c r="Z2137"/>
    </row>
    <row r="2138" spans="19:26" x14ac:dyDescent="0.25">
      <c r="S2138" s="7"/>
      <c r="T2138"/>
      <c r="U2138"/>
      <c r="V2138"/>
      <c r="W2138"/>
      <c r="X2138"/>
      <c r="Y2138"/>
      <c r="Z2138"/>
    </row>
    <row r="2139" spans="19:26" x14ac:dyDescent="0.25">
      <c r="S2139" s="7"/>
      <c r="T2139"/>
      <c r="U2139"/>
      <c r="V2139"/>
      <c r="W2139"/>
      <c r="X2139"/>
      <c r="Y2139"/>
      <c r="Z2139"/>
    </row>
    <row r="2140" spans="19:26" x14ac:dyDescent="0.25">
      <c r="S2140" s="7"/>
      <c r="T2140"/>
      <c r="U2140"/>
      <c r="V2140"/>
      <c r="W2140"/>
      <c r="X2140"/>
      <c r="Y2140"/>
      <c r="Z2140"/>
    </row>
    <row r="2141" spans="19:26" x14ac:dyDescent="0.25">
      <c r="S2141" s="7"/>
      <c r="T2141"/>
      <c r="U2141"/>
      <c r="V2141"/>
      <c r="W2141"/>
      <c r="X2141"/>
      <c r="Y2141"/>
      <c r="Z2141"/>
    </row>
    <row r="2142" spans="19:26" x14ac:dyDescent="0.25">
      <c r="S2142" s="7"/>
      <c r="T2142"/>
      <c r="U2142"/>
      <c r="V2142"/>
      <c r="W2142"/>
      <c r="X2142"/>
      <c r="Y2142"/>
      <c r="Z2142"/>
    </row>
    <row r="2143" spans="19:26" x14ac:dyDescent="0.25">
      <c r="S2143" s="7"/>
      <c r="T2143"/>
      <c r="U2143"/>
      <c r="V2143"/>
      <c r="W2143"/>
      <c r="X2143"/>
      <c r="Y2143"/>
      <c r="Z2143"/>
    </row>
    <row r="2144" spans="19:26" x14ac:dyDescent="0.25">
      <c r="S2144" s="7"/>
      <c r="T2144"/>
      <c r="U2144"/>
      <c r="V2144"/>
      <c r="W2144"/>
      <c r="X2144"/>
      <c r="Y2144"/>
      <c r="Z2144"/>
    </row>
    <row r="2145" spans="19:26" x14ac:dyDescent="0.25">
      <c r="S2145" s="7"/>
      <c r="T2145"/>
      <c r="U2145"/>
      <c r="V2145"/>
      <c r="W2145"/>
      <c r="X2145"/>
      <c r="Y2145"/>
      <c r="Z2145"/>
    </row>
    <row r="2146" spans="19:26" x14ac:dyDescent="0.25">
      <c r="S2146" s="7"/>
      <c r="T2146"/>
      <c r="U2146"/>
      <c r="V2146"/>
      <c r="W2146"/>
      <c r="X2146"/>
      <c r="Y2146"/>
      <c r="Z2146"/>
    </row>
    <row r="2147" spans="19:26" x14ac:dyDescent="0.25">
      <c r="S2147" s="7"/>
      <c r="T2147"/>
      <c r="U2147"/>
      <c r="V2147"/>
      <c r="W2147"/>
      <c r="X2147"/>
      <c r="Y2147"/>
      <c r="Z2147"/>
    </row>
    <row r="2148" spans="19:26" x14ac:dyDescent="0.25">
      <c r="S2148" s="7"/>
      <c r="T2148"/>
      <c r="U2148"/>
      <c r="V2148"/>
      <c r="W2148"/>
      <c r="X2148"/>
      <c r="Y2148"/>
      <c r="Z2148"/>
    </row>
    <row r="2149" spans="19:26" x14ac:dyDescent="0.25">
      <c r="S2149" s="7"/>
      <c r="T2149"/>
      <c r="U2149"/>
      <c r="V2149"/>
      <c r="W2149"/>
      <c r="X2149"/>
      <c r="Y2149"/>
      <c r="Z2149"/>
    </row>
    <row r="2150" spans="19:26" x14ac:dyDescent="0.25">
      <c r="S2150" s="7"/>
      <c r="T2150"/>
      <c r="U2150"/>
      <c r="V2150"/>
      <c r="W2150"/>
      <c r="X2150"/>
      <c r="Y2150"/>
      <c r="Z2150"/>
    </row>
    <row r="2151" spans="19:26" x14ac:dyDescent="0.25">
      <c r="S2151" s="7"/>
      <c r="T2151"/>
      <c r="U2151"/>
      <c r="V2151"/>
      <c r="W2151"/>
      <c r="X2151"/>
      <c r="Y2151"/>
      <c r="Z2151"/>
    </row>
    <row r="2152" spans="19:26" x14ac:dyDescent="0.25">
      <c r="S2152" s="7"/>
      <c r="T2152"/>
      <c r="U2152"/>
      <c r="V2152"/>
      <c r="W2152"/>
      <c r="X2152"/>
      <c r="Y2152"/>
      <c r="Z2152"/>
    </row>
    <row r="2153" spans="19:26" x14ac:dyDescent="0.25">
      <c r="S2153" s="7"/>
      <c r="T2153"/>
      <c r="U2153"/>
      <c r="V2153"/>
      <c r="W2153"/>
      <c r="X2153"/>
      <c r="Y2153"/>
      <c r="Z2153"/>
    </row>
    <row r="2154" spans="19:26" x14ac:dyDescent="0.25">
      <c r="S2154" s="7"/>
      <c r="T2154"/>
      <c r="U2154"/>
      <c r="V2154"/>
      <c r="W2154"/>
      <c r="X2154"/>
      <c r="Y2154"/>
      <c r="Z2154"/>
    </row>
    <row r="2155" spans="19:26" x14ac:dyDescent="0.25">
      <c r="S2155" s="7"/>
      <c r="T2155"/>
      <c r="U2155"/>
      <c r="V2155"/>
      <c r="W2155"/>
      <c r="X2155"/>
      <c r="Y2155"/>
      <c r="Z2155"/>
    </row>
    <row r="2156" spans="19:26" x14ac:dyDescent="0.25">
      <c r="S2156" s="7"/>
      <c r="T2156"/>
      <c r="U2156"/>
      <c r="V2156"/>
      <c r="W2156"/>
      <c r="X2156"/>
      <c r="Y2156"/>
      <c r="Z2156"/>
    </row>
    <row r="2157" spans="19:26" x14ac:dyDescent="0.25">
      <c r="S2157" s="7"/>
      <c r="T2157"/>
      <c r="U2157"/>
      <c r="V2157"/>
      <c r="W2157"/>
      <c r="X2157"/>
      <c r="Y2157"/>
      <c r="Z2157"/>
    </row>
    <row r="2158" spans="19:26" x14ac:dyDescent="0.25">
      <c r="S2158" s="7"/>
      <c r="T2158"/>
      <c r="U2158"/>
      <c r="V2158"/>
      <c r="W2158"/>
      <c r="X2158"/>
      <c r="Y2158"/>
      <c r="Z2158"/>
    </row>
    <row r="2159" spans="19:26" x14ac:dyDescent="0.25">
      <c r="S2159" s="7"/>
      <c r="T2159"/>
      <c r="U2159"/>
      <c r="V2159"/>
      <c r="W2159"/>
      <c r="X2159"/>
      <c r="Y2159"/>
      <c r="Z2159"/>
    </row>
    <row r="2160" spans="19:26" x14ac:dyDescent="0.25">
      <c r="S2160" s="7"/>
      <c r="T2160"/>
      <c r="U2160"/>
      <c r="V2160"/>
      <c r="W2160"/>
      <c r="X2160"/>
      <c r="Y2160"/>
      <c r="Z2160"/>
    </row>
    <row r="2161" spans="19:26" x14ac:dyDescent="0.25">
      <c r="S2161" s="7"/>
      <c r="T2161"/>
      <c r="U2161"/>
      <c r="V2161"/>
      <c r="W2161"/>
      <c r="X2161"/>
      <c r="Y2161"/>
      <c r="Z2161"/>
    </row>
    <row r="2162" spans="19:26" x14ac:dyDescent="0.25">
      <c r="S2162" s="7"/>
      <c r="T2162"/>
      <c r="U2162"/>
      <c r="V2162"/>
      <c r="W2162"/>
      <c r="X2162"/>
      <c r="Y2162"/>
      <c r="Z2162"/>
    </row>
    <row r="2163" spans="19:26" x14ac:dyDescent="0.25">
      <c r="S2163" s="7"/>
      <c r="T2163"/>
      <c r="U2163"/>
      <c r="V2163"/>
      <c r="W2163"/>
      <c r="X2163"/>
      <c r="Y2163"/>
      <c r="Z2163"/>
    </row>
    <row r="2164" spans="19:26" x14ac:dyDescent="0.25">
      <c r="S2164" s="7"/>
      <c r="T2164"/>
      <c r="U2164"/>
      <c r="V2164"/>
      <c r="W2164"/>
      <c r="X2164"/>
      <c r="Y2164"/>
      <c r="Z2164"/>
    </row>
    <row r="2165" spans="19:26" x14ac:dyDescent="0.25">
      <c r="S2165" s="7"/>
      <c r="T2165"/>
      <c r="U2165"/>
      <c r="V2165"/>
      <c r="W2165"/>
      <c r="X2165"/>
      <c r="Y2165"/>
      <c r="Z2165"/>
    </row>
    <row r="2166" spans="19:26" x14ac:dyDescent="0.25">
      <c r="S2166" s="7"/>
      <c r="T2166"/>
      <c r="U2166"/>
      <c r="V2166"/>
      <c r="W2166"/>
      <c r="X2166"/>
      <c r="Y2166"/>
      <c r="Z2166"/>
    </row>
    <row r="2167" spans="19:26" x14ac:dyDescent="0.25">
      <c r="S2167" s="7"/>
      <c r="T2167"/>
      <c r="U2167"/>
      <c r="V2167"/>
      <c r="W2167"/>
      <c r="X2167"/>
      <c r="Y2167"/>
      <c r="Z2167"/>
    </row>
    <row r="2168" spans="19:26" x14ac:dyDescent="0.25">
      <c r="S2168" s="7"/>
      <c r="T2168"/>
      <c r="U2168"/>
      <c r="V2168"/>
      <c r="W2168"/>
      <c r="X2168"/>
      <c r="Y2168"/>
      <c r="Z2168"/>
    </row>
    <row r="2169" spans="19:26" x14ac:dyDescent="0.25">
      <c r="S2169" s="7"/>
      <c r="T2169"/>
      <c r="U2169"/>
      <c r="V2169"/>
      <c r="W2169"/>
      <c r="X2169"/>
      <c r="Y2169"/>
      <c r="Z2169"/>
    </row>
    <row r="2170" spans="19:26" x14ac:dyDescent="0.25">
      <c r="S2170" s="7"/>
      <c r="T2170"/>
      <c r="U2170"/>
      <c r="V2170"/>
      <c r="W2170"/>
      <c r="X2170"/>
      <c r="Y2170"/>
      <c r="Z2170"/>
    </row>
    <row r="2171" spans="19:26" x14ac:dyDescent="0.25">
      <c r="S2171" s="7"/>
      <c r="T2171"/>
      <c r="U2171"/>
      <c r="V2171"/>
      <c r="W2171"/>
      <c r="X2171"/>
      <c r="Y2171"/>
      <c r="Z2171"/>
    </row>
    <row r="2172" spans="19:26" x14ac:dyDescent="0.25">
      <c r="S2172" s="7"/>
      <c r="T2172"/>
      <c r="U2172"/>
      <c r="V2172"/>
      <c r="W2172"/>
      <c r="X2172"/>
      <c r="Y2172"/>
      <c r="Z2172"/>
    </row>
    <row r="2173" spans="19:26" x14ac:dyDescent="0.25">
      <c r="S2173" s="7"/>
      <c r="T2173"/>
      <c r="U2173"/>
      <c r="V2173"/>
      <c r="W2173"/>
      <c r="X2173"/>
      <c r="Y2173"/>
      <c r="Z2173"/>
    </row>
    <row r="2174" spans="19:26" x14ac:dyDescent="0.25">
      <c r="S2174" s="7"/>
      <c r="T2174"/>
      <c r="U2174"/>
      <c r="V2174"/>
      <c r="W2174"/>
      <c r="X2174"/>
      <c r="Y2174"/>
      <c r="Z2174"/>
    </row>
    <row r="2175" spans="19:26" x14ac:dyDescent="0.25">
      <c r="S2175" s="7"/>
      <c r="T2175"/>
      <c r="U2175"/>
      <c r="V2175"/>
      <c r="W2175"/>
      <c r="X2175"/>
      <c r="Y2175"/>
      <c r="Z2175"/>
    </row>
    <row r="2176" spans="19:26" x14ac:dyDescent="0.25">
      <c r="S2176" s="7"/>
      <c r="T2176"/>
      <c r="U2176"/>
      <c r="V2176"/>
      <c r="W2176"/>
      <c r="X2176"/>
      <c r="Y2176"/>
      <c r="Z2176"/>
    </row>
    <row r="2177" spans="19:26" x14ac:dyDescent="0.25">
      <c r="S2177" s="7"/>
      <c r="T2177"/>
      <c r="U2177"/>
      <c r="V2177"/>
      <c r="W2177"/>
      <c r="X2177"/>
      <c r="Y2177"/>
      <c r="Z2177"/>
    </row>
    <row r="2178" spans="19:26" x14ac:dyDescent="0.25">
      <c r="S2178" s="7"/>
      <c r="T2178"/>
      <c r="U2178"/>
      <c r="V2178"/>
      <c r="W2178"/>
      <c r="X2178"/>
      <c r="Y2178"/>
      <c r="Z2178"/>
    </row>
    <row r="2179" spans="19:26" x14ac:dyDescent="0.25">
      <c r="S2179" s="7"/>
      <c r="T2179"/>
      <c r="U2179"/>
      <c r="V2179"/>
      <c r="W2179"/>
      <c r="X2179"/>
      <c r="Y2179"/>
      <c r="Z2179"/>
    </row>
    <row r="2180" spans="19:26" x14ac:dyDescent="0.25">
      <c r="S2180" s="7"/>
      <c r="T2180"/>
      <c r="U2180"/>
      <c r="V2180"/>
      <c r="W2180"/>
      <c r="X2180"/>
      <c r="Y2180"/>
      <c r="Z2180"/>
    </row>
    <row r="2181" spans="19:26" x14ac:dyDescent="0.25">
      <c r="S2181" s="7"/>
      <c r="T2181"/>
      <c r="U2181"/>
      <c r="V2181"/>
      <c r="W2181"/>
      <c r="X2181"/>
      <c r="Y2181"/>
      <c r="Z2181"/>
    </row>
    <row r="2182" spans="19:26" x14ac:dyDescent="0.25">
      <c r="S2182" s="7"/>
      <c r="T2182"/>
      <c r="U2182"/>
      <c r="V2182"/>
      <c r="W2182"/>
      <c r="X2182"/>
      <c r="Y2182"/>
      <c r="Z2182"/>
    </row>
    <row r="2183" spans="19:26" x14ac:dyDescent="0.25">
      <c r="S2183" s="7"/>
      <c r="T2183"/>
      <c r="U2183"/>
      <c r="V2183"/>
      <c r="W2183"/>
      <c r="X2183"/>
      <c r="Y2183"/>
      <c r="Z2183"/>
    </row>
    <row r="2184" spans="19:26" x14ac:dyDescent="0.25">
      <c r="S2184" s="7"/>
      <c r="T2184"/>
      <c r="U2184"/>
      <c r="V2184"/>
      <c r="W2184"/>
      <c r="X2184"/>
      <c r="Y2184"/>
      <c r="Z2184"/>
    </row>
    <row r="2185" spans="19:26" x14ac:dyDescent="0.25">
      <c r="S2185" s="7"/>
      <c r="T2185"/>
      <c r="U2185"/>
      <c r="V2185"/>
      <c r="W2185"/>
      <c r="X2185"/>
      <c r="Y2185"/>
      <c r="Z2185"/>
    </row>
    <row r="2186" spans="19:26" x14ac:dyDescent="0.25">
      <c r="S2186" s="7"/>
      <c r="T2186"/>
      <c r="U2186"/>
      <c r="V2186"/>
      <c r="W2186"/>
      <c r="X2186"/>
      <c r="Y2186"/>
      <c r="Z2186"/>
    </row>
    <row r="2187" spans="19:26" x14ac:dyDescent="0.25">
      <c r="S2187" s="7"/>
      <c r="T2187"/>
      <c r="U2187"/>
      <c r="V2187"/>
      <c r="W2187"/>
      <c r="X2187"/>
      <c r="Y2187"/>
      <c r="Z2187"/>
    </row>
    <row r="2188" spans="19:26" x14ac:dyDescent="0.25">
      <c r="S2188" s="7"/>
      <c r="T2188"/>
      <c r="U2188"/>
      <c r="V2188"/>
      <c r="W2188"/>
      <c r="X2188"/>
      <c r="Y2188"/>
      <c r="Z2188"/>
    </row>
    <row r="2189" spans="19:26" x14ac:dyDescent="0.25">
      <c r="S2189" s="7"/>
      <c r="T2189"/>
      <c r="U2189"/>
      <c r="V2189"/>
      <c r="W2189"/>
      <c r="X2189"/>
      <c r="Y2189"/>
      <c r="Z2189"/>
    </row>
    <row r="2190" spans="19:26" x14ac:dyDescent="0.25">
      <c r="S2190" s="7"/>
      <c r="T2190"/>
      <c r="U2190"/>
      <c r="V2190"/>
      <c r="W2190"/>
      <c r="X2190"/>
      <c r="Y2190"/>
      <c r="Z2190"/>
    </row>
    <row r="2191" spans="19:26" x14ac:dyDescent="0.25">
      <c r="S2191" s="7"/>
      <c r="T2191"/>
      <c r="U2191"/>
      <c r="V2191"/>
      <c r="W2191"/>
      <c r="X2191"/>
      <c r="Y2191"/>
      <c r="Z2191"/>
    </row>
    <row r="2192" spans="19:26" x14ac:dyDescent="0.25">
      <c r="S2192" s="7"/>
      <c r="T2192"/>
      <c r="U2192"/>
      <c r="V2192"/>
      <c r="W2192"/>
      <c r="X2192"/>
      <c r="Y2192"/>
      <c r="Z2192"/>
    </row>
    <row r="2193" spans="19:26" x14ac:dyDescent="0.25">
      <c r="S2193" s="7"/>
      <c r="T2193"/>
      <c r="U2193"/>
      <c r="V2193"/>
      <c r="W2193"/>
      <c r="X2193"/>
      <c r="Y2193"/>
      <c r="Z2193"/>
    </row>
    <row r="2194" spans="19:26" x14ac:dyDescent="0.25">
      <c r="S2194" s="7"/>
      <c r="T2194"/>
      <c r="U2194"/>
      <c r="V2194"/>
      <c r="W2194"/>
      <c r="X2194"/>
      <c r="Y2194"/>
      <c r="Z2194"/>
    </row>
    <row r="2195" spans="19:26" x14ac:dyDescent="0.25">
      <c r="S2195" s="7"/>
      <c r="T2195"/>
      <c r="U2195"/>
      <c r="V2195"/>
      <c r="W2195"/>
      <c r="X2195"/>
      <c r="Y2195"/>
      <c r="Z2195"/>
    </row>
    <row r="2196" spans="19:26" x14ac:dyDescent="0.25">
      <c r="S2196" s="7"/>
      <c r="T2196"/>
      <c r="U2196"/>
      <c r="V2196"/>
      <c r="W2196"/>
      <c r="X2196"/>
      <c r="Y2196"/>
      <c r="Z2196"/>
    </row>
    <row r="2197" spans="19:26" x14ac:dyDescent="0.25">
      <c r="S2197" s="7"/>
      <c r="T2197"/>
      <c r="U2197"/>
      <c r="V2197"/>
      <c r="W2197"/>
      <c r="X2197"/>
      <c r="Y2197"/>
      <c r="Z2197"/>
    </row>
    <row r="2198" spans="19:26" x14ac:dyDescent="0.25">
      <c r="S2198" s="7"/>
      <c r="T2198"/>
      <c r="U2198"/>
      <c r="V2198"/>
      <c r="W2198"/>
      <c r="X2198"/>
      <c r="Y2198"/>
      <c r="Z2198"/>
    </row>
    <row r="2199" spans="19:26" x14ac:dyDescent="0.25">
      <c r="S2199" s="7"/>
      <c r="T2199"/>
      <c r="U2199"/>
      <c r="V2199"/>
      <c r="W2199"/>
      <c r="X2199"/>
      <c r="Y2199"/>
      <c r="Z2199"/>
    </row>
    <row r="2200" spans="19:26" x14ac:dyDescent="0.25">
      <c r="S2200" s="7"/>
      <c r="T2200"/>
      <c r="U2200"/>
      <c r="V2200"/>
      <c r="W2200"/>
      <c r="X2200"/>
      <c r="Y2200"/>
      <c r="Z2200"/>
    </row>
    <row r="2201" spans="19:26" x14ac:dyDescent="0.25">
      <c r="S2201" s="7"/>
      <c r="T2201"/>
      <c r="U2201"/>
      <c r="V2201"/>
      <c r="W2201"/>
      <c r="X2201"/>
      <c r="Y2201"/>
      <c r="Z2201"/>
    </row>
    <row r="2202" spans="19:26" x14ac:dyDescent="0.25">
      <c r="S2202" s="7"/>
      <c r="T2202"/>
      <c r="U2202"/>
      <c r="V2202"/>
      <c r="W2202"/>
      <c r="X2202"/>
      <c r="Y2202"/>
      <c r="Z2202"/>
    </row>
    <row r="2203" spans="19:26" x14ac:dyDescent="0.25">
      <c r="S2203" s="7"/>
      <c r="T2203"/>
      <c r="U2203"/>
      <c r="V2203"/>
      <c r="W2203"/>
      <c r="X2203"/>
      <c r="Y2203"/>
      <c r="Z2203"/>
    </row>
    <row r="2204" spans="19:26" x14ac:dyDescent="0.25">
      <c r="S2204" s="7"/>
      <c r="T2204"/>
      <c r="U2204"/>
      <c r="V2204"/>
      <c r="W2204"/>
      <c r="X2204"/>
      <c r="Y2204"/>
      <c r="Z2204"/>
    </row>
    <row r="2205" spans="19:26" x14ac:dyDescent="0.25">
      <c r="S2205" s="7"/>
      <c r="T2205"/>
      <c r="U2205"/>
      <c r="V2205"/>
      <c r="W2205"/>
      <c r="X2205"/>
      <c r="Y2205"/>
      <c r="Z2205"/>
    </row>
    <row r="2206" spans="19:26" x14ac:dyDescent="0.25">
      <c r="S2206" s="7"/>
      <c r="T2206"/>
      <c r="U2206"/>
      <c r="V2206"/>
      <c r="W2206"/>
      <c r="X2206"/>
      <c r="Y2206"/>
      <c r="Z2206"/>
    </row>
    <row r="2207" spans="19:26" x14ac:dyDescent="0.25">
      <c r="S2207" s="7"/>
      <c r="T2207"/>
      <c r="U2207"/>
      <c r="V2207"/>
      <c r="W2207"/>
      <c r="X2207"/>
      <c r="Y2207"/>
      <c r="Z2207"/>
    </row>
    <row r="2208" spans="19:26" x14ac:dyDescent="0.25">
      <c r="S2208" s="7"/>
      <c r="T2208"/>
      <c r="U2208"/>
      <c r="V2208"/>
      <c r="W2208"/>
      <c r="X2208"/>
      <c r="Y2208"/>
      <c r="Z2208"/>
    </row>
    <row r="2209" spans="19:26" x14ac:dyDescent="0.25">
      <c r="S2209" s="7"/>
      <c r="T2209"/>
      <c r="U2209"/>
      <c r="V2209"/>
      <c r="W2209"/>
      <c r="X2209"/>
      <c r="Y2209"/>
      <c r="Z2209"/>
    </row>
    <row r="2210" spans="19:26" x14ac:dyDescent="0.25">
      <c r="S2210" s="7"/>
      <c r="T2210"/>
      <c r="U2210"/>
      <c r="V2210"/>
      <c r="W2210"/>
      <c r="X2210"/>
      <c r="Y2210"/>
      <c r="Z2210"/>
    </row>
    <row r="2211" spans="19:26" x14ac:dyDescent="0.25">
      <c r="S2211" s="7"/>
      <c r="T2211"/>
      <c r="U2211"/>
      <c r="V2211"/>
      <c r="W2211"/>
      <c r="X2211"/>
      <c r="Y2211"/>
      <c r="Z2211"/>
    </row>
    <row r="2212" spans="19:26" x14ac:dyDescent="0.25">
      <c r="S2212" s="7"/>
      <c r="T2212"/>
      <c r="U2212"/>
      <c r="V2212"/>
      <c r="W2212"/>
      <c r="X2212"/>
      <c r="Y2212"/>
      <c r="Z2212"/>
    </row>
    <row r="2213" spans="19:26" x14ac:dyDescent="0.25">
      <c r="S2213" s="7"/>
      <c r="T2213"/>
      <c r="U2213"/>
      <c r="V2213"/>
      <c r="W2213"/>
      <c r="X2213"/>
      <c r="Y2213"/>
      <c r="Z2213"/>
    </row>
    <row r="2214" spans="19:26" x14ac:dyDescent="0.25">
      <c r="S2214" s="7"/>
      <c r="T2214"/>
      <c r="U2214"/>
      <c r="V2214"/>
      <c r="W2214"/>
      <c r="X2214"/>
      <c r="Y2214"/>
      <c r="Z2214"/>
    </row>
    <row r="2215" spans="19:26" x14ac:dyDescent="0.25">
      <c r="S2215" s="7"/>
      <c r="T2215"/>
      <c r="U2215"/>
      <c r="V2215"/>
      <c r="W2215"/>
      <c r="X2215"/>
      <c r="Y2215"/>
      <c r="Z2215"/>
    </row>
    <row r="2216" spans="19:26" x14ac:dyDescent="0.25">
      <c r="S2216" s="7"/>
      <c r="T2216"/>
      <c r="U2216"/>
      <c r="V2216"/>
      <c r="W2216"/>
      <c r="X2216"/>
      <c r="Y2216"/>
      <c r="Z2216"/>
    </row>
    <row r="2217" spans="19:26" x14ac:dyDescent="0.25">
      <c r="S2217" s="7"/>
      <c r="T2217"/>
      <c r="U2217"/>
      <c r="V2217"/>
      <c r="W2217"/>
      <c r="X2217"/>
      <c r="Y2217"/>
      <c r="Z2217"/>
    </row>
    <row r="2218" spans="19:26" x14ac:dyDescent="0.25">
      <c r="S2218" s="7"/>
      <c r="T2218"/>
      <c r="U2218"/>
      <c r="V2218"/>
      <c r="W2218"/>
      <c r="X2218"/>
      <c r="Y2218"/>
      <c r="Z2218"/>
    </row>
    <row r="2219" spans="19:26" x14ac:dyDescent="0.25">
      <c r="S2219" s="7"/>
      <c r="T2219"/>
      <c r="U2219"/>
      <c r="V2219"/>
      <c r="W2219"/>
      <c r="X2219"/>
      <c r="Y2219"/>
      <c r="Z2219"/>
    </row>
    <row r="2220" spans="19:26" x14ac:dyDescent="0.25">
      <c r="S2220" s="7"/>
      <c r="T2220"/>
      <c r="U2220"/>
      <c r="V2220"/>
      <c r="W2220"/>
      <c r="X2220"/>
      <c r="Y2220"/>
      <c r="Z2220"/>
    </row>
    <row r="2221" spans="19:26" x14ac:dyDescent="0.25">
      <c r="S2221" s="7"/>
      <c r="T2221"/>
      <c r="U2221"/>
      <c r="V2221"/>
      <c r="W2221"/>
      <c r="X2221"/>
      <c r="Y2221"/>
      <c r="Z2221"/>
    </row>
    <row r="2222" spans="19:26" x14ac:dyDescent="0.25">
      <c r="S2222" s="7"/>
      <c r="T2222"/>
      <c r="U2222"/>
      <c r="V2222"/>
      <c r="W2222"/>
      <c r="X2222"/>
      <c r="Y2222"/>
      <c r="Z2222"/>
    </row>
    <row r="2223" spans="19:26" x14ac:dyDescent="0.25">
      <c r="S2223" s="7"/>
      <c r="T2223"/>
      <c r="U2223"/>
      <c r="V2223"/>
      <c r="W2223"/>
      <c r="X2223"/>
      <c r="Y2223"/>
      <c r="Z2223"/>
    </row>
    <row r="2224" spans="19:26" x14ac:dyDescent="0.25">
      <c r="S2224" s="7"/>
      <c r="T2224"/>
      <c r="U2224"/>
      <c r="V2224"/>
      <c r="W2224"/>
      <c r="X2224"/>
      <c r="Y2224"/>
      <c r="Z2224"/>
    </row>
    <row r="2225" spans="19:26" x14ac:dyDescent="0.25">
      <c r="S2225" s="7"/>
      <c r="T2225"/>
      <c r="U2225"/>
      <c r="V2225"/>
      <c r="W2225"/>
      <c r="X2225"/>
      <c r="Y2225"/>
      <c r="Z2225"/>
    </row>
    <row r="2226" spans="19:26" x14ac:dyDescent="0.25">
      <c r="S2226" s="7"/>
      <c r="T2226"/>
      <c r="U2226"/>
      <c r="V2226"/>
      <c r="W2226"/>
      <c r="X2226"/>
      <c r="Y2226"/>
      <c r="Z2226"/>
    </row>
    <row r="2227" spans="19:26" x14ac:dyDescent="0.25">
      <c r="S2227" s="7"/>
      <c r="T2227"/>
      <c r="U2227"/>
      <c r="V2227"/>
      <c r="W2227"/>
      <c r="X2227"/>
      <c r="Y2227"/>
      <c r="Z2227"/>
    </row>
    <row r="2228" spans="19:26" x14ac:dyDescent="0.25">
      <c r="S2228" s="7"/>
      <c r="T2228"/>
      <c r="U2228"/>
      <c r="V2228"/>
      <c r="W2228"/>
      <c r="X2228"/>
      <c r="Y2228"/>
      <c r="Z2228"/>
    </row>
    <row r="2229" spans="19:26" x14ac:dyDescent="0.25">
      <c r="S2229" s="7"/>
      <c r="T2229"/>
      <c r="U2229"/>
      <c r="V2229"/>
      <c r="W2229"/>
      <c r="X2229"/>
      <c r="Y2229"/>
      <c r="Z2229"/>
    </row>
    <row r="2230" spans="19:26" x14ac:dyDescent="0.25">
      <c r="S2230" s="7"/>
      <c r="T2230"/>
      <c r="U2230"/>
      <c r="V2230"/>
      <c r="W2230"/>
      <c r="X2230"/>
      <c r="Y2230"/>
      <c r="Z2230"/>
    </row>
    <row r="2231" spans="19:26" x14ac:dyDescent="0.25">
      <c r="S2231" s="7"/>
      <c r="T2231"/>
      <c r="U2231"/>
      <c r="V2231"/>
      <c r="W2231"/>
      <c r="X2231"/>
      <c r="Y2231"/>
      <c r="Z2231"/>
    </row>
    <row r="2232" spans="19:26" x14ac:dyDescent="0.25">
      <c r="S2232" s="7"/>
      <c r="T2232"/>
      <c r="U2232"/>
      <c r="V2232"/>
      <c r="W2232"/>
      <c r="X2232"/>
      <c r="Y2232"/>
      <c r="Z2232"/>
    </row>
    <row r="2233" spans="19:26" x14ac:dyDescent="0.25">
      <c r="S2233" s="7"/>
      <c r="T2233"/>
      <c r="U2233"/>
      <c r="V2233"/>
      <c r="W2233"/>
      <c r="X2233"/>
      <c r="Y2233"/>
      <c r="Z2233"/>
    </row>
    <row r="2234" spans="19:26" x14ac:dyDescent="0.25">
      <c r="S2234" s="7"/>
      <c r="T2234"/>
      <c r="U2234"/>
      <c r="V2234"/>
      <c r="W2234"/>
      <c r="X2234"/>
      <c r="Y2234"/>
      <c r="Z2234"/>
    </row>
    <row r="2235" spans="19:26" x14ac:dyDescent="0.25">
      <c r="S2235" s="7"/>
      <c r="T2235"/>
      <c r="U2235"/>
      <c r="V2235"/>
      <c r="W2235"/>
      <c r="X2235"/>
      <c r="Y2235"/>
      <c r="Z2235"/>
    </row>
    <row r="2236" spans="19:26" x14ac:dyDescent="0.25">
      <c r="S2236" s="7"/>
      <c r="T2236"/>
      <c r="U2236"/>
      <c r="V2236"/>
      <c r="W2236"/>
      <c r="X2236"/>
      <c r="Y2236"/>
      <c r="Z2236"/>
    </row>
    <row r="2237" spans="19:26" x14ac:dyDescent="0.25">
      <c r="S2237" s="7"/>
      <c r="T2237"/>
      <c r="U2237"/>
      <c r="V2237"/>
      <c r="W2237"/>
      <c r="X2237"/>
      <c r="Y2237"/>
      <c r="Z2237"/>
    </row>
    <row r="2238" spans="19:26" x14ac:dyDescent="0.25">
      <c r="S2238" s="7"/>
      <c r="T2238"/>
      <c r="U2238"/>
      <c r="V2238"/>
      <c r="W2238"/>
      <c r="X2238"/>
      <c r="Y2238"/>
      <c r="Z2238"/>
    </row>
    <row r="2239" spans="19:26" x14ac:dyDescent="0.25">
      <c r="S2239" s="7"/>
      <c r="T2239"/>
      <c r="U2239"/>
      <c r="V2239"/>
      <c r="W2239"/>
      <c r="X2239"/>
      <c r="Y2239"/>
      <c r="Z2239"/>
    </row>
    <row r="2240" spans="19:26" x14ac:dyDescent="0.25">
      <c r="S2240" s="7"/>
      <c r="T2240"/>
      <c r="U2240"/>
      <c r="V2240"/>
      <c r="W2240"/>
      <c r="X2240"/>
      <c r="Y2240"/>
      <c r="Z2240"/>
    </row>
    <row r="2241" spans="19:26" x14ac:dyDescent="0.25">
      <c r="S2241" s="7"/>
      <c r="T2241"/>
      <c r="U2241"/>
      <c r="V2241"/>
      <c r="W2241"/>
      <c r="X2241"/>
      <c r="Y2241"/>
      <c r="Z2241"/>
    </row>
    <row r="2242" spans="19:26" x14ac:dyDescent="0.25">
      <c r="S2242" s="7"/>
      <c r="T2242"/>
      <c r="U2242"/>
      <c r="V2242"/>
      <c r="W2242"/>
      <c r="X2242"/>
      <c r="Y2242"/>
      <c r="Z2242"/>
    </row>
    <row r="2243" spans="19:26" x14ac:dyDescent="0.25">
      <c r="S2243" s="7"/>
      <c r="T2243"/>
      <c r="U2243"/>
      <c r="V2243"/>
      <c r="W2243"/>
      <c r="X2243"/>
      <c r="Y2243"/>
      <c r="Z2243"/>
    </row>
    <row r="2244" spans="19:26" x14ac:dyDescent="0.25">
      <c r="S2244" s="7"/>
      <c r="T2244"/>
      <c r="U2244"/>
      <c r="V2244"/>
      <c r="W2244"/>
      <c r="X2244"/>
      <c r="Y2244"/>
      <c r="Z2244"/>
    </row>
    <row r="2245" spans="19:26" x14ac:dyDescent="0.25">
      <c r="S2245" s="7"/>
      <c r="T2245"/>
      <c r="U2245"/>
      <c r="V2245"/>
      <c r="W2245"/>
      <c r="X2245"/>
      <c r="Y2245"/>
      <c r="Z2245"/>
    </row>
    <row r="2246" spans="19:26" x14ac:dyDescent="0.25">
      <c r="S2246" s="7"/>
      <c r="T2246"/>
      <c r="U2246"/>
      <c r="V2246"/>
      <c r="W2246"/>
      <c r="X2246"/>
      <c r="Y2246"/>
      <c r="Z2246"/>
    </row>
    <row r="2247" spans="19:26" x14ac:dyDescent="0.25">
      <c r="S2247" s="7"/>
      <c r="T2247"/>
      <c r="U2247"/>
      <c r="V2247"/>
      <c r="W2247"/>
      <c r="X2247"/>
      <c r="Y2247"/>
      <c r="Z2247"/>
    </row>
    <row r="2248" spans="19:26" x14ac:dyDescent="0.25">
      <c r="S2248" s="7"/>
      <c r="T2248"/>
      <c r="U2248"/>
      <c r="V2248"/>
      <c r="W2248"/>
      <c r="X2248"/>
      <c r="Y2248"/>
      <c r="Z2248"/>
    </row>
    <row r="2249" spans="19:26" x14ac:dyDescent="0.25">
      <c r="S2249" s="7"/>
      <c r="T2249"/>
      <c r="U2249"/>
      <c r="V2249"/>
      <c r="W2249"/>
      <c r="X2249"/>
      <c r="Y2249"/>
      <c r="Z2249"/>
    </row>
    <row r="2250" spans="19:26" x14ac:dyDescent="0.25">
      <c r="S2250" s="7"/>
      <c r="T2250"/>
      <c r="U2250"/>
      <c r="V2250"/>
      <c r="W2250"/>
      <c r="X2250"/>
      <c r="Y2250"/>
      <c r="Z2250"/>
    </row>
    <row r="2251" spans="19:26" x14ac:dyDescent="0.25">
      <c r="S2251" s="7"/>
      <c r="T2251"/>
      <c r="U2251"/>
      <c r="V2251"/>
      <c r="W2251"/>
      <c r="X2251"/>
      <c r="Y2251"/>
      <c r="Z2251"/>
    </row>
    <row r="2252" spans="19:26" x14ac:dyDescent="0.25">
      <c r="S2252" s="7"/>
      <c r="T2252"/>
      <c r="U2252"/>
      <c r="V2252"/>
      <c r="W2252"/>
      <c r="X2252"/>
      <c r="Y2252"/>
      <c r="Z2252"/>
    </row>
    <row r="2253" spans="19:26" x14ac:dyDescent="0.25">
      <c r="S2253" s="7"/>
      <c r="T2253"/>
      <c r="U2253"/>
      <c r="V2253"/>
      <c r="W2253"/>
      <c r="X2253"/>
      <c r="Y2253"/>
      <c r="Z2253"/>
    </row>
    <row r="2254" spans="19:26" x14ac:dyDescent="0.25">
      <c r="S2254" s="7"/>
      <c r="T2254"/>
      <c r="U2254"/>
      <c r="V2254"/>
      <c r="W2254"/>
      <c r="X2254"/>
      <c r="Y2254"/>
      <c r="Z2254"/>
    </row>
    <row r="2255" spans="19:26" x14ac:dyDescent="0.25">
      <c r="S2255" s="7"/>
      <c r="T2255"/>
      <c r="U2255"/>
      <c r="V2255"/>
      <c r="W2255"/>
      <c r="X2255"/>
      <c r="Y2255"/>
      <c r="Z2255"/>
    </row>
    <row r="2256" spans="19:26" x14ac:dyDescent="0.25">
      <c r="S2256" s="7"/>
      <c r="T2256"/>
      <c r="U2256"/>
      <c r="V2256"/>
      <c r="W2256"/>
      <c r="X2256"/>
      <c r="Y2256"/>
      <c r="Z2256"/>
    </row>
    <row r="2257" spans="19:26" x14ac:dyDescent="0.25">
      <c r="S2257" s="7"/>
      <c r="T2257"/>
      <c r="U2257"/>
      <c r="V2257"/>
      <c r="W2257"/>
      <c r="X2257"/>
      <c r="Y2257"/>
      <c r="Z2257"/>
    </row>
    <row r="2258" spans="19:26" x14ac:dyDescent="0.25">
      <c r="S2258" s="7"/>
      <c r="T2258"/>
      <c r="U2258"/>
      <c r="V2258"/>
      <c r="W2258"/>
      <c r="X2258"/>
      <c r="Y2258"/>
      <c r="Z2258"/>
    </row>
    <row r="2259" spans="19:26" x14ac:dyDescent="0.25">
      <c r="S2259" s="7"/>
      <c r="T2259"/>
      <c r="U2259"/>
      <c r="V2259"/>
      <c r="W2259"/>
      <c r="X2259"/>
      <c r="Y2259"/>
      <c r="Z2259"/>
    </row>
    <row r="2260" spans="19:26" x14ac:dyDescent="0.25">
      <c r="S2260" s="7"/>
      <c r="T2260"/>
      <c r="U2260"/>
      <c r="V2260"/>
      <c r="W2260"/>
      <c r="X2260"/>
      <c r="Y2260"/>
      <c r="Z2260"/>
    </row>
    <row r="2261" spans="19:26" x14ac:dyDescent="0.25">
      <c r="S2261" s="7"/>
      <c r="T2261"/>
      <c r="U2261"/>
      <c r="V2261"/>
      <c r="W2261"/>
      <c r="X2261"/>
      <c r="Y2261"/>
      <c r="Z2261"/>
    </row>
    <row r="2262" spans="19:26" x14ac:dyDescent="0.25">
      <c r="S2262" s="7"/>
      <c r="T2262"/>
      <c r="U2262"/>
      <c r="V2262"/>
      <c r="W2262"/>
      <c r="X2262"/>
      <c r="Y2262"/>
      <c r="Z2262"/>
    </row>
    <row r="2263" spans="19:26" x14ac:dyDescent="0.25">
      <c r="S2263" s="7"/>
      <c r="T2263"/>
      <c r="U2263"/>
      <c r="V2263"/>
      <c r="W2263"/>
      <c r="X2263"/>
      <c r="Y2263"/>
      <c r="Z2263"/>
    </row>
    <row r="2264" spans="19:26" x14ac:dyDescent="0.25">
      <c r="S2264" s="7"/>
      <c r="T2264"/>
      <c r="U2264"/>
      <c r="V2264"/>
      <c r="W2264"/>
      <c r="X2264"/>
      <c r="Y2264"/>
      <c r="Z2264"/>
    </row>
    <row r="2265" spans="19:26" x14ac:dyDescent="0.25">
      <c r="S2265" s="7"/>
      <c r="T2265"/>
      <c r="U2265"/>
      <c r="V2265"/>
      <c r="W2265"/>
      <c r="X2265"/>
      <c r="Y2265"/>
      <c r="Z2265"/>
    </row>
    <row r="2266" spans="19:26" x14ac:dyDescent="0.25">
      <c r="S2266" s="7"/>
      <c r="T2266"/>
      <c r="U2266"/>
      <c r="V2266"/>
      <c r="W2266"/>
      <c r="X2266"/>
      <c r="Y2266"/>
      <c r="Z2266"/>
    </row>
    <row r="2267" spans="19:26" x14ac:dyDescent="0.25">
      <c r="S2267" s="7"/>
      <c r="T2267"/>
      <c r="U2267"/>
      <c r="V2267"/>
      <c r="W2267"/>
      <c r="X2267"/>
      <c r="Y2267"/>
      <c r="Z2267"/>
    </row>
    <row r="2268" spans="19:26" x14ac:dyDescent="0.25">
      <c r="S2268" s="7"/>
      <c r="T2268"/>
      <c r="U2268"/>
      <c r="V2268"/>
      <c r="W2268"/>
      <c r="X2268"/>
      <c r="Y2268"/>
      <c r="Z2268"/>
    </row>
    <row r="2269" spans="19:26" x14ac:dyDescent="0.25">
      <c r="S2269" s="7"/>
      <c r="T2269"/>
      <c r="U2269"/>
      <c r="V2269"/>
      <c r="W2269"/>
      <c r="X2269"/>
      <c r="Y2269"/>
      <c r="Z2269"/>
    </row>
    <row r="2270" spans="19:26" x14ac:dyDescent="0.25">
      <c r="S2270" s="7"/>
      <c r="T2270"/>
      <c r="U2270"/>
      <c r="V2270"/>
      <c r="W2270"/>
      <c r="X2270"/>
      <c r="Y2270"/>
      <c r="Z2270"/>
    </row>
    <row r="2271" spans="19:26" x14ac:dyDescent="0.25">
      <c r="S2271" s="7"/>
      <c r="T2271"/>
      <c r="U2271"/>
      <c r="V2271"/>
      <c r="W2271"/>
      <c r="X2271"/>
      <c r="Y2271"/>
      <c r="Z2271"/>
    </row>
    <row r="2272" spans="19:26" x14ac:dyDescent="0.25">
      <c r="S2272" s="7"/>
      <c r="T2272"/>
      <c r="U2272"/>
      <c r="V2272"/>
      <c r="W2272"/>
      <c r="X2272"/>
      <c r="Y2272"/>
      <c r="Z2272"/>
    </row>
    <row r="2273" spans="19:26" x14ac:dyDescent="0.25">
      <c r="S2273" s="7"/>
      <c r="T2273"/>
      <c r="U2273"/>
      <c r="V2273"/>
      <c r="W2273"/>
      <c r="X2273"/>
      <c r="Y2273"/>
      <c r="Z2273"/>
    </row>
    <row r="2274" spans="19:26" x14ac:dyDescent="0.25">
      <c r="S2274" s="7"/>
      <c r="T2274"/>
      <c r="U2274"/>
      <c r="V2274"/>
      <c r="W2274"/>
      <c r="X2274"/>
      <c r="Y2274"/>
      <c r="Z2274"/>
    </row>
    <row r="2275" spans="19:26" x14ac:dyDescent="0.25">
      <c r="S2275" s="7"/>
      <c r="T2275"/>
      <c r="U2275"/>
      <c r="V2275"/>
      <c r="W2275"/>
      <c r="X2275"/>
      <c r="Y2275"/>
      <c r="Z2275"/>
    </row>
    <row r="2276" spans="19:26" x14ac:dyDescent="0.25">
      <c r="S2276" s="7"/>
      <c r="T2276"/>
      <c r="U2276"/>
      <c r="V2276"/>
      <c r="W2276"/>
      <c r="X2276"/>
      <c r="Y2276"/>
      <c r="Z2276"/>
    </row>
    <row r="2277" spans="19:26" x14ac:dyDescent="0.25">
      <c r="S2277" s="7"/>
      <c r="T2277"/>
      <c r="U2277"/>
      <c r="V2277"/>
      <c r="W2277"/>
      <c r="X2277"/>
      <c r="Y2277"/>
      <c r="Z2277"/>
    </row>
    <row r="2278" spans="19:26" x14ac:dyDescent="0.25">
      <c r="S2278" s="7"/>
      <c r="T2278"/>
      <c r="U2278"/>
      <c r="V2278"/>
      <c r="W2278"/>
      <c r="X2278"/>
      <c r="Y2278"/>
      <c r="Z2278"/>
    </row>
    <row r="2279" spans="19:26" x14ac:dyDescent="0.25">
      <c r="S2279" s="7"/>
      <c r="T2279"/>
      <c r="U2279"/>
      <c r="V2279"/>
      <c r="W2279"/>
      <c r="X2279"/>
      <c r="Y2279"/>
      <c r="Z2279"/>
    </row>
    <row r="2280" spans="19:26" x14ac:dyDescent="0.25">
      <c r="S2280" s="7"/>
      <c r="T2280"/>
      <c r="U2280"/>
      <c r="V2280"/>
      <c r="W2280"/>
      <c r="X2280"/>
      <c r="Y2280"/>
      <c r="Z2280"/>
    </row>
    <row r="2281" spans="19:26" x14ac:dyDescent="0.25">
      <c r="S2281" s="7"/>
      <c r="T2281"/>
      <c r="U2281"/>
      <c r="V2281"/>
      <c r="W2281"/>
      <c r="X2281"/>
      <c r="Y2281"/>
      <c r="Z2281"/>
    </row>
    <row r="2282" spans="19:26" x14ac:dyDescent="0.25">
      <c r="S2282" s="7"/>
      <c r="T2282"/>
      <c r="U2282"/>
      <c r="V2282"/>
      <c r="W2282"/>
      <c r="X2282"/>
      <c r="Y2282"/>
      <c r="Z2282"/>
    </row>
    <row r="2283" spans="19:26" x14ac:dyDescent="0.25">
      <c r="S2283" s="7"/>
      <c r="T2283"/>
      <c r="U2283"/>
      <c r="V2283"/>
      <c r="W2283"/>
      <c r="X2283"/>
      <c r="Y2283"/>
      <c r="Z2283"/>
    </row>
    <row r="2284" spans="19:26" x14ac:dyDescent="0.25">
      <c r="S2284" s="7"/>
      <c r="T2284"/>
      <c r="U2284"/>
      <c r="V2284"/>
      <c r="W2284"/>
      <c r="X2284"/>
      <c r="Y2284"/>
      <c r="Z2284"/>
    </row>
    <row r="2285" spans="19:26" x14ac:dyDescent="0.25">
      <c r="S2285" s="7"/>
      <c r="T2285"/>
      <c r="U2285"/>
      <c r="V2285"/>
      <c r="W2285"/>
      <c r="X2285"/>
      <c r="Y2285"/>
      <c r="Z2285"/>
    </row>
    <row r="2286" spans="19:26" x14ac:dyDescent="0.25">
      <c r="S2286" s="7"/>
      <c r="T2286"/>
      <c r="U2286"/>
      <c r="V2286"/>
      <c r="W2286"/>
      <c r="X2286"/>
      <c r="Y2286"/>
      <c r="Z2286"/>
    </row>
    <row r="2287" spans="19:26" x14ac:dyDescent="0.25">
      <c r="S2287" s="7"/>
      <c r="T2287"/>
      <c r="U2287"/>
      <c r="V2287"/>
      <c r="W2287"/>
      <c r="X2287"/>
      <c r="Y2287"/>
      <c r="Z2287"/>
    </row>
    <row r="2288" spans="19:26" x14ac:dyDescent="0.25">
      <c r="S2288" s="7"/>
      <c r="T2288"/>
      <c r="U2288"/>
      <c r="V2288"/>
      <c r="W2288"/>
      <c r="X2288"/>
      <c r="Y2288"/>
      <c r="Z2288"/>
    </row>
    <row r="2289" spans="19:26" x14ac:dyDescent="0.25">
      <c r="S2289" s="7"/>
      <c r="T2289"/>
      <c r="U2289"/>
      <c r="V2289"/>
      <c r="W2289"/>
      <c r="X2289"/>
      <c r="Y2289"/>
      <c r="Z2289"/>
    </row>
    <row r="2290" spans="19:26" x14ac:dyDescent="0.25">
      <c r="S2290" s="7"/>
      <c r="T2290"/>
      <c r="U2290"/>
      <c r="V2290"/>
      <c r="W2290"/>
      <c r="X2290"/>
      <c r="Y2290"/>
      <c r="Z2290"/>
    </row>
    <row r="2291" spans="19:26" x14ac:dyDescent="0.25">
      <c r="S2291" s="7"/>
      <c r="T2291"/>
      <c r="U2291"/>
      <c r="V2291"/>
      <c r="W2291"/>
      <c r="X2291"/>
      <c r="Y2291"/>
      <c r="Z2291"/>
    </row>
    <row r="2292" spans="19:26" x14ac:dyDescent="0.25">
      <c r="S2292" s="7"/>
      <c r="T2292"/>
      <c r="U2292"/>
      <c r="V2292"/>
      <c r="W2292"/>
      <c r="X2292"/>
      <c r="Y2292"/>
      <c r="Z2292"/>
    </row>
    <row r="2293" spans="19:26" x14ac:dyDescent="0.25">
      <c r="S2293" s="7"/>
      <c r="T2293"/>
      <c r="U2293"/>
      <c r="V2293"/>
      <c r="W2293"/>
      <c r="X2293"/>
      <c r="Y2293"/>
      <c r="Z2293"/>
    </row>
    <row r="2294" spans="19:26" x14ac:dyDescent="0.25">
      <c r="S2294" s="7"/>
      <c r="T2294"/>
      <c r="U2294"/>
      <c r="V2294"/>
      <c r="W2294"/>
      <c r="X2294"/>
      <c r="Y2294"/>
      <c r="Z2294"/>
    </row>
    <row r="2295" spans="19:26" x14ac:dyDescent="0.25">
      <c r="S2295" s="7"/>
      <c r="T2295"/>
      <c r="U2295"/>
      <c r="V2295"/>
      <c r="W2295"/>
      <c r="X2295"/>
      <c r="Y2295"/>
      <c r="Z2295"/>
    </row>
    <row r="2296" spans="19:26" x14ac:dyDescent="0.25">
      <c r="S2296" s="7"/>
      <c r="T2296"/>
      <c r="U2296"/>
      <c r="V2296"/>
      <c r="W2296"/>
      <c r="X2296"/>
      <c r="Y2296"/>
      <c r="Z2296"/>
    </row>
    <row r="2297" spans="19:26" x14ac:dyDescent="0.25">
      <c r="S2297" s="7"/>
      <c r="T2297"/>
      <c r="U2297"/>
      <c r="V2297"/>
      <c r="W2297"/>
      <c r="X2297"/>
      <c r="Y2297"/>
      <c r="Z2297"/>
    </row>
    <row r="2298" spans="19:26" x14ac:dyDescent="0.25">
      <c r="S2298" s="7"/>
      <c r="T2298"/>
      <c r="U2298"/>
      <c r="V2298"/>
      <c r="W2298"/>
      <c r="X2298"/>
      <c r="Y2298"/>
      <c r="Z2298"/>
    </row>
    <row r="2299" spans="19:26" x14ac:dyDescent="0.25">
      <c r="S2299" s="7"/>
      <c r="T2299"/>
      <c r="U2299"/>
      <c r="V2299"/>
      <c r="W2299"/>
      <c r="X2299"/>
      <c r="Y2299"/>
      <c r="Z2299"/>
    </row>
    <row r="2300" spans="19:26" x14ac:dyDescent="0.25">
      <c r="S2300" s="7"/>
      <c r="T2300"/>
      <c r="U2300"/>
      <c r="V2300"/>
      <c r="W2300"/>
      <c r="X2300"/>
      <c r="Y2300"/>
      <c r="Z2300"/>
    </row>
    <row r="2301" spans="19:26" x14ac:dyDescent="0.25">
      <c r="S2301" s="7"/>
      <c r="T2301"/>
      <c r="U2301"/>
      <c r="V2301"/>
      <c r="W2301"/>
      <c r="X2301"/>
      <c r="Y2301"/>
      <c r="Z2301"/>
    </row>
    <row r="2302" spans="19:26" x14ac:dyDescent="0.25">
      <c r="S2302" s="7"/>
      <c r="T2302"/>
      <c r="U2302"/>
      <c r="V2302"/>
      <c r="W2302"/>
      <c r="X2302"/>
      <c r="Y2302"/>
      <c r="Z2302"/>
    </row>
    <row r="2303" spans="19:26" x14ac:dyDescent="0.25">
      <c r="S2303" s="7"/>
      <c r="T2303"/>
      <c r="U2303"/>
      <c r="V2303"/>
      <c r="W2303"/>
      <c r="X2303"/>
      <c r="Y2303"/>
      <c r="Z2303"/>
    </row>
    <row r="2304" spans="19:26" x14ac:dyDescent="0.25">
      <c r="S2304" s="7"/>
      <c r="T2304"/>
      <c r="U2304"/>
      <c r="V2304"/>
      <c r="W2304"/>
      <c r="X2304"/>
      <c r="Y2304"/>
      <c r="Z2304"/>
    </row>
    <row r="2305" spans="19:26" x14ac:dyDescent="0.25">
      <c r="S2305" s="7"/>
      <c r="T2305"/>
      <c r="U2305"/>
      <c r="V2305"/>
      <c r="W2305"/>
      <c r="X2305"/>
      <c r="Y2305"/>
      <c r="Z2305"/>
    </row>
    <row r="2306" spans="19:26" x14ac:dyDescent="0.25">
      <c r="S2306" s="7"/>
      <c r="T2306"/>
      <c r="U2306"/>
      <c r="V2306"/>
      <c r="W2306"/>
      <c r="X2306"/>
      <c r="Y2306"/>
      <c r="Z2306"/>
    </row>
    <row r="2307" spans="19:26" x14ac:dyDescent="0.25">
      <c r="S2307" s="7"/>
      <c r="T2307"/>
      <c r="U2307"/>
      <c r="V2307"/>
      <c r="W2307"/>
      <c r="X2307"/>
      <c r="Y2307"/>
      <c r="Z2307"/>
    </row>
    <row r="2308" spans="19:26" x14ac:dyDescent="0.25">
      <c r="S2308" s="7"/>
      <c r="T2308"/>
      <c r="U2308"/>
      <c r="V2308"/>
      <c r="W2308"/>
      <c r="X2308"/>
      <c r="Y2308"/>
      <c r="Z2308"/>
    </row>
    <row r="2309" spans="19:26" x14ac:dyDescent="0.25">
      <c r="S2309" s="7"/>
      <c r="T2309"/>
      <c r="U2309"/>
      <c r="V2309"/>
      <c r="W2309"/>
      <c r="X2309"/>
      <c r="Y2309"/>
      <c r="Z2309"/>
    </row>
    <row r="2310" spans="19:26" x14ac:dyDescent="0.25">
      <c r="S2310" s="7"/>
      <c r="T2310"/>
      <c r="U2310"/>
      <c r="V2310"/>
      <c r="W2310"/>
      <c r="X2310"/>
      <c r="Y2310"/>
      <c r="Z2310"/>
    </row>
    <row r="2311" spans="19:26" x14ac:dyDescent="0.25">
      <c r="S2311" s="7"/>
      <c r="T2311"/>
      <c r="U2311"/>
      <c r="V2311"/>
      <c r="W2311"/>
      <c r="X2311"/>
      <c r="Y2311"/>
      <c r="Z2311"/>
    </row>
    <row r="2312" spans="19:26" x14ac:dyDescent="0.25">
      <c r="S2312" s="7"/>
      <c r="T2312"/>
      <c r="U2312"/>
      <c r="V2312"/>
      <c r="W2312"/>
      <c r="X2312"/>
      <c r="Y2312"/>
      <c r="Z2312"/>
    </row>
    <row r="2313" spans="19:26" x14ac:dyDescent="0.25">
      <c r="S2313" s="7"/>
      <c r="T2313"/>
      <c r="U2313"/>
      <c r="V2313"/>
      <c r="W2313"/>
      <c r="X2313"/>
      <c r="Y2313"/>
      <c r="Z2313"/>
    </row>
    <row r="2314" spans="19:26" x14ac:dyDescent="0.25">
      <c r="S2314" s="7"/>
      <c r="T2314"/>
      <c r="U2314"/>
      <c r="V2314"/>
      <c r="W2314"/>
      <c r="X2314"/>
      <c r="Y2314"/>
      <c r="Z2314"/>
    </row>
    <row r="2315" spans="19:26" x14ac:dyDescent="0.25">
      <c r="S2315" s="7"/>
      <c r="T2315"/>
      <c r="U2315"/>
      <c r="V2315"/>
      <c r="W2315"/>
      <c r="X2315"/>
      <c r="Y2315"/>
      <c r="Z2315"/>
    </row>
    <row r="2316" spans="19:26" x14ac:dyDescent="0.25">
      <c r="S2316" s="7"/>
      <c r="T2316"/>
      <c r="U2316"/>
      <c r="V2316"/>
      <c r="W2316"/>
      <c r="X2316"/>
      <c r="Y2316"/>
      <c r="Z2316"/>
    </row>
    <row r="2317" spans="19:26" x14ac:dyDescent="0.25">
      <c r="S2317" s="7"/>
      <c r="T2317"/>
      <c r="U2317"/>
      <c r="V2317"/>
      <c r="W2317"/>
      <c r="X2317"/>
      <c r="Y2317"/>
      <c r="Z2317"/>
    </row>
    <row r="2318" spans="19:26" x14ac:dyDescent="0.25">
      <c r="S2318" s="7"/>
      <c r="T2318"/>
      <c r="U2318"/>
      <c r="V2318"/>
      <c r="W2318"/>
      <c r="X2318"/>
      <c r="Y2318"/>
      <c r="Z2318"/>
    </row>
    <row r="2319" spans="19:26" x14ac:dyDescent="0.25">
      <c r="S2319" s="7"/>
      <c r="T2319"/>
      <c r="U2319"/>
      <c r="V2319"/>
      <c r="W2319"/>
      <c r="X2319"/>
      <c r="Y2319"/>
      <c r="Z2319"/>
    </row>
    <row r="2320" spans="19:26" x14ac:dyDescent="0.25">
      <c r="S2320" s="7"/>
      <c r="T2320"/>
      <c r="U2320"/>
      <c r="V2320"/>
      <c r="W2320"/>
      <c r="X2320"/>
      <c r="Y2320"/>
      <c r="Z2320"/>
    </row>
    <row r="2321" spans="19:26" x14ac:dyDescent="0.25">
      <c r="S2321" s="7"/>
      <c r="T2321"/>
      <c r="U2321"/>
      <c r="V2321"/>
      <c r="W2321"/>
      <c r="X2321"/>
      <c r="Y2321"/>
      <c r="Z2321"/>
    </row>
    <row r="2322" spans="19:26" x14ac:dyDescent="0.25">
      <c r="S2322" s="7"/>
      <c r="T2322"/>
      <c r="U2322"/>
      <c r="V2322"/>
      <c r="W2322"/>
      <c r="X2322"/>
      <c r="Y2322"/>
      <c r="Z2322"/>
    </row>
    <row r="2323" spans="19:26" x14ac:dyDescent="0.25">
      <c r="S2323" s="7"/>
      <c r="T2323"/>
      <c r="U2323"/>
      <c r="V2323"/>
      <c r="W2323"/>
      <c r="X2323"/>
      <c r="Y2323"/>
      <c r="Z2323"/>
    </row>
    <row r="2324" spans="19:26" x14ac:dyDescent="0.25">
      <c r="S2324" s="7"/>
      <c r="T2324"/>
      <c r="U2324"/>
      <c r="V2324"/>
      <c r="W2324"/>
      <c r="X2324"/>
      <c r="Y2324"/>
      <c r="Z2324"/>
    </row>
    <row r="2325" spans="19:26" x14ac:dyDescent="0.25">
      <c r="S2325" s="7"/>
      <c r="T2325"/>
      <c r="U2325"/>
      <c r="V2325"/>
      <c r="W2325"/>
      <c r="X2325"/>
      <c r="Y2325"/>
      <c r="Z2325"/>
    </row>
    <row r="2326" spans="19:26" x14ac:dyDescent="0.25">
      <c r="S2326" s="7"/>
      <c r="T2326"/>
      <c r="U2326"/>
      <c r="V2326"/>
      <c r="W2326"/>
      <c r="X2326"/>
      <c r="Y2326"/>
      <c r="Z2326"/>
    </row>
    <row r="2327" spans="19:26" x14ac:dyDescent="0.25">
      <c r="S2327" s="7"/>
      <c r="T2327"/>
      <c r="U2327"/>
      <c r="V2327"/>
      <c r="W2327"/>
      <c r="X2327"/>
      <c r="Y2327"/>
      <c r="Z2327"/>
    </row>
    <row r="2328" spans="19:26" x14ac:dyDescent="0.25">
      <c r="S2328" s="7"/>
      <c r="T2328"/>
      <c r="U2328"/>
      <c r="V2328"/>
      <c r="W2328"/>
      <c r="X2328"/>
      <c r="Y2328"/>
      <c r="Z2328"/>
    </row>
    <row r="2329" spans="19:26" x14ac:dyDescent="0.25">
      <c r="S2329" s="7"/>
      <c r="T2329"/>
      <c r="U2329"/>
      <c r="V2329"/>
      <c r="W2329"/>
      <c r="X2329"/>
      <c r="Y2329"/>
      <c r="Z2329"/>
    </row>
    <row r="2330" spans="19:26" x14ac:dyDescent="0.25">
      <c r="S2330" s="7"/>
      <c r="T2330"/>
      <c r="U2330"/>
      <c r="V2330"/>
      <c r="W2330"/>
      <c r="X2330"/>
      <c r="Y2330"/>
      <c r="Z2330"/>
    </row>
    <row r="2331" spans="19:26" x14ac:dyDescent="0.25">
      <c r="S2331" s="7"/>
      <c r="T2331"/>
      <c r="U2331"/>
      <c r="V2331"/>
      <c r="W2331"/>
      <c r="X2331"/>
      <c r="Y2331"/>
      <c r="Z2331"/>
    </row>
    <row r="2332" spans="19:26" x14ac:dyDescent="0.25">
      <c r="S2332" s="7"/>
      <c r="T2332"/>
      <c r="U2332"/>
      <c r="V2332"/>
      <c r="W2332"/>
      <c r="X2332"/>
      <c r="Y2332"/>
      <c r="Z2332"/>
    </row>
    <row r="2333" spans="19:26" x14ac:dyDescent="0.25">
      <c r="S2333" s="7"/>
      <c r="T2333"/>
      <c r="U2333"/>
      <c r="V2333"/>
      <c r="W2333"/>
      <c r="X2333"/>
      <c r="Y2333"/>
      <c r="Z2333"/>
    </row>
    <row r="2334" spans="19:26" x14ac:dyDescent="0.25">
      <c r="S2334" s="7"/>
      <c r="T2334"/>
      <c r="U2334"/>
      <c r="V2334"/>
      <c r="W2334"/>
      <c r="X2334"/>
      <c r="Y2334"/>
      <c r="Z2334"/>
    </row>
    <row r="2335" spans="19:26" x14ac:dyDescent="0.25">
      <c r="S2335" s="7"/>
      <c r="T2335"/>
      <c r="U2335"/>
      <c r="V2335"/>
      <c r="W2335"/>
      <c r="X2335"/>
      <c r="Y2335"/>
      <c r="Z2335"/>
    </row>
    <row r="2336" spans="19:26" x14ac:dyDescent="0.25">
      <c r="S2336" s="7"/>
      <c r="T2336"/>
      <c r="U2336"/>
      <c r="V2336"/>
      <c r="W2336"/>
      <c r="X2336"/>
      <c r="Y2336"/>
      <c r="Z2336"/>
    </row>
    <row r="2337" spans="19:26" x14ac:dyDescent="0.25">
      <c r="S2337" s="7"/>
      <c r="T2337"/>
      <c r="U2337"/>
      <c r="V2337"/>
      <c r="W2337"/>
      <c r="X2337"/>
      <c r="Y2337"/>
      <c r="Z2337"/>
    </row>
    <row r="2338" spans="19:26" x14ac:dyDescent="0.25">
      <c r="S2338" s="7"/>
      <c r="T2338"/>
      <c r="U2338"/>
      <c r="V2338"/>
      <c r="W2338"/>
      <c r="X2338"/>
      <c r="Y2338"/>
      <c r="Z2338"/>
    </row>
    <row r="2339" spans="19:26" x14ac:dyDescent="0.25">
      <c r="S2339" s="7"/>
      <c r="T2339"/>
      <c r="U2339"/>
      <c r="V2339"/>
      <c r="W2339"/>
      <c r="X2339"/>
      <c r="Y2339"/>
      <c r="Z2339"/>
    </row>
    <row r="2340" spans="19:26" x14ac:dyDescent="0.25">
      <c r="S2340" s="7"/>
      <c r="T2340"/>
      <c r="U2340"/>
      <c r="V2340"/>
      <c r="W2340"/>
      <c r="X2340"/>
      <c r="Y2340"/>
      <c r="Z2340"/>
    </row>
    <row r="2341" spans="19:26" x14ac:dyDescent="0.25">
      <c r="S2341" s="7"/>
      <c r="T2341"/>
      <c r="U2341"/>
      <c r="V2341"/>
      <c r="W2341"/>
      <c r="X2341"/>
      <c r="Y2341"/>
      <c r="Z2341"/>
    </row>
    <row r="2342" spans="19:26" x14ac:dyDescent="0.25">
      <c r="S2342" s="7"/>
      <c r="T2342"/>
      <c r="U2342"/>
      <c r="V2342"/>
      <c r="W2342"/>
      <c r="X2342"/>
      <c r="Y2342"/>
      <c r="Z2342"/>
    </row>
    <row r="2343" spans="19:26" x14ac:dyDescent="0.25">
      <c r="S2343" s="7"/>
      <c r="T2343"/>
      <c r="U2343"/>
      <c r="V2343"/>
      <c r="W2343"/>
      <c r="X2343"/>
      <c r="Y2343"/>
      <c r="Z2343"/>
    </row>
    <row r="2344" spans="19:26" x14ac:dyDescent="0.25">
      <c r="S2344" s="7"/>
      <c r="T2344"/>
      <c r="U2344"/>
      <c r="V2344"/>
      <c r="W2344"/>
      <c r="X2344"/>
      <c r="Y2344"/>
      <c r="Z2344"/>
    </row>
    <row r="2345" spans="19:26" x14ac:dyDescent="0.25">
      <c r="S2345" s="7"/>
      <c r="T2345"/>
      <c r="U2345"/>
      <c r="V2345"/>
      <c r="W2345"/>
      <c r="X2345"/>
      <c r="Y2345"/>
      <c r="Z2345"/>
    </row>
    <row r="2346" spans="19:26" x14ac:dyDescent="0.25">
      <c r="S2346" s="7"/>
      <c r="T2346"/>
      <c r="U2346"/>
      <c r="V2346"/>
      <c r="W2346"/>
      <c r="X2346"/>
      <c r="Y2346"/>
      <c r="Z2346"/>
    </row>
    <row r="2347" spans="19:26" x14ac:dyDescent="0.25">
      <c r="S2347" s="7"/>
      <c r="T2347"/>
      <c r="U2347"/>
      <c r="V2347"/>
      <c r="W2347"/>
      <c r="X2347"/>
      <c r="Y2347"/>
      <c r="Z2347"/>
    </row>
    <row r="2348" spans="19:26" x14ac:dyDescent="0.25">
      <c r="S2348" s="7"/>
      <c r="T2348"/>
      <c r="U2348"/>
      <c r="V2348"/>
      <c r="W2348"/>
      <c r="X2348"/>
      <c r="Y2348"/>
      <c r="Z2348"/>
    </row>
    <row r="2349" spans="19:26" x14ac:dyDescent="0.25">
      <c r="S2349" s="7"/>
      <c r="T2349"/>
      <c r="U2349"/>
      <c r="V2349"/>
      <c r="W2349"/>
      <c r="X2349"/>
      <c r="Y2349"/>
      <c r="Z2349"/>
    </row>
    <row r="2350" spans="19:26" x14ac:dyDescent="0.25">
      <c r="S2350" s="7"/>
      <c r="T2350"/>
      <c r="U2350"/>
      <c r="V2350"/>
      <c r="W2350"/>
      <c r="X2350"/>
      <c r="Y2350"/>
      <c r="Z2350"/>
    </row>
    <row r="2351" spans="19:26" x14ac:dyDescent="0.25">
      <c r="S2351" s="7"/>
      <c r="T2351"/>
      <c r="U2351"/>
      <c r="V2351"/>
      <c r="W2351"/>
      <c r="X2351"/>
      <c r="Y2351"/>
      <c r="Z2351"/>
    </row>
    <row r="2352" spans="19:26" x14ac:dyDescent="0.25">
      <c r="S2352" s="7"/>
      <c r="T2352"/>
      <c r="U2352"/>
      <c r="V2352"/>
      <c r="W2352"/>
      <c r="X2352"/>
      <c r="Y2352"/>
      <c r="Z2352"/>
    </row>
    <row r="2353" spans="19:26" x14ac:dyDescent="0.25">
      <c r="S2353" s="7"/>
      <c r="T2353"/>
      <c r="U2353"/>
      <c r="V2353"/>
      <c r="W2353"/>
      <c r="X2353"/>
      <c r="Y2353"/>
      <c r="Z2353"/>
    </row>
    <row r="2354" spans="19:26" x14ac:dyDescent="0.25">
      <c r="S2354" s="7"/>
      <c r="T2354"/>
      <c r="U2354"/>
      <c r="V2354"/>
      <c r="W2354"/>
      <c r="X2354"/>
      <c r="Y2354"/>
      <c r="Z2354"/>
    </row>
    <row r="2355" spans="19:26" x14ac:dyDescent="0.25">
      <c r="S2355" s="7"/>
      <c r="T2355"/>
      <c r="U2355"/>
      <c r="V2355"/>
      <c r="W2355"/>
      <c r="X2355"/>
      <c r="Y2355"/>
      <c r="Z2355"/>
    </row>
    <row r="2356" spans="19:26" x14ac:dyDescent="0.25">
      <c r="S2356" s="7"/>
      <c r="T2356"/>
      <c r="U2356"/>
      <c r="V2356"/>
      <c r="W2356"/>
      <c r="X2356"/>
      <c r="Y2356"/>
      <c r="Z2356"/>
    </row>
    <row r="2357" spans="19:26" x14ac:dyDescent="0.25">
      <c r="S2357" s="7"/>
      <c r="T2357"/>
      <c r="U2357"/>
      <c r="V2357"/>
      <c r="W2357"/>
      <c r="X2357"/>
      <c r="Y2357"/>
      <c r="Z2357"/>
    </row>
    <row r="2358" spans="19:26" x14ac:dyDescent="0.25">
      <c r="S2358" s="7"/>
      <c r="T2358"/>
      <c r="U2358"/>
      <c r="V2358"/>
      <c r="W2358"/>
      <c r="X2358"/>
      <c r="Y2358"/>
      <c r="Z2358"/>
    </row>
    <row r="2359" spans="19:26" x14ac:dyDescent="0.25">
      <c r="S2359" s="7"/>
      <c r="T2359"/>
      <c r="U2359"/>
      <c r="V2359"/>
      <c r="W2359"/>
      <c r="X2359"/>
      <c r="Y2359"/>
      <c r="Z2359"/>
    </row>
    <row r="2360" spans="19:26" x14ac:dyDescent="0.25">
      <c r="S2360" s="7"/>
      <c r="T2360"/>
      <c r="U2360"/>
      <c r="V2360"/>
      <c r="W2360"/>
      <c r="X2360"/>
      <c r="Y2360"/>
      <c r="Z2360"/>
    </row>
    <row r="2361" spans="19:26" x14ac:dyDescent="0.25">
      <c r="S2361" s="7"/>
      <c r="T2361"/>
      <c r="U2361"/>
      <c r="V2361"/>
      <c r="W2361"/>
      <c r="X2361"/>
      <c r="Y2361"/>
      <c r="Z2361"/>
    </row>
    <row r="2362" spans="19:26" x14ac:dyDescent="0.25">
      <c r="S2362" s="7"/>
      <c r="T2362"/>
      <c r="U2362"/>
      <c r="V2362"/>
      <c r="W2362"/>
      <c r="X2362"/>
      <c r="Y2362"/>
      <c r="Z2362"/>
    </row>
    <row r="2363" spans="19:26" x14ac:dyDescent="0.25">
      <c r="S2363" s="7"/>
      <c r="T2363"/>
      <c r="U2363"/>
      <c r="V2363"/>
      <c r="W2363"/>
      <c r="X2363"/>
      <c r="Y2363"/>
      <c r="Z2363"/>
    </row>
    <row r="2364" spans="19:26" x14ac:dyDescent="0.25">
      <c r="S2364" s="7"/>
      <c r="T2364"/>
      <c r="U2364"/>
      <c r="V2364"/>
      <c r="W2364"/>
      <c r="X2364"/>
      <c r="Y2364"/>
      <c r="Z2364"/>
    </row>
    <row r="2365" spans="19:26" x14ac:dyDescent="0.25">
      <c r="S2365" s="7"/>
      <c r="T2365"/>
      <c r="U2365"/>
      <c r="V2365"/>
      <c r="W2365"/>
      <c r="X2365"/>
      <c r="Y2365"/>
      <c r="Z2365"/>
    </row>
    <row r="2366" spans="19:26" x14ac:dyDescent="0.25">
      <c r="S2366" s="7"/>
      <c r="T2366"/>
      <c r="U2366"/>
      <c r="V2366"/>
      <c r="W2366"/>
      <c r="X2366"/>
      <c r="Y2366"/>
      <c r="Z2366"/>
    </row>
    <row r="2367" spans="19:26" x14ac:dyDescent="0.25">
      <c r="S2367" s="7"/>
      <c r="T2367"/>
      <c r="U2367"/>
      <c r="V2367"/>
      <c r="W2367"/>
      <c r="X2367"/>
      <c r="Y2367"/>
      <c r="Z2367"/>
    </row>
    <row r="2368" spans="19:26" x14ac:dyDescent="0.25">
      <c r="S2368" s="7"/>
      <c r="T2368"/>
      <c r="U2368"/>
      <c r="V2368"/>
      <c r="W2368"/>
      <c r="X2368"/>
      <c r="Y2368"/>
      <c r="Z2368"/>
    </row>
    <row r="2369" spans="19:26" x14ac:dyDescent="0.25">
      <c r="S2369" s="7"/>
      <c r="T2369"/>
      <c r="U2369"/>
      <c r="V2369"/>
      <c r="W2369"/>
      <c r="X2369"/>
      <c r="Y2369"/>
      <c r="Z2369"/>
    </row>
    <row r="2370" spans="19:26" x14ac:dyDescent="0.25">
      <c r="S2370" s="7"/>
      <c r="T2370"/>
      <c r="U2370"/>
      <c r="V2370"/>
      <c r="W2370"/>
      <c r="X2370"/>
      <c r="Y2370"/>
      <c r="Z2370"/>
    </row>
    <row r="2371" spans="19:26" x14ac:dyDescent="0.25">
      <c r="S2371" s="7"/>
      <c r="T2371"/>
      <c r="U2371"/>
      <c r="V2371"/>
      <c r="W2371"/>
      <c r="X2371"/>
      <c r="Y2371"/>
      <c r="Z2371"/>
    </row>
    <row r="2372" spans="19:26" x14ac:dyDescent="0.25">
      <c r="S2372" s="7"/>
      <c r="T2372"/>
      <c r="U2372"/>
      <c r="V2372"/>
      <c r="W2372"/>
      <c r="X2372"/>
      <c r="Y2372"/>
      <c r="Z2372"/>
    </row>
    <row r="2373" spans="19:26" x14ac:dyDescent="0.25">
      <c r="S2373" s="7"/>
      <c r="T2373"/>
      <c r="U2373"/>
      <c r="V2373"/>
      <c r="W2373"/>
      <c r="X2373"/>
      <c r="Y2373"/>
      <c r="Z2373"/>
    </row>
    <row r="2374" spans="19:26" x14ac:dyDescent="0.25">
      <c r="S2374" s="7"/>
      <c r="T2374"/>
      <c r="U2374"/>
      <c r="V2374"/>
      <c r="W2374"/>
      <c r="X2374"/>
      <c r="Y2374"/>
      <c r="Z2374"/>
    </row>
    <row r="2375" spans="19:26" x14ac:dyDescent="0.25">
      <c r="S2375" s="7"/>
      <c r="T2375"/>
      <c r="U2375"/>
      <c r="V2375"/>
      <c r="W2375"/>
      <c r="X2375"/>
      <c r="Y2375"/>
      <c r="Z2375"/>
    </row>
    <row r="2376" spans="19:26" x14ac:dyDescent="0.25">
      <c r="S2376" s="7"/>
      <c r="T2376"/>
      <c r="U2376"/>
      <c r="V2376"/>
      <c r="W2376"/>
      <c r="X2376"/>
      <c r="Y2376"/>
      <c r="Z2376"/>
    </row>
    <row r="2377" spans="19:26" x14ac:dyDescent="0.25">
      <c r="S2377" s="7"/>
      <c r="T2377"/>
      <c r="U2377"/>
      <c r="V2377"/>
      <c r="W2377"/>
      <c r="X2377"/>
      <c r="Y2377"/>
      <c r="Z2377"/>
    </row>
    <row r="2378" spans="19:26" x14ac:dyDescent="0.25">
      <c r="S2378" s="7"/>
      <c r="T2378"/>
      <c r="U2378"/>
      <c r="V2378"/>
      <c r="W2378"/>
      <c r="X2378"/>
      <c r="Y2378"/>
      <c r="Z2378"/>
    </row>
    <row r="2379" spans="19:26" x14ac:dyDescent="0.25">
      <c r="S2379" s="7"/>
      <c r="T2379"/>
      <c r="U2379"/>
      <c r="V2379"/>
      <c r="W2379"/>
      <c r="X2379"/>
      <c r="Y2379"/>
      <c r="Z2379"/>
    </row>
    <row r="2380" spans="19:26" x14ac:dyDescent="0.25">
      <c r="S2380" s="7"/>
      <c r="T2380"/>
      <c r="U2380"/>
      <c r="V2380"/>
      <c r="W2380"/>
      <c r="X2380"/>
      <c r="Y2380"/>
      <c r="Z2380"/>
    </row>
    <row r="2381" spans="19:26" x14ac:dyDescent="0.25">
      <c r="S2381" s="7"/>
      <c r="T2381"/>
      <c r="U2381"/>
      <c r="V2381"/>
      <c r="W2381"/>
      <c r="X2381"/>
      <c r="Y2381"/>
      <c r="Z2381"/>
    </row>
    <row r="2382" spans="19:26" x14ac:dyDescent="0.25">
      <c r="S2382" s="7"/>
      <c r="T2382"/>
      <c r="U2382"/>
      <c r="V2382"/>
      <c r="W2382"/>
      <c r="X2382"/>
      <c r="Y2382"/>
      <c r="Z2382"/>
    </row>
    <row r="2383" spans="19:26" x14ac:dyDescent="0.25">
      <c r="S2383" s="7"/>
      <c r="T2383"/>
      <c r="U2383"/>
      <c r="V2383"/>
      <c r="W2383"/>
      <c r="X2383"/>
      <c r="Y2383"/>
      <c r="Z2383"/>
    </row>
    <row r="2384" spans="19:26" x14ac:dyDescent="0.25">
      <c r="S2384" s="7"/>
      <c r="T2384"/>
      <c r="U2384"/>
      <c r="V2384"/>
      <c r="W2384"/>
      <c r="X2384"/>
      <c r="Y2384"/>
      <c r="Z2384"/>
    </row>
    <row r="2385" spans="19:26" x14ac:dyDescent="0.25">
      <c r="S2385" s="7"/>
      <c r="T2385"/>
      <c r="U2385"/>
      <c r="V2385"/>
      <c r="W2385"/>
      <c r="X2385"/>
      <c r="Y2385"/>
      <c r="Z2385"/>
    </row>
    <row r="2386" spans="19:26" x14ac:dyDescent="0.25">
      <c r="S2386" s="7"/>
      <c r="T2386"/>
      <c r="U2386"/>
      <c r="V2386"/>
      <c r="W2386"/>
      <c r="X2386"/>
      <c r="Y2386"/>
      <c r="Z2386"/>
    </row>
    <row r="2387" spans="19:26" x14ac:dyDescent="0.25">
      <c r="S2387" s="7"/>
      <c r="T2387"/>
      <c r="U2387"/>
      <c r="V2387"/>
      <c r="W2387"/>
      <c r="X2387"/>
      <c r="Y2387"/>
      <c r="Z2387"/>
    </row>
    <row r="2388" spans="19:26" x14ac:dyDescent="0.25">
      <c r="S2388" s="7"/>
      <c r="T2388"/>
      <c r="U2388"/>
      <c r="V2388"/>
      <c r="W2388"/>
      <c r="X2388"/>
      <c r="Y2388"/>
      <c r="Z2388"/>
    </row>
    <row r="2389" spans="19:26" x14ac:dyDescent="0.25">
      <c r="S2389" s="7"/>
      <c r="T2389"/>
      <c r="U2389"/>
      <c r="V2389"/>
      <c r="W2389"/>
      <c r="X2389"/>
      <c r="Y2389"/>
      <c r="Z2389"/>
    </row>
    <row r="2390" spans="19:26" x14ac:dyDescent="0.25">
      <c r="S2390" s="7"/>
      <c r="T2390"/>
      <c r="U2390"/>
      <c r="V2390"/>
      <c r="W2390"/>
      <c r="X2390"/>
      <c r="Y2390"/>
      <c r="Z2390"/>
    </row>
    <row r="2391" spans="19:26" x14ac:dyDescent="0.25">
      <c r="S2391" s="7"/>
      <c r="T2391"/>
      <c r="U2391"/>
      <c r="V2391"/>
      <c r="W2391"/>
      <c r="X2391"/>
      <c r="Y2391"/>
      <c r="Z2391"/>
    </row>
    <row r="2392" spans="19:26" x14ac:dyDescent="0.25">
      <c r="S2392" s="7"/>
      <c r="T2392"/>
      <c r="U2392"/>
      <c r="V2392"/>
      <c r="W2392"/>
      <c r="X2392"/>
      <c r="Y2392"/>
      <c r="Z2392"/>
    </row>
    <row r="2393" spans="19:26" x14ac:dyDescent="0.25">
      <c r="S2393" s="7"/>
      <c r="T2393"/>
      <c r="U2393"/>
      <c r="V2393"/>
      <c r="W2393"/>
      <c r="X2393"/>
      <c r="Y2393"/>
      <c r="Z2393"/>
    </row>
    <row r="2394" spans="19:26" x14ac:dyDescent="0.25">
      <c r="S2394" s="7"/>
      <c r="T2394"/>
      <c r="U2394"/>
      <c r="V2394"/>
      <c r="W2394"/>
      <c r="X2394"/>
      <c r="Y2394"/>
      <c r="Z2394"/>
    </row>
    <row r="2395" spans="19:26" x14ac:dyDescent="0.25">
      <c r="S2395" s="7"/>
      <c r="T2395"/>
      <c r="U2395"/>
      <c r="V2395"/>
      <c r="W2395"/>
      <c r="X2395"/>
      <c r="Y2395"/>
      <c r="Z2395"/>
    </row>
    <row r="2396" spans="19:26" x14ac:dyDescent="0.25">
      <c r="S2396" s="7"/>
      <c r="T2396"/>
      <c r="U2396"/>
      <c r="V2396"/>
      <c r="W2396"/>
      <c r="X2396"/>
      <c r="Y2396"/>
      <c r="Z2396"/>
    </row>
    <row r="2397" spans="19:26" x14ac:dyDescent="0.25">
      <c r="S2397" s="7"/>
      <c r="T2397"/>
      <c r="U2397"/>
      <c r="V2397"/>
      <c r="W2397"/>
      <c r="X2397"/>
      <c r="Y2397"/>
      <c r="Z2397"/>
    </row>
    <row r="2398" spans="19:26" x14ac:dyDescent="0.25">
      <c r="S2398" s="7"/>
      <c r="T2398"/>
      <c r="U2398"/>
      <c r="V2398"/>
      <c r="W2398"/>
      <c r="X2398"/>
      <c r="Y2398"/>
      <c r="Z2398"/>
    </row>
    <row r="2399" spans="19:26" x14ac:dyDescent="0.25">
      <c r="S2399" s="7"/>
      <c r="T2399"/>
      <c r="U2399"/>
      <c r="V2399"/>
      <c r="W2399"/>
      <c r="X2399"/>
      <c r="Y2399"/>
      <c r="Z2399"/>
    </row>
    <row r="2400" spans="19:26" x14ac:dyDescent="0.25">
      <c r="S2400" s="7"/>
      <c r="T2400"/>
      <c r="U2400"/>
      <c r="V2400"/>
      <c r="W2400"/>
      <c r="X2400"/>
      <c r="Y2400"/>
      <c r="Z2400"/>
    </row>
    <row r="2401" spans="19:26" x14ac:dyDescent="0.25">
      <c r="S2401" s="7"/>
      <c r="T2401"/>
      <c r="U2401"/>
      <c r="V2401"/>
      <c r="W2401"/>
      <c r="X2401"/>
      <c r="Y2401"/>
      <c r="Z2401"/>
    </row>
    <row r="2402" spans="19:26" x14ac:dyDescent="0.25">
      <c r="S2402" s="7"/>
      <c r="T2402"/>
      <c r="U2402"/>
      <c r="V2402"/>
      <c r="W2402"/>
      <c r="X2402"/>
      <c r="Y2402"/>
      <c r="Z2402"/>
    </row>
    <row r="2403" spans="19:26" x14ac:dyDescent="0.25">
      <c r="S2403" s="7"/>
      <c r="T2403"/>
      <c r="U2403"/>
      <c r="V2403"/>
      <c r="W2403"/>
      <c r="X2403"/>
      <c r="Y2403"/>
      <c r="Z2403"/>
    </row>
  </sheetData>
  <autoFilter ref="A2:S32"/>
  <mergeCells count="48">
    <mergeCell ref="X2:X3"/>
    <mergeCell ref="K33:K34"/>
    <mergeCell ref="S2:S3"/>
    <mergeCell ref="T2:T3"/>
    <mergeCell ref="U2:U3"/>
    <mergeCell ref="V2:V3"/>
    <mergeCell ref="W2:W3"/>
    <mergeCell ref="K2:K3"/>
    <mergeCell ref="L2:L3"/>
    <mergeCell ref="M2:M3"/>
    <mergeCell ref="N2:Q2"/>
    <mergeCell ref="R2:R3"/>
    <mergeCell ref="F2:F3"/>
    <mergeCell ref="G2:G3"/>
    <mergeCell ref="H2:H3"/>
    <mergeCell ref="I2:I3"/>
    <mergeCell ref="J2:J3"/>
    <mergeCell ref="A2:A3"/>
    <mergeCell ref="B2:B3"/>
    <mergeCell ref="C2:C3"/>
    <mergeCell ref="D2:D3"/>
    <mergeCell ref="E2:E3"/>
    <mergeCell ref="A33:A34"/>
    <mergeCell ref="B33:B34"/>
    <mergeCell ref="C33:C34"/>
    <mergeCell ref="D33:D34"/>
    <mergeCell ref="E33:E34"/>
    <mergeCell ref="F33:F34"/>
    <mergeCell ref="G33:G34"/>
    <mergeCell ref="H33:H34"/>
    <mergeCell ref="I33:I34"/>
    <mergeCell ref="J33:J34"/>
    <mergeCell ref="AA2:AA3"/>
    <mergeCell ref="AA33:AA34"/>
    <mergeCell ref="L33:L34"/>
    <mergeCell ref="M33:M34"/>
    <mergeCell ref="N33:Q33"/>
    <mergeCell ref="W33:W34"/>
    <mergeCell ref="X33:X34"/>
    <mergeCell ref="R33:R34"/>
    <mergeCell ref="S33:S34"/>
    <mergeCell ref="T33:T34"/>
    <mergeCell ref="U33:U34"/>
    <mergeCell ref="V33:V34"/>
    <mergeCell ref="Y2:Y3"/>
    <mergeCell ref="Y33:Y34"/>
    <mergeCell ref="Z2:Z3"/>
    <mergeCell ref="Z33:Z34"/>
  </mergeCells>
  <conditionalFormatting sqref="U35:U63">
    <cfRule type="cellIs" dxfId="24" priority="5" operator="greaterThan">
      <formula>AA35</formula>
    </cfRule>
    <cfRule type="cellIs" dxfId="23" priority="6" operator="lessThan">
      <formula>AA35</formula>
    </cfRule>
  </conditionalFormatting>
  <conditionalFormatting sqref="U35:U63">
    <cfRule type="cellIs" dxfId="22" priority="4" operator="equal">
      <formula>AA35</formula>
    </cfRule>
  </conditionalFormatting>
  <conditionalFormatting sqref="U4:U32">
    <cfRule type="cellIs" dxfId="21" priority="2" operator="greaterThan">
      <formula>AA4</formula>
    </cfRule>
    <cfRule type="cellIs" dxfId="20" priority="3" operator="lessThan">
      <formula>AA4</formula>
    </cfRule>
  </conditionalFormatting>
  <conditionalFormatting sqref="U4:U32">
    <cfRule type="cellIs" dxfId="19" priority="1" operator="equal">
      <formula>AA4</formula>
    </cfRule>
  </conditionalFormatting>
  <printOptions horizontalCentered="1" verticalCentered="1"/>
  <pageMargins left="0.70866141732283472" right="0.70866141732283472" top="0.74803149606299213" bottom="0.74803149606299213" header="0.31496062992125984" footer="0.31496062992125984"/>
  <pageSetup paperSize="9" scale="55" fitToHeight="0" orientation="landscape" r:id="rId1"/>
  <rowBreaks count="1" manualBreakCount="1">
    <brk id="32" max="1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7"/>
  <sheetViews>
    <sheetView view="pageBreakPreview" topLeftCell="A42" zoomScale="60" zoomScaleNormal="80" workbookViewId="0">
      <selection activeCell="I58" sqref="I58"/>
    </sheetView>
  </sheetViews>
  <sheetFormatPr baseColWidth="10" defaultColWidth="36.28515625" defaultRowHeight="15" x14ac:dyDescent="0.25"/>
  <cols>
    <col min="1" max="1" width="8.7109375" customWidth="1"/>
    <col min="2" max="2" width="7.7109375" customWidth="1"/>
    <col min="3" max="3" width="20.28515625" customWidth="1"/>
    <col min="4" max="4" width="15.5703125" bestFit="1" customWidth="1"/>
    <col min="6" max="6" width="57" customWidth="1"/>
    <col min="7" max="7" width="7.140625" bestFit="1" customWidth="1"/>
    <col min="8" max="8" width="14.28515625" bestFit="1" customWidth="1"/>
    <col min="9" max="9" width="12.42578125" bestFit="1" customWidth="1"/>
    <col min="10" max="10" width="18.85546875" bestFit="1" customWidth="1"/>
    <col min="11" max="11" width="6.85546875" style="90" bestFit="1" customWidth="1"/>
    <col min="12" max="12" width="4.42578125" style="90" bestFit="1" customWidth="1"/>
    <col min="13" max="13" width="5.7109375" style="90" customWidth="1"/>
    <col min="14" max="15" width="4.140625" style="90" bestFit="1" customWidth="1"/>
    <col min="16" max="16" width="7" style="90" bestFit="1" customWidth="1"/>
    <col min="17" max="17" width="4.140625" bestFit="1" customWidth="1"/>
    <col min="18" max="18" width="32.7109375" customWidth="1"/>
    <col min="19" max="19" width="35.85546875" bestFit="1" customWidth="1"/>
  </cols>
  <sheetData>
    <row r="1" spans="1:20" ht="15.75" x14ac:dyDescent="0.25">
      <c r="A1" s="203" t="s">
        <v>318</v>
      </c>
      <c r="B1" s="203" t="s">
        <v>10</v>
      </c>
      <c r="C1" s="203" t="s">
        <v>0</v>
      </c>
      <c r="D1" s="203" t="s">
        <v>1</v>
      </c>
      <c r="E1" s="203" t="s">
        <v>2</v>
      </c>
      <c r="F1" s="203" t="s">
        <v>3</v>
      </c>
      <c r="G1" s="204" t="s">
        <v>4</v>
      </c>
      <c r="H1" s="204" t="s">
        <v>5</v>
      </c>
      <c r="I1" s="204" t="s">
        <v>6</v>
      </c>
      <c r="J1" s="204" t="s">
        <v>31</v>
      </c>
      <c r="K1" s="204" t="s">
        <v>32</v>
      </c>
      <c r="L1" s="204" t="s">
        <v>25419</v>
      </c>
      <c r="M1" s="204" t="s">
        <v>33</v>
      </c>
      <c r="N1" s="203" t="s">
        <v>36</v>
      </c>
      <c r="O1" s="203"/>
      <c r="P1" s="203"/>
      <c r="Q1" s="203"/>
      <c r="R1" s="203" t="s">
        <v>56</v>
      </c>
      <c r="S1" s="203" t="s">
        <v>55</v>
      </c>
      <c r="T1" s="203" t="s">
        <v>9</v>
      </c>
    </row>
    <row r="2" spans="1:20" ht="66.75" x14ac:dyDescent="0.25">
      <c r="A2" s="203"/>
      <c r="B2" s="203"/>
      <c r="C2" s="203"/>
      <c r="D2" s="203"/>
      <c r="E2" s="203"/>
      <c r="F2" s="203"/>
      <c r="G2" s="204"/>
      <c r="H2" s="204"/>
      <c r="I2" s="204"/>
      <c r="J2" s="204"/>
      <c r="K2" s="204"/>
      <c r="L2" s="204"/>
      <c r="M2" s="204"/>
      <c r="N2" s="15" t="s">
        <v>34</v>
      </c>
      <c r="O2" s="15" t="s">
        <v>35</v>
      </c>
      <c r="P2" s="15" t="s">
        <v>25423</v>
      </c>
      <c r="Q2" s="15" t="s">
        <v>25422</v>
      </c>
      <c r="R2" s="203"/>
      <c r="S2" s="203"/>
      <c r="T2" s="203"/>
    </row>
    <row r="3" spans="1:20" ht="39" x14ac:dyDescent="0.25">
      <c r="A3" s="4" t="s">
        <v>317</v>
      </c>
      <c r="B3" s="12" t="s">
        <v>25438</v>
      </c>
      <c r="C3" s="12" t="s">
        <v>25473</v>
      </c>
      <c r="D3" s="12" t="s">
        <v>25474</v>
      </c>
      <c r="E3" s="12" t="s">
        <v>62</v>
      </c>
      <c r="F3" s="13">
        <v>100</v>
      </c>
      <c r="G3" s="12" t="s">
        <v>11</v>
      </c>
      <c r="H3" s="13">
        <v>8</v>
      </c>
      <c r="I3" s="12" t="s">
        <v>12</v>
      </c>
      <c r="J3" s="159" t="s">
        <v>58</v>
      </c>
      <c r="K3" s="3"/>
      <c r="L3" s="159" t="s">
        <v>57</v>
      </c>
      <c r="M3" s="3"/>
      <c r="N3" s="3"/>
      <c r="O3" s="3"/>
      <c r="P3" s="3"/>
      <c r="Q3" s="3"/>
      <c r="R3" s="159"/>
      <c r="S3" s="12" t="s">
        <v>127</v>
      </c>
      <c r="T3" s="12" t="s">
        <v>128</v>
      </c>
    </row>
    <row r="4" spans="1:20" ht="39" x14ac:dyDescent="0.25">
      <c r="A4" s="4" t="s">
        <v>272</v>
      </c>
      <c r="B4" s="12" t="s">
        <v>25491</v>
      </c>
      <c r="C4" s="12" t="s">
        <v>25447</v>
      </c>
      <c r="D4" s="12" t="s">
        <v>25448</v>
      </c>
      <c r="E4" s="12" t="s">
        <v>37</v>
      </c>
      <c r="F4" s="13">
        <v>500</v>
      </c>
      <c r="G4" s="12" t="s">
        <v>11</v>
      </c>
      <c r="H4" s="13">
        <v>24</v>
      </c>
      <c r="I4" s="12" t="s">
        <v>12</v>
      </c>
      <c r="J4" s="159" t="s">
        <v>58</v>
      </c>
      <c r="K4" s="3"/>
      <c r="L4" s="159" t="s">
        <v>57</v>
      </c>
      <c r="M4" s="3"/>
      <c r="N4" s="3"/>
      <c r="O4" s="3"/>
      <c r="P4" s="3"/>
      <c r="Q4" s="3"/>
      <c r="R4" s="159"/>
      <c r="S4" s="12" t="s">
        <v>6943</v>
      </c>
      <c r="T4" s="12" t="s">
        <v>6944</v>
      </c>
    </row>
    <row r="5" spans="1:20" ht="39" x14ac:dyDescent="0.25">
      <c r="A5" s="4" t="s">
        <v>272</v>
      </c>
      <c r="B5" s="12" t="s">
        <v>25491</v>
      </c>
      <c r="C5" s="12" t="s">
        <v>25447</v>
      </c>
      <c r="D5" s="12" t="s">
        <v>25448</v>
      </c>
      <c r="E5" s="12" t="s">
        <v>18</v>
      </c>
      <c r="F5" s="13">
        <v>2000</v>
      </c>
      <c r="G5" s="12" t="s">
        <v>11</v>
      </c>
      <c r="H5" s="13">
        <v>6</v>
      </c>
      <c r="I5" s="12" t="s">
        <v>12</v>
      </c>
      <c r="J5" s="159" t="s">
        <v>58</v>
      </c>
      <c r="K5" s="3"/>
      <c r="L5" s="159" t="s">
        <v>57</v>
      </c>
      <c r="M5" s="3"/>
      <c r="N5" s="3"/>
      <c r="O5" s="3"/>
      <c r="P5" s="3"/>
      <c r="Q5" s="3"/>
      <c r="R5" s="159"/>
      <c r="S5" s="12" t="s">
        <v>6943</v>
      </c>
      <c r="T5" s="12" t="s">
        <v>6944</v>
      </c>
    </row>
    <row r="6" spans="1:20" ht="39" x14ac:dyDescent="0.25">
      <c r="A6" s="4" t="s">
        <v>272</v>
      </c>
      <c r="B6" s="12" t="s">
        <v>25492</v>
      </c>
      <c r="C6" s="12" t="s">
        <v>25451</v>
      </c>
      <c r="D6" s="12" t="s">
        <v>25452</v>
      </c>
      <c r="E6" s="12" t="s">
        <v>17</v>
      </c>
      <c r="F6" s="13">
        <v>245</v>
      </c>
      <c r="G6" s="12" t="s">
        <v>11</v>
      </c>
      <c r="H6" s="13">
        <v>6</v>
      </c>
      <c r="I6" s="12" t="s">
        <v>12</v>
      </c>
      <c r="J6" s="3"/>
      <c r="K6" s="3"/>
      <c r="L6" s="3"/>
      <c r="M6" s="3"/>
      <c r="N6" s="3"/>
      <c r="O6" s="3"/>
      <c r="P6" s="3"/>
      <c r="Q6" s="3"/>
      <c r="R6" s="159" t="s">
        <v>59</v>
      </c>
      <c r="S6" s="12" t="s">
        <v>15</v>
      </c>
      <c r="T6" s="12" t="s">
        <v>16</v>
      </c>
    </row>
    <row r="7" spans="1:20" ht="26.25" x14ac:dyDescent="0.25">
      <c r="A7" s="4" t="s">
        <v>272</v>
      </c>
      <c r="B7" s="12" t="s">
        <v>25495</v>
      </c>
      <c r="C7" s="12" t="s">
        <v>25461</v>
      </c>
      <c r="D7" s="12" t="s">
        <v>25462</v>
      </c>
      <c r="E7" s="12" t="s">
        <v>18</v>
      </c>
      <c r="F7" s="13">
        <v>1250</v>
      </c>
      <c r="G7" s="12" t="s">
        <v>11</v>
      </c>
      <c r="H7" s="13">
        <v>6</v>
      </c>
      <c r="I7" s="12" t="s">
        <v>12</v>
      </c>
      <c r="J7" s="159" t="s">
        <v>58</v>
      </c>
      <c r="K7" s="3"/>
      <c r="L7" s="3"/>
      <c r="M7" s="3"/>
      <c r="N7" s="3"/>
      <c r="O7" s="3"/>
      <c r="P7" s="3"/>
      <c r="Q7" s="3"/>
      <c r="R7" s="159"/>
      <c r="S7" s="12" t="s">
        <v>7868</v>
      </c>
      <c r="T7" s="12" t="s">
        <v>7869</v>
      </c>
    </row>
    <row r="8" spans="1:20" ht="51.75" x14ac:dyDescent="0.25">
      <c r="A8" s="4" t="s">
        <v>272</v>
      </c>
      <c r="B8" s="12" t="s">
        <v>25493</v>
      </c>
      <c r="C8" s="12" t="s">
        <v>25455</v>
      </c>
      <c r="D8" s="12" t="s">
        <v>25456</v>
      </c>
      <c r="E8" s="12" t="s">
        <v>18</v>
      </c>
      <c r="F8" s="13">
        <v>280</v>
      </c>
      <c r="G8" s="12" t="s">
        <v>11</v>
      </c>
      <c r="H8" s="13">
        <v>6</v>
      </c>
      <c r="I8" s="12" t="s">
        <v>12</v>
      </c>
      <c r="J8" s="3" t="s">
        <v>25431</v>
      </c>
      <c r="K8" s="3"/>
      <c r="L8" s="159" t="s">
        <v>57</v>
      </c>
      <c r="M8" s="159" t="s">
        <v>57</v>
      </c>
      <c r="N8" s="3"/>
      <c r="O8" s="3"/>
      <c r="P8" s="3"/>
      <c r="Q8" s="3"/>
      <c r="R8" s="159"/>
      <c r="S8" s="12" t="s">
        <v>15</v>
      </c>
      <c r="T8" s="12" t="s">
        <v>16</v>
      </c>
    </row>
    <row r="9" spans="1:20" ht="51.75" x14ac:dyDescent="0.25">
      <c r="A9" s="4" t="s">
        <v>272</v>
      </c>
      <c r="B9" s="12" t="s">
        <v>25493</v>
      </c>
      <c r="C9" s="12" t="s">
        <v>25455</v>
      </c>
      <c r="D9" s="12" t="s">
        <v>25456</v>
      </c>
      <c r="E9" s="12" t="s">
        <v>37</v>
      </c>
      <c r="F9" s="13">
        <v>45</v>
      </c>
      <c r="G9" s="12" t="s">
        <v>11</v>
      </c>
      <c r="H9" s="13">
        <v>24</v>
      </c>
      <c r="I9" s="12" t="s">
        <v>12</v>
      </c>
      <c r="J9" s="3" t="s">
        <v>25431</v>
      </c>
      <c r="K9" s="3"/>
      <c r="L9" s="159" t="s">
        <v>57</v>
      </c>
      <c r="M9" s="159" t="s">
        <v>57</v>
      </c>
      <c r="N9" s="3"/>
      <c r="O9" s="3"/>
      <c r="P9" s="3"/>
      <c r="Q9" s="3"/>
      <c r="R9" s="159"/>
      <c r="S9" s="12" t="s">
        <v>15</v>
      </c>
      <c r="T9" s="12" t="s">
        <v>16</v>
      </c>
    </row>
    <row r="10" spans="1:20" ht="26.25" x14ac:dyDescent="0.25">
      <c r="A10" s="4" t="s">
        <v>272</v>
      </c>
      <c r="B10" s="12" t="s">
        <v>25436</v>
      </c>
      <c r="C10" s="12" t="s">
        <v>25453</v>
      </c>
      <c r="D10" s="12" t="s">
        <v>25454</v>
      </c>
      <c r="E10" s="12" t="s">
        <v>18</v>
      </c>
      <c r="F10" s="13">
        <v>450</v>
      </c>
      <c r="G10" s="12" t="s">
        <v>11</v>
      </c>
      <c r="H10" s="13">
        <v>6</v>
      </c>
      <c r="I10" s="12" t="s">
        <v>12</v>
      </c>
      <c r="J10" s="159" t="s">
        <v>58</v>
      </c>
      <c r="K10" s="3"/>
      <c r="L10" s="3"/>
      <c r="M10" s="3"/>
      <c r="N10" s="3"/>
      <c r="O10" s="3"/>
      <c r="P10" s="3"/>
      <c r="Q10" s="3"/>
      <c r="R10" s="159" t="s">
        <v>25499</v>
      </c>
      <c r="S10" s="12" t="s">
        <v>15</v>
      </c>
      <c r="T10" s="12" t="s">
        <v>16</v>
      </c>
    </row>
    <row r="11" spans="1:20" ht="39" x14ac:dyDescent="0.25">
      <c r="A11" s="4" t="s">
        <v>272</v>
      </c>
      <c r="B11" s="12" t="s">
        <v>25439</v>
      </c>
      <c r="C11" s="12" t="s">
        <v>25449</v>
      </c>
      <c r="D11" s="12" t="s">
        <v>25450</v>
      </c>
      <c r="E11" s="12" t="s">
        <v>38</v>
      </c>
      <c r="F11" s="13">
        <v>200</v>
      </c>
      <c r="G11" s="12" t="s">
        <v>11</v>
      </c>
      <c r="H11" s="13">
        <v>8</v>
      </c>
      <c r="I11" s="12" t="s">
        <v>12</v>
      </c>
      <c r="J11" s="159" t="s">
        <v>58</v>
      </c>
      <c r="K11" s="3"/>
      <c r="L11" s="159" t="s">
        <v>57</v>
      </c>
      <c r="M11" s="3"/>
      <c r="N11" s="159" t="s">
        <v>57</v>
      </c>
      <c r="O11" s="3"/>
      <c r="P11" s="3"/>
      <c r="Q11" s="3"/>
      <c r="R11" s="159" t="s">
        <v>25500</v>
      </c>
      <c r="S11" s="12" t="s">
        <v>6943</v>
      </c>
      <c r="T11" s="12" t="s">
        <v>6944</v>
      </c>
    </row>
    <row r="12" spans="1:20" ht="39" x14ac:dyDescent="0.25">
      <c r="A12" s="4" t="s">
        <v>272</v>
      </c>
      <c r="B12" s="12" t="s">
        <v>25494</v>
      </c>
      <c r="C12" s="12" t="s">
        <v>25457</v>
      </c>
      <c r="D12" s="12" t="s">
        <v>25458</v>
      </c>
      <c r="E12" s="12" t="s">
        <v>94</v>
      </c>
      <c r="F12" s="13">
        <v>190</v>
      </c>
      <c r="G12" s="12" t="s">
        <v>11</v>
      </c>
      <c r="H12" s="13">
        <v>6</v>
      </c>
      <c r="I12" s="12" t="s">
        <v>12</v>
      </c>
      <c r="J12" s="159" t="s">
        <v>58</v>
      </c>
      <c r="K12" s="3"/>
      <c r="L12" s="159" t="s">
        <v>57</v>
      </c>
      <c r="M12" s="159" t="s">
        <v>57</v>
      </c>
      <c r="N12" s="3"/>
      <c r="O12" s="3"/>
      <c r="P12" s="3"/>
      <c r="Q12" s="3"/>
      <c r="R12" s="159"/>
      <c r="S12" s="12" t="s">
        <v>256</v>
      </c>
      <c r="T12" s="12" t="s">
        <v>257</v>
      </c>
    </row>
    <row r="13" spans="1:20" ht="39" x14ac:dyDescent="0.25">
      <c r="A13" s="4" t="s">
        <v>272</v>
      </c>
      <c r="B13" s="12" t="s">
        <v>25494</v>
      </c>
      <c r="C13" s="12" t="s">
        <v>25457</v>
      </c>
      <c r="D13" s="12" t="s">
        <v>25458</v>
      </c>
      <c r="E13" s="12" t="s">
        <v>19</v>
      </c>
      <c r="F13" s="13">
        <v>640</v>
      </c>
      <c r="G13" s="12" t="s">
        <v>11</v>
      </c>
      <c r="H13" s="13">
        <v>12</v>
      </c>
      <c r="I13" s="12" t="s">
        <v>12</v>
      </c>
      <c r="J13" s="159" t="s">
        <v>58</v>
      </c>
      <c r="K13" s="3"/>
      <c r="L13" s="159" t="s">
        <v>57</v>
      </c>
      <c r="M13" s="3"/>
      <c r="N13" s="3"/>
      <c r="O13" s="3"/>
      <c r="P13" s="3"/>
      <c r="Q13" s="159" t="s">
        <v>57</v>
      </c>
      <c r="R13" s="159" t="s">
        <v>25501</v>
      </c>
      <c r="S13" s="12" t="s">
        <v>256</v>
      </c>
      <c r="T13" s="12" t="s">
        <v>257</v>
      </c>
    </row>
    <row r="14" spans="1:20" ht="39" x14ac:dyDescent="0.25">
      <c r="A14" s="4" t="s">
        <v>272</v>
      </c>
      <c r="B14" s="12" t="s">
        <v>25429</v>
      </c>
      <c r="C14" s="12" t="s">
        <v>25471</v>
      </c>
      <c r="D14" s="12" t="s">
        <v>25472</v>
      </c>
      <c r="E14" s="12" t="s">
        <v>94</v>
      </c>
      <c r="F14" s="13">
        <v>90</v>
      </c>
      <c r="G14" s="12" t="s">
        <v>11</v>
      </c>
      <c r="H14" s="13">
        <v>6</v>
      </c>
      <c r="I14" s="12" t="s">
        <v>12</v>
      </c>
      <c r="J14" s="159" t="s">
        <v>58</v>
      </c>
      <c r="K14" s="3"/>
      <c r="L14" s="159" t="s">
        <v>57</v>
      </c>
      <c r="M14" s="159" t="s">
        <v>57</v>
      </c>
      <c r="N14" s="3"/>
      <c r="O14" s="3"/>
      <c r="P14" s="3"/>
      <c r="Q14" s="3"/>
      <c r="R14" s="159" t="s">
        <v>25502</v>
      </c>
      <c r="S14" s="12" t="s">
        <v>7630</v>
      </c>
      <c r="T14" s="12" t="s">
        <v>7631</v>
      </c>
    </row>
    <row r="15" spans="1:20" ht="39" x14ac:dyDescent="0.25">
      <c r="A15" s="169" t="s">
        <v>25555</v>
      </c>
      <c r="B15" s="12" t="s">
        <v>25429</v>
      </c>
      <c r="C15" s="12" t="s">
        <v>25471</v>
      </c>
      <c r="D15" s="12" t="s">
        <v>25472</v>
      </c>
      <c r="E15" s="12" t="s">
        <v>19</v>
      </c>
      <c r="F15" s="13">
        <v>300</v>
      </c>
      <c r="G15" s="12" t="s">
        <v>11</v>
      </c>
      <c r="H15" s="13">
        <v>12</v>
      </c>
      <c r="I15" s="12" t="s">
        <v>12</v>
      </c>
      <c r="J15" s="159" t="s">
        <v>58</v>
      </c>
      <c r="K15" s="3"/>
      <c r="L15" s="3"/>
      <c r="M15" s="3"/>
      <c r="N15" s="3"/>
      <c r="O15" s="3"/>
      <c r="P15" s="3"/>
      <c r="Q15" s="159" t="s">
        <v>57</v>
      </c>
      <c r="R15" s="159" t="s">
        <v>25501</v>
      </c>
      <c r="S15" s="12" t="s">
        <v>7630</v>
      </c>
      <c r="T15" s="12" t="s">
        <v>7631</v>
      </c>
    </row>
    <row r="16" spans="1:20" ht="26.25" x14ac:dyDescent="0.25">
      <c r="A16" s="20">
        <v>5</v>
      </c>
      <c r="B16" s="163" t="s">
        <v>25528</v>
      </c>
      <c r="C16" s="163">
        <v>1038550461</v>
      </c>
      <c r="D16" s="163" t="s">
        <v>25505</v>
      </c>
      <c r="E16" s="163" t="s">
        <v>27</v>
      </c>
      <c r="F16" s="164">
        <v>70</v>
      </c>
      <c r="G16" s="163" t="s">
        <v>11</v>
      </c>
      <c r="H16" s="164">
        <v>6</v>
      </c>
      <c r="I16" s="163" t="s">
        <v>12</v>
      </c>
      <c r="J16" s="101" t="s">
        <v>58</v>
      </c>
      <c r="K16" s="20"/>
      <c r="L16" s="20"/>
      <c r="M16" s="20"/>
      <c r="N16" s="20"/>
      <c r="O16" s="20"/>
      <c r="P16" s="20"/>
      <c r="Q16" s="20"/>
      <c r="R16" s="20"/>
      <c r="S16" s="163" t="s">
        <v>8875</v>
      </c>
      <c r="T16" s="163" t="s">
        <v>8876</v>
      </c>
    </row>
    <row r="17" spans="1:20" ht="26.25" x14ac:dyDescent="0.25">
      <c r="A17" s="20">
        <v>5</v>
      </c>
      <c r="B17" s="163" t="s">
        <v>25545</v>
      </c>
      <c r="C17" s="163">
        <v>1129604154</v>
      </c>
      <c r="D17" s="163" t="s">
        <v>25521</v>
      </c>
      <c r="E17" s="163" t="s">
        <v>25525</v>
      </c>
      <c r="F17" s="164">
        <v>5</v>
      </c>
      <c r="G17" s="163" t="s">
        <v>220</v>
      </c>
      <c r="H17" s="164">
        <v>6</v>
      </c>
      <c r="I17" s="163" t="s">
        <v>12</v>
      </c>
      <c r="J17" s="101" t="s">
        <v>25431</v>
      </c>
      <c r="K17" s="20"/>
      <c r="L17" s="20"/>
      <c r="M17" s="101" t="s">
        <v>57</v>
      </c>
      <c r="N17" s="20"/>
      <c r="O17" s="20"/>
      <c r="P17" s="20"/>
      <c r="Q17" s="20"/>
      <c r="R17" s="20"/>
      <c r="S17" s="163" t="s">
        <v>8160</v>
      </c>
      <c r="T17" s="163" t="s">
        <v>8161</v>
      </c>
    </row>
    <row r="18" spans="1:20" ht="26.25" x14ac:dyDescent="0.25">
      <c r="A18" s="20">
        <v>5</v>
      </c>
      <c r="B18" s="163" t="s">
        <v>25535</v>
      </c>
      <c r="C18" s="163">
        <v>1018279481</v>
      </c>
      <c r="D18" s="163" t="s">
        <v>25511</v>
      </c>
      <c r="E18" s="163" t="s">
        <v>22</v>
      </c>
      <c r="F18" s="164">
        <v>135</v>
      </c>
      <c r="G18" s="163" t="s">
        <v>11</v>
      </c>
      <c r="H18" s="164">
        <v>24</v>
      </c>
      <c r="I18" s="163" t="s">
        <v>12</v>
      </c>
      <c r="J18" s="101" t="s">
        <v>58</v>
      </c>
      <c r="K18" s="20"/>
      <c r="L18" s="101" t="s">
        <v>57</v>
      </c>
      <c r="M18" s="20"/>
      <c r="N18" s="20"/>
      <c r="O18" s="20"/>
      <c r="P18" s="20"/>
      <c r="Q18" s="20"/>
      <c r="R18" s="20"/>
      <c r="S18" s="163" t="s">
        <v>20</v>
      </c>
      <c r="T18" s="163" t="s">
        <v>21</v>
      </c>
    </row>
    <row r="19" spans="1:20" s="9" customFormat="1" ht="39" x14ac:dyDescent="0.25">
      <c r="A19" s="20">
        <v>5</v>
      </c>
      <c r="B19" s="163" t="s">
        <v>25544</v>
      </c>
      <c r="C19" s="163">
        <v>1022170611</v>
      </c>
      <c r="D19" s="163" t="s">
        <v>25520</v>
      </c>
      <c r="E19" s="163" t="s">
        <v>22</v>
      </c>
      <c r="F19" s="164">
        <v>150</v>
      </c>
      <c r="G19" s="163" t="s">
        <v>11</v>
      </c>
      <c r="H19" s="164">
        <v>24</v>
      </c>
      <c r="I19" s="163" t="s">
        <v>12</v>
      </c>
      <c r="J19" s="101" t="s">
        <v>58</v>
      </c>
      <c r="K19" s="20"/>
      <c r="L19" s="101" t="s">
        <v>57</v>
      </c>
      <c r="M19" s="20"/>
      <c r="N19" s="20"/>
      <c r="O19" s="20"/>
      <c r="P19" s="20"/>
      <c r="Q19" s="24"/>
      <c r="R19" s="20"/>
      <c r="S19" s="163" t="s">
        <v>4995</v>
      </c>
      <c r="T19" s="163" t="s">
        <v>4996</v>
      </c>
    </row>
    <row r="20" spans="1:20" ht="39" x14ac:dyDescent="0.25">
      <c r="A20" s="20">
        <v>5</v>
      </c>
      <c r="B20" s="163" t="s">
        <v>25537</v>
      </c>
      <c r="C20" s="163">
        <v>1039380512</v>
      </c>
      <c r="D20" s="163" t="s">
        <v>25513</v>
      </c>
      <c r="E20" s="163" t="s">
        <v>14</v>
      </c>
      <c r="F20" s="164">
        <v>240</v>
      </c>
      <c r="G20" s="163" t="s">
        <v>11</v>
      </c>
      <c r="H20" s="164">
        <v>24</v>
      </c>
      <c r="I20" s="163" t="s">
        <v>12</v>
      </c>
      <c r="J20" s="101" t="s">
        <v>58</v>
      </c>
      <c r="K20" s="20"/>
      <c r="L20" s="101" t="s">
        <v>57</v>
      </c>
      <c r="M20" s="20"/>
      <c r="N20" s="20"/>
      <c r="O20" s="20"/>
      <c r="P20" s="20"/>
      <c r="Q20" s="20"/>
      <c r="R20" s="20"/>
      <c r="S20" s="163" t="s">
        <v>20</v>
      </c>
      <c r="T20" s="163" t="s">
        <v>21</v>
      </c>
    </row>
    <row r="21" spans="1:20" ht="39" x14ac:dyDescent="0.25">
      <c r="A21" s="20">
        <v>5</v>
      </c>
      <c r="B21" s="163" t="s">
        <v>25547</v>
      </c>
      <c r="C21" s="163">
        <v>1034927181</v>
      </c>
      <c r="D21" s="163" t="s">
        <v>25523</v>
      </c>
      <c r="E21" s="163" t="s">
        <v>14</v>
      </c>
      <c r="F21" s="164">
        <v>240</v>
      </c>
      <c r="G21" s="163" t="s">
        <v>11</v>
      </c>
      <c r="H21" s="164">
        <v>24</v>
      </c>
      <c r="I21" s="163" t="s">
        <v>12</v>
      </c>
      <c r="J21" s="20"/>
      <c r="K21" s="20"/>
      <c r="L21" s="20"/>
      <c r="M21" s="20"/>
      <c r="N21" s="20"/>
      <c r="O21" s="20"/>
      <c r="P21" s="20"/>
      <c r="Q21" s="20"/>
      <c r="R21" s="101" t="s">
        <v>25553</v>
      </c>
      <c r="S21" s="163" t="s">
        <v>20</v>
      </c>
      <c r="T21" s="163" t="s">
        <v>21</v>
      </c>
    </row>
    <row r="22" spans="1:20" ht="51.75" x14ac:dyDescent="0.25">
      <c r="A22" s="20">
        <v>5</v>
      </c>
      <c r="B22" s="163" t="s">
        <v>25533</v>
      </c>
      <c r="C22" s="163">
        <v>1039912668</v>
      </c>
      <c r="D22" s="163" t="s">
        <v>25509</v>
      </c>
      <c r="E22" s="163" t="s">
        <v>22</v>
      </c>
      <c r="F22" s="164">
        <v>147</v>
      </c>
      <c r="G22" s="163" t="s">
        <v>11</v>
      </c>
      <c r="H22" s="164">
        <v>24</v>
      </c>
      <c r="I22" s="163" t="s">
        <v>12</v>
      </c>
      <c r="J22" s="101" t="s">
        <v>58</v>
      </c>
      <c r="K22" s="20"/>
      <c r="L22" s="101" t="s">
        <v>57</v>
      </c>
      <c r="M22" s="20"/>
      <c r="N22" s="20"/>
      <c r="O22" s="20"/>
      <c r="P22" s="20"/>
      <c r="Q22" s="20"/>
      <c r="R22" s="20"/>
      <c r="S22" s="163" t="s">
        <v>20</v>
      </c>
      <c r="T22" s="163" t="s">
        <v>21</v>
      </c>
    </row>
    <row r="23" spans="1:20" ht="39" x14ac:dyDescent="0.25">
      <c r="A23" s="20">
        <v>5</v>
      </c>
      <c r="B23" s="163" t="s">
        <v>25542</v>
      </c>
      <c r="C23" s="163">
        <v>1023526248</v>
      </c>
      <c r="D23" s="163" t="s">
        <v>25518</v>
      </c>
      <c r="E23" s="163" t="s">
        <v>18</v>
      </c>
      <c r="F23" s="164">
        <v>2000</v>
      </c>
      <c r="G23" s="163" t="s">
        <v>11</v>
      </c>
      <c r="H23" s="164">
        <v>6</v>
      </c>
      <c r="I23" s="163" t="s">
        <v>12</v>
      </c>
      <c r="J23" s="101" t="s">
        <v>25431</v>
      </c>
      <c r="K23" s="20"/>
      <c r="L23" s="101" t="s">
        <v>57</v>
      </c>
      <c r="M23" s="20"/>
      <c r="N23" s="20"/>
      <c r="O23" s="20"/>
      <c r="P23" s="20"/>
      <c r="Q23" s="20"/>
      <c r="R23" s="20"/>
      <c r="S23" s="163" t="s">
        <v>71</v>
      </c>
      <c r="T23" s="163" t="s">
        <v>72</v>
      </c>
    </row>
    <row r="24" spans="1:20" ht="39" x14ac:dyDescent="0.25">
      <c r="A24" s="20">
        <v>7</v>
      </c>
      <c r="B24" s="163" t="s">
        <v>25534</v>
      </c>
      <c r="C24" s="163">
        <v>1039050469</v>
      </c>
      <c r="D24" s="163" t="s">
        <v>25510</v>
      </c>
      <c r="E24" s="163" t="s">
        <v>22</v>
      </c>
      <c r="F24" s="164">
        <v>200</v>
      </c>
      <c r="G24" s="163" t="s">
        <v>11</v>
      </c>
      <c r="H24" s="164">
        <v>24</v>
      </c>
      <c r="I24" s="163" t="s">
        <v>12</v>
      </c>
      <c r="J24" s="101" t="s">
        <v>58</v>
      </c>
      <c r="K24" s="20"/>
      <c r="L24" s="20"/>
      <c r="M24" s="20"/>
      <c r="N24" s="20"/>
      <c r="O24" s="20"/>
      <c r="P24" s="20"/>
      <c r="Q24" s="20"/>
      <c r="R24" s="20"/>
      <c r="S24" s="163" t="s">
        <v>20</v>
      </c>
      <c r="T24" s="163" t="s">
        <v>21</v>
      </c>
    </row>
    <row r="25" spans="1:20" ht="51.75" x14ac:dyDescent="0.25">
      <c r="A25" s="20">
        <v>7</v>
      </c>
      <c r="B25" s="163" t="s">
        <v>25538</v>
      </c>
      <c r="C25" s="163">
        <v>1015071491</v>
      </c>
      <c r="D25" s="163" t="s">
        <v>25514</v>
      </c>
      <c r="E25" s="163" t="s">
        <v>122</v>
      </c>
      <c r="F25" s="164">
        <v>320</v>
      </c>
      <c r="G25" s="163" t="s">
        <v>11</v>
      </c>
      <c r="H25" s="164">
        <v>8</v>
      </c>
      <c r="I25" s="163" t="s">
        <v>12</v>
      </c>
      <c r="J25" s="101" t="s">
        <v>58</v>
      </c>
      <c r="K25" s="20"/>
      <c r="L25" s="101" t="s">
        <v>57</v>
      </c>
      <c r="M25" s="20"/>
      <c r="N25" s="20"/>
      <c r="O25" s="20"/>
      <c r="P25" s="20"/>
      <c r="Q25" s="20"/>
      <c r="R25" s="20"/>
      <c r="S25" s="163" t="s">
        <v>20</v>
      </c>
      <c r="T25" s="163" t="s">
        <v>21</v>
      </c>
    </row>
    <row r="26" spans="1:20" ht="39" x14ac:dyDescent="0.25">
      <c r="A26" s="20">
        <v>7</v>
      </c>
      <c r="B26" s="163" t="s">
        <v>25536</v>
      </c>
      <c r="C26" s="163">
        <v>1025677881</v>
      </c>
      <c r="D26" s="163" t="s">
        <v>25512</v>
      </c>
      <c r="E26" s="163" t="s">
        <v>14</v>
      </c>
      <c r="F26" s="164">
        <v>165</v>
      </c>
      <c r="G26" s="163" t="s">
        <v>11</v>
      </c>
      <c r="H26" s="164">
        <v>24</v>
      </c>
      <c r="I26" s="163" t="s">
        <v>12</v>
      </c>
      <c r="J26" s="101" t="s">
        <v>58</v>
      </c>
      <c r="K26" s="20"/>
      <c r="L26" s="20"/>
      <c r="M26" s="20"/>
      <c r="N26" s="20"/>
      <c r="O26" s="20"/>
      <c r="P26" s="20"/>
      <c r="Q26" s="20"/>
      <c r="R26" s="101" t="s">
        <v>59</v>
      </c>
      <c r="S26" s="163" t="s">
        <v>20</v>
      </c>
      <c r="T26" s="163" t="s">
        <v>21</v>
      </c>
    </row>
    <row r="27" spans="1:20" ht="26.25" x14ac:dyDescent="0.25">
      <c r="A27" s="20">
        <v>7</v>
      </c>
      <c r="B27" s="163" t="s">
        <v>25531</v>
      </c>
      <c r="C27" s="163">
        <v>1023665226</v>
      </c>
      <c r="D27" s="163" t="s">
        <v>25507</v>
      </c>
      <c r="E27" s="163" t="s">
        <v>18</v>
      </c>
      <c r="F27" s="164">
        <v>400</v>
      </c>
      <c r="G27" s="163" t="s">
        <v>11</v>
      </c>
      <c r="H27" s="164">
        <v>6</v>
      </c>
      <c r="I27" s="163" t="s">
        <v>12</v>
      </c>
      <c r="J27" s="101" t="s">
        <v>58</v>
      </c>
      <c r="K27" s="20"/>
      <c r="L27" s="20"/>
      <c r="M27" s="101" t="s">
        <v>57</v>
      </c>
      <c r="N27" s="20"/>
      <c r="O27" s="20"/>
      <c r="P27" s="20"/>
      <c r="Q27" s="20"/>
      <c r="R27" s="101" t="s">
        <v>59</v>
      </c>
      <c r="S27" s="163" t="s">
        <v>97</v>
      </c>
      <c r="T27" s="163" t="s">
        <v>98</v>
      </c>
    </row>
    <row r="28" spans="1:20" ht="39" x14ac:dyDescent="0.25">
      <c r="A28" s="20">
        <v>7</v>
      </c>
      <c r="B28" s="163" t="s">
        <v>25527</v>
      </c>
      <c r="C28" s="163">
        <v>1011420656</v>
      </c>
      <c r="D28" s="163" t="s">
        <v>25504</v>
      </c>
      <c r="E28" s="163" t="s">
        <v>60</v>
      </c>
      <c r="F28" s="164">
        <v>250</v>
      </c>
      <c r="G28" s="163" t="s">
        <v>11</v>
      </c>
      <c r="H28" s="164">
        <v>6</v>
      </c>
      <c r="I28" s="163" t="s">
        <v>12</v>
      </c>
      <c r="J28" s="101" t="s">
        <v>58</v>
      </c>
      <c r="K28" s="20"/>
      <c r="L28" s="20"/>
      <c r="M28" s="20"/>
      <c r="N28" s="20"/>
      <c r="O28" s="20"/>
      <c r="P28" s="20"/>
      <c r="Q28" s="20"/>
      <c r="R28" s="20"/>
      <c r="S28" s="163" t="s">
        <v>8879</v>
      </c>
      <c r="T28" s="163" t="s">
        <v>8880</v>
      </c>
    </row>
    <row r="29" spans="1:20" ht="26.25" x14ac:dyDescent="0.25">
      <c r="A29" s="20">
        <v>7</v>
      </c>
      <c r="B29" s="163" t="s">
        <v>25529</v>
      </c>
      <c r="C29" s="163">
        <v>1078692967</v>
      </c>
      <c r="D29" s="163" t="s">
        <v>25506</v>
      </c>
      <c r="E29" s="163" t="s">
        <v>27</v>
      </c>
      <c r="F29" s="164">
        <v>160</v>
      </c>
      <c r="G29" s="163" t="s">
        <v>11</v>
      </c>
      <c r="H29" s="164">
        <v>6</v>
      </c>
      <c r="I29" s="163" t="s">
        <v>12</v>
      </c>
      <c r="J29" s="101" t="s">
        <v>58</v>
      </c>
      <c r="K29" s="20"/>
      <c r="L29" s="20"/>
      <c r="M29" s="20"/>
      <c r="N29" s="20"/>
      <c r="O29" s="20"/>
      <c r="P29" s="20"/>
      <c r="Q29" s="20"/>
      <c r="R29" s="20"/>
      <c r="S29" s="163" t="s">
        <v>9867</v>
      </c>
      <c r="T29" s="163" t="s">
        <v>9868</v>
      </c>
    </row>
    <row r="30" spans="1:20" ht="39" x14ac:dyDescent="0.25">
      <c r="A30" s="20">
        <v>7</v>
      </c>
      <c r="B30" s="163" t="s">
        <v>25543</v>
      </c>
      <c r="C30" s="163">
        <v>1023556882</v>
      </c>
      <c r="D30" s="163" t="s">
        <v>25519</v>
      </c>
      <c r="E30" s="163" t="s">
        <v>18</v>
      </c>
      <c r="F30" s="164">
        <v>800</v>
      </c>
      <c r="G30" s="163" t="s">
        <v>11</v>
      </c>
      <c r="H30" s="164">
        <v>6</v>
      </c>
      <c r="I30" s="163" t="s">
        <v>12</v>
      </c>
      <c r="J30" s="101" t="s">
        <v>58</v>
      </c>
      <c r="K30" s="20"/>
      <c r="L30" s="20"/>
      <c r="M30" s="20"/>
      <c r="N30" s="20"/>
      <c r="O30" s="20"/>
      <c r="P30" s="20"/>
      <c r="Q30" s="24"/>
      <c r="R30" s="20"/>
      <c r="S30" s="163" t="s">
        <v>71</v>
      </c>
      <c r="T30" s="163" t="s">
        <v>72</v>
      </c>
    </row>
    <row r="31" spans="1:20" ht="51.75" x14ac:dyDescent="0.25">
      <c r="A31" s="20">
        <v>7</v>
      </c>
      <c r="B31" s="163" t="s">
        <v>25532</v>
      </c>
      <c r="C31" s="163">
        <v>1042095438</v>
      </c>
      <c r="D31" s="163" t="s">
        <v>25508</v>
      </c>
      <c r="E31" s="163" t="s">
        <v>27</v>
      </c>
      <c r="F31" s="164">
        <v>90</v>
      </c>
      <c r="G31" s="163" t="s">
        <v>11</v>
      </c>
      <c r="H31" s="164">
        <v>6</v>
      </c>
      <c r="I31" s="163" t="s">
        <v>12</v>
      </c>
      <c r="J31" s="101" t="s">
        <v>58</v>
      </c>
      <c r="K31" s="20"/>
      <c r="L31" s="20"/>
      <c r="M31" s="20"/>
      <c r="N31" s="20"/>
      <c r="O31" s="20"/>
      <c r="P31" s="20"/>
      <c r="Q31" s="20"/>
      <c r="R31" s="20"/>
      <c r="S31" s="163" t="s">
        <v>103</v>
      </c>
      <c r="T31" s="163" t="s">
        <v>104</v>
      </c>
    </row>
    <row r="32" spans="1:20" ht="39" x14ac:dyDescent="0.25">
      <c r="A32" s="20">
        <v>7</v>
      </c>
      <c r="B32" s="163" t="s">
        <v>25541</v>
      </c>
      <c r="C32" s="163">
        <v>1017284099</v>
      </c>
      <c r="D32" s="163" t="s">
        <v>25517</v>
      </c>
      <c r="E32" s="163" t="s">
        <v>37</v>
      </c>
      <c r="F32" s="164">
        <v>47</v>
      </c>
      <c r="G32" s="163" t="s">
        <v>11</v>
      </c>
      <c r="H32" s="164">
        <v>24</v>
      </c>
      <c r="I32" s="163" t="s">
        <v>12</v>
      </c>
      <c r="J32" s="101" t="s">
        <v>58</v>
      </c>
      <c r="K32" s="20"/>
      <c r="L32" s="20"/>
      <c r="M32" s="20"/>
      <c r="N32" s="20"/>
      <c r="O32" s="20"/>
      <c r="P32" s="20"/>
      <c r="Q32" s="20"/>
      <c r="R32" s="20"/>
      <c r="S32" s="163" t="s">
        <v>71</v>
      </c>
      <c r="T32" s="163" t="s">
        <v>72</v>
      </c>
    </row>
    <row r="33" spans="1:20" ht="39" x14ac:dyDescent="0.25">
      <c r="A33" s="20">
        <v>7</v>
      </c>
      <c r="B33" s="163" t="s">
        <v>25539</v>
      </c>
      <c r="C33" s="163" t="s">
        <v>25515</v>
      </c>
      <c r="D33" s="163" t="s">
        <v>25516</v>
      </c>
      <c r="E33" s="163" t="s">
        <v>19</v>
      </c>
      <c r="F33" s="164">
        <v>390</v>
      </c>
      <c r="G33" s="163" t="s">
        <v>11</v>
      </c>
      <c r="H33" s="164">
        <v>12</v>
      </c>
      <c r="I33" s="163" t="s">
        <v>12</v>
      </c>
      <c r="J33" s="101" t="s">
        <v>58</v>
      </c>
      <c r="K33" s="20"/>
      <c r="L33" s="20"/>
      <c r="M33" s="20"/>
      <c r="N33" s="20"/>
      <c r="O33" s="20"/>
      <c r="P33" s="20"/>
      <c r="Q33" s="20"/>
      <c r="R33" s="20"/>
      <c r="S33" s="163" t="s">
        <v>10865</v>
      </c>
      <c r="T33" s="163" t="s">
        <v>10866</v>
      </c>
    </row>
    <row r="34" spans="1:20" ht="26.25" x14ac:dyDescent="0.25">
      <c r="A34" s="20">
        <v>7</v>
      </c>
      <c r="B34" s="163" t="s">
        <v>25530</v>
      </c>
      <c r="C34" s="163">
        <v>1011420925</v>
      </c>
      <c r="D34" s="163" t="s">
        <v>25454</v>
      </c>
      <c r="E34" s="163" t="s">
        <v>18</v>
      </c>
      <c r="F34" s="164">
        <v>450</v>
      </c>
      <c r="G34" s="163" t="s">
        <v>11</v>
      </c>
      <c r="H34" s="164">
        <v>6</v>
      </c>
      <c r="I34" s="163" t="s">
        <v>12</v>
      </c>
      <c r="J34" s="101" t="s">
        <v>58</v>
      </c>
      <c r="K34" s="20"/>
      <c r="L34" s="20"/>
      <c r="M34" s="20"/>
      <c r="N34" s="20"/>
      <c r="O34" s="20"/>
      <c r="P34" s="20"/>
      <c r="Q34" s="20"/>
      <c r="R34" s="20"/>
      <c r="S34" s="163" t="s">
        <v>15</v>
      </c>
      <c r="T34" s="163" t="s">
        <v>16</v>
      </c>
    </row>
    <row r="35" spans="1:20" ht="39" x14ac:dyDescent="0.25">
      <c r="A35" s="20">
        <v>7</v>
      </c>
      <c r="B35" s="163" t="s">
        <v>25546</v>
      </c>
      <c r="C35" s="163">
        <v>1031948923</v>
      </c>
      <c r="D35" s="163" t="s">
        <v>25522</v>
      </c>
      <c r="E35" s="163" t="s">
        <v>122</v>
      </c>
      <c r="F35" s="164">
        <v>90</v>
      </c>
      <c r="G35" s="163" t="s">
        <v>11</v>
      </c>
      <c r="H35" s="164">
        <v>12</v>
      </c>
      <c r="I35" s="163" t="s">
        <v>12</v>
      </c>
      <c r="J35" s="101" t="s">
        <v>58</v>
      </c>
      <c r="K35" s="20"/>
      <c r="L35" s="101" t="s">
        <v>57</v>
      </c>
      <c r="M35" s="20"/>
      <c r="N35" s="20"/>
      <c r="O35" s="20"/>
      <c r="P35" s="20"/>
      <c r="Q35" s="20"/>
      <c r="R35" s="20"/>
      <c r="S35" s="163" t="s">
        <v>123</v>
      </c>
      <c r="T35" s="163" t="s">
        <v>124</v>
      </c>
    </row>
    <row r="36" spans="1:20" ht="51.75" x14ac:dyDescent="0.25">
      <c r="A36" s="20">
        <v>7</v>
      </c>
      <c r="B36" s="163" t="s">
        <v>25526</v>
      </c>
      <c r="C36" s="163">
        <v>1040262325</v>
      </c>
      <c r="D36" s="163" t="s">
        <v>25503</v>
      </c>
      <c r="E36" s="163" t="s">
        <v>25524</v>
      </c>
      <c r="F36" s="164">
        <v>85</v>
      </c>
      <c r="G36" s="163" t="s">
        <v>11</v>
      </c>
      <c r="H36" s="164">
        <v>24</v>
      </c>
      <c r="I36" s="163" t="s">
        <v>12</v>
      </c>
      <c r="J36" s="101" t="s">
        <v>58</v>
      </c>
      <c r="K36" s="20"/>
      <c r="L36" s="20"/>
      <c r="M36" s="20"/>
      <c r="N36" s="20"/>
      <c r="O36" s="20"/>
      <c r="P36" s="20"/>
      <c r="Q36" s="20"/>
      <c r="R36" s="101" t="s">
        <v>25554</v>
      </c>
      <c r="S36" s="163" t="s">
        <v>8895</v>
      </c>
      <c r="T36" s="163" t="s">
        <v>8896</v>
      </c>
    </row>
    <row r="37" spans="1:20" ht="39" x14ac:dyDescent="0.25">
      <c r="A37" s="20">
        <v>7</v>
      </c>
      <c r="B37" s="163" t="s">
        <v>25540</v>
      </c>
      <c r="C37" s="163">
        <v>23099110655662</v>
      </c>
      <c r="D37" s="163" t="s">
        <v>25474</v>
      </c>
      <c r="E37" s="163" t="s">
        <v>62</v>
      </c>
      <c r="F37" s="164">
        <v>135</v>
      </c>
      <c r="G37" s="163" t="s">
        <v>11</v>
      </c>
      <c r="H37" s="164">
        <v>6</v>
      </c>
      <c r="I37" s="163" t="s">
        <v>12</v>
      </c>
      <c r="J37" s="20"/>
      <c r="K37" s="20"/>
      <c r="L37" s="20"/>
      <c r="M37" s="20"/>
      <c r="N37" s="20"/>
      <c r="O37" s="20"/>
      <c r="P37" s="20"/>
      <c r="Q37" s="20"/>
      <c r="R37" s="101" t="s">
        <v>59</v>
      </c>
      <c r="S37" s="163" t="s">
        <v>127</v>
      </c>
      <c r="T37" s="163" t="s">
        <v>128</v>
      </c>
    </row>
    <row r="38" spans="1:20" ht="39" x14ac:dyDescent="0.25">
      <c r="A38" s="2">
        <v>6</v>
      </c>
      <c r="B38" s="189" t="s">
        <v>25685</v>
      </c>
      <c r="C38" s="189">
        <v>1077652699</v>
      </c>
      <c r="D38" s="189" t="s">
        <v>25589</v>
      </c>
      <c r="E38" s="189" t="s">
        <v>25525</v>
      </c>
      <c r="F38" s="190">
        <v>100000</v>
      </c>
      <c r="G38" s="189" t="s">
        <v>220</v>
      </c>
      <c r="H38" s="190">
        <v>8</v>
      </c>
      <c r="I38" s="189" t="s">
        <v>12</v>
      </c>
      <c r="J38" s="101" t="s">
        <v>58</v>
      </c>
      <c r="K38" s="101"/>
      <c r="L38" s="101" t="s">
        <v>25697</v>
      </c>
      <c r="M38" s="101"/>
      <c r="N38" s="101"/>
      <c r="O38" s="101"/>
      <c r="P38" s="101"/>
      <c r="Q38" s="100"/>
      <c r="R38" s="3"/>
      <c r="S38" s="189" t="s">
        <v>135</v>
      </c>
      <c r="T38" s="189" t="s">
        <v>136</v>
      </c>
    </row>
    <row r="39" spans="1:20" ht="39" x14ac:dyDescent="0.25">
      <c r="A39" s="2">
        <v>6</v>
      </c>
      <c r="B39" s="189" t="s">
        <v>25685</v>
      </c>
      <c r="C39" s="189">
        <v>1077652699</v>
      </c>
      <c r="D39" s="189" t="s">
        <v>25589</v>
      </c>
      <c r="E39" s="189" t="s">
        <v>19</v>
      </c>
      <c r="F39" s="190">
        <v>400</v>
      </c>
      <c r="G39" s="189" t="s">
        <v>11</v>
      </c>
      <c r="H39" s="190">
        <v>24</v>
      </c>
      <c r="I39" s="189" t="s">
        <v>12</v>
      </c>
      <c r="J39" s="101" t="s">
        <v>58</v>
      </c>
      <c r="K39" s="101"/>
      <c r="L39" s="101" t="s">
        <v>25697</v>
      </c>
      <c r="M39" s="101"/>
      <c r="N39" s="101"/>
      <c r="O39" s="101"/>
      <c r="P39" s="101"/>
      <c r="Q39" s="100"/>
      <c r="R39" s="3"/>
      <c r="S39" s="189" t="s">
        <v>135</v>
      </c>
      <c r="T39" s="189" t="s">
        <v>136</v>
      </c>
    </row>
    <row r="40" spans="1:20" ht="39" x14ac:dyDescent="0.25">
      <c r="A40" s="2">
        <v>6</v>
      </c>
      <c r="B40" s="189" t="s">
        <v>25598</v>
      </c>
      <c r="C40" s="189">
        <v>1036266814</v>
      </c>
      <c r="D40" s="189" t="s">
        <v>25659</v>
      </c>
      <c r="E40" s="189" t="s">
        <v>18</v>
      </c>
      <c r="F40" s="190">
        <v>500</v>
      </c>
      <c r="G40" s="189" t="s">
        <v>11</v>
      </c>
      <c r="H40" s="190">
        <v>6</v>
      </c>
      <c r="I40" s="189" t="s">
        <v>12</v>
      </c>
      <c r="J40" s="101" t="s">
        <v>58</v>
      </c>
      <c r="K40" s="101"/>
      <c r="L40" s="101" t="s">
        <v>25697</v>
      </c>
      <c r="M40" s="101"/>
      <c r="N40" s="101"/>
      <c r="O40" s="101"/>
      <c r="P40" s="101"/>
      <c r="Q40" s="100"/>
      <c r="R40" s="3"/>
      <c r="S40" s="189" t="s">
        <v>6585</v>
      </c>
      <c r="T40" s="189" t="s">
        <v>6586</v>
      </c>
    </row>
    <row r="41" spans="1:20" ht="51.75" x14ac:dyDescent="0.25">
      <c r="A41" s="2">
        <v>6</v>
      </c>
      <c r="B41" s="189" t="s">
        <v>25424</v>
      </c>
      <c r="C41" s="189">
        <v>1013365120</v>
      </c>
      <c r="D41" s="189" t="s">
        <v>25660</v>
      </c>
      <c r="E41" s="189" t="s">
        <v>17</v>
      </c>
      <c r="F41" s="190">
        <v>830</v>
      </c>
      <c r="G41" s="189" t="s">
        <v>11</v>
      </c>
      <c r="H41" s="190">
        <v>6</v>
      </c>
      <c r="I41" s="189" t="s">
        <v>12</v>
      </c>
      <c r="J41" s="101" t="s">
        <v>58</v>
      </c>
      <c r="K41" s="101"/>
      <c r="L41" s="101" t="s">
        <v>25697</v>
      </c>
      <c r="M41" s="101"/>
      <c r="N41" s="101"/>
      <c r="O41" s="101"/>
      <c r="P41" s="101"/>
      <c r="Q41" s="100"/>
      <c r="R41" s="3"/>
      <c r="S41" s="189" t="s">
        <v>25</v>
      </c>
      <c r="T41" s="189" t="s">
        <v>26</v>
      </c>
    </row>
    <row r="42" spans="1:20" ht="39" x14ac:dyDescent="0.25">
      <c r="A42" s="2">
        <v>6</v>
      </c>
      <c r="B42" s="189" t="s">
        <v>25686</v>
      </c>
      <c r="C42" s="189">
        <v>1023541184</v>
      </c>
      <c r="D42" s="189" t="s">
        <v>25661</v>
      </c>
      <c r="E42" s="189" t="s">
        <v>17</v>
      </c>
      <c r="F42" s="190">
        <v>850</v>
      </c>
      <c r="G42" s="189" t="s">
        <v>11</v>
      </c>
      <c r="H42" s="190">
        <v>6</v>
      </c>
      <c r="I42" s="189" t="s">
        <v>12</v>
      </c>
      <c r="J42" s="101" t="s">
        <v>58</v>
      </c>
      <c r="K42" s="101"/>
      <c r="L42" s="101" t="s">
        <v>25697</v>
      </c>
      <c r="M42" s="101"/>
      <c r="N42" s="101"/>
      <c r="O42" s="101"/>
      <c r="P42" s="101"/>
      <c r="Q42" s="100"/>
      <c r="R42" s="3"/>
      <c r="S42" s="189" t="s">
        <v>25</v>
      </c>
      <c r="T42" s="189" t="s">
        <v>26</v>
      </c>
    </row>
    <row r="43" spans="1:20" ht="39" x14ac:dyDescent="0.25">
      <c r="A43" s="2">
        <v>6</v>
      </c>
      <c r="B43" s="189" t="s">
        <v>25599</v>
      </c>
      <c r="C43" s="189">
        <v>1131206016</v>
      </c>
      <c r="D43" s="189" t="s">
        <v>25662</v>
      </c>
      <c r="E43" s="189" t="s">
        <v>19</v>
      </c>
      <c r="F43" s="190">
        <v>500</v>
      </c>
      <c r="G43" s="189" t="s">
        <v>11</v>
      </c>
      <c r="H43" s="190">
        <v>24</v>
      </c>
      <c r="I43" s="189" t="s">
        <v>12</v>
      </c>
      <c r="J43" s="101" t="s">
        <v>58</v>
      </c>
      <c r="K43" s="101"/>
      <c r="L43" s="101"/>
      <c r="M43" s="101" t="s">
        <v>57</v>
      </c>
      <c r="N43" s="101"/>
      <c r="O43" s="101"/>
      <c r="P43" s="101"/>
      <c r="Q43" s="100"/>
      <c r="R43" s="3"/>
      <c r="S43" s="189" t="s">
        <v>15</v>
      </c>
      <c r="T43" s="189" t="s">
        <v>16</v>
      </c>
    </row>
    <row r="44" spans="1:20" ht="51.75" x14ac:dyDescent="0.25">
      <c r="A44" s="2">
        <v>6</v>
      </c>
      <c r="B44" s="189" t="s">
        <v>25600</v>
      </c>
      <c r="C44" s="189">
        <v>1023640333</v>
      </c>
      <c r="D44" s="189" t="s">
        <v>25663</v>
      </c>
      <c r="E44" s="189" t="s">
        <v>18</v>
      </c>
      <c r="F44" s="190">
        <v>800</v>
      </c>
      <c r="G44" s="189" t="s">
        <v>11</v>
      </c>
      <c r="H44" s="190">
        <v>6</v>
      </c>
      <c r="I44" s="189" t="s">
        <v>12</v>
      </c>
      <c r="J44" s="101" t="s">
        <v>58</v>
      </c>
      <c r="K44" s="101"/>
      <c r="L44" s="101" t="s">
        <v>25697</v>
      </c>
      <c r="M44" s="101"/>
      <c r="N44" s="101"/>
      <c r="O44" s="101"/>
      <c r="P44" s="101"/>
      <c r="Q44" s="100"/>
      <c r="R44" s="3"/>
      <c r="S44" s="189" t="s">
        <v>23</v>
      </c>
      <c r="T44" s="189" t="s">
        <v>24</v>
      </c>
    </row>
    <row r="45" spans="1:20" ht="51.75" x14ac:dyDescent="0.25">
      <c r="A45" s="2">
        <v>6</v>
      </c>
      <c r="B45" s="189" t="s">
        <v>25432</v>
      </c>
      <c r="C45" s="189">
        <v>1092958131</v>
      </c>
      <c r="D45" s="189" t="s">
        <v>25664</v>
      </c>
      <c r="E45" s="189" t="s">
        <v>37</v>
      </c>
      <c r="F45" s="190">
        <v>320</v>
      </c>
      <c r="G45" s="189" t="s">
        <v>11</v>
      </c>
      <c r="H45" s="190">
        <v>24</v>
      </c>
      <c r="I45" s="189" t="s">
        <v>12</v>
      </c>
      <c r="J45" s="101" t="s">
        <v>58</v>
      </c>
      <c r="K45" s="101"/>
      <c r="L45" s="101" t="s">
        <v>25697</v>
      </c>
      <c r="M45" s="101"/>
      <c r="N45" s="101"/>
      <c r="O45" s="101"/>
      <c r="P45" s="101"/>
      <c r="Q45" s="100"/>
      <c r="R45" s="3"/>
      <c r="S45" s="189" t="s">
        <v>28</v>
      </c>
      <c r="T45" s="189" t="s">
        <v>29</v>
      </c>
    </row>
    <row r="46" spans="1:20" ht="39" x14ac:dyDescent="0.25">
      <c r="A46" s="2">
        <v>6</v>
      </c>
      <c r="B46" s="189" t="s">
        <v>25687</v>
      </c>
      <c r="C46" s="189">
        <v>1025672317</v>
      </c>
      <c r="D46" s="189" t="s">
        <v>25665</v>
      </c>
      <c r="E46" s="189" t="s">
        <v>37</v>
      </c>
      <c r="F46" s="190">
        <v>230</v>
      </c>
      <c r="G46" s="189" t="s">
        <v>11</v>
      </c>
      <c r="H46" s="190">
        <v>24</v>
      </c>
      <c r="I46" s="189" t="s">
        <v>12</v>
      </c>
      <c r="J46" s="101" t="s">
        <v>58</v>
      </c>
      <c r="K46" s="101"/>
      <c r="L46" s="101"/>
      <c r="M46" s="101"/>
      <c r="N46" s="101"/>
      <c r="O46" s="101"/>
      <c r="P46" s="101"/>
      <c r="Q46" s="100"/>
      <c r="R46" s="3"/>
      <c r="S46" s="189" t="s">
        <v>47</v>
      </c>
      <c r="T46" s="189" t="s">
        <v>30</v>
      </c>
    </row>
    <row r="47" spans="1:20" ht="51.75" x14ac:dyDescent="0.25">
      <c r="A47" s="2">
        <v>6</v>
      </c>
      <c r="B47" s="189" t="s">
        <v>25688</v>
      </c>
      <c r="C47" s="189">
        <v>1011407824</v>
      </c>
      <c r="D47" s="189" t="s">
        <v>25666</v>
      </c>
      <c r="E47" s="189" t="s">
        <v>18</v>
      </c>
      <c r="F47" s="190">
        <v>1300</v>
      </c>
      <c r="G47" s="189" t="s">
        <v>11</v>
      </c>
      <c r="H47" s="190">
        <v>6</v>
      </c>
      <c r="I47" s="189" t="s">
        <v>12</v>
      </c>
      <c r="J47" s="101" t="s">
        <v>58</v>
      </c>
      <c r="K47" s="101"/>
      <c r="L47" s="101"/>
      <c r="M47" s="101"/>
      <c r="N47" s="101"/>
      <c r="O47" s="101"/>
      <c r="P47" s="101"/>
      <c r="Q47" s="100"/>
      <c r="R47" s="3"/>
      <c r="S47" s="189" t="s">
        <v>28</v>
      </c>
      <c r="T47" s="189" t="s">
        <v>29</v>
      </c>
    </row>
    <row r="48" spans="1:20" ht="39" x14ac:dyDescent="0.25">
      <c r="A48" s="2">
        <v>6</v>
      </c>
      <c r="B48" s="189" t="s">
        <v>25689</v>
      </c>
      <c r="C48" s="189">
        <v>1034931139</v>
      </c>
      <c r="D48" s="189" t="s">
        <v>25667</v>
      </c>
      <c r="E48" s="189" t="s">
        <v>13</v>
      </c>
      <c r="F48" s="190">
        <v>400</v>
      </c>
      <c r="G48" s="189" t="s">
        <v>11</v>
      </c>
      <c r="H48" s="190">
        <v>6</v>
      </c>
      <c r="I48" s="189" t="s">
        <v>12</v>
      </c>
      <c r="J48" s="101" t="s">
        <v>25431</v>
      </c>
      <c r="K48" s="101"/>
      <c r="L48" s="101"/>
      <c r="M48" s="101" t="s">
        <v>57</v>
      </c>
      <c r="N48" s="101"/>
      <c r="O48" s="101"/>
      <c r="P48" s="101"/>
      <c r="Q48" s="100"/>
      <c r="R48" s="3"/>
      <c r="S48" s="189" t="s">
        <v>28</v>
      </c>
      <c r="T48" s="189" t="s">
        <v>29</v>
      </c>
    </row>
    <row r="49" spans="1:20" ht="39" x14ac:dyDescent="0.25">
      <c r="A49" s="2">
        <v>6</v>
      </c>
      <c r="B49" s="189" t="s">
        <v>25434</v>
      </c>
      <c r="C49" s="189">
        <v>1195217782</v>
      </c>
      <c r="D49" s="189" t="s">
        <v>25668</v>
      </c>
      <c r="E49" s="189" t="s">
        <v>60</v>
      </c>
      <c r="F49" s="190">
        <v>420</v>
      </c>
      <c r="G49" s="189" t="s">
        <v>11</v>
      </c>
      <c r="H49" s="190">
        <v>8</v>
      </c>
      <c r="I49" s="189" t="s">
        <v>12</v>
      </c>
      <c r="J49" s="101" t="s">
        <v>58</v>
      </c>
      <c r="K49" s="101"/>
      <c r="L49" s="101"/>
      <c r="M49" s="101" t="s">
        <v>57</v>
      </c>
      <c r="N49" s="101"/>
      <c r="O49" s="101"/>
      <c r="P49" s="101"/>
      <c r="Q49" s="100"/>
      <c r="R49" s="3"/>
      <c r="S49" s="189" t="s">
        <v>7582</v>
      </c>
      <c r="T49" s="189" t="s">
        <v>7583</v>
      </c>
    </row>
    <row r="50" spans="1:20" ht="51.75" x14ac:dyDescent="0.25">
      <c r="A50" s="2">
        <v>6</v>
      </c>
      <c r="B50" s="189" t="s">
        <v>25497</v>
      </c>
      <c r="C50" s="189">
        <v>1131204396</v>
      </c>
      <c r="D50" s="189" t="s">
        <v>25669</v>
      </c>
      <c r="E50" s="189" t="s">
        <v>13</v>
      </c>
      <c r="F50" s="190">
        <v>430</v>
      </c>
      <c r="G50" s="189" t="s">
        <v>11</v>
      </c>
      <c r="H50" s="190">
        <v>6</v>
      </c>
      <c r="I50" s="189" t="s">
        <v>12</v>
      </c>
      <c r="J50" s="101" t="s">
        <v>25431</v>
      </c>
      <c r="K50" s="101"/>
      <c r="L50" s="101"/>
      <c r="M50" s="101" t="s">
        <v>57</v>
      </c>
      <c r="N50" s="101"/>
      <c r="O50" s="101"/>
      <c r="P50" s="101"/>
      <c r="Q50" s="100"/>
      <c r="R50" s="3"/>
      <c r="S50" s="189" t="s">
        <v>25</v>
      </c>
      <c r="T50" s="189" t="s">
        <v>26</v>
      </c>
    </row>
    <row r="51" spans="1:20" ht="26.25" x14ac:dyDescent="0.25">
      <c r="A51" s="2">
        <v>6</v>
      </c>
      <c r="B51" s="189" t="s">
        <v>25426</v>
      </c>
      <c r="C51" s="189">
        <v>1013381216</v>
      </c>
      <c r="D51" s="189" t="s">
        <v>25670</v>
      </c>
      <c r="E51" s="189" t="s">
        <v>22</v>
      </c>
      <c r="F51" s="190">
        <v>82</v>
      </c>
      <c r="G51" s="189" t="s">
        <v>11</v>
      </c>
      <c r="H51" s="190">
        <v>24</v>
      </c>
      <c r="I51" s="189" t="s">
        <v>12</v>
      </c>
      <c r="J51" s="101"/>
      <c r="K51" s="101" t="s">
        <v>58</v>
      </c>
      <c r="L51" s="101" t="s">
        <v>57</v>
      </c>
      <c r="M51" s="101"/>
      <c r="N51" s="101"/>
      <c r="O51" s="101"/>
      <c r="P51" s="101"/>
      <c r="Q51" s="100"/>
      <c r="R51" s="3" t="s">
        <v>25698</v>
      </c>
      <c r="S51" s="189" t="s">
        <v>20</v>
      </c>
      <c r="T51" s="189" t="s">
        <v>21</v>
      </c>
    </row>
    <row r="52" spans="1:20" ht="51.75" x14ac:dyDescent="0.25">
      <c r="A52" s="2">
        <v>6</v>
      </c>
      <c r="B52" s="189" t="s">
        <v>25690</v>
      </c>
      <c r="C52" s="189">
        <v>1033826347</v>
      </c>
      <c r="D52" s="189" t="s">
        <v>25674</v>
      </c>
      <c r="E52" s="189" t="s">
        <v>17</v>
      </c>
      <c r="F52" s="190">
        <v>900</v>
      </c>
      <c r="G52" s="189" t="s">
        <v>11</v>
      </c>
      <c r="H52" s="190">
        <v>6</v>
      </c>
      <c r="I52" s="189" t="s">
        <v>12</v>
      </c>
      <c r="J52" s="101"/>
      <c r="K52" s="101"/>
      <c r="L52" s="101"/>
      <c r="M52" s="101"/>
      <c r="N52" s="101"/>
      <c r="O52" s="101"/>
      <c r="P52" s="101"/>
      <c r="Q52" s="100"/>
      <c r="R52" s="3" t="s">
        <v>59</v>
      </c>
      <c r="S52" s="189" t="s">
        <v>25</v>
      </c>
      <c r="T52" s="189" t="s">
        <v>26</v>
      </c>
    </row>
    <row r="53" spans="1:20" ht="51.75" x14ac:dyDescent="0.25">
      <c r="A53" s="2">
        <v>6</v>
      </c>
      <c r="B53" s="189" t="s">
        <v>25435</v>
      </c>
      <c r="C53" s="189">
        <v>1036962230</v>
      </c>
      <c r="D53" s="189" t="s">
        <v>25675</v>
      </c>
      <c r="E53" s="189" t="s">
        <v>18</v>
      </c>
      <c r="F53" s="190">
        <v>950</v>
      </c>
      <c r="G53" s="189" t="s">
        <v>11</v>
      </c>
      <c r="H53" s="190">
        <v>6</v>
      </c>
      <c r="I53" s="189" t="s">
        <v>12</v>
      </c>
      <c r="J53" s="101" t="s">
        <v>58</v>
      </c>
      <c r="K53" s="101"/>
      <c r="L53" s="101"/>
      <c r="M53" s="101"/>
      <c r="N53" s="101"/>
      <c r="O53" s="101"/>
      <c r="P53" s="101"/>
      <c r="Q53" s="100"/>
      <c r="R53" s="3"/>
      <c r="S53" s="189" t="s">
        <v>23</v>
      </c>
      <c r="T53" s="189" t="s">
        <v>24</v>
      </c>
    </row>
    <row r="54" spans="1:20" ht="39" x14ac:dyDescent="0.25">
      <c r="A54" s="20">
        <v>6</v>
      </c>
      <c r="B54" s="189" t="s">
        <v>25691</v>
      </c>
      <c r="C54" s="189">
        <v>1041460260</v>
      </c>
      <c r="D54" s="189" t="s">
        <v>25676</v>
      </c>
      <c r="E54" s="189" t="s">
        <v>17</v>
      </c>
      <c r="F54" s="190">
        <v>2000</v>
      </c>
      <c r="G54" s="189" t="s">
        <v>11</v>
      </c>
      <c r="H54" s="190">
        <v>6</v>
      </c>
      <c r="I54" s="189" t="s">
        <v>12</v>
      </c>
      <c r="J54" s="101" t="s">
        <v>58</v>
      </c>
      <c r="K54" s="101"/>
      <c r="L54" s="101" t="s">
        <v>120</v>
      </c>
      <c r="M54" s="101"/>
      <c r="N54" s="101"/>
      <c r="O54" s="101"/>
      <c r="P54" s="101"/>
      <c r="Q54" s="100"/>
      <c r="R54" s="3"/>
      <c r="S54" s="189" t="s">
        <v>23</v>
      </c>
      <c r="T54" s="189" t="s">
        <v>24</v>
      </c>
    </row>
    <row r="55" spans="1:20" ht="39" x14ac:dyDescent="0.25">
      <c r="A55" s="20">
        <v>6</v>
      </c>
      <c r="B55" s="189" t="s">
        <v>25691</v>
      </c>
      <c r="C55" s="189">
        <v>1041460260</v>
      </c>
      <c r="D55" s="189" t="s">
        <v>25676</v>
      </c>
      <c r="E55" s="189" t="s">
        <v>25575</v>
      </c>
      <c r="F55" s="190">
        <v>500</v>
      </c>
      <c r="G55" s="189" t="s">
        <v>11</v>
      </c>
      <c r="H55" s="190">
        <v>24</v>
      </c>
      <c r="I55" s="189" t="s">
        <v>12</v>
      </c>
      <c r="J55" s="101" t="s">
        <v>58</v>
      </c>
      <c r="K55" s="101"/>
      <c r="L55" s="101" t="s">
        <v>120</v>
      </c>
      <c r="M55" s="101"/>
      <c r="N55" s="101"/>
      <c r="O55" s="101"/>
      <c r="P55" s="101"/>
      <c r="Q55" s="100"/>
      <c r="R55" s="3"/>
      <c r="S55" s="189" t="s">
        <v>23</v>
      </c>
      <c r="T55" s="189" t="s">
        <v>24</v>
      </c>
    </row>
    <row r="56" spans="1:20" ht="51.75" x14ac:dyDescent="0.25">
      <c r="A56" s="20">
        <v>6</v>
      </c>
      <c r="B56" s="189" t="s">
        <v>25692</v>
      </c>
      <c r="C56" s="189">
        <v>1039478496</v>
      </c>
      <c r="D56" s="189" t="s">
        <v>25677</v>
      </c>
      <c r="E56" s="189" t="s">
        <v>17</v>
      </c>
      <c r="F56" s="190">
        <v>1700</v>
      </c>
      <c r="G56" s="189" t="s">
        <v>11</v>
      </c>
      <c r="H56" s="190">
        <v>6</v>
      </c>
      <c r="I56" s="189" t="s">
        <v>12</v>
      </c>
      <c r="J56" s="101" t="s">
        <v>25431</v>
      </c>
      <c r="K56" s="101"/>
      <c r="L56" s="101" t="s">
        <v>25697</v>
      </c>
      <c r="M56" s="101" t="s">
        <v>57</v>
      </c>
      <c r="N56" s="101"/>
      <c r="O56" s="101"/>
      <c r="P56" s="101"/>
      <c r="Q56" s="100"/>
      <c r="R56" s="3"/>
      <c r="S56" s="189" t="s">
        <v>10641</v>
      </c>
      <c r="T56" s="189" t="s">
        <v>10642</v>
      </c>
    </row>
    <row r="57" spans="1:20" ht="51.75" x14ac:dyDescent="0.25">
      <c r="A57" s="20">
        <v>6</v>
      </c>
      <c r="B57" s="189" t="s">
        <v>25693</v>
      </c>
      <c r="C57" s="189">
        <v>6518714</v>
      </c>
      <c r="D57" s="189" t="s">
        <v>25678</v>
      </c>
      <c r="E57" s="189" t="s">
        <v>37</v>
      </c>
      <c r="F57" s="190">
        <v>150</v>
      </c>
      <c r="G57" s="189" t="s">
        <v>11</v>
      </c>
      <c r="H57" s="190">
        <v>24</v>
      </c>
      <c r="I57" s="189" t="s">
        <v>12</v>
      </c>
      <c r="J57" s="101" t="s">
        <v>25431</v>
      </c>
      <c r="K57" s="101"/>
      <c r="L57" s="101" t="s">
        <v>25697</v>
      </c>
      <c r="M57" s="101" t="s">
        <v>57</v>
      </c>
      <c r="N57" s="101"/>
      <c r="O57" s="101"/>
      <c r="P57" s="101"/>
      <c r="Q57" s="100"/>
      <c r="R57" s="3"/>
      <c r="S57" s="189" t="s">
        <v>47</v>
      </c>
      <c r="T57" s="189" t="s">
        <v>30</v>
      </c>
    </row>
    <row r="58" spans="1:20" ht="51.75" x14ac:dyDescent="0.25">
      <c r="A58" s="20">
        <v>6</v>
      </c>
      <c r="B58" s="189" t="s">
        <v>25694</v>
      </c>
      <c r="C58" s="189">
        <v>1038145231</v>
      </c>
      <c r="D58" s="189" t="s">
        <v>25587</v>
      </c>
      <c r="E58" s="189" t="s">
        <v>18</v>
      </c>
      <c r="F58" s="190">
        <v>800</v>
      </c>
      <c r="G58" s="189" t="s">
        <v>11</v>
      </c>
      <c r="H58" s="190">
        <v>6</v>
      </c>
      <c r="I58" s="189" t="s">
        <v>12</v>
      </c>
      <c r="J58" s="101" t="s">
        <v>58</v>
      </c>
      <c r="K58" s="101"/>
      <c r="L58" s="101"/>
      <c r="M58" s="101"/>
      <c r="N58" s="101"/>
      <c r="O58" s="101"/>
      <c r="P58" s="101"/>
      <c r="Q58" s="100"/>
      <c r="R58" s="3"/>
      <c r="S58" s="189" t="s">
        <v>14623</v>
      </c>
      <c r="T58" s="189" t="s">
        <v>14624</v>
      </c>
    </row>
    <row r="59" spans="1:20" ht="39" x14ac:dyDescent="0.25">
      <c r="A59" s="20" t="s">
        <v>272</v>
      </c>
      <c r="B59" s="189" t="s">
        <v>25491</v>
      </c>
      <c r="C59" s="189">
        <v>1044936783</v>
      </c>
      <c r="D59" s="189" t="s">
        <v>25679</v>
      </c>
      <c r="E59" s="189" t="s">
        <v>37</v>
      </c>
      <c r="F59" s="190">
        <v>300</v>
      </c>
      <c r="G59" s="189" t="s">
        <v>11</v>
      </c>
      <c r="H59" s="190">
        <v>24</v>
      </c>
      <c r="I59" s="189" t="s">
        <v>12</v>
      </c>
      <c r="J59" s="101" t="s">
        <v>58</v>
      </c>
      <c r="K59" s="101"/>
      <c r="L59" s="101"/>
      <c r="M59" s="101"/>
      <c r="N59" s="101"/>
      <c r="O59" s="101"/>
      <c r="P59" s="101"/>
      <c r="Q59" s="100"/>
      <c r="R59" s="3"/>
      <c r="S59" s="189" t="s">
        <v>25</v>
      </c>
      <c r="T59" s="189" t="s">
        <v>26</v>
      </c>
    </row>
    <row r="60" spans="1:20" ht="39" x14ac:dyDescent="0.25">
      <c r="A60" s="20" t="s">
        <v>272</v>
      </c>
      <c r="B60" s="189" t="s">
        <v>25695</v>
      </c>
      <c r="C60" s="189">
        <v>1155216942</v>
      </c>
      <c r="D60" s="189" t="s">
        <v>25681</v>
      </c>
      <c r="E60" s="189" t="s">
        <v>62</v>
      </c>
      <c r="F60" s="190">
        <v>2000</v>
      </c>
      <c r="G60" s="189" t="s">
        <v>11</v>
      </c>
      <c r="H60" s="190">
        <v>6</v>
      </c>
      <c r="I60" s="189" t="s">
        <v>12</v>
      </c>
      <c r="J60" s="101" t="s">
        <v>58</v>
      </c>
      <c r="K60" s="101"/>
      <c r="L60" s="101"/>
      <c r="M60" s="101"/>
      <c r="N60" s="101"/>
      <c r="O60" s="101"/>
      <c r="P60" s="101"/>
      <c r="Q60" s="100"/>
      <c r="R60" s="3"/>
      <c r="S60" s="189" t="s">
        <v>25683</v>
      </c>
      <c r="T60" s="189" t="s">
        <v>25684</v>
      </c>
    </row>
    <row r="61" spans="1:20" ht="39" x14ac:dyDescent="0.25">
      <c r="A61" s="20" t="s">
        <v>272</v>
      </c>
      <c r="B61" s="189" t="s">
        <v>25695</v>
      </c>
      <c r="C61" s="189" t="s">
        <v>25680</v>
      </c>
      <c r="D61" s="189" t="s">
        <v>25681</v>
      </c>
      <c r="E61" s="189" t="s">
        <v>19</v>
      </c>
      <c r="F61" s="190">
        <v>2000</v>
      </c>
      <c r="G61" s="189" t="s">
        <v>11</v>
      </c>
      <c r="H61" s="190">
        <v>24</v>
      </c>
      <c r="I61" s="189" t="s">
        <v>12</v>
      </c>
      <c r="J61" s="101" t="s">
        <v>58</v>
      </c>
      <c r="K61" s="101"/>
      <c r="L61" s="101"/>
      <c r="M61" s="101" t="s">
        <v>57</v>
      </c>
      <c r="N61" s="101"/>
      <c r="O61" s="101"/>
      <c r="P61" s="101"/>
      <c r="Q61" s="100"/>
      <c r="R61" s="3"/>
      <c r="S61" s="189" t="s">
        <v>25683</v>
      </c>
      <c r="T61" s="189" t="s">
        <v>25684</v>
      </c>
    </row>
    <row r="62" spans="1:20" ht="39" x14ac:dyDescent="0.25">
      <c r="A62" s="20" t="s">
        <v>272</v>
      </c>
      <c r="B62" s="189" t="s">
        <v>25696</v>
      </c>
      <c r="C62" s="189">
        <v>1015189102</v>
      </c>
      <c r="D62" s="189" t="s">
        <v>25682</v>
      </c>
      <c r="E62" s="189" t="s">
        <v>19</v>
      </c>
      <c r="F62" s="190">
        <v>2000</v>
      </c>
      <c r="G62" s="189" t="s">
        <v>11</v>
      </c>
      <c r="H62" s="190">
        <v>24</v>
      </c>
      <c r="I62" s="189" t="s">
        <v>12</v>
      </c>
      <c r="J62" s="101"/>
      <c r="K62" s="101" t="s">
        <v>58</v>
      </c>
      <c r="L62" s="101" t="s">
        <v>57</v>
      </c>
      <c r="M62" s="101"/>
      <c r="N62" s="101"/>
      <c r="O62" s="101"/>
      <c r="P62" s="101"/>
      <c r="Q62" s="100"/>
      <c r="R62" s="139"/>
      <c r="S62" s="189" t="s">
        <v>657</v>
      </c>
      <c r="T62" s="189" t="s">
        <v>658</v>
      </c>
    </row>
    <row r="63" spans="1:20" x14ac:dyDescent="0.25">
      <c r="A63" s="20"/>
      <c r="B63" s="26"/>
      <c r="C63" s="26"/>
      <c r="D63" s="26"/>
      <c r="E63" s="26"/>
      <c r="F63" s="27"/>
      <c r="G63" s="26"/>
      <c r="H63" s="27"/>
      <c r="I63" s="26"/>
      <c r="J63" s="20"/>
      <c r="K63" s="20"/>
      <c r="L63" s="20"/>
      <c r="M63" s="20"/>
      <c r="N63" s="20"/>
      <c r="O63" s="20"/>
      <c r="P63" s="20"/>
      <c r="Q63" s="28"/>
      <c r="R63" s="28"/>
      <c r="S63" s="26"/>
      <c r="T63" s="26"/>
    </row>
    <row r="64" spans="1:20" x14ac:dyDescent="0.25">
      <c r="A64" s="20"/>
      <c r="B64" s="26"/>
      <c r="C64" s="26"/>
      <c r="D64" s="26"/>
      <c r="E64" s="26"/>
      <c r="F64" s="27"/>
      <c r="G64" s="26"/>
      <c r="H64" s="27"/>
      <c r="I64" s="26"/>
      <c r="J64" s="20"/>
      <c r="K64" s="20"/>
      <c r="L64" s="20"/>
      <c r="M64" s="20"/>
      <c r="N64" s="20"/>
      <c r="O64" s="20"/>
      <c r="P64" s="20"/>
      <c r="Q64" s="28"/>
      <c r="R64" s="28"/>
      <c r="S64" s="26"/>
      <c r="T64" s="26"/>
    </row>
    <row r="65" spans="1:20" x14ac:dyDescent="0.25">
      <c r="A65" s="20"/>
      <c r="B65" s="26"/>
      <c r="C65" s="26"/>
      <c r="D65" s="26"/>
      <c r="E65" s="26"/>
      <c r="F65" s="27"/>
      <c r="G65" s="26"/>
      <c r="H65" s="27"/>
      <c r="I65" s="26"/>
      <c r="J65" s="20"/>
      <c r="K65" s="20"/>
      <c r="L65" s="20"/>
      <c r="M65" s="20"/>
      <c r="N65" s="20"/>
      <c r="O65" s="20"/>
      <c r="P65" s="20"/>
      <c r="Q65" s="28"/>
      <c r="R65" s="28"/>
      <c r="S65" s="26"/>
      <c r="T65" s="26"/>
    </row>
    <row r="66" spans="1:20" x14ac:dyDescent="0.25">
      <c r="A66" s="20"/>
      <c r="B66" s="26"/>
      <c r="C66" s="26"/>
      <c r="D66" s="26"/>
      <c r="E66" s="26"/>
      <c r="F66" s="27"/>
      <c r="G66" s="26"/>
      <c r="H66" s="27"/>
      <c r="I66" s="26"/>
      <c r="J66" s="20"/>
      <c r="K66" s="20"/>
      <c r="L66" s="20"/>
      <c r="M66" s="20"/>
      <c r="N66" s="20"/>
      <c r="O66" s="20"/>
      <c r="P66" s="20"/>
      <c r="Q66" s="28"/>
      <c r="R66" s="28"/>
      <c r="S66" s="26"/>
      <c r="T66" s="26"/>
    </row>
    <row r="67" spans="1:20" x14ac:dyDescent="0.25">
      <c r="A67" s="20"/>
      <c r="B67" s="26"/>
      <c r="C67" s="26"/>
      <c r="D67" s="26"/>
      <c r="E67" s="26"/>
      <c r="F67" s="27"/>
      <c r="G67" s="26"/>
      <c r="H67" s="27"/>
      <c r="I67" s="26"/>
      <c r="J67" s="20"/>
      <c r="K67" s="20"/>
      <c r="L67" s="20"/>
      <c r="M67" s="20"/>
      <c r="N67" s="20"/>
      <c r="O67" s="20"/>
      <c r="P67" s="20"/>
      <c r="Q67" s="28"/>
      <c r="R67" s="28"/>
      <c r="S67" s="26"/>
      <c r="T67" s="26"/>
    </row>
    <row r="68" spans="1:20" x14ac:dyDescent="0.25">
      <c r="A68" s="20"/>
      <c r="B68" s="26"/>
      <c r="C68" s="26"/>
      <c r="D68" s="26"/>
      <c r="E68" s="26"/>
      <c r="F68" s="27"/>
      <c r="G68" s="26"/>
      <c r="H68" s="27"/>
      <c r="I68" s="26"/>
      <c r="J68" s="20"/>
      <c r="K68" s="20"/>
      <c r="L68" s="20"/>
      <c r="M68" s="20"/>
      <c r="N68" s="20"/>
      <c r="O68" s="20"/>
      <c r="P68" s="20"/>
      <c r="Q68" s="28"/>
      <c r="R68" s="28"/>
      <c r="S68" s="26"/>
      <c r="T68" s="26"/>
    </row>
    <row r="69" spans="1:20" x14ac:dyDescent="0.25">
      <c r="A69" s="20"/>
      <c r="B69" s="26"/>
      <c r="C69" s="26"/>
      <c r="D69" s="26"/>
      <c r="E69" s="26"/>
      <c r="F69" s="27"/>
      <c r="G69" s="26"/>
      <c r="H69" s="27"/>
      <c r="I69" s="26"/>
      <c r="J69" s="20"/>
      <c r="K69" s="20"/>
      <c r="L69" s="20"/>
      <c r="M69" s="20"/>
      <c r="N69" s="20"/>
      <c r="O69" s="20"/>
      <c r="P69" s="20"/>
      <c r="Q69" s="28"/>
      <c r="R69" s="28"/>
      <c r="S69" s="26"/>
      <c r="T69" s="26"/>
    </row>
    <row r="70" spans="1:20" x14ac:dyDescent="0.25">
      <c r="A70" s="20"/>
      <c r="B70" s="26"/>
      <c r="C70" s="26"/>
      <c r="D70" s="26"/>
      <c r="E70" s="26"/>
      <c r="F70" s="27"/>
      <c r="G70" s="26"/>
      <c r="H70" s="27"/>
      <c r="I70" s="26"/>
      <c r="J70" s="20"/>
      <c r="K70" s="20"/>
      <c r="L70" s="20"/>
      <c r="M70" s="20"/>
      <c r="N70" s="20"/>
      <c r="O70" s="20"/>
      <c r="P70" s="20"/>
      <c r="Q70" s="28"/>
      <c r="R70" s="28"/>
      <c r="S70" s="26"/>
      <c r="T70" s="26"/>
    </row>
    <row r="71" spans="1:20" x14ac:dyDescent="0.25">
      <c r="A71" s="20"/>
      <c r="B71" s="26"/>
      <c r="C71" s="26"/>
      <c r="D71" s="26"/>
      <c r="E71" s="26"/>
      <c r="F71" s="27"/>
      <c r="G71" s="26"/>
      <c r="H71" s="27"/>
      <c r="I71" s="26"/>
      <c r="J71" s="20"/>
      <c r="K71" s="20"/>
      <c r="L71" s="20"/>
      <c r="M71" s="20"/>
      <c r="N71" s="20"/>
      <c r="O71" s="20"/>
      <c r="P71" s="20"/>
      <c r="Q71" s="28"/>
      <c r="R71" s="28"/>
      <c r="S71" s="26"/>
      <c r="T71" s="26"/>
    </row>
    <row r="72" spans="1:20" x14ac:dyDescent="0.25">
      <c r="A72" s="20"/>
      <c r="B72" s="26"/>
      <c r="C72" s="26"/>
      <c r="D72" s="26"/>
      <c r="E72" s="26"/>
      <c r="F72" s="27"/>
      <c r="G72" s="26"/>
      <c r="H72" s="27"/>
      <c r="I72" s="26"/>
      <c r="J72" s="20"/>
      <c r="K72" s="20"/>
      <c r="L72" s="20"/>
      <c r="M72" s="20"/>
      <c r="N72" s="20"/>
      <c r="O72" s="20"/>
      <c r="P72" s="20"/>
      <c r="Q72" s="28"/>
      <c r="R72" s="28"/>
      <c r="S72" s="26"/>
      <c r="T72" s="26"/>
    </row>
    <row r="73" spans="1:20" x14ac:dyDescent="0.25">
      <c r="A73" s="20"/>
      <c r="B73" s="26"/>
      <c r="C73" s="26"/>
      <c r="D73" s="26"/>
      <c r="E73" s="26"/>
      <c r="F73" s="27"/>
      <c r="G73" s="26"/>
      <c r="H73" s="27"/>
      <c r="I73" s="26"/>
      <c r="J73" s="20"/>
      <c r="K73" s="20"/>
      <c r="L73" s="20"/>
      <c r="M73" s="20"/>
      <c r="N73" s="20"/>
      <c r="O73" s="20"/>
      <c r="P73" s="20"/>
      <c r="Q73" s="28"/>
      <c r="R73" s="28"/>
      <c r="S73" s="26"/>
      <c r="T73" s="26"/>
    </row>
    <row r="74" spans="1:20" x14ac:dyDescent="0.25">
      <c r="A74" s="20"/>
      <c r="B74" s="26"/>
      <c r="C74" s="26"/>
      <c r="D74" s="26"/>
      <c r="E74" s="26"/>
      <c r="F74" s="27"/>
      <c r="G74" s="26"/>
      <c r="H74" s="27"/>
      <c r="I74" s="26"/>
      <c r="J74" s="3"/>
      <c r="K74" s="3"/>
      <c r="L74" s="3"/>
      <c r="M74" s="3"/>
      <c r="N74" s="3"/>
      <c r="O74" s="3"/>
      <c r="P74" s="3"/>
      <c r="Q74" s="3"/>
      <c r="R74" s="3"/>
      <c r="S74" s="26"/>
      <c r="T74" s="26"/>
    </row>
    <row r="75" spans="1:20" x14ac:dyDescent="0.25">
      <c r="A75" s="20"/>
      <c r="B75" s="26"/>
      <c r="C75" s="26"/>
      <c r="D75" s="26"/>
      <c r="E75" s="26"/>
      <c r="F75" s="27"/>
      <c r="G75" s="26"/>
      <c r="H75" s="27"/>
      <c r="I75" s="26"/>
      <c r="J75" s="3"/>
      <c r="K75" s="3"/>
      <c r="L75" s="3"/>
      <c r="M75" s="3"/>
      <c r="N75" s="3"/>
      <c r="O75" s="3"/>
      <c r="P75" s="3"/>
      <c r="Q75" s="3"/>
      <c r="R75" s="3"/>
      <c r="S75" s="26"/>
      <c r="T75" s="26"/>
    </row>
    <row r="76" spans="1:20" x14ac:dyDescent="0.25">
      <c r="A76" s="20"/>
      <c r="B76" s="26"/>
      <c r="C76" s="26"/>
      <c r="D76" s="26"/>
      <c r="E76" s="26"/>
      <c r="F76" s="27"/>
      <c r="G76" s="26"/>
      <c r="H76" s="27"/>
      <c r="I76" s="26"/>
      <c r="J76" s="3"/>
      <c r="K76" s="3"/>
      <c r="L76" s="3"/>
      <c r="M76" s="3"/>
      <c r="N76" s="3"/>
      <c r="O76" s="3"/>
      <c r="P76" s="3"/>
      <c r="Q76" s="3"/>
      <c r="R76" s="3"/>
      <c r="S76" s="26"/>
      <c r="T76" s="26"/>
    </row>
    <row r="77" spans="1:20" x14ac:dyDescent="0.25">
      <c r="A77" s="20"/>
      <c r="B77" s="26"/>
      <c r="C77" s="26"/>
      <c r="D77" s="26"/>
      <c r="E77" s="26"/>
      <c r="F77" s="27"/>
      <c r="G77" s="26"/>
      <c r="H77" s="27"/>
      <c r="I77" s="26"/>
      <c r="J77" s="3"/>
      <c r="K77" s="3"/>
      <c r="L77" s="3"/>
      <c r="M77" s="3"/>
      <c r="N77" s="3"/>
      <c r="O77" s="3"/>
      <c r="P77" s="3"/>
      <c r="Q77" s="3"/>
      <c r="R77" s="3"/>
      <c r="S77" s="26"/>
      <c r="T77" s="26"/>
    </row>
    <row r="78" spans="1:20" x14ac:dyDescent="0.25">
      <c r="A78" s="20"/>
      <c r="B78" s="26"/>
      <c r="C78" s="26"/>
      <c r="D78" s="26"/>
      <c r="E78" s="26"/>
      <c r="F78" s="27"/>
      <c r="G78" s="26"/>
      <c r="H78" s="27"/>
      <c r="I78" s="26"/>
      <c r="J78" s="3"/>
      <c r="K78" s="3"/>
      <c r="L78" s="3"/>
      <c r="M78" s="3"/>
      <c r="N78" s="3"/>
      <c r="O78" s="3"/>
      <c r="P78" s="3"/>
      <c r="Q78" s="3"/>
      <c r="R78" s="3"/>
      <c r="S78" s="26"/>
      <c r="T78" s="26"/>
    </row>
    <row r="79" spans="1:20" x14ac:dyDescent="0.25">
      <c r="A79" s="20"/>
      <c r="B79" s="26"/>
      <c r="C79" s="26"/>
      <c r="D79" s="26"/>
      <c r="E79" s="26"/>
      <c r="F79" s="27"/>
      <c r="G79" s="26"/>
      <c r="H79" s="27"/>
      <c r="I79" s="26"/>
      <c r="J79" s="20"/>
      <c r="K79" s="20"/>
      <c r="L79" s="20"/>
      <c r="M79" s="20"/>
      <c r="N79" s="20"/>
      <c r="O79" s="20"/>
      <c r="P79" s="20"/>
      <c r="Q79" s="28"/>
      <c r="R79" s="26"/>
      <c r="S79" s="26"/>
      <c r="T79" s="26"/>
    </row>
    <row r="80" spans="1:20" x14ac:dyDescent="0.25">
      <c r="A80" s="20"/>
      <c r="B80" s="26"/>
      <c r="C80" s="26"/>
      <c r="D80" s="26"/>
      <c r="E80" s="26"/>
      <c r="F80" s="27"/>
      <c r="G80" s="26"/>
      <c r="H80" s="27"/>
      <c r="I80" s="26"/>
      <c r="J80" s="20"/>
      <c r="K80" s="20"/>
      <c r="L80" s="20"/>
      <c r="M80" s="20"/>
      <c r="N80" s="20"/>
      <c r="O80" s="20"/>
      <c r="P80" s="20"/>
      <c r="Q80" s="28"/>
      <c r="R80" s="26"/>
      <c r="S80" s="26"/>
      <c r="T80" s="26"/>
    </row>
    <row r="81" spans="1:20" x14ac:dyDescent="0.25">
      <c r="A81" s="20"/>
      <c r="B81" s="26"/>
      <c r="C81" s="26"/>
      <c r="D81" s="26"/>
      <c r="E81" s="26"/>
      <c r="F81" s="27"/>
      <c r="G81" s="26"/>
      <c r="H81" s="27"/>
      <c r="I81" s="26"/>
      <c r="J81" s="20"/>
      <c r="K81" s="20"/>
      <c r="L81" s="20"/>
      <c r="M81" s="20"/>
      <c r="N81" s="20"/>
      <c r="O81" s="20"/>
      <c r="P81" s="20"/>
      <c r="Q81" s="28"/>
      <c r="R81" s="26"/>
      <c r="S81" s="26"/>
      <c r="T81" s="26"/>
    </row>
    <row r="82" spans="1:20" x14ac:dyDescent="0.25">
      <c r="A82" s="20"/>
      <c r="B82" s="26"/>
      <c r="C82" s="26"/>
      <c r="D82" s="26"/>
      <c r="E82" s="26"/>
      <c r="F82" s="27"/>
      <c r="G82" s="26"/>
      <c r="H82" s="27"/>
      <c r="I82" s="26"/>
      <c r="J82" s="20"/>
      <c r="K82" s="20"/>
      <c r="L82" s="20"/>
      <c r="M82" s="20"/>
      <c r="N82" s="20"/>
      <c r="O82" s="20"/>
      <c r="P82" s="20"/>
      <c r="Q82" s="28"/>
      <c r="R82" s="26"/>
      <c r="S82" s="26"/>
      <c r="T82" s="26"/>
    </row>
    <row r="83" spans="1:20" x14ac:dyDescent="0.25">
      <c r="A83" s="20"/>
      <c r="B83" s="26"/>
      <c r="C83" s="26"/>
      <c r="D83" s="26"/>
      <c r="E83" s="26"/>
      <c r="F83" s="27"/>
      <c r="G83" s="26"/>
      <c r="H83" s="27"/>
      <c r="I83" s="26"/>
      <c r="J83" s="20"/>
      <c r="K83" s="20"/>
      <c r="L83" s="20"/>
      <c r="M83" s="20"/>
      <c r="N83" s="20"/>
      <c r="O83" s="20"/>
      <c r="P83" s="20"/>
      <c r="Q83" s="28"/>
      <c r="R83" s="26"/>
      <c r="S83" s="26"/>
      <c r="T83" s="26"/>
    </row>
    <row r="84" spans="1:20" x14ac:dyDescent="0.25">
      <c r="A84" s="20"/>
      <c r="B84" s="26"/>
      <c r="C84" s="26"/>
      <c r="D84" s="26"/>
      <c r="E84" s="26"/>
      <c r="F84" s="27"/>
      <c r="G84" s="26"/>
      <c r="H84" s="27"/>
      <c r="I84" s="26"/>
      <c r="J84" s="20"/>
      <c r="K84" s="20"/>
      <c r="L84" s="20"/>
      <c r="M84" s="20"/>
      <c r="N84" s="20"/>
      <c r="O84" s="20"/>
      <c r="P84" s="20"/>
      <c r="Q84" s="28"/>
      <c r="R84" s="26"/>
      <c r="S84" s="26"/>
      <c r="T84" s="26"/>
    </row>
    <row r="85" spans="1:20" x14ac:dyDescent="0.25">
      <c r="A85" s="20"/>
      <c r="B85" s="26"/>
      <c r="C85" s="26"/>
      <c r="D85" s="26"/>
      <c r="E85" s="26"/>
      <c r="F85" s="27"/>
      <c r="G85" s="26"/>
      <c r="H85" s="27"/>
      <c r="I85" s="26"/>
      <c r="J85" s="20"/>
      <c r="K85" s="20"/>
      <c r="L85" s="20"/>
      <c r="M85" s="20"/>
      <c r="N85" s="20"/>
      <c r="O85" s="20"/>
      <c r="P85" s="20"/>
      <c r="Q85" s="28"/>
      <c r="R85" s="26"/>
      <c r="S85" s="26"/>
      <c r="T85" s="26"/>
    </row>
    <row r="86" spans="1:20" x14ac:dyDescent="0.25">
      <c r="A86" s="20"/>
      <c r="B86" s="26"/>
      <c r="C86" s="26"/>
      <c r="D86" s="26"/>
      <c r="E86" s="26"/>
      <c r="F86" s="27"/>
      <c r="G86" s="26"/>
      <c r="H86" s="27"/>
      <c r="I86" s="26"/>
      <c r="J86" s="20"/>
      <c r="K86" s="20"/>
      <c r="L86" s="20"/>
      <c r="M86" s="20"/>
      <c r="N86" s="20"/>
      <c r="O86" s="20"/>
      <c r="P86" s="20"/>
      <c r="Q86" s="28"/>
      <c r="R86" s="26"/>
      <c r="S86" s="26"/>
      <c r="T86" s="26"/>
    </row>
    <row r="87" spans="1:20" x14ac:dyDescent="0.25">
      <c r="A87" s="20"/>
      <c r="B87" s="26"/>
      <c r="C87" s="26"/>
      <c r="D87" s="26"/>
      <c r="E87" s="26"/>
      <c r="F87" s="27"/>
      <c r="G87" s="26"/>
      <c r="H87" s="27"/>
      <c r="I87" s="26"/>
      <c r="J87" s="20"/>
      <c r="K87" s="20"/>
      <c r="L87" s="20"/>
      <c r="M87" s="20"/>
      <c r="N87" s="20"/>
      <c r="O87" s="20"/>
      <c r="P87" s="20"/>
      <c r="Q87" s="28"/>
      <c r="R87" s="26"/>
      <c r="S87" s="26"/>
      <c r="T87" s="26"/>
    </row>
    <row r="88" spans="1:20" x14ac:dyDescent="0.25">
      <c r="A88" s="20"/>
      <c r="B88" s="26"/>
      <c r="C88" s="26"/>
      <c r="D88" s="26"/>
      <c r="E88" s="26"/>
      <c r="F88" s="27"/>
      <c r="G88" s="26"/>
      <c r="H88" s="27"/>
      <c r="I88" s="26"/>
      <c r="J88" s="20"/>
      <c r="K88" s="20"/>
      <c r="L88" s="20"/>
      <c r="M88" s="20"/>
      <c r="N88" s="20"/>
      <c r="O88" s="20"/>
      <c r="P88" s="20"/>
      <c r="Q88" s="28"/>
      <c r="R88" s="26"/>
      <c r="S88" s="26"/>
      <c r="T88" s="26"/>
    </row>
    <row r="89" spans="1:20" x14ac:dyDescent="0.25">
      <c r="A89" s="20"/>
      <c r="B89" s="26"/>
      <c r="C89" s="26"/>
      <c r="D89" s="26"/>
      <c r="E89" s="26"/>
      <c r="F89" s="27"/>
      <c r="G89" s="26"/>
      <c r="H89" s="27"/>
      <c r="I89" s="26"/>
      <c r="J89" s="20"/>
      <c r="K89" s="20"/>
      <c r="L89" s="20"/>
      <c r="M89" s="20"/>
      <c r="N89" s="20"/>
      <c r="O89" s="20"/>
      <c r="P89" s="20"/>
      <c r="Q89" s="28"/>
      <c r="R89" s="26"/>
      <c r="S89" s="26"/>
      <c r="T89" s="26"/>
    </row>
    <row r="90" spans="1:20" x14ac:dyDescent="0.25">
      <c r="A90" s="20"/>
      <c r="B90" s="26"/>
      <c r="C90" s="26"/>
      <c r="D90" s="26"/>
      <c r="E90" s="26"/>
      <c r="F90" s="27"/>
      <c r="G90" s="26"/>
      <c r="H90" s="27"/>
      <c r="I90" s="26"/>
      <c r="J90" s="20"/>
      <c r="K90" s="20"/>
      <c r="L90" s="20"/>
      <c r="M90" s="20"/>
      <c r="N90" s="20"/>
      <c r="O90" s="20"/>
      <c r="P90" s="20"/>
      <c r="Q90" s="28"/>
      <c r="R90" s="26"/>
      <c r="S90" s="26"/>
      <c r="T90" s="26"/>
    </row>
    <row r="91" spans="1:20" x14ac:dyDescent="0.25">
      <c r="A91" s="20"/>
      <c r="B91" s="26"/>
      <c r="C91" s="26"/>
      <c r="D91" s="26"/>
      <c r="E91" s="26"/>
      <c r="F91" s="27"/>
      <c r="G91" s="26"/>
      <c r="H91" s="27"/>
      <c r="I91" s="26"/>
      <c r="J91" s="20"/>
      <c r="K91" s="20"/>
      <c r="L91" s="20"/>
      <c r="M91" s="20"/>
      <c r="N91" s="20"/>
      <c r="O91" s="20"/>
      <c r="P91" s="20"/>
      <c r="Q91" s="28"/>
      <c r="R91" s="26"/>
      <c r="S91" s="26"/>
      <c r="T91" s="26"/>
    </row>
    <row r="92" spans="1:20" x14ac:dyDescent="0.25">
      <c r="A92" s="20"/>
      <c r="B92" s="26"/>
      <c r="C92" s="26"/>
      <c r="D92" s="26"/>
      <c r="E92" s="26"/>
      <c r="F92" s="27"/>
      <c r="G92" s="26"/>
      <c r="H92" s="27"/>
      <c r="I92" s="26"/>
      <c r="J92" s="20"/>
      <c r="K92" s="20"/>
      <c r="L92" s="20"/>
      <c r="M92" s="20"/>
      <c r="N92" s="20"/>
      <c r="O92" s="20"/>
      <c r="P92" s="20"/>
      <c r="Q92" s="28"/>
      <c r="R92" s="26"/>
      <c r="S92" s="26"/>
      <c r="T92" s="26"/>
    </row>
    <row r="93" spans="1:20" x14ac:dyDescent="0.25">
      <c r="A93" s="20"/>
      <c r="B93" s="26"/>
      <c r="C93" s="26"/>
      <c r="D93" s="26"/>
      <c r="E93" s="26"/>
      <c r="F93" s="27"/>
      <c r="G93" s="26"/>
      <c r="H93" s="27"/>
      <c r="I93" s="26"/>
      <c r="J93" s="20"/>
      <c r="K93" s="20"/>
      <c r="L93" s="20"/>
      <c r="M93" s="20"/>
      <c r="N93" s="20"/>
      <c r="O93" s="20"/>
      <c r="P93" s="20"/>
      <c r="Q93" s="28"/>
      <c r="R93" s="26"/>
      <c r="S93" s="26"/>
      <c r="T93" s="26"/>
    </row>
    <row r="94" spans="1:20" x14ac:dyDescent="0.25">
      <c r="A94" s="20"/>
      <c r="B94" s="26"/>
      <c r="C94" s="26"/>
      <c r="D94" s="26"/>
      <c r="E94" s="26"/>
      <c r="F94" s="27"/>
      <c r="G94" s="26"/>
      <c r="H94" s="27"/>
      <c r="I94" s="26"/>
      <c r="J94" s="20"/>
      <c r="K94" s="20"/>
      <c r="L94" s="20"/>
      <c r="M94" s="20"/>
      <c r="N94" s="20"/>
      <c r="O94" s="20"/>
      <c r="P94" s="20"/>
      <c r="Q94" s="28"/>
      <c r="R94" s="26"/>
      <c r="S94" s="26"/>
      <c r="T94" s="26"/>
    </row>
    <row r="95" spans="1:20" x14ac:dyDescent="0.25">
      <c r="A95" s="20"/>
      <c r="B95" s="26"/>
      <c r="C95" s="26"/>
      <c r="D95" s="26"/>
      <c r="E95" s="26"/>
      <c r="F95" s="27"/>
      <c r="G95" s="26"/>
      <c r="H95" s="27"/>
      <c r="I95" s="26"/>
      <c r="J95" s="20"/>
      <c r="K95" s="20"/>
      <c r="L95" s="20"/>
      <c r="M95" s="20"/>
      <c r="N95" s="20"/>
      <c r="O95" s="20"/>
      <c r="P95" s="20"/>
      <c r="Q95" s="28"/>
      <c r="R95" s="26"/>
      <c r="S95" s="26"/>
      <c r="T95" s="26"/>
    </row>
    <row r="96" spans="1:20" x14ac:dyDescent="0.25">
      <c r="A96" s="20"/>
      <c r="B96" s="26"/>
      <c r="C96" s="26"/>
      <c r="D96" s="26"/>
      <c r="E96" s="26"/>
      <c r="F96" s="27"/>
      <c r="G96" s="26"/>
      <c r="H96" s="27"/>
      <c r="I96" s="26"/>
      <c r="J96" s="20"/>
      <c r="K96" s="20"/>
      <c r="L96" s="20"/>
      <c r="M96" s="20"/>
      <c r="N96" s="20"/>
      <c r="O96" s="20"/>
      <c r="P96" s="20"/>
      <c r="Q96" s="28"/>
      <c r="R96" s="26"/>
      <c r="S96" s="26"/>
      <c r="T96" s="26"/>
    </row>
    <row r="97" spans="1:20" x14ac:dyDescent="0.25">
      <c r="A97" s="20"/>
      <c r="B97" s="26"/>
      <c r="C97" s="26"/>
      <c r="D97" s="26"/>
      <c r="E97" s="26"/>
      <c r="F97" s="27"/>
      <c r="G97" s="26"/>
      <c r="H97" s="27"/>
      <c r="I97" s="26"/>
      <c r="J97" s="20"/>
      <c r="K97" s="20"/>
      <c r="L97" s="20"/>
      <c r="M97" s="20"/>
      <c r="N97" s="20"/>
      <c r="O97" s="20"/>
      <c r="P97" s="20"/>
      <c r="Q97" s="28"/>
      <c r="R97" s="26"/>
      <c r="S97" s="26"/>
      <c r="T97" s="26"/>
    </row>
    <row r="98" spans="1:20" x14ac:dyDescent="0.25">
      <c r="A98" s="20"/>
      <c r="B98" s="26"/>
      <c r="C98" s="26"/>
      <c r="D98" s="26"/>
      <c r="E98" s="26"/>
      <c r="F98" s="27"/>
      <c r="G98" s="26"/>
      <c r="H98" s="27"/>
      <c r="I98" s="26"/>
      <c r="J98" s="20"/>
      <c r="K98" s="20"/>
      <c r="L98" s="20"/>
      <c r="M98" s="20"/>
      <c r="N98" s="20"/>
      <c r="O98" s="20"/>
      <c r="P98" s="20"/>
      <c r="Q98" s="28"/>
      <c r="R98" s="26"/>
      <c r="S98" s="26"/>
      <c r="T98" s="26"/>
    </row>
    <row r="99" spans="1:20" x14ac:dyDescent="0.25">
      <c r="A99" s="101"/>
      <c r="B99" s="136"/>
      <c r="C99" s="136"/>
      <c r="D99" s="136"/>
      <c r="E99" s="136"/>
      <c r="F99" s="137"/>
      <c r="G99" s="136"/>
      <c r="H99" s="137"/>
      <c r="I99" s="136"/>
      <c r="J99" s="101"/>
      <c r="K99" s="101"/>
      <c r="L99" s="101"/>
      <c r="M99" s="101"/>
      <c r="N99" s="101"/>
      <c r="O99" s="101"/>
      <c r="P99" s="101"/>
      <c r="Q99" s="100"/>
      <c r="R99" s="2"/>
      <c r="S99" s="138"/>
      <c r="T99" s="136"/>
    </row>
    <row r="100" spans="1:20" x14ac:dyDescent="0.25">
      <c r="A100" s="101"/>
      <c r="B100" s="136"/>
      <c r="C100" s="136"/>
      <c r="D100" s="136"/>
      <c r="E100" s="136"/>
      <c r="F100" s="137"/>
      <c r="G100" s="136"/>
      <c r="H100" s="137"/>
      <c r="I100" s="136"/>
      <c r="J100" s="101"/>
      <c r="K100" s="101"/>
      <c r="L100" s="101"/>
      <c r="M100" s="101"/>
      <c r="N100" s="101"/>
      <c r="O100" s="101"/>
      <c r="P100" s="101"/>
      <c r="Q100" s="100"/>
      <c r="R100" s="2"/>
      <c r="S100" s="138"/>
      <c r="T100" s="136"/>
    </row>
    <row r="101" spans="1:20" x14ac:dyDescent="0.25">
      <c r="A101" s="101"/>
      <c r="B101" s="136"/>
      <c r="C101" s="136"/>
      <c r="D101" s="136"/>
      <c r="E101" s="136"/>
      <c r="F101" s="137"/>
      <c r="G101" s="136"/>
      <c r="H101" s="137"/>
      <c r="I101" s="136"/>
      <c r="J101" s="101"/>
      <c r="K101" s="101"/>
      <c r="L101" s="101"/>
      <c r="M101" s="101"/>
      <c r="N101" s="101"/>
      <c r="O101" s="101"/>
      <c r="P101" s="101"/>
      <c r="Q101" s="100"/>
      <c r="R101" s="2"/>
      <c r="S101" s="138"/>
      <c r="T101" s="136"/>
    </row>
    <row r="102" spans="1:20" x14ac:dyDescent="0.25">
      <c r="A102" s="101"/>
      <c r="B102" s="136"/>
      <c r="C102" s="136"/>
      <c r="D102" s="136"/>
      <c r="E102" s="136"/>
      <c r="F102" s="137"/>
      <c r="G102" s="136"/>
      <c r="H102" s="137"/>
      <c r="I102" s="136"/>
      <c r="J102" s="101"/>
      <c r="K102" s="101"/>
      <c r="L102" s="101"/>
      <c r="M102" s="101"/>
      <c r="N102" s="101"/>
      <c r="O102" s="101"/>
      <c r="P102" s="101"/>
      <c r="Q102" s="100"/>
      <c r="R102" s="2"/>
      <c r="S102" s="138"/>
      <c r="T102" s="136"/>
    </row>
    <row r="103" spans="1:20" x14ac:dyDescent="0.25">
      <c r="A103" s="101"/>
      <c r="B103" s="136"/>
      <c r="C103" s="136"/>
      <c r="D103" s="136"/>
      <c r="E103" s="136"/>
      <c r="F103" s="137"/>
      <c r="G103" s="136"/>
      <c r="H103" s="137"/>
      <c r="I103" s="136"/>
      <c r="J103" s="101"/>
      <c r="K103" s="101"/>
      <c r="L103" s="101"/>
      <c r="M103" s="101"/>
      <c r="N103" s="101"/>
      <c r="O103" s="101"/>
      <c r="P103" s="101"/>
      <c r="Q103" s="100"/>
      <c r="R103" s="2"/>
      <c r="S103" s="138"/>
      <c r="T103" s="136"/>
    </row>
    <row r="104" spans="1:20" x14ac:dyDescent="0.25">
      <c r="A104" s="101"/>
      <c r="B104" s="136"/>
      <c r="C104" s="136"/>
      <c r="D104" s="136"/>
      <c r="E104" s="136"/>
      <c r="F104" s="137"/>
      <c r="G104" s="136"/>
      <c r="H104" s="137"/>
      <c r="I104" s="136"/>
      <c r="J104" s="101"/>
      <c r="K104" s="101"/>
      <c r="L104" s="101"/>
      <c r="M104" s="101"/>
      <c r="N104" s="101"/>
      <c r="O104" s="101"/>
      <c r="P104" s="101"/>
      <c r="Q104" s="100"/>
      <c r="R104" s="2"/>
      <c r="S104" s="138"/>
      <c r="T104" s="136"/>
    </row>
    <row r="105" spans="1:20" x14ac:dyDescent="0.25">
      <c r="A105" s="101"/>
      <c r="B105" s="136"/>
      <c r="C105" s="136"/>
      <c r="D105" s="136"/>
      <c r="E105" s="136"/>
      <c r="F105" s="137"/>
      <c r="G105" s="136"/>
      <c r="H105" s="137"/>
      <c r="I105" s="136"/>
      <c r="J105" s="101"/>
      <c r="K105" s="101"/>
      <c r="L105" s="101"/>
      <c r="M105" s="101"/>
      <c r="N105" s="101"/>
      <c r="O105" s="101"/>
      <c r="P105" s="101"/>
      <c r="Q105" s="100"/>
      <c r="R105" s="3"/>
      <c r="S105" s="138"/>
      <c r="T105" s="136"/>
    </row>
    <row r="106" spans="1:20" x14ac:dyDescent="0.25">
      <c r="A106" s="101"/>
      <c r="B106" s="136"/>
      <c r="C106" s="136"/>
      <c r="D106" s="136"/>
      <c r="E106" s="136"/>
      <c r="F106" s="137"/>
      <c r="G106" s="136"/>
      <c r="H106" s="137"/>
      <c r="I106" s="136"/>
      <c r="J106" s="101"/>
      <c r="K106" s="101"/>
      <c r="L106" s="101"/>
      <c r="M106" s="101"/>
      <c r="N106" s="101"/>
      <c r="O106" s="101"/>
      <c r="P106" s="101"/>
      <c r="Q106" s="100"/>
      <c r="R106" s="2"/>
      <c r="S106" s="138"/>
      <c r="T106" s="136"/>
    </row>
    <row r="107" spans="1:20" x14ac:dyDescent="0.25">
      <c r="A107" s="101"/>
      <c r="B107" s="136"/>
      <c r="C107" s="136"/>
      <c r="D107" s="136"/>
      <c r="E107" s="136"/>
      <c r="F107" s="137"/>
      <c r="G107" s="136"/>
      <c r="H107" s="137"/>
      <c r="I107" s="136"/>
      <c r="J107" s="101"/>
      <c r="K107" s="101"/>
      <c r="L107" s="101"/>
      <c r="M107" s="101"/>
      <c r="N107" s="101"/>
      <c r="O107" s="101"/>
      <c r="P107" s="101"/>
      <c r="Q107" s="100"/>
      <c r="R107" s="2"/>
      <c r="S107" s="138"/>
      <c r="T107" s="136"/>
    </row>
    <row r="108" spans="1:20" x14ac:dyDescent="0.25">
      <c r="A108" s="101"/>
      <c r="B108" s="136"/>
      <c r="C108" s="136"/>
      <c r="D108" s="136"/>
      <c r="E108" s="136"/>
      <c r="F108" s="137"/>
      <c r="G108" s="136"/>
      <c r="H108" s="137"/>
      <c r="I108" s="136"/>
      <c r="J108" s="101"/>
      <c r="K108" s="101"/>
      <c r="L108" s="101"/>
      <c r="M108" s="101"/>
      <c r="N108" s="101"/>
      <c r="O108" s="101"/>
      <c r="P108" s="101"/>
      <c r="Q108" s="100"/>
      <c r="R108" s="2"/>
      <c r="S108" s="138"/>
      <c r="T108" s="136"/>
    </row>
    <row r="109" spans="1:20" x14ac:dyDescent="0.25">
      <c r="A109" s="101"/>
      <c r="B109" s="136"/>
      <c r="C109" s="136"/>
      <c r="D109" s="136"/>
      <c r="E109" s="136"/>
      <c r="F109" s="137"/>
      <c r="G109" s="136"/>
      <c r="H109" s="137"/>
      <c r="I109" s="136"/>
      <c r="J109" s="101"/>
      <c r="K109" s="101"/>
      <c r="L109" s="101"/>
      <c r="M109" s="101"/>
      <c r="N109" s="101"/>
      <c r="O109" s="101"/>
      <c r="P109" s="101"/>
      <c r="Q109" s="100"/>
      <c r="R109" s="2"/>
      <c r="S109" s="138"/>
      <c r="T109" s="136"/>
    </row>
    <row r="110" spans="1:20" x14ac:dyDescent="0.25">
      <c r="A110" s="101"/>
      <c r="B110" s="136"/>
      <c r="C110" s="136"/>
      <c r="D110" s="136"/>
      <c r="E110" s="136"/>
      <c r="F110" s="137"/>
      <c r="G110" s="136"/>
      <c r="H110" s="137"/>
      <c r="I110" s="136"/>
      <c r="J110" s="101"/>
      <c r="K110" s="101"/>
      <c r="L110" s="101"/>
      <c r="M110" s="101"/>
      <c r="N110" s="101"/>
      <c r="O110" s="101"/>
      <c r="P110" s="101"/>
      <c r="Q110" s="100"/>
      <c r="R110" s="2"/>
      <c r="S110" s="138"/>
      <c r="T110" s="136"/>
    </row>
    <row r="111" spans="1:20" x14ac:dyDescent="0.25">
      <c r="A111" s="101"/>
      <c r="B111" s="136"/>
      <c r="C111" s="136"/>
      <c r="D111" s="136"/>
      <c r="E111" s="136"/>
      <c r="F111" s="137"/>
      <c r="G111" s="136"/>
      <c r="H111" s="137"/>
      <c r="I111" s="136"/>
      <c r="J111" s="101"/>
      <c r="K111" s="101"/>
      <c r="L111" s="101"/>
      <c r="M111" s="101"/>
      <c r="N111" s="101"/>
      <c r="O111" s="101"/>
      <c r="P111" s="101"/>
      <c r="Q111" s="100"/>
      <c r="R111" s="2"/>
      <c r="S111" s="138"/>
      <c r="T111" s="136"/>
    </row>
    <row r="112" spans="1:20" x14ac:dyDescent="0.25">
      <c r="A112" s="101"/>
      <c r="B112" s="136"/>
      <c r="C112" s="136"/>
      <c r="D112" s="136"/>
      <c r="E112" s="136"/>
      <c r="F112" s="137"/>
      <c r="G112" s="136"/>
      <c r="H112" s="137"/>
      <c r="I112" s="136"/>
      <c r="J112" s="101"/>
      <c r="K112" s="101"/>
      <c r="L112" s="101"/>
      <c r="M112" s="101"/>
      <c r="N112" s="101"/>
      <c r="O112" s="101"/>
      <c r="P112" s="101"/>
      <c r="Q112" s="100"/>
      <c r="R112" s="2"/>
      <c r="S112" s="138"/>
      <c r="T112" s="136"/>
    </row>
    <row r="113" spans="1:20" x14ac:dyDescent="0.25">
      <c r="A113" s="101"/>
      <c r="B113" s="136"/>
      <c r="C113" s="136"/>
      <c r="D113" s="136"/>
      <c r="E113" s="136"/>
      <c r="F113" s="137"/>
      <c r="G113" s="136"/>
      <c r="H113" s="137"/>
      <c r="I113" s="136"/>
      <c r="J113" s="101"/>
      <c r="K113" s="101"/>
      <c r="L113" s="101"/>
      <c r="M113" s="101"/>
      <c r="N113" s="101"/>
      <c r="O113" s="101"/>
      <c r="P113" s="101"/>
      <c r="Q113" s="100"/>
      <c r="R113" s="2"/>
      <c r="S113" s="138"/>
      <c r="T113" s="136"/>
    </row>
    <row r="114" spans="1:20" x14ac:dyDescent="0.25">
      <c r="A114" s="101"/>
      <c r="B114" s="136"/>
      <c r="C114" s="136"/>
      <c r="D114" s="136"/>
      <c r="E114" s="136"/>
      <c r="F114" s="137"/>
      <c r="G114" s="136"/>
      <c r="H114" s="137"/>
      <c r="I114" s="136"/>
      <c r="J114" s="101"/>
      <c r="K114" s="101"/>
      <c r="L114" s="101"/>
      <c r="M114" s="101"/>
      <c r="N114" s="101"/>
      <c r="O114" s="101"/>
      <c r="P114" s="101"/>
      <c r="Q114" s="100"/>
      <c r="R114" s="2"/>
      <c r="S114" s="138"/>
      <c r="T114" s="136"/>
    </row>
    <row r="115" spans="1:20" x14ac:dyDescent="0.25">
      <c r="A115" s="101"/>
      <c r="B115" s="136"/>
      <c r="C115" s="136"/>
      <c r="D115" s="136"/>
      <c r="E115" s="136"/>
      <c r="F115" s="137"/>
      <c r="G115" s="136"/>
      <c r="H115" s="137"/>
      <c r="I115" s="136"/>
      <c r="J115" s="101"/>
      <c r="K115" s="101"/>
      <c r="L115" s="101"/>
      <c r="M115" s="101"/>
      <c r="N115" s="101"/>
      <c r="O115" s="101"/>
      <c r="P115" s="101"/>
      <c r="Q115" s="100"/>
      <c r="R115" s="2"/>
      <c r="S115" s="138"/>
      <c r="T115" s="136"/>
    </row>
    <row r="116" spans="1:20" x14ac:dyDescent="0.25">
      <c r="A116" s="101"/>
      <c r="B116" s="136"/>
      <c r="C116" s="136"/>
      <c r="D116" s="136"/>
      <c r="E116" s="136"/>
      <c r="F116" s="137"/>
      <c r="G116" s="136"/>
      <c r="H116" s="137"/>
      <c r="I116" s="136"/>
      <c r="J116" s="101"/>
      <c r="K116" s="101"/>
      <c r="L116" s="101"/>
      <c r="M116" s="101"/>
      <c r="N116" s="101"/>
      <c r="O116" s="101"/>
      <c r="P116" s="101"/>
      <c r="Q116" s="100"/>
      <c r="R116" s="2"/>
      <c r="S116" s="138"/>
      <c r="T116" s="136"/>
    </row>
    <row r="117" spans="1:20" x14ac:dyDescent="0.25">
      <c r="A117" s="101"/>
      <c r="B117" s="136"/>
      <c r="C117" s="136"/>
      <c r="D117" s="136"/>
      <c r="E117" s="136"/>
      <c r="F117" s="137"/>
      <c r="G117" s="136"/>
      <c r="H117" s="137"/>
      <c r="I117" s="136"/>
      <c r="J117" s="101"/>
      <c r="K117" s="101"/>
      <c r="L117" s="101"/>
      <c r="M117" s="101"/>
      <c r="N117" s="101"/>
      <c r="O117" s="101"/>
      <c r="P117" s="101"/>
      <c r="Q117" s="100"/>
      <c r="R117" s="2"/>
      <c r="S117" s="138"/>
      <c r="T117" s="136"/>
    </row>
    <row r="118" spans="1:20" x14ac:dyDescent="0.25">
      <c r="A118" s="101"/>
      <c r="B118" s="136"/>
      <c r="C118" s="136"/>
      <c r="D118" s="136"/>
      <c r="E118" s="136"/>
      <c r="F118" s="137"/>
      <c r="G118" s="136"/>
      <c r="H118" s="137"/>
      <c r="I118" s="136"/>
      <c r="J118" s="101"/>
      <c r="K118" s="101"/>
      <c r="L118" s="101"/>
      <c r="M118" s="101"/>
      <c r="N118" s="101"/>
      <c r="O118" s="101"/>
      <c r="P118" s="101"/>
      <c r="Q118" s="100"/>
      <c r="R118" s="2"/>
      <c r="S118" s="138"/>
      <c r="T118" s="136"/>
    </row>
    <row r="119" spans="1:20" x14ac:dyDescent="0.25">
      <c r="A119" s="101"/>
      <c r="B119" s="136"/>
      <c r="C119" s="136"/>
      <c r="D119" s="136"/>
      <c r="E119" s="136"/>
      <c r="F119" s="137"/>
      <c r="G119" s="136"/>
      <c r="H119" s="137"/>
      <c r="I119" s="136"/>
      <c r="J119" s="101"/>
      <c r="K119" s="101"/>
      <c r="L119" s="101"/>
      <c r="M119" s="101"/>
      <c r="N119" s="101"/>
      <c r="O119" s="101"/>
      <c r="P119" s="101"/>
      <c r="Q119" s="100"/>
      <c r="R119" s="2"/>
      <c r="S119" s="138"/>
      <c r="T119" s="136"/>
    </row>
    <row r="120" spans="1:20" x14ac:dyDescent="0.25">
      <c r="A120" s="2"/>
      <c r="B120" s="122"/>
      <c r="C120" s="97"/>
      <c r="D120" s="4"/>
      <c r="E120" s="4"/>
      <c r="F120" s="4"/>
      <c r="G120" s="5"/>
      <c r="H120" s="4"/>
      <c r="I120" s="5"/>
      <c r="J120" s="4"/>
      <c r="K120" s="40"/>
      <c r="L120" s="40"/>
      <c r="M120" s="40"/>
      <c r="N120" s="40"/>
      <c r="O120" s="40"/>
      <c r="P120" s="40"/>
      <c r="Q120" s="40"/>
      <c r="R120" s="40"/>
      <c r="S120" s="4"/>
      <c r="T120" s="4"/>
    </row>
    <row r="121" spans="1:20" x14ac:dyDescent="0.25">
      <c r="A121" s="2"/>
      <c r="B121" s="121"/>
      <c r="C121" s="95"/>
      <c r="D121" s="92"/>
      <c r="E121" s="25"/>
      <c r="F121" s="25"/>
      <c r="G121" s="73"/>
      <c r="H121" s="25"/>
      <c r="I121" s="73"/>
      <c r="J121" s="25"/>
      <c r="K121" s="72"/>
      <c r="L121" s="72"/>
      <c r="M121" s="72"/>
      <c r="N121" s="72"/>
      <c r="O121" s="72"/>
      <c r="P121" s="72"/>
      <c r="Q121" s="72"/>
      <c r="R121" s="72"/>
      <c r="S121" s="25"/>
      <c r="T121" s="25"/>
    </row>
    <row r="122" spans="1:20" x14ac:dyDescent="0.25">
      <c r="A122" s="2"/>
      <c r="B122" s="121"/>
      <c r="C122" s="95"/>
      <c r="D122" s="92"/>
      <c r="E122" s="25"/>
      <c r="F122" s="25"/>
      <c r="G122" s="73"/>
      <c r="H122" s="25"/>
      <c r="I122" s="73"/>
      <c r="J122" s="25"/>
      <c r="K122" s="72"/>
      <c r="L122" s="72"/>
      <c r="M122" s="72"/>
      <c r="N122" s="72"/>
      <c r="O122" s="72"/>
      <c r="P122" s="72"/>
      <c r="Q122" s="72"/>
      <c r="R122" s="72"/>
      <c r="S122" s="25"/>
      <c r="T122" s="25"/>
    </row>
    <row r="123" spans="1:20" x14ac:dyDescent="0.25">
      <c r="A123" s="2"/>
      <c r="B123" s="121"/>
      <c r="C123" s="95"/>
      <c r="D123" s="92"/>
      <c r="E123" s="25"/>
      <c r="F123" s="25"/>
      <c r="G123" s="73"/>
      <c r="H123" s="25"/>
      <c r="I123" s="73"/>
      <c r="J123" s="25"/>
      <c r="K123" s="72"/>
      <c r="L123" s="72"/>
      <c r="M123" s="72"/>
      <c r="N123" s="72"/>
      <c r="O123" s="72"/>
      <c r="P123" s="72"/>
      <c r="Q123" s="72"/>
      <c r="R123" s="72"/>
      <c r="S123" s="25"/>
      <c r="T123" s="25"/>
    </row>
    <row r="124" spans="1:20" x14ac:dyDescent="0.25">
      <c r="A124" s="2"/>
      <c r="B124" s="121"/>
      <c r="C124" s="95"/>
      <c r="D124" s="92"/>
      <c r="E124" s="25"/>
      <c r="F124" s="25"/>
      <c r="G124" s="73"/>
      <c r="H124" s="25"/>
      <c r="I124" s="73"/>
      <c r="J124" s="25"/>
      <c r="K124" s="72"/>
      <c r="L124" s="72"/>
      <c r="M124" s="72"/>
      <c r="N124" s="72"/>
      <c r="O124" s="72"/>
      <c r="P124" s="72"/>
      <c r="Q124" s="72"/>
      <c r="R124" s="72"/>
      <c r="S124" s="25"/>
      <c r="T124" s="25"/>
    </row>
    <row r="125" spans="1:20" x14ac:dyDescent="0.25">
      <c r="A125" s="2"/>
      <c r="B125" s="121"/>
      <c r="C125" s="95"/>
      <c r="D125" s="92"/>
      <c r="E125" s="25"/>
      <c r="F125" s="25"/>
      <c r="G125" s="73"/>
      <c r="H125" s="25"/>
      <c r="I125" s="73"/>
      <c r="J125" s="25"/>
      <c r="K125" s="72"/>
      <c r="L125" s="72"/>
      <c r="M125" s="72"/>
      <c r="N125" s="72"/>
      <c r="O125" s="72"/>
      <c r="P125" s="72"/>
      <c r="Q125" s="72"/>
      <c r="R125" s="72"/>
      <c r="S125" s="25"/>
      <c r="T125" s="25"/>
    </row>
    <row r="126" spans="1:20" x14ac:dyDescent="0.25">
      <c r="A126" s="2"/>
      <c r="B126" s="121"/>
      <c r="C126" s="95"/>
      <c r="D126" s="92"/>
      <c r="E126" s="25"/>
      <c r="F126" s="25"/>
      <c r="G126" s="73"/>
      <c r="H126" s="25"/>
      <c r="I126" s="73"/>
      <c r="J126" s="25"/>
      <c r="K126" s="72"/>
      <c r="L126" s="72"/>
      <c r="M126" s="72"/>
      <c r="N126" s="72"/>
      <c r="O126" s="72"/>
      <c r="P126" s="72"/>
      <c r="Q126" s="72"/>
      <c r="R126" s="72"/>
      <c r="S126" s="25"/>
      <c r="T126" s="25"/>
    </row>
    <row r="127" spans="1:20" x14ac:dyDescent="0.25">
      <c r="A127" s="2"/>
      <c r="B127" s="121"/>
      <c r="C127" s="95"/>
      <c r="D127" s="92"/>
      <c r="E127" s="25"/>
      <c r="F127" s="25"/>
      <c r="G127" s="73"/>
      <c r="H127" s="25"/>
      <c r="I127" s="73"/>
      <c r="J127" s="25"/>
      <c r="K127" s="72"/>
      <c r="L127" s="72"/>
      <c r="M127" s="72"/>
      <c r="N127" s="72"/>
      <c r="O127" s="72"/>
      <c r="P127" s="72"/>
      <c r="Q127" s="72"/>
      <c r="R127" s="72"/>
      <c r="S127" s="25"/>
      <c r="T127" s="25"/>
    </row>
    <row r="128" spans="1:20" x14ac:dyDescent="0.25">
      <c r="A128" s="2"/>
      <c r="B128" s="121"/>
      <c r="C128" s="95"/>
      <c r="D128" s="92"/>
      <c r="E128" s="25"/>
      <c r="F128" s="25"/>
      <c r="G128" s="73"/>
      <c r="H128" s="25"/>
      <c r="I128" s="73"/>
      <c r="J128" s="25"/>
      <c r="K128" s="72"/>
      <c r="L128" s="72"/>
      <c r="M128" s="72"/>
      <c r="N128" s="72"/>
      <c r="O128" s="72"/>
      <c r="P128" s="72"/>
      <c r="Q128" s="72"/>
      <c r="R128" s="72"/>
      <c r="S128" s="25"/>
      <c r="T128" s="25"/>
    </row>
    <row r="129" spans="1:20" x14ac:dyDescent="0.25">
      <c r="A129" s="2"/>
      <c r="B129" s="121"/>
      <c r="C129" s="95"/>
      <c r="D129" s="92"/>
      <c r="E129" s="25"/>
      <c r="F129" s="25"/>
      <c r="G129" s="73"/>
      <c r="H129" s="25"/>
      <c r="I129" s="73"/>
      <c r="J129" s="25"/>
      <c r="K129" s="72"/>
      <c r="L129" s="72"/>
      <c r="M129" s="72"/>
      <c r="N129" s="72"/>
      <c r="O129" s="72"/>
      <c r="P129" s="72"/>
      <c r="Q129" s="72"/>
      <c r="R129" s="72"/>
      <c r="S129" s="25"/>
      <c r="T129" s="25"/>
    </row>
    <row r="130" spans="1:20" x14ac:dyDescent="0.25">
      <c r="A130" s="2"/>
      <c r="B130" s="121"/>
      <c r="C130" s="95"/>
      <c r="D130" s="92"/>
      <c r="E130" s="25"/>
      <c r="F130" s="25"/>
      <c r="G130" s="73"/>
      <c r="H130" s="25"/>
      <c r="I130" s="73"/>
      <c r="J130" s="25"/>
      <c r="K130" s="72"/>
      <c r="L130" s="72"/>
      <c r="M130" s="72"/>
      <c r="N130" s="72"/>
      <c r="O130" s="72"/>
      <c r="P130" s="72"/>
      <c r="Q130" s="72"/>
      <c r="R130" s="72"/>
      <c r="S130" s="25"/>
      <c r="T130" s="25"/>
    </row>
    <row r="131" spans="1:20" x14ac:dyDescent="0.25">
      <c r="A131" s="2"/>
      <c r="B131" s="121"/>
      <c r="C131" s="95"/>
      <c r="D131" s="92"/>
      <c r="E131" s="25"/>
      <c r="F131" s="25"/>
      <c r="G131" s="73"/>
      <c r="H131" s="25"/>
      <c r="I131" s="73"/>
      <c r="J131" s="25"/>
      <c r="K131" s="72"/>
      <c r="L131" s="72"/>
      <c r="M131" s="72"/>
      <c r="N131" s="72"/>
      <c r="O131" s="72"/>
      <c r="P131" s="72"/>
      <c r="Q131" s="72"/>
      <c r="R131" s="72"/>
      <c r="S131" s="25"/>
      <c r="T131" s="25"/>
    </row>
    <row r="132" spans="1:20" x14ac:dyDescent="0.25">
      <c r="A132" s="2"/>
      <c r="B132" s="121"/>
      <c r="C132" s="95"/>
      <c r="D132" s="92"/>
      <c r="E132" s="25"/>
      <c r="F132" s="25"/>
      <c r="G132" s="73"/>
      <c r="H132" s="25"/>
      <c r="I132" s="73"/>
      <c r="J132" s="25"/>
      <c r="K132" s="72"/>
      <c r="L132" s="72"/>
      <c r="M132" s="72"/>
      <c r="N132" s="72"/>
      <c r="O132" s="72"/>
      <c r="P132" s="72"/>
      <c r="Q132" s="72"/>
      <c r="R132" s="72"/>
      <c r="S132" s="25"/>
      <c r="T132" s="25"/>
    </row>
    <row r="133" spans="1:20" x14ac:dyDescent="0.25">
      <c r="A133" s="2"/>
      <c r="B133" s="121"/>
      <c r="C133" s="95"/>
      <c r="D133" s="92"/>
      <c r="E133" s="25"/>
      <c r="F133" s="25"/>
      <c r="G133" s="73"/>
      <c r="H133" s="25"/>
      <c r="I133" s="73"/>
      <c r="J133" s="25"/>
      <c r="K133" s="72"/>
      <c r="L133" s="72"/>
      <c r="M133" s="72"/>
      <c r="N133" s="72"/>
      <c r="O133" s="72"/>
      <c r="P133" s="72"/>
      <c r="Q133" s="72"/>
      <c r="R133" s="72"/>
      <c r="S133" s="25"/>
      <c r="T133" s="25"/>
    </row>
    <row r="134" spans="1:20" x14ac:dyDescent="0.25">
      <c r="A134" s="2"/>
      <c r="B134" s="121"/>
      <c r="C134" s="95"/>
      <c r="D134" s="92"/>
      <c r="E134" s="25"/>
      <c r="F134" s="25"/>
      <c r="G134" s="73"/>
      <c r="H134" s="25"/>
      <c r="I134" s="73"/>
      <c r="J134" s="25"/>
      <c r="K134" s="72"/>
      <c r="L134" s="72"/>
      <c r="M134" s="72"/>
      <c r="N134" s="72"/>
      <c r="O134" s="72"/>
      <c r="P134" s="72"/>
      <c r="Q134" s="72"/>
      <c r="R134" s="72"/>
      <c r="S134" s="25"/>
      <c r="T134" s="25"/>
    </row>
    <row r="135" spans="1:20" x14ac:dyDescent="0.25">
      <c r="A135" s="2"/>
      <c r="B135" s="121"/>
      <c r="C135" s="98"/>
      <c r="D135" s="25"/>
      <c r="E135" s="25"/>
      <c r="F135" s="25"/>
      <c r="G135" s="73"/>
      <c r="H135" s="25"/>
      <c r="I135" s="73"/>
      <c r="J135" s="25"/>
      <c r="K135" s="72"/>
      <c r="L135" s="72"/>
      <c r="M135" s="72"/>
      <c r="N135" s="72"/>
      <c r="O135" s="72"/>
      <c r="P135" s="72"/>
      <c r="Q135" s="72"/>
      <c r="R135" s="72"/>
      <c r="S135" s="25"/>
      <c r="T135" s="25"/>
    </row>
    <row r="136" spans="1:20" x14ac:dyDescent="0.25">
      <c r="A136" s="2"/>
      <c r="B136" s="121"/>
      <c r="C136" s="92"/>
      <c r="D136" s="25"/>
      <c r="E136" s="25"/>
      <c r="F136" s="25"/>
      <c r="G136" s="73"/>
      <c r="H136" s="25"/>
      <c r="I136" s="73"/>
      <c r="J136" s="25"/>
      <c r="K136" s="72"/>
      <c r="L136" s="72"/>
      <c r="M136" s="72"/>
      <c r="N136" s="72"/>
      <c r="O136" s="72"/>
      <c r="P136" s="72"/>
      <c r="Q136" s="72"/>
      <c r="R136" s="72"/>
      <c r="S136" s="25"/>
      <c r="T136" s="25"/>
    </row>
    <row r="137" spans="1:20" x14ac:dyDescent="0.25">
      <c r="A137" s="2"/>
      <c r="B137" s="121"/>
      <c r="C137" s="92"/>
      <c r="D137" s="25"/>
      <c r="E137" s="25"/>
      <c r="F137" s="25"/>
      <c r="G137" s="73"/>
      <c r="H137" s="25"/>
      <c r="I137" s="73"/>
      <c r="J137" s="25"/>
      <c r="K137" s="72"/>
      <c r="L137" s="72"/>
      <c r="M137" s="72"/>
      <c r="N137" s="72"/>
      <c r="O137" s="72"/>
      <c r="P137" s="72"/>
      <c r="Q137" s="72"/>
      <c r="R137" s="72"/>
      <c r="S137" s="25"/>
      <c r="T137" s="25"/>
    </row>
    <row r="138" spans="1:20" x14ac:dyDescent="0.25">
      <c r="A138" s="2"/>
      <c r="B138" s="121"/>
      <c r="C138" s="92"/>
      <c r="D138" s="25"/>
      <c r="E138" s="25"/>
      <c r="F138" s="25"/>
      <c r="G138" s="73"/>
      <c r="H138" s="25"/>
      <c r="I138" s="73"/>
      <c r="J138" s="25"/>
      <c r="K138" s="72"/>
      <c r="L138" s="72"/>
      <c r="M138" s="72"/>
      <c r="N138" s="72"/>
      <c r="O138" s="72"/>
      <c r="P138" s="72"/>
      <c r="Q138" s="72"/>
      <c r="R138" s="72"/>
      <c r="S138" s="25"/>
      <c r="T138" s="25"/>
    </row>
    <row r="139" spans="1:20" x14ac:dyDescent="0.25">
      <c r="A139" s="2"/>
      <c r="B139" s="121"/>
      <c r="C139" s="92"/>
      <c r="D139" s="25"/>
      <c r="E139" s="25"/>
      <c r="F139" s="25"/>
      <c r="G139" s="73"/>
      <c r="H139" s="25"/>
      <c r="I139" s="73"/>
      <c r="J139" s="25"/>
      <c r="K139" s="72"/>
      <c r="L139" s="72"/>
      <c r="M139" s="72"/>
      <c r="N139" s="72"/>
      <c r="O139" s="72"/>
      <c r="P139" s="72"/>
      <c r="Q139" s="72"/>
      <c r="R139" s="72"/>
      <c r="S139" s="25"/>
      <c r="T139" s="25"/>
    </row>
    <row r="140" spans="1:20" x14ac:dyDescent="0.25">
      <c r="A140" s="2"/>
      <c r="B140" s="121"/>
      <c r="C140" s="92"/>
      <c r="D140" s="25"/>
      <c r="E140" s="25"/>
      <c r="F140" s="25"/>
      <c r="G140" s="73"/>
      <c r="H140" s="25"/>
      <c r="I140" s="73"/>
      <c r="J140" s="25"/>
      <c r="K140" s="72"/>
      <c r="L140" s="72"/>
      <c r="M140" s="72"/>
      <c r="N140" s="72"/>
      <c r="O140" s="72"/>
      <c r="P140" s="72"/>
      <c r="Q140" s="72"/>
      <c r="R140" s="72"/>
      <c r="S140" s="25"/>
      <c r="T140" s="25"/>
    </row>
    <row r="141" spans="1:20" x14ac:dyDescent="0.25">
      <c r="A141" s="2"/>
      <c r="B141" s="120"/>
      <c r="C141" s="92"/>
      <c r="D141" s="25"/>
      <c r="E141" s="25"/>
      <c r="F141" s="25"/>
      <c r="G141" s="73"/>
      <c r="H141" s="25"/>
      <c r="I141" s="73"/>
      <c r="J141" s="25"/>
      <c r="K141" s="72"/>
      <c r="L141" s="72"/>
      <c r="M141" s="72"/>
      <c r="N141" s="72"/>
      <c r="O141" s="72"/>
      <c r="P141" s="72"/>
      <c r="Q141" s="72"/>
      <c r="R141" s="72"/>
      <c r="S141" s="25"/>
      <c r="T141" s="25"/>
    </row>
    <row r="142" spans="1:20" x14ac:dyDescent="0.25">
      <c r="A142" s="2"/>
      <c r="B142" s="121"/>
      <c r="C142" s="92"/>
      <c r="D142" s="25"/>
      <c r="E142" s="25"/>
      <c r="F142" s="25"/>
      <c r="G142" s="73"/>
      <c r="H142" s="25"/>
      <c r="I142" s="73"/>
      <c r="J142" s="25"/>
      <c r="K142" s="72"/>
      <c r="L142" s="72"/>
      <c r="M142" s="72"/>
      <c r="N142" s="72"/>
      <c r="O142" s="72"/>
      <c r="P142" s="72"/>
      <c r="Q142" s="72"/>
      <c r="R142" s="72"/>
      <c r="S142" s="25"/>
      <c r="T142" s="25"/>
    </row>
    <row r="143" spans="1:20" x14ac:dyDescent="0.25">
      <c r="A143" s="2"/>
      <c r="B143" s="121"/>
      <c r="C143" s="92"/>
      <c r="D143" s="25"/>
      <c r="E143" s="25"/>
      <c r="F143" s="25"/>
      <c r="G143" s="73"/>
      <c r="H143" s="25"/>
      <c r="I143" s="73"/>
      <c r="J143" s="25"/>
      <c r="K143" s="72"/>
      <c r="L143" s="72"/>
      <c r="M143" s="72"/>
      <c r="N143" s="72"/>
      <c r="O143" s="72"/>
      <c r="P143" s="72"/>
      <c r="Q143" s="72"/>
      <c r="R143" s="72"/>
      <c r="S143" s="25"/>
      <c r="T143" s="25"/>
    </row>
    <row r="144" spans="1:20" x14ac:dyDescent="0.25">
      <c r="A144" s="2"/>
      <c r="B144" s="121"/>
      <c r="C144" s="92"/>
      <c r="D144" s="25"/>
      <c r="E144" s="25"/>
      <c r="F144" s="25"/>
      <c r="G144" s="73"/>
      <c r="H144" s="25"/>
      <c r="I144" s="73"/>
      <c r="J144" s="25"/>
      <c r="K144" s="72"/>
      <c r="L144" s="72"/>
      <c r="M144" s="72"/>
      <c r="N144" s="72"/>
      <c r="O144" s="72"/>
      <c r="P144" s="72"/>
      <c r="Q144" s="72"/>
      <c r="R144" s="72"/>
      <c r="S144" s="25"/>
      <c r="T144" s="25"/>
    </row>
    <row r="145" spans="1:20" x14ac:dyDescent="0.25">
      <c r="A145" s="2"/>
      <c r="B145" s="121"/>
      <c r="C145" s="92"/>
      <c r="D145" s="25"/>
      <c r="E145" s="25"/>
      <c r="F145" s="25"/>
      <c r="G145" s="73"/>
      <c r="H145" s="25"/>
      <c r="I145" s="73"/>
      <c r="J145" s="25"/>
      <c r="K145" s="72"/>
      <c r="L145" s="72"/>
      <c r="M145" s="72"/>
      <c r="N145" s="72"/>
      <c r="O145" s="72"/>
      <c r="P145" s="72"/>
      <c r="Q145" s="72"/>
      <c r="R145" s="72"/>
      <c r="S145" s="25"/>
      <c r="T145" s="25"/>
    </row>
    <row r="146" spans="1:20" x14ac:dyDescent="0.25">
      <c r="A146" s="2"/>
      <c r="B146" s="122"/>
      <c r="C146" s="91"/>
      <c r="D146" s="12"/>
      <c r="E146" s="12"/>
      <c r="F146" s="12"/>
      <c r="G146" s="13"/>
      <c r="H146" s="12"/>
      <c r="I146" s="13"/>
      <c r="J146" s="12"/>
      <c r="K146" s="72"/>
      <c r="L146" s="72"/>
      <c r="M146" s="72"/>
      <c r="N146" s="72"/>
      <c r="O146" s="72"/>
      <c r="P146" s="72"/>
      <c r="Q146" s="72"/>
      <c r="R146" s="72"/>
      <c r="S146" s="12"/>
      <c r="T146" s="12"/>
    </row>
    <row r="147" spans="1:20" x14ac:dyDescent="0.25">
      <c r="A147" s="2"/>
      <c r="B147" s="121"/>
      <c r="C147" s="91"/>
      <c r="D147" s="12"/>
      <c r="E147" s="12"/>
      <c r="F147" s="12"/>
      <c r="G147" s="13"/>
      <c r="H147" s="12"/>
      <c r="I147" s="13"/>
      <c r="J147" s="12"/>
      <c r="K147" s="72"/>
      <c r="L147" s="72"/>
      <c r="M147" s="72"/>
      <c r="N147" s="72"/>
      <c r="O147" s="72"/>
      <c r="P147" s="72"/>
      <c r="Q147" s="72"/>
      <c r="R147" s="72"/>
      <c r="S147" s="12"/>
      <c r="T147" s="12"/>
    </row>
    <row r="148" spans="1:20" x14ac:dyDescent="0.25">
      <c r="A148" s="2"/>
      <c r="B148" s="121"/>
      <c r="C148" s="91"/>
      <c r="D148" s="12"/>
      <c r="E148" s="12"/>
      <c r="F148" s="12"/>
      <c r="G148" s="13"/>
      <c r="H148" s="12"/>
      <c r="I148" s="13"/>
      <c r="J148" s="12"/>
      <c r="K148" s="72"/>
      <c r="L148" s="72"/>
      <c r="M148" s="72"/>
      <c r="N148" s="72"/>
      <c r="O148" s="72"/>
      <c r="P148" s="72"/>
      <c r="Q148" s="72"/>
      <c r="R148" s="72"/>
      <c r="S148" s="12"/>
      <c r="T148" s="12"/>
    </row>
    <row r="149" spans="1:20" x14ac:dyDescent="0.25">
      <c r="A149" s="2"/>
      <c r="B149" s="121"/>
      <c r="C149" s="91"/>
      <c r="D149" s="12"/>
      <c r="E149" s="12"/>
      <c r="F149" s="12"/>
      <c r="G149" s="13"/>
      <c r="H149" s="12"/>
      <c r="I149" s="13"/>
      <c r="J149" s="12"/>
      <c r="K149" s="72"/>
      <c r="L149" s="72"/>
      <c r="M149" s="72"/>
      <c r="N149" s="72"/>
      <c r="O149" s="72"/>
      <c r="P149" s="72"/>
      <c r="Q149" s="72"/>
      <c r="R149" s="72"/>
      <c r="S149" s="12"/>
      <c r="T149" s="12"/>
    </row>
    <row r="150" spans="1:20" x14ac:dyDescent="0.25">
      <c r="A150" s="2"/>
      <c r="B150" s="121"/>
      <c r="C150" s="91"/>
      <c r="D150" s="12"/>
      <c r="E150" s="12"/>
      <c r="F150" s="12"/>
      <c r="G150" s="13"/>
      <c r="H150" s="12"/>
      <c r="I150" s="13"/>
      <c r="J150" s="12"/>
      <c r="K150" s="72"/>
      <c r="L150" s="72"/>
      <c r="M150" s="72"/>
      <c r="N150" s="72"/>
      <c r="O150" s="72"/>
      <c r="P150" s="72"/>
      <c r="Q150" s="72"/>
      <c r="R150" s="72"/>
      <c r="S150" s="12"/>
      <c r="T150" s="12"/>
    </row>
    <row r="151" spans="1:20" x14ac:dyDescent="0.25">
      <c r="A151" s="2"/>
      <c r="B151" s="122"/>
      <c r="C151" s="91"/>
      <c r="D151" s="12"/>
      <c r="E151" s="12"/>
      <c r="F151" s="12"/>
      <c r="G151" s="13"/>
      <c r="H151" s="12"/>
      <c r="I151" s="13"/>
      <c r="J151" s="12"/>
      <c r="K151" s="72"/>
      <c r="L151" s="72"/>
      <c r="M151" s="72"/>
      <c r="N151" s="72"/>
      <c r="O151" s="72"/>
      <c r="P151" s="72"/>
      <c r="Q151" s="72"/>
      <c r="R151" s="72"/>
      <c r="S151" s="12"/>
      <c r="T151" s="12"/>
    </row>
    <row r="152" spans="1:20" x14ac:dyDescent="0.25">
      <c r="A152" s="2"/>
      <c r="B152" s="121"/>
      <c r="C152" s="91"/>
      <c r="D152" s="12"/>
      <c r="E152" s="12"/>
      <c r="F152" s="12"/>
      <c r="G152" s="13"/>
      <c r="H152" s="12"/>
      <c r="I152" s="13"/>
      <c r="J152" s="12"/>
      <c r="K152" s="72"/>
      <c r="L152" s="72"/>
      <c r="M152" s="72"/>
      <c r="N152" s="72"/>
      <c r="O152" s="72"/>
      <c r="P152" s="72"/>
      <c r="Q152" s="72"/>
      <c r="R152" s="72"/>
      <c r="S152" s="12"/>
      <c r="T152" s="12"/>
    </row>
    <row r="153" spans="1:20" x14ac:dyDescent="0.25">
      <c r="A153" s="2"/>
      <c r="B153" s="121"/>
      <c r="C153" s="91"/>
      <c r="D153" s="12"/>
      <c r="E153" s="12"/>
      <c r="F153" s="12"/>
      <c r="G153" s="13"/>
      <c r="H153" s="12"/>
      <c r="I153" s="13"/>
      <c r="J153" s="12"/>
      <c r="K153" s="72"/>
      <c r="L153" s="72"/>
      <c r="M153" s="72"/>
      <c r="N153" s="72"/>
      <c r="O153" s="72"/>
      <c r="P153" s="72"/>
      <c r="Q153" s="72"/>
      <c r="R153" s="72"/>
      <c r="S153" s="12"/>
      <c r="T153" s="12"/>
    </row>
    <row r="154" spans="1:20" x14ac:dyDescent="0.25">
      <c r="A154" s="2"/>
      <c r="B154" s="121"/>
      <c r="C154" s="91"/>
      <c r="D154" s="12"/>
      <c r="E154" s="12"/>
      <c r="F154" s="12"/>
      <c r="G154" s="13"/>
      <c r="H154" s="12"/>
      <c r="I154" s="13"/>
      <c r="J154" s="12"/>
      <c r="K154" s="72"/>
      <c r="L154" s="72"/>
      <c r="M154" s="72"/>
      <c r="N154" s="72"/>
      <c r="O154" s="72"/>
      <c r="P154" s="72"/>
      <c r="Q154" s="72"/>
      <c r="R154" s="72"/>
      <c r="S154" s="12"/>
      <c r="T154" s="12"/>
    </row>
    <row r="155" spans="1:20" x14ac:dyDescent="0.25">
      <c r="A155" s="2"/>
      <c r="B155" s="121"/>
      <c r="C155" s="91"/>
      <c r="D155" s="12"/>
      <c r="E155" s="12"/>
      <c r="F155" s="12"/>
      <c r="G155" s="13"/>
      <c r="H155" s="12"/>
      <c r="I155" s="13"/>
      <c r="J155" s="12"/>
      <c r="K155" s="72"/>
      <c r="L155" s="72"/>
      <c r="M155" s="72"/>
      <c r="N155" s="72"/>
      <c r="O155" s="72"/>
      <c r="P155" s="72"/>
      <c r="Q155" s="72"/>
      <c r="R155" s="72"/>
      <c r="S155" s="12"/>
      <c r="T155" s="12"/>
    </row>
    <row r="156" spans="1:20" x14ac:dyDescent="0.25">
      <c r="A156" s="2"/>
      <c r="B156" s="121"/>
      <c r="C156" s="91"/>
      <c r="D156" s="12"/>
      <c r="E156" s="12"/>
      <c r="F156" s="12"/>
      <c r="G156" s="13"/>
      <c r="H156" s="12"/>
      <c r="I156" s="13"/>
      <c r="J156" s="12"/>
      <c r="K156" s="72"/>
      <c r="L156" s="72"/>
      <c r="M156" s="72"/>
      <c r="N156" s="72"/>
      <c r="O156" s="72"/>
      <c r="P156" s="72"/>
      <c r="Q156" s="72"/>
      <c r="R156" s="72"/>
      <c r="S156" s="12"/>
      <c r="T156" s="12"/>
    </row>
    <row r="157" spans="1:20" x14ac:dyDescent="0.25">
      <c r="A157" s="2"/>
      <c r="B157" s="121"/>
      <c r="C157" s="91"/>
      <c r="D157" s="12"/>
      <c r="E157" s="12"/>
      <c r="F157" s="12"/>
      <c r="G157" s="13"/>
      <c r="H157" s="12"/>
      <c r="I157" s="13"/>
      <c r="J157" s="12"/>
      <c r="K157" s="72"/>
      <c r="L157" s="72"/>
      <c r="M157" s="72"/>
      <c r="N157" s="72"/>
      <c r="O157" s="72"/>
      <c r="P157" s="72"/>
      <c r="Q157" s="72"/>
      <c r="R157" s="218"/>
      <c r="S157" s="12"/>
      <c r="T157" s="12"/>
    </row>
    <row r="158" spans="1:20" x14ac:dyDescent="0.25">
      <c r="A158" s="2"/>
      <c r="B158" s="121"/>
      <c r="C158" s="91"/>
      <c r="D158" s="12"/>
      <c r="E158" s="12"/>
      <c r="F158" s="12"/>
      <c r="G158" s="13"/>
      <c r="H158" s="12"/>
      <c r="I158" s="13"/>
      <c r="J158" s="12"/>
      <c r="K158" s="72"/>
      <c r="L158" s="72"/>
      <c r="M158" s="72"/>
      <c r="N158" s="72"/>
      <c r="O158" s="72"/>
      <c r="P158" s="72"/>
      <c r="Q158" s="72"/>
      <c r="R158" s="219"/>
      <c r="S158" s="12"/>
      <c r="T158" s="12"/>
    </row>
    <row r="159" spans="1:20" x14ac:dyDescent="0.25">
      <c r="A159" s="2"/>
      <c r="B159" s="122"/>
      <c r="C159" s="91"/>
      <c r="D159" s="12"/>
      <c r="E159" s="12"/>
      <c r="F159" s="12"/>
      <c r="G159" s="13"/>
      <c r="H159" s="12"/>
      <c r="I159" s="13"/>
      <c r="J159" s="12"/>
      <c r="K159" s="72"/>
      <c r="L159" s="72"/>
      <c r="M159" s="72"/>
      <c r="N159" s="72"/>
      <c r="O159" s="72"/>
      <c r="P159" s="72"/>
      <c r="Q159" s="72"/>
      <c r="R159" s="72"/>
      <c r="S159" s="12"/>
      <c r="T159" s="12"/>
    </row>
    <row r="160" spans="1:20" x14ac:dyDescent="0.25">
      <c r="A160" s="2"/>
      <c r="B160" s="121"/>
      <c r="C160" s="91"/>
      <c r="D160" s="12"/>
      <c r="E160" s="12"/>
      <c r="F160" s="12"/>
      <c r="G160" s="13"/>
      <c r="H160" s="12"/>
      <c r="I160" s="13"/>
      <c r="J160" s="12"/>
      <c r="K160" s="72"/>
      <c r="L160" s="72"/>
      <c r="M160" s="72"/>
      <c r="N160" s="72"/>
      <c r="O160" s="72"/>
      <c r="P160" s="72"/>
      <c r="Q160" s="72"/>
      <c r="R160" s="72"/>
      <c r="S160" s="12"/>
      <c r="T160" s="12"/>
    </row>
    <row r="161" spans="1:20" x14ac:dyDescent="0.25">
      <c r="A161" s="2"/>
      <c r="B161" s="121"/>
      <c r="C161" s="91"/>
      <c r="D161" s="12"/>
      <c r="E161" s="12"/>
      <c r="F161" s="12"/>
      <c r="G161" s="13"/>
      <c r="H161" s="12"/>
      <c r="I161" s="13"/>
      <c r="J161" s="12"/>
      <c r="K161" s="72"/>
      <c r="L161" s="72"/>
      <c r="M161" s="72"/>
      <c r="N161" s="72"/>
      <c r="O161" s="72"/>
      <c r="P161" s="72"/>
      <c r="Q161" s="72"/>
      <c r="R161" s="72"/>
      <c r="S161" s="12"/>
      <c r="T161" s="12"/>
    </row>
    <row r="162" spans="1:20" x14ac:dyDescent="0.25">
      <c r="A162" s="2"/>
      <c r="B162" s="121"/>
      <c r="C162" s="91"/>
      <c r="D162" s="12"/>
      <c r="E162" s="12"/>
      <c r="F162" s="12"/>
      <c r="G162" s="13"/>
      <c r="H162" s="12"/>
      <c r="I162" s="13"/>
      <c r="J162" s="12"/>
      <c r="K162" s="72"/>
      <c r="L162" s="72"/>
      <c r="M162" s="72"/>
      <c r="N162" s="72"/>
      <c r="O162" s="72"/>
      <c r="P162" s="72"/>
      <c r="Q162" s="72"/>
      <c r="R162" s="72"/>
      <c r="S162" s="12"/>
      <c r="T162" s="12"/>
    </row>
    <row r="163" spans="1:20" x14ac:dyDescent="0.25">
      <c r="A163" s="2"/>
      <c r="B163" s="121"/>
      <c r="C163" s="91"/>
      <c r="D163" s="12"/>
      <c r="E163" s="12"/>
      <c r="F163" s="12"/>
      <c r="G163" s="13"/>
      <c r="H163" s="12"/>
      <c r="I163" s="13"/>
      <c r="J163" s="12"/>
      <c r="K163" s="72"/>
      <c r="L163" s="72"/>
      <c r="M163" s="72"/>
      <c r="N163" s="72"/>
      <c r="O163" s="72"/>
      <c r="P163" s="72"/>
      <c r="Q163" s="72"/>
      <c r="R163" s="72"/>
      <c r="S163" s="12"/>
      <c r="T163" s="12"/>
    </row>
    <row r="164" spans="1:20" x14ac:dyDescent="0.25">
      <c r="A164" s="2"/>
      <c r="B164" s="121"/>
      <c r="C164" s="91"/>
      <c r="D164" s="12"/>
      <c r="E164" s="12"/>
      <c r="F164" s="12"/>
      <c r="G164" s="13"/>
      <c r="H164" s="12"/>
      <c r="I164" s="13"/>
      <c r="J164" s="12"/>
      <c r="K164" s="72"/>
      <c r="L164" s="72"/>
      <c r="M164" s="72"/>
      <c r="N164" s="72"/>
      <c r="O164" s="72"/>
      <c r="P164" s="72"/>
      <c r="Q164" s="72"/>
      <c r="R164" s="72"/>
      <c r="S164" s="12"/>
      <c r="T164" s="12"/>
    </row>
    <row r="165" spans="1:20" x14ac:dyDescent="0.25">
      <c r="A165" s="2"/>
      <c r="B165" s="122"/>
      <c r="C165" s="92"/>
      <c r="D165" s="25"/>
      <c r="E165" s="25"/>
      <c r="F165" s="25"/>
      <c r="G165" s="73"/>
      <c r="H165" s="25"/>
      <c r="I165" s="73"/>
      <c r="J165" s="25"/>
      <c r="K165" s="72"/>
      <c r="L165" s="72"/>
      <c r="M165" s="72"/>
      <c r="N165" s="72"/>
      <c r="O165" s="72"/>
      <c r="P165" s="72"/>
      <c r="Q165" s="72"/>
      <c r="R165" s="72"/>
      <c r="S165" s="25"/>
      <c r="T165" s="25"/>
    </row>
    <row r="166" spans="1:20" x14ac:dyDescent="0.25">
      <c r="B166" s="9"/>
      <c r="C166" s="9"/>
      <c r="D166" s="9"/>
      <c r="E166" s="9"/>
      <c r="F166" s="9"/>
      <c r="G166" s="9"/>
      <c r="H166" s="9"/>
      <c r="I166" s="9"/>
      <c r="J166" s="9"/>
      <c r="K166" s="117"/>
      <c r="L166" s="117"/>
      <c r="M166" s="117"/>
      <c r="N166" s="117"/>
      <c r="O166" s="117"/>
      <c r="P166" s="117"/>
      <c r="Q166" s="9"/>
      <c r="R166" s="9"/>
      <c r="S166" s="9"/>
      <c r="T166" s="9"/>
    </row>
    <row r="167" spans="1:20" x14ac:dyDescent="0.25">
      <c r="B167" s="9"/>
      <c r="C167" s="9"/>
      <c r="D167" s="9"/>
      <c r="E167" s="9"/>
      <c r="F167" s="9"/>
      <c r="G167" s="9"/>
      <c r="H167" s="9"/>
      <c r="I167" s="9"/>
      <c r="J167" s="9"/>
      <c r="K167" s="117"/>
      <c r="L167" s="117"/>
      <c r="M167" s="117"/>
      <c r="N167" s="117"/>
      <c r="O167" s="117"/>
      <c r="P167" s="117"/>
      <c r="Q167" s="9"/>
      <c r="R167" s="9"/>
      <c r="S167" s="9"/>
      <c r="T167" s="9"/>
    </row>
  </sheetData>
  <autoFilter ref="B1:T165"/>
  <mergeCells count="18">
    <mergeCell ref="R157:R158"/>
    <mergeCell ref="B1:B2"/>
    <mergeCell ref="C1:C2"/>
    <mergeCell ref="D1:D2"/>
    <mergeCell ref="E1:E2"/>
    <mergeCell ref="F1:F2"/>
    <mergeCell ref="G1:G2"/>
    <mergeCell ref="H1:H2"/>
    <mergeCell ref="I1:I2"/>
    <mergeCell ref="J1:J2"/>
    <mergeCell ref="K1:K2"/>
    <mergeCell ref="L1:L2"/>
    <mergeCell ref="M1:M2"/>
    <mergeCell ref="N1:Q1"/>
    <mergeCell ref="R1:R2"/>
    <mergeCell ref="S1:S2"/>
    <mergeCell ref="T1:T2"/>
    <mergeCell ref="A1:A2"/>
  </mergeCells>
  <pageMargins left="0.7" right="0.7" top="0.75" bottom="0.75" header="0.3" footer="0.3"/>
  <pageSetup paperSize="9" scale="25"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J7"/>
  <sheetViews>
    <sheetView workbookViewId="0">
      <selection activeCell="J14" sqref="J13:J14"/>
    </sheetView>
  </sheetViews>
  <sheetFormatPr baseColWidth="10" defaultRowHeight="15" x14ac:dyDescent="0.25"/>
  <cols>
    <col min="9" max="9" width="4" customWidth="1"/>
    <col min="10" max="13" width="3.42578125" customWidth="1"/>
    <col min="16" max="16" width="11.85546875" bestFit="1" customWidth="1"/>
  </cols>
  <sheetData>
    <row r="1" spans="1:88" x14ac:dyDescent="0.25">
      <c r="J1" s="220" t="s">
        <v>310</v>
      </c>
      <c r="K1" s="221"/>
      <c r="L1" s="221"/>
      <c r="M1" s="222"/>
      <c r="CG1" s="85"/>
      <c r="CH1" s="85"/>
      <c r="CI1" s="85"/>
      <c r="CJ1" s="85"/>
    </row>
    <row r="2" spans="1:88" ht="63.75" customHeight="1" x14ac:dyDescent="0.25">
      <c r="A2" s="84" t="s">
        <v>303</v>
      </c>
      <c r="B2" s="124" t="s">
        <v>304</v>
      </c>
      <c r="C2" s="125" t="s">
        <v>305</v>
      </c>
      <c r="D2" s="84" t="s">
        <v>306</v>
      </c>
      <c r="E2" s="84" t="s">
        <v>307</v>
      </c>
      <c r="F2" s="84" t="s">
        <v>319</v>
      </c>
      <c r="G2" s="84" t="s">
        <v>320</v>
      </c>
      <c r="H2" s="84" t="s">
        <v>308</v>
      </c>
      <c r="I2" s="116" t="s">
        <v>309</v>
      </c>
      <c r="J2" s="116" t="s">
        <v>34</v>
      </c>
      <c r="K2" s="94" t="s">
        <v>35</v>
      </c>
      <c r="L2" s="116" t="s">
        <v>25421</v>
      </c>
      <c r="M2" s="94" t="s">
        <v>25420</v>
      </c>
      <c r="N2" s="84" t="s">
        <v>311</v>
      </c>
      <c r="O2" s="84" t="s">
        <v>312</v>
      </c>
      <c r="P2" s="84" t="s">
        <v>313</v>
      </c>
      <c r="Q2" s="85" t="str">
        <f>+LISTA!A20</f>
        <v>ACIclovir 250 mg Polvo para Inyeccion (REG) VIAL</v>
      </c>
      <c r="R2" s="85" t="str">
        <f>+LISTA!A21</f>
        <v>ACIclovir 200 mg Tableta TABLETA</v>
      </c>
      <c r="S2" s="85" t="str">
        <f>+LISTA!A22</f>
        <v>AMIKacina (Sulfato) 100 mg/2 ml Solucion Inyectable</v>
      </c>
      <c r="T2" s="85" t="str">
        <f>+LISTA!A23</f>
        <v>AMIKacina (Sulfato) 500 mg/2 ml Solucion Inyectable</v>
      </c>
      <c r="U2" s="85" t="str">
        <f>+LISTA!A24</f>
        <v>AMOXicilina 250 mg/5 ml (5%) Suspension Oral Frasco x 45 ml</v>
      </c>
      <c r="V2" s="85" t="str">
        <f>+LISTA!A25</f>
        <v>AMOXicilina / Ac CLAVulanico 500/125 mg Tableta TABLETA</v>
      </c>
      <c r="W2" s="85" t="str">
        <f>+LISTA!A26</f>
        <v>AMPIcilina 500 mg Polvo para Inyeccion</v>
      </c>
      <c r="X2" s="85" t="str">
        <f>+LISTA!A27</f>
        <v>AMPIcilina (Sal Sodica) x 1000 mg Polvo para Inyeccion</v>
      </c>
      <c r="Y2" s="85" t="str">
        <f>+LISTA!A28</f>
        <v>AMPIcilina Sodica/SULBactam Sodico 1000/500mg Polvo para iny (Ped)</v>
      </c>
      <c r="Z2" s="85" t="str">
        <f>+LISTA!A29</f>
        <v>Artemeter + Lumenfantrine (20 + 120) (SP) mg Tableta TABLETA</v>
      </c>
      <c r="AA2" s="85" t="str">
        <f>+LISTA!A30</f>
        <v>AZITromicina200mg/5 ml (4%)Polvo para reconstituirx15ml</v>
      </c>
      <c r="AB2" s="85" t="str">
        <f>+LISTA!A31</f>
        <v>Aztreonam 1000 mg polvo para inyeccion</v>
      </c>
      <c r="AC2" s="123" t="str">
        <f>+LISTA!A32</f>
        <v>Caspofungina 50 mg Polvo para Inyeccion (REG) VIAL</v>
      </c>
      <c r="AD2" s="123" t="str">
        <f>+LISTA!A33</f>
        <v>Caspofungina 70 mg Polvo para Inyeccion (REG) VIAL</v>
      </c>
      <c r="AE2" s="85" t="str">
        <f>+LISTA!A34</f>
        <v>Cefalexina 500 mg Capsula</v>
      </c>
      <c r="AF2" s="85" t="str">
        <f>+LISTA!A35</f>
        <v>Cefazolina 1000 mg Polvo para Inyeccion</v>
      </c>
      <c r="AG2" s="123" t="str">
        <f>+LISTA!A36</f>
        <v>Cefepime 1000 mg Polvo para inyeccion</v>
      </c>
      <c r="AH2" s="85" t="str">
        <f>+LISTA!A37</f>
        <v>Cefotaxime 1000 mg Polvo para inyeccion VIAL</v>
      </c>
      <c r="AI2" s="85" t="str">
        <f>+LISTA!A38</f>
        <v>Ceftazidima 1000 mg polvo para inyeccion VIAL</v>
      </c>
      <c r="AJ2" s="85" t="str">
        <f>+LISTA!A39</f>
        <v>Ceftazidima/ Avibactam 2000 mg/500 mg polvo para inyeccion AMPOLLA</v>
      </c>
      <c r="AK2" s="85" t="str">
        <f>+LISTA!A40</f>
        <v>Ceftriaxona (Sal Sodica) 1000 mg Polvo para Inyeccion</v>
      </c>
      <c r="AL2" s="85" t="str">
        <f>+LISTA!A41</f>
        <v>Cefuroxima Axetilo 250mg/5ml Susp Oral Fco x 70ml (REG) FRASCO</v>
      </c>
      <c r="AM2" s="123" t="str">
        <f>+LISTA!A42</f>
        <v>Ciprofloxacina (Clorhidrato) 100 mg/10 ml Sln Inyectable</v>
      </c>
      <c r="AN2" s="85" t="str">
        <f>+LISTA!A43</f>
        <v>Claritromicina 500 mg Tableta (REG) TABLETA</v>
      </c>
      <c r="AO2" s="85" t="str">
        <f>+LISTA!A44</f>
        <v>Claritromicina 500 mg Polvo para Inyeccion VIAL</v>
      </c>
      <c r="AP2" s="85" t="str">
        <f>+LISTA!A45</f>
        <v>Claritromicina 250 mg/5 ml(5%) Susp.Oral Frasco x 50 ml FRASCO</v>
      </c>
      <c r="AQ2" s="85" t="str">
        <f>+LISTA!A46</f>
        <v>Clindamicina (Fosfato) 600 mg /4ml Solucion Inyectable</v>
      </c>
      <c r="AR2" s="85" t="str">
        <f>+LISTA!A47</f>
        <v>Cloroquina Fosfato 250mg equivalente Cloroquina Base 150 mg (SP) TABLETA</v>
      </c>
      <c r="AS2" s="85" t="str">
        <f>+LISTA!A48</f>
        <v>Cloroquina Fosfato 250mg equivalente Cloroquina Base 150 mg Tableta TABLETA</v>
      </c>
      <c r="AT2" s="85" t="str">
        <f>+LISTA!A49</f>
        <v>Dicloxacilina 250 mg/5 ml (5%) Susp. Oral Frasco x 80 ml FRASCO</v>
      </c>
      <c r="AU2" s="85" t="str">
        <f>+LISTA!A50</f>
        <v>Dicloxacilina 500 mg Capsula CAPSULA</v>
      </c>
      <c r="AV2" s="85" t="str">
        <f>+LISTA!A51</f>
        <v>Doxiciclina 100 mg Capsula CAPSULA</v>
      </c>
      <c r="AW2" s="85" t="str">
        <f>+LISTA!A52</f>
        <v>Eritromicina 250 mg/5 ml (5%) Suspension Oral Frasco X 60 ml FRASCO</v>
      </c>
      <c r="AX2" s="85" t="str">
        <f>+LISTA!A53</f>
        <v>Eritromicina 500 mg Tableta TABLETA</v>
      </c>
      <c r="AY2" s="85" t="str">
        <f>+LISTA!A54</f>
        <v>Eritropoyetina humana recombinante4000UI ampolla (REG) AMPOLLA</v>
      </c>
      <c r="AZ2" s="85" t="str">
        <f>+LISTA!A55</f>
        <v>Fluconazol 2 mg/ml Solucion Inyectable Ampolla x 100 ml VIAL</v>
      </c>
      <c r="BA2" s="85" t="str">
        <f>+LISTA!A56</f>
        <v>Fluconazol 50 mg/5 ml Polvo para Suspension Frasco X 20 ml FRASCO</v>
      </c>
      <c r="BB2" s="85" t="str">
        <f>+LISTA!A57</f>
        <v>Gentamicina 20 mg/2 ml Solucion Inyectable AMPOLLA</v>
      </c>
      <c r="BC2" s="85" t="str">
        <f>+LISTA!A58</f>
        <v>Gentamicina 3 mg/ml (0.3%) Sln. Oftalmica Frasco x 5 ml FRASCO</v>
      </c>
      <c r="BD2" s="85" t="str">
        <f>+LISTA!A59</f>
        <v>Gentamicina 40 mg/1 ml Solucion Inyectable AMPOLLA</v>
      </c>
      <c r="BE2" s="85" t="str">
        <f>+LISTA!A60</f>
        <v>Gentamicina 80 mg/2 ml Solucion Inyectable AMPOLLA</v>
      </c>
      <c r="BF2" s="123" t="str">
        <f>+LISTA!A61</f>
        <v>HRZE (Rifam+Isonia+Piraz+Etamb 150/75/400/275) (SP) mg Tableta TABLETA</v>
      </c>
      <c r="BG2" s="123" t="str">
        <f>+LISTA!A62</f>
        <v>Lamivudina 150 mg Tableta TABLETA</v>
      </c>
      <c r="BH2" s="123" t="str">
        <f>+LISTA!A63</f>
        <v>Lamivudina 10 mg/ml Solucion Oral Frasco X 240 ml FRASCO</v>
      </c>
      <c r="BI2" s="123" t="str">
        <f>+LISTA!A64</f>
        <v>Lamivudina - Zidovudina (150 - 300) mg Tableta TABLETA</v>
      </c>
      <c r="BJ2" s="123" t="str">
        <f>+LISTA!A65</f>
        <v>Linezolid 2 mg/ml Sln Inyectable x 300 ml (REG) BOLSA</v>
      </c>
      <c r="BK2" s="123" t="str">
        <f>+LISTA!A66</f>
        <v>Linezolid 600 mg Tableta (REG) TABLETA</v>
      </c>
      <c r="BL2" s="123" t="str">
        <f>+LISTA!A67</f>
        <v>LOPinavir - RITonavir (200 +50) mg Tableta (REG) TABLETA</v>
      </c>
      <c r="BM2" s="123" t="str">
        <f>+LISTA!A68</f>
        <v>LOPinavir - RITonavir (400-100) mg/5 ml Sol Oral 160ml (REG) FRASCO</v>
      </c>
      <c r="BN2" s="123" t="str">
        <f>+LISTA!A69</f>
        <v>Meropenem 500 mg Polvo para Inyeccion (REG)</v>
      </c>
      <c r="BO2" s="123" t="str">
        <f>+LISTA!A70</f>
        <v>Meropenem (REG) 1000 mg Polvo para Inyeccion VIAL</v>
      </c>
      <c r="BP2" s="85" t="str">
        <f>+LISTA!A71</f>
        <v>Metronidazol 250 mg/5 ml Suspension Oral Frasco X 120 ml FRASCO</v>
      </c>
      <c r="BQ2" s="85" t="str">
        <f>+LISTA!A72</f>
        <v>Metronidazol 500 mg Solucion Inyectable UNIDAD</v>
      </c>
      <c r="BR2" s="85" t="str">
        <f>+LISTA!A73</f>
        <v>Metronidazol 500 mg Tableta TABLETA</v>
      </c>
      <c r="BS2" s="85" t="str">
        <f>+LISTA!A74</f>
        <v>Oseltamivir 75 mg Capsula (REG) (SP) CAPSULA</v>
      </c>
      <c r="BT2" s="85" t="str">
        <f>+LISTA!A75</f>
        <v>Oxacilina (Sal Sodica) 1000 mg Polvo para Inyeccion</v>
      </c>
      <c r="BU2" s="85" t="str">
        <f>+LISTA!A76</f>
        <v>PENIcilina G BENZAtinica 1.200.000 U Polvo para INYeccion VIAL</v>
      </c>
      <c r="BV2" s="85" t="str">
        <f>+LISTA!A77</f>
        <v>PENIcilina G SODica 1.000.000 U Polvo para INYeccion VIAL</v>
      </c>
      <c r="BW2" s="123" t="str">
        <f>+LISTA!A78</f>
        <v>Piperacilina - Tazobactam 4500 mg Polvo para Inyeccion VIAL</v>
      </c>
      <c r="BX2" s="85" t="str">
        <f>+LISTA!A79</f>
        <v>PRIMaquina (Fosfato) 15 mg TABleta (SP) TABLETA</v>
      </c>
      <c r="BY2" s="85" t="str">
        <f>+LISTA!A80</f>
        <v>PRIMaquina (Fosfato) 5 mg TABleta (SP) TABLETA</v>
      </c>
      <c r="BZ2" s="85" t="str">
        <f>+LISTA!A81</f>
        <v>TRIMEtoprim 160 mg SULFAmetoxazol 800 mg TABleta</v>
      </c>
      <c r="CA2" s="123" t="str">
        <f>+LISTA!A82</f>
        <v>Vancomicina (Clorhidrato) 500 mg Polvo para Inyeccion</v>
      </c>
      <c r="CB2" s="123" t="str">
        <f>+LISTA!A83</f>
        <v>Zidovudina 10 mg/ml Solucion Oral Frasco X 240 ml FRASCO</v>
      </c>
      <c r="CC2" s="123" t="str">
        <f>+LISTA!A84</f>
        <v>Zidovudina 300 mg Tableta TABLETA</v>
      </c>
      <c r="CD2" s="85" t="str">
        <f>+LISTA!A85</f>
        <v>Nitrofurantoina 100 mg Capsula CAPSULA</v>
      </c>
      <c r="CE2" s="85" t="str">
        <f>+LISTA!A86</f>
        <v>Nitrofurantoina 50 mg Capsula CAPSULA</v>
      </c>
      <c r="CF2" s="85" t="str">
        <f>+LISTA!A87</f>
        <v>Nitroglicerina 50 mg/10 ml (0.5%) Solucion Inyectable VIAL</v>
      </c>
    </row>
    <row r="3" spans="1:88" x14ac:dyDescent="0.25">
      <c r="A3" s="86" t="s">
        <v>314</v>
      </c>
      <c r="B3" s="87">
        <f>+COUNTIF(COMPILADO!$A$2:$A$165,5)</f>
        <v>8</v>
      </c>
      <c r="C3" s="88">
        <f>IFERROR(('10-10-2023'!AC4+'13-10-2023'!AC4+'17-10-2023'!AC4+'20-10-2023'!AC4+'24-10-2023'!AC4+'27-10-2023'!AB4),0)</f>
        <v>36</v>
      </c>
      <c r="D3" s="99">
        <f>B3</f>
        <v>8</v>
      </c>
      <c r="E3" s="89">
        <f>IFERROR((B3/C3),0)</f>
        <v>0.22222222222222221</v>
      </c>
      <c r="F3" s="87">
        <f>COUNTIFS(COMPILADO!$A$2:$A$165,5,COMPILADO!$J$2:$J$165,"I")</f>
        <v>5</v>
      </c>
      <c r="G3" s="87">
        <f>COUNTIFS(COMPILADO!$A$2:$A$165,5,COMPILADO!$J$2:$J$165,"NI")</f>
        <v>2</v>
      </c>
      <c r="H3" s="89">
        <f>IFERROR((G3/D3),0)</f>
        <v>0.25</v>
      </c>
      <c r="I3" s="87">
        <f>COUNTIFS(COMPILADO!$A$2:$A$165,5,COMPILADO!$M$2:$M$165,"X")</f>
        <v>1</v>
      </c>
      <c r="J3" s="87">
        <f>COUNTIFS(COMPILADO!$A$2:$A$165,5,COMPILADO!$N$2:$N$165,"X")</f>
        <v>0</v>
      </c>
      <c r="K3" s="87">
        <f>COUNTIFS(COMPILADO!$A$2:$A$165,5,COMPILADO!$O$2:$O$165,"X")</f>
        <v>0</v>
      </c>
      <c r="L3" s="87">
        <f>COUNTIFS(COMPILADO!$A$2:$A$165,5,COMPILADO!$P$2:$P$165,"X")</f>
        <v>0</v>
      </c>
      <c r="M3" s="87">
        <f>COUNTIFS(COMPILADO!$A$2:$A$165,5,COMPILADO!$Q$2:$Q$165,"X")</f>
        <v>0</v>
      </c>
      <c r="N3" s="87">
        <f>SUM(I3:M3)</f>
        <v>1</v>
      </c>
      <c r="O3" s="89">
        <f t="array" ref="O3">SUM(I3:M3/D3)</f>
        <v>0.125</v>
      </c>
      <c r="P3" s="87">
        <f>SUM(AC3+AD3+AG3+AM3+BF3+BG3+BH3+BI3+BJ3+BK3+BL3+BM3+BN3+BO3+BW3+CA3+CB3+CC3)</f>
        <v>0</v>
      </c>
      <c r="Q3" s="87">
        <f>COUNTIFS(COMPILADO!$A$2:$A$165,5,COMPILADO!$E$2:$E$165,Q2)</f>
        <v>0</v>
      </c>
      <c r="R3" s="87">
        <f>COUNTIFS(COMPILADO!$A$2:$A$165,5,COMPILADO!$E$2:$E$165,R2)</f>
        <v>0</v>
      </c>
      <c r="S3" s="87">
        <f>COUNTIFS(COMPILADO!$A$2:$A$165,5,COMPILADO!$E$2:$E$165,S2)</f>
        <v>3</v>
      </c>
      <c r="T3" s="87">
        <f>COUNTIFS(COMPILADO!$A$2:$A$165,5,COMPILADO!$E$2:$E$165,T2)</f>
        <v>2</v>
      </c>
      <c r="U3" s="87">
        <f>COUNTIFS(COMPILADO!$A$2:$A$165,5,COMPILADO!$E$2:$E$165,U2)</f>
        <v>0</v>
      </c>
      <c r="V3" s="87">
        <f>COUNTIFS(COMPILADO!$A$2:$A$165,5,COMPILADO!$E$2:$E$165,V2)</f>
        <v>0</v>
      </c>
      <c r="W3" s="87">
        <f>COUNTIFS(COMPILADO!$A$2:$A$165,5,COMPILADO!$E$2:$E$165,W2)</f>
        <v>0</v>
      </c>
      <c r="X3" s="87">
        <f>COUNTIFS(COMPILADO!$A$2:$A$165,5,COMPILADO!$E$2:$E$165,X2)</f>
        <v>0</v>
      </c>
      <c r="Y3" s="87">
        <f>COUNTIFS(COMPILADO!$A$2:$A$165,5,COMPILADO!$E$2:$E$165,Y2)</f>
        <v>1</v>
      </c>
      <c r="Z3" s="87">
        <f>COUNTIFS(COMPILADO!$A$2:$A$165,5,COMPILADO!$E$2:$E$165,Z2)</f>
        <v>0</v>
      </c>
      <c r="AA3" s="87">
        <f>COUNTIFS(COMPILADO!$A$2:$A$165,5,COMPILADO!$E$2:$E$165,AA2)</f>
        <v>0</v>
      </c>
      <c r="AB3" s="87">
        <f>COUNTIFS(COMPILADO!$A$2:$A$165,5,COMPILADO!$E$2:$E$165,AB2)</f>
        <v>0</v>
      </c>
      <c r="AC3" s="86">
        <f>COUNTIFS(COMPILADO!$A$2:$A$165,5,COMPILADO!$E$2:$E$165,AC2)</f>
        <v>0</v>
      </c>
      <c r="AD3" s="86">
        <f>COUNTIFS(COMPILADO!$A$2:$A$165,5,COMPILADO!$E$2:$E$165,AD2)</f>
        <v>0</v>
      </c>
      <c r="AE3" s="87">
        <f>COUNTIFS(COMPILADO!$A$2:$A$165,5,COMPILADO!$E$2:$E$165,AE2)</f>
        <v>0</v>
      </c>
      <c r="AF3" s="87">
        <f>COUNTIFS(COMPILADO!$A$2:$A$165,5,COMPILADO!$E$2:$E$165,AF2)</f>
        <v>0</v>
      </c>
      <c r="AG3" s="86">
        <f>COUNTIFS(COMPILADO!$A$2:$A$165,5,COMPILADO!$E$2:$E$165,AG2)</f>
        <v>0</v>
      </c>
      <c r="AH3" s="87">
        <f>COUNTIFS(COMPILADO!$A$2:$A$165,5,COMPILADO!$E$2:$E$165,AH2)</f>
        <v>0</v>
      </c>
      <c r="AI3" s="87">
        <f>COUNTIFS(COMPILADO!$A$2:$A$165,5,COMPILADO!$E$2:$E$165,AI2)</f>
        <v>0</v>
      </c>
      <c r="AJ3" s="87">
        <f>COUNTIFS(COMPILADO!$A$2:$A$165,5,COMPILADO!$E$2:$E$165,AJ2)</f>
        <v>0</v>
      </c>
      <c r="AK3" s="87">
        <f>COUNTIFS(COMPILADO!$A$2:$A$165,5,COMPILADO!$E$2:$E$165,AK2)</f>
        <v>0</v>
      </c>
      <c r="AL3" s="87">
        <f>COUNTIFS(COMPILADO!$A$2:$A$165,5,COMPILADO!$E$2:$E$165,AL2)</f>
        <v>0</v>
      </c>
      <c r="AM3" s="86">
        <f>COUNTIFS(COMPILADO!$A$2:$A$165,5,COMPILADO!$E$2:$E$165,AM2)</f>
        <v>0</v>
      </c>
      <c r="AN3" s="87">
        <f>COUNTIFS(COMPILADO!$A$2:$A$165,5,COMPILADO!$E$2:$E$165,AN2)</f>
        <v>0</v>
      </c>
      <c r="AO3" s="87">
        <f>COUNTIFS(COMPILADO!$A$2:$A$165,5,COMPILADO!$E$2:$E$165,AO2)</f>
        <v>0</v>
      </c>
      <c r="AP3" s="87">
        <f>COUNTIFS(COMPILADO!$A$2:$A$165,5,COMPILADO!$E$2:$E$165,AP2)</f>
        <v>0</v>
      </c>
      <c r="AQ3" s="87">
        <f>COUNTIFS(COMPILADO!$A$2:$A$165,5,COMPILADO!$E$2:$E$165,AQ2)</f>
        <v>1</v>
      </c>
      <c r="AR3" s="87">
        <f>COUNTIFS(COMPILADO!$A$2:$A$165,5,COMPILADO!$E$2:$E$165,AR2)</f>
        <v>0</v>
      </c>
      <c r="AS3" s="87">
        <f>COUNTIFS(COMPILADO!$A$2:$A$165,5,COMPILADO!$E$2:$E$165,AS2)</f>
        <v>0</v>
      </c>
      <c r="AT3" s="87">
        <f>COUNTIFS(COMPILADO!$A$2:$A$165,5,COMPILADO!$E$2:$E$165,AT2)</f>
        <v>0</v>
      </c>
      <c r="AU3" s="87">
        <f>COUNTIFS(COMPILADO!$A$2:$A$165,5,COMPILADO!$E$2:$E$165,AU2)</f>
        <v>0</v>
      </c>
      <c r="AV3" s="87">
        <f>COUNTIFS(COMPILADO!$A$2:$A$165,5,COMPILADO!$E$2:$E$165,AV2)</f>
        <v>0</v>
      </c>
      <c r="AW3" s="87">
        <f>COUNTIFS(COMPILADO!$A$2:$A$165,5,COMPILADO!$E$2:$E$165,AW2)</f>
        <v>0</v>
      </c>
      <c r="AX3" s="87">
        <f>COUNTIFS(COMPILADO!$A$2:$A$165,5,COMPILADO!$E$2:$E$165,AX2)</f>
        <v>0</v>
      </c>
      <c r="AY3" s="87">
        <f>COUNTIFS(COMPILADO!$A$2:$A$165,5,COMPILADO!$E$2:$E$165,AY2)</f>
        <v>0</v>
      </c>
      <c r="AZ3" s="87">
        <f>COUNTIFS(COMPILADO!$A$2:$A$165,5,COMPILADO!$E$2:$E$165,AZ2)</f>
        <v>0</v>
      </c>
      <c r="BA3" s="87">
        <f>COUNTIFS(COMPILADO!$A$2:$A$165,5,COMPILADO!$E$2:$E$165,BA2)</f>
        <v>0</v>
      </c>
      <c r="BB3" s="87">
        <f>COUNTIFS(COMPILADO!$A$2:$A$165,5,COMPILADO!$E$2:$E$165,BB2)</f>
        <v>0</v>
      </c>
      <c r="BC3" s="87">
        <f>COUNTIFS(COMPILADO!$A$2:$A$165,5,COMPILADO!$E$2:$E$165,BC2)</f>
        <v>0</v>
      </c>
      <c r="BD3" s="87">
        <f>COUNTIFS(COMPILADO!$A$2:$A$165,5,COMPILADO!$E$2:$E$165,BD2)</f>
        <v>0</v>
      </c>
      <c r="BE3" s="87">
        <f>COUNTIFS(COMPILADO!$A$2:$A$165,5,COMPILADO!$E$2:$E$165,BE2)</f>
        <v>0</v>
      </c>
      <c r="BF3" s="86">
        <f>COUNTIFS(COMPILADO!$A$2:$A$165,5,COMPILADO!$E$2:$E$165,BF2)</f>
        <v>0</v>
      </c>
      <c r="BG3" s="86">
        <f>COUNTIFS(COMPILADO!$A$2:$A$165,5,COMPILADO!$E$2:$E$165,BG2)</f>
        <v>0</v>
      </c>
      <c r="BH3" s="86">
        <f>COUNTIFS(COMPILADO!$A$2:$A$165,5,COMPILADO!$E$2:$E$165,BH2)</f>
        <v>0</v>
      </c>
      <c r="BI3" s="86">
        <f>COUNTIFS(COMPILADO!$A$2:$A$165,5,COMPILADO!$E$2:$E$165,BI2)</f>
        <v>0</v>
      </c>
      <c r="BJ3" s="86">
        <f>COUNTIFS(COMPILADO!$A$2:$A$165,5,COMPILADO!$E$2:$E$165,BJ2)</f>
        <v>0</v>
      </c>
      <c r="BK3" s="86">
        <f>COUNTIFS(COMPILADO!$A$2:$A$165,5,COMPILADO!$E$2:$E$165,BK2)</f>
        <v>0</v>
      </c>
      <c r="BL3" s="86">
        <f>COUNTIFS(COMPILADO!$A$2:$A$165,5,COMPILADO!$E$2:$E$165,BL2)</f>
        <v>0</v>
      </c>
      <c r="BM3" s="86">
        <f>COUNTIFS(COMPILADO!$A$2:$A$165,5,COMPILADO!$E$2:$E$165,BM2)</f>
        <v>0</v>
      </c>
      <c r="BN3" s="86">
        <f>COUNTIFS(COMPILADO!$A$2:$A$165,5,COMPILADO!$E$2:$E$165,BN2)</f>
        <v>0</v>
      </c>
      <c r="BO3" s="86">
        <f>COUNTIFS(COMPILADO!$A$2:$A$165,5,COMPILADO!$E$2:$E$165,BO2)</f>
        <v>0</v>
      </c>
      <c r="BP3" s="87">
        <f>COUNTIFS(COMPILADO!$A$2:$A$165,5,COMPILADO!$E$2:$E$165,BP2)</f>
        <v>0</v>
      </c>
      <c r="BQ3" s="87">
        <f>COUNTIFS(COMPILADO!$A$2:$A$165,5,COMPILADO!$E$2:$E$165,BQ2)</f>
        <v>0</v>
      </c>
      <c r="BR3" s="87">
        <f>COUNTIFS(COMPILADO!$A$2:$A$165,5,COMPILADO!$E$2:$E$165,BR2)</f>
        <v>0</v>
      </c>
      <c r="BS3" s="87">
        <f>COUNTIFS(COMPILADO!$A$2:$A$165,5,COMPILADO!$E$2:$E$165,BS2)</f>
        <v>0</v>
      </c>
      <c r="BT3" s="87">
        <f>COUNTIFS(COMPILADO!$A$2:$A$165,5,COMPILADO!$E$2:$E$165,BT2)</f>
        <v>0</v>
      </c>
      <c r="BU3" s="87">
        <f>COUNTIFS(COMPILADO!$A$2:$A$165,5,COMPILADO!$E$2:$E$165,BU2)</f>
        <v>0</v>
      </c>
      <c r="BV3" s="87">
        <f>COUNTIFS(COMPILADO!$A$2:$A$165,5,COMPILADO!$E$2:$E$165,BV2)</f>
        <v>0</v>
      </c>
      <c r="BW3" s="86">
        <f>COUNTIFS(COMPILADO!$A$2:$A$165,5,COMPILADO!$E$2:$E$165,BW2)</f>
        <v>0</v>
      </c>
      <c r="BX3" s="87">
        <f>COUNTIFS(COMPILADO!$A$2:$A$165,5,COMPILADO!$E$2:$E$165,BX2)</f>
        <v>0</v>
      </c>
      <c r="BY3" s="87">
        <f>COUNTIFS(COMPILADO!$A$2:$A$165,5,COMPILADO!$E$2:$E$165,BY2)</f>
        <v>0</v>
      </c>
      <c r="BZ3" s="87">
        <f>COUNTIFS(COMPILADO!$A$2:$A$165,5,COMPILADO!$E$2:$E$165,BZ2)</f>
        <v>0</v>
      </c>
      <c r="CA3" s="86">
        <f>COUNTIFS(COMPILADO!$A$2:$A$165,5,COMPILADO!$E$2:$E$165,CA2)</f>
        <v>0</v>
      </c>
      <c r="CB3" s="86">
        <f>COUNTIFS(COMPILADO!$A$2:$A$165,5,COMPILADO!$E$2:$E$165,CB2)</f>
        <v>0</v>
      </c>
      <c r="CC3" s="86">
        <f>COUNTIFS(COMPILADO!$A$2:$A$165,5,COMPILADO!$E$2:$E$165,CC2)</f>
        <v>0</v>
      </c>
      <c r="CD3" s="87">
        <f>COUNTIFS(COMPILADO!$A$2:$A$165,5,COMPILADO!$E$2:$E$165,CD2)</f>
        <v>0</v>
      </c>
      <c r="CE3" s="87">
        <f>COUNTIFS(COMPILADO!$A$2:$A$165,5,COMPILADO!$E$2:$E$165,CE2)</f>
        <v>0</v>
      </c>
      <c r="CF3" s="87">
        <f>COUNTIFS(COMPILADO!$A$2:$A$165,5,COMPILADO!$E$2:$E$165,CF2)</f>
        <v>0</v>
      </c>
    </row>
    <row r="4" spans="1:88" x14ac:dyDescent="0.25">
      <c r="A4" s="86" t="s">
        <v>315</v>
      </c>
      <c r="B4" s="87">
        <f>+COUNTIF(COMPILADO!$A$2:$A$165,6)</f>
        <v>21</v>
      </c>
      <c r="C4" s="88">
        <f>IFERROR(('10-10-2023'!AC5+'13-10-2023'!AC5+'17-10-2023'!AC5+'20-10-2023'!AC5+'24-10-2023'!AC5+'27-10-2023'!AB5),0)</f>
        <v>53</v>
      </c>
      <c r="D4" s="99">
        <f t="shared" ref="D4:D7" si="0">B4</f>
        <v>21</v>
      </c>
      <c r="E4" s="89">
        <f>IFERROR((B4/C4),0)</f>
        <v>0.39622641509433965</v>
      </c>
      <c r="F4" s="87">
        <f>COUNTIFS(COMPILADO!$A$2:$A$165,6,COMPILADO!$J$2:$J$165,"I")</f>
        <v>15</v>
      </c>
      <c r="G4" s="87">
        <f>COUNTIFS(COMPILADO!$A$2:$A$165,6,COMPILADO!$J$2:$J$165,"NI")</f>
        <v>4</v>
      </c>
      <c r="H4" s="89">
        <f>IFERROR((G4/D4),0)</f>
        <v>0.19047619047619047</v>
      </c>
      <c r="I4" s="87">
        <f>COUNTIFS(COMPILADO!$A$2:$A$165,6,COMPILADO!$M$2:$M$165,"X")</f>
        <v>6</v>
      </c>
      <c r="J4" s="87">
        <f>COUNTIFS(COMPILADO!$A$2:$A$165,6,COMPILADO!$N$2:$N$165,"X")</f>
        <v>0</v>
      </c>
      <c r="K4" s="87">
        <f>COUNTIFS(COMPILADO!$A$2:$A$165,6,COMPILADO!$O$2:$O$165,"X")</f>
        <v>0</v>
      </c>
      <c r="L4" s="87">
        <f>COUNTIFS(COMPILADO!$A$2:$A$165,6,COMPILADO!$P$2:$P$165,"X")</f>
        <v>0</v>
      </c>
      <c r="M4" s="87">
        <f>COUNTIFS(COMPILADO!$A$2:$A$165,6,COMPILADO!$Q$2:$Q$165,"X")</f>
        <v>0</v>
      </c>
      <c r="N4" s="87">
        <f>SUM(I4:M4)</f>
        <v>6</v>
      </c>
      <c r="O4" s="89">
        <f t="array" ref="O4">SUM(I4:M4/D4)</f>
        <v>0.2857142857142857</v>
      </c>
      <c r="P4" s="87">
        <f t="shared" ref="P4:P7" si="1">SUM(AC4+AD4+AG4+AM4+BF4+BG4+BH4+BI4+BJ4+BK4+BL4+BM4+BN4+BO4+BW4+CA4+CB4+CC4)</f>
        <v>0</v>
      </c>
      <c r="Q4" s="87">
        <f>COUNTIFS(COMPILADO!$A$2:$A$165,6,COMPILADO!$E$2:$E$165,Q2)</f>
        <v>0</v>
      </c>
      <c r="R4" s="87">
        <f>COUNTIFS(COMPILADO!$A$2:$A$165,6,COMPILADO!$E$2:$E$165,R2)</f>
        <v>0</v>
      </c>
      <c r="S4" s="87">
        <f>COUNTIFS(COMPILADO!$A$2:$A$165,6,COMPILADO!$E$2:$E$165,S2)</f>
        <v>1</v>
      </c>
      <c r="T4" s="87">
        <f>COUNTIFS(COMPILADO!$A$2:$A$165,6,COMPILADO!$E$2:$E$165,T2)</f>
        <v>0</v>
      </c>
      <c r="U4" s="87">
        <f>COUNTIFS(COMPILADO!$A$2:$A$165,6,COMPILADO!$E$2:$E$165,U2)</f>
        <v>0</v>
      </c>
      <c r="V4" s="87">
        <f>COUNTIFS(COMPILADO!$A$2:$A$165,6,COMPILADO!$E$2:$E$165,V2)</f>
        <v>0</v>
      </c>
      <c r="W4" s="87">
        <f>COUNTIFS(COMPILADO!$A$2:$A$165,6,COMPILADO!$E$2:$E$165,W2)</f>
        <v>2</v>
      </c>
      <c r="X4" s="87">
        <f>COUNTIFS(COMPILADO!$A$2:$A$165,6,COMPILADO!$E$2:$E$165,X2)</f>
        <v>5</v>
      </c>
      <c r="Y4" s="87">
        <f>COUNTIFS(COMPILADO!$A$2:$A$165,6,COMPILADO!$E$2:$E$165,Y2)</f>
        <v>5</v>
      </c>
      <c r="Z4" s="87">
        <f>COUNTIFS(COMPILADO!$A$2:$A$165,6,COMPILADO!$E$2:$E$165,Z2)</f>
        <v>0</v>
      </c>
      <c r="AA4" s="87">
        <f>COUNTIFS(COMPILADO!$A$2:$A$165,6,COMPILADO!$E$2:$E$165,AA2)</f>
        <v>3</v>
      </c>
      <c r="AB4" s="87">
        <f>COUNTIFS(COMPILADO!$A$2:$A$165,6,COMPILADO!$E$2:$E$165,AB2)</f>
        <v>0</v>
      </c>
      <c r="AC4" s="86">
        <f>COUNTIFS(COMPILADO!$A$2:$A$165,6,COMPILADO!$E$2:$E$165,AC2)</f>
        <v>0</v>
      </c>
      <c r="AD4" s="86">
        <f>COUNTIFS(COMPILADO!$A$2:$A$165,6,COMPILADO!$E$2:$E$165,AD2)</f>
        <v>0</v>
      </c>
      <c r="AE4" s="87">
        <f>COUNTIFS(COMPILADO!$A$2:$A$165,6,COMPILADO!$E$2:$E$165,AE2)</f>
        <v>0</v>
      </c>
      <c r="AF4" s="87">
        <f>COUNTIFS(COMPILADO!$A$2:$A$165,6,COMPILADO!$E$2:$E$165,AF2)</f>
        <v>1</v>
      </c>
      <c r="AG4" s="86">
        <f>COUNTIFS(COMPILADO!$A$2:$A$165,6,COMPILADO!$E$2:$E$165,AG2)</f>
        <v>0</v>
      </c>
      <c r="AH4" s="87">
        <f>COUNTIFS(COMPILADO!$A$2:$A$165,6,COMPILADO!$E$2:$E$165,AH2)</f>
        <v>0</v>
      </c>
      <c r="AI4" s="87">
        <f>COUNTIFS(COMPILADO!$A$2:$A$165,6,COMPILADO!$E$2:$E$165,AI2)</f>
        <v>0</v>
      </c>
      <c r="AJ4" s="87">
        <f>COUNTIFS(COMPILADO!$A$2:$A$165,6,COMPILADO!$E$2:$E$165,AJ2)</f>
        <v>0</v>
      </c>
      <c r="AK4" s="87">
        <f>COUNTIFS(COMPILADO!$A$2:$A$165,6,COMPILADO!$E$2:$E$165,AK2)</f>
        <v>2</v>
      </c>
      <c r="AL4" s="87">
        <f>COUNTIFS(COMPILADO!$A$2:$A$165,6,COMPILADO!$E$2:$E$165,AL2)</f>
        <v>0</v>
      </c>
      <c r="AM4" s="86">
        <f>COUNTIFS(COMPILADO!$A$2:$A$165,6,COMPILADO!$E$2:$E$165,AM2)</f>
        <v>0</v>
      </c>
      <c r="AN4" s="87">
        <f>COUNTIFS(COMPILADO!$A$2:$A$165,6,COMPILADO!$E$2:$E$165,AN2)</f>
        <v>0</v>
      </c>
      <c r="AO4" s="87">
        <f>COUNTIFS(COMPILADO!$A$2:$A$165,6,COMPILADO!$E$2:$E$165,AO2)</f>
        <v>0</v>
      </c>
      <c r="AP4" s="87">
        <f>COUNTIFS(COMPILADO!$A$2:$A$165,6,COMPILADO!$E$2:$E$165,AP2)</f>
        <v>0</v>
      </c>
      <c r="AQ4" s="87">
        <f>COUNTIFS(COMPILADO!$A$2:$A$165,6,COMPILADO!$E$2:$E$165,AQ2)</f>
        <v>0</v>
      </c>
      <c r="AR4" s="87">
        <f>COUNTIFS(COMPILADO!$A$2:$A$165,6,COMPILADO!$E$2:$E$165,AR2)</f>
        <v>0</v>
      </c>
      <c r="AS4" s="87">
        <f>COUNTIFS(COMPILADO!$A$2:$A$165,6,COMPILADO!$E$2:$E$165,AS2)</f>
        <v>0</v>
      </c>
      <c r="AT4" s="87">
        <f>COUNTIFS(COMPILADO!$A$2:$A$165,6,COMPILADO!$E$2:$E$165,AT2)</f>
        <v>0</v>
      </c>
      <c r="AU4" s="87">
        <f>COUNTIFS(COMPILADO!$A$2:$A$165,6,COMPILADO!$E$2:$E$165,AU2)</f>
        <v>0</v>
      </c>
      <c r="AV4" s="87">
        <f>COUNTIFS(COMPILADO!$A$2:$A$165,6,COMPILADO!$E$2:$E$165,AV2)</f>
        <v>0</v>
      </c>
      <c r="AW4" s="87">
        <f>COUNTIFS(COMPILADO!$A$2:$A$165,6,COMPILADO!$E$2:$E$165,AW2)</f>
        <v>0</v>
      </c>
      <c r="AX4" s="87">
        <f>COUNTIFS(COMPILADO!$A$2:$A$165,6,COMPILADO!$E$2:$E$165,AX2)</f>
        <v>0</v>
      </c>
      <c r="AY4" s="87">
        <f>COUNTIFS(COMPILADO!$A$2:$A$165,6,COMPILADO!$E$2:$E$165,AY2)</f>
        <v>0</v>
      </c>
      <c r="AZ4" s="87">
        <f>COUNTIFS(COMPILADO!$A$2:$A$165,6,COMPILADO!$E$2:$E$165,AZ2)</f>
        <v>0</v>
      </c>
      <c r="BA4" s="87">
        <f>COUNTIFS(COMPILADO!$A$2:$A$165,6,COMPILADO!$E$2:$E$165,BA2)</f>
        <v>0</v>
      </c>
      <c r="BB4" s="87">
        <f>COUNTIFS(COMPILADO!$A$2:$A$165,6,COMPILADO!$E$2:$E$165,BB2)</f>
        <v>0</v>
      </c>
      <c r="BC4" s="87">
        <f>COUNTIFS(COMPILADO!$A$2:$A$165,6,COMPILADO!$E$2:$E$165,BC2)</f>
        <v>0</v>
      </c>
      <c r="BD4" s="87">
        <f>COUNTIFS(COMPILADO!$A$2:$A$165,6,COMPILADO!$E$2:$E$165,BD2)</f>
        <v>0</v>
      </c>
      <c r="BE4" s="87">
        <f>COUNTIFS(COMPILADO!$A$2:$A$165,6,COMPILADO!$E$2:$E$165,BE2)</f>
        <v>0</v>
      </c>
      <c r="BF4" s="86">
        <f>COUNTIFS(COMPILADO!$A$2:$A$165,6,COMPILADO!$E$2:$E$165,BF2)</f>
        <v>0</v>
      </c>
      <c r="BG4" s="86">
        <f>COUNTIFS(COMPILADO!$A$2:$A$165,6,COMPILADO!$E$2:$E$165,BG2)</f>
        <v>0</v>
      </c>
      <c r="BH4" s="86">
        <f>COUNTIFS(COMPILADO!$A$2:$A$165,6,COMPILADO!$E$2:$E$165,BH2)</f>
        <v>0</v>
      </c>
      <c r="BI4" s="86">
        <f>COUNTIFS(COMPILADO!$A$2:$A$165,6,COMPILADO!$E$2:$E$165,BI2)</f>
        <v>0</v>
      </c>
      <c r="BJ4" s="86">
        <f>COUNTIFS(COMPILADO!$A$2:$A$165,6,COMPILADO!$E$2:$E$165,BJ2)</f>
        <v>0</v>
      </c>
      <c r="BK4" s="86">
        <f>COUNTIFS(COMPILADO!$A$2:$A$165,6,COMPILADO!$E$2:$E$165,BK2)</f>
        <v>0</v>
      </c>
      <c r="BL4" s="86">
        <f>COUNTIFS(COMPILADO!$A$2:$A$165,6,COMPILADO!$E$2:$E$165,BL2)</f>
        <v>0</v>
      </c>
      <c r="BM4" s="86">
        <f>COUNTIFS(COMPILADO!$A$2:$A$165,6,COMPILADO!$E$2:$E$165,BM2)</f>
        <v>0</v>
      </c>
      <c r="BN4" s="86">
        <f>COUNTIFS(COMPILADO!$A$2:$A$165,6,COMPILADO!$E$2:$E$165,BN2)</f>
        <v>0</v>
      </c>
      <c r="BO4" s="86">
        <f>COUNTIFS(COMPILADO!$A$2:$A$165,6,COMPILADO!$E$2:$E$165,BO2)</f>
        <v>0</v>
      </c>
      <c r="BP4" s="87">
        <f>COUNTIFS(COMPILADO!$A$2:$A$165,6,COMPILADO!$E$2:$E$165,BP2)</f>
        <v>0</v>
      </c>
      <c r="BQ4" s="87">
        <f>COUNTIFS(COMPILADO!$A$2:$A$165,6,COMPILADO!$E$2:$E$165,BQ2)</f>
        <v>0</v>
      </c>
      <c r="BR4" s="87">
        <f>COUNTIFS(COMPILADO!$A$2:$A$165,6,COMPILADO!$E$2:$E$165,BR2)</f>
        <v>0</v>
      </c>
      <c r="BS4" s="87">
        <f>COUNTIFS(COMPILADO!$A$2:$A$165,6,COMPILADO!$E$2:$E$165,BS2)</f>
        <v>0</v>
      </c>
      <c r="BT4" s="87">
        <f>COUNTIFS(COMPILADO!$A$2:$A$165,6,COMPILADO!$E$2:$E$165,BT2)</f>
        <v>0</v>
      </c>
      <c r="BU4" s="87">
        <f>COUNTIFS(COMPILADO!$A$2:$A$165,6,COMPILADO!$E$2:$E$165,BU2)</f>
        <v>0</v>
      </c>
      <c r="BV4" s="87">
        <f>COUNTIFS(COMPILADO!$A$2:$A$165,6,COMPILADO!$E$2:$E$165,BV2)</f>
        <v>0</v>
      </c>
      <c r="BW4" s="86">
        <f>COUNTIFS(COMPILADO!$A$2:$A$165,6,COMPILADO!$E$2:$E$165,BW2)</f>
        <v>0</v>
      </c>
      <c r="BX4" s="87">
        <f>COUNTIFS(COMPILADO!$A$2:$A$165,6,COMPILADO!$E$2:$E$165,BX2)</f>
        <v>0</v>
      </c>
      <c r="BY4" s="87">
        <f>COUNTIFS(COMPILADO!$A$2:$A$165,6,COMPILADO!$E$2:$E$165,BY2)</f>
        <v>0</v>
      </c>
      <c r="BZ4" s="87">
        <f>COUNTIFS(COMPILADO!$A$2:$A$165,6,COMPILADO!$E$2:$E$165,BZ2)</f>
        <v>0</v>
      </c>
      <c r="CA4" s="86">
        <f>COUNTIFS(COMPILADO!$A$2:$A$165,6,COMPILADO!$E$2:$E$165,CA2)</f>
        <v>0</v>
      </c>
      <c r="CB4" s="86">
        <f>COUNTIFS(COMPILADO!$A$2:$A$165,6,COMPILADO!$E$2:$E$165,CB2)</f>
        <v>0</v>
      </c>
      <c r="CC4" s="86">
        <f>COUNTIFS(COMPILADO!$A$2:$A$165,6,COMPILADO!$E$2:$E$165,CC2)</f>
        <v>0</v>
      </c>
      <c r="CD4" s="87">
        <f>COUNTIFS(COMPILADO!$A$2:$A$165,6,COMPILADO!$E$2:$E$165,CD2)</f>
        <v>0</v>
      </c>
      <c r="CE4" s="87">
        <f>COUNTIFS(COMPILADO!$A$2:$A$165,6,COMPILADO!$E$2:$E$165,CE2)</f>
        <v>0</v>
      </c>
      <c r="CF4" s="87">
        <f>COUNTIFS(COMPILADO!$A$2:$A$165,6,COMPILADO!$E$2:$E$165,CF2)</f>
        <v>0</v>
      </c>
    </row>
    <row r="5" spans="1:88" x14ac:dyDescent="0.25">
      <c r="A5" s="86" t="s">
        <v>316</v>
      </c>
      <c r="B5" s="87">
        <f>+COUNTIF(COMPILADO!$A$2:$A$165,7)</f>
        <v>14</v>
      </c>
      <c r="C5" s="88">
        <f>IFERROR(('10-10-2023'!AC7+'13-10-2023'!AC7+'17-10-2023'!AC7+'20-10-2023'!AC7+'24-10-2023'!AC7+'27-10-2023'!AB7),0)</f>
        <v>0</v>
      </c>
      <c r="D5" s="99">
        <f t="shared" si="0"/>
        <v>14</v>
      </c>
      <c r="E5" s="89">
        <f>IFERROR((B5/C5),0)</f>
        <v>0</v>
      </c>
      <c r="F5" s="87">
        <f>COUNTIFS(COMPILADO!$A$2:$A$165,7,COMPILADO!$J$2:$J$165,"I")</f>
        <v>13</v>
      </c>
      <c r="G5" s="87">
        <f>COUNTIFS(COMPILADO!$A$2:$A$165,7,COMPILADO!$J$2:$J$165,"NI")</f>
        <v>0</v>
      </c>
      <c r="H5" s="89">
        <f>IFERROR((G5/D5),0)</f>
        <v>0</v>
      </c>
      <c r="I5" s="87">
        <f>COUNTIFS(COMPILADO!$A$2:$A$165,7,COMPILADO!$M$2:$M$165,"X")</f>
        <v>1</v>
      </c>
      <c r="J5" s="87">
        <f>COUNTIFS(COMPILADO!$A$2:$A$165,7,COMPILADO!$N$2:$N$165,"X")</f>
        <v>0</v>
      </c>
      <c r="K5" s="87">
        <f>COUNTIFS(COMPILADO!$A$2:$A$165,7,COMPILADO!$O$2:$O$165,"X")</f>
        <v>0</v>
      </c>
      <c r="L5" s="87">
        <f>COUNTIFS(COMPILADO!$A$2:$A$165,7,COMPILADO!$P$2:$P$165,"X")</f>
        <v>0</v>
      </c>
      <c r="M5" s="87">
        <f>COUNTIFS(COMPILADO!$A$2:$A$165,7,COMPILADO!$Q$2:$Q$165,"X")</f>
        <v>0</v>
      </c>
      <c r="N5" s="87">
        <f>SUM(I5:M5)</f>
        <v>1</v>
      </c>
      <c r="O5" s="89">
        <f t="array" ref="O5">SUM(I5:M5/D5)</f>
        <v>7.1428571428571425E-2</v>
      </c>
      <c r="P5" s="87">
        <f t="shared" si="1"/>
        <v>2</v>
      </c>
      <c r="Q5" s="87">
        <f>COUNTIFS(COMPILADO!$A$2:$A$165,7,COMPILADO!$E$2:$E$165,Q2)</f>
        <v>0</v>
      </c>
      <c r="R5" s="87">
        <f>COUNTIFS(COMPILADO!$A$2:$A$165,7,COMPILADO!$E$2:$E$165,R2)</f>
        <v>0</v>
      </c>
      <c r="S5" s="87">
        <f>COUNTIFS(COMPILADO!$A$2:$A$165,7,COMPILADO!$E$2:$E$165,S2)</f>
        <v>1</v>
      </c>
      <c r="T5" s="87">
        <f>COUNTIFS(COMPILADO!$A$2:$A$165,7,COMPILADO!$E$2:$E$165,T2)</f>
        <v>1</v>
      </c>
      <c r="U5" s="87">
        <f>COUNTIFS(COMPILADO!$A$2:$A$165,7,COMPILADO!$E$2:$E$165,U2)</f>
        <v>0</v>
      </c>
      <c r="V5" s="87">
        <f>COUNTIFS(COMPILADO!$A$2:$A$165,7,COMPILADO!$E$2:$E$165,V2)</f>
        <v>0</v>
      </c>
      <c r="W5" s="87">
        <f>COUNTIFS(COMPILADO!$A$2:$A$165,7,COMPILADO!$E$2:$E$165,W2)</f>
        <v>0</v>
      </c>
      <c r="X5" s="87">
        <f>COUNTIFS(COMPILADO!$A$2:$A$165,7,COMPILADO!$E$2:$E$165,X2)</f>
        <v>0</v>
      </c>
      <c r="Y5" s="87">
        <f>COUNTIFS(COMPILADO!$A$2:$A$165,7,COMPILADO!$E$2:$E$165,Y2)</f>
        <v>3</v>
      </c>
      <c r="Z5" s="87">
        <f>COUNTIFS(COMPILADO!$A$2:$A$165,7,COMPILADO!$E$2:$E$165,Z2)</f>
        <v>0</v>
      </c>
      <c r="AA5" s="87">
        <f>COUNTIFS(COMPILADO!$A$2:$A$165,7,COMPILADO!$E$2:$E$165,AA2)</f>
        <v>1</v>
      </c>
      <c r="AB5" s="87">
        <f>COUNTIFS(COMPILADO!$A$2:$A$165,7,COMPILADO!$E$2:$E$165,AB2)</f>
        <v>0</v>
      </c>
      <c r="AC5" s="86">
        <f>COUNTIFS(COMPILADO!$A$2:$A$165,7,COMPILADO!$E$2:$E$165,AC2)</f>
        <v>0</v>
      </c>
      <c r="AD5" s="86">
        <f>COUNTIFS(COMPILADO!$A$2:$A$165,7,COMPILADO!$E$2:$E$165,AD2)</f>
        <v>0</v>
      </c>
      <c r="AE5" s="87">
        <f>COUNTIFS(COMPILADO!$A$2:$A$165,7,COMPILADO!$E$2:$E$165,AE2)</f>
        <v>0</v>
      </c>
      <c r="AF5" s="87">
        <f>COUNTIFS(COMPILADO!$A$2:$A$165,7,COMPILADO!$E$2:$E$165,AF2)</f>
        <v>1</v>
      </c>
      <c r="AG5" s="86">
        <f>COUNTIFS(COMPILADO!$A$2:$A$165,7,COMPILADO!$E$2:$E$165,AG2)</f>
        <v>0</v>
      </c>
      <c r="AH5" s="87">
        <f>COUNTIFS(COMPILADO!$A$2:$A$165,7,COMPILADO!$E$2:$E$165,AH2)</f>
        <v>0</v>
      </c>
      <c r="AI5" s="87">
        <f>COUNTIFS(COMPILADO!$A$2:$A$165,7,COMPILADO!$E$2:$E$165,AI2)</f>
        <v>0</v>
      </c>
      <c r="AJ5" s="87">
        <f>COUNTIFS(COMPILADO!$A$2:$A$165,7,COMPILADO!$E$2:$E$165,AJ2)</f>
        <v>0</v>
      </c>
      <c r="AK5" s="87">
        <f>COUNTIFS(COMPILADO!$A$2:$A$165,7,COMPILADO!$E$2:$E$165,AK2)</f>
        <v>1</v>
      </c>
      <c r="AL5" s="87">
        <f>COUNTIFS(COMPILADO!$A$2:$A$165,7,COMPILADO!$E$2:$E$165,AL2)</f>
        <v>0</v>
      </c>
      <c r="AM5" s="86">
        <f>COUNTIFS(COMPILADO!$A$2:$A$165,7,COMPILADO!$E$2:$E$165,AM2)</f>
        <v>2</v>
      </c>
      <c r="AN5" s="87">
        <f>COUNTIFS(COMPILADO!$A$2:$A$165,7,COMPILADO!$E$2:$E$165,AN2)</f>
        <v>0</v>
      </c>
      <c r="AO5" s="87">
        <f>COUNTIFS(COMPILADO!$A$2:$A$165,7,COMPILADO!$E$2:$E$165,AO2)</f>
        <v>0</v>
      </c>
      <c r="AP5" s="87">
        <f>COUNTIFS(COMPILADO!$A$2:$A$165,7,COMPILADO!$E$2:$E$165,AP2)</f>
        <v>0</v>
      </c>
      <c r="AQ5" s="87">
        <f>COUNTIFS(COMPILADO!$A$2:$A$165,7,COMPILADO!$E$2:$E$165,AQ2)</f>
        <v>2</v>
      </c>
      <c r="AR5" s="87">
        <f>COUNTIFS(COMPILADO!$A$2:$A$165,7,COMPILADO!$E$2:$E$165,AR2)</f>
        <v>0</v>
      </c>
      <c r="AS5" s="87">
        <f>COUNTIFS(COMPILADO!$A$2:$A$165,7,COMPILADO!$E$2:$E$165,AS2)</f>
        <v>0</v>
      </c>
      <c r="AT5" s="87">
        <f>COUNTIFS(COMPILADO!$A$2:$A$165,7,COMPILADO!$E$2:$E$165,AT2)</f>
        <v>0</v>
      </c>
      <c r="AU5" s="87">
        <f>COUNTIFS(COMPILADO!$A$2:$A$165,7,COMPILADO!$E$2:$E$165,AU2)</f>
        <v>0</v>
      </c>
      <c r="AV5" s="87">
        <f>COUNTIFS(COMPILADO!$A$2:$A$165,7,COMPILADO!$E$2:$E$165,AV2)</f>
        <v>0</v>
      </c>
      <c r="AW5" s="87">
        <f>COUNTIFS(COMPILADO!$A$2:$A$165,7,COMPILADO!$E$2:$E$165,AW2)</f>
        <v>0</v>
      </c>
      <c r="AX5" s="87">
        <f>COUNTIFS(COMPILADO!$A$2:$A$165,7,COMPILADO!$E$2:$E$165,AX2)</f>
        <v>0</v>
      </c>
      <c r="AY5" s="87">
        <f>COUNTIFS(COMPILADO!$A$2:$A$165,7,COMPILADO!$E$2:$E$165,AY2)</f>
        <v>0</v>
      </c>
      <c r="AZ5" s="87">
        <f>COUNTIFS(COMPILADO!$A$2:$A$165,7,COMPILADO!$E$2:$E$165,AZ2)</f>
        <v>0</v>
      </c>
      <c r="BA5" s="87">
        <f>COUNTIFS(COMPILADO!$A$2:$A$165,7,COMPILADO!$E$2:$E$165,BA2)</f>
        <v>0</v>
      </c>
      <c r="BB5" s="87">
        <f>COUNTIFS(COMPILADO!$A$2:$A$165,7,COMPILADO!$E$2:$E$165,BB2)</f>
        <v>0</v>
      </c>
      <c r="BC5" s="87">
        <f>COUNTIFS(COMPILADO!$A$2:$A$165,7,COMPILADO!$E$2:$E$165,BC2)</f>
        <v>0</v>
      </c>
      <c r="BD5" s="87">
        <f>COUNTIFS(COMPILADO!$A$2:$A$165,7,COMPILADO!$E$2:$E$165,BD2)</f>
        <v>0</v>
      </c>
      <c r="BE5" s="87">
        <f>COUNTIFS(COMPILADO!$A$2:$A$165,7,COMPILADO!$E$2:$E$165,BE2)</f>
        <v>0</v>
      </c>
      <c r="BF5" s="86">
        <f>COUNTIFS(COMPILADO!$A$2:$A$165,7,COMPILADO!$E$2:$E$165,BF2)</f>
        <v>0</v>
      </c>
      <c r="BG5" s="86">
        <f>COUNTIFS(COMPILADO!$A$2:$A$165,7,COMPILADO!$E$2:$E$165,BG2)</f>
        <v>0</v>
      </c>
      <c r="BH5" s="86">
        <f>COUNTIFS(COMPILADO!$A$2:$A$165,7,COMPILADO!$E$2:$E$165,BH2)</f>
        <v>0</v>
      </c>
      <c r="BI5" s="86">
        <f>COUNTIFS(COMPILADO!$A$2:$A$165,7,COMPILADO!$E$2:$E$165,BI2)</f>
        <v>0</v>
      </c>
      <c r="BJ5" s="86">
        <f>COUNTIFS(COMPILADO!$A$2:$A$165,7,COMPILADO!$E$2:$E$165,BJ2)</f>
        <v>0</v>
      </c>
      <c r="BK5" s="86">
        <f>COUNTIFS(COMPILADO!$A$2:$A$165,7,COMPILADO!$E$2:$E$165,BK2)</f>
        <v>0</v>
      </c>
      <c r="BL5" s="86">
        <f>COUNTIFS(COMPILADO!$A$2:$A$165,7,COMPILADO!$E$2:$E$165,BL2)</f>
        <v>0</v>
      </c>
      <c r="BM5" s="86">
        <f>COUNTIFS(COMPILADO!$A$2:$A$165,7,COMPILADO!$E$2:$E$165,BM2)</f>
        <v>0</v>
      </c>
      <c r="BN5" s="86">
        <f>COUNTIFS(COMPILADO!$A$2:$A$165,7,COMPILADO!$E$2:$E$165,BN2)</f>
        <v>0</v>
      </c>
      <c r="BO5" s="86">
        <f>COUNTIFS(COMPILADO!$A$2:$A$165,7,COMPILADO!$E$2:$E$165,BO2)</f>
        <v>0</v>
      </c>
      <c r="BP5" s="87">
        <f>COUNTIFS(COMPILADO!$A$2:$A$165,7,COMPILADO!$E$2:$E$165,BP2)</f>
        <v>0</v>
      </c>
      <c r="BQ5" s="87">
        <f>COUNTIFS(COMPILADO!$A$2:$A$165,7,COMPILADO!$E$2:$E$165,BQ2)</f>
        <v>0</v>
      </c>
      <c r="BR5" s="87">
        <f>COUNTIFS(COMPILADO!$A$2:$A$165,7,COMPILADO!$E$2:$E$165,BR2)</f>
        <v>0</v>
      </c>
      <c r="BS5" s="87">
        <f>COUNTIFS(COMPILADO!$A$2:$A$165,7,COMPILADO!$E$2:$E$165,BS2)</f>
        <v>0</v>
      </c>
      <c r="BT5" s="87">
        <f>COUNTIFS(COMPILADO!$A$2:$A$165,7,COMPILADO!$E$2:$E$165,BT2)</f>
        <v>1</v>
      </c>
      <c r="BU5" s="87">
        <f>COUNTIFS(COMPILADO!$A$2:$A$165,7,COMPILADO!$E$2:$E$165,BU2)</f>
        <v>0</v>
      </c>
      <c r="BV5" s="87">
        <f>COUNTIFS(COMPILADO!$A$2:$A$165,7,COMPILADO!$E$2:$E$165,BV2)</f>
        <v>0</v>
      </c>
      <c r="BW5" s="86">
        <f>COUNTIFS(COMPILADO!$A$2:$A$165,7,COMPILADO!$E$2:$E$165,BW2)</f>
        <v>0</v>
      </c>
      <c r="BX5" s="87">
        <f>COUNTIFS(COMPILADO!$A$2:$A$165,7,COMPILADO!$E$2:$E$165,BX2)</f>
        <v>0</v>
      </c>
      <c r="BY5" s="87">
        <f>COUNTIFS(COMPILADO!$A$2:$A$165,7,COMPILADO!$E$2:$E$165,BY2)</f>
        <v>0</v>
      </c>
      <c r="BZ5" s="87">
        <f>COUNTIFS(COMPILADO!$A$2:$A$165,7,COMPILADO!$E$2:$E$165,BZ2)</f>
        <v>0</v>
      </c>
      <c r="CA5" s="86">
        <f>COUNTIFS(COMPILADO!$A$2:$A$165,7,COMPILADO!$E$2:$E$165,CA2)</f>
        <v>0</v>
      </c>
      <c r="CB5" s="86">
        <f>COUNTIFS(COMPILADO!$A$2:$A$165,7,COMPILADO!$E$2:$E$165,CB2)</f>
        <v>0</v>
      </c>
      <c r="CC5" s="86">
        <f>COUNTIFS(COMPILADO!$A$2:$A$165,7,COMPILADO!$E$2:$E$165,CC2)</f>
        <v>0</v>
      </c>
      <c r="CD5" s="87">
        <f>COUNTIFS(COMPILADO!$A$2:$A$165,7,COMPILADO!$E$2:$E$165,CD2)</f>
        <v>0</v>
      </c>
      <c r="CE5" s="87">
        <f>COUNTIFS(COMPILADO!$A$2:$A$165,7,COMPILADO!$E$2:$E$165,CE2)</f>
        <v>0</v>
      </c>
      <c r="CF5" s="87">
        <f>COUNTIFS(COMPILADO!$A$2:$A$165,7,COMPILADO!$E$2:$E$165,CF2)</f>
        <v>0</v>
      </c>
    </row>
    <row r="6" spans="1:88" x14ac:dyDescent="0.25">
      <c r="A6" s="86" t="s">
        <v>272</v>
      </c>
      <c r="B6" s="87">
        <f>+COUNTIF(COMPILADO!$A$2:$A$165,"UCI")</f>
        <v>15</v>
      </c>
      <c r="C6" s="88">
        <f>IFERROR(('10-10-2023'!AC7+'13-10-2023'!AC7+'17-10-2023'!AC7+'20-10-2023'!AC7+'24-10-2023'!AC7+'27-10-2023'!AB7),)</f>
        <v>0</v>
      </c>
      <c r="D6" s="99">
        <f t="shared" si="0"/>
        <v>15</v>
      </c>
      <c r="E6" s="89">
        <f>IFERROR((B6/C6),0)</f>
        <v>0</v>
      </c>
      <c r="F6" s="87">
        <f>COUNTIFS(COMPILADO!$A$2:$A$165,"UCI",COMPILADO!$J$2:$J$165,"I")</f>
        <v>11</v>
      </c>
      <c r="G6" s="87">
        <f>COUNTIFS(COMPILADO!$A$2:$A$165,"UCI",COMPILADO!$J$2:$J$165,"NI")</f>
        <v>2</v>
      </c>
      <c r="H6" s="89">
        <f>IFERROR((G6/D6),0)</f>
        <v>0.13333333333333333</v>
      </c>
      <c r="I6" s="87">
        <f>COUNTIFS(COMPILADO!$A$2:$A$165,"UCI",COMPILADO!$M$2:$M$165,"X")</f>
        <v>5</v>
      </c>
      <c r="J6" s="87">
        <f>COUNTIFS(COMPILADO!$A$2:$A$165,"UCI",COMPILADO!$N$2:$N$165,"X")</f>
        <v>1</v>
      </c>
      <c r="K6" s="87">
        <f>COUNTIFS(COMPILADO!$A$2:$A$165,"UCI",COMPILADO!$O$2:$O$165,"X")</f>
        <v>0</v>
      </c>
      <c r="L6" s="87">
        <f>COUNTIFS(COMPILADO!$A$2:$A$165,"UCI",COMPILADO!$P$2:$P$165,"X")</f>
        <v>0</v>
      </c>
      <c r="M6" s="87">
        <f>COUNTIFS(COMPILADO!$A$2:$A$165,"UCI",COMPILADO!$Q$2:$Q$165,"X")</f>
        <v>1</v>
      </c>
      <c r="N6" s="87">
        <f>SUM(I6:M6)</f>
        <v>7</v>
      </c>
      <c r="O6" s="89">
        <f t="array" ref="O6">SUM(I6:M6/D6)</f>
        <v>0.46666666666666662</v>
      </c>
      <c r="P6" s="87">
        <f t="shared" si="1"/>
        <v>3</v>
      </c>
      <c r="Q6" s="87">
        <f>COUNTIFS(COMPILADO!$A$2:$A$165,"UCI",COMPILADO!$E$2:$E$165,Q2)</f>
        <v>0</v>
      </c>
      <c r="R6" s="87">
        <f>COUNTIFS(COMPILADO!$A$2:$A$165,"UCI",COMPILADO!$E$2:$E$165,R2)</f>
        <v>0</v>
      </c>
      <c r="S6" s="87">
        <f>COUNTIFS(COMPILADO!$A$2:$A$165,"UCI",COMPILADO!$E$2:$E$165,S2)</f>
        <v>0</v>
      </c>
      <c r="T6" s="87">
        <f>COUNTIFS(COMPILADO!$A$2:$A$165,"UCI",COMPILADO!$E$2:$E$165,T2)</f>
        <v>0</v>
      </c>
      <c r="U6" s="87">
        <f>COUNTIFS(COMPILADO!$A$2:$A$165,"UCI",COMPILADO!$E$2:$E$165,U2)</f>
        <v>0</v>
      </c>
      <c r="V6" s="87">
        <f>COUNTIFS(COMPILADO!$A$2:$A$165,"UCI",COMPILADO!$E$2:$E$165,V2)</f>
        <v>0</v>
      </c>
      <c r="W6" s="87">
        <f>COUNTIFS(COMPILADO!$A$2:$A$165,"UCI",COMPILADO!$E$2:$E$165,W2)</f>
        <v>0</v>
      </c>
      <c r="X6" s="87">
        <f>COUNTIFS(COMPILADO!$A$2:$A$165,"UCI",COMPILADO!$E$2:$E$165,X2)</f>
        <v>1</v>
      </c>
      <c r="Y6" s="87">
        <f>COUNTIFS(COMPILADO!$A$2:$A$165,"UCI",COMPILADO!$E$2:$E$165,Y2)</f>
        <v>4</v>
      </c>
      <c r="Z6" s="87">
        <f>COUNTIFS(COMPILADO!$A$2:$A$165,"UCI",COMPILADO!$E$2:$E$165,Z2)</f>
        <v>0</v>
      </c>
      <c r="AA6" s="87">
        <f>COUNTIFS(COMPILADO!$A$2:$A$165,"UCI",COMPILADO!$E$2:$E$165,AA2)</f>
        <v>3</v>
      </c>
      <c r="AB6" s="87">
        <f>COUNTIFS(COMPILADO!$A$2:$A$165,"UCI",COMPILADO!$E$2:$E$165,AB2)</f>
        <v>0</v>
      </c>
      <c r="AC6" s="86">
        <f>COUNTIFS(COMPILADO!$A$2:$A$165,"UCI",COMPILADO!$E$2:$E$165,AC2)</f>
        <v>0</v>
      </c>
      <c r="AD6" s="86">
        <f>COUNTIFS(COMPILADO!$A$2:$A$165,"UCI",COMPILADO!$E$2:$E$165,AD2)</f>
        <v>0</v>
      </c>
      <c r="AE6" s="87">
        <f>COUNTIFS(COMPILADO!$A$2:$A$165,"UCI",COMPILADO!$E$2:$E$165,AE2)</f>
        <v>0</v>
      </c>
      <c r="AF6" s="87">
        <f>COUNTIFS(COMPILADO!$A$2:$A$165,"UCI",COMPILADO!$E$2:$E$165,AF2)</f>
        <v>0</v>
      </c>
      <c r="AG6" s="86">
        <f>COUNTIFS(COMPILADO!$A$2:$A$165,"UCI",COMPILADO!$E$2:$E$165,AG2)</f>
        <v>1</v>
      </c>
      <c r="AH6" s="87">
        <f>COUNTIFS(COMPILADO!$A$2:$A$165,"UCI",COMPILADO!$E$2:$E$165,AH2)</f>
        <v>0</v>
      </c>
      <c r="AI6" s="87">
        <f>COUNTIFS(COMPILADO!$A$2:$A$165,"UCI",COMPILADO!$E$2:$E$165,AI2)</f>
        <v>0</v>
      </c>
      <c r="AJ6" s="87">
        <f>COUNTIFS(COMPILADO!$A$2:$A$165,"UCI",COMPILADO!$E$2:$E$165,AJ2)</f>
        <v>0</v>
      </c>
      <c r="AK6" s="87">
        <f>COUNTIFS(COMPILADO!$A$2:$A$165,"UCI",COMPILADO!$E$2:$E$165,AK2)</f>
        <v>3</v>
      </c>
      <c r="AL6" s="87">
        <f>COUNTIFS(COMPILADO!$A$2:$A$165,"UCI",COMPILADO!$E$2:$E$165,AL2)</f>
        <v>0</v>
      </c>
      <c r="AM6" s="86">
        <f>COUNTIFS(COMPILADO!$A$2:$A$165,"UCI",COMPILADO!$E$2:$E$165,AM2)</f>
        <v>0</v>
      </c>
      <c r="AN6" s="87">
        <f>COUNTIFS(COMPILADO!$A$2:$A$165,"UCI",COMPILADO!$E$2:$E$165,AN2)</f>
        <v>0</v>
      </c>
      <c r="AO6" s="87">
        <f>COUNTIFS(COMPILADO!$A$2:$A$165,"UCI",COMPILADO!$E$2:$E$165,AO2)</f>
        <v>0</v>
      </c>
      <c r="AP6" s="87">
        <f>COUNTIFS(COMPILADO!$A$2:$A$165,"UCI",COMPILADO!$E$2:$E$165,AP2)</f>
        <v>0</v>
      </c>
      <c r="AQ6" s="87">
        <f>COUNTIFS(COMPILADO!$A$2:$A$165,"UCI",COMPILADO!$E$2:$E$165,AQ2)</f>
        <v>0</v>
      </c>
      <c r="AR6" s="87">
        <f>COUNTIFS(COMPILADO!$A$2:$A$165,"UCI",COMPILADO!$E$2:$E$165,AR2)</f>
        <v>0</v>
      </c>
      <c r="AS6" s="87">
        <f>COUNTIFS(COMPILADO!$A$2:$A$165,"UCI",COMPILADO!$E$2:$E$165,AS2)</f>
        <v>0</v>
      </c>
      <c r="AT6" s="87">
        <f>COUNTIFS(COMPILADO!$A$2:$A$165,"UCI",COMPILADO!$E$2:$E$165,AT2)</f>
        <v>0</v>
      </c>
      <c r="AU6" s="87">
        <f>COUNTIFS(COMPILADO!$A$2:$A$165,"UCI",COMPILADO!$E$2:$E$165,AU2)</f>
        <v>0</v>
      </c>
      <c r="AV6" s="87">
        <f>COUNTIFS(COMPILADO!$A$2:$A$165,"UCI",COMPILADO!$E$2:$E$165,AV2)</f>
        <v>0</v>
      </c>
      <c r="AW6" s="87">
        <f>COUNTIFS(COMPILADO!$A$2:$A$165,"UCI",COMPILADO!$E$2:$E$165,AW2)</f>
        <v>0</v>
      </c>
      <c r="AX6" s="87">
        <f>COUNTIFS(COMPILADO!$A$2:$A$165,"UCI",COMPILADO!$E$2:$E$165,AX2)</f>
        <v>0</v>
      </c>
      <c r="AY6" s="87">
        <f>COUNTIFS(COMPILADO!$A$2:$A$165,"UCI",COMPILADO!$E$2:$E$165,AY2)</f>
        <v>0</v>
      </c>
      <c r="AZ6" s="87">
        <f>COUNTIFS(COMPILADO!$A$2:$A$165,"UCI",COMPILADO!$E$2:$E$165,AZ2)</f>
        <v>0</v>
      </c>
      <c r="BA6" s="87">
        <f>COUNTIFS(COMPILADO!$A$2:$A$165,"UCI",COMPILADO!$E$2:$E$165,BA2)</f>
        <v>0</v>
      </c>
      <c r="BB6" s="87">
        <f>COUNTIFS(COMPILADO!$A$2:$A$165,"UCI",COMPILADO!$E$2:$E$165,BB2)</f>
        <v>0</v>
      </c>
      <c r="BC6" s="87">
        <f>COUNTIFS(COMPILADO!$A$2:$A$165,"UCI",COMPILADO!$E$2:$E$165,BC2)</f>
        <v>0</v>
      </c>
      <c r="BD6" s="87">
        <f>COUNTIFS(COMPILADO!$A$2:$A$165,"UCI",COMPILADO!$E$2:$E$165,BD2)</f>
        <v>0</v>
      </c>
      <c r="BE6" s="87">
        <f>COUNTIFS(COMPILADO!$A$2:$A$165,"UCI",COMPILADO!$E$2:$E$165,BE2)</f>
        <v>0</v>
      </c>
      <c r="BF6" s="86">
        <f>COUNTIFS(COMPILADO!$A$2:$A$165,"UCI",COMPILADO!$E$2:$E$165,BF2)</f>
        <v>0</v>
      </c>
      <c r="BG6" s="86">
        <f>COUNTIFS(COMPILADO!$A$2:$A$165,"UCI",COMPILADO!$E$2:$E$165,BG2)</f>
        <v>0</v>
      </c>
      <c r="BH6" s="86">
        <f>COUNTIFS(COMPILADO!$A$2:$A$165,"UCI",COMPILADO!$E$2:$E$165,BH2)</f>
        <v>0</v>
      </c>
      <c r="BI6" s="86">
        <f>COUNTIFS(COMPILADO!$A$2:$A$165,"UCI",COMPILADO!$E$2:$E$165,BI2)</f>
        <v>0</v>
      </c>
      <c r="BJ6" s="86">
        <f>COUNTIFS(COMPILADO!$A$2:$A$165,"UCI",COMPILADO!$E$2:$E$165,BJ2)</f>
        <v>0</v>
      </c>
      <c r="BK6" s="86">
        <f>COUNTIFS(COMPILADO!$A$2:$A$165,"UCI",COMPILADO!$E$2:$E$165,BK2)</f>
        <v>0</v>
      </c>
      <c r="BL6" s="86">
        <f>COUNTIFS(COMPILADO!$A$2:$A$165,"UCI",COMPILADO!$E$2:$E$165,BL2)</f>
        <v>0</v>
      </c>
      <c r="BM6" s="86">
        <f>COUNTIFS(COMPILADO!$A$2:$A$165,"UCI",COMPILADO!$E$2:$E$165,BM2)</f>
        <v>0</v>
      </c>
      <c r="BN6" s="86">
        <f>COUNTIFS(COMPILADO!$A$2:$A$165,"UCI",COMPILADO!$E$2:$E$165,BN2)</f>
        <v>0</v>
      </c>
      <c r="BO6" s="86">
        <f>COUNTIFS(COMPILADO!$A$2:$A$165,"UCI",COMPILADO!$E$2:$E$165,BO2)</f>
        <v>0</v>
      </c>
      <c r="BP6" s="87">
        <f>COUNTIFS(COMPILADO!$A$2:$A$165,"UCI",COMPILADO!$E$2:$E$165,BP2)</f>
        <v>0</v>
      </c>
      <c r="BQ6" s="87">
        <f>COUNTIFS(COMPILADO!$A$2:$A$165,"UCI",COMPILADO!$E$2:$E$165,BQ2)</f>
        <v>0</v>
      </c>
      <c r="BR6" s="87">
        <f>COUNTIFS(COMPILADO!$A$2:$A$165,"UCI",COMPILADO!$E$2:$E$165,BR2)</f>
        <v>0</v>
      </c>
      <c r="BS6" s="87">
        <f>COUNTIFS(COMPILADO!$A$2:$A$165,"UCI",COMPILADO!$E$2:$E$165,BS2)</f>
        <v>0</v>
      </c>
      <c r="BT6" s="87">
        <f>COUNTIFS(COMPILADO!$A$2:$A$165,"UCI",COMPILADO!$E$2:$E$165,BT2)</f>
        <v>1</v>
      </c>
      <c r="BU6" s="87">
        <f>COUNTIFS(COMPILADO!$A$2:$A$165,"UCI",COMPILADO!$E$2:$E$165,BU2)</f>
        <v>0</v>
      </c>
      <c r="BV6" s="87">
        <f>COUNTIFS(COMPILADO!$A$2:$A$165,"UCI",COMPILADO!$E$2:$E$165,BV2)</f>
        <v>0</v>
      </c>
      <c r="BW6" s="86">
        <f>COUNTIFS(COMPILADO!$A$2:$A$165,"UCI",COMPILADO!$E$2:$E$165,BW2)</f>
        <v>0</v>
      </c>
      <c r="BX6" s="87">
        <f>COUNTIFS(COMPILADO!$A$2:$A$165,"UCI",COMPILADO!$E$2:$E$165,BX2)</f>
        <v>0</v>
      </c>
      <c r="BY6" s="87">
        <f>COUNTIFS(COMPILADO!$A$2:$A$165,"UCI",COMPILADO!$E$2:$E$165,BY2)</f>
        <v>0</v>
      </c>
      <c r="BZ6" s="87">
        <f>COUNTIFS(COMPILADO!$A$2:$A$165,"UCI",COMPILADO!$E$2:$E$165,BZ2)</f>
        <v>0</v>
      </c>
      <c r="CA6" s="86">
        <f>COUNTIFS(COMPILADO!$A$2:$A$165,"UCI",COMPILADO!$E$2:$E$165,CA2)</f>
        <v>2</v>
      </c>
      <c r="CB6" s="86">
        <f>COUNTIFS(COMPILADO!$A$2:$A$165,"UCI",COMPILADO!$E$2:$E$165,CB2)</f>
        <v>0</v>
      </c>
      <c r="CC6" s="86">
        <f>COUNTIFS(COMPILADO!$A$2:$A$165,"UCI",COMPILADO!$E$2:$E$165,CC2)</f>
        <v>0</v>
      </c>
      <c r="CD6" s="87">
        <f>COUNTIFS(COMPILADO!$A$2:$A$165,"UCI",COMPILADO!$E$2:$E$165,CD2)</f>
        <v>0</v>
      </c>
      <c r="CE6" s="87">
        <f>COUNTIFS(COMPILADO!$A$2:$A$165,"UCI",COMPILADO!$E$2:$E$165,CE2)</f>
        <v>0</v>
      </c>
      <c r="CF6" s="87">
        <f>COUNTIFS(COMPILADO!$A$2:$A$165,"UCI",COMPILADO!$E$2:$E$165,CF2)</f>
        <v>0</v>
      </c>
    </row>
    <row r="7" spans="1:88" x14ac:dyDescent="0.25">
      <c r="A7" s="86" t="s">
        <v>317</v>
      </c>
      <c r="B7" s="87">
        <f>+COUNTIF(COMPILADO!$A$2:$A$165,"URGENCIAS")</f>
        <v>1</v>
      </c>
      <c r="C7" s="88">
        <f>IFERROR(('10-10-2023'!AC8+'13-10-2023'!AC8+'17-10-2023'!AC8+'20-10-2023'!AC8+'24-10-2023'!AC8+'27-10-2023'!AB8),0)</f>
        <v>0</v>
      </c>
      <c r="D7" s="99">
        <f t="shared" si="0"/>
        <v>1</v>
      </c>
      <c r="E7" s="89">
        <f>IFERROR((B7/C7),0)</f>
        <v>0</v>
      </c>
      <c r="F7" s="87">
        <f>COUNTIFS(COMPILADO!$A$2:$A$165,"URGENCIAS",COMPILADO!$J$2:$J$165,"I")</f>
        <v>1</v>
      </c>
      <c r="G7" s="87">
        <f>COUNTIFS(COMPILADO!$A$2:$A$165,"URGENCIAS",COMPILADO!$J$2:$J$165,"NI")</f>
        <v>0</v>
      </c>
      <c r="H7" s="89">
        <f>IFERROR((G7/D7),0)</f>
        <v>0</v>
      </c>
      <c r="I7" s="87">
        <f>COUNTIFS(COMPILADO!$A$2:$A$165,"URGENCIAS",COMPILADO!$M$2:$M$165,"X")</f>
        <v>0</v>
      </c>
      <c r="J7" s="87">
        <f>COUNTIFS(COMPILADO!$A$2:$A$165,"URGENCIAS",COMPILADO!$N$2:$N$165,"X")</f>
        <v>0</v>
      </c>
      <c r="K7" s="87">
        <f>COUNTIFS(COMPILADO!$A$2:$A$165,"URGENCIAS",COMPILADO!$O$2:$O$165,"X")</f>
        <v>0</v>
      </c>
      <c r="L7" s="87">
        <f>COUNTIFS(COMPILADO!$A$2:$A$165,"URGENCIAS",COMPILADO!$P$2:$P$165,"X")</f>
        <v>0</v>
      </c>
      <c r="M7" s="87">
        <f>COUNTIFS(COMPILADO!$A$2:$A$165,"URGENCIAS",COMPILADO!$Q$2:$Q$165,"X")</f>
        <v>0</v>
      </c>
      <c r="N7" s="87">
        <f>SUM(I7:M7)</f>
        <v>0</v>
      </c>
      <c r="O7" s="89">
        <f t="array" ref="O7">SUM(I7:M7/D7)</f>
        <v>0</v>
      </c>
      <c r="P7" s="87">
        <f t="shared" si="1"/>
        <v>0</v>
      </c>
      <c r="Q7" s="87">
        <f>COUNTIFS(COMPILADO!$A$2:$A$165,"URGENCIAS",COMPILADO!$E$2:$E$165,Q2)</f>
        <v>0</v>
      </c>
      <c r="R7" s="87">
        <f>COUNTIFS(COMPILADO!$A$2:$A$165,"URGENCIAS",COMPILADO!$E$2:$E$165,R2)</f>
        <v>0</v>
      </c>
      <c r="S7" s="87">
        <f>COUNTIFS(COMPILADO!$A$2:$A$165,"URGENCIAS",COMPILADO!$E$2:$E$165,S2)</f>
        <v>0</v>
      </c>
      <c r="T7" s="87">
        <f>COUNTIFS(COMPILADO!$A$2:$A$165,"URGENCIAS",COMPILADO!$E$2:$E$165,T2)</f>
        <v>0</v>
      </c>
      <c r="U7" s="87">
        <f>COUNTIFS(COMPILADO!$A$2:$A$165,"URGENCIAS",COMPILADO!$E$2:$E$165,U2)</f>
        <v>0</v>
      </c>
      <c r="V7" s="87">
        <f>COUNTIFS(COMPILADO!$A$2:$A$165,"URGENCIAS",COMPILADO!$E$2:$E$165,V2)</f>
        <v>0</v>
      </c>
      <c r="W7" s="87">
        <f>COUNTIFS(COMPILADO!$A$2:$A$165,"URGENCIAS",COMPILADO!$E$2:$E$165,W2)</f>
        <v>0</v>
      </c>
      <c r="X7" s="87">
        <f>COUNTIFS(COMPILADO!$A$2:$A$165,"URGENCIAS",COMPILADO!$E$2:$E$165,X2)</f>
        <v>0</v>
      </c>
      <c r="Y7" s="87">
        <f>COUNTIFS(COMPILADO!$A$2:$A$165,"URGENCIAS",COMPILADO!$E$2:$E$165,Y2)</f>
        <v>0</v>
      </c>
      <c r="Z7" s="87">
        <f>COUNTIFS(COMPILADO!$A$2:$A$165,"URGENCIAS",COMPILADO!$E$2:$E$165,Z2)</f>
        <v>0</v>
      </c>
      <c r="AA7" s="87">
        <f>COUNTIFS(COMPILADO!$A$2:$A$165,"URGENCIAS",COMPILADO!$E$2:$E$165,AA2)</f>
        <v>0</v>
      </c>
      <c r="AB7" s="87">
        <f>COUNTIFS(COMPILADO!$A$2:$A$165,"URGENCIAS",COMPILADO!$E$2:$E$165,AB2)</f>
        <v>0</v>
      </c>
      <c r="AC7" s="86">
        <f>COUNTIFS(COMPILADO!$A$2:$A$165,"URGENCIAS",COMPILADO!$E$2:$E$165,AC2)</f>
        <v>0</v>
      </c>
      <c r="AD7" s="86">
        <f>COUNTIFS(COMPILADO!$A$2:$A$165,"URGENCIAS",COMPILADO!$E$2:$E$165,AD2)</f>
        <v>0</v>
      </c>
      <c r="AE7" s="87">
        <f>COUNTIFS(COMPILADO!$A$2:$A$165,"URGENCIAS",COMPILADO!$E$2:$E$165,AE2)</f>
        <v>0</v>
      </c>
      <c r="AF7" s="87">
        <f>COUNTIFS(COMPILADO!$A$2:$A$165,"URGENCIAS",COMPILADO!$E$2:$E$165,AF2)</f>
        <v>0</v>
      </c>
      <c r="AG7" s="86">
        <f>COUNTIFS(COMPILADO!$A$2:$A$165,"URGENCIAS",COMPILADO!$E$2:$E$165,AG2)</f>
        <v>0</v>
      </c>
      <c r="AH7" s="87">
        <f>COUNTIFS(COMPILADO!$A$2:$A$165,"URGENCIAS",COMPILADO!$E$2:$E$165,AH2)</f>
        <v>0</v>
      </c>
      <c r="AI7" s="87">
        <f>COUNTIFS(COMPILADO!$A$2:$A$165,"URGENCIAS",COMPILADO!$E$2:$E$165,AI2)</f>
        <v>0</v>
      </c>
      <c r="AJ7" s="87">
        <f>COUNTIFS(COMPILADO!$A$2:$A$165,"URGENCIAS",COMPILADO!$E$2:$E$165,AJ2)</f>
        <v>0</v>
      </c>
      <c r="AK7" s="87">
        <f>COUNTIFS(COMPILADO!$A$2:$A$165,"URGENCIAS",COMPILADO!$E$2:$E$165,AK2)</f>
        <v>0</v>
      </c>
      <c r="AL7" s="87">
        <f>COUNTIFS(COMPILADO!$A$2:$A$165,"URGENCIAS",COMPILADO!$E$2:$E$165,AL2)</f>
        <v>0</v>
      </c>
      <c r="AM7" s="86">
        <f>COUNTIFS(COMPILADO!$A$2:$A$165,"URGENCIAS",COMPILADO!$E$2:$E$165,AM2)</f>
        <v>0</v>
      </c>
      <c r="AN7" s="87">
        <f>COUNTIFS(COMPILADO!$A$2:$A$165,"URGENCIAS",COMPILADO!$E$2:$E$165,AN2)</f>
        <v>0</v>
      </c>
      <c r="AO7" s="87">
        <f>COUNTIFS(COMPILADO!$A$2:$A$165,"URGENCIAS",COMPILADO!$E$2:$E$165,AO2)</f>
        <v>0</v>
      </c>
      <c r="AP7" s="87">
        <f>COUNTIFS(COMPILADO!$A$2:$A$165,"URGENCIAS",COMPILADO!$E$2:$E$165,AP2)</f>
        <v>0</v>
      </c>
      <c r="AQ7" s="87">
        <f>COUNTIFS(COMPILADO!$A$2:$A$165,"URGENCIAS",COMPILADO!$E$2:$E$165,AQ2)</f>
        <v>0</v>
      </c>
      <c r="AR7" s="87">
        <f>COUNTIFS(COMPILADO!$A$2:$A$165,"URGENCIAS",COMPILADO!$E$2:$E$165,AR2)</f>
        <v>0</v>
      </c>
      <c r="AS7" s="87">
        <f>COUNTIFS(COMPILADO!$A$2:$A$165,"URGENCIAS",COMPILADO!$E$2:$E$165,AS2)</f>
        <v>0</v>
      </c>
      <c r="AT7" s="87">
        <f>COUNTIFS(COMPILADO!$A$2:$A$165,"URGENCIAS",COMPILADO!$E$2:$E$165,AT2)</f>
        <v>0</v>
      </c>
      <c r="AU7" s="87">
        <f>COUNTIFS(COMPILADO!$A$2:$A$165,"URGENCIAS",COMPILADO!$E$2:$E$165,AU2)</f>
        <v>0</v>
      </c>
      <c r="AV7" s="87">
        <f>COUNTIFS(COMPILADO!$A$2:$A$165,"URGENCIAS",COMPILADO!$E$2:$E$165,AV2)</f>
        <v>0</v>
      </c>
      <c r="AW7" s="87">
        <f>COUNTIFS(COMPILADO!$A$2:$A$165,"URGENCIAS",COMPILADO!$E$2:$E$165,AW2)</f>
        <v>0</v>
      </c>
      <c r="AX7" s="87">
        <f>COUNTIFS(COMPILADO!$A$2:$A$165,"URGENCIAS",COMPILADO!$E$2:$E$165,AX2)</f>
        <v>0</v>
      </c>
      <c r="AY7" s="87">
        <f>COUNTIFS(COMPILADO!$A$2:$A$165,"URGENCIAS",COMPILADO!$E$2:$E$165,AY2)</f>
        <v>0</v>
      </c>
      <c r="AZ7" s="87">
        <f>COUNTIFS(COMPILADO!$A$2:$A$165,"URGENCIAS",COMPILADO!$E$2:$E$165,AZ2)</f>
        <v>0</v>
      </c>
      <c r="BA7" s="87">
        <f>COUNTIFS(COMPILADO!$A$2:$A$165,"URGENCIAS",COMPILADO!$E$2:$E$165,BA2)</f>
        <v>0</v>
      </c>
      <c r="BB7" s="87">
        <f>COUNTIFS(COMPILADO!$A$2:$A$165,"URGENCIAS",COMPILADO!$E$2:$E$165,BB2)</f>
        <v>0</v>
      </c>
      <c r="BC7" s="87">
        <f>COUNTIFS(COMPILADO!$A$2:$A$165,"URGENCIAS",COMPILADO!$E$2:$E$165,BC2)</f>
        <v>0</v>
      </c>
      <c r="BD7" s="87">
        <f>COUNTIFS(COMPILADO!$A$2:$A$165,"URGENCIAS",COMPILADO!$E$2:$E$165,BD2)</f>
        <v>0</v>
      </c>
      <c r="BE7" s="87">
        <f>COUNTIFS(COMPILADO!$A$2:$A$165,"URGENCIAS",COMPILADO!$E$2:$E$165,BE2)</f>
        <v>0</v>
      </c>
      <c r="BF7" s="86">
        <f>COUNTIFS(COMPILADO!$A$2:$A$165,"URGENCIAS",COMPILADO!$E$2:$E$165,BF2)</f>
        <v>0</v>
      </c>
      <c r="BG7" s="86">
        <f>COUNTIFS(COMPILADO!$A$2:$A$165,"URGENCIAS",COMPILADO!$E$2:$E$165,BG2)</f>
        <v>0</v>
      </c>
      <c r="BH7" s="86">
        <f>COUNTIFS(COMPILADO!$A$2:$A$165,"URGENCIAS",COMPILADO!$E$2:$E$165,BH2)</f>
        <v>0</v>
      </c>
      <c r="BI7" s="86">
        <f>COUNTIFS(COMPILADO!$A$2:$A$165,"URGENCIAS",COMPILADO!$E$2:$E$165,BI2)</f>
        <v>0</v>
      </c>
      <c r="BJ7" s="86">
        <f>COUNTIFS(COMPILADO!$A$2:$A$165,"URGENCIAS",COMPILADO!$E$2:$E$165,BJ2)</f>
        <v>0</v>
      </c>
      <c r="BK7" s="86">
        <f>COUNTIFS(COMPILADO!$A$2:$A$165,"URGENCIAS",COMPILADO!$E$2:$E$165,BK2)</f>
        <v>0</v>
      </c>
      <c r="BL7" s="86">
        <f>COUNTIFS(COMPILADO!$A$2:$A$165,"URGENCIAS",COMPILADO!$E$2:$E$165,BL2)</f>
        <v>0</v>
      </c>
      <c r="BM7" s="86">
        <f>COUNTIFS(COMPILADO!$A$2:$A$165,"URGENCIAS",COMPILADO!$E$2:$E$165,BM2)</f>
        <v>0</v>
      </c>
      <c r="BN7" s="86">
        <f>COUNTIFS(COMPILADO!$A$2:$A$165,"URGENCIAS",COMPILADO!$E$2:$E$165,BN2)</f>
        <v>0</v>
      </c>
      <c r="BO7" s="86">
        <f>COUNTIFS(COMPILADO!$A$2:$A$165,"URGENCIAS",COMPILADO!$E$2:$E$165,BO2)</f>
        <v>0</v>
      </c>
      <c r="BP7" s="87">
        <f>COUNTIFS(COMPILADO!$A$2:$A$165,"URGENCIAS",COMPILADO!$E$2:$E$165,BP2)</f>
        <v>0</v>
      </c>
      <c r="BQ7" s="87">
        <f>COUNTIFS(COMPILADO!$A$2:$A$165,"URGENCIAS",COMPILADO!$E$2:$E$165,BQ2)</f>
        <v>0</v>
      </c>
      <c r="BR7" s="87">
        <f>COUNTIFS(COMPILADO!$A$2:$A$165,"URGENCIAS",COMPILADO!$E$2:$E$165,BR2)</f>
        <v>0</v>
      </c>
      <c r="BS7" s="87">
        <f>COUNTIFS(COMPILADO!$A$2:$A$165,"URGENCIAS",COMPILADO!$E$2:$E$165,BS2)</f>
        <v>0</v>
      </c>
      <c r="BT7" s="87">
        <f>COUNTIFS(COMPILADO!$A$2:$A$165,"URGENCIAS",COMPILADO!$E$2:$E$165,BT2)</f>
        <v>1</v>
      </c>
      <c r="BU7" s="87">
        <f>COUNTIFS(COMPILADO!$A$2:$A$165,"URGENCIAS",COMPILADO!$E$2:$E$165,BU2)</f>
        <v>0</v>
      </c>
      <c r="BV7" s="87">
        <f>COUNTIFS(COMPILADO!$A$2:$A$165,"URGENCIAS",COMPILADO!$E$2:$E$165,BV2)</f>
        <v>0</v>
      </c>
      <c r="BW7" s="86">
        <f>COUNTIFS(COMPILADO!$A$2:$A$165,"URGENCIAS",COMPILADO!$E$2:$E$165,BW2)</f>
        <v>0</v>
      </c>
      <c r="BX7" s="87">
        <f>COUNTIFS(COMPILADO!$A$2:$A$165,"URGENCIAS",COMPILADO!$E$2:$E$165,BX2)</f>
        <v>0</v>
      </c>
      <c r="BY7" s="87">
        <f>COUNTIFS(COMPILADO!$A$2:$A$165,"URGENCIAS",COMPILADO!$E$2:$E$165,BY2)</f>
        <v>0</v>
      </c>
      <c r="BZ7" s="87">
        <f>COUNTIFS(COMPILADO!$A$2:$A$165,"URGENCIAS",COMPILADO!$E$2:$E$165,BZ2)</f>
        <v>0</v>
      </c>
      <c r="CA7" s="86">
        <f>COUNTIFS(COMPILADO!$A$2:$A$165,"URGENCIAS",COMPILADO!$E$2:$E$165,CA2)</f>
        <v>0</v>
      </c>
      <c r="CB7" s="86">
        <f>COUNTIFS(COMPILADO!$A$2:$A$165,"URGENCIAS",COMPILADO!$E$2:$E$165,CB2)</f>
        <v>0</v>
      </c>
      <c r="CC7" s="86">
        <f>COUNTIFS(COMPILADO!$A$2:$A$165,"URGENCIAS",COMPILADO!$E$2:$E$165,CC2)</f>
        <v>0</v>
      </c>
      <c r="CD7" s="87">
        <f>COUNTIFS(COMPILADO!$A$2:$A$165,"URGENCIAS",COMPILADO!$E$2:$E$165,CD2)</f>
        <v>0</v>
      </c>
      <c r="CE7" s="87">
        <f>COUNTIFS(COMPILADO!$A$2:$A$165,"URGENCIAS",COMPILADO!$E$2:$E$165,CE2)</f>
        <v>0</v>
      </c>
      <c r="CF7" s="87">
        <f>COUNTIFS(COMPILADO!$A$2:$A$165,"URGENCIAS",COMPILADO!$E$2:$E$165,CF2)</f>
        <v>0</v>
      </c>
    </row>
  </sheetData>
  <mergeCells count="1">
    <mergeCell ref="J1:M1"/>
  </mergeCells>
  <conditionalFormatting sqref="CA4:CC7">
    <cfRule type="cellIs" dxfId="18" priority="1" operator="greaterThanOrEqual">
      <formula>1</formula>
    </cfRule>
  </conditionalFormatting>
  <conditionalFormatting sqref="AC3">
    <cfRule type="cellIs" dxfId="17" priority="13" operator="greaterThanOrEqual">
      <formula>1</formula>
    </cfRule>
  </conditionalFormatting>
  <conditionalFormatting sqref="AD3:AD7">
    <cfRule type="cellIs" dxfId="16" priority="12" operator="greaterThanOrEqual">
      <formula>1</formula>
    </cfRule>
  </conditionalFormatting>
  <conditionalFormatting sqref="AC4:AC7">
    <cfRule type="cellIs" dxfId="15" priority="11" operator="greaterThanOrEqual">
      <formula>1</formula>
    </cfRule>
  </conditionalFormatting>
  <conditionalFormatting sqref="AG3">
    <cfRule type="cellIs" dxfId="14" priority="10" operator="greaterThanOrEqual">
      <formula>1</formula>
    </cfRule>
  </conditionalFormatting>
  <conditionalFormatting sqref="AG4:AG7">
    <cfRule type="cellIs" dxfId="13" priority="9" operator="greaterThanOrEqual">
      <formula>1</formula>
    </cfRule>
  </conditionalFormatting>
  <conditionalFormatting sqref="AM3">
    <cfRule type="cellIs" dxfId="12" priority="8" operator="greaterThanOrEqual">
      <formula>1</formula>
    </cfRule>
  </conditionalFormatting>
  <conditionalFormatting sqref="AM4:AM7">
    <cfRule type="cellIs" dxfId="11" priority="7" operator="greaterThanOrEqual">
      <formula>1</formula>
    </cfRule>
  </conditionalFormatting>
  <conditionalFormatting sqref="BF3:BO3">
    <cfRule type="cellIs" dxfId="10" priority="6" operator="greaterThanOrEqual">
      <formula>1</formula>
    </cfRule>
  </conditionalFormatting>
  <conditionalFormatting sqref="BF4:BO7">
    <cfRule type="cellIs" dxfId="9" priority="5" operator="greaterThanOrEqual">
      <formula>1</formula>
    </cfRule>
  </conditionalFormatting>
  <conditionalFormatting sqref="BW3">
    <cfRule type="cellIs" dxfId="8" priority="4" operator="greaterThanOrEqual">
      <formula>1</formula>
    </cfRule>
  </conditionalFormatting>
  <conditionalFormatting sqref="BW4:BW7">
    <cfRule type="cellIs" dxfId="7" priority="3" operator="greaterThanOrEqual">
      <formula>1</formula>
    </cfRule>
  </conditionalFormatting>
  <conditionalFormatting sqref="CA3:CC3">
    <cfRule type="cellIs" dxfId="6" priority="2" operator="greaterThanOrEqual">
      <formula>1</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793"/>
  <sheetViews>
    <sheetView topLeftCell="A2" workbookViewId="0">
      <selection activeCell="G39" sqref="G38:G39"/>
    </sheetView>
  </sheetViews>
  <sheetFormatPr baseColWidth="10" defaultRowHeight="15" x14ac:dyDescent="0.25"/>
  <cols>
    <col min="1" max="1" width="73" bestFit="1" customWidth="1"/>
  </cols>
  <sheetData>
    <row r="1" spans="1:2" x14ac:dyDescent="0.25">
      <c r="A1" s="102" t="s">
        <v>321</v>
      </c>
      <c r="B1" s="103"/>
    </row>
    <row r="2" spans="1:2" x14ac:dyDescent="0.25">
      <c r="A2" s="93" t="s">
        <v>322</v>
      </c>
      <c r="B2" s="103"/>
    </row>
    <row r="3" spans="1:2" x14ac:dyDescent="0.25">
      <c r="A3" s="93" t="s">
        <v>314</v>
      </c>
      <c r="B3" s="103"/>
    </row>
    <row r="4" spans="1:2" x14ac:dyDescent="0.25">
      <c r="A4" s="93" t="s">
        <v>315</v>
      </c>
      <c r="B4" s="103"/>
    </row>
    <row r="5" spans="1:2" x14ac:dyDescent="0.25">
      <c r="A5" s="93" t="s">
        <v>316</v>
      </c>
      <c r="B5" s="103"/>
    </row>
    <row r="6" spans="1:2" x14ac:dyDescent="0.25">
      <c r="A6" s="93" t="s">
        <v>323</v>
      </c>
      <c r="B6" s="103"/>
    </row>
    <row r="7" spans="1:2" x14ac:dyDescent="0.25">
      <c r="A7" s="93" t="s">
        <v>272</v>
      </c>
      <c r="B7" s="103"/>
    </row>
    <row r="8" spans="1:2" x14ac:dyDescent="0.25">
      <c r="A8" s="93" t="s">
        <v>317</v>
      </c>
      <c r="B8" s="103"/>
    </row>
    <row r="9" spans="1:2" x14ac:dyDescent="0.25">
      <c r="A9" s="2"/>
      <c r="B9" s="103"/>
    </row>
    <row r="10" spans="1:2" x14ac:dyDescent="0.25">
      <c r="A10" s="2"/>
      <c r="B10" s="103"/>
    </row>
    <row r="11" spans="1:2" x14ac:dyDescent="0.25">
      <c r="A11" s="2"/>
      <c r="B11" s="103"/>
    </row>
    <row r="12" spans="1:2" x14ac:dyDescent="0.25">
      <c r="A12" s="2"/>
      <c r="B12" s="103"/>
    </row>
    <row r="13" spans="1:2" x14ac:dyDescent="0.25">
      <c r="A13" s="2"/>
      <c r="B13" s="103"/>
    </row>
    <row r="14" spans="1:2" x14ac:dyDescent="0.25">
      <c r="B14" s="103"/>
    </row>
    <row r="15" spans="1:2" x14ac:dyDescent="0.25">
      <c r="B15" s="103"/>
    </row>
    <row r="16" spans="1:2" x14ac:dyDescent="0.25">
      <c r="B16" s="103"/>
    </row>
    <row r="17" spans="1:11" x14ac:dyDescent="0.25">
      <c r="B17" s="103"/>
    </row>
    <row r="18" spans="1:11" x14ac:dyDescent="0.25">
      <c r="A18" s="2"/>
      <c r="B18" s="2"/>
      <c r="C18" s="104"/>
      <c r="D18" s="2"/>
    </row>
    <row r="19" spans="1:11" x14ac:dyDescent="0.25">
      <c r="A19" s="102" t="s">
        <v>324</v>
      </c>
      <c r="B19" s="102" t="s">
        <v>325</v>
      </c>
      <c r="C19" s="102" t="s">
        <v>326</v>
      </c>
      <c r="D19" s="102" t="s">
        <v>327</v>
      </c>
      <c r="G19" s="6"/>
    </row>
    <row r="20" spans="1:11" x14ac:dyDescent="0.25">
      <c r="A20" s="105" t="s">
        <v>328</v>
      </c>
      <c r="B20" s="104" t="s">
        <v>121</v>
      </c>
      <c r="C20" s="104" t="s">
        <v>120</v>
      </c>
      <c r="D20" s="104">
        <v>1</v>
      </c>
      <c r="G20" s="6"/>
    </row>
    <row r="21" spans="1:11" x14ac:dyDescent="0.25">
      <c r="A21" s="105" t="s">
        <v>329</v>
      </c>
      <c r="B21" s="104" t="s">
        <v>121</v>
      </c>
      <c r="C21" s="104" t="s">
        <v>120</v>
      </c>
      <c r="D21" s="104">
        <v>1</v>
      </c>
      <c r="G21" s="6"/>
    </row>
    <row r="22" spans="1:11" x14ac:dyDescent="0.25">
      <c r="A22" s="105" t="s">
        <v>22</v>
      </c>
      <c r="B22" s="104" t="s">
        <v>121</v>
      </c>
      <c r="C22" s="104" t="s">
        <v>120</v>
      </c>
      <c r="D22" s="104">
        <v>2</v>
      </c>
      <c r="G22" s="6"/>
    </row>
    <row r="23" spans="1:11" x14ac:dyDescent="0.25">
      <c r="A23" s="105" t="s">
        <v>14</v>
      </c>
      <c r="B23" s="104" t="s">
        <v>121</v>
      </c>
      <c r="C23" s="104" t="s">
        <v>120</v>
      </c>
      <c r="D23" s="104">
        <v>2</v>
      </c>
      <c r="G23" s="6"/>
    </row>
    <row r="24" spans="1:11" x14ac:dyDescent="0.25">
      <c r="A24" s="105" t="s">
        <v>96</v>
      </c>
      <c r="B24" s="104" t="s">
        <v>121</v>
      </c>
      <c r="C24" s="104" t="s">
        <v>120</v>
      </c>
      <c r="D24" s="104">
        <v>3</v>
      </c>
      <c r="G24" s="6"/>
    </row>
    <row r="25" spans="1:11" x14ac:dyDescent="0.25">
      <c r="A25" s="105" t="s">
        <v>330</v>
      </c>
      <c r="B25" s="106" t="s">
        <v>121</v>
      </c>
      <c r="C25" s="106" t="s">
        <v>120</v>
      </c>
      <c r="D25" s="106">
        <v>4</v>
      </c>
      <c r="G25" s="6"/>
    </row>
    <row r="26" spans="1:11" x14ac:dyDescent="0.25">
      <c r="A26" s="107" t="s">
        <v>13</v>
      </c>
      <c r="B26" s="104" t="s">
        <v>121</v>
      </c>
      <c r="C26" s="104" t="s">
        <v>120</v>
      </c>
      <c r="D26" s="104">
        <v>5</v>
      </c>
      <c r="E26" s="6"/>
      <c r="F26" s="6"/>
      <c r="G26" s="6"/>
      <c r="H26" s="6"/>
      <c r="I26" s="6"/>
      <c r="J26" s="6"/>
      <c r="K26" s="6"/>
    </row>
    <row r="27" spans="1:11" x14ac:dyDescent="0.25">
      <c r="A27" s="4" t="s">
        <v>17</v>
      </c>
      <c r="B27" s="104" t="s">
        <v>121</v>
      </c>
      <c r="C27" s="104" t="s">
        <v>120</v>
      </c>
      <c r="D27" s="104">
        <v>5</v>
      </c>
      <c r="G27" s="6"/>
    </row>
    <row r="28" spans="1:11" x14ac:dyDescent="0.25">
      <c r="A28" s="105" t="s">
        <v>18</v>
      </c>
      <c r="B28" s="104" t="s">
        <v>121</v>
      </c>
      <c r="C28" s="104" t="s">
        <v>120</v>
      </c>
      <c r="D28" s="104">
        <v>6</v>
      </c>
      <c r="G28" s="19"/>
    </row>
    <row r="29" spans="1:11" x14ac:dyDescent="0.25">
      <c r="A29" s="105" t="s">
        <v>331</v>
      </c>
      <c r="B29" s="104" t="s">
        <v>121</v>
      </c>
      <c r="C29" s="104" t="s">
        <v>120</v>
      </c>
      <c r="D29" s="104">
        <v>7</v>
      </c>
      <c r="G29" s="6"/>
    </row>
    <row r="30" spans="1:11" x14ac:dyDescent="0.25">
      <c r="A30" s="105" t="s">
        <v>37</v>
      </c>
      <c r="B30" s="104" t="s">
        <v>121</v>
      </c>
      <c r="C30" s="104" t="s">
        <v>120</v>
      </c>
      <c r="D30" s="104">
        <v>8</v>
      </c>
      <c r="G30" s="6"/>
    </row>
    <row r="31" spans="1:11" x14ac:dyDescent="0.25">
      <c r="A31" s="108" t="s">
        <v>249</v>
      </c>
      <c r="B31" s="104" t="s">
        <v>121</v>
      </c>
      <c r="C31" s="104" t="s">
        <v>121</v>
      </c>
      <c r="D31" s="104">
        <v>9</v>
      </c>
      <c r="G31" s="6"/>
    </row>
    <row r="32" spans="1:11" x14ac:dyDescent="0.25">
      <c r="A32" s="105" t="s">
        <v>332</v>
      </c>
      <c r="B32" s="104" t="s">
        <v>121</v>
      </c>
      <c r="C32" s="104" t="s">
        <v>121</v>
      </c>
      <c r="D32" s="104">
        <v>10</v>
      </c>
      <c r="G32" s="6"/>
    </row>
    <row r="33" spans="1:7" x14ac:dyDescent="0.25">
      <c r="A33" t="s">
        <v>333</v>
      </c>
      <c r="B33" s="104" t="s">
        <v>121</v>
      </c>
      <c r="C33" s="104" t="s">
        <v>121</v>
      </c>
      <c r="D33" s="104">
        <v>10</v>
      </c>
      <c r="G33" s="6"/>
    </row>
    <row r="34" spans="1:7" x14ac:dyDescent="0.25">
      <c r="A34" s="105" t="s">
        <v>61</v>
      </c>
      <c r="B34" s="104" t="s">
        <v>121</v>
      </c>
      <c r="C34" s="104" t="s">
        <v>120</v>
      </c>
      <c r="D34" s="104">
        <v>11</v>
      </c>
      <c r="G34" s="6"/>
    </row>
    <row r="35" spans="1:7" x14ac:dyDescent="0.25">
      <c r="A35" s="105" t="s">
        <v>60</v>
      </c>
      <c r="B35" s="104" t="s">
        <v>121</v>
      </c>
      <c r="C35" s="104" t="s">
        <v>120</v>
      </c>
      <c r="D35" s="104">
        <v>12</v>
      </c>
      <c r="G35" s="6"/>
    </row>
    <row r="36" spans="1:7" x14ac:dyDescent="0.25">
      <c r="A36" s="108" t="s">
        <v>38</v>
      </c>
      <c r="B36" s="104" t="s">
        <v>121</v>
      </c>
      <c r="C36" s="104" t="s">
        <v>121</v>
      </c>
      <c r="D36" s="104">
        <v>13</v>
      </c>
      <c r="G36" s="6"/>
    </row>
    <row r="37" spans="1:7" x14ac:dyDescent="0.25">
      <c r="A37" s="105" t="s">
        <v>334</v>
      </c>
      <c r="B37" s="104" t="s">
        <v>121</v>
      </c>
      <c r="C37" s="104" t="s">
        <v>120</v>
      </c>
      <c r="D37" s="104">
        <v>14</v>
      </c>
      <c r="G37" s="6"/>
    </row>
    <row r="38" spans="1:7" x14ac:dyDescent="0.25">
      <c r="A38" s="105" t="s">
        <v>335</v>
      </c>
      <c r="B38" s="104" t="s">
        <v>121</v>
      </c>
      <c r="C38" s="104" t="s">
        <v>121</v>
      </c>
      <c r="D38" s="104">
        <v>16</v>
      </c>
      <c r="G38" s="6"/>
    </row>
    <row r="39" spans="1:7" x14ac:dyDescent="0.25">
      <c r="A39" s="105" t="s">
        <v>336</v>
      </c>
      <c r="B39" s="104" t="s">
        <v>121</v>
      </c>
      <c r="C39" s="104" t="s">
        <v>121</v>
      </c>
      <c r="D39" s="104">
        <v>16</v>
      </c>
      <c r="G39" s="6"/>
    </row>
    <row r="40" spans="1:7" x14ac:dyDescent="0.25">
      <c r="A40" s="105" t="s">
        <v>19</v>
      </c>
      <c r="B40" s="104" t="s">
        <v>121</v>
      </c>
      <c r="C40" s="104" t="s">
        <v>121</v>
      </c>
      <c r="D40" s="104">
        <v>17</v>
      </c>
      <c r="G40" s="6"/>
    </row>
    <row r="41" spans="1:7" x14ac:dyDescent="0.25">
      <c r="A41" s="105" t="s">
        <v>337</v>
      </c>
      <c r="B41" s="104" t="s">
        <v>121</v>
      </c>
      <c r="C41" s="104" t="s">
        <v>120</v>
      </c>
      <c r="D41" s="104">
        <v>18</v>
      </c>
      <c r="G41" s="6"/>
    </row>
    <row r="42" spans="1:7" x14ac:dyDescent="0.25">
      <c r="A42" s="105" t="s">
        <v>122</v>
      </c>
      <c r="B42" s="104" t="s">
        <v>121</v>
      </c>
      <c r="C42" s="104" t="s">
        <v>121</v>
      </c>
      <c r="D42" s="104">
        <v>19</v>
      </c>
      <c r="G42" s="6"/>
    </row>
    <row r="43" spans="1:7" x14ac:dyDescent="0.25">
      <c r="A43" s="105" t="s">
        <v>338</v>
      </c>
      <c r="B43" s="104" t="s">
        <v>121</v>
      </c>
      <c r="C43" s="104" t="s">
        <v>120</v>
      </c>
      <c r="D43" s="104">
        <v>20</v>
      </c>
      <c r="G43" s="6"/>
    </row>
    <row r="44" spans="1:7" x14ac:dyDescent="0.25">
      <c r="A44" s="105" t="s">
        <v>339</v>
      </c>
      <c r="B44" s="104" t="s">
        <v>121</v>
      </c>
      <c r="C44" s="104" t="s">
        <v>120</v>
      </c>
      <c r="D44" s="104">
        <v>20</v>
      </c>
      <c r="G44" s="6"/>
    </row>
    <row r="45" spans="1:7" x14ac:dyDescent="0.25">
      <c r="A45" s="105" t="s">
        <v>340</v>
      </c>
      <c r="B45" s="104" t="s">
        <v>121</v>
      </c>
      <c r="C45" s="104" t="s">
        <v>120</v>
      </c>
      <c r="D45" s="104">
        <v>20</v>
      </c>
      <c r="G45" s="6"/>
    </row>
    <row r="46" spans="1:7" x14ac:dyDescent="0.25">
      <c r="A46" s="105" t="s">
        <v>27</v>
      </c>
      <c r="B46" s="104" t="s">
        <v>121</v>
      </c>
      <c r="C46" s="104" t="s">
        <v>120</v>
      </c>
      <c r="D46" s="104">
        <v>21</v>
      </c>
      <c r="G46" s="6"/>
    </row>
    <row r="47" spans="1:7" x14ac:dyDescent="0.25">
      <c r="A47" s="105" t="s">
        <v>341</v>
      </c>
      <c r="B47" s="104" t="s">
        <v>121</v>
      </c>
      <c r="C47" s="104" t="s">
        <v>120</v>
      </c>
      <c r="D47" s="104">
        <v>22</v>
      </c>
      <c r="G47" s="6"/>
    </row>
    <row r="48" spans="1:7" x14ac:dyDescent="0.25">
      <c r="A48" s="105" t="s">
        <v>342</v>
      </c>
      <c r="B48" s="104" t="s">
        <v>121</v>
      </c>
      <c r="C48" s="104" t="s">
        <v>120</v>
      </c>
      <c r="D48" s="104">
        <v>22</v>
      </c>
      <c r="G48" s="6"/>
    </row>
    <row r="49" spans="1:7" x14ac:dyDescent="0.25">
      <c r="A49" s="105" t="s">
        <v>343</v>
      </c>
      <c r="B49" s="104" t="s">
        <v>121</v>
      </c>
      <c r="C49" s="104" t="s">
        <v>120</v>
      </c>
      <c r="D49" s="104">
        <v>23</v>
      </c>
      <c r="G49" s="6"/>
    </row>
    <row r="50" spans="1:7" x14ac:dyDescent="0.25">
      <c r="A50" s="105" t="s">
        <v>344</v>
      </c>
      <c r="B50" s="104" t="s">
        <v>121</v>
      </c>
      <c r="C50" s="104" t="s">
        <v>120</v>
      </c>
      <c r="D50" s="104">
        <v>23</v>
      </c>
      <c r="G50" s="6"/>
    </row>
    <row r="51" spans="1:7" x14ac:dyDescent="0.25">
      <c r="A51" s="105" t="s">
        <v>345</v>
      </c>
      <c r="B51" s="104" t="s">
        <v>121</v>
      </c>
      <c r="C51" s="104" t="s">
        <v>120</v>
      </c>
      <c r="D51" s="104">
        <v>24</v>
      </c>
      <c r="G51" s="6"/>
    </row>
    <row r="52" spans="1:7" x14ac:dyDescent="0.25">
      <c r="A52" s="105" t="s">
        <v>346</v>
      </c>
      <c r="B52" s="104" t="s">
        <v>121</v>
      </c>
      <c r="C52" s="104" t="s">
        <v>120</v>
      </c>
      <c r="D52" s="104">
        <v>25</v>
      </c>
      <c r="G52" s="6"/>
    </row>
    <row r="53" spans="1:7" x14ac:dyDescent="0.25">
      <c r="A53" s="105" t="s">
        <v>347</v>
      </c>
      <c r="B53" s="104" t="s">
        <v>121</v>
      </c>
      <c r="C53" s="104" t="s">
        <v>120</v>
      </c>
      <c r="D53" s="104">
        <v>25</v>
      </c>
      <c r="G53" s="6"/>
    </row>
    <row r="54" spans="1:7" x14ac:dyDescent="0.25">
      <c r="A54" s="105" t="s">
        <v>348</v>
      </c>
      <c r="B54" s="104" t="s">
        <v>121</v>
      </c>
      <c r="C54" s="104" t="s">
        <v>120</v>
      </c>
      <c r="D54" s="104">
        <v>25</v>
      </c>
      <c r="G54" s="6"/>
    </row>
    <row r="55" spans="1:7" x14ac:dyDescent="0.25">
      <c r="A55" s="105" t="s">
        <v>349</v>
      </c>
      <c r="B55" s="104" t="s">
        <v>121</v>
      </c>
      <c r="C55" s="104" t="s">
        <v>120</v>
      </c>
      <c r="D55" s="104">
        <v>26</v>
      </c>
      <c r="G55" s="6"/>
    </row>
    <row r="56" spans="1:7" x14ac:dyDescent="0.25">
      <c r="A56" s="105" t="s">
        <v>350</v>
      </c>
      <c r="B56" s="104" t="s">
        <v>121</v>
      </c>
      <c r="C56" s="104" t="s">
        <v>120</v>
      </c>
      <c r="D56" s="104">
        <v>26</v>
      </c>
      <c r="G56" s="6"/>
    </row>
    <row r="57" spans="1:7" x14ac:dyDescent="0.25">
      <c r="A57" s="105" t="s">
        <v>351</v>
      </c>
      <c r="B57" s="104" t="s">
        <v>121</v>
      </c>
      <c r="C57" s="104" t="s">
        <v>120</v>
      </c>
      <c r="D57" s="104">
        <v>27</v>
      </c>
      <c r="G57" s="6"/>
    </row>
    <row r="58" spans="1:7" x14ac:dyDescent="0.25">
      <c r="A58" s="105" t="s">
        <v>352</v>
      </c>
      <c r="B58" s="104" t="s">
        <v>121</v>
      </c>
      <c r="C58" s="104" t="s">
        <v>120</v>
      </c>
      <c r="D58" s="104">
        <v>27</v>
      </c>
      <c r="G58" s="6"/>
    </row>
    <row r="59" spans="1:7" x14ac:dyDescent="0.25">
      <c r="A59" s="105" t="s">
        <v>353</v>
      </c>
      <c r="B59" s="104" t="s">
        <v>121</v>
      </c>
      <c r="C59" s="104" t="s">
        <v>120</v>
      </c>
      <c r="D59" s="104">
        <v>27</v>
      </c>
      <c r="G59" s="6"/>
    </row>
    <row r="60" spans="1:7" x14ac:dyDescent="0.25">
      <c r="A60" s="105" t="s">
        <v>354</v>
      </c>
      <c r="B60" s="104" t="s">
        <v>121</v>
      </c>
      <c r="C60" s="104" t="s">
        <v>120</v>
      </c>
      <c r="D60" s="104">
        <v>27</v>
      </c>
      <c r="G60" s="6"/>
    </row>
    <row r="61" spans="1:7" x14ac:dyDescent="0.25">
      <c r="A61" s="105" t="s">
        <v>355</v>
      </c>
      <c r="B61" s="104" t="s">
        <v>121</v>
      </c>
      <c r="C61" s="104" t="s">
        <v>121</v>
      </c>
      <c r="D61" s="104">
        <v>28</v>
      </c>
      <c r="G61" s="6"/>
    </row>
    <row r="62" spans="1:7" x14ac:dyDescent="0.25">
      <c r="A62" s="105" t="s">
        <v>356</v>
      </c>
      <c r="B62" s="104" t="s">
        <v>121</v>
      </c>
      <c r="C62" s="104" t="s">
        <v>121</v>
      </c>
      <c r="D62" s="104">
        <v>29</v>
      </c>
    </row>
    <row r="63" spans="1:7" x14ac:dyDescent="0.25">
      <c r="A63" s="105" t="s">
        <v>357</v>
      </c>
      <c r="B63" s="104" t="s">
        <v>121</v>
      </c>
      <c r="C63" s="104" t="s">
        <v>121</v>
      </c>
      <c r="D63" s="104">
        <v>29</v>
      </c>
    </row>
    <row r="64" spans="1:7" x14ac:dyDescent="0.25">
      <c r="A64" s="105" t="s">
        <v>358</v>
      </c>
      <c r="B64" s="104" t="s">
        <v>121</v>
      </c>
      <c r="C64" s="104" t="s">
        <v>121</v>
      </c>
      <c r="D64" s="104">
        <v>29</v>
      </c>
    </row>
    <row r="65" spans="1:4" x14ac:dyDescent="0.25">
      <c r="A65" s="105" t="s">
        <v>359</v>
      </c>
      <c r="B65" s="104" t="s">
        <v>121</v>
      </c>
      <c r="C65" s="104" t="s">
        <v>121</v>
      </c>
      <c r="D65" s="104">
        <v>30</v>
      </c>
    </row>
    <row r="66" spans="1:4" x14ac:dyDescent="0.25">
      <c r="A66" s="105" t="s">
        <v>360</v>
      </c>
      <c r="B66" s="104" t="s">
        <v>121</v>
      </c>
      <c r="C66" s="104" t="s">
        <v>121</v>
      </c>
      <c r="D66" s="104">
        <v>30</v>
      </c>
    </row>
    <row r="67" spans="1:4" x14ac:dyDescent="0.25">
      <c r="A67" s="105" t="s">
        <v>361</v>
      </c>
      <c r="B67" s="104" t="s">
        <v>121</v>
      </c>
      <c r="C67" s="104" t="s">
        <v>121</v>
      </c>
      <c r="D67" s="104">
        <v>31</v>
      </c>
    </row>
    <row r="68" spans="1:4" x14ac:dyDescent="0.25">
      <c r="A68" s="105" t="s">
        <v>362</v>
      </c>
      <c r="B68" s="104" t="s">
        <v>121</v>
      </c>
      <c r="C68" s="104" t="s">
        <v>121</v>
      </c>
      <c r="D68" s="104">
        <v>31</v>
      </c>
    </row>
    <row r="69" spans="1:4" x14ac:dyDescent="0.25">
      <c r="A69" s="105" t="s">
        <v>95</v>
      </c>
      <c r="B69" s="104" t="s">
        <v>121</v>
      </c>
      <c r="C69" s="104" t="s">
        <v>121</v>
      </c>
      <c r="D69" s="104">
        <v>32</v>
      </c>
    </row>
    <row r="70" spans="1:4" x14ac:dyDescent="0.25">
      <c r="A70" s="105" t="s">
        <v>363</v>
      </c>
      <c r="B70" s="104" t="s">
        <v>121</v>
      </c>
      <c r="C70" s="104" t="s">
        <v>121</v>
      </c>
      <c r="D70" s="104">
        <v>32</v>
      </c>
    </row>
    <row r="71" spans="1:4" x14ac:dyDescent="0.25">
      <c r="A71" s="105" t="s">
        <v>364</v>
      </c>
      <c r="B71" s="104" t="s">
        <v>121</v>
      </c>
      <c r="C71" s="104" t="s">
        <v>120</v>
      </c>
      <c r="D71" s="104">
        <v>33</v>
      </c>
    </row>
    <row r="72" spans="1:4" x14ac:dyDescent="0.25">
      <c r="A72" s="105" t="s">
        <v>365</v>
      </c>
      <c r="B72" s="104" t="s">
        <v>121</v>
      </c>
      <c r="C72" s="104" t="s">
        <v>120</v>
      </c>
      <c r="D72" s="104">
        <v>33</v>
      </c>
    </row>
    <row r="73" spans="1:4" x14ac:dyDescent="0.25">
      <c r="A73" s="105" t="s">
        <v>366</v>
      </c>
      <c r="B73" s="104" t="s">
        <v>121</v>
      </c>
      <c r="C73" s="104" t="s">
        <v>120</v>
      </c>
      <c r="D73" s="104">
        <v>33</v>
      </c>
    </row>
    <row r="74" spans="1:4" x14ac:dyDescent="0.25">
      <c r="A74" s="105" t="s">
        <v>367</v>
      </c>
      <c r="B74" s="104" t="s">
        <v>121</v>
      </c>
      <c r="C74" s="104" t="s">
        <v>120</v>
      </c>
      <c r="D74" s="104">
        <v>34</v>
      </c>
    </row>
    <row r="75" spans="1:4" x14ac:dyDescent="0.25">
      <c r="A75" s="105" t="s">
        <v>62</v>
      </c>
      <c r="B75" s="104" t="s">
        <v>121</v>
      </c>
      <c r="C75" s="104" t="s">
        <v>120</v>
      </c>
      <c r="D75" s="104">
        <v>35</v>
      </c>
    </row>
    <row r="76" spans="1:4" x14ac:dyDescent="0.25">
      <c r="A76" s="105" t="s">
        <v>368</v>
      </c>
      <c r="B76" s="104" t="s">
        <v>121</v>
      </c>
      <c r="C76" s="104" t="s">
        <v>120</v>
      </c>
      <c r="D76" s="104">
        <v>36</v>
      </c>
    </row>
    <row r="77" spans="1:4" x14ac:dyDescent="0.25">
      <c r="A77" s="105" t="s">
        <v>369</v>
      </c>
      <c r="B77" s="104" t="s">
        <v>121</v>
      </c>
      <c r="C77" s="104" t="s">
        <v>120</v>
      </c>
      <c r="D77" s="104">
        <v>37</v>
      </c>
    </row>
    <row r="78" spans="1:4" x14ac:dyDescent="0.25">
      <c r="A78" s="105" t="s">
        <v>370</v>
      </c>
      <c r="B78" s="104" t="s">
        <v>121</v>
      </c>
      <c r="C78" s="104" t="s">
        <v>121</v>
      </c>
      <c r="D78" s="104">
        <v>38</v>
      </c>
    </row>
    <row r="79" spans="1:4" x14ac:dyDescent="0.25">
      <c r="A79" s="105" t="s">
        <v>371</v>
      </c>
      <c r="B79" s="104" t="s">
        <v>121</v>
      </c>
      <c r="C79" s="104" t="s">
        <v>120</v>
      </c>
      <c r="D79" s="104">
        <v>39</v>
      </c>
    </row>
    <row r="80" spans="1:4" x14ac:dyDescent="0.25">
      <c r="A80" s="105" t="s">
        <v>372</v>
      </c>
      <c r="B80" s="104" t="s">
        <v>121</v>
      </c>
      <c r="C80" s="104" t="s">
        <v>120</v>
      </c>
      <c r="D80" s="104">
        <v>39</v>
      </c>
    </row>
    <row r="81" spans="1:4" x14ac:dyDescent="0.25">
      <c r="A81" s="105" t="s">
        <v>93</v>
      </c>
      <c r="B81" s="104" t="s">
        <v>121</v>
      </c>
      <c r="C81" s="104" t="s">
        <v>120</v>
      </c>
      <c r="D81" s="104">
        <v>40</v>
      </c>
    </row>
    <row r="82" spans="1:4" x14ac:dyDescent="0.25">
      <c r="A82" s="105" t="s">
        <v>94</v>
      </c>
      <c r="B82" s="104" t="s">
        <v>121</v>
      </c>
      <c r="C82" s="104" t="s">
        <v>121</v>
      </c>
      <c r="D82" s="104">
        <v>41</v>
      </c>
    </row>
    <row r="83" spans="1:4" x14ac:dyDescent="0.25">
      <c r="A83" s="105" t="s">
        <v>373</v>
      </c>
      <c r="B83" s="104" t="s">
        <v>121</v>
      </c>
      <c r="C83" s="104" t="s">
        <v>121</v>
      </c>
      <c r="D83" s="104">
        <v>42</v>
      </c>
    </row>
    <row r="84" spans="1:4" x14ac:dyDescent="0.25">
      <c r="A84" s="105" t="s">
        <v>374</v>
      </c>
      <c r="B84" s="104" t="s">
        <v>121</v>
      </c>
      <c r="C84" s="104" t="s">
        <v>121</v>
      </c>
      <c r="D84" s="104">
        <v>42</v>
      </c>
    </row>
    <row r="85" spans="1:4" x14ac:dyDescent="0.25">
      <c r="A85" s="105" t="s">
        <v>375</v>
      </c>
      <c r="B85" s="104" t="s">
        <v>121</v>
      </c>
      <c r="C85" s="104" t="s">
        <v>120</v>
      </c>
      <c r="D85" s="104">
        <v>43</v>
      </c>
    </row>
    <row r="86" spans="1:4" x14ac:dyDescent="0.25">
      <c r="A86" s="109" t="s">
        <v>376</v>
      </c>
      <c r="B86" s="104" t="s">
        <v>121</v>
      </c>
      <c r="C86" s="104" t="s">
        <v>120</v>
      </c>
      <c r="D86" s="104">
        <v>43</v>
      </c>
    </row>
    <row r="87" spans="1:4" x14ac:dyDescent="0.25">
      <c r="A87" s="109" t="s">
        <v>377</v>
      </c>
      <c r="B87" s="104" t="s">
        <v>121</v>
      </c>
      <c r="C87" s="104" t="s">
        <v>120</v>
      </c>
      <c r="D87" s="104">
        <v>43</v>
      </c>
    </row>
    <row r="88" spans="1:4" x14ac:dyDescent="0.25">
      <c r="A88" s="109"/>
      <c r="B88" s="104" t="s">
        <v>121</v>
      </c>
      <c r="C88" s="104"/>
      <c r="D88" s="104">
        <v>44</v>
      </c>
    </row>
    <row r="89" spans="1:4" x14ac:dyDescent="0.25">
      <c r="A89" s="109"/>
      <c r="B89" s="104" t="s">
        <v>121</v>
      </c>
      <c r="C89" s="104"/>
      <c r="D89" s="104">
        <v>45</v>
      </c>
    </row>
    <row r="90" spans="1:4" x14ac:dyDescent="0.25">
      <c r="A90" s="109"/>
      <c r="B90" s="104" t="s">
        <v>121</v>
      </c>
      <c r="C90" s="104"/>
      <c r="D90" s="104">
        <v>46</v>
      </c>
    </row>
    <row r="91" spans="1:4" x14ac:dyDescent="0.25">
      <c r="A91" s="109"/>
      <c r="B91" s="104" t="s">
        <v>121</v>
      </c>
      <c r="C91" s="104"/>
      <c r="D91" s="104">
        <v>47</v>
      </c>
    </row>
    <row r="92" spans="1:4" x14ac:dyDescent="0.25">
      <c r="A92" s="109"/>
      <c r="B92" s="104" t="s">
        <v>121</v>
      </c>
      <c r="C92" s="104"/>
      <c r="D92" s="104">
        <v>48</v>
      </c>
    </row>
    <row r="93" spans="1:4" x14ac:dyDescent="0.25">
      <c r="A93" s="109"/>
      <c r="B93" s="104" t="s">
        <v>121</v>
      </c>
      <c r="C93" s="104"/>
      <c r="D93" s="104">
        <v>49</v>
      </c>
    </row>
    <row r="94" spans="1:4" x14ac:dyDescent="0.25">
      <c r="A94" s="109"/>
      <c r="B94" s="104" t="s">
        <v>121</v>
      </c>
      <c r="C94" s="104"/>
      <c r="D94" s="104">
        <v>50</v>
      </c>
    </row>
    <row r="95" spans="1:4" x14ac:dyDescent="0.25">
      <c r="A95" s="109"/>
      <c r="B95" s="104" t="s">
        <v>121</v>
      </c>
      <c r="C95" s="104"/>
      <c r="D95" s="104">
        <v>51</v>
      </c>
    </row>
    <row r="96" spans="1:4" x14ac:dyDescent="0.25">
      <c r="A96" s="109"/>
      <c r="B96" s="104" t="s">
        <v>121</v>
      </c>
      <c r="C96" s="104"/>
      <c r="D96" s="104">
        <v>52</v>
      </c>
    </row>
    <row r="97" spans="1:4" x14ac:dyDescent="0.25">
      <c r="A97" s="109"/>
      <c r="B97" s="104" t="s">
        <v>121</v>
      </c>
      <c r="C97" s="104"/>
      <c r="D97" s="104">
        <v>53</v>
      </c>
    </row>
    <row r="98" spans="1:4" x14ac:dyDescent="0.25">
      <c r="A98" s="109"/>
      <c r="B98" s="104" t="s">
        <v>121</v>
      </c>
      <c r="C98" s="104"/>
      <c r="D98" s="104">
        <v>54</v>
      </c>
    </row>
    <row r="99" spans="1:4" x14ac:dyDescent="0.25">
      <c r="A99" s="109"/>
      <c r="B99" s="104" t="s">
        <v>121</v>
      </c>
      <c r="C99" s="104"/>
      <c r="D99" s="104">
        <v>55</v>
      </c>
    </row>
    <row r="100" spans="1:4" x14ac:dyDescent="0.25">
      <c r="A100" s="109"/>
      <c r="B100" s="104" t="s">
        <v>121</v>
      </c>
      <c r="C100" s="104"/>
      <c r="D100" s="104">
        <v>56</v>
      </c>
    </row>
    <row r="101" spans="1:4" x14ac:dyDescent="0.25">
      <c r="A101" s="109"/>
      <c r="B101" s="104" t="s">
        <v>121</v>
      </c>
      <c r="C101" s="104"/>
      <c r="D101" s="104">
        <v>57</v>
      </c>
    </row>
    <row r="102" spans="1:4" x14ac:dyDescent="0.25">
      <c r="A102" s="109"/>
      <c r="B102" s="104" t="s">
        <v>121</v>
      </c>
      <c r="C102" s="104"/>
      <c r="D102" s="104">
        <v>58</v>
      </c>
    </row>
    <row r="103" spans="1:4" x14ac:dyDescent="0.25">
      <c r="A103" s="109"/>
      <c r="B103" s="104" t="s">
        <v>121</v>
      </c>
      <c r="C103" s="104"/>
      <c r="D103" s="104">
        <v>59</v>
      </c>
    </row>
    <row r="104" spans="1:4" x14ac:dyDescent="0.25">
      <c r="A104" s="109"/>
      <c r="B104" s="104" t="s">
        <v>121</v>
      </c>
      <c r="C104" s="104"/>
      <c r="D104" s="104">
        <v>60</v>
      </c>
    </row>
    <row r="105" spans="1:4" x14ac:dyDescent="0.25">
      <c r="A105" s="109"/>
      <c r="B105" s="104" t="s">
        <v>121</v>
      </c>
      <c r="C105" s="104"/>
      <c r="D105" s="104">
        <v>61</v>
      </c>
    </row>
    <row r="106" spans="1:4" x14ac:dyDescent="0.25">
      <c r="A106" s="109"/>
      <c r="B106" s="104" t="s">
        <v>121</v>
      </c>
      <c r="C106" s="104"/>
      <c r="D106" s="104">
        <v>62</v>
      </c>
    </row>
    <row r="107" spans="1:4" x14ac:dyDescent="0.25">
      <c r="A107" s="109"/>
      <c r="B107" s="104" t="s">
        <v>121</v>
      </c>
      <c r="C107" s="104"/>
      <c r="D107" s="104">
        <v>63</v>
      </c>
    </row>
    <row r="108" spans="1:4" x14ac:dyDescent="0.25">
      <c r="A108" s="109"/>
      <c r="B108" s="104" t="s">
        <v>121</v>
      </c>
      <c r="C108" s="104"/>
      <c r="D108" s="104">
        <v>64</v>
      </c>
    </row>
    <row r="109" spans="1:4" x14ac:dyDescent="0.25">
      <c r="A109" s="109"/>
      <c r="B109" s="104" t="s">
        <v>121</v>
      </c>
      <c r="C109" s="104"/>
      <c r="D109" s="104">
        <v>65</v>
      </c>
    </row>
    <row r="110" spans="1:4" x14ac:dyDescent="0.25">
      <c r="A110" s="109"/>
      <c r="B110" s="104" t="s">
        <v>121</v>
      </c>
      <c r="C110" s="104"/>
      <c r="D110" s="104">
        <v>66</v>
      </c>
    </row>
    <row r="111" spans="1:4" x14ac:dyDescent="0.25">
      <c r="A111" s="109"/>
      <c r="B111" s="104" t="s">
        <v>121</v>
      </c>
      <c r="C111" s="104"/>
      <c r="D111" s="104">
        <v>67</v>
      </c>
    </row>
    <row r="112" spans="1:4" x14ac:dyDescent="0.25">
      <c r="A112" s="109"/>
      <c r="B112" s="104" t="s">
        <v>121</v>
      </c>
      <c r="C112" s="104"/>
      <c r="D112" s="104">
        <v>68</v>
      </c>
    </row>
    <row r="113" spans="1:4" x14ac:dyDescent="0.25">
      <c r="A113" s="109"/>
      <c r="B113" s="104" t="s">
        <v>121</v>
      </c>
      <c r="C113" s="104"/>
      <c r="D113" s="104">
        <v>69</v>
      </c>
    </row>
    <row r="114" spans="1:4" x14ac:dyDescent="0.25">
      <c r="A114" s="109"/>
      <c r="B114" s="104" t="s">
        <v>121</v>
      </c>
      <c r="C114" s="104"/>
      <c r="D114" s="104">
        <v>70</v>
      </c>
    </row>
    <row r="115" spans="1:4" x14ac:dyDescent="0.25">
      <c r="A115" s="109"/>
      <c r="B115" s="104" t="s">
        <v>121</v>
      </c>
      <c r="C115" s="104"/>
      <c r="D115" s="104">
        <v>71</v>
      </c>
    </row>
    <row r="116" spans="1:4" x14ac:dyDescent="0.25">
      <c r="A116" s="109"/>
      <c r="B116" s="104" t="s">
        <v>121</v>
      </c>
      <c r="C116" s="104"/>
      <c r="D116" s="104">
        <v>72</v>
      </c>
    </row>
    <row r="117" spans="1:4" x14ac:dyDescent="0.25">
      <c r="A117" s="109"/>
      <c r="B117" s="104" t="s">
        <v>121</v>
      </c>
      <c r="C117" s="104"/>
      <c r="D117" s="104">
        <v>73</v>
      </c>
    </row>
    <row r="118" spans="1:4" x14ac:dyDescent="0.25">
      <c r="A118" s="109"/>
      <c r="B118" s="104" t="s">
        <v>121</v>
      </c>
      <c r="C118" s="104"/>
      <c r="D118" s="104">
        <v>74</v>
      </c>
    </row>
    <row r="119" spans="1:4" x14ac:dyDescent="0.25">
      <c r="A119" s="109"/>
      <c r="B119" s="104" t="s">
        <v>121</v>
      </c>
      <c r="C119" s="104"/>
      <c r="D119" s="104">
        <v>75</v>
      </c>
    </row>
    <row r="120" spans="1:4" x14ac:dyDescent="0.25">
      <c r="A120" s="109"/>
      <c r="B120" s="104" t="s">
        <v>121</v>
      </c>
      <c r="C120" s="104"/>
      <c r="D120" s="104">
        <v>76</v>
      </c>
    </row>
    <row r="121" spans="1:4" x14ac:dyDescent="0.25">
      <c r="A121" s="109"/>
      <c r="B121" s="104" t="s">
        <v>121</v>
      </c>
      <c r="C121" s="104"/>
      <c r="D121" s="104">
        <v>77</v>
      </c>
    </row>
    <row r="122" spans="1:4" x14ac:dyDescent="0.25">
      <c r="A122" s="109"/>
      <c r="B122" s="104" t="s">
        <v>121</v>
      </c>
      <c r="C122" s="104"/>
      <c r="D122" s="104">
        <v>78</v>
      </c>
    </row>
    <row r="123" spans="1:4" x14ac:dyDescent="0.25">
      <c r="A123" s="109"/>
      <c r="B123" s="104" t="s">
        <v>121</v>
      </c>
      <c r="C123" s="104"/>
      <c r="D123" s="104">
        <v>79</v>
      </c>
    </row>
    <row r="124" spans="1:4" x14ac:dyDescent="0.25">
      <c r="A124" s="109"/>
      <c r="B124" s="104" t="s">
        <v>121</v>
      </c>
      <c r="C124" s="104"/>
      <c r="D124" s="104">
        <v>80</v>
      </c>
    </row>
    <row r="125" spans="1:4" x14ac:dyDescent="0.25">
      <c r="A125" s="109"/>
      <c r="B125" s="104" t="s">
        <v>121</v>
      </c>
      <c r="C125" s="104"/>
      <c r="D125" s="104">
        <v>81</v>
      </c>
    </row>
    <row r="126" spans="1:4" x14ac:dyDescent="0.25">
      <c r="A126" s="109"/>
      <c r="B126" s="104" t="s">
        <v>121</v>
      </c>
      <c r="C126" s="104"/>
      <c r="D126" s="104">
        <v>82</v>
      </c>
    </row>
    <row r="127" spans="1:4" x14ac:dyDescent="0.25">
      <c r="A127" s="109"/>
      <c r="B127" s="104" t="s">
        <v>121</v>
      </c>
      <c r="C127" s="104"/>
      <c r="D127" s="104">
        <v>83</v>
      </c>
    </row>
    <row r="128" spans="1:4" x14ac:dyDescent="0.25">
      <c r="A128" s="109"/>
      <c r="B128" s="104" t="s">
        <v>121</v>
      </c>
      <c r="C128" s="104"/>
      <c r="D128" s="104">
        <v>84</v>
      </c>
    </row>
    <row r="129" spans="1:4" x14ac:dyDescent="0.25">
      <c r="A129" s="109"/>
      <c r="B129" s="104" t="s">
        <v>121</v>
      </c>
      <c r="C129" s="104"/>
      <c r="D129" s="104">
        <v>85</v>
      </c>
    </row>
    <row r="130" spans="1:4" x14ac:dyDescent="0.25">
      <c r="A130" s="109"/>
      <c r="B130" s="104" t="s">
        <v>121</v>
      </c>
      <c r="C130" s="104"/>
      <c r="D130" s="104">
        <v>86</v>
      </c>
    </row>
    <row r="131" spans="1:4" x14ac:dyDescent="0.25">
      <c r="A131" s="109"/>
      <c r="B131" s="104" t="s">
        <v>121</v>
      </c>
      <c r="C131" s="104"/>
      <c r="D131" s="104">
        <v>87</v>
      </c>
    </row>
    <row r="132" spans="1:4" x14ac:dyDescent="0.25">
      <c r="A132" s="109"/>
      <c r="B132" s="104" t="s">
        <v>121</v>
      </c>
      <c r="C132" s="104"/>
      <c r="D132" s="104">
        <v>88</v>
      </c>
    </row>
    <row r="133" spans="1:4" x14ac:dyDescent="0.25">
      <c r="A133" s="109"/>
      <c r="B133" s="104" t="s">
        <v>121</v>
      </c>
      <c r="C133" s="104"/>
      <c r="D133" s="104">
        <v>89</v>
      </c>
    </row>
    <row r="134" spans="1:4" x14ac:dyDescent="0.25">
      <c r="A134" s="109"/>
      <c r="B134" s="104" t="s">
        <v>121</v>
      </c>
      <c r="C134" s="104"/>
      <c r="D134" s="104">
        <v>90</v>
      </c>
    </row>
    <row r="135" spans="1:4" x14ac:dyDescent="0.25">
      <c r="A135" s="109"/>
      <c r="B135" s="104" t="s">
        <v>121</v>
      </c>
      <c r="C135" s="104"/>
      <c r="D135" s="104">
        <v>91</v>
      </c>
    </row>
    <row r="136" spans="1:4" x14ac:dyDescent="0.25">
      <c r="A136" s="109"/>
      <c r="B136" s="104" t="s">
        <v>121</v>
      </c>
      <c r="C136" s="104"/>
      <c r="D136" s="104">
        <v>92</v>
      </c>
    </row>
    <row r="137" spans="1:4" x14ac:dyDescent="0.25">
      <c r="A137" s="109"/>
      <c r="B137" s="104" t="s">
        <v>121</v>
      </c>
      <c r="C137" s="104"/>
      <c r="D137" s="104">
        <v>93</v>
      </c>
    </row>
    <row r="138" spans="1:4" x14ac:dyDescent="0.25">
      <c r="A138" s="109"/>
      <c r="B138" s="104" t="s">
        <v>121</v>
      </c>
      <c r="C138" s="104"/>
      <c r="D138" s="104">
        <v>94</v>
      </c>
    </row>
    <row r="139" spans="1:4" x14ac:dyDescent="0.25">
      <c r="A139" s="109"/>
      <c r="B139" s="104" t="s">
        <v>121</v>
      </c>
      <c r="C139" s="104"/>
      <c r="D139" s="104">
        <v>95</v>
      </c>
    </row>
    <row r="140" spans="1:4" x14ac:dyDescent="0.25">
      <c r="A140" s="109"/>
      <c r="B140" s="104" t="s">
        <v>121</v>
      </c>
      <c r="C140" s="104"/>
      <c r="D140" s="104">
        <v>96</v>
      </c>
    </row>
    <row r="141" spans="1:4" x14ac:dyDescent="0.25">
      <c r="A141" s="109"/>
      <c r="B141" s="104" t="s">
        <v>121</v>
      </c>
      <c r="C141" s="104"/>
      <c r="D141" s="104">
        <v>97</v>
      </c>
    </row>
    <row r="142" spans="1:4" x14ac:dyDescent="0.25">
      <c r="A142" s="109"/>
      <c r="B142" s="104" t="s">
        <v>121</v>
      </c>
      <c r="C142" s="104"/>
      <c r="D142" s="104">
        <v>98</v>
      </c>
    </row>
    <row r="143" spans="1:4" x14ac:dyDescent="0.25">
      <c r="A143" s="109"/>
      <c r="B143" s="104" t="s">
        <v>121</v>
      </c>
      <c r="C143" s="104"/>
      <c r="D143" s="104">
        <v>99</v>
      </c>
    </row>
    <row r="144" spans="1:4" x14ac:dyDescent="0.25">
      <c r="A144" s="109"/>
      <c r="B144" s="104" t="s">
        <v>121</v>
      </c>
      <c r="C144" s="104"/>
      <c r="D144" s="104">
        <v>100</v>
      </c>
    </row>
    <row r="145" spans="1:4" x14ac:dyDescent="0.25">
      <c r="A145" s="109"/>
      <c r="B145" s="104" t="s">
        <v>121</v>
      </c>
      <c r="C145" s="104"/>
      <c r="D145" s="104">
        <v>101</v>
      </c>
    </row>
    <row r="146" spans="1:4" x14ac:dyDescent="0.25">
      <c r="A146" s="109"/>
      <c r="B146" s="104" t="s">
        <v>121</v>
      </c>
      <c r="C146" s="104"/>
      <c r="D146" s="104">
        <v>102</v>
      </c>
    </row>
    <row r="147" spans="1:4" x14ac:dyDescent="0.25">
      <c r="A147" s="109"/>
      <c r="B147" s="104" t="s">
        <v>121</v>
      </c>
      <c r="C147" s="104"/>
      <c r="D147" s="104">
        <v>103</v>
      </c>
    </row>
    <row r="148" spans="1:4" x14ac:dyDescent="0.25">
      <c r="A148" s="109"/>
      <c r="B148" s="104" t="s">
        <v>121</v>
      </c>
      <c r="C148" s="104"/>
      <c r="D148" s="104">
        <v>104</v>
      </c>
    </row>
    <row r="149" spans="1:4" x14ac:dyDescent="0.25">
      <c r="A149" s="109"/>
      <c r="B149" s="104" t="s">
        <v>121</v>
      </c>
      <c r="C149" s="104"/>
      <c r="D149" s="104">
        <v>105</v>
      </c>
    </row>
    <row r="150" spans="1:4" x14ac:dyDescent="0.25">
      <c r="A150" s="109"/>
      <c r="B150" s="104" t="s">
        <v>121</v>
      </c>
      <c r="C150" s="104"/>
      <c r="D150" s="104">
        <v>106</v>
      </c>
    </row>
    <row r="151" spans="1:4" x14ac:dyDescent="0.25">
      <c r="A151" s="109"/>
      <c r="B151" s="104" t="s">
        <v>121</v>
      </c>
      <c r="C151" s="104"/>
      <c r="D151" s="104">
        <v>107</v>
      </c>
    </row>
    <row r="152" spans="1:4" x14ac:dyDescent="0.25">
      <c r="A152" s="109"/>
      <c r="B152" s="104" t="s">
        <v>121</v>
      </c>
      <c r="C152" s="104"/>
      <c r="D152" s="104">
        <v>108</v>
      </c>
    </row>
    <row r="153" spans="1:4" x14ac:dyDescent="0.25">
      <c r="A153" s="109"/>
      <c r="B153" s="104" t="s">
        <v>121</v>
      </c>
      <c r="C153" s="104"/>
      <c r="D153" s="104">
        <v>109</v>
      </c>
    </row>
    <row r="154" spans="1:4" x14ac:dyDescent="0.25">
      <c r="A154" s="109"/>
      <c r="B154" s="104" t="s">
        <v>121</v>
      </c>
      <c r="C154" s="104"/>
      <c r="D154" s="104">
        <v>110</v>
      </c>
    </row>
    <row r="155" spans="1:4" x14ac:dyDescent="0.25">
      <c r="A155" s="109"/>
      <c r="B155" s="104" t="s">
        <v>121</v>
      </c>
      <c r="C155" s="104"/>
      <c r="D155" s="104">
        <v>111</v>
      </c>
    </row>
    <row r="156" spans="1:4" x14ac:dyDescent="0.25">
      <c r="A156" s="109"/>
      <c r="B156" s="104" t="s">
        <v>121</v>
      </c>
      <c r="C156" s="104"/>
      <c r="D156" s="104">
        <v>112</v>
      </c>
    </row>
    <row r="157" spans="1:4" x14ac:dyDescent="0.25">
      <c r="A157" s="109"/>
      <c r="B157" s="104" t="s">
        <v>121</v>
      </c>
      <c r="C157" s="104"/>
      <c r="D157" s="104">
        <v>113</v>
      </c>
    </row>
    <row r="158" spans="1:4" x14ac:dyDescent="0.25">
      <c r="A158" s="109"/>
      <c r="B158" s="104" t="s">
        <v>121</v>
      </c>
      <c r="C158" s="104"/>
      <c r="D158" s="104">
        <v>114</v>
      </c>
    </row>
    <row r="159" spans="1:4" x14ac:dyDescent="0.25">
      <c r="A159" s="109"/>
      <c r="B159" s="104" t="s">
        <v>121</v>
      </c>
      <c r="C159" s="104"/>
      <c r="D159" s="104">
        <v>115</v>
      </c>
    </row>
    <row r="160" spans="1:4" x14ac:dyDescent="0.25">
      <c r="A160" s="109"/>
      <c r="B160" s="104" t="s">
        <v>121</v>
      </c>
      <c r="C160" s="104"/>
      <c r="D160" s="104">
        <v>116</v>
      </c>
    </row>
    <row r="161" spans="1:4" x14ac:dyDescent="0.25">
      <c r="A161" s="109"/>
      <c r="B161" s="104" t="s">
        <v>121</v>
      </c>
      <c r="C161" s="104"/>
      <c r="D161" s="104">
        <v>117</v>
      </c>
    </row>
    <row r="162" spans="1:4" x14ac:dyDescent="0.25">
      <c r="A162" s="109"/>
      <c r="B162" s="104" t="s">
        <v>121</v>
      </c>
      <c r="C162" s="104"/>
      <c r="D162" s="104">
        <v>118</v>
      </c>
    </row>
    <row r="163" spans="1:4" x14ac:dyDescent="0.25">
      <c r="A163" s="109"/>
      <c r="B163" s="104" t="s">
        <v>121</v>
      </c>
      <c r="C163" s="104"/>
      <c r="D163" s="104">
        <v>119</v>
      </c>
    </row>
    <row r="164" spans="1:4" x14ac:dyDescent="0.25">
      <c r="A164" s="109"/>
      <c r="B164" s="104" t="s">
        <v>121</v>
      </c>
      <c r="C164" s="104"/>
      <c r="D164" s="104">
        <v>120</v>
      </c>
    </row>
    <row r="165" spans="1:4" x14ac:dyDescent="0.25">
      <c r="A165" s="109"/>
      <c r="B165" s="104" t="s">
        <v>121</v>
      </c>
      <c r="C165" s="104"/>
      <c r="D165" s="104">
        <v>121</v>
      </c>
    </row>
    <row r="166" spans="1:4" x14ac:dyDescent="0.25">
      <c r="A166" s="109"/>
      <c r="B166" s="104" t="s">
        <v>121</v>
      </c>
      <c r="C166" s="104"/>
      <c r="D166" s="104">
        <v>122</v>
      </c>
    </row>
    <row r="167" spans="1:4" x14ac:dyDescent="0.25">
      <c r="A167" s="109"/>
      <c r="B167" s="104" t="s">
        <v>121</v>
      </c>
      <c r="C167" s="104"/>
      <c r="D167" s="104">
        <v>123</v>
      </c>
    </row>
    <row r="168" spans="1:4" x14ac:dyDescent="0.25">
      <c r="A168" s="109"/>
      <c r="B168" s="104" t="s">
        <v>121</v>
      </c>
      <c r="C168" s="104"/>
      <c r="D168" s="104">
        <v>124</v>
      </c>
    </row>
    <row r="169" spans="1:4" x14ac:dyDescent="0.25">
      <c r="A169" s="109"/>
      <c r="B169" s="104" t="s">
        <v>121</v>
      </c>
      <c r="C169" s="104"/>
      <c r="D169" s="104">
        <v>125</v>
      </c>
    </row>
    <row r="170" spans="1:4" x14ac:dyDescent="0.25">
      <c r="A170" s="109"/>
      <c r="B170" s="104" t="s">
        <v>121</v>
      </c>
      <c r="C170" s="104"/>
      <c r="D170" s="104">
        <v>126</v>
      </c>
    </row>
    <row r="171" spans="1:4" x14ac:dyDescent="0.25">
      <c r="A171" s="109"/>
      <c r="B171" s="104" t="s">
        <v>121</v>
      </c>
      <c r="C171" s="104"/>
      <c r="D171" s="104">
        <v>127</v>
      </c>
    </row>
    <row r="172" spans="1:4" x14ac:dyDescent="0.25">
      <c r="A172" s="109"/>
      <c r="B172" s="104" t="s">
        <v>121</v>
      </c>
      <c r="C172" s="104"/>
      <c r="D172" s="104">
        <v>128</v>
      </c>
    </row>
    <row r="173" spans="1:4" x14ac:dyDescent="0.25">
      <c r="A173" s="109"/>
      <c r="B173" s="104" t="s">
        <v>121</v>
      </c>
      <c r="C173" s="104"/>
      <c r="D173" s="104">
        <v>129</v>
      </c>
    </row>
    <row r="174" spans="1:4" x14ac:dyDescent="0.25">
      <c r="A174" s="109"/>
      <c r="B174" s="104" t="s">
        <v>121</v>
      </c>
      <c r="C174" s="104"/>
      <c r="D174" s="104">
        <v>130</v>
      </c>
    </row>
    <row r="175" spans="1:4" x14ac:dyDescent="0.25">
      <c r="A175" s="109"/>
      <c r="B175" s="104" t="s">
        <v>121</v>
      </c>
      <c r="C175" s="104"/>
      <c r="D175" s="104">
        <v>131</v>
      </c>
    </row>
    <row r="176" spans="1:4" x14ac:dyDescent="0.25">
      <c r="A176" s="109"/>
      <c r="B176" s="104" t="s">
        <v>121</v>
      </c>
      <c r="C176" s="104"/>
      <c r="D176" s="104">
        <v>132</v>
      </c>
    </row>
    <row r="177" spans="1:4" x14ac:dyDescent="0.25">
      <c r="A177" s="109"/>
      <c r="B177" s="104" t="s">
        <v>121</v>
      </c>
      <c r="C177" s="104"/>
      <c r="D177" s="104">
        <v>133</v>
      </c>
    </row>
    <row r="178" spans="1:4" x14ac:dyDescent="0.25">
      <c r="A178" s="109"/>
      <c r="B178" s="104" t="s">
        <v>121</v>
      </c>
      <c r="C178" s="104"/>
      <c r="D178" s="104">
        <v>134</v>
      </c>
    </row>
    <row r="179" spans="1:4" x14ac:dyDescent="0.25">
      <c r="A179" s="109"/>
      <c r="B179" s="104" t="s">
        <v>121</v>
      </c>
      <c r="C179" s="104"/>
      <c r="D179" s="104">
        <v>135</v>
      </c>
    </row>
    <row r="180" spans="1:4" x14ac:dyDescent="0.25">
      <c r="A180" s="109"/>
      <c r="B180" s="104" t="s">
        <v>121</v>
      </c>
      <c r="C180" s="104"/>
      <c r="D180" s="104">
        <v>136</v>
      </c>
    </row>
    <row r="181" spans="1:4" x14ac:dyDescent="0.25">
      <c r="A181" s="109"/>
      <c r="B181" s="104" t="s">
        <v>121</v>
      </c>
      <c r="C181" s="104"/>
      <c r="D181" s="104">
        <v>137</v>
      </c>
    </row>
    <row r="182" spans="1:4" x14ac:dyDescent="0.25">
      <c r="A182" s="110"/>
      <c r="B182" s="103"/>
    </row>
    <row r="183" spans="1:4" x14ac:dyDescent="0.25">
      <c r="A183" s="111" t="s">
        <v>378</v>
      </c>
      <c r="B183" s="111" t="s">
        <v>379</v>
      </c>
      <c r="C183" s="103"/>
    </row>
    <row r="184" spans="1:4" x14ac:dyDescent="0.25">
      <c r="A184" s="111">
        <v>1</v>
      </c>
      <c r="B184" s="111" t="s">
        <v>380</v>
      </c>
      <c r="C184" s="103" t="str">
        <f>CHOOSE(3,B184,B185,B186,B187)</f>
        <v>MOCOS?</v>
      </c>
      <c r="D184" s="112">
        <v>219</v>
      </c>
    </row>
    <row r="185" spans="1:4" x14ac:dyDescent="0.25">
      <c r="A185" s="111">
        <v>2</v>
      </c>
      <c r="B185" s="111" t="s">
        <v>381</v>
      </c>
      <c r="C185" s="103" t="str">
        <f>CHOOSE(3,B185,B186,B187,B188)</f>
        <v>J219 NEUMONI</v>
      </c>
    </row>
    <row r="186" spans="1:4" x14ac:dyDescent="0.25">
      <c r="A186" s="111">
        <v>3</v>
      </c>
      <c r="B186" s="111" t="s">
        <v>382</v>
      </c>
      <c r="C186" s="103">
        <f>CHOOSE(3,B186,B187,B188,B189)</f>
        <v>0</v>
      </c>
    </row>
    <row r="187" spans="1:4" x14ac:dyDescent="0.25">
      <c r="A187" s="111">
        <v>4</v>
      </c>
      <c r="B187" s="111" t="s">
        <v>383</v>
      </c>
      <c r="C187" s="103">
        <f>CHOOSE(3,B187,B188,B189,B190)</f>
        <v>0</v>
      </c>
    </row>
    <row r="188" spans="1:4" x14ac:dyDescent="0.25">
      <c r="A188" s="111"/>
      <c r="B188" s="103"/>
    </row>
    <row r="189" spans="1:4" x14ac:dyDescent="0.25">
      <c r="A189" s="111"/>
      <c r="B189" s="103"/>
    </row>
    <row r="190" spans="1:4" x14ac:dyDescent="0.25">
      <c r="A190" s="111"/>
      <c r="B190" s="103"/>
    </row>
    <row r="191" spans="1:4" x14ac:dyDescent="0.25">
      <c r="A191" s="111"/>
      <c r="B191" s="103"/>
    </row>
    <row r="192" spans="1:4" x14ac:dyDescent="0.25">
      <c r="A192" s="111"/>
      <c r="B192" s="103"/>
    </row>
    <row r="193" spans="1:2" x14ac:dyDescent="0.25">
      <c r="A193" s="111"/>
      <c r="B193" s="103"/>
    </row>
    <row r="194" spans="1:2" x14ac:dyDescent="0.25">
      <c r="A194" s="111"/>
      <c r="B194" s="103"/>
    </row>
    <row r="195" spans="1:2" x14ac:dyDescent="0.25">
      <c r="A195" s="111"/>
      <c r="B195" s="103"/>
    </row>
    <row r="196" spans="1:2" x14ac:dyDescent="0.25">
      <c r="A196" s="111"/>
      <c r="B196" s="103"/>
    </row>
    <row r="197" spans="1:2" x14ac:dyDescent="0.25">
      <c r="A197" s="111"/>
      <c r="B197" s="103"/>
    </row>
    <row r="198" spans="1:2" x14ac:dyDescent="0.25">
      <c r="A198" s="111"/>
      <c r="B198" s="103"/>
    </row>
    <row r="199" spans="1:2" x14ac:dyDescent="0.25">
      <c r="A199" s="111"/>
      <c r="B199" s="103"/>
    </row>
    <row r="200" spans="1:2" x14ac:dyDescent="0.25">
      <c r="A200" s="111"/>
      <c r="B200" s="103"/>
    </row>
    <row r="201" spans="1:2" x14ac:dyDescent="0.25">
      <c r="A201" s="111"/>
      <c r="B201" s="103"/>
    </row>
    <row r="202" spans="1:2" x14ac:dyDescent="0.25">
      <c r="A202" s="111"/>
      <c r="B202" s="103"/>
    </row>
    <row r="203" spans="1:2" x14ac:dyDescent="0.25">
      <c r="A203" s="111"/>
      <c r="B203" s="103"/>
    </row>
    <row r="204" spans="1:2" x14ac:dyDescent="0.25">
      <c r="A204" s="111"/>
      <c r="B204" s="103"/>
    </row>
    <row r="205" spans="1:2" x14ac:dyDescent="0.25">
      <c r="A205" s="111"/>
      <c r="B205" s="103"/>
    </row>
    <row r="206" spans="1:2" x14ac:dyDescent="0.25">
      <c r="A206" s="111"/>
      <c r="B206" s="103"/>
    </row>
    <row r="207" spans="1:2" x14ac:dyDescent="0.25">
      <c r="A207" s="111"/>
      <c r="B207" s="103"/>
    </row>
    <row r="208" spans="1:2" x14ac:dyDescent="0.25">
      <c r="A208" s="111"/>
      <c r="B208" s="103"/>
    </row>
    <row r="209" spans="1:2" x14ac:dyDescent="0.25">
      <c r="A209" s="111"/>
      <c r="B209" s="103"/>
    </row>
    <row r="210" spans="1:2" x14ac:dyDescent="0.25">
      <c r="A210" s="111"/>
      <c r="B210" s="103"/>
    </row>
    <row r="211" spans="1:2" x14ac:dyDescent="0.25">
      <c r="A211" s="111"/>
      <c r="B211" s="103"/>
    </row>
    <row r="212" spans="1:2" x14ac:dyDescent="0.25">
      <c r="A212" s="111"/>
      <c r="B212" s="103"/>
    </row>
    <row r="213" spans="1:2" x14ac:dyDescent="0.25">
      <c r="A213" s="111"/>
      <c r="B213" s="103"/>
    </row>
    <row r="214" spans="1:2" x14ac:dyDescent="0.25">
      <c r="A214" s="111"/>
      <c r="B214" s="103"/>
    </row>
    <row r="215" spans="1:2" x14ac:dyDescent="0.25">
      <c r="A215" s="113"/>
      <c r="B215" s="103"/>
    </row>
    <row r="216" spans="1:2" x14ac:dyDescent="0.25">
      <c r="A216" s="113" t="s">
        <v>384</v>
      </c>
      <c r="B216" s="103"/>
    </row>
    <row r="217" spans="1:2" x14ac:dyDescent="0.25">
      <c r="A217" t="s">
        <v>385</v>
      </c>
      <c r="B217" t="s">
        <v>386</v>
      </c>
    </row>
    <row r="218" spans="1:2" x14ac:dyDescent="0.25">
      <c r="A218" t="s">
        <v>387</v>
      </c>
      <c r="B218" t="s">
        <v>388</v>
      </c>
    </row>
    <row r="219" spans="1:2" x14ac:dyDescent="0.25">
      <c r="A219" t="s">
        <v>389</v>
      </c>
      <c r="B219" t="s">
        <v>390</v>
      </c>
    </row>
    <row r="220" spans="1:2" x14ac:dyDescent="0.25">
      <c r="A220" t="s">
        <v>391</v>
      </c>
      <c r="B220" t="s">
        <v>392</v>
      </c>
    </row>
    <row r="221" spans="1:2" x14ac:dyDescent="0.25">
      <c r="A221" t="s">
        <v>393</v>
      </c>
      <c r="B221" t="s">
        <v>394</v>
      </c>
    </row>
    <row r="222" spans="1:2" x14ac:dyDescent="0.25">
      <c r="A222" t="s">
        <v>395</v>
      </c>
      <c r="B222" t="s">
        <v>396</v>
      </c>
    </row>
    <row r="223" spans="1:2" x14ac:dyDescent="0.25">
      <c r="A223" t="s">
        <v>397</v>
      </c>
      <c r="B223" t="s">
        <v>398</v>
      </c>
    </row>
    <row r="224" spans="1:2" x14ac:dyDescent="0.25">
      <c r="A224" t="s">
        <v>399</v>
      </c>
      <c r="B224" t="s">
        <v>400</v>
      </c>
    </row>
    <row r="225" spans="1:2" x14ac:dyDescent="0.25">
      <c r="A225" t="s">
        <v>401</v>
      </c>
      <c r="B225" t="s">
        <v>402</v>
      </c>
    </row>
    <row r="226" spans="1:2" x14ac:dyDescent="0.25">
      <c r="A226" t="s">
        <v>403</v>
      </c>
      <c r="B226" t="s">
        <v>404</v>
      </c>
    </row>
    <row r="227" spans="1:2" x14ac:dyDescent="0.25">
      <c r="A227" t="s">
        <v>405</v>
      </c>
      <c r="B227" t="s">
        <v>406</v>
      </c>
    </row>
    <row r="228" spans="1:2" x14ac:dyDescent="0.25">
      <c r="A228" t="s">
        <v>407</v>
      </c>
      <c r="B228" t="s">
        <v>408</v>
      </c>
    </row>
    <row r="229" spans="1:2" x14ac:dyDescent="0.25">
      <c r="A229" t="s">
        <v>409</v>
      </c>
      <c r="B229" t="s">
        <v>410</v>
      </c>
    </row>
    <row r="230" spans="1:2" x14ac:dyDescent="0.25">
      <c r="A230" t="s">
        <v>411</v>
      </c>
      <c r="B230" t="s">
        <v>412</v>
      </c>
    </row>
    <row r="231" spans="1:2" x14ac:dyDescent="0.25">
      <c r="A231" t="s">
        <v>413</v>
      </c>
      <c r="B231" t="s">
        <v>414</v>
      </c>
    </row>
    <row r="232" spans="1:2" x14ac:dyDescent="0.25">
      <c r="A232" t="s">
        <v>415</v>
      </c>
      <c r="B232" t="s">
        <v>416</v>
      </c>
    </row>
    <row r="233" spans="1:2" x14ac:dyDescent="0.25">
      <c r="A233" t="s">
        <v>417</v>
      </c>
      <c r="B233" t="s">
        <v>418</v>
      </c>
    </row>
    <row r="234" spans="1:2" x14ac:dyDescent="0.25">
      <c r="A234" t="s">
        <v>419</v>
      </c>
      <c r="B234" t="s">
        <v>420</v>
      </c>
    </row>
    <row r="235" spans="1:2" x14ac:dyDescent="0.25">
      <c r="A235" t="s">
        <v>421</v>
      </c>
      <c r="B235" t="s">
        <v>422</v>
      </c>
    </row>
    <row r="236" spans="1:2" x14ac:dyDescent="0.25">
      <c r="A236" t="s">
        <v>423</v>
      </c>
      <c r="B236" t="s">
        <v>424</v>
      </c>
    </row>
    <row r="237" spans="1:2" x14ac:dyDescent="0.25">
      <c r="A237" t="s">
        <v>425</v>
      </c>
      <c r="B237" t="s">
        <v>426</v>
      </c>
    </row>
    <row r="238" spans="1:2" x14ac:dyDescent="0.25">
      <c r="A238" t="s">
        <v>427</v>
      </c>
      <c r="B238" t="s">
        <v>428</v>
      </c>
    </row>
    <row r="239" spans="1:2" x14ac:dyDescent="0.25">
      <c r="A239" t="s">
        <v>429</v>
      </c>
      <c r="B239" t="s">
        <v>430</v>
      </c>
    </row>
    <row r="240" spans="1:2" x14ac:dyDescent="0.25">
      <c r="A240" t="s">
        <v>431</v>
      </c>
      <c r="B240" t="s">
        <v>432</v>
      </c>
    </row>
    <row r="241" spans="1:2" x14ac:dyDescent="0.25">
      <c r="A241" t="s">
        <v>433</v>
      </c>
      <c r="B241" t="s">
        <v>434</v>
      </c>
    </row>
    <row r="242" spans="1:2" x14ac:dyDescent="0.25">
      <c r="A242" t="s">
        <v>435</v>
      </c>
      <c r="B242" t="s">
        <v>436</v>
      </c>
    </row>
    <row r="243" spans="1:2" x14ac:dyDescent="0.25">
      <c r="A243" t="s">
        <v>437</v>
      </c>
      <c r="B243" t="s">
        <v>438</v>
      </c>
    </row>
    <row r="244" spans="1:2" x14ac:dyDescent="0.25">
      <c r="A244" t="s">
        <v>439</v>
      </c>
      <c r="B244" t="s">
        <v>440</v>
      </c>
    </row>
    <row r="245" spans="1:2" x14ac:dyDescent="0.25">
      <c r="A245" t="s">
        <v>441</v>
      </c>
      <c r="B245" t="s">
        <v>442</v>
      </c>
    </row>
    <row r="246" spans="1:2" x14ac:dyDescent="0.25">
      <c r="A246" t="s">
        <v>443</v>
      </c>
      <c r="B246" t="s">
        <v>444</v>
      </c>
    </row>
    <row r="247" spans="1:2" x14ac:dyDescent="0.25">
      <c r="A247" t="s">
        <v>445</v>
      </c>
      <c r="B247" t="s">
        <v>446</v>
      </c>
    </row>
    <row r="248" spans="1:2" x14ac:dyDescent="0.25">
      <c r="A248" t="s">
        <v>447</v>
      </c>
      <c r="B248" t="s">
        <v>448</v>
      </c>
    </row>
    <row r="249" spans="1:2" x14ac:dyDescent="0.25">
      <c r="A249" t="s">
        <v>449</v>
      </c>
      <c r="B249" t="s">
        <v>450</v>
      </c>
    </row>
    <row r="250" spans="1:2" x14ac:dyDescent="0.25">
      <c r="A250" t="s">
        <v>451</v>
      </c>
      <c r="B250" t="s">
        <v>452</v>
      </c>
    </row>
    <row r="251" spans="1:2" x14ac:dyDescent="0.25">
      <c r="A251" t="s">
        <v>453</v>
      </c>
      <c r="B251" t="s">
        <v>454</v>
      </c>
    </row>
    <row r="252" spans="1:2" x14ac:dyDescent="0.25">
      <c r="A252" t="s">
        <v>455</v>
      </c>
      <c r="B252" t="s">
        <v>456</v>
      </c>
    </row>
    <row r="253" spans="1:2" x14ac:dyDescent="0.25">
      <c r="A253" t="s">
        <v>457</v>
      </c>
      <c r="B253" t="s">
        <v>458</v>
      </c>
    </row>
    <row r="254" spans="1:2" x14ac:dyDescent="0.25">
      <c r="A254" t="s">
        <v>459</v>
      </c>
      <c r="B254" t="s">
        <v>460</v>
      </c>
    </row>
    <row r="255" spans="1:2" x14ac:dyDescent="0.25">
      <c r="A255" t="s">
        <v>461</v>
      </c>
      <c r="B255" t="s">
        <v>462</v>
      </c>
    </row>
    <row r="256" spans="1:2" x14ac:dyDescent="0.25">
      <c r="A256" t="s">
        <v>463</v>
      </c>
      <c r="B256" t="s">
        <v>464</v>
      </c>
    </row>
    <row r="257" spans="1:2" x14ac:dyDescent="0.25">
      <c r="A257" t="s">
        <v>465</v>
      </c>
      <c r="B257" t="s">
        <v>466</v>
      </c>
    </row>
    <row r="258" spans="1:2" x14ac:dyDescent="0.25">
      <c r="A258" t="s">
        <v>467</v>
      </c>
      <c r="B258" t="s">
        <v>468</v>
      </c>
    </row>
    <row r="259" spans="1:2" x14ac:dyDescent="0.25">
      <c r="A259" t="s">
        <v>469</v>
      </c>
      <c r="B259" t="s">
        <v>470</v>
      </c>
    </row>
    <row r="260" spans="1:2" x14ac:dyDescent="0.25">
      <c r="A260" t="s">
        <v>471</v>
      </c>
      <c r="B260" t="s">
        <v>472</v>
      </c>
    </row>
    <row r="261" spans="1:2" x14ac:dyDescent="0.25">
      <c r="A261" t="s">
        <v>473</v>
      </c>
      <c r="B261" t="s">
        <v>474</v>
      </c>
    </row>
    <row r="262" spans="1:2" x14ac:dyDescent="0.25">
      <c r="A262" t="s">
        <v>475</v>
      </c>
      <c r="B262" t="s">
        <v>476</v>
      </c>
    </row>
    <row r="263" spans="1:2" x14ac:dyDescent="0.25">
      <c r="A263" t="s">
        <v>477</v>
      </c>
      <c r="B263" t="s">
        <v>478</v>
      </c>
    </row>
    <row r="264" spans="1:2" x14ac:dyDescent="0.25">
      <c r="A264" t="s">
        <v>479</v>
      </c>
      <c r="B264" t="s">
        <v>480</v>
      </c>
    </row>
    <row r="265" spans="1:2" x14ac:dyDescent="0.25">
      <c r="A265" t="s">
        <v>481</v>
      </c>
      <c r="B265" t="s">
        <v>482</v>
      </c>
    </row>
    <row r="266" spans="1:2" x14ac:dyDescent="0.25">
      <c r="A266" t="s">
        <v>483</v>
      </c>
      <c r="B266" t="s">
        <v>484</v>
      </c>
    </row>
    <row r="267" spans="1:2" x14ac:dyDescent="0.25">
      <c r="A267" t="s">
        <v>485</v>
      </c>
      <c r="B267" t="s">
        <v>486</v>
      </c>
    </row>
    <row r="268" spans="1:2" x14ac:dyDescent="0.25">
      <c r="A268" t="s">
        <v>487</v>
      </c>
      <c r="B268" t="s">
        <v>488</v>
      </c>
    </row>
    <row r="269" spans="1:2" x14ac:dyDescent="0.25">
      <c r="A269" t="s">
        <v>489</v>
      </c>
      <c r="B269" t="s">
        <v>490</v>
      </c>
    </row>
    <row r="270" spans="1:2" x14ac:dyDescent="0.25">
      <c r="A270" t="s">
        <v>491</v>
      </c>
      <c r="B270" t="s">
        <v>492</v>
      </c>
    </row>
    <row r="271" spans="1:2" x14ac:dyDescent="0.25">
      <c r="A271" t="s">
        <v>493</v>
      </c>
      <c r="B271" t="s">
        <v>494</v>
      </c>
    </row>
    <row r="272" spans="1:2" x14ac:dyDescent="0.25">
      <c r="A272" t="s">
        <v>495</v>
      </c>
      <c r="B272" t="s">
        <v>496</v>
      </c>
    </row>
    <row r="273" spans="1:2" x14ac:dyDescent="0.25">
      <c r="A273" t="s">
        <v>250</v>
      </c>
      <c r="B273" t="s">
        <v>251</v>
      </c>
    </row>
    <row r="274" spans="1:2" x14ac:dyDescent="0.25">
      <c r="A274" t="s">
        <v>497</v>
      </c>
      <c r="B274" t="s">
        <v>498</v>
      </c>
    </row>
    <row r="275" spans="1:2" x14ac:dyDescent="0.25">
      <c r="A275" t="s">
        <v>499</v>
      </c>
      <c r="B275" t="s">
        <v>500</v>
      </c>
    </row>
    <row r="276" spans="1:2" x14ac:dyDescent="0.25">
      <c r="A276" t="s">
        <v>123</v>
      </c>
      <c r="B276" t="s">
        <v>124</v>
      </c>
    </row>
    <row r="277" spans="1:2" x14ac:dyDescent="0.25">
      <c r="A277" t="s">
        <v>101</v>
      </c>
      <c r="B277" t="s">
        <v>102</v>
      </c>
    </row>
    <row r="278" spans="1:2" x14ac:dyDescent="0.25">
      <c r="A278" t="s">
        <v>501</v>
      </c>
      <c r="B278" t="s">
        <v>502</v>
      </c>
    </row>
    <row r="279" spans="1:2" x14ac:dyDescent="0.25">
      <c r="A279" t="s">
        <v>503</v>
      </c>
      <c r="B279" t="s">
        <v>504</v>
      </c>
    </row>
    <row r="280" spans="1:2" x14ac:dyDescent="0.25">
      <c r="A280" t="s">
        <v>505</v>
      </c>
      <c r="B280" t="s">
        <v>506</v>
      </c>
    </row>
    <row r="281" spans="1:2" x14ac:dyDescent="0.25">
      <c r="A281" t="s">
        <v>507</v>
      </c>
      <c r="B281" t="s">
        <v>508</v>
      </c>
    </row>
    <row r="282" spans="1:2" x14ac:dyDescent="0.25">
      <c r="A282" t="s">
        <v>509</v>
      </c>
      <c r="B282" t="s">
        <v>510</v>
      </c>
    </row>
    <row r="283" spans="1:2" x14ac:dyDescent="0.25">
      <c r="A283" t="s">
        <v>511</v>
      </c>
      <c r="B283" t="s">
        <v>512</v>
      </c>
    </row>
    <row r="284" spans="1:2" x14ac:dyDescent="0.25">
      <c r="A284" t="s">
        <v>513</v>
      </c>
      <c r="B284" t="s">
        <v>514</v>
      </c>
    </row>
    <row r="285" spans="1:2" x14ac:dyDescent="0.25">
      <c r="A285" t="s">
        <v>515</v>
      </c>
      <c r="B285" t="s">
        <v>516</v>
      </c>
    </row>
    <row r="286" spans="1:2" x14ac:dyDescent="0.25">
      <c r="A286" t="s">
        <v>517</v>
      </c>
      <c r="B286" t="s">
        <v>518</v>
      </c>
    </row>
    <row r="287" spans="1:2" x14ac:dyDescent="0.25">
      <c r="A287" t="s">
        <v>519</v>
      </c>
      <c r="B287" t="s">
        <v>520</v>
      </c>
    </row>
    <row r="288" spans="1:2" x14ac:dyDescent="0.25">
      <c r="A288" t="s">
        <v>521</v>
      </c>
      <c r="B288" t="s">
        <v>522</v>
      </c>
    </row>
    <row r="289" spans="1:2" x14ac:dyDescent="0.25">
      <c r="A289" t="s">
        <v>523</v>
      </c>
      <c r="B289" t="s">
        <v>524</v>
      </c>
    </row>
    <row r="290" spans="1:2" x14ac:dyDescent="0.25">
      <c r="A290" t="s">
        <v>525</v>
      </c>
      <c r="B290" t="s">
        <v>526</v>
      </c>
    </row>
    <row r="291" spans="1:2" x14ac:dyDescent="0.25">
      <c r="A291" t="s">
        <v>527</v>
      </c>
      <c r="B291" t="s">
        <v>528</v>
      </c>
    </row>
    <row r="292" spans="1:2" x14ac:dyDescent="0.25">
      <c r="A292" t="s">
        <v>529</v>
      </c>
      <c r="B292" t="s">
        <v>530</v>
      </c>
    </row>
    <row r="293" spans="1:2" x14ac:dyDescent="0.25">
      <c r="A293" t="s">
        <v>531</v>
      </c>
      <c r="B293" t="s">
        <v>532</v>
      </c>
    </row>
    <row r="294" spans="1:2" x14ac:dyDescent="0.25">
      <c r="A294" t="s">
        <v>533</v>
      </c>
      <c r="B294" t="s">
        <v>534</v>
      </c>
    </row>
    <row r="295" spans="1:2" x14ac:dyDescent="0.25">
      <c r="A295" t="s">
        <v>535</v>
      </c>
      <c r="B295" t="s">
        <v>536</v>
      </c>
    </row>
    <row r="296" spans="1:2" x14ac:dyDescent="0.25">
      <c r="A296" t="s">
        <v>537</v>
      </c>
      <c r="B296" t="s">
        <v>538</v>
      </c>
    </row>
    <row r="297" spans="1:2" x14ac:dyDescent="0.25">
      <c r="A297" t="s">
        <v>539</v>
      </c>
      <c r="B297" t="s">
        <v>540</v>
      </c>
    </row>
    <row r="298" spans="1:2" x14ac:dyDescent="0.25">
      <c r="A298" t="s">
        <v>541</v>
      </c>
      <c r="B298" t="s">
        <v>542</v>
      </c>
    </row>
    <row r="299" spans="1:2" x14ac:dyDescent="0.25">
      <c r="A299" t="s">
        <v>543</v>
      </c>
      <c r="B299" t="s">
        <v>544</v>
      </c>
    </row>
    <row r="300" spans="1:2" x14ac:dyDescent="0.25">
      <c r="A300" t="s">
        <v>545</v>
      </c>
      <c r="B300" t="s">
        <v>546</v>
      </c>
    </row>
    <row r="301" spans="1:2" x14ac:dyDescent="0.25">
      <c r="A301" t="s">
        <v>547</v>
      </c>
      <c r="B301" t="s">
        <v>548</v>
      </c>
    </row>
    <row r="302" spans="1:2" x14ac:dyDescent="0.25">
      <c r="A302" t="s">
        <v>549</v>
      </c>
      <c r="B302" t="s">
        <v>550</v>
      </c>
    </row>
    <row r="303" spans="1:2" x14ac:dyDescent="0.25">
      <c r="A303" t="s">
        <v>551</v>
      </c>
      <c r="B303" t="s">
        <v>552</v>
      </c>
    </row>
    <row r="304" spans="1:2" x14ac:dyDescent="0.25">
      <c r="A304" t="s">
        <v>553</v>
      </c>
      <c r="B304" t="s">
        <v>554</v>
      </c>
    </row>
    <row r="305" spans="1:2" x14ac:dyDescent="0.25">
      <c r="A305" t="s">
        <v>555</v>
      </c>
      <c r="B305" t="s">
        <v>556</v>
      </c>
    </row>
    <row r="306" spans="1:2" x14ac:dyDescent="0.25">
      <c r="A306" t="s">
        <v>557</v>
      </c>
      <c r="B306" t="s">
        <v>558</v>
      </c>
    </row>
    <row r="307" spans="1:2" x14ac:dyDescent="0.25">
      <c r="A307" t="s">
        <v>559</v>
      </c>
      <c r="B307" t="s">
        <v>560</v>
      </c>
    </row>
    <row r="308" spans="1:2" x14ac:dyDescent="0.25">
      <c r="A308" t="s">
        <v>561</v>
      </c>
      <c r="B308" t="s">
        <v>562</v>
      </c>
    </row>
    <row r="309" spans="1:2" x14ac:dyDescent="0.25">
      <c r="A309" t="s">
        <v>563</v>
      </c>
      <c r="B309" t="s">
        <v>564</v>
      </c>
    </row>
    <row r="310" spans="1:2" x14ac:dyDescent="0.25">
      <c r="A310" t="s">
        <v>565</v>
      </c>
      <c r="B310" t="s">
        <v>566</v>
      </c>
    </row>
    <row r="311" spans="1:2" x14ac:dyDescent="0.25">
      <c r="A311" t="s">
        <v>567</v>
      </c>
      <c r="B311" t="s">
        <v>568</v>
      </c>
    </row>
    <row r="312" spans="1:2" x14ac:dyDescent="0.25">
      <c r="A312" t="s">
        <v>569</v>
      </c>
      <c r="B312" t="s">
        <v>570</v>
      </c>
    </row>
    <row r="313" spans="1:2" x14ac:dyDescent="0.25">
      <c r="A313" t="s">
        <v>571</v>
      </c>
      <c r="B313" t="s">
        <v>572</v>
      </c>
    </row>
    <row r="314" spans="1:2" x14ac:dyDescent="0.25">
      <c r="A314" t="s">
        <v>573</v>
      </c>
      <c r="B314" t="s">
        <v>574</v>
      </c>
    </row>
    <row r="315" spans="1:2" x14ac:dyDescent="0.25">
      <c r="A315" t="s">
        <v>575</v>
      </c>
      <c r="B315" t="s">
        <v>576</v>
      </c>
    </row>
    <row r="316" spans="1:2" x14ac:dyDescent="0.25">
      <c r="A316" t="s">
        <v>577</v>
      </c>
      <c r="B316" t="s">
        <v>578</v>
      </c>
    </row>
    <row r="317" spans="1:2" x14ac:dyDescent="0.25">
      <c r="A317" t="s">
        <v>579</v>
      </c>
      <c r="B317" t="s">
        <v>580</v>
      </c>
    </row>
    <row r="318" spans="1:2" x14ac:dyDescent="0.25">
      <c r="A318" t="s">
        <v>581</v>
      </c>
      <c r="B318" t="s">
        <v>582</v>
      </c>
    </row>
    <row r="319" spans="1:2" x14ac:dyDescent="0.25">
      <c r="A319" t="s">
        <v>583</v>
      </c>
      <c r="B319" t="s">
        <v>584</v>
      </c>
    </row>
    <row r="320" spans="1:2" x14ac:dyDescent="0.25">
      <c r="A320" t="s">
        <v>585</v>
      </c>
      <c r="B320" t="s">
        <v>586</v>
      </c>
    </row>
    <row r="321" spans="1:2" x14ac:dyDescent="0.25">
      <c r="A321" t="s">
        <v>587</v>
      </c>
      <c r="B321" t="s">
        <v>588</v>
      </c>
    </row>
    <row r="322" spans="1:2" x14ac:dyDescent="0.25">
      <c r="A322" t="s">
        <v>589</v>
      </c>
      <c r="B322" t="s">
        <v>590</v>
      </c>
    </row>
    <row r="323" spans="1:2" x14ac:dyDescent="0.25">
      <c r="A323" t="s">
        <v>591</v>
      </c>
      <c r="B323" t="s">
        <v>592</v>
      </c>
    </row>
    <row r="324" spans="1:2" x14ac:dyDescent="0.25">
      <c r="A324" t="s">
        <v>593</v>
      </c>
      <c r="B324" t="s">
        <v>594</v>
      </c>
    </row>
    <row r="325" spans="1:2" x14ac:dyDescent="0.25">
      <c r="A325" t="s">
        <v>595</v>
      </c>
      <c r="B325" t="s">
        <v>596</v>
      </c>
    </row>
    <row r="326" spans="1:2" x14ac:dyDescent="0.25">
      <c r="A326" t="s">
        <v>597</v>
      </c>
      <c r="B326" t="s">
        <v>598</v>
      </c>
    </row>
    <row r="327" spans="1:2" x14ac:dyDescent="0.25">
      <c r="A327" t="s">
        <v>599</v>
      </c>
      <c r="B327" t="s">
        <v>600</v>
      </c>
    </row>
    <row r="328" spans="1:2" x14ac:dyDescent="0.25">
      <c r="A328" t="s">
        <v>601</v>
      </c>
      <c r="B328" t="s">
        <v>602</v>
      </c>
    </row>
    <row r="329" spans="1:2" x14ac:dyDescent="0.25">
      <c r="A329" t="s">
        <v>603</v>
      </c>
      <c r="B329" t="s">
        <v>604</v>
      </c>
    </row>
    <row r="330" spans="1:2" x14ac:dyDescent="0.25">
      <c r="A330" t="s">
        <v>605</v>
      </c>
      <c r="B330" t="s">
        <v>606</v>
      </c>
    </row>
    <row r="331" spans="1:2" x14ac:dyDescent="0.25">
      <c r="A331" t="s">
        <v>607</v>
      </c>
      <c r="B331" t="s">
        <v>608</v>
      </c>
    </row>
    <row r="332" spans="1:2" x14ac:dyDescent="0.25">
      <c r="A332" t="s">
        <v>609</v>
      </c>
      <c r="B332" t="s">
        <v>610</v>
      </c>
    </row>
    <row r="333" spans="1:2" x14ac:dyDescent="0.25">
      <c r="A333" t="s">
        <v>611</v>
      </c>
      <c r="B333" t="s">
        <v>612</v>
      </c>
    </row>
    <row r="334" spans="1:2" x14ac:dyDescent="0.25">
      <c r="A334" t="s">
        <v>613</v>
      </c>
      <c r="B334" t="s">
        <v>614</v>
      </c>
    </row>
    <row r="335" spans="1:2" x14ac:dyDescent="0.25">
      <c r="A335" t="s">
        <v>615</v>
      </c>
      <c r="B335" t="s">
        <v>616</v>
      </c>
    </row>
    <row r="336" spans="1:2" x14ac:dyDescent="0.25">
      <c r="A336" t="s">
        <v>617</v>
      </c>
      <c r="B336" t="s">
        <v>618</v>
      </c>
    </row>
    <row r="337" spans="1:2" x14ac:dyDescent="0.25">
      <c r="A337" t="s">
        <v>619</v>
      </c>
      <c r="B337" t="s">
        <v>620</v>
      </c>
    </row>
    <row r="338" spans="1:2" x14ac:dyDescent="0.25">
      <c r="A338" t="s">
        <v>621</v>
      </c>
      <c r="B338" t="s">
        <v>622</v>
      </c>
    </row>
    <row r="339" spans="1:2" x14ac:dyDescent="0.25">
      <c r="A339" t="s">
        <v>623</v>
      </c>
      <c r="B339" t="s">
        <v>624</v>
      </c>
    </row>
    <row r="340" spans="1:2" x14ac:dyDescent="0.25">
      <c r="A340" t="s">
        <v>625</v>
      </c>
      <c r="B340" t="s">
        <v>626</v>
      </c>
    </row>
    <row r="341" spans="1:2" x14ac:dyDescent="0.25">
      <c r="A341" t="s">
        <v>627</v>
      </c>
      <c r="B341" t="s">
        <v>628</v>
      </c>
    </row>
    <row r="342" spans="1:2" x14ac:dyDescent="0.25">
      <c r="A342" t="s">
        <v>629</v>
      </c>
      <c r="B342" t="s">
        <v>630</v>
      </c>
    </row>
    <row r="343" spans="1:2" x14ac:dyDescent="0.25">
      <c r="A343" t="s">
        <v>631</v>
      </c>
      <c r="B343" t="s">
        <v>632</v>
      </c>
    </row>
    <row r="344" spans="1:2" x14ac:dyDescent="0.25">
      <c r="A344" t="s">
        <v>633</v>
      </c>
      <c r="B344" t="s">
        <v>634</v>
      </c>
    </row>
    <row r="345" spans="1:2" x14ac:dyDescent="0.25">
      <c r="A345" t="s">
        <v>635</v>
      </c>
      <c r="B345" t="s">
        <v>636</v>
      </c>
    </row>
    <row r="346" spans="1:2" x14ac:dyDescent="0.25">
      <c r="A346" t="s">
        <v>637</v>
      </c>
      <c r="B346" t="s">
        <v>638</v>
      </c>
    </row>
    <row r="347" spans="1:2" x14ac:dyDescent="0.25">
      <c r="A347" t="s">
        <v>639</v>
      </c>
      <c r="B347" t="s">
        <v>640</v>
      </c>
    </row>
    <row r="348" spans="1:2" x14ac:dyDescent="0.25">
      <c r="A348" t="s">
        <v>641</v>
      </c>
      <c r="B348" t="s">
        <v>642</v>
      </c>
    </row>
    <row r="349" spans="1:2" x14ac:dyDescent="0.25">
      <c r="A349" t="s">
        <v>643</v>
      </c>
      <c r="B349" t="s">
        <v>644</v>
      </c>
    </row>
    <row r="350" spans="1:2" x14ac:dyDescent="0.25">
      <c r="A350" t="s">
        <v>645</v>
      </c>
      <c r="B350" t="s">
        <v>646</v>
      </c>
    </row>
    <row r="351" spans="1:2" x14ac:dyDescent="0.25">
      <c r="A351" t="s">
        <v>647</v>
      </c>
      <c r="B351" t="s">
        <v>648</v>
      </c>
    </row>
    <row r="352" spans="1:2" x14ac:dyDescent="0.25">
      <c r="A352" t="s">
        <v>649</v>
      </c>
      <c r="B352" t="s">
        <v>650</v>
      </c>
    </row>
    <row r="353" spans="1:2" x14ac:dyDescent="0.25">
      <c r="A353" t="s">
        <v>651</v>
      </c>
      <c r="B353" t="s">
        <v>652</v>
      </c>
    </row>
    <row r="354" spans="1:2" x14ac:dyDescent="0.25">
      <c r="A354" t="s">
        <v>653</v>
      </c>
      <c r="B354" t="s">
        <v>654</v>
      </c>
    </row>
    <row r="355" spans="1:2" x14ac:dyDescent="0.25">
      <c r="A355" t="s">
        <v>655</v>
      </c>
      <c r="B355" t="s">
        <v>656</v>
      </c>
    </row>
    <row r="356" spans="1:2" x14ac:dyDescent="0.25">
      <c r="A356" t="s">
        <v>657</v>
      </c>
      <c r="B356" t="s">
        <v>658</v>
      </c>
    </row>
    <row r="357" spans="1:2" x14ac:dyDescent="0.25">
      <c r="A357" t="s">
        <v>659</v>
      </c>
      <c r="B357" t="s">
        <v>660</v>
      </c>
    </row>
    <row r="358" spans="1:2" x14ac:dyDescent="0.25">
      <c r="A358" t="s">
        <v>661</v>
      </c>
      <c r="B358" t="s">
        <v>662</v>
      </c>
    </row>
    <row r="359" spans="1:2" x14ac:dyDescent="0.25">
      <c r="A359" t="s">
        <v>663</v>
      </c>
      <c r="B359" t="s">
        <v>664</v>
      </c>
    </row>
    <row r="360" spans="1:2" x14ac:dyDescent="0.25">
      <c r="A360" t="s">
        <v>665</v>
      </c>
      <c r="B360" t="s">
        <v>666</v>
      </c>
    </row>
    <row r="361" spans="1:2" x14ac:dyDescent="0.25">
      <c r="A361" t="s">
        <v>667</v>
      </c>
      <c r="B361" t="s">
        <v>668</v>
      </c>
    </row>
    <row r="362" spans="1:2" x14ac:dyDescent="0.25">
      <c r="A362" t="s">
        <v>669</v>
      </c>
      <c r="B362" t="s">
        <v>670</v>
      </c>
    </row>
    <row r="363" spans="1:2" x14ac:dyDescent="0.25">
      <c r="A363" t="s">
        <v>671</v>
      </c>
      <c r="B363" t="s">
        <v>672</v>
      </c>
    </row>
    <row r="364" spans="1:2" x14ac:dyDescent="0.25">
      <c r="A364" t="s">
        <v>673</v>
      </c>
      <c r="B364" t="s">
        <v>674</v>
      </c>
    </row>
    <row r="365" spans="1:2" x14ac:dyDescent="0.25">
      <c r="A365" t="s">
        <v>675</v>
      </c>
      <c r="B365" t="s">
        <v>676</v>
      </c>
    </row>
    <row r="366" spans="1:2" x14ac:dyDescent="0.25">
      <c r="A366" t="s">
        <v>677</v>
      </c>
      <c r="B366" t="s">
        <v>678</v>
      </c>
    </row>
    <row r="367" spans="1:2" x14ac:dyDescent="0.25">
      <c r="A367" t="s">
        <v>679</v>
      </c>
      <c r="B367" t="s">
        <v>680</v>
      </c>
    </row>
    <row r="368" spans="1:2" x14ac:dyDescent="0.25">
      <c r="A368" t="s">
        <v>681</v>
      </c>
      <c r="B368" t="s">
        <v>682</v>
      </c>
    </row>
    <row r="369" spans="1:2" x14ac:dyDescent="0.25">
      <c r="A369" t="s">
        <v>683</v>
      </c>
      <c r="B369" t="s">
        <v>684</v>
      </c>
    </row>
    <row r="370" spans="1:2" x14ac:dyDescent="0.25">
      <c r="A370" t="s">
        <v>685</v>
      </c>
      <c r="B370" t="s">
        <v>686</v>
      </c>
    </row>
    <row r="371" spans="1:2" x14ac:dyDescent="0.25">
      <c r="A371" t="s">
        <v>687</v>
      </c>
      <c r="B371" t="s">
        <v>688</v>
      </c>
    </row>
    <row r="372" spans="1:2" x14ac:dyDescent="0.25">
      <c r="A372" t="s">
        <v>689</v>
      </c>
      <c r="B372" t="s">
        <v>690</v>
      </c>
    </row>
    <row r="373" spans="1:2" x14ac:dyDescent="0.25">
      <c r="A373" t="s">
        <v>691</v>
      </c>
      <c r="B373" t="s">
        <v>692</v>
      </c>
    </row>
    <row r="374" spans="1:2" x14ac:dyDescent="0.25">
      <c r="A374" t="s">
        <v>693</v>
      </c>
      <c r="B374" t="s">
        <v>694</v>
      </c>
    </row>
    <row r="375" spans="1:2" x14ac:dyDescent="0.25">
      <c r="A375" t="s">
        <v>695</v>
      </c>
      <c r="B375" t="s">
        <v>696</v>
      </c>
    </row>
    <row r="376" spans="1:2" x14ac:dyDescent="0.25">
      <c r="A376" t="s">
        <v>697</v>
      </c>
      <c r="B376" t="s">
        <v>698</v>
      </c>
    </row>
    <row r="377" spans="1:2" x14ac:dyDescent="0.25">
      <c r="A377" t="s">
        <v>699</v>
      </c>
      <c r="B377" t="s">
        <v>700</v>
      </c>
    </row>
    <row r="378" spans="1:2" x14ac:dyDescent="0.25">
      <c r="A378" t="s">
        <v>701</v>
      </c>
      <c r="B378" t="s">
        <v>702</v>
      </c>
    </row>
    <row r="379" spans="1:2" x14ac:dyDescent="0.25">
      <c r="A379" t="s">
        <v>703</v>
      </c>
      <c r="B379" t="s">
        <v>704</v>
      </c>
    </row>
    <row r="380" spans="1:2" x14ac:dyDescent="0.25">
      <c r="A380" t="s">
        <v>705</v>
      </c>
      <c r="B380" t="s">
        <v>706</v>
      </c>
    </row>
    <row r="381" spans="1:2" x14ac:dyDescent="0.25">
      <c r="A381" t="s">
        <v>707</v>
      </c>
      <c r="B381" t="s">
        <v>708</v>
      </c>
    </row>
    <row r="382" spans="1:2" x14ac:dyDescent="0.25">
      <c r="A382" t="s">
        <v>709</v>
      </c>
      <c r="B382" t="s">
        <v>710</v>
      </c>
    </row>
    <row r="383" spans="1:2" x14ac:dyDescent="0.25">
      <c r="A383" t="s">
        <v>711</v>
      </c>
      <c r="B383" t="s">
        <v>712</v>
      </c>
    </row>
    <row r="384" spans="1:2" x14ac:dyDescent="0.25">
      <c r="A384" t="s">
        <v>713</v>
      </c>
      <c r="B384" t="s">
        <v>714</v>
      </c>
    </row>
    <row r="385" spans="1:2" x14ac:dyDescent="0.25">
      <c r="A385" t="s">
        <v>715</v>
      </c>
      <c r="B385" t="s">
        <v>716</v>
      </c>
    </row>
    <row r="386" spans="1:2" x14ac:dyDescent="0.25">
      <c r="A386" t="s">
        <v>717</v>
      </c>
      <c r="B386" t="s">
        <v>718</v>
      </c>
    </row>
    <row r="387" spans="1:2" x14ac:dyDescent="0.25">
      <c r="A387" t="s">
        <v>719</v>
      </c>
      <c r="B387" t="s">
        <v>720</v>
      </c>
    </row>
    <row r="388" spans="1:2" x14ac:dyDescent="0.25">
      <c r="A388" t="s">
        <v>721</v>
      </c>
      <c r="B388" t="s">
        <v>722</v>
      </c>
    </row>
    <row r="389" spans="1:2" x14ac:dyDescent="0.25">
      <c r="A389" t="s">
        <v>723</v>
      </c>
      <c r="B389" t="s">
        <v>724</v>
      </c>
    </row>
    <row r="390" spans="1:2" x14ac:dyDescent="0.25">
      <c r="A390" t="s">
        <v>725</v>
      </c>
      <c r="B390" t="s">
        <v>726</v>
      </c>
    </row>
    <row r="391" spans="1:2" x14ac:dyDescent="0.25">
      <c r="A391" t="s">
        <v>727</v>
      </c>
      <c r="B391" t="s">
        <v>728</v>
      </c>
    </row>
    <row r="392" spans="1:2" x14ac:dyDescent="0.25">
      <c r="A392" t="s">
        <v>729</v>
      </c>
      <c r="B392" t="s">
        <v>730</v>
      </c>
    </row>
    <row r="393" spans="1:2" x14ac:dyDescent="0.25">
      <c r="A393" t="s">
        <v>731</v>
      </c>
      <c r="B393" t="s">
        <v>732</v>
      </c>
    </row>
    <row r="394" spans="1:2" x14ac:dyDescent="0.25">
      <c r="A394" t="s">
        <v>733</v>
      </c>
      <c r="B394" t="s">
        <v>734</v>
      </c>
    </row>
    <row r="395" spans="1:2" x14ac:dyDescent="0.25">
      <c r="A395" t="s">
        <v>735</v>
      </c>
      <c r="B395" t="s">
        <v>736</v>
      </c>
    </row>
    <row r="396" spans="1:2" x14ac:dyDescent="0.25">
      <c r="A396" t="s">
        <v>737</v>
      </c>
      <c r="B396" t="s">
        <v>738</v>
      </c>
    </row>
    <row r="397" spans="1:2" x14ac:dyDescent="0.25">
      <c r="A397" t="s">
        <v>739</v>
      </c>
      <c r="B397" t="s">
        <v>740</v>
      </c>
    </row>
    <row r="398" spans="1:2" x14ac:dyDescent="0.25">
      <c r="A398" t="s">
        <v>741</v>
      </c>
      <c r="B398" t="s">
        <v>742</v>
      </c>
    </row>
    <row r="399" spans="1:2" x14ac:dyDescent="0.25">
      <c r="A399" t="s">
        <v>743</v>
      </c>
      <c r="B399" t="s">
        <v>744</v>
      </c>
    </row>
    <row r="400" spans="1:2" x14ac:dyDescent="0.25">
      <c r="A400" t="s">
        <v>745</v>
      </c>
      <c r="B400" t="s">
        <v>746</v>
      </c>
    </row>
    <row r="401" spans="1:2" x14ac:dyDescent="0.25">
      <c r="A401" t="s">
        <v>747</v>
      </c>
      <c r="B401" t="s">
        <v>748</v>
      </c>
    </row>
    <row r="402" spans="1:2" x14ac:dyDescent="0.25">
      <c r="A402" t="s">
        <v>749</v>
      </c>
      <c r="B402" t="s">
        <v>750</v>
      </c>
    </row>
    <row r="403" spans="1:2" x14ac:dyDescent="0.25">
      <c r="A403" t="s">
        <v>751</v>
      </c>
      <c r="B403" t="s">
        <v>752</v>
      </c>
    </row>
    <row r="404" spans="1:2" x14ac:dyDescent="0.25">
      <c r="A404" t="s">
        <v>753</v>
      </c>
      <c r="B404" t="s">
        <v>754</v>
      </c>
    </row>
    <row r="405" spans="1:2" x14ac:dyDescent="0.25">
      <c r="A405" t="s">
        <v>755</v>
      </c>
      <c r="B405" t="s">
        <v>756</v>
      </c>
    </row>
    <row r="406" spans="1:2" x14ac:dyDescent="0.25">
      <c r="A406" t="s">
        <v>757</v>
      </c>
      <c r="B406" t="s">
        <v>758</v>
      </c>
    </row>
    <row r="407" spans="1:2" x14ac:dyDescent="0.25">
      <c r="A407" t="s">
        <v>759</v>
      </c>
      <c r="B407" t="s">
        <v>760</v>
      </c>
    </row>
    <row r="408" spans="1:2" x14ac:dyDescent="0.25">
      <c r="A408" t="s">
        <v>761</v>
      </c>
      <c r="B408" t="s">
        <v>762</v>
      </c>
    </row>
    <row r="409" spans="1:2" x14ac:dyDescent="0.25">
      <c r="A409" t="s">
        <v>763</v>
      </c>
      <c r="B409" t="s">
        <v>764</v>
      </c>
    </row>
    <row r="410" spans="1:2" x14ac:dyDescent="0.25">
      <c r="A410" t="s">
        <v>765</v>
      </c>
      <c r="B410" t="s">
        <v>766</v>
      </c>
    </row>
    <row r="411" spans="1:2" x14ac:dyDescent="0.25">
      <c r="A411" t="s">
        <v>767</v>
      </c>
      <c r="B411" t="s">
        <v>768</v>
      </c>
    </row>
    <row r="412" spans="1:2" x14ac:dyDescent="0.25">
      <c r="A412" t="s">
        <v>769</v>
      </c>
      <c r="B412" t="s">
        <v>770</v>
      </c>
    </row>
    <row r="413" spans="1:2" x14ac:dyDescent="0.25">
      <c r="A413" t="s">
        <v>54</v>
      </c>
      <c r="B413" t="s">
        <v>46</v>
      </c>
    </row>
    <row r="414" spans="1:2" x14ac:dyDescent="0.25">
      <c r="A414" t="s">
        <v>771</v>
      </c>
      <c r="B414" t="s">
        <v>772</v>
      </c>
    </row>
    <row r="415" spans="1:2" x14ac:dyDescent="0.25">
      <c r="A415" t="s">
        <v>773</v>
      </c>
      <c r="B415" t="s">
        <v>774</v>
      </c>
    </row>
    <row r="416" spans="1:2" x14ac:dyDescent="0.25">
      <c r="A416" t="s">
        <v>775</v>
      </c>
      <c r="B416" t="s">
        <v>776</v>
      </c>
    </row>
    <row r="417" spans="1:2" x14ac:dyDescent="0.25">
      <c r="A417" t="s">
        <v>777</v>
      </c>
      <c r="B417" t="s">
        <v>778</v>
      </c>
    </row>
    <row r="418" spans="1:2" x14ac:dyDescent="0.25">
      <c r="A418" t="s">
        <v>779</v>
      </c>
      <c r="B418" t="s">
        <v>780</v>
      </c>
    </row>
    <row r="419" spans="1:2" x14ac:dyDescent="0.25">
      <c r="A419" t="s">
        <v>781</v>
      </c>
      <c r="B419" t="s">
        <v>782</v>
      </c>
    </row>
    <row r="420" spans="1:2" x14ac:dyDescent="0.25">
      <c r="A420" t="s">
        <v>783</v>
      </c>
      <c r="B420" t="s">
        <v>784</v>
      </c>
    </row>
    <row r="421" spans="1:2" x14ac:dyDescent="0.25">
      <c r="A421" t="s">
        <v>785</v>
      </c>
      <c r="B421" t="s">
        <v>786</v>
      </c>
    </row>
    <row r="422" spans="1:2" x14ac:dyDescent="0.25">
      <c r="A422" t="s">
        <v>787</v>
      </c>
      <c r="B422" t="s">
        <v>788</v>
      </c>
    </row>
    <row r="423" spans="1:2" x14ac:dyDescent="0.25">
      <c r="A423" t="s">
        <v>789</v>
      </c>
      <c r="B423" t="s">
        <v>790</v>
      </c>
    </row>
    <row r="424" spans="1:2" x14ac:dyDescent="0.25">
      <c r="A424" t="s">
        <v>791</v>
      </c>
      <c r="B424" t="s">
        <v>792</v>
      </c>
    </row>
    <row r="425" spans="1:2" x14ac:dyDescent="0.25">
      <c r="A425" t="s">
        <v>793</v>
      </c>
      <c r="B425" t="s">
        <v>794</v>
      </c>
    </row>
    <row r="426" spans="1:2" x14ac:dyDescent="0.25">
      <c r="A426" t="s">
        <v>795</v>
      </c>
      <c r="B426" t="s">
        <v>796</v>
      </c>
    </row>
    <row r="427" spans="1:2" x14ac:dyDescent="0.25">
      <c r="A427" t="s">
        <v>797</v>
      </c>
      <c r="B427" t="s">
        <v>798</v>
      </c>
    </row>
    <row r="428" spans="1:2" x14ac:dyDescent="0.25">
      <c r="A428" t="s">
        <v>799</v>
      </c>
      <c r="B428" t="s">
        <v>800</v>
      </c>
    </row>
    <row r="429" spans="1:2" x14ac:dyDescent="0.25">
      <c r="A429" t="s">
        <v>801</v>
      </c>
      <c r="B429" t="s">
        <v>802</v>
      </c>
    </row>
    <row r="430" spans="1:2" x14ac:dyDescent="0.25">
      <c r="A430" t="s">
        <v>803</v>
      </c>
      <c r="B430" t="s">
        <v>804</v>
      </c>
    </row>
    <row r="431" spans="1:2" x14ac:dyDescent="0.25">
      <c r="A431" t="s">
        <v>805</v>
      </c>
      <c r="B431" t="s">
        <v>806</v>
      </c>
    </row>
    <row r="432" spans="1:2" x14ac:dyDescent="0.25">
      <c r="A432" t="s">
        <v>807</v>
      </c>
      <c r="B432" t="s">
        <v>808</v>
      </c>
    </row>
    <row r="433" spans="1:2" x14ac:dyDescent="0.25">
      <c r="A433" t="s">
        <v>809</v>
      </c>
      <c r="B433" t="s">
        <v>810</v>
      </c>
    </row>
    <row r="434" spans="1:2" x14ac:dyDescent="0.25">
      <c r="A434" t="s">
        <v>811</v>
      </c>
      <c r="B434" t="s">
        <v>812</v>
      </c>
    </row>
    <row r="435" spans="1:2" x14ac:dyDescent="0.25">
      <c r="A435" t="s">
        <v>813</v>
      </c>
      <c r="B435" t="s">
        <v>814</v>
      </c>
    </row>
    <row r="436" spans="1:2" x14ac:dyDescent="0.25">
      <c r="A436" t="s">
        <v>815</v>
      </c>
      <c r="B436" t="s">
        <v>816</v>
      </c>
    </row>
    <row r="437" spans="1:2" x14ac:dyDescent="0.25">
      <c r="A437" t="s">
        <v>817</v>
      </c>
      <c r="B437" t="s">
        <v>818</v>
      </c>
    </row>
    <row r="438" spans="1:2" x14ac:dyDescent="0.25">
      <c r="A438" t="s">
        <v>819</v>
      </c>
      <c r="B438" t="s">
        <v>820</v>
      </c>
    </row>
    <row r="439" spans="1:2" x14ac:dyDescent="0.25">
      <c r="A439" t="s">
        <v>821</v>
      </c>
      <c r="B439" t="s">
        <v>822</v>
      </c>
    </row>
    <row r="440" spans="1:2" x14ac:dyDescent="0.25">
      <c r="A440" t="s">
        <v>823</v>
      </c>
      <c r="B440" t="s">
        <v>824</v>
      </c>
    </row>
    <row r="441" spans="1:2" x14ac:dyDescent="0.25">
      <c r="A441" t="s">
        <v>97</v>
      </c>
      <c r="B441" t="s">
        <v>98</v>
      </c>
    </row>
    <row r="442" spans="1:2" x14ac:dyDescent="0.25">
      <c r="A442" t="s">
        <v>825</v>
      </c>
      <c r="B442" t="s">
        <v>826</v>
      </c>
    </row>
    <row r="443" spans="1:2" x14ac:dyDescent="0.25">
      <c r="A443" t="s">
        <v>827</v>
      </c>
      <c r="B443" t="s">
        <v>828</v>
      </c>
    </row>
    <row r="444" spans="1:2" x14ac:dyDescent="0.25">
      <c r="A444" t="s">
        <v>829</v>
      </c>
      <c r="B444" t="s">
        <v>830</v>
      </c>
    </row>
    <row r="445" spans="1:2" x14ac:dyDescent="0.25">
      <c r="A445" t="s">
        <v>831</v>
      </c>
      <c r="B445" t="s">
        <v>832</v>
      </c>
    </row>
    <row r="446" spans="1:2" x14ac:dyDescent="0.25">
      <c r="A446" t="s">
        <v>833</v>
      </c>
      <c r="B446" t="s">
        <v>834</v>
      </c>
    </row>
    <row r="447" spans="1:2" x14ac:dyDescent="0.25">
      <c r="A447" t="s">
        <v>835</v>
      </c>
      <c r="B447" t="s">
        <v>836</v>
      </c>
    </row>
    <row r="448" spans="1:2" x14ac:dyDescent="0.25">
      <c r="A448" t="s">
        <v>837</v>
      </c>
      <c r="B448" t="s">
        <v>838</v>
      </c>
    </row>
    <row r="449" spans="1:2" x14ac:dyDescent="0.25">
      <c r="A449" t="s">
        <v>839</v>
      </c>
      <c r="B449" t="s">
        <v>840</v>
      </c>
    </row>
    <row r="450" spans="1:2" x14ac:dyDescent="0.25">
      <c r="A450" t="s">
        <v>841</v>
      </c>
      <c r="B450" t="s">
        <v>842</v>
      </c>
    </row>
    <row r="451" spans="1:2" x14ac:dyDescent="0.25">
      <c r="A451" t="s">
        <v>843</v>
      </c>
      <c r="B451" t="s">
        <v>844</v>
      </c>
    </row>
    <row r="452" spans="1:2" x14ac:dyDescent="0.25">
      <c r="A452" t="s">
        <v>845</v>
      </c>
      <c r="B452" t="s">
        <v>846</v>
      </c>
    </row>
    <row r="453" spans="1:2" x14ac:dyDescent="0.25">
      <c r="A453" t="s">
        <v>847</v>
      </c>
      <c r="B453" t="s">
        <v>848</v>
      </c>
    </row>
    <row r="454" spans="1:2" x14ac:dyDescent="0.25">
      <c r="A454" t="s">
        <v>849</v>
      </c>
      <c r="B454" t="s">
        <v>850</v>
      </c>
    </row>
    <row r="455" spans="1:2" x14ac:dyDescent="0.25">
      <c r="A455" t="s">
        <v>851</v>
      </c>
      <c r="B455" t="s">
        <v>852</v>
      </c>
    </row>
    <row r="456" spans="1:2" x14ac:dyDescent="0.25">
      <c r="A456" t="s">
        <v>853</v>
      </c>
      <c r="B456" t="s">
        <v>854</v>
      </c>
    </row>
    <row r="457" spans="1:2" x14ac:dyDescent="0.25">
      <c r="A457" t="s">
        <v>855</v>
      </c>
      <c r="B457" t="s">
        <v>856</v>
      </c>
    </row>
    <row r="458" spans="1:2" x14ac:dyDescent="0.25">
      <c r="A458" t="s">
        <v>857</v>
      </c>
      <c r="B458" t="s">
        <v>858</v>
      </c>
    </row>
    <row r="459" spans="1:2" x14ac:dyDescent="0.25">
      <c r="A459" t="s">
        <v>859</v>
      </c>
      <c r="B459" t="s">
        <v>860</v>
      </c>
    </row>
    <row r="460" spans="1:2" x14ac:dyDescent="0.25">
      <c r="A460" t="s">
        <v>861</v>
      </c>
      <c r="B460" t="s">
        <v>862</v>
      </c>
    </row>
    <row r="461" spans="1:2" x14ac:dyDescent="0.25">
      <c r="A461" t="s">
        <v>863</v>
      </c>
      <c r="B461" t="s">
        <v>864</v>
      </c>
    </row>
    <row r="462" spans="1:2" x14ac:dyDescent="0.25">
      <c r="A462" t="s">
        <v>865</v>
      </c>
      <c r="B462" t="s">
        <v>866</v>
      </c>
    </row>
    <row r="463" spans="1:2" x14ac:dyDescent="0.25">
      <c r="A463" t="s">
        <v>867</v>
      </c>
      <c r="B463" t="s">
        <v>868</v>
      </c>
    </row>
    <row r="464" spans="1:2" x14ac:dyDescent="0.25">
      <c r="A464" t="s">
        <v>869</v>
      </c>
      <c r="B464" t="s">
        <v>870</v>
      </c>
    </row>
    <row r="465" spans="1:2" x14ac:dyDescent="0.25">
      <c r="A465" t="s">
        <v>871</v>
      </c>
      <c r="B465" t="s">
        <v>872</v>
      </c>
    </row>
    <row r="466" spans="1:2" x14ac:dyDescent="0.25">
      <c r="A466" t="s">
        <v>873</v>
      </c>
      <c r="B466" t="s">
        <v>874</v>
      </c>
    </row>
    <row r="467" spans="1:2" x14ac:dyDescent="0.25">
      <c r="A467" t="s">
        <v>875</v>
      </c>
      <c r="B467" t="s">
        <v>876</v>
      </c>
    </row>
    <row r="468" spans="1:2" x14ac:dyDescent="0.25">
      <c r="A468" t="s">
        <v>877</v>
      </c>
      <c r="B468" t="s">
        <v>878</v>
      </c>
    </row>
    <row r="469" spans="1:2" x14ac:dyDescent="0.25">
      <c r="A469" t="s">
        <v>879</v>
      </c>
      <c r="B469" t="s">
        <v>880</v>
      </c>
    </row>
    <row r="470" spans="1:2" x14ac:dyDescent="0.25">
      <c r="A470" t="s">
        <v>881</v>
      </c>
      <c r="B470" t="s">
        <v>882</v>
      </c>
    </row>
    <row r="471" spans="1:2" x14ac:dyDescent="0.25">
      <c r="A471" t="s">
        <v>883</v>
      </c>
      <c r="B471" t="s">
        <v>884</v>
      </c>
    </row>
    <row r="472" spans="1:2" x14ac:dyDescent="0.25">
      <c r="A472" t="s">
        <v>885</v>
      </c>
      <c r="B472" t="s">
        <v>886</v>
      </c>
    </row>
    <row r="473" spans="1:2" x14ac:dyDescent="0.25">
      <c r="A473" t="s">
        <v>887</v>
      </c>
      <c r="B473" t="s">
        <v>888</v>
      </c>
    </row>
    <row r="474" spans="1:2" x14ac:dyDescent="0.25">
      <c r="A474" t="s">
        <v>889</v>
      </c>
      <c r="B474" t="s">
        <v>890</v>
      </c>
    </row>
    <row r="475" spans="1:2" x14ac:dyDescent="0.25">
      <c r="A475" t="s">
        <v>891</v>
      </c>
      <c r="B475" t="s">
        <v>892</v>
      </c>
    </row>
    <row r="476" spans="1:2" x14ac:dyDescent="0.25">
      <c r="A476" t="s">
        <v>893</v>
      </c>
      <c r="B476" t="s">
        <v>894</v>
      </c>
    </row>
    <row r="477" spans="1:2" x14ac:dyDescent="0.25">
      <c r="A477" t="s">
        <v>895</v>
      </c>
      <c r="B477" t="s">
        <v>896</v>
      </c>
    </row>
    <row r="478" spans="1:2" x14ac:dyDescent="0.25">
      <c r="A478" t="s">
        <v>897</v>
      </c>
      <c r="B478" t="s">
        <v>898</v>
      </c>
    </row>
    <row r="479" spans="1:2" x14ac:dyDescent="0.25">
      <c r="A479" t="s">
        <v>899</v>
      </c>
      <c r="B479" t="s">
        <v>900</v>
      </c>
    </row>
    <row r="480" spans="1:2" x14ac:dyDescent="0.25">
      <c r="A480" t="s">
        <v>901</v>
      </c>
      <c r="B480" t="s">
        <v>902</v>
      </c>
    </row>
    <row r="481" spans="1:2" x14ac:dyDescent="0.25">
      <c r="A481" t="s">
        <v>903</v>
      </c>
      <c r="B481" t="s">
        <v>904</v>
      </c>
    </row>
    <row r="482" spans="1:2" x14ac:dyDescent="0.25">
      <c r="A482" t="s">
        <v>905</v>
      </c>
      <c r="B482" t="s">
        <v>906</v>
      </c>
    </row>
    <row r="483" spans="1:2" x14ac:dyDescent="0.25">
      <c r="A483" t="s">
        <v>907</v>
      </c>
      <c r="B483" t="s">
        <v>908</v>
      </c>
    </row>
    <row r="484" spans="1:2" x14ac:dyDescent="0.25">
      <c r="A484" t="s">
        <v>909</v>
      </c>
      <c r="B484" t="s">
        <v>910</v>
      </c>
    </row>
    <row r="485" spans="1:2" x14ac:dyDescent="0.25">
      <c r="A485" t="s">
        <v>911</v>
      </c>
      <c r="B485" t="s">
        <v>912</v>
      </c>
    </row>
    <row r="486" spans="1:2" x14ac:dyDescent="0.25">
      <c r="A486" t="s">
        <v>913</v>
      </c>
      <c r="B486" t="s">
        <v>914</v>
      </c>
    </row>
    <row r="487" spans="1:2" x14ac:dyDescent="0.25">
      <c r="A487" t="s">
        <v>915</v>
      </c>
      <c r="B487" t="s">
        <v>916</v>
      </c>
    </row>
    <row r="488" spans="1:2" x14ac:dyDescent="0.25">
      <c r="A488" t="s">
        <v>917</v>
      </c>
      <c r="B488" t="s">
        <v>918</v>
      </c>
    </row>
    <row r="489" spans="1:2" x14ac:dyDescent="0.25">
      <c r="A489" t="s">
        <v>919</v>
      </c>
      <c r="B489" t="s">
        <v>920</v>
      </c>
    </row>
    <row r="490" spans="1:2" x14ac:dyDescent="0.25">
      <c r="A490" t="s">
        <v>921</v>
      </c>
      <c r="B490" t="s">
        <v>922</v>
      </c>
    </row>
    <row r="491" spans="1:2" x14ac:dyDescent="0.25">
      <c r="A491" t="s">
        <v>923</v>
      </c>
      <c r="B491" t="s">
        <v>924</v>
      </c>
    </row>
    <row r="492" spans="1:2" x14ac:dyDescent="0.25">
      <c r="A492" t="s">
        <v>925</v>
      </c>
      <c r="B492" t="s">
        <v>926</v>
      </c>
    </row>
    <row r="493" spans="1:2" x14ac:dyDescent="0.25">
      <c r="A493" t="s">
        <v>927</v>
      </c>
      <c r="B493" t="s">
        <v>928</v>
      </c>
    </row>
    <row r="494" spans="1:2" x14ac:dyDescent="0.25">
      <c r="A494" t="s">
        <v>929</v>
      </c>
      <c r="B494" t="s">
        <v>930</v>
      </c>
    </row>
    <row r="495" spans="1:2" x14ac:dyDescent="0.25">
      <c r="A495" t="s">
        <v>931</v>
      </c>
      <c r="B495" t="s">
        <v>932</v>
      </c>
    </row>
    <row r="496" spans="1:2" x14ac:dyDescent="0.25">
      <c r="A496" t="s">
        <v>933</v>
      </c>
      <c r="B496" t="s">
        <v>934</v>
      </c>
    </row>
    <row r="497" spans="1:2" x14ac:dyDescent="0.25">
      <c r="A497" t="s">
        <v>935</v>
      </c>
      <c r="B497" t="s">
        <v>936</v>
      </c>
    </row>
    <row r="498" spans="1:2" x14ac:dyDescent="0.25">
      <c r="A498" t="s">
        <v>937</v>
      </c>
      <c r="B498" t="s">
        <v>938</v>
      </c>
    </row>
    <row r="499" spans="1:2" x14ac:dyDescent="0.25">
      <c r="A499" t="s">
        <v>939</v>
      </c>
      <c r="B499" t="s">
        <v>940</v>
      </c>
    </row>
    <row r="500" spans="1:2" x14ac:dyDescent="0.25">
      <c r="A500" t="s">
        <v>941</v>
      </c>
      <c r="B500" t="s">
        <v>942</v>
      </c>
    </row>
    <row r="501" spans="1:2" x14ac:dyDescent="0.25">
      <c r="A501" t="s">
        <v>943</v>
      </c>
      <c r="B501" t="s">
        <v>944</v>
      </c>
    </row>
    <row r="502" spans="1:2" x14ac:dyDescent="0.25">
      <c r="A502" t="s">
        <v>945</v>
      </c>
      <c r="B502" t="s">
        <v>946</v>
      </c>
    </row>
    <row r="503" spans="1:2" x14ac:dyDescent="0.25">
      <c r="A503" t="s">
        <v>947</v>
      </c>
      <c r="B503" t="s">
        <v>948</v>
      </c>
    </row>
    <row r="504" spans="1:2" x14ac:dyDescent="0.25">
      <c r="A504" t="s">
        <v>949</v>
      </c>
      <c r="B504" t="s">
        <v>950</v>
      </c>
    </row>
    <row r="505" spans="1:2" x14ac:dyDescent="0.25">
      <c r="A505" t="s">
        <v>951</v>
      </c>
      <c r="B505" t="s">
        <v>952</v>
      </c>
    </row>
    <row r="506" spans="1:2" x14ac:dyDescent="0.25">
      <c r="A506" t="s">
        <v>953</v>
      </c>
      <c r="B506" t="s">
        <v>954</v>
      </c>
    </row>
    <row r="507" spans="1:2" x14ac:dyDescent="0.25">
      <c r="A507" t="s">
        <v>955</v>
      </c>
      <c r="B507" t="s">
        <v>956</v>
      </c>
    </row>
    <row r="508" spans="1:2" x14ac:dyDescent="0.25">
      <c r="A508" t="s">
        <v>957</v>
      </c>
      <c r="B508" t="s">
        <v>958</v>
      </c>
    </row>
    <row r="509" spans="1:2" x14ac:dyDescent="0.25">
      <c r="A509" t="s">
        <v>959</v>
      </c>
      <c r="B509" t="s">
        <v>960</v>
      </c>
    </row>
    <row r="510" spans="1:2" x14ac:dyDescent="0.25">
      <c r="A510" t="s">
        <v>961</v>
      </c>
      <c r="B510" t="s">
        <v>962</v>
      </c>
    </row>
    <row r="511" spans="1:2" x14ac:dyDescent="0.25">
      <c r="A511" t="s">
        <v>963</v>
      </c>
      <c r="B511" t="s">
        <v>964</v>
      </c>
    </row>
    <row r="512" spans="1:2" x14ac:dyDescent="0.25">
      <c r="A512" t="s">
        <v>79</v>
      </c>
      <c r="B512" t="s">
        <v>80</v>
      </c>
    </row>
    <row r="513" spans="1:2" x14ac:dyDescent="0.25">
      <c r="A513" t="s">
        <v>965</v>
      </c>
      <c r="B513" t="s">
        <v>966</v>
      </c>
    </row>
    <row r="514" spans="1:2" x14ac:dyDescent="0.25">
      <c r="A514" t="s">
        <v>967</v>
      </c>
      <c r="B514" t="s">
        <v>968</v>
      </c>
    </row>
    <row r="515" spans="1:2" x14ac:dyDescent="0.25">
      <c r="A515" t="s">
        <v>969</v>
      </c>
      <c r="B515" t="s">
        <v>970</v>
      </c>
    </row>
    <row r="516" spans="1:2" x14ac:dyDescent="0.25">
      <c r="A516" t="s">
        <v>971</v>
      </c>
      <c r="B516" t="s">
        <v>972</v>
      </c>
    </row>
    <row r="517" spans="1:2" x14ac:dyDescent="0.25">
      <c r="A517" t="s">
        <v>973</v>
      </c>
      <c r="B517" t="s">
        <v>974</v>
      </c>
    </row>
    <row r="518" spans="1:2" x14ac:dyDescent="0.25">
      <c r="A518" t="s">
        <v>975</v>
      </c>
      <c r="B518" t="s">
        <v>976</v>
      </c>
    </row>
    <row r="519" spans="1:2" x14ac:dyDescent="0.25">
      <c r="A519" t="s">
        <v>977</v>
      </c>
      <c r="B519" t="s">
        <v>978</v>
      </c>
    </row>
    <row r="520" spans="1:2" x14ac:dyDescent="0.25">
      <c r="A520" t="s">
        <v>979</v>
      </c>
      <c r="B520" t="s">
        <v>980</v>
      </c>
    </row>
    <row r="521" spans="1:2" x14ac:dyDescent="0.25">
      <c r="A521" t="s">
        <v>981</v>
      </c>
      <c r="B521" t="s">
        <v>982</v>
      </c>
    </row>
    <row r="522" spans="1:2" x14ac:dyDescent="0.25">
      <c r="A522" t="s">
        <v>983</v>
      </c>
      <c r="B522" t="s">
        <v>984</v>
      </c>
    </row>
    <row r="523" spans="1:2" x14ac:dyDescent="0.25">
      <c r="A523" t="s">
        <v>985</v>
      </c>
      <c r="B523" t="s">
        <v>986</v>
      </c>
    </row>
    <row r="524" spans="1:2" x14ac:dyDescent="0.25">
      <c r="A524" t="s">
        <v>987</v>
      </c>
      <c r="B524" t="s">
        <v>988</v>
      </c>
    </row>
    <row r="525" spans="1:2" x14ac:dyDescent="0.25">
      <c r="A525" t="s">
        <v>989</v>
      </c>
      <c r="B525" t="s">
        <v>990</v>
      </c>
    </row>
    <row r="526" spans="1:2" x14ac:dyDescent="0.25">
      <c r="A526" t="s">
        <v>991</v>
      </c>
      <c r="B526" t="s">
        <v>992</v>
      </c>
    </row>
    <row r="527" spans="1:2" x14ac:dyDescent="0.25">
      <c r="A527" t="s">
        <v>993</v>
      </c>
      <c r="B527" t="s">
        <v>994</v>
      </c>
    </row>
    <row r="528" spans="1:2" x14ac:dyDescent="0.25">
      <c r="A528" t="s">
        <v>995</v>
      </c>
      <c r="B528" t="s">
        <v>996</v>
      </c>
    </row>
    <row r="529" spans="1:2" x14ac:dyDescent="0.25">
      <c r="A529" t="s">
        <v>997</v>
      </c>
      <c r="B529" t="s">
        <v>998</v>
      </c>
    </row>
    <row r="530" spans="1:2" x14ac:dyDescent="0.25">
      <c r="A530" t="s">
        <v>999</v>
      </c>
      <c r="B530" t="s">
        <v>1000</v>
      </c>
    </row>
    <row r="531" spans="1:2" x14ac:dyDescent="0.25">
      <c r="A531" t="s">
        <v>1001</v>
      </c>
      <c r="B531" t="s">
        <v>1002</v>
      </c>
    </row>
    <row r="532" spans="1:2" x14ac:dyDescent="0.25">
      <c r="A532" t="s">
        <v>1003</v>
      </c>
      <c r="B532" t="s">
        <v>1004</v>
      </c>
    </row>
    <row r="533" spans="1:2" x14ac:dyDescent="0.25">
      <c r="A533" t="s">
        <v>1005</v>
      </c>
      <c r="B533" t="s">
        <v>1006</v>
      </c>
    </row>
    <row r="534" spans="1:2" x14ac:dyDescent="0.25">
      <c r="A534" t="s">
        <v>1007</v>
      </c>
      <c r="B534" t="s">
        <v>1008</v>
      </c>
    </row>
    <row r="535" spans="1:2" x14ac:dyDescent="0.25">
      <c r="A535" t="s">
        <v>1009</v>
      </c>
      <c r="B535" t="s">
        <v>1010</v>
      </c>
    </row>
    <row r="536" spans="1:2" x14ac:dyDescent="0.25">
      <c r="A536" t="s">
        <v>1011</v>
      </c>
      <c r="B536" t="s">
        <v>1012</v>
      </c>
    </row>
    <row r="537" spans="1:2" x14ac:dyDescent="0.25">
      <c r="A537" t="s">
        <v>1013</v>
      </c>
      <c r="B537" t="s">
        <v>1014</v>
      </c>
    </row>
    <row r="538" spans="1:2" x14ac:dyDescent="0.25">
      <c r="A538" t="s">
        <v>1015</v>
      </c>
      <c r="B538" t="s">
        <v>1016</v>
      </c>
    </row>
    <row r="539" spans="1:2" x14ac:dyDescent="0.25">
      <c r="A539" t="s">
        <v>1017</v>
      </c>
      <c r="B539" t="s">
        <v>1018</v>
      </c>
    </row>
    <row r="540" spans="1:2" x14ac:dyDescent="0.25">
      <c r="A540" t="s">
        <v>1019</v>
      </c>
      <c r="B540" t="s">
        <v>1020</v>
      </c>
    </row>
    <row r="541" spans="1:2" x14ac:dyDescent="0.25">
      <c r="A541" t="s">
        <v>1021</v>
      </c>
      <c r="B541" t="s">
        <v>1022</v>
      </c>
    </row>
    <row r="542" spans="1:2" x14ac:dyDescent="0.25">
      <c r="A542" t="s">
        <v>1023</v>
      </c>
      <c r="B542" t="s">
        <v>1024</v>
      </c>
    </row>
    <row r="543" spans="1:2" x14ac:dyDescent="0.25">
      <c r="A543" t="s">
        <v>1025</v>
      </c>
      <c r="B543" t="s">
        <v>1026</v>
      </c>
    </row>
    <row r="544" spans="1:2" x14ac:dyDescent="0.25">
      <c r="A544" t="s">
        <v>1027</v>
      </c>
      <c r="B544" t="s">
        <v>1028</v>
      </c>
    </row>
    <row r="545" spans="1:2" x14ac:dyDescent="0.25">
      <c r="A545" t="s">
        <v>1029</v>
      </c>
      <c r="B545" t="s">
        <v>1030</v>
      </c>
    </row>
    <row r="546" spans="1:2" x14ac:dyDescent="0.25">
      <c r="A546" t="s">
        <v>1031</v>
      </c>
      <c r="B546" t="s">
        <v>1032</v>
      </c>
    </row>
    <row r="547" spans="1:2" x14ac:dyDescent="0.25">
      <c r="A547" t="s">
        <v>1033</v>
      </c>
      <c r="B547" t="s">
        <v>1034</v>
      </c>
    </row>
    <row r="548" spans="1:2" x14ac:dyDescent="0.25">
      <c r="A548" t="s">
        <v>1035</v>
      </c>
      <c r="B548" t="s">
        <v>1036</v>
      </c>
    </row>
    <row r="549" spans="1:2" x14ac:dyDescent="0.25">
      <c r="A549" t="s">
        <v>1037</v>
      </c>
      <c r="B549" t="s">
        <v>1038</v>
      </c>
    </row>
    <row r="550" spans="1:2" x14ac:dyDescent="0.25">
      <c r="A550" t="s">
        <v>1039</v>
      </c>
      <c r="B550" t="s">
        <v>1040</v>
      </c>
    </row>
    <row r="551" spans="1:2" x14ac:dyDescent="0.25">
      <c r="A551" t="s">
        <v>1041</v>
      </c>
      <c r="B551" t="s">
        <v>1042</v>
      </c>
    </row>
    <row r="552" spans="1:2" x14ac:dyDescent="0.25">
      <c r="A552" t="s">
        <v>1043</v>
      </c>
      <c r="B552" t="s">
        <v>1044</v>
      </c>
    </row>
    <row r="553" spans="1:2" x14ac:dyDescent="0.25">
      <c r="A553" t="s">
        <v>1045</v>
      </c>
      <c r="B553" t="s">
        <v>1046</v>
      </c>
    </row>
    <row r="554" spans="1:2" x14ac:dyDescent="0.25">
      <c r="A554" t="s">
        <v>1047</v>
      </c>
      <c r="B554" t="s">
        <v>1048</v>
      </c>
    </row>
    <row r="555" spans="1:2" x14ac:dyDescent="0.25">
      <c r="A555" t="s">
        <v>1049</v>
      </c>
      <c r="B555" t="s">
        <v>1050</v>
      </c>
    </row>
    <row r="556" spans="1:2" x14ac:dyDescent="0.25">
      <c r="A556" t="s">
        <v>1051</v>
      </c>
      <c r="B556" t="s">
        <v>1052</v>
      </c>
    </row>
    <row r="557" spans="1:2" x14ac:dyDescent="0.25">
      <c r="A557" t="s">
        <v>1053</v>
      </c>
      <c r="B557" t="s">
        <v>1054</v>
      </c>
    </row>
    <row r="558" spans="1:2" x14ac:dyDescent="0.25">
      <c r="A558" t="s">
        <v>1055</v>
      </c>
      <c r="B558" t="s">
        <v>1056</v>
      </c>
    </row>
    <row r="559" spans="1:2" x14ac:dyDescent="0.25">
      <c r="A559" t="s">
        <v>1057</v>
      </c>
      <c r="B559" t="s">
        <v>1058</v>
      </c>
    </row>
    <row r="560" spans="1:2" x14ac:dyDescent="0.25">
      <c r="A560" t="s">
        <v>1059</v>
      </c>
      <c r="B560" t="s">
        <v>1060</v>
      </c>
    </row>
    <row r="561" spans="1:2" x14ac:dyDescent="0.25">
      <c r="A561" t="s">
        <v>1061</v>
      </c>
      <c r="B561" t="s">
        <v>1062</v>
      </c>
    </row>
    <row r="562" spans="1:2" x14ac:dyDescent="0.25">
      <c r="A562" t="s">
        <v>1063</v>
      </c>
      <c r="B562" t="s">
        <v>1064</v>
      </c>
    </row>
    <row r="563" spans="1:2" x14ac:dyDescent="0.25">
      <c r="A563" t="s">
        <v>1065</v>
      </c>
      <c r="B563" t="s">
        <v>1066</v>
      </c>
    </row>
    <row r="564" spans="1:2" x14ac:dyDescent="0.25">
      <c r="A564" t="s">
        <v>1067</v>
      </c>
      <c r="B564" t="s">
        <v>1068</v>
      </c>
    </row>
    <row r="565" spans="1:2" x14ac:dyDescent="0.25">
      <c r="A565" t="s">
        <v>1069</v>
      </c>
      <c r="B565" t="s">
        <v>1070</v>
      </c>
    </row>
    <row r="566" spans="1:2" x14ac:dyDescent="0.25">
      <c r="A566" t="s">
        <v>1071</v>
      </c>
      <c r="B566" t="s">
        <v>1072</v>
      </c>
    </row>
    <row r="567" spans="1:2" x14ac:dyDescent="0.25">
      <c r="A567" t="s">
        <v>1073</v>
      </c>
      <c r="B567" t="s">
        <v>1074</v>
      </c>
    </row>
    <row r="568" spans="1:2" x14ac:dyDescent="0.25">
      <c r="A568" t="s">
        <v>1075</v>
      </c>
      <c r="B568" t="s">
        <v>1076</v>
      </c>
    </row>
    <row r="569" spans="1:2" x14ac:dyDescent="0.25">
      <c r="A569" t="s">
        <v>1077</v>
      </c>
      <c r="B569" t="s">
        <v>1078</v>
      </c>
    </row>
    <row r="570" spans="1:2" x14ac:dyDescent="0.25">
      <c r="A570" t="s">
        <v>1079</v>
      </c>
      <c r="B570" t="s">
        <v>1080</v>
      </c>
    </row>
    <row r="571" spans="1:2" x14ac:dyDescent="0.25">
      <c r="A571" t="s">
        <v>1081</v>
      </c>
      <c r="B571" t="s">
        <v>1082</v>
      </c>
    </row>
    <row r="572" spans="1:2" x14ac:dyDescent="0.25">
      <c r="A572" t="s">
        <v>1083</v>
      </c>
      <c r="B572" t="s">
        <v>1084</v>
      </c>
    </row>
    <row r="573" spans="1:2" x14ac:dyDescent="0.25">
      <c r="A573" t="s">
        <v>1085</v>
      </c>
      <c r="B573" t="s">
        <v>1086</v>
      </c>
    </row>
    <row r="574" spans="1:2" x14ac:dyDescent="0.25">
      <c r="A574" t="s">
        <v>1087</v>
      </c>
      <c r="B574" t="s">
        <v>1088</v>
      </c>
    </row>
    <row r="575" spans="1:2" x14ac:dyDescent="0.25">
      <c r="A575" t="s">
        <v>1089</v>
      </c>
      <c r="B575" t="s">
        <v>1090</v>
      </c>
    </row>
    <row r="576" spans="1:2" x14ac:dyDescent="0.25">
      <c r="A576" t="s">
        <v>1091</v>
      </c>
      <c r="B576" t="s">
        <v>1092</v>
      </c>
    </row>
    <row r="577" spans="1:2" x14ac:dyDescent="0.25">
      <c r="A577" t="s">
        <v>1093</v>
      </c>
      <c r="B577" t="s">
        <v>1094</v>
      </c>
    </row>
    <row r="578" spans="1:2" x14ac:dyDescent="0.25">
      <c r="A578" t="s">
        <v>1095</v>
      </c>
      <c r="B578" t="s">
        <v>1096</v>
      </c>
    </row>
    <row r="579" spans="1:2" x14ac:dyDescent="0.25">
      <c r="A579" t="s">
        <v>1097</v>
      </c>
      <c r="B579" t="s">
        <v>1098</v>
      </c>
    </row>
    <row r="580" spans="1:2" x14ac:dyDescent="0.25">
      <c r="A580" t="s">
        <v>1099</v>
      </c>
      <c r="B580" t="s">
        <v>1100</v>
      </c>
    </row>
    <row r="581" spans="1:2" x14ac:dyDescent="0.25">
      <c r="A581" t="s">
        <v>1101</v>
      </c>
      <c r="B581" t="s">
        <v>1102</v>
      </c>
    </row>
    <row r="582" spans="1:2" x14ac:dyDescent="0.25">
      <c r="A582" t="s">
        <v>1103</v>
      </c>
      <c r="B582" t="s">
        <v>1104</v>
      </c>
    </row>
    <row r="583" spans="1:2" x14ac:dyDescent="0.25">
      <c r="A583" t="s">
        <v>1105</v>
      </c>
      <c r="B583" t="s">
        <v>1106</v>
      </c>
    </row>
    <row r="584" spans="1:2" x14ac:dyDescent="0.25">
      <c r="A584" t="s">
        <v>1107</v>
      </c>
      <c r="B584" t="s">
        <v>1108</v>
      </c>
    </row>
    <row r="585" spans="1:2" x14ac:dyDescent="0.25">
      <c r="A585" t="s">
        <v>1109</v>
      </c>
      <c r="B585" t="s">
        <v>1110</v>
      </c>
    </row>
    <row r="586" spans="1:2" x14ac:dyDescent="0.25">
      <c r="A586" t="s">
        <v>1111</v>
      </c>
      <c r="B586" t="s">
        <v>1112</v>
      </c>
    </row>
    <row r="587" spans="1:2" x14ac:dyDescent="0.25">
      <c r="A587" t="s">
        <v>1113</v>
      </c>
      <c r="B587" t="s">
        <v>1114</v>
      </c>
    </row>
    <row r="588" spans="1:2" x14ac:dyDescent="0.25">
      <c r="A588" t="s">
        <v>1115</v>
      </c>
      <c r="B588" t="s">
        <v>1116</v>
      </c>
    </row>
    <row r="589" spans="1:2" x14ac:dyDescent="0.25">
      <c r="A589" t="s">
        <v>1117</v>
      </c>
      <c r="B589" t="s">
        <v>1118</v>
      </c>
    </row>
    <row r="590" spans="1:2" x14ac:dyDescent="0.25">
      <c r="A590" t="s">
        <v>1119</v>
      </c>
      <c r="B590" t="s">
        <v>1120</v>
      </c>
    </row>
    <row r="591" spans="1:2" x14ac:dyDescent="0.25">
      <c r="A591" t="s">
        <v>1121</v>
      </c>
      <c r="B591" t="s">
        <v>1122</v>
      </c>
    </row>
    <row r="592" spans="1:2" x14ac:dyDescent="0.25">
      <c r="A592" t="s">
        <v>1123</v>
      </c>
      <c r="B592" t="s">
        <v>1124</v>
      </c>
    </row>
    <row r="593" spans="1:2" x14ac:dyDescent="0.25">
      <c r="A593" t="s">
        <v>1125</v>
      </c>
      <c r="B593" t="s">
        <v>1126</v>
      </c>
    </row>
    <row r="594" spans="1:2" x14ac:dyDescent="0.25">
      <c r="A594" t="s">
        <v>1127</v>
      </c>
      <c r="B594" t="s">
        <v>1128</v>
      </c>
    </row>
    <row r="595" spans="1:2" x14ac:dyDescent="0.25">
      <c r="A595" t="s">
        <v>1129</v>
      </c>
      <c r="B595" t="s">
        <v>1130</v>
      </c>
    </row>
    <row r="596" spans="1:2" x14ac:dyDescent="0.25">
      <c r="A596" t="s">
        <v>1131</v>
      </c>
      <c r="B596" t="s">
        <v>1132</v>
      </c>
    </row>
    <row r="597" spans="1:2" x14ac:dyDescent="0.25">
      <c r="A597" t="s">
        <v>1133</v>
      </c>
      <c r="B597" t="s">
        <v>1134</v>
      </c>
    </row>
    <row r="598" spans="1:2" x14ac:dyDescent="0.25">
      <c r="A598" t="s">
        <v>1135</v>
      </c>
      <c r="B598" t="s">
        <v>1136</v>
      </c>
    </row>
    <row r="599" spans="1:2" x14ac:dyDescent="0.25">
      <c r="A599" t="s">
        <v>1137</v>
      </c>
      <c r="B599" t="s">
        <v>1138</v>
      </c>
    </row>
    <row r="600" spans="1:2" x14ac:dyDescent="0.25">
      <c r="A600" t="s">
        <v>1139</v>
      </c>
      <c r="B600" t="s">
        <v>1140</v>
      </c>
    </row>
    <row r="601" spans="1:2" x14ac:dyDescent="0.25">
      <c r="A601" t="s">
        <v>1141</v>
      </c>
      <c r="B601" t="s">
        <v>1142</v>
      </c>
    </row>
    <row r="602" spans="1:2" x14ac:dyDescent="0.25">
      <c r="A602" t="s">
        <v>1143</v>
      </c>
      <c r="B602" t="s">
        <v>1144</v>
      </c>
    </row>
    <row r="603" spans="1:2" x14ac:dyDescent="0.25">
      <c r="A603" t="s">
        <v>1145</v>
      </c>
      <c r="B603" t="s">
        <v>1146</v>
      </c>
    </row>
    <row r="604" spans="1:2" x14ac:dyDescent="0.25">
      <c r="A604" t="s">
        <v>1147</v>
      </c>
      <c r="B604" t="s">
        <v>1148</v>
      </c>
    </row>
    <row r="605" spans="1:2" x14ac:dyDescent="0.25">
      <c r="A605" t="s">
        <v>1149</v>
      </c>
      <c r="B605" t="s">
        <v>1150</v>
      </c>
    </row>
    <row r="606" spans="1:2" x14ac:dyDescent="0.25">
      <c r="A606" t="s">
        <v>1151</v>
      </c>
      <c r="B606" t="s">
        <v>1152</v>
      </c>
    </row>
    <row r="607" spans="1:2" x14ac:dyDescent="0.25">
      <c r="A607" t="s">
        <v>1153</v>
      </c>
      <c r="B607" t="s">
        <v>1154</v>
      </c>
    </row>
    <row r="608" spans="1:2" x14ac:dyDescent="0.25">
      <c r="A608" t="s">
        <v>1155</v>
      </c>
      <c r="B608" t="s">
        <v>1156</v>
      </c>
    </row>
    <row r="609" spans="1:2" x14ac:dyDescent="0.25">
      <c r="A609" t="s">
        <v>1157</v>
      </c>
      <c r="B609" t="s">
        <v>1158</v>
      </c>
    </row>
    <row r="610" spans="1:2" x14ac:dyDescent="0.25">
      <c r="A610" t="s">
        <v>1159</v>
      </c>
      <c r="B610" t="s">
        <v>1160</v>
      </c>
    </row>
    <row r="611" spans="1:2" x14ac:dyDescent="0.25">
      <c r="A611" t="s">
        <v>1161</v>
      </c>
      <c r="B611" t="s">
        <v>1162</v>
      </c>
    </row>
    <row r="612" spans="1:2" x14ac:dyDescent="0.25">
      <c r="A612" t="s">
        <v>1163</v>
      </c>
      <c r="B612" t="s">
        <v>1164</v>
      </c>
    </row>
    <row r="613" spans="1:2" x14ac:dyDescent="0.25">
      <c r="A613" t="s">
        <v>1165</v>
      </c>
      <c r="B613" t="s">
        <v>1166</v>
      </c>
    </row>
    <row r="614" spans="1:2" x14ac:dyDescent="0.25">
      <c r="A614" t="s">
        <v>1167</v>
      </c>
      <c r="B614" t="s">
        <v>1168</v>
      </c>
    </row>
    <row r="615" spans="1:2" x14ac:dyDescent="0.25">
      <c r="A615" t="s">
        <v>1169</v>
      </c>
      <c r="B615" t="s">
        <v>1170</v>
      </c>
    </row>
    <row r="616" spans="1:2" x14ac:dyDescent="0.25">
      <c r="A616" t="s">
        <v>1171</v>
      </c>
      <c r="B616" t="s">
        <v>1172</v>
      </c>
    </row>
    <row r="617" spans="1:2" x14ac:dyDescent="0.25">
      <c r="A617" t="s">
        <v>1173</v>
      </c>
      <c r="B617" t="s">
        <v>1174</v>
      </c>
    </row>
    <row r="618" spans="1:2" x14ac:dyDescent="0.25">
      <c r="A618" t="s">
        <v>1175</v>
      </c>
      <c r="B618" t="s">
        <v>1176</v>
      </c>
    </row>
    <row r="619" spans="1:2" x14ac:dyDescent="0.25">
      <c r="A619" t="s">
        <v>1177</v>
      </c>
      <c r="B619" t="s">
        <v>1178</v>
      </c>
    </row>
    <row r="620" spans="1:2" x14ac:dyDescent="0.25">
      <c r="A620" t="s">
        <v>1179</v>
      </c>
      <c r="B620" t="s">
        <v>1180</v>
      </c>
    </row>
    <row r="621" spans="1:2" x14ac:dyDescent="0.25">
      <c r="A621" t="s">
        <v>1181</v>
      </c>
      <c r="B621" t="s">
        <v>1182</v>
      </c>
    </row>
    <row r="622" spans="1:2" x14ac:dyDescent="0.25">
      <c r="A622" t="s">
        <v>1183</v>
      </c>
      <c r="B622" t="s">
        <v>1184</v>
      </c>
    </row>
    <row r="623" spans="1:2" x14ac:dyDescent="0.25">
      <c r="A623" t="s">
        <v>1185</v>
      </c>
      <c r="B623" t="s">
        <v>1186</v>
      </c>
    </row>
    <row r="624" spans="1:2" x14ac:dyDescent="0.25">
      <c r="A624" t="s">
        <v>1187</v>
      </c>
      <c r="B624" t="s">
        <v>1188</v>
      </c>
    </row>
    <row r="625" spans="1:2" x14ac:dyDescent="0.25">
      <c r="A625" t="s">
        <v>1189</v>
      </c>
      <c r="B625" t="s">
        <v>1190</v>
      </c>
    </row>
    <row r="626" spans="1:2" x14ac:dyDescent="0.25">
      <c r="A626" t="s">
        <v>1191</v>
      </c>
      <c r="B626" t="s">
        <v>1192</v>
      </c>
    </row>
    <row r="627" spans="1:2" x14ac:dyDescent="0.25">
      <c r="A627" t="s">
        <v>1193</v>
      </c>
      <c r="B627" t="s">
        <v>1194</v>
      </c>
    </row>
    <row r="628" spans="1:2" x14ac:dyDescent="0.25">
      <c r="A628" t="s">
        <v>1195</v>
      </c>
      <c r="B628" t="s">
        <v>1196</v>
      </c>
    </row>
    <row r="629" spans="1:2" x14ac:dyDescent="0.25">
      <c r="A629" t="s">
        <v>1197</v>
      </c>
      <c r="B629" t="s">
        <v>1198</v>
      </c>
    </row>
    <row r="630" spans="1:2" x14ac:dyDescent="0.25">
      <c r="A630" t="s">
        <v>1199</v>
      </c>
      <c r="B630" t="s">
        <v>1200</v>
      </c>
    </row>
    <row r="631" spans="1:2" x14ac:dyDescent="0.25">
      <c r="A631" t="s">
        <v>1201</v>
      </c>
      <c r="B631" t="s">
        <v>1202</v>
      </c>
    </row>
    <row r="632" spans="1:2" x14ac:dyDescent="0.25">
      <c r="A632" t="s">
        <v>1203</v>
      </c>
      <c r="B632" t="s">
        <v>1204</v>
      </c>
    </row>
    <row r="633" spans="1:2" x14ac:dyDescent="0.25">
      <c r="A633" t="s">
        <v>1205</v>
      </c>
      <c r="B633" t="s">
        <v>1206</v>
      </c>
    </row>
    <row r="634" spans="1:2" x14ac:dyDescent="0.25">
      <c r="A634" t="s">
        <v>1207</v>
      </c>
      <c r="B634" t="s">
        <v>1208</v>
      </c>
    </row>
    <row r="635" spans="1:2" x14ac:dyDescent="0.25">
      <c r="A635" t="s">
        <v>1209</v>
      </c>
      <c r="B635" t="s">
        <v>1210</v>
      </c>
    </row>
    <row r="636" spans="1:2" x14ac:dyDescent="0.25">
      <c r="A636" t="s">
        <v>1211</v>
      </c>
      <c r="B636" t="s">
        <v>1212</v>
      </c>
    </row>
    <row r="637" spans="1:2" x14ac:dyDescent="0.25">
      <c r="A637" t="s">
        <v>1213</v>
      </c>
      <c r="B637" t="s">
        <v>1214</v>
      </c>
    </row>
    <row r="638" spans="1:2" x14ac:dyDescent="0.25">
      <c r="A638" t="s">
        <v>1215</v>
      </c>
      <c r="B638" t="s">
        <v>1216</v>
      </c>
    </row>
    <row r="639" spans="1:2" x14ac:dyDescent="0.25">
      <c r="A639" t="s">
        <v>1217</v>
      </c>
      <c r="B639" t="s">
        <v>1218</v>
      </c>
    </row>
    <row r="640" spans="1:2" x14ac:dyDescent="0.25">
      <c r="A640" t="s">
        <v>1219</v>
      </c>
      <c r="B640" t="s">
        <v>1220</v>
      </c>
    </row>
    <row r="641" spans="1:2" x14ac:dyDescent="0.25">
      <c r="A641" t="s">
        <v>1221</v>
      </c>
      <c r="B641" t="s">
        <v>1222</v>
      </c>
    </row>
    <row r="642" spans="1:2" x14ac:dyDescent="0.25">
      <c r="A642" t="s">
        <v>1223</v>
      </c>
      <c r="B642" t="s">
        <v>1224</v>
      </c>
    </row>
    <row r="643" spans="1:2" x14ac:dyDescent="0.25">
      <c r="A643" t="s">
        <v>1225</v>
      </c>
      <c r="B643" t="s">
        <v>1226</v>
      </c>
    </row>
    <row r="644" spans="1:2" x14ac:dyDescent="0.25">
      <c r="A644" t="s">
        <v>1227</v>
      </c>
      <c r="B644" t="s">
        <v>1228</v>
      </c>
    </row>
    <row r="645" spans="1:2" x14ac:dyDescent="0.25">
      <c r="A645" t="s">
        <v>1229</v>
      </c>
      <c r="B645" t="s">
        <v>1230</v>
      </c>
    </row>
    <row r="646" spans="1:2" x14ac:dyDescent="0.25">
      <c r="A646" t="s">
        <v>1231</v>
      </c>
      <c r="B646" t="s">
        <v>1232</v>
      </c>
    </row>
    <row r="647" spans="1:2" x14ac:dyDescent="0.25">
      <c r="A647" t="s">
        <v>1233</v>
      </c>
      <c r="B647" t="s">
        <v>1234</v>
      </c>
    </row>
    <row r="648" spans="1:2" x14ac:dyDescent="0.25">
      <c r="A648" t="s">
        <v>1235</v>
      </c>
      <c r="B648" t="s">
        <v>1236</v>
      </c>
    </row>
    <row r="649" spans="1:2" x14ac:dyDescent="0.25">
      <c r="A649" t="s">
        <v>1237</v>
      </c>
      <c r="B649" t="s">
        <v>1238</v>
      </c>
    </row>
    <row r="650" spans="1:2" x14ac:dyDescent="0.25">
      <c r="A650" t="s">
        <v>1239</v>
      </c>
      <c r="B650" t="s">
        <v>1240</v>
      </c>
    </row>
    <row r="651" spans="1:2" x14ac:dyDescent="0.25">
      <c r="A651" t="s">
        <v>1241</v>
      </c>
      <c r="B651" t="s">
        <v>1242</v>
      </c>
    </row>
    <row r="652" spans="1:2" x14ac:dyDescent="0.25">
      <c r="A652" t="s">
        <v>1243</v>
      </c>
      <c r="B652" t="s">
        <v>1244</v>
      </c>
    </row>
    <row r="653" spans="1:2" x14ac:dyDescent="0.25">
      <c r="A653" t="s">
        <v>1245</v>
      </c>
      <c r="B653" t="s">
        <v>1246</v>
      </c>
    </row>
    <row r="654" spans="1:2" x14ac:dyDescent="0.25">
      <c r="A654" t="s">
        <v>1247</v>
      </c>
      <c r="B654" t="s">
        <v>1248</v>
      </c>
    </row>
    <row r="655" spans="1:2" x14ac:dyDescent="0.25">
      <c r="A655" t="s">
        <v>1249</v>
      </c>
      <c r="B655" t="s">
        <v>1250</v>
      </c>
    </row>
    <row r="656" spans="1:2" x14ac:dyDescent="0.25">
      <c r="A656" t="s">
        <v>1251</v>
      </c>
      <c r="B656" t="s">
        <v>1252</v>
      </c>
    </row>
    <row r="657" spans="1:2" x14ac:dyDescent="0.25">
      <c r="A657" t="s">
        <v>1253</v>
      </c>
      <c r="B657" t="s">
        <v>1254</v>
      </c>
    </row>
    <row r="658" spans="1:2" x14ac:dyDescent="0.25">
      <c r="A658" t="s">
        <v>1255</v>
      </c>
      <c r="B658" t="s">
        <v>1256</v>
      </c>
    </row>
    <row r="659" spans="1:2" x14ac:dyDescent="0.25">
      <c r="A659" t="s">
        <v>1257</v>
      </c>
      <c r="B659" t="s">
        <v>1258</v>
      </c>
    </row>
    <row r="660" spans="1:2" x14ac:dyDescent="0.25">
      <c r="A660" t="s">
        <v>1259</v>
      </c>
      <c r="B660" t="s">
        <v>1260</v>
      </c>
    </row>
    <row r="661" spans="1:2" x14ac:dyDescent="0.25">
      <c r="A661" t="s">
        <v>1261</v>
      </c>
      <c r="B661" t="s">
        <v>1262</v>
      </c>
    </row>
    <row r="662" spans="1:2" x14ac:dyDescent="0.25">
      <c r="A662" t="s">
        <v>1263</v>
      </c>
      <c r="B662" t="s">
        <v>1264</v>
      </c>
    </row>
    <row r="663" spans="1:2" x14ac:dyDescent="0.25">
      <c r="A663" t="s">
        <v>1265</v>
      </c>
      <c r="B663" t="s">
        <v>1266</v>
      </c>
    </row>
    <row r="664" spans="1:2" x14ac:dyDescent="0.25">
      <c r="A664" t="s">
        <v>1267</v>
      </c>
      <c r="B664" t="s">
        <v>1268</v>
      </c>
    </row>
    <row r="665" spans="1:2" x14ac:dyDescent="0.25">
      <c r="A665" t="s">
        <v>1269</v>
      </c>
      <c r="B665" t="s">
        <v>1270</v>
      </c>
    </row>
    <row r="666" spans="1:2" x14ac:dyDescent="0.25">
      <c r="A666" t="s">
        <v>1271</v>
      </c>
      <c r="B666" t="s">
        <v>1272</v>
      </c>
    </row>
    <row r="667" spans="1:2" x14ac:dyDescent="0.25">
      <c r="A667" t="s">
        <v>1273</v>
      </c>
      <c r="B667" t="s">
        <v>1274</v>
      </c>
    </row>
    <row r="668" spans="1:2" x14ac:dyDescent="0.25">
      <c r="A668" t="s">
        <v>1275</v>
      </c>
      <c r="B668" t="s">
        <v>1276</v>
      </c>
    </row>
    <row r="669" spans="1:2" x14ac:dyDescent="0.25">
      <c r="A669" t="s">
        <v>1277</v>
      </c>
      <c r="B669" t="s">
        <v>1278</v>
      </c>
    </row>
    <row r="670" spans="1:2" x14ac:dyDescent="0.25">
      <c r="A670" t="s">
        <v>1279</v>
      </c>
      <c r="B670" t="s">
        <v>1280</v>
      </c>
    </row>
    <row r="671" spans="1:2" x14ac:dyDescent="0.25">
      <c r="A671" t="s">
        <v>1281</v>
      </c>
      <c r="B671" t="s">
        <v>1282</v>
      </c>
    </row>
    <row r="672" spans="1:2" x14ac:dyDescent="0.25">
      <c r="A672" t="s">
        <v>1283</v>
      </c>
      <c r="B672" t="s">
        <v>1284</v>
      </c>
    </row>
    <row r="673" spans="1:2" x14ac:dyDescent="0.25">
      <c r="A673" t="s">
        <v>1285</v>
      </c>
      <c r="B673" t="s">
        <v>1286</v>
      </c>
    </row>
    <row r="674" spans="1:2" x14ac:dyDescent="0.25">
      <c r="A674" t="s">
        <v>1287</v>
      </c>
      <c r="B674" t="s">
        <v>1288</v>
      </c>
    </row>
    <row r="675" spans="1:2" x14ac:dyDescent="0.25">
      <c r="A675" t="s">
        <v>1289</v>
      </c>
      <c r="B675" t="s">
        <v>1290</v>
      </c>
    </row>
    <row r="676" spans="1:2" x14ac:dyDescent="0.25">
      <c r="A676" t="s">
        <v>1291</v>
      </c>
      <c r="B676" t="s">
        <v>1292</v>
      </c>
    </row>
    <row r="677" spans="1:2" x14ac:dyDescent="0.25">
      <c r="A677" t="s">
        <v>1293</v>
      </c>
      <c r="B677" t="s">
        <v>1294</v>
      </c>
    </row>
    <row r="678" spans="1:2" x14ac:dyDescent="0.25">
      <c r="A678" t="s">
        <v>1295</v>
      </c>
      <c r="B678" t="s">
        <v>1296</v>
      </c>
    </row>
    <row r="679" spans="1:2" x14ac:dyDescent="0.25">
      <c r="A679" t="s">
        <v>1297</v>
      </c>
      <c r="B679" t="s">
        <v>1298</v>
      </c>
    </row>
    <row r="680" spans="1:2" x14ac:dyDescent="0.25">
      <c r="A680" t="s">
        <v>1299</v>
      </c>
      <c r="B680" t="s">
        <v>1300</v>
      </c>
    </row>
    <row r="681" spans="1:2" x14ac:dyDescent="0.25">
      <c r="A681" t="s">
        <v>1301</v>
      </c>
      <c r="B681" t="s">
        <v>1302</v>
      </c>
    </row>
    <row r="682" spans="1:2" x14ac:dyDescent="0.25">
      <c r="A682" t="s">
        <v>1303</v>
      </c>
      <c r="B682" t="s">
        <v>1304</v>
      </c>
    </row>
    <row r="683" spans="1:2" x14ac:dyDescent="0.25">
      <c r="A683" t="s">
        <v>1305</v>
      </c>
      <c r="B683" t="s">
        <v>1306</v>
      </c>
    </row>
    <row r="684" spans="1:2" x14ac:dyDescent="0.25">
      <c r="A684" t="s">
        <v>1307</v>
      </c>
      <c r="B684" t="s">
        <v>1308</v>
      </c>
    </row>
    <row r="685" spans="1:2" x14ac:dyDescent="0.25">
      <c r="A685" t="s">
        <v>1309</v>
      </c>
      <c r="B685" t="s">
        <v>1310</v>
      </c>
    </row>
    <row r="686" spans="1:2" x14ac:dyDescent="0.25">
      <c r="A686" t="s">
        <v>1311</v>
      </c>
      <c r="B686" t="s">
        <v>1312</v>
      </c>
    </row>
    <row r="687" spans="1:2" x14ac:dyDescent="0.25">
      <c r="A687" t="s">
        <v>1313</v>
      </c>
      <c r="B687" t="s">
        <v>1314</v>
      </c>
    </row>
    <row r="688" spans="1:2" x14ac:dyDescent="0.25">
      <c r="A688" t="s">
        <v>1315</v>
      </c>
      <c r="B688" t="s">
        <v>1316</v>
      </c>
    </row>
    <row r="689" spans="1:2" x14ac:dyDescent="0.25">
      <c r="A689" t="s">
        <v>1317</v>
      </c>
      <c r="B689" t="s">
        <v>1318</v>
      </c>
    </row>
    <row r="690" spans="1:2" x14ac:dyDescent="0.25">
      <c r="A690" t="s">
        <v>1319</v>
      </c>
      <c r="B690" t="s">
        <v>1320</v>
      </c>
    </row>
    <row r="691" spans="1:2" x14ac:dyDescent="0.25">
      <c r="A691" t="s">
        <v>1321</v>
      </c>
      <c r="B691" t="s">
        <v>1322</v>
      </c>
    </row>
    <row r="692" spans="1:2" x14ac:dyDescent="0.25">
      <c r="A692" t="s">
        <v>1323</v>
      </c>
      <c r="B692" t="s">
        <v>1324</v>
      </c>
    </row>
    <row r="693" spans="1:2" x14ac:dyDescent="0.25">
      <c r="A693" t="s">
        <v>1325</v>
      </c>
      <c r="B693" t="s">
        <v>1326</v>
      </c>
    </row>
    <row r="694" spans="1:2" x14ac:dyDescent="0.25">
      <c r="A694" t="s">
        <v>1327</v>
      </c>
      <c r="B694" t="s">
        <v>1328</v>
      </c>
    </row>
    <row r="695" spans="1:2" x14ac:dyDescent="0.25">
      <c r="A695" t="s">
        <v>1329</v>
      </c>
      <c r="B695" t="s">
        <v>1330</v>
      </c>
    </row>
    <row r="696" spans="1:2" x14ac:dyDescent="0.25">
      <c r="A696" t="s">
        <v>1331</v>
      </c>
      <c r="B696" t="s">
        <v>1332</v>
      </c>
    </row>
    <row r="697" spans="1:2" x14ac:dyDescent="0.25">
      <c r="A697" t="s">
        <v>1333</v>
      </c>
      <c r="B697" t="s">
        <v>1334</v>
      </c>
    </row>
    <row r="698" spans="1:2" x14ac:dyDescent="0.25">
      <c r="A698" t="s">
        <v>1335</v>
      </c>
      <c r="B698" t="s">
        <v>1336</v>
      </c>
    </row>
    <row r="699" spans="1:2" x14ac:dyDescent="0.25">
      <c r="A699" t="s">
        <v>1337</v>
      </c>
      <c r="B699" t="s">
        <v>1338</v>
      </c>
    </row>
    <row r="700" spans="1:2" x14ac:dyDescent="0.25">
      <c r="A700" t="s">
        <v>1339</v>
      </c>
      <c r="B700" t="s">
        <v>1340</v>
      </c>
    </row>
    <row r="701" spans="1:2" x14ac:dyDescent="0.25">
      <c r="A701" t="s">
        <v>1341</v>
      </c>
      <c r="B701" t="s">
        <v>1342</v>
      </c>
    </row>
    <row r="702" spans="1:2" x14ac:dyDescent="0.25">
      <c r="A702" t="s">
        <v>1343</v>
      </c>
      <c r="B702" t="s">
        <v>1344</v>
      </c>
    </row>
    <row r="703" spans="1:2" x14ac:dyDescent="0.25">
      <c r="A703" t="s">
        <v>1345</v>
      </c>
      <c r="B703" t="s">
        <v>1346</v>
      </c>
    </row>
    <row r="704" spans="1:2" x14ac:dyDescent="0.25">
      <c r="A704" t="s">
        <v>1347</v>
      </c>
      <c r="B704" t="s">
        <v>1348</v>
      </c>
    </row>
    <row r="705" spans="1:2" x14ac:dyDescent="0.25">
      <c r="A705" t="s">
        <v>1349</v>
      </c>
      <c r="B705" t="s">
        <v>1350</v>
      </c>
    </row>
    <row r="706" spans="1:2" x14ac:dyDescent="0.25">
      <c r="A706" t="s">
        <v>1351</v>
      </c>
      <c r="B706" t="s">
        <v>1352</v>
      </c>
    </row>
    <row r="707" spans="1:2" x14ac:dyDescent="0.25">
      <c r="A707" t="s">
        <v>1353</v>
      </c>
      <c r="B707" t="s">
        <v>1354</v>
      </c>
    </row>
    <row r="708" spans="1:2" x14ac:dyDescent="0.25">
      <c r="A708" t="s">
        <v>1355</v>
      </c>
      <c r="B708" t="s">
        <v>1356</v>
      </c>
    </row>
    <row r="709" spans="1:2" x14ac:dyDescent="0.25">
      <c r="A709" t="s">
        <v>1357</v>
      </c>
      <c r="B709" t="s">
        <v>1358</v>
      </c>
    </row>
    <row r="710" spans="1:2" x14ac:dyDescent="0.25">
      <c r="A710" t="s">
        <v>1359</v>
      </c>
      <c r="B710" t="s">
        <v>1360</v>
      </c>
    </row>
    <row r="711" spans="1:2" x14ac:dyDescent="0.25">
      <c r="A711" t="s">
        <v>1361</v>
      </c>
      <c r="B711" t="s">
        <v>1362</v>
      </c>
    </row>
    <row r="712" spans="1:2" x14ac:dyDescent="0.25">
      <c r="A712" t="s">
        <v>1363</v>
      </c>
      <c r="B712" t="s">
        <v>1364</v>
      </c>
    </row>
    <row r="713" spans="1:2" x14ac:dyDescent="0.25">
      <c r="A713" t="s">
        <v>1365</v>
      </c>
      <c r="B713" t="s">
        <v>1366</v>
      </c>
    </row>
    <row r="714" spans="1:2" x14ac:dyDescent="0.25">
      <c r="A714" t="s">
        <v>1367</v>
      </c>
      <c r="B714" t="s">
        <v>1368</v>
      </c>
    </row>
    <row r="715" spans="1:2" x14ac:dyDescent="0.25">
      <c r="A715" t="s">
        <v>1369</v>
      </c>
      <c r="B715" t="s">
        <v>1370</v>
      </c>
    </row>
    <row r="716" spans="1:2" x14ac:dyDescent="0.25">
      <c r="A716" t="s">
        <v>1371</v>
      </c>
      <c r="B716" t="s">
        <v>1372</v>
      </c>
    </row>
    <row r="717" spans="1:2" x14ac:dyDescent="0.25">
      <c r="A717" t="s">
        <v>1373</v>
      </c>
      <c r="B717" t="s">
        <v>1374</v>
      </c>
    </row>
    <row r="718" spans="1:2" x14ac:dyDescent="0.25">
      <c r="A718" t="s">
        <v>1375</v>
      </c>
      <c r="B718" t="s">
        <v>1376</v>
      </c>
    </row>
    <row r="719" spans="1:2" x14ac:dyDescent="0.25">
      <c r="A719" t="s">
        <v>1377</v>
      </c>
      <c r="B719" t="s">
        <v>1378</v>
      </c>
    </row>
    <row r="720" spans="1:2" x14ac:dyDescent="0.25">
      <c r="A720" t="s">
        <v>1379</v>
      </c>
      <c r="B720" t="s">
        <v>1380</v>
      </c>
    </row>
    <row r="721" spans="1:2" x14ac:dyDescent="0.25">
      <c r="A721" t="s">
        <v>1381</v>
      </c>
      <c r="B721" t="s">
        <v>1382</v>
      </c>
    </row>
    <row r="722" spans="1:2" x14ac:dyDescent="0.25">
      <c r="A722" t="s">
        <v>1383</v>
      </c>
      <c r="B722" t="s">
        <v>1384</v>
      </c>
    </row>
    <row r="723" spans="1:2" x14ac:dyDescent="0.25">
      <c r="A723" t="s">
        <v>1385</v>
      </c>
      <c r="B723" t="s">
        <v>1386</v>
      </c>
    </row>
    <row r="724" spans="1:2" x14ac:dyDescent="0.25">
      <c r="A724" t="s">
        <v>1387</v>
      </c>
      <c r="B724" t="s">
        <v>1388</v>
      </c>
    </row>
    <row r="725" spans="1:2" x14ac:dyDescent="0.25">
      <c r="A725" t="s">
        <v>1389</v>
      </c>
      <c r="B725" t="s">
        <v>1390</v>
      </c>
    </row>
    <row r="726" spans="1:2" x14ac:dyDescent="0.25">
      <c r="A726" t="s">
        <v>1391</v>
      </c>
      <c r="B726" t="s">
        <v>1392</v>
      </c>
    </row>
    <row r="727" spans="1:2" x14ac:dyDescent="0.25">
      <c r="A727" t="s">
        <v>1393</v>
      </c>
      <c r="B727" t="s">
        <v>1394</v>
      </c>
    </row>
    <row r="728" spans="1:2" x14ac:dyDescent="0.25">
      <c r="A728" t="s">
        <v>1395</v>
      </c>
      <c r="B728" t="s">
        <v>1396</v>
      </c>
    </row>
    <row r="729" spans="1:2" x14ac:dyDescent="0.25">
      <c r="A729" t="s">
        <v>1397</v>
      </c>
      <c r="B729" t="s">
        <v>1398</v>
      </c>
    </row>
    <row r="730" spans="1:2" x14ac:dyDescent="0.25">
      <c r="A730" t="s">
        <v>1399</v>
      </c>
      <c r="B730" t="s">
        <v>1400</v>
      </c>
    </row>
    <row r="731" spans="1:2" x14ac:dyDescent="0.25">
      <c r="A731" t="s">
        <v>1401</v>
      </c>
      <c r="B731" t="s">
        <v>1402</v>
      </c>
    </row>
    <row r="732" spans="1:2" x14ac:dyDescent="0.25">
      <c r="A732" t="s">
        <v>1403</v>
      </c>
      <c r="B732" t="s">
        <v>1404</v>
      </c>
    </row>
    <row r="733" spans="1:2" x14ac:dyDescent="0.25">
      <c r="A733" t="s">
        <v>1405</v>
      </c>
      <c r="B733" t="s">
        <v>1406</v>
      </c>
    </row>
    <row r="734" spans="1:2" x14ac:dyDescent="0.25">
      <c r="A734" t="s">
        <v>1407</v>
      </c>
      <c r="B734" t="s">
        <v>1408</v>
      </c>
    </row>
    <row r="735" spans="1:2" x14ac:dyDescent="0.25">
      <c r="A735" t="s">
        <v>1409</v>
      </c>
      <c r="B735" t="s">
        <v>1410</v>
      </c>
    </row>
    <row r="736" spans="1:2" x14ac:dyDescent="0.25">
      <c r="A736" t="s">
        <v>1411</v>
      </c>
      <c r="B736" t="s">
        <v>1412</v>
      </c>
    </row>
    <row r="737" spans="1:2" x14ac:dyDescent="0.25">
      <c r="A737" t="s">
        <v>1413</v>
      </c>
      <c r="B737" t="s">
        <v>1414</v>
      </c>
    </row>
    <row r="738" spans="1:2" x14ac:dyDescent="0.25">
      <c r="A738" t="s">
        <v>1415</v>
      </c>
      <c r="B738" t="s">
        <v>1416</v>
      </c>
    </row>
    <row r="739" spans="1:2" x14ac:dyDescent="0.25">
      <c r="A739" t="s">
        <v>1417</v>
      </c>
      <c r="B739" t="s">
        <v>1418</v>
      </c>
    </row>
    <row r="740" spans="1:2" x14ac:dyDescent="0.25">
      <c r="A740" t="s">
        <v>1419</v>
      </c>
      <c r="B740" t="s">
        <v>1420</v>
      </c>
    </row>
    <row r="741" spans="1:2" x14ac:dyDescent="0.25">
      <c r="A741" t="s">
        <v>1421</v>
      </c>
      <c r="B741" t="s">
        <v>1422</v>
      </c>
    </row>
    <row r="742" spans="1:2" x14ac:dyDescent="0.25">
      <c r="A742" t="s">
        <v>1423</v>
      </c>
      <c r="B742" t="s">
        <v>1424</v>
      </c>
    </row>
    <row r="743" spans="1:2" x14ac:dyDescent="0.25">
      <c r="A743" t="s">
        <v>1425</v>
      </c>
      <c r="B743" t="s">
        <v>1426</v>
      </c>
    </row>
    <row r="744" spans="1:2" x14ac:dyDescent="0.25">
      <c r="A744" t="s">
        <v>1427</v>
      </c>
      <c r="B744" t="s">
        <v>1428</v>
      </c>
    </row>
    <row r="745" spans="1:2" x14ac:dyDescent="0.25">
      <c r="A745" t="s">
        <v>1429</v>
      </c>
      <c r="B745" t="s">
        <v>1430</v>
      </c>
    </row>
    <row r="746" spans="1:2" x14ac:dyDescent="0.25">
      <c r="A746" t="s">
        <v>1431</v>
      </c>
      <c r="B746" t="s">
        <v>1432</v>
      </c>
    </row>
    <row r="747" spans="1:2" x14ac:dyDescent="0.25">
      <c r="A747" t="s">
        <v>1433</v>
      </c>
      <c r="B747" t="s">
        <v>1434</v>
      </c>
    </row>
    <row r="748" spans="1:2" x14ac:dyDescent="0.25">
      <c r="A748" t="s">
        <v>1435</v>
      </c>
      <c r="B748" t="s">
        <v>1436</v>
      </c>
    </row>
    <row r="749" spans="1:2" x14ac:dyDescent="0.25">
      <c r="A749" t="s">
        <v>1437</v>
      </c>
      <c r="B749" t="s">
        <v>1438</v>
      </c>
    </row>
    <row r="750" spans="1:2" x14ac:dyDescent="0.25">
      <c r="A750" t="s">
        <v>1439</v>
      </c>
      <c r="B750" t="s">
        <v>1440</v>
      </c>
    </row>
    <row r="751" spans="1:2" x14ac:dyDescent="0.25">
      <c r="A751" t="s">
        <v>1441</v>
      </c>
      <c r="B751" t="s">
        <v>1442</v>
      </c>
    </row>
    <row r="752" spans="1:2" x14ac:dyDescent="0.25">
      <c r="A752" t="s">
        <v>1443</v>
      </c>
      <c r="B752" t="s">
        <v>1444</v>
      </c>
    </row>
    <row r="753" spans="1:2" x14ac:dyDescent="0.25">
      <c r="A753" t="s">
        <v>1445</v>
      </c>
      <c r="B753" t="s">
        <v>1446</v>
      </c>
    </row>
    <row r="754" spans="1:2" x14ac:dyDescent="0.25">
      <c r="A754" t="s">
        <v>1447</v>
      </c>
      <c r="B754" t="s">
        <v>1448</v>
      </c>
    </row>
    <row r="755" spans="1:2" x14ac:dyDescent="0.25">
      <c r="A755" t="s">
        <v>1449</v>
      </c>
      <c r="B755" t="s">
        <v>1450</v>
      </c>
    </row>
    <row r="756" spans="1:2" x14ac:dyDescent="0.25">
      <c r="A756" t="s">
        <v>1451</v>
      </c>
      <c r="B756" t="s">
        <v>1452</v>
      </c>
    </row>
    <row r="757" spans="1:2" x14ac:dyDescent="0.25">
      <c r="A757" t="s">
        <v>1453</v>
      </c>
      <c r="B757" t="s">
        <v>1454</v>
      </c>
    </row>
    <row r="758" spans="1:2" x14ac:dyDescent="0.25">
      <c r="A758" t="s">
        <v>1455</v>
      </c>
      <c r="B758" t="s">
        <v>1456</v>
      </c>
    </row>
    <row r="759" spans="1:2" x14ac:dyDescent="0.25">
      <c r="A759" t="s">
        <v>1457</v>
      </c>
      <c r="B759" t="s">
        <v>1458</v>
      </c>
    </row>
    <row r="760" spans="1:2" x14ac:dyDescent="0.25">
      <c r="A760" t="s">
        <v>1459</v>
      </c>
      <c r="B760" t="s">
        <v>1460</v>
      </c>
    </row>
    <row r="761" spans="1:2" x14ac:dyDescent="0.25">
      <c r="A761" t="s">
        <v>1461</v>
      </c>
      <c r="B761" t="s">
        <v>1462</v>
      </c>
    </row>
    <row r="762" spans="1:2" x14ac:dyDescent="0.25">
      <c r="A762" t="s">
        <v>1463</v>
      </c>
      <c r="B762" t="s">
        <v>1464</v>
      </c>
    </row>
    <row r="763" spans="1:2" x14ac:dyDescent="0.25">
      <c r="A763" t="s">
        <v>1465</v>
      </c>
      <c r="B763" t="s">
        <v>1466</v>
      </c>
    </row>
    <row r="764" spans="1:2" x14ac:dyDescent="0.25">
      <c r="A764" t="s">
        <v>1467</v>
      </c>
      <c r="B764" t="s">
        <v>1468</v>
      </c>
    </row>
    <row r="765" spans="1:2" x14ac:dyDescent="0.25">
      <c r="A765" t="s">
        <v>1469</v>
      </c>
      <c r="B765" t="s">
        <v>1470</v>
      </c>
    </row>
    <row r="766" spans="1:2" x14ac:dyDescent="0.25">
      <c r="A766" t="s">
        <v>1471</v>
      </c>
      <c r="B766" t="s">
        <v>1472</v>
      </c>
    </row>
    <row r="767" spans="1:2" x14ac:dyDescent="0.25">
      <c r="A767" t="s">
        <v>1473</v>
      </c>
      <c r="B767" t="s">
        <v>1474</v>
      </c>
    </row>
    <row r="768" spans="1:2" x14ac:dyDescent="0.25">
      <c r="A768" t="s">
        <v>1475</v>
      </c>
      <c r="B768" t="s">
        <v>1476</v>
      </c>
    </row>
    <row r="769" spans="1:2" x14ac:dyDescent="0.25">
      <c r="A769" t="s">
        <v>1477</v>
      </c>
      <c r="B769" t="s">
        <v>1478</v>
      </c>
    </row>
    <row r="770" spans="1:2" x14ac:dyDescent="0.25">
      <c r="A770" t="s">
        <v>1479</v>
      </c>
      <c r="B770" t="s">
        <v>1480</v>
      </c>
    </row>
    <row r="771" spans="1:2" x14ac:dyDescent="0.25">
      <c r="A771" t="s">
        <v>1481</v>
      </c>
      <c r="B771" t="s">
        <v>1482</v>
      </c>
    </row>
    <row r="772" spans="1:2" x14ac:dyDescent="0.25">
      <c r="A772" t="s">
        <v>1483</v>
      </c>
      <c r="B772" t="s">
        <v>1484</v>
      </c>
    </row>
    <row r="773" spans="1:2" x14ac:dyDescent="0.25">
      <c r="A773" t="s">
        <v>1485</v>
      </c>
      <c r="B773" t="s">
        <v>1486</v>
      </c>
    </row>
    <row r="774" spans="1:2" x14ac:dyDescent="0.25">
      <c r="A774" t="s">
        <v>1487</v>
      </c>
      <c r="B774" t="s">
        <v>1488</v>
      </c>
    </row>
    <row r="775" spans="1:2" x14ac:dyDescent="0.25">
      <c r="A775" t="s">
        <v>1489</v>
      </c>
      <c r="B775" t="s">
        <v>1490</v>
      </c>
    </row>
    <row r="776" spans="1:2" x14ac:dyDescent="0.25">
      <c r="A776" t="s">
        <v>1491</v>
      </c>
      <c r="B776" t="s">
        <v>1492</v>
      </c>
    </row>
    <row r="777" spans="1:2" x14ac:dyDescent="0.25">
      <c r="A777" t="s">
        <v>1493</v>
      </c>
      <c r="B777" t="s">
        <v>1494</v>
      </c>
    </row>
    <row r="778" spans="1:2" x14ac:dyDescent="0.25">
      <c r="A778" t="s">
        <v>1495</v>
      </c>
      <c r="B778" t="s">
        <v>1496</v>
      </c>
    </row>
    <row r="779" spans="1:2" x14ac:dyDescent="0.25">
      <c r="A779" t="s">
        <v>1497</v>
      </c>
      <c r="B779" t="s">
        <v>1498</v>
      </c>
    </row>
    <row r="780" spans="1:2" x14ac:dyDescent="0.25">
      <c r="A780" t="s">
        <v>1499</v>
      </c>
      <c r="B780" t="s">
        <v>1500</v>
      </c>
    </row>
    <row r="781" spans="1:2" x14ac:dyDescent="0.25">
      <c r="A781" t="s">
        <v>1501</v>
      </c>
      <c r="B781" t="s">
        <v>1502</v>
      </c>
    </row>
    <row r="782" spans="1:2" x14ac:dyDescent="0.25">
      <c r="A782" t="s">
        <v>1503</v>
      </c>
      <c r="B782" t="s">
        <v>1504</v>
      </c>
    </row>
    <row r="783" spans="1:2" x14ac:dyDescent="0.25">
      <c r="A783" t="s">
        <v>1505</v>
      </c>
      <c r="B783" t="s">
        <v>1506</v>
      </c>
    </row>
    <row r="784" spans="1:2" x14ac:dyDescent="0.25">
      <c r="A784" t="s">
        <v>1507</v>
      </c>
      <c r="B784" t="s">
        <v>1508</v>
      </c>
    </row>
    <row r="785" spans="1:2" x14ac:dyDescent="0.25">
      <c r="A785" t="s">
        <v>1509</v>
      </c>
      <c r="B785" t="s">
        <v>1510</v>
      </c>
    </row>
    <row r="786" spans="1:2" x14ac:dyDescent="0.25">
      <c r="A786" t="s">
        <v>1511</v>
      </c>
      <c r="B786" t="s">
        <v>1512</v>
      </c>
    </row>
    <row r="787" spans="1:2" x14ac:dyDescent="0.25">
      <c r="A787" t="s">
        <v>1513</v>
      </c>
      <c r="B787" t="s">
        <v>1514</v>
      </c>
    </row>
    <row r="788" spans="1:2" x14ac:dyDescent="0.25">
      <c r="A788" t="s">
        <v>1515</v>
      </c>
      <c r="B788" t="s">
        <v>1516</v>
      </c>
    </row>
    <row r="789" spans="1:2" x14ac:dyDescent="0.25">
      <c r="A789" t="s">
        <v>1517</v>
      </c>
      <c r="B789" t="s">
        <v>1518</v>
      </c>
    </row>
    <row r="790" spans="1:2" x14ac:dyDescent="0.25">
      <c r="A790" t="s">
        <v>1519</v>
      </c>
      <c r="B790" t="s">
        <v>1520</v>
      </c>
    </row>
    <row r="791" spans="1:2" x14ac:dyDescent="0.25">
      <c r="A791" t="s">
        <v>1521</v>
      </c>
      <c r="B791" t="s">
        <v>1522</v>
      </c>
    </row>
    <row r="792" spans="1:2" x14ac:dyDescent="0.25">
      <c r="A792" t="s">
        <v>1523</v>
      </c>
      <c r="B792" t="s">
        <v>1524</v>
      </c>
    </row>
    <row r="793" spans="1:2" x14ac:dyDescent="0.25">
      <c r="A793" t="s">
        <v>1525</v>
      </c>
      <c r="B793" t="s">
        <v>1526</v>
      </c>
    </row>
    <row r="794" spans="1:2" x14ac:dyDescent="0.25">
      <c r="A794" t="s">
        <v>1527</v>
      </c>
      <c r="B794" t="s">
        <v>1528</v>
      </c>
    </row>
    <row r="795" spans="1:2" x14ac:dyDescent="0.25">
      <c r="A795" t="s">
        <v>1529</v>
      </c>
      <c r="B795" t="s">
        <v>1530</v>
      </c>
    </row>
    <row r="796" spans="1:2" x14ac:dyDescent="0.25">
      <c r="A796" t="s">
        <v>1531</v>
      </c>
      <c r="B796" t="s">
        <v>1532</v>
      </c>
    </row>
    <row r="797" spans="1:2" x14ac:dyDescent="0.25">
      <c r="A797" t="s">
        <v>1533</v>
      </c>
      <c r="B797" t="s">
        <v>1534</v>
      </c>
    </row>
    <row r="798" spans="1:2" x14ac:dyDescent="0.25">
      <c r="A798" t="s">
        <v>1535</v>
      </c>
      <c r="B798" t="s">
        <v>1536</v>
      </c>
    </row>
    <row r="799" spans="1:2" x14ac:dyDescent="0.25">
      <c r="A799" t="s">
        <v>1537</v>
      </c>
      <c r="B799" t="s">
        <v>1538</v>
      </c>
    </row>
    <row r="800" spans="1:2" x14ac:dyDescent="0.25">
      <c r="A800" t="s">
        <v>1539</v>
      </c>
      <c r="B800" t="s">
        <v>1540</v>
      </c>
    </row>
    <row r="801" spans="1:2" x14ac:dyDescent="0.25">
      <c r="A801" t="s">
        <v>1541</v>
      </c>
      <c r="B801" t="s">
        <v>1542</v>
      </c>
    </row>
    <row r="802" spans="1:2" x14ac:dyDescent="0.25">
      <c r="A802" t="s">
        <v>1543</v>
      </c>
      <c r="B802" t="s">
        <v>1544</v>
      </c>
    </row>
    <row r="803" spans="1:2" x14ac:dyDescent="0.25">
      <c r="A803" t="s">
        <v>1545</v>
      </c>
      <c r="B803" t="s">
        <v>1546</v>
      </c>
    </row>
    <row r="804" spans="1:2" x14ac:dyDescent="0.25">
      <c r="A804" t="s">
        <v>1547</v>
      </c>
      <c r="B804" t="s">
        <v>1548</v>
      </c>
    </row>
    <row r="805" spans="1:2" x14ac:dyDescent="0.25">
      <c r="A805" t="s">
        <v>1549</v>
      </c>
      <c r="B805" t="s">
        <v>1550</v>
      </c>
    </row>
    <row r="806" spans="1:2" x14ac:dyDescent="0.25">
      <c r="A806" t="s">
        <v>1551</v>
      </c>
      <c r="B806" t="s">
        <v>1552</v>
      </c>
    </row>
    <row r="807" spans="1:2" x14ac:dyDescent="0.25">
      <c r="A807" t="s">
        <v>1553</v>
      </c>
      <c r="B807" t="s">
        <v>1554</v>
      </c>
    </row>
    <row r="808" spans="1:2" x14ac:dyDescent="0.25">
      <c r="A808" t="s">
        <v>1555</v>
      </c>
      <c r="B808" t="s">
        <v>1556</v>
      </c>
    </row>
    <row r="809" spans="1:2" x14ac:dyDescent="0.25">
      <c r="A809" t="s">
        <v>1557</v>
      </c>
      <c r="B809" t="s">
        <v>1558</v>
      </c>
    </row>
    <row r="810" spans="1:2" x14ac:dyDescent="0.25">
      <c r="A810" t="s">
        <v>1559</v>
      </c>
      <c r="B810" t="s">
        <v>1560</v>
      </c>
    </row>
    <row r="811" spans="1:2" x14ac:dyDescent="0.25">
      <c r="A811" t="s">
        <v>1561</v>
      </c>
      <c r="B811" t="s">
        <v>1562</v>
      </c>
    </row>
    <row r="812" spans="1:2" x14ac:dyDescent="0.25">
      <c r="A812" t="s">
        <v>1563</v>
      </c>
      <c r="B812" t="s">
        <v>1564</v>
      </c>
    </row>
    <row r="813" spans="1:2" x14ac:dyDescent="0.25">
      <c r="A813" t="s">
        <v>1565</v>
      </c>
      <c r="B813" t="s">
        <v>1566</v>
      </c>
    </row>
    <row r="814" spans="1:2" x14ac:dyDescent="0.25">
      <c r="A814" t="s">
        <v>1567</v>
      </c>
      <c r="B814" t="s">
        <v>1568</v>
      </c>
    </row>
    <row r="815" spans="1:2" x14ac:dyDescent="0.25">
      <c r="A815" t="s">
        <v>1569</v>
      </c>
      <c r="B815" t="s">
        <v>1570</v>
      </c>
    </row>
    <row r="816" spans="1:2" x14ac:dyDescent="0.25">
      <c r="A816" t="s">
        <v>1571</v>
      </c>
      <c r="B816" t="s">
        <v>1572</v>
      </c>
    </row>
    <row r="817" spans="1:2" x14ac:dyDescent="0.25">
      <c r="A817" t="s">
        <v>1573</v>
      </c>
      <c r="B817" t="s">
        <v>1574</v>
      </c>
    </row>
    <row r="818" spans="1:2" x14ac:dyDescent="0.25">
      <c r="A818" t="s">
        <v>1575</v>
      </c>
      <c r="B818" t="s">
        <v>1576</v>
      </c>
    </row>
    <row r="819" spans="1:2" x14ac:dyDescent="0.25">
      <c r="A819" t="s">
        <v>1577</v>
      </c>
      <c r="B819" t="s">
        <v>1578</v>
      </c>
    </row>
    <row r="820" spans="1:2" x14ac:dyDescent="0.25">
      <c r="A820" t="s">
        <v>1579</v>
      </c>
      <c r="B820" t="s">
        <v>1580</v>
      </c>
    </row>
    <row r="821" spans="1:2" x14ac:dyDescent="0.25">
      <c r="A821" t="s">
        <v>1581</v>
      </c>
      <c r="B821" t="s">
        <v>1582</v>
      </c>
    </row>
    <row r="822" spans="1:2" x14ac:dyDescent="0.25">
      <c r="A822" t="s">
        <v>1583</v>
      </c>
      <c r="B822" t="s">
        <v>1584</v>
      </c>
    </row>
    <row r="823" spans="1:2" x14ac:dyDescent="0.25">
      <c r="A823" t="s">
        <v>1585</v>
      </c>
      <c r="B823" t="s">
        <v>1586</v>
      </c>
    </row>
    <row r="824" spans="1:2" x14ac:dyDescent="0.25">
      <c r="A824" t="s">
        <v>1587</v>
      </c>
      <c r="B824" t="s">
        <v>1588</v>
      </c>
    </row>
    <row r="825" spans="1:2" x14ac:dyDescent="0.25">
      <c r="A825" t="s">
        <v>1589</v>
      </c>
      <c r="B825" t="s">
        <v>1590</v>
      </c>
    </row>
    <row r="826" spans="1:2" x14ac:dyDescent="0.25">
      <c r="A826" t="s">
        <v>1591</v>
      </c>
      <c r="B826" t="s">
        <v>1592</v>
      </c>
    </row>
    <row r="827" spans="1:2" x14ac:dyDescent="0.25">
      <c r="A827" t="s">
        <v>1593</v>
      </c>
      <c r="B827" t="s">
        <v>1594</v>
      </c>
    </row>
    <row r="828" spans="1:2" x14ac:dyDescent="0.25">
      <c r="A828" t="s">
        <v>1595</v>
      </c>
      <c r="B828" t="s">
        <v>1596</v>
      </c>
    </row>
    <row r="829" spans="1:2" x14ac:dyDescent="0.25">
      <c r="A829" t="s">
        <v>1597</v>
      </c>
      <c r="B829" t="s">
        <v>1598</v>
      </c>
    </row>
    <row r="830" spans="1:2" x14ac:dyDescent="0.25">
      <c r="A830" t="s">
        <v>1599</v>
      </c>
      <c r="B830" t="s">
        <v>1600</v>
      </c>
    </row>
    <row r="831" spans="1:2" x14ac:dyDescent="0.25">
      <c r="A831" t="s">
        <v>1601</v>
      </c>
      <c r="B831" t="s">
        <v>1602</v>
      </c>
    </row>
    <row r="832" spans="1:2" x14ac:dyDescent="0.25">
      <c r="A832" t="s">
        <v>1603</v>
      </c>
      <c r="B832" t="s">
        <v>1604</v>
      </c>
    </row>
    <row r="833" spans="1:2" x14ac:dyDescent="0.25">
      <c r="A833" t="s">
        <v>1605</v>
      </c>
      <c r="B833" t="s">
        <v>1606</v>
      </c>
    </row>
    <row r="834" spans="1:2" x14ac:dyDescent="0.25">
      <c r="A834" t="s">
        <v>1607</v>
      </c>
      <c r="B834" t="s">
        <v>1608</v>
      </c>
    </row>
    <row r="835" spans="1:2" x14ac:dyDescent="0.25">
      <c r="A835" t="s">
        <v>1609</v>
      </c>
      <c r="B835" t="s">
        <v>1610</v>
      </c>
    </row>
    <row r="836" spans="1:2" x14ac:dyDescent="0.25">
      <c r="A836" t="s">
        <v>1611</v>
      </c>
      <c r="B836" t="s">
        <v>1612</v>
      </c>
    </row>
    <row r="837" spans="1:2" x14ac:dyDescent="0.25">
      <c r="A837" t="s">
        <v>1613</v>
      </c>
      <c r="B837" t="s">
        <v>1614</v>
      </c>
    </row>
    <row r="838" spans="1:2" x14ac:dyDescent="0.25">
      <c r="A838" t="s">
        <v>1615</v>
      </c>
      <c r="B838" t="s">
        <v>1616</v>
      </c>
    </row>
    <row r="839" spans="1:2" x14ac:dyDescent="0.25">
      <c r="A839" t="s">
        <v>1617</v>
      </c>
      <c r="B839" t="s">
        <v>1618</v>
      </c>
    </row>
    <row r="840" spans="1:2" x14ac:dyDescent="0.25">
      <c r="A840" t="s">
        <v>1619</v>
      </c>
      <c r="B840" t="s">
        <v>1620</v>
      </c>
    </row>
    <row r="841" spans="1:2" x14ac:dyDescent="0.25">
      <c r="A841" t="s">
        <v>1621</v>
      </c>
      <c r="B841" t="s">
        <v>1622</v>
      </c>
    </row>
    <row r="842" spans="1:2" x14ac:dyDescent="0.25">
      <c r="A842" t="s">
        <v>1623</v>
      </c>
      <c r="B842" t="s">
        <v>1624</v>
      </c>
    </row>
    <row r="843" spans="1:2" x14ac:dyDescent="0.25">
      <c r="A843" t="s">
        <v>1625</v>
      </c>
      <c r="B843" t="s">
        <v>1626</v>
      </c>
    </row>
    <row r="844" spans="1:2" x14ac:dyDescent="0.25">
      <c r="A844" t="s">
        <v>1627</v>
      </c>
      <c r="B844" t="s">
        <v>1628</v>
      </c>
    </row>
    <row r="845" spans="1:2" x14ac:dyDescent="0.25">
      <c r="A845" t="s">
        <v>1629</v>
      </c>
      <c r="B845" t="s">
        <v>1630</v>
      </c>
    </row>
    <row r="846" spans="1:2" x14ac:dyDescent="0.25">
      <c r="A846" t="s">
        <v>1631</v>
      </c>
      <c r="B846" t="s">
        <v>1632</v>
      </c>
    </row>
    <row r="847" spans="1:2" x14ac:dyDescent="0.25">
      <c r="A847" t="s">
        <v>1633</v>
      </c>
      <c r="B847" t="s">
        <v>1634</v>
      </c>
    </row>
    <row r="848" spans="1:2" x14ac:dyDescent="0.25">
      <c r="A848" t="s">
        <v>1635</v>
      </c>
      <c r="B848" t="s">
        <v>1636</v>
      </c>
    </row>
    <row r="849" spans="1:2" x14ac:dyDescent="0.25">
      <c r="A849" t="s">
        <v>1637</v>
      </c>
      <c r="B849" t="s">
        <v>1638</v>
      </c>
    </row>
    <row r="850" spans="1:2" x14ac:dyDescent="0.25">
      <c r="A850" t="s">
        <v>1639</v>
      </c>
      <c r="B850" t="s">
        <v>1640</v>
      </c>
    </row>
    <row r="851" spans="1:2" x14ac:dyDescent="0.25">
      <c r="A851" t="s">
        <v>1641</v>
      </c>
      <c r="B851" t="s">
        <v>1642</v>
      </c>
    </row>
    <row r="852" spans="1:2" x14ac:dyDescent="0.25">
      <c r="A852" t="s">
        <v>1643</v>
      </c>
      <c r="B852" t="s">
        <v>1644</v>
      </c>
    </row>
    <row r="853" spans="1:2" x14ac:dyDescent="0.25">
      <c r="A853" t="s">
        <v>1645</v>
      </c>
      <c r="B853" t="s">
        <v>1646</v>
      </c>
    </row>
    <row r="854" spans="1:2" x14ac:dyDescent="0.25">
      <c r="A854" t="s">
        <v>1647</v>
      </c>
      <c r="B854" t="s">
        <v>1648</v>
      </c>
    </row>
    <row r="855" spans="1:2" x14ac:dyDescent="0.25">
      <c r="A855" t="s">
        <v>1649</v>
      </c>
      <c r="B855" t="s">
        <v>1650</v>
      </c>
    </row>
    <row r="856" spans="1:2" x14ac:dyDescent="0.25">
      <c r="A856" t="s">
        <v>1651</v>
      </c>
      <c r="B856" t="s">
        <v>1652</v>
      </c>
    </row>
    <row r="857" spans="1:2" x14ac:dyDescent="0.25">
      <c r="A857" t="s">
        <v>1653</v>
      </c>
      <c r="B857" t="s">
        <v>1654</v>
      </c>
    </row>
    <row r="858" spans="1:2" x14ac:dyDescent="0.25">
      <c r="A858" t="s">
        <v>1655</v>
      </c>
      <c r="B858" t="s">
        <v>1656</v>
      </c>
    </row>
    <row r="859" spans="1:2" x14ac:dyDescent="0.25">
      <c r="A859" t="s">
        <v>1657</v>
      </c>
      <c r="B859" t="s">
        <v>1658</v>
      </c>
    </row>
    <row r="860" spans="1:2" x14ac:dyDescent="0.25">
      <c r="A860" t="s">
        <v>1659</v>
      </c>
      <c r="B860" t="s">
        <v>1660</v>
      </c>
    </row>
    <row r="861" spans="1:2" x14ac:dyDescent="0.25">
      <c r="A861" t="s">
        <v>1661</v>
      </c>
      <c r="B861" t="s">
        <v>1662</v>
      </c>
    </row>
    <row r="862" spans="1:2" x14ac:dyDescent="0.25">
      <c r="A862" t="s">
        <v>1663</v>
      </c>
      <c r="B862" t="s">
        <v>1664</v>
      </c>
    </row>
    <row r="863" spans="1:2" x14ac:dyDescent="0.25">
      <c r="A863" t="s">
        <v>1665</v>
      </c>
      <c r="B863" t="s">
        <v>1666</v>
      </c>
    </row>
    <row r="864" spans="1:2" x14ac:dyDescent="0.25">
      <c r="A864" t="s">
        <v>1667</v>
      </c>
      <c r="B864" t="s">
        <v>1668</v>
      </c>
    </row>
    <row r="865" spans="1:2" x14ac:dyDescent="0.25">
      <c r="A865" t="s">
        <v>1669</v>
      </c>
      <c r="B865" t="s">
        <v>1670</v>
      </c>
    </row>
    <row r="866" spans="1:2" x14ac:dyDescent="0.25">
      <c r="A866" t="s">
        <v>1671</v>
      </c>
      <c r="B866" t="s">
        <v>1672</v>
      </c>
    </row>
    <row r="867" spans="1:2" x14ac:dyDescent="0.25">
      <c r="A867" t="s">
        <v>1673</v>
      </c>
      <c r="B867" t="s">
        <v>1674</v>
      </c>
    </row>
    <row r="868" spans="1:2" x14ac:dyDescent="0.25">
      <c r="A868" t="s">
        <v>1675</v>
      </c>
      <c r="B868" t="s">
        <v>1676</v>
      </c>
    </row>
    <row r="869" spans="1:2" x14ac:dyDescent="0.25">
      <c r="A869" t="s">
        <v>1677</v>
      </c>
      <c r="B869" t="s">
        <v>1678</v>
      </c>
    </row>
    <row r="870" spans="1:2" x14ac:dyDescent="0.25">
      <c r="A870" t="s">
        <v>1679</v>
      </c>
      <c r="B870" t="s">
        <v>1680</v>
      </c>
    </row>
    <row r="871" spans="1:2" x14ac:dyDescent="0.25">
      <c r="A871" t="s">
        <v>1681</v>
      </c>
      <c r="B871" t="s">
        <v>1682</v>
      </c>
    </row>
    <row r="872" spans="1:2" x14ac:dyDescent="0.25">
      <c r="A872" t="s">
        <v>1683</v>
      </c>
      <c r="B872" t="s">
        <v>1684</v>
      </c>
    </row>
    <row r="873" spans="1:2" x14ac:dyDescent="0.25">
      <c r="A873" t="s">
        <v>1685</v>
      </c>
      <c r="B873" t="s">
        <v>1686</v>
      </c>
    </row>
    <row r="874" spans="1:2" x14ac:dyDescent="0.25">
      <c r="A874" t="s">
        <v>1687</v>
      </c>
      <c r="B874" t="s">
        <v>1688</v>
      </c>
    </row>
    <row r="875" spans="1:2" x14ac:dyDescent="0.25">
      <c r="A875" t="s">
        <v>1689</v>
      </c>
      <c r="B875" t="s">
        <v>1690</v>
      </c>
    </row>
    <row r="876" spans="1:2" x14ac:dyDescent="0.25">
      <c r="A876" t="s">
        <v>1691</v>
      </c>
      <c r="B876" t="s">
        <v>1692</v>
      </c>
    </row>
    <row r="877" spans="1:2" x14ac:dyDescent="0.25">
      <c r="A877" t="s">
        <v>1693</v>
      </c>
      <c r="B877" t="s">
        <v>1694</v>
      </c>
    </row>
    <row r="878" spans="1:2" x14ac:dyDescent="0.25">
      <c r="A878" t="s">
        <v>1695</v>
      </c>
      <c r="B878" t="s">
        <v>1696</v>
      </c>
    </row>
    <row r="879" spans="1:2" x14ac:dyDescent="0.25">
      <c r="A879" t="s">
        <v>1697</v>
      </c>
      <c r="B879" t="s">
        <v>1698</v>
      </c>
    </row>
    <row r="880" spans="1:2" x14ac:dyDescent="0.25">
      <c r="A880" t="s">
        <v>1699</v>
      </c>
      <c r="B880" t="s">
        <v>1700</v>
      </c>
    </row>
    <row r="881" spans="1:2" x14ac:dyDescent="0.25">
      <c r="A881" t="s">
        <v>1701</v>
      </c>
      <c r="B881" t="s">
        <v>1702</v>
      </c>
    </row>
    <row r="882" spans="1:2" x14ac:dyDescent="0.25">
      <c r="A882" t="s">
        <v>1703</v>
      </c>
      <c r="B882" t="s">
        <v>1704</v>
      </c>
    </row>
    <row r="883" spans="1:2" x14ac:dyDescent="0.25">
      <c r="A883" t="s">
        <v>1705</v>
      </c>
      <c r="B883" t="s">
        <v>1706</v>
      </c>
    </row>
    <row r="884" spans="1:2" x14ac:dyDescent="0.25">
      <c r="A884" t="s">
        <v>1707</v>
      </c>
      <c r="B884" t="s">
        <v>1708</v>
      </c>
    </row>
    <row r="885" spans="1:2" x14ac:dyDescent="0.25">
      <c r="A885" t="s">
        <v>1709</v>
      </c>
      <c r="B885" t="s">
        <v>1710</v>
      </c>
    </row>
    <row r="886" spans="1:2" x14ac:dyDescent="0.25">
      <c r="A886" t="s">
        <v>1711</v>
      </c>
      <c r="B886" t="s">
        <v>1712</v>
      </c>
    </row>
    <row r="887" spans="1:2" x14ac:dyDescent="0.25">
      <c r="A887" t="s">
        <v>1713</v>
      </c>
      <c r="B887" t="s">
        <v>1714</v>
      </c>
    </row>
    <row r="888" spans="1:2" x14ac:dyDescent="0.25">
      <c r="A888" t="s">
        <v>1715</v>
      </c>
      <c r="B888" t="s">
        <v>1716</v>
      </c>
    </row>
    <row r="889" spans="1:2" x14ac:dyDescent="0.25">
      <c r="A889" t="s">
        <v>1717</v>
      </c>
      <c r="B889" t="s">
        <v>1718</v>
      </c>
    </row>
    <row r="890" spans="1:2" x14ac:dyDescent="0.25">
      <c r="A890" t="s">
        <v>1719</v>
      </c>
      <c r="B890" t="s">
        <v>1720</v>
      </c>
    </row>
    <row r="891" spans="1:2" x14ac:dyDescent="0.25">
      <c r="A891" t="s">
        <v>1721</v>
      </c>
      <c r="B891" t="s">
        <v>1722</v>
      </c>
    </row>
    <row r="892" spans="1:2" x14ac:dyDescent="0.25">
      <c r="A892" t="s">
        <v>1723</v>
      </c>
      <c r="B892" t="s">
        <v>1724</v>
      </c>
    </row>
    <row r="893" spans="1:2" x14ac:dyDescent="0.25">
      <c r="A893" t="s">
        <v>1725</v>
      </c>
      <c r="B893" t="s">
        <v>1726</v>
      </c>
    </row>
    <row r="894" spans="1:2" x14ac:dyDescent="0.25">
      <c r="A894" t="s">
        <v>1727</v>
      </c>
      <c r="B894" t="s">
        <v>1728</v>
      </c>
    </row>
    <row r="895" spans="1:2" x14ac:dyDescent="0.25">
      <c r="A895" t="s">
        <v>1729</v>
      </c>
      <c r="B895" t="s">
        <v>1730</v>
      </c>
    </row>
    <row r="896" spans="1:2" x14ac:dyDescent="0.25">
      <c r="A896" t="s">
        <v>1731</v>
      </c>
      <c r="B896" t="s">
        <v>1732</v>
      </c>
    </row>
    <row r="897" spans="1:2" x14ac:dyDescent="0.25">
      <c r="A897" t="s">
        <v>1733</v>
      </c>
      <c r="B897" t="s">
        <v>1734</v>
      </c>
    </row>
    <row r="898" spans="1:2" x14ac:dyDescent="0.25">
      <c r="A898" t="s">
        <v>1735</v>
      </c>
      <c r="B898" t="s">
        <v>1736</v>
      </c>
    </row>
    <row r="899" spans="1:2" x14ac:dyDescent="0.25">
      <c r="A899" t="s">
        <v>1737</v>
      </c>
      <c r="B899" t="s">
        <v>1738</v>
      </c>
    </row>
    <row r="900" spans="1:2" x14ac:dyDescent="0.25">
      <c r="A900" t="s">
        <v>1739</v>
      </c>
      <c r="B900" t="s">
        <v>1740</v>
      </c>
    </row>
    <row r="901" spans="1:2" x14ac:dyDescent="0.25">
      <c r="A901" t="s">
        <v>1741</v>
      </c>
      <c r="B901" t="s">
        <v>1742</v>
      </c>
    </row>
    <row r="902" spans="1:2" x14ac:dyDescent="0.25">
      <c r="A902" t="s">
        <v>1743</v>
      </c>
      <c r="B902" t="s">
        <v>1744</v>
      </c>
    </row>
    <row r="903" spans="1:2" x14ac:dyDescent="0.25">
      <c r="A903" t="s">
        <v>1745</v>
      </c>
      <c r="B903" t="s">
        <v>1746</v>
      </c>
    </row>
    <row r="904" spans="1:2" x14ac:dyDescent="0.25">
      <c r="A904" t="s">
        <v>1747</v>
      </c>
      <c r="B904" t="s">
        <v>1748</v>
      </c>
    </row>
    <row r="905" spans="1:2" x14ac:dyDescent="0.25">
      <c r="A905" t="s">
        <v>1749</v>
      </c>
      <c r="B905" t="s">
        <v>1750</v>
      </c>
    </row>
    <row r="906" spans="1:2" x14ac:dyDescent="0.25">
      <c r="A906" t="s">
        <v>1751</v>
      </c>
      <c r="B906" t="s">
        <v>1752</v>
      </c>
    </row>
    <row r="907" spans="1:2" x14ac:dyDescent="0.25">
      <c r="A907" t="s">
        <v>1753</v>
      </c>
      <c r="B907" t="s">
        <v>1754</v>
      </c>
    </row>
    <row r="908" spans="1:2" x14ac:dyDescent="0.25">
      <c r="A908" t="s">
        <v>1755</v>
      </c>
      <c r="B908" t="s">
        <v>1756</v>
      </c>
    </row>
    <row r="909" spans="1:2" x14ac:dyDescent="0.25">
      <c r="A909" t="s">
        <v>1757</v>
      </c>
      <c r="B909" t="s">
        <v>1758</v>
      </c>
    </row>
    <row r="910" spans="1:2" x14ac:dyDescent="0.25">
      <c r="A910" t="s">
        <v>1759</v>
      </c>
      <c r="B910" t="s">
        <v>1760</v>
      </c>
    </row>
    <row r="911" spans="1:2" x14ac:dyDescent="0.25">
      <c r="A911" t="s">
        <v>1761</v>
      </c>
      <c r="B911" t="s">
        <v>1762</v>
      </c>
    </row>
    <row r="912" spans="1:2" x14ac:dyDescent="0.25">
      <c r="A912" t="s">
        <v>1763</v>
      </c>
      <c r="B912" t="s">
        <v>1764</v>
      </c>
    </row>
    <row r="913" spans="1:2" x14ac:dyDescent="0.25">
      <c r="A913" t="s">
        <v>1765</v>
      </c>
      <c r="B913" t="s">
        <v>1766</v>
      </c>
    </row>
    <row r="914" spans="1:2" x14ac:dyDescent="0.25">
      <c r="A914" t="s">
        <v>1767</v>
      </c>
      <c r="B914" t="s">
        <v>1768</v>
      </c>
    </row>
    <row r="915" spans="1:2" x14ac:dyDescent="0.25">
      <c r="A915" t="s">
        <v>1769</v>
      </c>
      <c r="B915" t="s">
        <v>1770</v>
      </c>
    </row>
    <row r="916" spans="1:2" x14ac:dyDescent="0.25">
      <c r="A916" t="s">
        <v>1771</v>
      </c>
      <c r="B916" t="s">
        <v>1772</v>
      </c>
    </row>
    <row r="917" spans="1:2" x14ac:dyDescent="0.25">
      <c r="A917" t="s">
        <v>1773</v>
      </c>
      <c r="B917" t="s">
        <v>1774</v>
      </c>
    </row>
    <row r="918" spans="1:2" x14ac:dyDescent="0.25">
      <c r="A918" t="s">
        <v>1775</v>
      </c>
      <c r="B918" t="s">
        <v>1776</v>
      </c>
    </row>
    <row r="919" spans="1:2" x14ac:dyDescent="0.25">
      <c r="A919" t="s">
        <v>1777</v>
      </c>
      <c r="B919" t="s">
        <v>1778</v>
      </c>
    </row>
    <row r="920" spans="1:2" x14ac:dyDescent="0.25">
      <c r="A920" t="s">
        <v>1779</v>
      </c>
      <c r="B920" t="s">
        <v>1780</v>
      </c>
    </row>
    <row r="921" spans="1:2" x14ac:dyDescent="0.25">
      <c r="A921" t="s">
        <v>1781</v>
      </c>
      <c r="B921" t="s">
        <v>1782</v>
      </c>
    </row>
    <row r="922" spans="1:2" x14ac:dyDescent="0.25">
      <c r="A922" t="s">
        <v>1783</v>
      </c>
      <c r="B922" t="s">
        <v>1784</v>
      </c>
    </row>
    <row r="923" spans="1:2" x14ac:dyDescent="0.25">
      <c r="A923" t="s">
        <v>1785</v>
      </c>
      <c r="B923" t="s">
        <v>1786</v>
      </c>
    </row>
    <row r="924" spans="1:2" x14ac:dyDescent="0.25">
      <c r="A924" t="s">
        <v>1787</v>
      </c>
      <c r="B924" t="s">
        <v>1788</v>
      </c>
    </row>
    <row r="925" spans="1:2" x14ac:dyDescent="0.25">
      <c r="A925" t="s">
        <v>1789</v>
      </c>
      <c r="B925" t="s">
        <v>1790</v>
      </c>
    </row>
    <row r="926" spans="1:2" x14ac:dyDescent="0.25">
      <c r="A926" t="s">
        <v>1791</v>
      </c>
      <c r="B926" t="s">
        <v>1792</v>
      </c>
    </row>
    <row r="927" spans="1:2" x14ac:dyDescent="0.25">
      <c r="A927" t="s">
        <v>1793</v>
      </c>
      <c r="B927" t="s">
        <v>1794</v>
      </c>
    </row>
    <row r="928" spans="1:2" x14ac:dyDescent="0.25">
      <c r="A928" t="s">
        <v>1795</v>
      </c>
      <c r="B928" t="s">
        <v>1796</v>
      </c>
    </row>
    <row r="929" spans="1:2" x14ac:dyDescent="0.25">
      <c r="A929" t="s">
        <v>1797</v>
      </c>
      <c r="B929" t="s">
        <v>1798</v>
      </c>
    </row>
    <row r="930" spans="1:2" x14ac:dyDescent="0.25">
      <c r="A930" t="s">
        <v>1799</v>
      </c>
      <c r="B930" t="s">
        <v>1800</v>
      </c>
    </row>
    <row r="931" spans="1:2" x14ac:dyDescent="0.25">
      <c r="A931" t="s">
        <v>1801</v>
      </c>
      <c r="B931" t="s">
        <v>1802</v>
      </c>
    </row>
    <row r="932" spans="1:2" x14ac:dyDescent="0.25">
      <c r="A932" t="s">
        <v>1803</v>
      </c>
      <c r="B932" t="s">
        <v>1804</v>
      </c>
    </row>
    <row r="933" spans="1:2" x14ac:dyDescent="0.25">
      <c r="A933" t="s">
        <v>1805</v>
      </c>
      <c r="B933" t="s">
        <v>1806</v>
      </c>
    </row>
    <row r="934" spans="1:2" x14ac:dyDescent="0.25">
      <c r="A934" t="s">
        <v>1807</v>
      </c>
      <c r="B934" t="s">
        <v>1808</v>
      </c>
    </row>
    <row r="935" spans="1:2" x14ac:dyDescent="0.25">
      <c r="A935" t="s">
        <v>1809</v>
      </c>
      <c r="B935" t="s">
        <v>1810</v>
      </c>
    </row>
    <row r="936" spans="1:2" x14ac:dyDescent="0.25">
      <c r="A936" t="s">
        <v>1811</v>
      </c>
      <c r="B936" t="s">
        <v>1812</v>
      </c>
    </row>
    <row r="937" spans="1:2" x14ac:dyDescent="0.25">
      <c r="A937" t="s">
        <v>1813</v>
      </c>
      <c r="B937" t="s">
        <v>1814</v>
      </c>
    </row>
    <row r="938" spans="1:2" x14ac:dyDescent="0.25">
      <c r="A938" t="s">
        <v>1815</v>
      </c>
      <c r="B938" t="s">
        <v>1816</v>
      </c>
    </row>
    <row r="939" spans="1:2" x14ac:dyDescent="0.25">
      <c r="A939" t="s">
        <v>1817</v>
      </c>
      <c r="B939" t="s">
        <v>1818</v>
      </c>
    </row>
    <row r="940" spans="1:2" x14ac:dyDescent="0.25">
      <c r="A940" t="s">
        <v>1819</v>
      </c>
      <c r="B940" t="s">
        <v>1820</v>
      </c>
    </row>
    <row r="941" spans="1:2" x14ac:dyDescent="0.25">
      <c r="A941" t="s">
        <v>1821</v>
      </c>
      <c r="B941" t="s">
        <v>1822</v>
      </c>
    </row>
    <row r="942" spans="1:2" x14ac:dyDescent="0.25">
      <c r="A942" t="s">
        <v>1823</v>
      </c>
      <c r="B942" t="s">
        <v>1824</v>
      </c>
    </row>
    <row r="943" spans="1:2" x14ac:dyDescent="0.25">
      <c r="A943" t="s">
        <v>1825</v>
      </c>
      <c r="B943" t="s">
        <v>1826</v>
      </c>
    </row>
    <row r="944" spans="1:2" x14ac:dyDescent="0.25">
      <c r="A944" t="s">
        <v>1827</v>
      </c>
      <c r="B944" t="s">
        <v>1828</v>
      </c>
    </row>
    <row r="945" spans="1:2" x14ac:dyDescent="0.25">
      <c r="A945" t="s">
        <v>1829</v>
      </c>
      <c r="B945" t="s">
        <v>1830</v>
      </c>
    </row>
    <row r="946" spans="1:2" x14ac:dyDescent="0.25">
      <c r="A946" t="s">
        <v>1831</v>
      </c>
      <c r="B946" t="s">
        <v>1832</v>
      </c>
    </row>
    <row r="947" spans="1:2" x14ac:dyDescent="0.25">
      <c r="A947" t="s">
        <v>1833</v>
      </c>
      <c r="B947" t="s">
        <v>1834</v>
      </c>
    </row>
    <row r="948" spans="1:2" x14ac:dyDescent="0.25">
      <c r="A948" t="s">
        <v>1835</v>
      </c>
      <c r="B948" t="s">
        <v>1836</v>
      </c>
    </row>
    <row r="949" spans="1:2" x14ac:dyDescent="0.25">
      <c r="A949" t="s">
        <v>1837</v>
      </c>
      <c r="B949" t="s">
        <v>1838</v>
      </c>
    </row>
    <row r="950" spans="1:2" x14ac:dyDescent="0.25">
      <c r="A950" t="s">
        <v>1839</v>
      </c>
      <c r="B950" t="s">
        <v>1840</v>
      </c>
    </row>
    <row r="951" spans="1:2" x14ac:dyDescent="0.25">
      <c r="A951" t="s">
        <v>1841</v>
      </c>
      <c r="B951" t="s">
        <v>1842</v>
      </c>
    </row>
    <row r="952" spans="1:2" x14ac:dyDescent="0.25">
      <c r="A952" t="s">
        <v>1843</v>
      </c>
      <c r="B952" t="s">
        <v>1844</v>
      </c>
    </row>
    <row r="953" spans="1:2" x14ac:dyDescent="0.25">
      <c r="A953" t="s">
        <v>1845</v>
      </c>
      <c r="B953" t="s">
        <v>1846</v>
      </c>
    </row>
    <row r="954" spans="1:2" x14ac:dyDescent="0.25">
      <c r="A954" t="s">
        <v>1847</v>
      </c>
      <c r="B954" t="s">
        <v>1848</v>
      </c>
    </row>
    <row r="955" spans="1:2" x14ac:dyDescent="0.25">
      <c r="A955" t="s">
        <v>1849</v>
      </c>
      <c r="B955" t="s">
        <v>1850</v>
      </c>
    </row>
    <row r="956" spans="1:2" x14ac:dyDescent="0.25">
      <c r="A956" t="s">
        <v>1851</v>
      </c>
      <c r="B956" t="s">
        <v>1852</v>
      </c>
    </row>
    <row r="957" spans="1:2" x14ac:dyDescent="0.25">
      <c r="A957" t="s">
        <v>1853</v>
      </c>
      <c r="B957" t="s">
        <v>1854</v>
      </c>
    </row>
    <row r="958" spans="1:2" x14ac:dyDescent="0.25">
      <c r="A958" t="s">
        <v>1855</v>
      </c>
      <c r="B958" t="s">
        <v>1856</v>
      </c>
    </row>
    <row r="959" spans="1:2" x14ac:dyDescent="0.25">
      <c r="A959" t="s">
        <v>1857</v>
      </c>
      <c r="B959" t="s">
        <v>1858</v>
      </c>
    </row>
    <row r="960" spans="1:2" x14ac:dyDescent="0.25">
      <c r="A960" t="s">
        <v>1859</v>
      </c>
      <c r="B960" t="s">
        <v>1860</v>
      </c>
    </row>
    <row r="961" spans="1:2" x14ac:dyDescent="0.25">
      <c r="A961" t="s">
        <v>1861</v>
      </c>
      <c r="B961" t="s">
        <v>1862</v>
      </c>
    </row>
    <row r="962" spans="1:2" x14ac:dyDescent="0.25">
      <c r="A962" t="s">
        <v>1863</v>
      </c>
      <c r="B962" t="s">
        <v>1864</v>
      </c>
    </row>
    <row r="963" spans="1:2" x14ac:dyDescent="0.25">
      <c r="A963" t="s">
        <v>1865</v>
      </c>
      <c r="B963" t="s">
        <v>1866</v>
      </c>
    </row>
    <row r="964" spans="1:2" x14ac:dyDescent="0.25">
      <c r="A964" t="s">
        <v>1867</v>
      </c>
      <c r="B964" t="s">
        <v>1868</v>
      </c>
    </row>
    <row r="965" spans="1:2" x14ac:dyDescent="0.25">
      <c r="A965" t="s">
        <v>1869</v>
      </c>
      <c r="B965" t="s">
        <v>1870</v>
      </c>
    </row>
    <row r="966" spans="1:2" x14ac:dyDescent="0.25">
      <c r="A966" t="s">
        <v>1871</v>
      </c>
      <c r="B966" t="s">
        <v>1872</v>
      </c>
    </row>
    <row r="967" spans="1:2" x14ac:dyDescent="0.25">
      <c r="A967" t="s">
        <v>1873</v>
      </c>
      <c r="B967" t="s">
        <v>1874</v>
      </c>
    </row>
    <row r="968" spans="1:2" x14ac:dyDescent="0.25">
      <c r="A968" t="s">
        <v>1875</v>
      </c>
      <c r="B968" t="s">
        <v>1876</v>
      </c>
    </row>
    <row r="969" spans="1:2" x14ac:dyDescent="0.25">
      <c r="A969" t="s">
        <v>1877</v>
      </c>
      <c r="B969" t="s">
        <v>1878</v>
      </c>
    </row>
    <row r="970" spans="1:2" x14ac:dyDescent="0.25">
      <c r="A970" t="s">
        <v>1879</v>
      </c>
      <c r="B970" t="s">
        <v>1880</v>
      </c>
    </row>
    <row r="971" spans="1:2" x14ac:dyDescent="0.25">
      <c r="A971" t="s">
        <v>1881</v>
      </c>
      <c r="B971" t="s">
        <v>1882</v>
      </c>
    </row>
    <row r="972" spans="1:2" x14ac:dyDescent="0.25">
      <c r="A972" t="s">
        <v>1883</v>
      </c>
      <c r="B972" t="s">
        <v>1884</v>
      </c>
    </row>
    <row r="973" spans="1:2" x14ac:dyDescent="0.25">
      <c r="A973" t="s">
        <v>1885</v>
      </c>
      <c r="B973" t="s">
        <v>1886</v>
      </c>
    </row>
    <row r="974" spans="1:2" x14ac:dyDescent="0.25">
      <c r="A974" t="s">
        <v>1887</v>
      </c>
      <c r="B974" t="s">
        <v>1888</v>
      </c>
    </row>
    <row r="975" spans="1:2" x14ac:dyDescent="0.25">
      <c r="A975" t="s">
        <v>1889</v>
      </c>
      <c r="B975" t="s">
        <v>1890</v>
      </c>
    </row>
    <row r="976" spans="1:2" x14ac:dyDescent="0.25">
      <c r="A976" t="s">
        <v>1891</v>
      </c>
      <c r="B976" t="s">
        <v>1892</v>
      </c>
    </row>
    <row r="977" spans="1:2" x14ac:dyDescent="0.25">
      <c r="A977" t="s">
        <v>1893</v>
      </c>
      <c r="B977" t="s">
        <v>1894</v>
      </c>
    </row>
    <row r="978" spans="1:2" x14ac:dyDescent="0.25">
      <c r="A978" t="s">
        <v>1895</v>
      </c>
      <c r="B978" t="s">
        <v>1896</v>
      </c>
    </row>
    <row r="979" spans="1:2" x14ac:dyDescent="0.25">
      <c r="A979" t="s">
        <v>1897</v>
      </c>
      <c r="B979" t="s">
        <v>1898</v>
      </c>
    </row>
    <row r="980" spans="1:2" x14ac:dyDescent="0.25">
      <c r="A980" t="s">
        <v>1899</v>
      </c>
      <c r="B980" t="s">
        <v>1900</v>
      </c>
    </row>
    <row r="981" spans="1:2" x14ac:dyDescent="0.25">
      <c r="A981" t="s">
        <v>1901</v>
      </c>
      <c r="B981" t="s">
        <v>1902</v>
      </c>
    </row>
    <row r="982" spans="1:2" x14ac:dyDescent="0.25">
      <c r="A982" t="s">
        <v>1903</v>
      </c>
      <c r="B982" t="s">
        <v>1904</v>
      </c>
    </row>
    <row r="983" spans="1:2" x14ac:dyDescent="0.25">
      <c r="A983" t="s">
        <v>1905</v>
      </c>
      <c r="B983" t="s">
        <v>1906</v>
      </c>
    </row>
    <row r="984" spans="1:2" x14ac:dyDescent="0.25">
      <c r="A984" t="s">
        <v>1907</v>
      </c>
      <c r="B984" t="s">
        <v>1908</v>
      </c>
    </row>
    <row r="985" spans="1:2" x14ac:dyDescent="0.25">
      <c r="A985" t="s">
        <v>1909</v>
      </c>
      <c r="B985" t="s">
        <v>1910</v>
      </c>
    </row>
    <row r="986" spans="1:2" x14ac:dyDescent="0.25">
      <c r="A986" t="s">
        <v>1911</v>
      </c>
      <c r="B986" t="s">
        <v>1912</v>
      </c>
    </row>
    <row r="987" spans="1:2" x14ac:dyDescent="0.25">
      <c r="A987" t="s">
        <v>1913</v>
      </c>
      <c r="B987" t="s">
        <v>1914</v>
      </c>
    </row>
    <row r="988" spans="1:2" x14ac:dyDescent="0.25">
      <c r="A988" t="s">
        <v>1915</v>
      </c>
      <c r="B988" t="s">
        <v>1916</v>
      </c>
    </row>
    <row r="989" spans="1:2" x14ac:dyDescent="0.25">
      <c r="A989" t="s">
        <v>1917</v>
      </c>
      <c r="B989" t="s">
        <v>1918</v>
      </c>
    </row>
    <row r="990" spans="1:2" x14ac:dyDescent="0.25">
      <c r="A990" t="s">
        <v>1919</v>
      </c>
      <c r="B990" t="s">
        <v>1920</v>
      </c>
    </row>
    <row r="991" spans="1:2" x14ac:dyDescent="0.25">
      <c r="A991" t="s">
        <v>1921</v>
      </c>
      <c r="B991" t="s">
        <v>1922</v>
      </c>
    </row>
    <row r="992" spans="1:2" x14ac:dyDescent="0.25">
      <c r="A992" t="s">
        <v>1923</v>
      </c>
      <c r="B992" t="s">
        <v>1924</v>
      </c>
    </row>
    <row r="993" spans="1:2" x14ac:dyDescent="0.25">
      <c r="A993" t="s">
        <v>1925</v>
      </c>
      <c r="B993" t="s">
        <v>1926</v>
      </c>
    </row>
    <row r="994" spans="1:2" x14ac:dyDescent="0.25">
      <c r="A994" t="s">
        <v>1927</v>
      </c>
      <c r="B994" t="s">
        <v>1928</v>
      </c>
    </row>
    <row r="995" spans="1:2" x14ac:dyDescent="0.25">
      <c r="A995" t="s">
        <v>1929</v>
      </c>
      <c r="B995" t="s">
        <v>1930</v>
      </c>
    </row>
    <row r="996" spans="1:2" x14ac:dyDescent="0.25">
      <c r="A996" t="s">
        <v>1931</v>
      </c>
      <c r="B996" t="s">
        <v>1932</v>
      </c>
    </row>
    <row r="997" spans="1:2" x14ac:dyDescent="0.25">
      <c r="A997" t="s">
        <v>1933</v>
      </c>
      <c r="B997" t="s">
        <v>1934</v>
      </c>
    </row>
    <row r="998" spans="1:2" x14ac:dyDescent="0.25">
      <c r="A998" t="s">
        <v>1935</v>
      </c>
      <c r="B998" t="s">
        <v>1936</v>
      </c>
    </row>
    <row r="999" spans="1:2" x14ac:dyDescent="0.25">
      <c r="A999" t="s">
        <v>1937</v>
      </c>
      <c r="B999" t="s">
        <v>1938</v>
      </c>
    </row>
    <row r="1000" spans="1:2" x14ac:dyDescent="0.25">
      <c r="A1000" t="s">
        <v>1939</v>
      </c>
      <c r="B1000" t="s">
        <v>1940</v>
      </c>
    </row>
    <row r="1001" spans="1:2" x14ac:dyDescent="0.25">
      <c r="A1001" t="s">
        <v>1941</v>
      </c>
      <c r="B1001" t="s">
        <v>1942</v>
      </c>
    </row>
    <row r="1002" spans="1:2" x14ac:dyDescent="0.25">
      <c r="A1002" t="s">
        <v>1943</v>
      </c>
      <c r="B1002" t="s">
        <v>1944</v>
      </c>
    </row>
    <row r="1003" spans="1:2" x14ac:dyDescent="0.25">
      <c r="A1003" t="s">
        <v>1945</v>
      </c>
      <c r="B1003" t="s">
        <v>1946</v>
      </c>
    </row>
    <row r="1004" spans="1:2" x14ac:dyDescent="0.25">
      <c r="A1004" t="s">
        <v>1947</v>
      </c>
      <c r="B1004" t="s">
        <v>1948</v>
      </c>
    </row>
    <row r="1005" spans="1:2" x14ac:dyDescent="0.25">
      <c r="A1005" t="s">
        <v>1949</v>
      </c>
      <c r="B1005" t="s">
        <v>1950</v>
      </c>
    </row>
    <row r="1006" spans="1:2" x14ac:dyDescent="0.25">
      <c r="A1006" t="s">
        <v>1951</v>
      </c>
      <c r="B1006" t="s">
        <v>1952</v>
      </c>
    </row>
    <row r="1007" spans="1:2" x14ac:dyDescent="0.25">
      <c r="A1007" t="s">
        <v>1953</v>
      </c>
      <c r="B1007" t="s">
        <v>1954</v>
      </c>
    </row>
    <row r="1008" spans="1:2" x14ac:dyDescent="0.25">
      <c r="A1008" t="s">
        <v>1955</v>
      </c>
      <c r="B1008" t="s">
        <v>1956</v>
      </c>
    </row>
    <row r="1009" spans="1:2" x14ac:dyDescent="0.25">
      <c r="A1009" t="s">
        <v>1957</v>
      </c>
      <c r="B1009" t="s">
        <v>1958</v>
      </c>
    </row>
    <row r="1010" spans="1:2" x14ac:dyDescent="0.25">
      <c r="A1010" t="s">
        <v>1959</v>
      </c>
      <c r="B1010" t="s">
        <v>1960</v>
      </c>
    </row>
    <row r="1011" spans="1:2" x14ac:dyDescent="0.25">
      <c r="A1011" t="s">
        <v>1961</v>
      </c>
      <c r="B1011" t="s">
        <v>1962</v>
      </c>
    </row>
    <row r="1012" spans="1:2" x14ac:dyDescent="0.25">
      <c r="A1012" t="s">
        <v>1963</v>
      </c>
      <c r="B1012" t="s">
        <v>1964</v>
      </c>
    </row>
    <row r="1013" spans="1:2" x14ac:dyDescent="0.25">
      <c r="A1013" t="s">
        <v>1965</v>
      </c>
      <c r="B1013" t="s">
        <v>1966</v>
      </c>
    </row>
    <row r="1014" spans="1:2" x14ac:dyDescent="0.25">
      <c r="A1014" t="s">
        <v>1967</v>
      </c>
      <c r="B1014" t="s">
        <v>1968</v>
      </c>
    </row>
    <row r="1015" spans="1:2" x14ac:dyDescent="0.25">
      <c r="A1015" t="s">
        <v>1969</v>
      </c>
      <c r="B1015" t="s">
        <v>1970</v>
      </c>
    </row>
    <row r="1016" spans="1:2" x14ac:dyDescent="0.25">
      <c r="A1016" t="s">
        <v>1971</v>
      </c>
      <c r="B1016" t="s">
        <v>1972</v>
      </c>
    </row>
    <row r="1017" spans="1:2" x14ac:dyDescent="0.25">
      <c r="A1017" t="s">
        <v>1973</v>
      </c>
      <c r="B1017" t="s">
        <v>1974</v>
      </c>
    </row>
    <row r="1018" spans="1:2" x14ac:dyDescent="0.25">
      <c r="A1018" t="s">
        <v>1975</v>
      </c>
      <c r="B1018" t="s">
        <v>1976</v>
      </c>
    </row>
    <row r="1019" spans="1:2" x14ac:dyDescent="0.25">
      <c r="A1019" t="s">
        <v>1977</v>
      </c>
      <c r="B1019" t="s">
        <v>1978</v>
      </c>
    </row>
    <row r="1020" spans="1:2" x14ac:dyDescent="0.25">
      <c r="A1020" t="s">
        <v>1979</v>
      </c>
      <c r="B1020" t="s">
        <v>1980</v>
      </c>
    </row>
    <row r="1021" spans="1:2" x14ac:dyDescent="0.25">
      <c r="A1021" t="s">
        <v>1981</v>
      </c>
      <c r="B1021" t="s">
        <v>1982</v>
      </c>
    </row>
    <row r="1022" spans="1:2" x14ac:dyDescent="0.25">
      <c r="A1022" t="s">
        <v>1983</v>
      </c>
      <c r="B1022" t="s">
        <v>1984</v>
      </c>
    </row>
    <row r="1023" spans="1:2" x14ac:dyDescent="0.25">
      <c r="A1023" t="s">
        <v>1985</v>
      </c>
      <c r="B1023" t="s">
        <v>1986</v>
      </c>
    </row>
    <row r="1024" spans="1:2" x14ac:dyDescent="0.25">
      <c r="A1024" t="s">
        <v>1987</v>
      </c>
      <c r="B1024" t="s">
        <v>1988</v>
      </c>
    </row>
    <row r="1025" spans="1:2" x14ac:dyDescent="0.25">
      <c r="A1025" t="s">
        <v>1989</v>
      </c>
      <c r="B1025" t="s">
        <v>1990</v>
      </c>
    </row>
    <row r="1026" spans="1:2" x14ac:dyDescent="0.25">
      <c r="A1026" t="s">
        <v>1991</v>
      </c>
      <c r="B1026" t="s">
        <v>1992</v>
      </c>
    </row>
    <row r="1027" spans="1:2" x14ac:dyDescent="0.25">
      <c r="A1027" t="s">
        <v>1993</v>
      </c>
      <c r="B1027" t="s">
        <v>1994</v>
      </c>
    </row>
    <row r="1028" spans="1:2" x14ac:dyDescent="0.25">
      <c r="A1028" t="s">
        <v>1995</v>
      </c>
      <c r="B1028" t="s">
        <v>1996</v>
      </c>
    </row>
    <row r="1029" spans="1:2" x14ac:dyDescent="0.25">
      <c r="A1029" t="s">
        <v>1997</v>
      </c>
      <c r="B1029" t="s">
        <v>1998</v>
      </c>
    </row>
    <row r="1030" spans="1:2" x14ac:dyDescent="0.25">
      <c r="A1030" t="s">
        <v>1999</v>
      </c>
      <c r="B1030" t="s">
        <v>2000</v>
      </c>
    </row>
    <row r="1031" spans="1:2" x14ac:dyDescent="0.25">
      <c r="A1031" t="s">
        <v>2001</v>
      </c>
      <c r="B1031" t="s">
        <v>2002</v>
      </c>
    </row>
    <row r="1032" spans="1:2" x14ac:dyDescent="0.25">
      <c r="A1032" t="s">
        <v>2003</v>
      </c>
      <c r="B1032" t="s">
        <v>2004</v>
      </c>
    </row>
    <row r="1033" spans="1:2" x14ac:dyDescent="0.25">
      <c r="A1033" t="s">
        <v>2005</v>
      </c>
      <c r="B1033" t="s">
        <v>2006</v>
      </c>
    </row>
    <row r="1034" spans="1:2" x14ac:dyDescent="0.25">
      <c r="A1034" t="s">
        <v>2007</v>
      </c>
      <c r="B1034" t="s">
        <v>2008</v>
      </c>
    </row>
    <row r="1035" spans="1:2" x14ac:dyDescent="0.25">
      <c r="A1035" t="s">
        <v>2009</v>
      </c>
      <c r="B1035" t="s">
        <v>2010</v>
      </c>
    </row>
    <row r="1036" spans="1:2" x14ac:dyDescent="0.25">
      <c r="A1036" t="s">
        <v>2011</v>
      </c>
      <c r="B1036" t="s">
        <v>2012</v>
      </c>
    </row>
    <row r="1037" spans="1:2" x14ac:dyDescent="0.25">
      <c r="A1037" t="s">
        <v>2013</v>
      </c>
      <c r="B1037" t="s">
        <v>2014</v>
      </c>
    </row>
    <row r="1038" spans="1:2" x14ac:dyDescent="0.25">
      <c r="A1038" t="s">
        <v>2015</v>
      </c>
      <c r="B1038" t="s">
        <v>2016</v>
      </c>
    </row>
    <row r="1039" spans="1:2" x14ac:dyDescent="0.25">
      <c r="A1039" t="s">
        <v>2017</v>
      </c>
      <c r="B1039" t="s">
        <v>2018</v>
      </c>
    </row>
    <row r="1040" spans="1:2" x14ac:dyDescent="0.25">
      <c r="A1040" t="s">
        <v>2019</v>
      </c>
      <c r="B1040" t="s">
        <v>2020</v>
      </c>
    </row>
    <row r="1041" spans="1:2" x14ac:dyDescent="0.25">
      <c r="A1041" t="s">
        <v>2021</v>
      </c>
      <c r="B1041" t="s">
        <v>2022</v>
      </c>
    </row>
    <row r="1042" spans="1:2" x14ac:dyDescent="0.25">
      <c r="A1042" t="s">
        <v>2023</v>
      </c>
      <c r="B1042" t="s">
        <v>2024</v>
      </c>
    </row>
    <row r="1043" spans="1:2" x14ac:dyDescent="0.25">
      <c r="A1043" t="s">
        <v>2025</v>
      </c>
      <c r="B1043" t="s">
        <v>2026</v>
      </c>
    </row>
    <row r="1044" spans="1:2" x14ac:dyDescent="0.25">
      <c r="A1044" t="s">
        <v>2027</v>
      </c>
      <c r="B1044" t="s">
        <v>2028</v>
      </c>
    </row>
    <row r="1045" spans="1:2" x14ac:dyDescent="0.25">
      <c r="A1045" t="s">
        <v>2029</v>
      </c>
      <c r="B1045" t="s">
        <v>2030</v>
      </c>
    </row>
    <row r="1046" spans="1:2" x14ac:dyDescent="0.25">
      <c r="A1046" t="s">
        <v>2031</v>
      </c>
      <c r="B1046" t="s">
        <v>2032</v>
      </c>
    </row>
    <row r="1047" spans="1:2" x14ac:dyDescent="0.25">
      <c r="A1047" t="s">
        <v>2033</v>
      </c>
      <c r="B1047" t="s">
        <v>2034</v>
      </c>
    </row>
    <row r="1048" spans="1:2" x14ac:dyDescent="0.25">
      <c r="A1048" t="s">
        <v>2035</v>
      </c>
      <c r="B1048" t="s">
        <v>2036</v>
      </c>
    </row>
    <row r="1049" spans="1:2" x14ac:dyDescent="0.25">
      <c r="A1049" t="s">
        <v>2037</v>
      </c>
      <c r="B1049" t="s">
        <v>2038</v>
      </c>
    </row>
    <row r="1050" spans="1:2" x14ac:dyDescent="0.25">
      <c r="A1050" t="s">
        <v>2039</v>
      </c>
      <c r="B1050" t="s">
        <v>2040</v>
      </c>
    </row>
    <row r="1051" spans="1:2" x14ac:dyDescent="0.25">
      <c r="A1051" t="s">
        <v>2041</v>
      </c>
      <c r="B1051" t="s">
        <v>2042</v>
      </c>
    </row>
    <row r="1052" spans="1:2" x14ac:dyDescent="0.25">
      <c r="A1052" t="s">
        <v>2043</v>
      </c>
      <c r="B1052" t="s">
        <v>2044</v>
      </c>
    </row>
    <row r="1053" spans="1:2" x14ac:dyDescent="0.25">
      <c r="A1053" t="s">
        <v>2045</v>
      </c>
      <c r="B1053" t="s">
        <v>2046</v>
      </c>
    </row>
    <row r="1054" spans="1:2" x14ac:dyDescent="0.25">
      <c r="A1054" t="s">
        <v>2047</v>
      </c>
      <c r="B1054" t="s">
        <v>2048</v>
      </c>
    </row>
    <row r="1055" spans="1:2" x14ac:dyDescent="0.25">
      <c r="A1055" t="s">
        <v>2049</v>
      </c>
      <c r="B1055" t="s">
        <v>2050</v>
      </c>
    </row>
    <row r="1056" spans="1:2" x14ac:dyDescent="0.25">
      <c r="A1056" t="s">
        <v>2051</v>
      </c>
      <c r="B1056" t="s">
        <v>2052</v>
      </c>
    </row>
    <row r="1057" spans="1:2" x14ac:dyDescent="0.25">
      <c r="A1057" t="s">
        <v>2053</v>
      </c>
      <c r="B1057" t="s">
        <v>2054</v>
      </c>
    </row>
    <row r="1058" spans="1:2" x14ac:dyDescent="0.25">
      <c r="A1058" t="s">
        <v>2055</v>
      </c>
      <c r="B1058" t="s">
        <v>2056</v>
      </c>
    </row>
    <row r="1059" spans="1:2" x14ac:dyDescent="0.25">
      <c r="A1059" t="s">
        <v>2057</v>
      </c>
      <c r="B1059" t="s">
        <v>2058</v>
      </c>
    </row>
    <row r="1060" spans="1:2" x14ac:dyDescent="0.25">
      <c r="A1060" t="s">
        <v>2059</v>
      </c>
      <c r="B1060" t="s">
        <v>2060</v>
      </c>
    </row>
    <row r="1061" spans="1:2" x14ac:dyDescent="0.25">
      <c r="A1061" t="s">
        <v>2061</v>
      </c>
      <c r="B1061" t="s">
        <v>2062</v>
      </c>
    </row>
    <row r="1062" spans="1:2" x14ac:dyDescent="0.25">
      <c r="A1062" t="s">
        <v>2063</v>
      </c>
      <c r="B1062" t="s">
        <v>2064</v>
      </c>
    </row>
    <row r="1063" spans="1:2" x14ac:dyDescent="0.25">
      <c r="A1063" t="s">
        <v>2065</v>
      </c>
      <c r="B1063" t="s">
        <v>2066</v>
      </c>
    </row>
    <row r="1064" spans="1:2" x14ac:dyDescent="0.25">
      <c r="A1064" t="s">
        <v>2067</v>
      </c>
      <c r="B1064" t="s">
        <v>2068</v>
      </c>
    </row>
    <row r="1065" spans="1:2" x14ac:dyDescent="0.25">
      <c r="A1065" t="s">
        <v>2069</v>
      </c>
      <c r="B1065" t="s">
        <v>2070</v>
      </c>
    </row>
    <row r="1066" spans="1:2" x14ac:dyDescent="0.25">
      <c r="A1066" t="s">
        <v>2071</v>
      </c>
      <c r="B1066" t="s">
        <v>2072</v>
      </c>
    </row>
    <row r="1067" spans="1:2" x14ac:dyDescent="0.25">
      <c r="A1067" t="s">
        <v>2073</v>
      </c>
      <c r="B1067" t="s">
        <v>2074</v>
      </c>
    </row>
    <row r="1068" spans="1:2" x14ac:dyDescent="0.25">
      <c r="A1068" t="s">
        <v>2075</v>
      </c>
      <c r="B1068" t="s">
        <v>2076</v>
      </c>
    </row>
    <row r="1069" spans="1:2" x14ac:dyDescent="0.25">
      <c r="A1069" t="s">
        <v>2077</v>
      </c>
      <c r="B1069" t="s">
        <v>2078</v>
      </c>
    </row>
    <row r="1070" spans="1:2" x14ac:dyDescent="0.25">
      <c r="A1070" t="s">
        <v>2079</v>
      </c>
      <c r="B1070" t="s">
        <v>2080</v>
      </c>
    </row>
    <row r="1071" spans="1:2" x14ac:dyDescent="0.25">
      <c r="A1071" t="s">
        <v>2081</v>
      </c>
      <c r="B1071" t="s">
        <v>2082</v>
      </c>
    </row>
    <row r="1072" spans="1:2" x14ac:dyDescent="0.25">
      <c r="A1072" t="s">
        <v>2083</v>
      </c>
      <c r="B1072" t="s">
        <v>2084</v>
      </c>
    </row>
    <row r="1073" spans="1:2" x14ac:dyDescent="0.25">
      <c r="A1073" t="s">
        <v>2085</v>
      </c>
      <c r="B1073" t="s">
        <v>2086</v>
      </c>
    </row>
    <row r="1074" spans="1:2" x14ac:dyDescent="0.25">
      <c r="A1074" t="s">
        <v>2087</v>
      </c>
      <c r="B1074" t="s">
        <v>2088</v>
      </c>
    </row>
    <row r="1075" spans="1:2" x14ac:dyDescent="0.25">
      <c r="A1075" t="s">
        <v>2089</v>
      </c>
      <c r="B1075" t="s">
        <v>2090</v>
      </c>
    </row>
    <row r="1076" spans="1:2" x14ac:dyDescent="0.25">
      <c r="A1076" t="s">
        <v>2091</v>
      </c>
      <c r="B1076" t="s">
        <v>2092</v>
      </c>
    </row>
    <row r="1077" spans="1:2" x14ac:dyDescent="0.25">
      <c r="A1077" t="s">
        <v>2093</v>
      </c>
      <c r="B1077" t="s">
        <v>2094</v>
      </c>
    </row>
    <row r="1078" spans="1:2" x14ac:dyDescent="0.25">
      <c r="A1078" t="s">
        <v>2095</v>
      </c>
      <c r="B1078" t="s">
        <v>2096</v>
      </c>
    </row>
    <row r="1079" spans="1:2" x14ac:dyDescent="0.25">
      <c r="A1079" t="s">
        <v>2097</v>
      </c>
      <c r="B1079" t="s">
        <v>2098</v>
      </c>
    </row>
    <row r="1080" spans="1:2" x14ac:dyDescent="0.25">
      <c r="A1080" t="s">
        <v>2099</v>
      </c>
      <c r="B1080" t="s">
        <v>2100</v>
      </c>
    </row>
    <row r="1081" spans="1:2" x14ac:dyDescent="0.25">
      <c r="A1081" t="s">
        <v>2101</v>
      </c>
      <c r="B1081" t="s">
        <v>2102</v>
      </c>
    </row>
    <row r="1082" spans="1:2" x14ac:dyDescent="0.25">
      <c r="A1082" t="s">
        <v>2103</v>
      </c>
      <c r="B1082" t="s">
        <v>2104</v>
      </c>
    </row>
    <row r="1083" spans="1:2" x14ac:dyDescent="0.25">
      <c r="A1083" t="s">
        <v>2105</v>
      </c>
      <c r="B1083" t="s">
        <v>2106</v>
      </c>
    </row>
    <row r="1084" spans="1:2" x14ac:dyDescent="0.25">
      <c r="A1084" t="s">
        <v>2107</v>
      </c>
      <c r="B1084" t="s">
        <v>2108</v>
      </c>
    </row>
    <row r="1085" spans="1:2" x14ac:dyDescent="0.25">
      <c r="A1085" t="s">
        <v>2109</v>
      </c>
      <c r="B1085" t="s">
        <v>2110</v>
      </c>
    </row>
    <row r="1086" spans="1:2" x14ac:dyDescent="0.25">
      <c r="A1086" t="s">
        <v>2111</v>
      </c>
      <c r="B1086" t="s">
        <v>2112</v>
      </c>
    </row>
    <row r="1087" spans="1:2" x14ac:dyDescent="0.25">
      <c r="A1087" t="s">
        <v>2113</v>
      </c>
      <c r="B1087" t="s">
        <v>2114</v>
      </c>
    </row>
    <row r="1088" spans="1:2" x14ac:dyDescent="0.25">
      <c r="A1088" t="s">
        <v>2115</v>
      </c>
      <c r="B1088" t="s">
        <v>2116</v>
      </c>
    </row>
    <row r="1089" spans="1:2" x14ac:dyDescent="0.25">
      <c r="A1089" t="s">
        <v>2117</v>
      </c>
      <c r="B1089" t="s">
        <v>2118</v>
      </c>
    </row>
    <row r="1090" spans="1:2" x14ac:dyDescent="0.25">
      <c r="A1090" t="s">
        <v>2119</v>
      </c>
      <c r="B1090" t="s">
        <v>2120</v>
      </c>
    </row>
    <row r="1091" spans="1:2" x14ac:dyDescent="0.25">
      <c r="A1091" t="s">
        <v>2121</v>
      </c>
      <c r="B1091" t="s">
        <v>2122</v>
      </c>
    </row>
    <row r="1092" spans="1:2" x14ac:dyDescent="0.25">
      <c r="A1092" t="s">
        <v>2123</v>
      </c>
      <c r="B1092" t="s">
        <v>2124</v>
      </c>
    </row>
    <row r="1093" spans="1:2" x14ac:dyDescent="0.25">
      <c r="A1093" t="s">
        <v>2125</v>
      </c>
      <c r="B1093" t="s">
        <v>2126</v>
      </c>
    </row>
    <row r="1094" spans="1:2" x14ac:dyDescent="0.25">
      <c r="A1094" t="s">
        <v>2127</v>
      </c>
      <c r="B1094" t="s">
        <v>2128</v>
      </c>
    </row>
    <row r="1095" spans="1:2" x14ac:dyDescent="0.25">
      <c r="A1095" t="s">
        <v>2129</v>
      </c>
      <c r="B1095" t="s">
        <v>2130</v>
      </c>
    </row>
    <row r="1096" spans="1:2" x14ac:dyDescent="0.25">
      <c r="A1096" t="s">
        <v>2131</v>
      </c>
      <c r="B1096" t="s">
        <v>2132</v>
      </c>
    </row>
    <row r="1097" spans="1:2" x14ac:dyDescent="0.25">
      <c r="A1097" t="s">
        <v>2133</v>
      </c>
      <c r="B1097" t="s">
        <v>2134</v>
      </c>
    </row>
    <row r="1098" spans="1:2" x14ac:dyDescent="0.25">
      <c r="A1098" t="s">
        <v>2135</v>
      </c>
      <c r="B1098" t="s">
        <v>2136</v>
      </c>
    </row>
    <row r="1099" spans="1:2" x14ac:dyDescent="0.25">
      <c r="A1099" t="s">
        <v>2137</v>
      </c>
      <c r="B1099" t="s">
        <v>2138</v>
      </c>
    </row>
    <row r="1100" spans="1:2" x14ac:dyDescent="0.25">
      <c r="A1100" t="s">
        <v>2139</v>
      </c>
      <c r="B1100" t="s">
        <v>2140</v>
      </c>
    </row>
    <row r="1101" spans="1:2" x14ac:dyDescent="0.25">
      <c r="A1101" t="s">
        <v>2141</v>
      </c>
      <c r="B1101" t="s">
        <v>2142</v>
      </c>
    </row>
    <row r="1102" spans="1:2" x14ac:dyDescent="0.25">
      <c r="A1102" t="s">
        <v>2143</v>
      </c>
      <c r="B1102" t="s">
        <v>2144</v>
      </c>
    </row>
    <row r="1103" spans="1:2" x14ac:dyDescent="0.25">
      <c r="A1103" t="s">
        <v>2145</v>
      </c>
      <c r="B1103" t="s">
        <v>2146</v>
      </c>
    </row>
    <row r="1104" spans="1:2" x14ac:dyDescent="0.25">
      <c r="A1104" t="s">
        <v>2147</v>
      </c>
      <c r="B1104" t="s">
        <v>2148</v>
      </c>
    </row>
    <row r="1105" spans="1:2" x14ac:dyDescent="0.25">
      <c r="A1105" t="s">
        <v>2149</v>
      </c>
      <c r="B1105" t="s">
        <v>2150</v>
      </c>
    </row>
    <row r="1106" spans="1:2" x14ac:dyDescent="0.25">
      <c r="A1106" t="s">
        <v>2151</v>
      </c>
      <c r="B1106" t="s">
        <v>2152</v>
      </c>
    </row>
    <row r="1107" spans="1:2" x14ac:dyDescent="0.25">
      <c r="A1107" t="s">
        <v>2153</v>
      </c>
      <c r="B1107" t="s">
        <v>2154</v>
      </c>
    </row>
    <row r="1108" spans="1:2" x14ac:dyDescent="0.25">
      <c r="A1108" t="s">
        <v>2155</v>
      </c>
      <c r="B1108" t="s">
        <v>2156</v>
      </c>
    </row>
    <row r="1109" spans="1:2" x14ac:dyDescent="0.25">
      <c r="A1109" t="s">
        <v>2157</v>
      </c>
      <c r="B1109" t="s">
        <v>2158</v>
      </c>
    </row>
    <row r="1110" spans="1:2" x14ac:dyDescent="0.25">
      <c r="A1110" t="s">
        <v>2159</v>
      </c>
      <c r="B1110" t="s">
        <v>2160</v>
      </c>
    </row>
    <row r="1111" spans="1:2" x14ac:dyDescent="0.25">
      <c r="A1111" t="s">
        <v>2161</v>
      </c>
      <c r="B1111" t="s">
        <v>2162</v>
      </c>
    </row>
    <row r="1112" spans="1:2" x14ac:dyDescent="0.25">
      <c r="A1112" t="s">
        <v>2163</v>
      </c>
      <c r="B1112" t="s">
        <v>2164</v>
      </c>
    </row>
    <row r="1113" spans="1:2" x14ac:dyDescent="0.25">
      <c r="A1113" t="s">
        <v>2165</v>
      </c>
      <c r="B1113" t="s">
        <v>2166</v>
      </c>
    </row>
    <row r="1114" spans="1:2" x14ac:dyDescent="0.25">
      <c r="A1114" t="s">
        <v>2167</v>
      </c>
      <c r="B1114" t="s">
        <v>2168</v>
      </c>
    </row>
    <row r="1115" spans="1:2" x14ac:dyDescent="0.25">
      <c r="A1115" t="s">
        <v>2169</v>
      </c>
      <c r="B1115" t="s">
        <v>2170</v>
      </c>
    </row>
    <row r="1116" spans="1:2" x14ac:dyDescent="0.25">
      <c r="A1116" t="s">
        <v>2171</v>
      </c>
      <c r="B1116" t="s">
        <v>2172</v>
      </c>
    </row>
    <row r="1117" spans="1:2" x14ac:dyDescent="0.25">
      <c r="A1117" t="s">
        <v>2173</v>
      </c>
      <c r="B1117" t="s">
        <v>2174</v>
      </c>
    </row>
    <row r="1118" spans="1:2" x14ac:dyDescent="0.25">
      <c r="A1118" t="s">
        <v>2175</v>
      </c>
      <c r="B1118" t="s">
        <v>2176</v>
      </c>
    </row>
    <row r="1119" spans="1:2" x14ac:dyDescent="0.25">
      <c r="A1119" t="s">
        <v>2177</v>
      </c>
      <c r="B1119" t="s">
        <v>2178</v>
      </c>
    </row>
    <row r="1120" spans="1:2" x14ac:dyDescent="0.25">
      <c r="A1120" t="s">
        <v>2179</v>
      </c>
      <c r="B1120" t="s">
        <v>2180</v>
      </c>
    </row>
    <row r="1121" spans="1:2" x14ac:dyDescent="0.25">
      <c r="A1121" t="s">
        <v>2181</v>
      </c>
      <c r="B1121" t="s">
        <v>2182</v>
      </c>
    </row>
    <row r="1122" spans="1:2" x14ac:dyDescent="0.25">
      <c r="A1122" t="s">
        <v>2183</v>
      </c>
      <c r="B1122" t="s">
        <v>2184</v>
      </c>
    </row>
    <row r="1123" spans="1:2" x14ac:dyDescent="0.25">
      <c r="A1123" t="s">
        <v>2185</v>
      </c>
      <c r="B1123" t="s">
        <v>2186</v>
      </c>
    </row>
    <row r="1124" spans="1:2" x14ac:dyDescent="0.25">
      <c r="A1124" t="s">
        <v>2187</v>
      </c>
      <c r="B1124" t="s">
        <v>2188</v>
      </c>
    </row>
    <row r="1125" spans="1:2" x14ac:dyDescent="0.25">
      <c r="A1125" t="s">
        <v>2189</v>
      </c>
      <c r="B1125" t="s">
        <v>2190</v>
      </c>
    </row>
    <row r="1126" spans="1:2" x14ac:dyDescent="0.25">
      <c r="A1126" t="s">
        <v>2191</v>
      </c>
      <c r="B1126" t="s">
        <v>2192</v>
      </c>
    </row>
    <row r="1127" spans="1:2" x14ac:dyDescent="0.25">
      <c r="A1127" t="s">
        <v>2193</v>
      </c>
      <c r="B1127" t="s">
        <v>2194</v>
      </c>
    </row>
    <row r="1128" spans="1:2" x14ac:dyDescent="0.25">
      <c r="A1128" t="s">
        <v>2195</v>
      </c>
      <c r="B1128" t="s">
        <v>2196</v>
      </c>
    </row>
    <row r="1129" spans="1:2" x14ac:dyDescent="0.25">
      <c r="A1129" t="s">
        <v>2197</v>
      </c>
      <c r="B1129" t="s">
        <v>2198</v>
      </c>
    </row>
    <row r="1130" spans="1:2" x14ac:dyDescent="0.25">
      <c r="A1130" t="s">
        <v>2199</v>
      </c>
      <c r="B1130" t="s">
        <v>2200</v>
      </c>
    </row>
    <row r="1131" spans="1:2" x14ac:dyDescent="0.25">
      <c r="A1131" t="s">
        <v>2201</v>
      </c>
      <c r="B1131" t="s">
        <v>2202</v>
      </c>
    </row>
    <row r="1132" spans="1:2" x14ac:dyDescent="0.25">
      <c r="A1132" t="s">
        <v>2203</v>
      </c>
      <c r="B1132" t="s">
        <v>2204</v>
      </c>
    </row>
    <row r="1133" spans="1:2" x14ac:dyDescent="0.25">
      <c r="A1133" t="s">
        <v>2205</v>
      </c>
      <c r="B1133" t="s">
        <v>2206</v>
      </c>
    </row>
    <row r="1134" spans="1:2" x14ac:dyDescent="0.25">
      <c r="A1134" t="s">
        <v>2207</v>
      </c>
      <c r="B1134" t="s">
        <v>2208</v>
      </c>
    </row>
    <row r="1135" spans="1:2" x14ac:dyDescent="0.25">
      <c r="A1135" t="s">
        <v>2209</v>
      </c>
      <c r="B1135" t="s">
        <v>2210</v>
      </c>
    </row>
    <row r="1136" spans="1:2" x14ac:dyDescent="0.25">
      <c r="A1136" t="s">
        <v>2211</v>
      </c>
      <c r="B1136" t="s">
        <v>2212</v>
      </c>
    </row>
    <row r="1137" spans="1:2" x14ac:dyDescent="0.25">
      <c r="A1137" t="s">
        <v>2213</v>
      </c>
      <c r="B1137" t="s">
        <v>2214</v>
      </c>
    </row>
    <row r="1138" spans="1:2" x14ac:dyDescent="0.25">
      <c r="A1138" t="s">
        <v>2215</v>
      </c>
      <c r="B1138" t="s">
        <v>2216</v>
      </c>
    </row>
    <row r="1139" spans="1:2" x14ac:dyDescent="0.25">
      <c r="A1139" t="s">
        <v>2217</v>
      </c>
      <c r="B1139" t="s">
        <v>2218</v>
      </c>
    </row>
    <row r="1140" spans="1:2" x14ac:dyDescent="0.25">
      <c r="A1140" t="s">
        <v>2219</v>
      </c>
      <c r="B1140" t="s">
        <v>2220</v>
      </c>
    </row>
    <row r="1141" spans="1:2" x14ac:dyDescent="0.25">
      <c r="A1141" t="s">
        <v>2221</v>
      </c>
      <c r="B1141" t="s">
        <v>2222</v>
      </c>
    </row>
    <row r="1142" spans="1:2" x14ac:dyDescent="0.25">
      <c r="A1142" t="s">
        <v>2223</v>
      </c>
      <c r="B1142" t="s">
        <v>2224</v>
      </c>
    </row>
    <row r="1143" spans="1:2" x14ac:dyDescent="0.25">
      <c r="A1143" t="s">
        <v>2225</v>
      </c>
      <c r="B1143" t="s">
        <v>2226</v>
      </c>
    </row>
    <row r="1144" spans="1:2" x14ac:dyDescent="0.25">
      <c r="A1144" t="s">
        <v>2227</v>
      </c>
      <c r="B1144" t="s">
        <v>2228</v>
      </c>
    </row>
    <row r="1145" spans="1:2" x14ac:dyDescent="0.25">
      <c r="A1145" t="s">
        <v>2229</v>
      </c>
      <c r="B1145" t="s">
        <v>2230</v>
      </c>
    </row>
    <row r="1146" spans="1:2" x14ac:dyDescent="0.25">
      <c r="A1146" t="s">
        <v>2231</v>
      </c>
      <c r="B1146" t="s">
        <v>2232</v>
      </c>
    </row>
    <row r="1147" spans="1:2" x14ac:dyDescent="0.25">
      <c r="A1147" t="s">
        <v>2233</v>
      </c>
      <c r="B1147" t="s">
        <v>2234</v>
      </c>
    </row>
    <row r="1148" spans="1:2" x14ac:dyDescent="0.25">
      <c r="A1148" t="s">
        <v>2235</v>
      </c>
      <c r="B1148" t="s">
        <v>2236</v>
      </c>
    </row>
    <row r="1149" spans="1:2" x14ac:dyDescent="0.25">
      <c r="A1149" t="s">
        <v>2237</v>
      </c>
      <c r="B1149" t="s">
        <v>2238</v>
      </c>
    </row>
    <row r="1150" spans="1:2" x14ac:dyDescent="0.25">
      <c r="A1150" t="s">
        <v>2239</v>
      </c>
      <c r="B1150" t="s">
        <v>2240</v>
      </c>
    </row>
    <row r="1151" spans="1:2" x14ac:dyDescent="0.25">
      <c r="A1151" t="s">
        <v>2241</v>
      </c>
      <c r="B1151" t="s">
        <v>2242</v>
      </c>
    </row>
    <row r="1152" spans="1:2" x14ac:dyDescent="0.25">
      <c r="A1152" t="s">
        <v>2243</v>
      </c>
      <c r="B1152" t="s">
        <v>2244</v>
      </c>
    </row>
    <row r="1153" spans="1:2" x14ac:dyDescent="0.25">
      <c r="A1153" t="s">
        <v>2245</v>
      </c>
      <c r="B1153" t="s">
        <v>2246</v>
      </c>
    </row>
    <row r="1154" spans="1:2" x14ac:dyDescent="0.25">
      <c r="A1154" t="s">
        <v>2247</v>
      </c>
      <c r="B1154" t="s">
        <v>2248</v>
      </c>
    </row>
    <row r="1155" spans="1:2" x14ac:dyDescent="0.25">
      <c r="A1155" t="s">
        <v>2249</v>
      </c>
      <c r="B1155" t="s">
        <v>2250</v>
      </c>
    </row>
    <row r="1156" spans="1:2" x14ac:dyDescent="0.25">
      <c r="A1156" t="s">
        <v>2251</v>
      </c>
      <c r="B1156" t="s">
        <v>2252</v>
      </c>
    </row>
    <row r="1157" spans="1:2" x14ac:dyDescent="0.25">
      <c r="A1157" t="s">
        <v>2253</v>
      </c>
      <c r="B1157" t="s">
        <v>2254</v>
      </c>
    </row>
    <row r="1158" spans="1:2" x14ac:dyDescent="0.25">
      <c r="A1158" t="s">
        <v>2255</v>
      </c>
      <c r="B1158" t="s">
        <v>2256</v>
      </c>
    </row>
    <row r="1159" spans="1:2" x14ac:dyDescent="0.25">
      <c r="A1159" t="s">
        <v>2257</v>
      </c>
      <c r="B1159" t="s">
        <v>2258</v>
      </c>
    </row>
    <row r="1160" spans="1:2" x14ac:dyDescent="0.25">
      <c r="A1160" t="s">
        <v>2259</v>
      </c>
      <c r="B1160" t="s">
        <v>2260</v>
      </c>
    </row>
    <row r="1161" spans="1:2" x14ac:dyDescent="0.25">
      <c r="A1161" t="s">
        <v>2261</v>
      </c>
      <c r="B1161" t="s">
        <v>2262</v>
      </c>
    </row>
    <row r="1162" spans="1:2" x14ac:dyDescent="0.25">
      <c r="A1162" t="s">
        <v>2263</v>
      </c>
      <c r="B1162" t="s">
        <v>2264</v>
      </c>
    </row>
    <row r="1163" spans="1:2" x14ac:dyDescent="0.25">
      <c r="A1163" t="s">
        <v>2265</v>
      </c>
      <c r="B1163" t="s">
        <v>2266</v>
      </c>
    </row>
    <row r="1164" spans="1:2" x14ac:dyDescent="0.25">
      <c r="A1164" t="s">
        <v>2267</v>
      </c>
      <c r="B1164" t="s">
        <v>2268</v>
      </c>
    </row>
    <row r="1165" spans="1:2" x14ac:dyDescent="0.25">
      <c r="A1165" t="s">
        <v>2269</v>
      </c>
      <c r="B1165" t="s">
        <v>2270</v>
      </c>
    </row>
    <row r="1166" spans="1:2" x14ac:dyDescent="0.25">
      <c r="A1166" t="s">
        <v>2271</v>
      </c>
      <c r="B1166" t="s">
        <v>2272</v>
      </c>
    </row>
    <row r="1167" spans="1:2" x14ac:dyDescent="0.25">
      <c r="A1167" t="s">
        <v>2273</v>
      </c>
      <c r="B1167" t="s">
        <v>2274</v>
      </c>
    </row>
    <row r="1168" spans="1:2" x14ac:dyDescent="0.25">
      <c r="A1168" t="s">
        <v>2275</v>
      </c>
      <c r="B1168" t="s">
        <v>2276</v>
      </c>
    </row>
    <row r="1169" spans="1:2" x14ac:dyDescent="0.25">
      <c r="A1169" t="s">
        <v>2277</v>
      </c>
      <c r="B1169" t="s">
        <v>2278</v>
      </c>
    </row>
    <row r="1170" spans="1:2" x14ac:dyDescent="0.25">
      <c r="A1170" t="s">
        <v>2279</v>
      </c>
      <c r="B1170" t="s">
        <v>2280</v>
      </c>
    </row>
    <row r="1171" spans="1:2" x14ac:dyDescent="0.25">
      <c r="A1171" t="s">
        <v>2281</v>
      </c>
      <c r="B1171" t="s">
        <v>2282</v>
      </c>
    </row>
    <row r="1172" spans="1:2" x14ac:dyDescent="0.25">
      <c r="A1172" t="s">
        <v>2283</v>
      </c>
      <c r="B1172" t="s">
        <v>2284</v>
      </c>
    </row>
    <row r="1173" spans="1:2" x14ac:dyDescent="0.25">
      <c r="A1173" t="s">
        <v>2285</v>
      </c>
      <c r="B1173" t="s">
        <v>2286</v>
      </c>
    </row>
    <row r="1174" spans="1:2" x14ac:dyDescent="0.25">
      <c r="A1174" t="s">
        <v>2287</v>
      </c>
      <c r="B1174" t="s">
        <v>2288</v>
      </c>
    </row>
    <row r="1175" spans="1:2" x14ac:dyDescent="0.25">
      <c r="A1175" t="s">
        <v>2289</v>
      </c>
      <c r="B1175" t="s">
        <v>2290</v>
      </c>
    </row>
    <row r="1176" spans="1:2" x14ac:dyDescent="0.25">
      <c r="A1176" t="s">
        <v>2291</v>
      </c>
      <c r="B1176" t="s">
        <v>2292</v>
      </c>
    </row>
    <row r="1177" spans="1:2" x14ac:dyDescent="0.25">
      <c r="A1177" t="s">
        <v>2293</v>
      </c>
      <c r="B1177" t="s">
        <v>2294</v>
      </c>
    </row>
    <row r="1178" spans="1:2" x14ac:dyDescent="0.25">
      <c r="A1178" t="s">
        <v>2295</v>
      </c>
      <c r="B1178" t="s">
        <v>2296</v>
      </c>
    </row>
    <row r="1179" spans="1:2" x14ac:dyDescent="0.25">
      <c r="A1179" t="s">
        <v>2297</v>
      </c>
      <c r="B1179" t="s">
        <v>2298</v>
      </c>
    </row>
    <row r="1180" spans="1:2" x14ac:dyDescent="0.25">
      <c r="A1180" t="s">
        <v>2299</v>
      </c>
      <c r="B1180" t="s">
        <v>2300</v>
      </c>
    </row>
    <row r="1181" spans="1:2" x14ac:dyDescent="0.25">
      <c r="A1181" t="s">
        <v>2301</v>
      </c>
      <c r="B1181" t="s">
        <v>2302</v>
      </c>
    </row>
    <row r="1182" spans="1:2" x14ac:dyDescent="0.25">
      <c r="A1182" t="s">
        <v>2303</v>
      </c>
      <c r="B1182" t="s">
        <v>2304</v>
      </c>
    </row>
    <row r="1183" spans="1:2" x14ac:dyDescent="0.25">
      <c r="A1183" t="s">
        <v>2305</v>
      </c>
      <c r="B1183" t="s">
        <v>2306</v>
      </c>
    </row>
    <row r="1184" spans="1:2" x14ac:dyDescent="0.25">
      <c r="A1184" t="s">
        <v>2307</v>
      </c>
      <c r="B1184" t="s">
        <v>2308</v>
      </c>
    </row>
    <row r="1185" spans="1:2" x14ac:dyDescent="0.25">
      <c r="A1185" t="s">
        <v>2309</v>
      </c>
      <c r="B1185" t="s">
        <v>2310</v>
      </c>
    </row>
    <row r="1186" spans="1:2" x14ac:dyDescent="0.25">
      <c r="A1186" t="s">
        <v>2311</v>
      </c>
      <c r="B1186" t="s">
        <v>2312</v>
      </c>
    </row>
    <row r="1187" spans="1:2" x14ac:dyDescent="0.25">
      <c r="A1187" t="s">
        <v>2313</v>
      </c>
      <c r="B1187" t="s">
        <v>2314</v>
      </c>
    </row>
    <row r="1188" spans="1:2" x14ac:dyDescent="0.25">
      <c r="A1188" t="s">
        <v>2315</v>
      </c>
      <c r="B1188" t="s">
        <v>2316</v>
      </c>
    </row>
    <row r="1189" spans="1:2" x14ac:dyDescent="0.25">
      <c r="A1189" t="s">
        <v>2317</v>
      </c>
      <c r="B1189" t="s">
        <v>2318</v>
      </c>
    </row>
    <row r="1190" spans="1:2" x14ac:dyDescent="0.25">
      <c r="A1190" t="s">
        <v>2319</v>
      </c>
      <c r="B1190" t="s">
        <v>2320</v>
      </c>
    </row>
    <row r="1191" spans="1:2" x14ac:dyDescent="0.25">
      <c r="A1191" t="s">
        <v>2321</v>
      </c>
      <c r="B1191" t="s">
        <v>2322</v>
      </c>
    </row>
    <row r="1192" spans="1:2" x14ac:dyDescent="0.25">
      <c r="A1192" t="s">
        <v>2323</v>
      </c>
      <c r="B1192" t="s">
        <v>2324</v>
      </c>
    </row>
    <row r="1193" spans="1:2" x14ac:dyDescent="0.25">
      <c r="A1193" t="s">
        <v>2325</v>
      </c>
      <c r="B1193" t="s">
        <v>2326</v>
      </c>
    </row>
    <row r="1194" spans="1:2" x14ac:dyDescent="0.25">
      <c r="A1194" t="s">
        <v>2327</v>
      </c>
      <c r="B1194" t="s">
        <v>2328</v>
      </c>
    </row>
    <row r="1195" spans="1:2" x14ac:dyDescent="0.25">
      <c r="A1195" t="s">
        <v>2329</v>
      </c>
      <c r="B1195" t="s">
        <v>2330</v>
      </c>
    </row>
    <row r="1196" spans="1:2" x14ac:dyDescent="0.25">
      <c r="A1196" t="s">
        <v>2331</v>
      </c>
      <c r="B1196" t="s">
        <v>2332</v>
      </c>
    </row>
    <row r="1197" spans="1:2" x14ac:dyDescent="0.25">
      <c r="A1197" t="s">
        <v>2333</v>
      </c>
      <c r="B1197" t="s">
        <v>2334</v>
      </c>
    </row>
    <row r="1198" spans="1:2" x14ac:dyDescent="0.25">
      <c r="A1198" t="s">
        <v>2335</v>
      </c>
      <c r="B1198" t="s">
        <v>2336</v>
      </c>
    </row>
    <row r="1199" spans="1:2" x14ac:dyDescent="0.25">
      <c r="A1199" t="s">
        <v>2337</v>
      </c>
      <c r="B1199" t="s">
        <v>2338</v>
      </c>
    </row>
    <row r="1200" spans="1:2" x14ac:dyDescent="0.25">
      <c r="A1200" t="s">
        <v>2339</v>
      </c>
      <c r="B1200" t="s">
        <v>2340</v>
      </c>
    </row>
    <row r="1201" spans="1:2" x14ac:dyDescent="0.25">
      <c r="A1201" t="s">
        <v>2341</v>
      </c>
      <c r="B1201" t="s">
        <v>2342</v>
      </c>
    </row>
    <row r="1202" spans="1:2" x14ac:dyDescent="0.25">
      <c r="A1202" t="s">
        <v>2343</v>
      </c>
      <c r="B1202" t="s">
        <v>2344</v>
      </c>
    </row>
    <row r="1203" spans="1:2" x14ac:dyDescent="0.25">
      <c r="A1203" t="s">
        <v>2345</v>
      </c>
      <c r="B1203" t="s">
        <v>2346</v>
      </c>
    </row>
    <row r="1204" spans="1:2" x14ac:dyDescent="0.25">
      <c r="A1204" t="s">
        <v>2347</v>
      </c>
      <c r="B1204" t="s">
        <v>2348</v>
      </c>
    </row>
    <row r="1205" spans="1:2" x14ac:dyDescent="0.25">
      <c r="A1205" t="s">
        <v>2349</v>
      </c>
      <c r="B1205" t="s">
        <v>2350</v>
      </c>
    </row>
    <row r="1206" spans="1:2" x14ac:dyDescent="0.25">
      <c r="A1206" t="s">
        <v>2351</v>
      </c>
      <c r="B1206" t="s">
        <v>2352</v>
      </c>
    </row>
    <row r="1207" spans="1:2" x14ac:dyDescent="0.25">
      <c r="A1207" t="s">
        <v>2353</v>
      </c>
      <c r="B1207" t="s">
        <v>2354</v>
      </c>
    </row>
    <row r="1208" spans="1:2" x14ac:dyDescent="0.25">
      <c r="A1208" t="s">
        <v>2355</v>
      </c>
      <c r="B1208" t="s">
        <v>2356</v>
      </c>
    </row>
    <row r="1209" spans="1:2" x14ac:dyDescent="0.25">
      <c r="A1209" t="s">
        <v>2357</v>
      </c>
      <c r="B1209" t="s">
        <v>2358</v>
      </c>
    </row>
    <row r="1210" spans="1:2" x14ac:dyDescent="0.25">
      <c r="A1210" t="s">
        <v>2359</v>
      </c>
      <c r="B1210" t="s">
        <v>2360</v>
      </c>
    </row>
    <row r="1211" spans="1:2" x14ac:dyDescent="0.25">
      <c r="A1211" t="s">
        <v>2361</v>
      </c>
      <c r="B1211" t="s">
        <v>2362</v>
      </c>
    </row>
    <row r="1212" spans="1:2" x14ac:dyDescent="0.25">
      <c r="A1212" t="s">
        <v>2363</v>
      </c>
      <c r="B1212" t="s">
        <v>2364</v>
      </c>
    </row>
    <row r="1213" spans="1:2" x14ac:dyDescent="0.25">
      <c r="A1213" t="s">
        <v>2365</v>
      </c>
      <c r="B1213" t="s">
        <v>2366</v>
      </c>
    </row>
    <row r="1214" spans="1:2" x14ac:dyDescent="0.25">
      <c r="A1214" t="s">
        <v>2367</v>
      </c>
      <c r="B1214" t="s">
        <v>2368</v>
      </c>
    </row>
    <row r="1215" spans="1:2" x14ac:dyDescent="0.25">
      <c r="A1215" t="s">
        <v>2369</v>
      </c>
      <c r="B1215" t="s">
        <v>2370</v>
      </c>
    </row>
    <row r="1216" spans="1:2" x14ac:dyDescent="0.25">
      <c r="A1216" t="s">
        <v>2371</v>
      </c>
      <c r="B1216" t="s">
        <v>2372</v>
      </c>
    </row>
    <row r="1217" spans="1:2" x14ac:dyDescent="0.25">
      <c r="A1217" t="s">
        <v>2373</v>
      </c>
      <c r="B1217" t="s">
        <v>2374</v>
      </c>
    </row>
    <row r="1218" spans="1:2" x14ac:dyDescent="0.25">
      <c r="A1218" t="s">
        <v>2375</v>
      </c>
      <c r="B1218" t="s">
        <v>2376</v>
      </c>
    </row>
    <row r="1219" spans="1:2" x14ac:dyDescent="0.25">
      <c r="A1219" t="s">
        <v>2377</v>
      </c>
      <c r="B1219" t="s">
        <v>2378</v>
      </c>
    </row>
    <row r="1220" spans="1:2" x14ac:dyDescent="0.25">
      <c r="A1220" t="s">
        <v>2379</v>
      </c>
      <c r="B1220" t="s">
        <v>2380</v>
      </c>
    </row>
    <row r="1221" spans="1:2" x14ac:dyDescent="0.25">
      <c r="A1221" t="s">
        <v>2381</v>
      </c>
      <c r="B1221" t="s">
        <v>2382</v>
      </c>
    </row>
    <row r="1222" spans="1:2" x14ac:dyDescent="0.25">
      <c r="A1222" t="s">
        <v>2383</v>
      </c>
      <c r="B1222" t="s">
        <v>2384</v>
      </c>
    </row>
    <row r="1223" spans="1:2" x14ac:dyDescent="0.25">
      <c r="A1223" t="s">
        <v>2385</v>
      </c>
      <c r="B1223" t="s">
        <v>2386</v>
      </c>
    </row>
    <row r="1224" spans="1:2" x14ac:dyDescent="0.25">
      <c r="A1224" t="s">
        <v>2387</v>
      </c>
      <c r="B1224" t="s">
        <v>2388</v>
      </c>
    </row>
    <row r="1225" spans="1:2" x14ac:dyDescent="0.25">
      <c r="A1225" t="s">
        <v>2389</v>
      </c>
      <c r="B1225" t="s">
        <v>2390</v>
      </c>
    </row>
    <row r="1226" spans="1:2" x14ac:dyDescent="0.25">
      <c r="A1226" t="s">
        <v>2391</v>
      </c>
      <c r="B1226" t="s">
        <v>2392</v>
      </c>
    </row>
    <row r="1227" spans="1:2" x14ac:dyDescent="0.25">
      <c r="A1227" t="s">
        <v>2393</v>
      </c>
      <c r="B1227" t="s">
        <v>2394</v>
      </c>
    </row>
    <row r="1228" spans="1:2" x14ac:dyDescent="0.25">
      <c r="A1228" t="s">
        <v>2395</v>
      </c>
      <c r="B1228" t="s">
        <v>2396</v>
      </c>
    </row>
    <row r="1229" spans="1:2" x14ac:dyDescent="0.25">
      <c r="A1229" t="s">
        <v>2397</v>
      </c>
      <c r="B1229" t="s">
        <v>2398</v>
      </c>
    </row>
    <row r="1230" spans="1:2" x14ac:dyDescent="0.25">
      <c r="A1230" t="s">
        <v>2399</v>
      </c>
      <c r="B1230" t="s">
        <v>2400</v>
      </c>
    </row>
    <row r="1231" spans="1:2" x14ac:dyDescent="0.25">
      <c r="A1231" t="s">
        <v>2401</v>
      </c>
      <c r="B1231" t="s">
        <v>2402</v>
      </c>
    </row>
    <row r="1232" spans="1:2" x14ac:dyDescent="0.25">
      <c r="A1232" t="s">
        <v>2403</v>
      </c>
      <c r="B1232" t="s">
        <v>2404</v>
      </c>
    </row>
    <row r="1233" spans="1:2" x14ac:dyDescent="0.25">
      <c r="A1233" t="s">
        <v>2405</v>
      </c>
      <c r="B1233" t="s">
        <v>2406</v>
      </c>
    </row>
    <row r="1234" spans="1:2" x14ac:dyDescent="0.25">
      <c r="A1234" t="s">
        <v>2407</v>
      </c>
      <c r="B1234" t="s">
        <v>2408</v>
      </c>
    </row>
    <row r="1235" spans="1:2" x14ac:dyDescent="0.25">
      <c r="A1235" t="s">
        <v>2409</v>
      </c>
      <c r="B1235" t="s">
        <v>2410</v>
      </c>
    </row>
    <row r="1236" spans="1:2" x14ac:dyDescent="0.25">
      <c r="A1236" t="s">
        <v>2411</v>
      </c>
      <c r="B1236" t="s">
        <v>2412</v>
      </c>
    </row>
    <row r="1237" spans="1:2" x14ac:dyDescent="0.25">
      <c r="A1237" t="s">
        <v>2413</v>
      </c>
      <c r="B1237" t="s">
        <v>2414</v>
      </c>
    </row>
    <row r="1238" spans="1:2" x14ac:dyDescent="0.25">
      <c r="A1238" t="s">
        <v>2415</v>
      </c>
      <c r="B1238" t="s">
        <v>2416</v>
      </c>
    </row>
    <row r="1239" spans="1:2" x14ac:dyDescent="0.25">
      <c r="A1239" t="s">
        <v>2417</v>
      </c>
      <c r="B1239" t="s">
        <v>2418</v>
      </c>
    </row>
    <row r="1240" spans="1:2" x14ac:dyDescent="0.25">
      <c r="A1240" t="s">
        <v>2419</v>
      </c>
      <c r="B1240" t="s">
        <v>2420</v>
      </c>
    </row>
    <row r="1241" spans="1:2" x14ac:dyDescent="0.25">
      <c r="A1241" t="s">
        <v>2421</v>
      </c>
      <c r="B1241" t="s">
        <v>2422</v>
      </c>
    </row>
    <row r="1242" spans="1:2" x14ac:dyDescent="0.25">
      <c r="A1242" t="s">
        <v>2423</v>
      </c>
      <c r="B1242" t="s">
        <v>2424</v>
      </c>
    </row>
    <row r="1243" spans="1:2" x14ac:dyDescent="0.25">
      <c r="A1243" t="s">
        <v>2425</v>
      </c>
      <c r="B1243" t="s">
        <v>2426</v>
      </c>
    </row>
    <row r="1244" spans="1:2" x14ac:dyDescent="0.25">
      <c r="A1244" t="s">
        <v>2427</v>
      </c>
      <c r="B1244" t="s">
        <v>2428</v>
      </c>
    </row>
    <row r="1245" spans="1:2" x14ac:dyDescent="0.25">
      <c r="A1245" t="s">
        <v>2429</v>
      </c>
      <c r="B1245" t="s">
        <v>2430</v>
      </c>
    </row>
    <row r="1246" spans="1:2" x14ac:dyDescent="0.25">
      <c r="A1246" t="s">
        <v>2431</v>
      </c>
      <c r="B1246" t="s">
        <v>2432</v>
      </c>
    </row>
    <row r="1247" spans="1:2" x14ac:dyDescent="0.25">
      <c r="A1247" t="s">
        <v>2433</v>
      </c>
      <c r="B1247" t="s">
        <v>2434</v>
      </c>
    </row>
    <row r="1248" spans="1:2" x14ac:dyDescent="0.25">
      <c r="A1248" t="s">
        <v>2435</v>
      </c>
      <c r="B1248" t="s">
        <v>2436</v>
      </c>
    </row>
    <row r="1249" spans="1:2" x14ac:dyDescent="0.25">
      <c r="A1249" t="s">
        <v>2437</v>
      </c>
      <c r="B1249" t="s">
        <v>2438</v>
      </c>
    </row>
    <row r="1250" spans="1:2" x14ac:dyDescent="0.25">
      <c r="A1250" t="s">
        <v>2439</v>
      </c>
      <c r="B1250" t="s">
        <v>2440</v>
      </c>
    </row>
    <row r="1251" spans="1:2" x14ac:dyDescent="0.25">
      <c r="A1251" t="s">
        <v>2441</v>
      </c>
      <c r="B1251" t="s">
        <v>2442</v>
      </c>
    </row>
    <row r="1252" spans="1:2" x14ac:dyDescent="0.25">
      <c r="A1252" t="s">
        <v>2443</v>
      </c>
      <c r="B1252" t="s">
        <v>2444</v>
      </c>
    </row>
    <row r="1253" spans="1:2" x14ac:dyDescent="0.25">
      <c r="A1253" t="s">
        <v>2445</v>
      </c>
      <c r="B1253" t="s">
        <v>2446</v>
      </c>
    </row>
    <row r="1254" spans="1:2" x14ac:dyDescent="0.25">
      <c r="A1254" t="s">
        <v>2447</v>
      </c>
      <c r="B1254" t="s">
        <v>2448</v>
      </c>
    </row>
    <row r="1255" spans="1:2" x14ac:dyDescent="0.25">
      <c r="A1255" t="s">
        <v>2449</v>
      </c>
      <c r="B1255" t="s">
        <v>2450</v>
      </c>
    </row>
    <row r="1256" spans="1:2" x14ac:dyDescent="0.25">
      <c r="A1256" t="s">
        <v>2451</v>
      </c>
      <c r="B1256" t="s">
        <v>2452</v>
      </c>
    </row>
    <row r="1257" spans="1:2" x14ac:dyDescent="0.25">
      <c r="A1257" t="s">
        <v>2453</v>
      </c>
      <c r="B1257" t="s">
        <v>2454</v>
      </c>
    </row>
    <row r="1258" spans="1:2" x14ac:dyDescent="0.25">
      <c r="A1258" t="s">
        <v>2455</v>
      </c>
      <c r="B1258" t="s">
        <v>2456</v>
      </c>
    </row>
    <row r="1259" spans="1:2" x14ac:dyDescent="0.25">
      <c r="A1259" t="s">
        <v>2457</v>
      </c>
      <c r="B1259" t="s">
        <v>2458</v>
      </c>
    </row>
    <row r="1260" spans="1:2" x14ac:dyDescent="0.25">
      <c r="A1260" t="s">
        <v>2459</v>
      </c>
      <c r="B1260" t="s">
        <v>2460</v>
      </c>
    </row>
    <row r="1261" spans="1:2" x14ac:dyDescent="0.25">
      <c r="A1261" t="s">
        <v>2461</v>
      </c>
      <c r="B1261" t="s">
        <v>2462</v>
      </c>
    </row>
    <row r="1262" spans="1:2" x14ac:dyDescent="0.25">
      <c r="A1262" t="s">
        <v>2463</v>
      </c>
      <c r="B1262" t="s">
        <v>2464</v>
      </c>
    </row>
    <row r="1263" spans="1:2" x14ac:dyDescent="0.25">
      <c r="A1263" t="s">
        <v>2465</v>
      </c>
      <c r="B1263" t="s">
        <v>2466</v>
      </c>
    </row>
    <row r="1264" spans="1:2" x14ac:dyDescent="0.25">
      <c r="A1264" t="s">
        <v>2467</v>
      </c>
      <c r="B1264" t="s">
        <v>2468</v>
      </c>
    </row>
    <row r="1265" spans="1:2" x14ac:dyDescent="0.25">
      <c r="A1265" t="s">
        <v>2469</v>
      </c>
      <c r="B1265" t="s">
        <v>2470</v>
      </c>
    </row>
    <row r="1266" spans="1:2" x14ac:dyDescent="0.25">
      <c r="A1266" t="s">
        <v>2471</v>
      </c>
      <c r="B1266" t="s">
        <v>2472</v>
      </c>
    </row>
    <row r="1267" spans="1:2" x14ac:dyDescent="0.25">
      <c r="A1267" t="s">
        <v>2473</v>
      </c>
      <c r="B1267" t="s">
        <v>2474</v>
      </c>
    </row>
    <row r="1268" spans="1:2" x14ac:dyDescent="0.25">
      <c r="A1268" t="s">
        <v>2475</v>
      </c>
      <c r="B1268" t="s">
        <v>2476</v>
      </c>
    </row>
    <row r="1269" spans="1:2" x14ac:dyDescent="0.25">
      <c r="A1269" t="s">
        <v>2477</v>
      </c>
      <c r="B1269" t="s">
        <v>2478</v>
      </c>
    </row>
    <row r="1270" spans="1:2" x14ac:dyDescent="0.25">
      <c r="A1270" t="s">
        <v>2479</v>
      </c>
      <c r="B1270" t="s">
        <v>2480</v>
      </c>
    </row>
    <row r="1271" spans="1:2" x14ac:dyDescent="0.25">
      <c r="A1271" t="s">
        <v>2481</v>
      </c>
      <c r="B1271" t="s">
        <v>2482</v>
      </c>
    </row>
    <row r="1272" spans="1:2" x14ac:dyDescent="0.25">
      <c r="A1272" t="s">
        <v>2483</v>
      </c>
      <c r="B1272" t="s">
        <v>2484</v>
      </c>
    </row>
    <row r="1273" spans="1:2" x14ac:dyDescent="0.25">
      <c r="A1273" t="s">
        <v>2485</v>
      </c>
      <c r="B1273" t="s">
        <v>2486</v>
      </c>
    </row>
    <row r="1274" spans="1:2" x14ac:dyDescent="0.25">
      <c r="A1274" t="s">
        <v>2487</v>
      </c>
      <c r="B1274" t="s">
        <v>2488</v>
      </c>
    </row>
    <row r="1275" spans="1:2" x14ac:dyDescent="0.25">
      <c r="A1275" t="s">
        <v>2489</v>
      </c>
      <c r="B1275" t="s">
        <v>2490</v>
      </c>
    </row>
    <row r="1276" spans="1:2" x14ac:dyDescent="0.25">
      <c r="A1276" t="s">
        <v>2491</v>
      </c>
      <c r="B1276" t="s">
        <v>2492</v>
      </c>
    </row>
    <row r="1277" spans="1:2" x14ac:dyDescent="0.25">
      <c r="A1277" t="s">
        <v>2493</v>
      </c>
      <c r="B1277" t="s">
        <v>2494</v>
      </c>
    </row>
    <row r="1278" spans="1:2" x14ac:dyDescent="0.25">
      <c r="A1278" t="s">
        <v>2495</v>
      </c>
      <c r="B1278" t="s">
        <v>2496</v>
      </c>
    </row>
    <row r="1279" spans="1:2" x14ac:dyDescent="0.25">
      <c r="A1279" t="s">
        <v>2497</v>
      </c>
      <c r="B1279" t="s">
        <v>2498</v>
      </c>
    </row>
    <row r="1280" spans="1:2" x14ac:dyDescent="0.25">
      <c r="A1280" t="s">
        <v>2499</v>
      </c>
      <c r="B1280" t="s">
        <v>2500</v>
      </c>
    </row>
    <row r="1281" spans="1:2" x14ac:dyDescent="0.25">
      <c r="A1281" t="s">
        <v>2501</v>
      </c>
      <c r="B1281" t="s">
        <v>2502</v>
      </c>
    </row>
    <row r="1282" spans="1:2" x14ac:dyDescent="0.25">
      <c r="A1282" t="s">
        <v>2503</v>
      </c>
      <c r="B1282" t="s">
        <v>2504</v>
      </c>
    </row>
    <row r="1283" spans="1:2" x14ac:dyDescent="0.25">
      <c r="A1283" t="s">
        <v>2505</v>
      </c>
      <c r="B1283" t="s">
        <v>2506</v>
      </c>
    </row>
    <row r="1284" spans="1:2" x14ac:dyDescent="0.25">
      <c r="A1284" t="s">
        <v>2507</v>
      </c>
      <c r="B1284" t="s">
        <v>2508</v>
      </c>
    </row>
    <row r="1285" spans="1:2" x14ac:dyDescent="0.25">
      <c r="A1285" t="s">
        <v>2509</v>
      </c>
      <c r="B1285" t="s">
        <v>2510</v>
      </c>
    </row>
    <row r="1286" spans="1:2" x14ac:dyDescent="0.25">
      <c r="A1286" t="s">
        <v>2511</v>
      </c>
      <c r="B1286" t="s">
        <v>2512</v>
      </c>
    </row>
    <row r="1287" spans="1:2" x14ac:dyDescent="0.25">
      <c r="A1287" t="s">
        <v>2513</v>
      </c>
      <c r="B1287" t="s">
        <v>2514</v>
      </c>
    </row>
    <row r="1288" spans="1:2" x14ac:dyDescent="0.25">
      <c r="A1288" t="s">
        <v>2515</v>
      </c>
      <c r="B1288" t="s">
        <v>2516</v>
      </c>
    </row>
    <row r="1289" spans="1:2" x14ac:dyDescent="0.25">
      <c r="A1289" t="s">
        <v>2517</v>
      </c>
      <c r="B1289" t="s">
        <v>2518</v>
      </c>
    </row>
    <row r="1290" spans="1:2" x14ac:dyDescent="0.25">
      <c r="A1290" t="s">
        <v>2519</v>
      </c>
      <c r="B1290" t="s">
        <v>2520</v>
      </c>
    </row>
    <row r="1291" spans="1:2" x14ac:dyDescent="0.25">
      <c r="A1291" t="s">
        <v>2521</v>
      </c>
      <c r="B1291" t="s">
        <v>2522</v>
      </c>
    </row>
    <row r="1292" spans="1:2" x14ac:dyDescent="0.25">
      <c r="A1292" t="s">
        <v>2523</v>
      </c>
      <c r="B1292" t="s">
        <v>2524</v>
      </c>
    </row>
    <row r="1293" spans="1:2" x14ac:dyDescent="0.25">
      <c r="A1293" t="s">
        <v>2525</v>
      </c>
      <c r="B1293" t="s">
        <v>2526</v>
      </c>
    </row>
    <row r="1294" spans="1:2" x14ac:dyDescent="0.25">
      <c r="A1294" t="s">
        <v>2527</v>
      </c>
      <c r="B1294" t="s">
        <v>2528</v>
      </c>
    </row>
    <row r="1295" spans="1:2" x14ac:dyDescent="0.25">
      <c r="A1295" t="s">
        <v>2529</v>
      </c>
      <c r="B1295" t="s">
        <v>2530</v>
      </c>
    </row>
    <row r="1296" spans="1:2" x14ac:dyDescent="0.25">
      <c r="A1296" t="s">
        <v>2531</v>
      </c>
      <c r="B1296" t="s">
        <v>2532</v>
      </c>
    </row>
    <row r="1297" spans="1:2" x14ac:dyDescent="0.25">
      <c r="A1297" t="s">
        <v>2533</v>
      </c>
      <c r="B1297" t="s">
        <v>2534</v>
      </c>
    </row>
    <row r="1298" spans="1:2" x14ac:dyDescent="0.25">
      <c r="A1298" t="s">
        <v>2535</v>
      </c>
      <c r="B1298" t="s">
        <v>2536</v>
      </c>
    </row>
    <row r="1299" spans="1:2" x14ac:dyDescent="0.25">
      <c r="A1299" t="s">
        <v>2537</v>
      </c>
      <c r="B1299" t="s">
        <v>2538</v>
      </c>
    </row>
    <row r="1300" spans="1:2" x14ac:dyDescent="0.25">
      <c r="A1300" t="s">
        <v>2539</v>
      </c>
      <c r="B1300" t="s">
        <v>2540</v>
      </c>
    </row>
    <row r="1301" spans="1:2" x14ac:dyDescent="0.25">
      <c r="A1301" t="s">
        <v>2541</v>
      </c>
      <c r="B1301" t="s">
        <v>2542</v>
      </c>
    </row>
    <row r="1302" spans="1:2" x14ac:dyDescent="0.25">
      <c r="A1302" t="s">
        <v>2543</v>
      </c>
      <c r="B1302" t="s">
        <v>2544</v>
      </c>
    </row>
    <row r="1303" spans="1:2" x14ac:dyDescent="0.25">
      <c r="A1303" t="s">
        <v>2545</v>
      </c>
      <c r="B1303" t="s">
        <v>2546</v>
      </c>
    </row>
    <row r="1304" spans="1:2" x14ac:dyDescent="0.25">
      <c r="A1304" t="s">
        <v>2547</v>
      </c>
      <c r="B1304" t="s">
        <v>2548</v>
      </c>
    </row>
    <row r="1305" spans="1:2" x14ac:dyDescent="0.25">
      <c r="A1305" t="s">
        <v>2549</v>
      </c>
      <c r="B1305" t="s">
        <v>2550</v>
      </c>
    </row>
    <row r="1306" spans="1:2" x14ac:dyDescent="0.25">
      <c r="A1306" t="s">
        <v>2551</v>
      </c>
      <c r="B1306" t="s">
        <v>2552</v>
      </c>
    </row>
    <row r="1307" spans="1:2" x14ac:dyDescent="0.25">
      <c r="A1307" t="s">
        <v>2553</v>
      </c>
      <c r="B1307" t="s">
        <v>2554</v>
      </c>
    </row>
    <row r="1308" spans="1:2" x14ac:dyDescent="0.25">
      <c r="A1308" t="s">
        <v>2555</v>
      </c>
      <c r="B1308" t="s">
        <v>2556</v>
      </c>
    </row>
    <row r="1309" spans="1:2" x14ac:dyDescent="0.25">
      <c r="A1309" t="s">
        <v>2557</v>
      </c>
      <c r="B1309" t="s">
        <v>2558</v>
      </c>
    </row>
    <row r="1310" spans="1:2" x14ac:dyDescent="0.25">
      <c r="A1310" t="s">
        <v>2559</v>
      </c>
      <c r="B1310" t="s">
        <v>2560</v>
      </c>
    </row>
    <row r="1311" spans="1:2" x14ac:dyDescent="0.25">
      <c r="A1311" t="s">
        <v>2561</v>
      </c>
      <c r="B1311" t="s">
        <v>2562</v>
      </c>
    </row>
    <row r="1312" spans="1:2" x14ac:dyDescent="0.25">
      <c r="A1312" t="s">
        <v>2563</v>
      </c>
      <c r="B1312" t="s">
        <v>2564</v>
      </c>
    </row>
    <row r="1313" spans="1:2" x14ac:dyDescent="0.25">
      <c r="A1313" t="s">
        <v>2565</v>
      </c>
      <c r="B1313" t="s">
        <v>2566</v>
      </c>
    </row>
    <row r="1314" spans="1:2" x14ac:dyDescent="0.25">
      <c r="A1314" t="s">
        <v>2567</v>
      </c>
      <c r="B1314" t="s">
        <v>2568</v>
      </c>
    </row>
    <row r="1315" spans="1:2" x14ac:dyDescent="0.25">
      <c r="A1315" t="s">
        <v>2569</v>
      </c>
      <c r="B1315" t="s">
        <v>2570</v>
      </c>
    </row>
    <row r="1316" spans="1:2" x14ac:dyDescent="0.25">
      <c r="A1316" t="s">
        <v>2571</v>
      </c>
      <c r="B1316" t="s">
        <v>2572</v>
      </c>
    </row>
    <row r="1317" spans="1:2" x14ac:dyDescent="0.25">
      <c r="A1317" t="s">
        <v>2573</v>
      </c>
      <c r="B1317" t="s">
        <v>2574</v>
      </c>
    </row>
    <row r="1318" spans="1:2" x14ac:dyDescent="0.25">
      <c r="A1318" t="s">
        <v>2575</v>
      </c>
      <c r="B1318" t="s">
        <v>2576</v>
      </c>
    </row>
    <row r="1319" spans="1:2" x14ac:dyDescent="0.25">
      <c r="A1319" t="s">
        <v>2577</v>
      </c>
      <c r="B1319" t="s">
        <v>2578</v>
      </c>
    </row>
    <row r="1320" spans="1:2" x14ac:dyDescent="0.25">
      <c r="A1320" t="s">
        <v>2579</v>
      </c>
      <c r="B1320" t="s">
        <v>2580</v>
      </c>
    </row>
    <row r="1321" spans="1:2" x14ac:dyDescent="0.25">
      <c r="A1321" t="s">
        <v>2581</v>
      </c>
      <c r="B1321" t="s">
        <v>2582</v>
      </c>
    </row>
    <row r="1322" spans="1:2" x14ac:dyDescent="0.25">
      <c r="A1322" t="s">
        <v>2583</v>
      </c>
      <c r="B1322" t="s">
        <v>2584</v>
      </c>
    </row>
    <row r="1323" spans="1:2" x14ac:dyDescent="0.25">
      <c r="A1323" t="s">
        <v>2585</v>
      </c>
      <c r="B1323" t="s">
        <v>2586</v>
      </c>
    </row>
    <row r="1324" spans="1:2" x14ac:dyDescent="0.25">
      <c r="A1324" t="s">
        <v>2587</v>
      </c>
      <c r="B1324" t="s">
        <v>2588</v>
      </c>
    </row>
    <row r="1325" spans="1:2" x14ac:dyDescent="0.25">
      <c r="A1325" t="s">
        <v>2589</v>
      </c>
      <c r="B1325" t="s">
        <v>2590</v>
      </c>
    </row>
    <row r="1326" spans="1:2" x14ac:dyDescent="0.25">
      <c r="A1326" t="s">
        <v>2591</v>
      </c>
      <c r="B1326" t="s">
        <v>2592</v>
      </c>
    </row>
    <row r="1327" spans="1:2" x14ac:dyDescent="0.25">
      <c r="A1327" t="s">
        <v>2593</v>
      </c>
      <c r="B1327" t="s">
        <v>2594</v>
      </c>
    </row>
    <row r="1328" spans="1:2" x14ac:dyDescent="0.25">
      <c r="A1328" t="s">
        <v>2595</v>
      </c>
      <c r="B1328" t="s">
        <v>2596</v>
      </c>
    </row>
    <row r="1329" spans="1:2" x14ac:dyDescent="0.25">
      <c r="A1329" t="s">
        <v>2597</v>
      </c>
      <c r="B1329" t="s">
        <v>2598</v>
      </c>
    </row>
    <row r="1330" spans="1:2" x14ac:dyDescent="0.25">
      <c r="A1330" t="s">
        <v>2599</v>
      </c>
      <c r="B1330" t="s">
        <v>2600</v>
      </c>
    </row>
    <row r="1331" spans="1:2" x14ac:dyDescent="0.25">
      <c r="A1331" t="s">
        <v>2601</v>
      </c>
      <c r="B1331" t="s">
        <v>2602</v>
      </c>
    </row>
    <row r="1332" spans="1:2" x14ac:dyDescent="0.25">
      <c r="A1332" t="s">
        <v>2603</v>
      </c>
      <c r="B1332" t="s">
        <v>2604</v>
      </c>
    </row>
    <row r="1333" spans="1:2" x14ac:dyDescent="0.25">
      <c r="A1333" t="s">
        <v>2605</v>
      </c>
      <c r="B1333" t="s">
        <v>2606</v>
      </c>
    </row>
    <row r="1334" spans="1:2" x14ac:dyDescent="0.25">
      <c r="A1334" t="s">
        <v>2607</v>
      </c>
      <c r="B1334" t="s">
        <v>2608</v>
      </c>
    </row>
    <row r="1335" spans="1:2" x14ac:dyDescent="0.25">
      <c r="A1335" t="s">
        <v>2609</v>
      </c>
      <c r="B1335" t="s">
        <v>2610</v>
      </c>
    </row>
    <row r="1336" spans="1:2" x14ac:dyDescent="0.25">
      <c r="A1336" t="s">
        <v>2611</v>
      </c>
      <c r="B1336" t="s">
        <v>2612</v>
      </c>
    </row>
    <row r="1337" spans="1:2" x14ac:dyDescent="0.25">
      <c r="A1337" t="s">
        <v>2613</v>
      </c>
      <c r="B1337" t="s">
        <v>2614</v>
      </c>
    </row>
    <row r="1338" spans="1:2" x14ac:dyDescent="0.25">
      <c r="A1338" t="s">
        <v>2615</v>
      </c>
      <c r="B1338" t="s">
        <v>2616</v>
      </c>
    </row>
    <row r="1339" spans="1:2" x14ac:dyDescent="0.25">
      <c r="A1339" t="s">
        <v>2617</v>
      </c>
      <c r="B1339" t="s">
        <v>2618</v>
      </c>
    </row>
    <row r="1340" spans="1:2" x14ac:dyDescent="0.25">
      <c r="A1340" t="s">
        <v>2619</v>
      </c>
      <c r="B1340" t="s">
        <v>2620</v>
      </c>
    </row>
    <row r="1341" spans="1:2" x14ac:dyDescent="0.25">
      <c r="A1341" t="s">
        <v>2621</v>
      </c>
      <c r="B1341" t="s">
        <v>2622</v>
      </c>
    </row>
    <row r="1342" spans="1:2" x14ac:dyDescent="0.25">
      <c r="A1342" t="s">
        <v>2623</v>
      </c>
      <c r="B1342" t="s">
        <v>2624</v>
      </c>
    </row>
    <row r="1343" spans="1:2" x14ac:dyDescent="0.25">
      <c r="A1343" t="s">
        <v>2625</v>
      </c>
      <c r="B1343" t="s">
        <v>2626</v>
      </c>
    </row>
    <row r="1344" spans="1:2" x14ac:dyDescent="0.25">
      <c r="A1344" t="s">
        <v>2627</v>
      </c>
      <c r="B1344" t="s">
        <v>2628</v>
      </c>
    </row>
    <row r="1345" spans="1:2" x14ac:dyDescent="0.25">
      <c r="A1345" t="s">
        <v>2629</v>
      </c>
      <c r="B1345" t="s">
        <v>2630</v>
      </c>
    </row>
    <row r="1346" spans="1:2" x14ac:dyDescent="0.25">
      <c r="A1346" t="s">
        <v>2631</v>
      </c>
      <c r="B1346" t="s">
        <v>2632</v>
      </c>
    </row>
    <row r="1347" spans="1:2" x14ac:dyDescent="0.25">
      <c r="A1347" t="s">
        <v>2633</v>
      </c>
      <c r="B1347" t="s">
        <v>2634</v>
      </c>
    </row>
    <row r="1348" spans="1:2" x14ac:dyDescent="0.25">
      <c r="A1348" t="s">
        <v>2635</v>
      </c>
      <c r="B1348" t="s">
        <v>2636</v>
      </c>
    </row>
    <row r="1349" spans="1:2" x14ac:dyDescent="0.25">
      <c r="A1349" t="s">
        <v>2637</v>
      </c>
      <c r="B1349" t="s">
        <v>2638</v>
      </c>
    </row>
    <row r="1350" spans="1:2" x14ac:dyDescent="0.25">
      <c r="A1350" t="s">
        <v>2639</v>
      </c>
      <c r="B1350" t="s">
        <v>2640</v>
      </c>
    </row>
    <row r="1351" spans="1:2" x14ac:dyDescent="0.25">
      <c r="A1351" t="s">
        <v>2641</v>
      </c>
      <c r="B1351" t="s">
        <v>2642</v>
      </c>
    </row>
    <row r="1352" spans="1:2" x14ac:dyDescent="0.25">
      <c r="A1352" t="s">
        <v>2643</v>
      </c>
      <c r="B1352" t="s">
        <v>2644</v>
      </c>
    </row>
    <row r="1353" spans="1:2" x14ac:dyDescent="0.25">
      <c r="A1353" t="s">
        <v>2645</v>
      </c>
      <c r="B1353" t="s">
        <v>2646</v>
      </c>
    </row>
    <row r="1354" spans="1:2" x14ac:dyDescent="0.25">
      <c r="A1354" t="s">
        <v>2647</v>
      </c>
      <c r="B1354" t="s">
        <v>2648</v>
      </c>
    </row>
    <row r="1355" spans="1:2" x14ac:dyDescent="0.25">
      <c r="A1355" t="s">
        <v>2649</v>
      </c>
      <c r="B1355" t="s">
        <v>2650</v>
      </c>
    </row>
    <row r="1356" spans="1:2" x14ac:dyDescent="0.25">
      <c r="A1356" t="s">
        <v>2651</v>
      </c>
      <c r="B1356" t="s">
        <v>2652</v>
      </c>
    </row>
    <row r="1357" spans="1:2" x14ac:dyDescent="0.25">
      <c r="A1357" t="s">
        <v>2653</v>
      </c>
      <c r="B1357" t="s">
        <v>2654</v>
      </c>
    </row>
    <row r="1358" spans="1:2" x14ac:dyDescent="0.25">
      <c r="A1358" t="s">
        <v>2655</v>
      </c>
      <c r="B1358" t="s">
        <v>2656</v>
      </c>
    </row>
    <row r="1359" spans="1:2" x14ac:dyDescent="0.25">
      <c r="A1359" t="s">
        <v>2657</v>
      </c>
      <c r="B1359" t="s">
        <v>2658</v>
      </c>
    </row>
    <row r="1360" spans="1:2" x14ac:dyDescent="0.25">
      <c r="A1360" t="s">
        <v>2659</v>
      </c>
      <c r="B1360" t="s">
        <v>2660</v>
      </c>
    </row>
    <row r="1361" spans="1:2" x14ac:dyDescent="0.25">
      <c r="A1361" t="s">
        <v>2661</v>
      </c>
      <c r="B1361" t="s">
        <v>2662</v>
      </c>
    </row>
    <row r="1362" spans="1:2" x14ac:dyDescent="0.25">
      <c r="A1362" t="s">
        <v>2663</v>
      </c>
      <c r="B1362" t="s">
        <v>2664</v>
      </c>
    </row>
    <row r="1363" spans="1:2" x14ac:dyDescent="0.25">
      <c r="A1363" t="s">
        <v>2665</v>
      </c>
      <c r="B1363" t="s">
        <v>2666</v>
      </c>
    </row>
    <row r="1364" spans="1:2" x14ac:dyDescent="0.25">
      <c r="A1364" t="s">
        <v>2667</v>
      </c>
      <c r="B1364" t="s">
        <v>2668</v>
      </c>
    </row>
    <row r="1365" spans="1:2" x14ac:dyDescent="0.25">
      <c r="A1365" t="s">
        <v>2669</v>
      </c>
      <c r="B1365" t="s">
        <v>2670</v>
      </c>
    </row>
    <row r="1366" spans="1:2" x14ac:dyDescent="0.25">
      <c r="A1366" t="s">
        <v>2671</v>
      </c>
      <c r="B1366" t="s">
        <v>2672</v>
      </c>
    </row>
    <row r="1367" spans="1:2" x14ac:dyDescent="0.25">
      <c r="A1367" t="s">
        <v>2673</v>
      </c>
      <c r="B1367" t="s">
        <v>2674</v>
      </c>
    </row>
    <row r="1368" spans="1:2" x14ac:dyDescent="0.25">
      <c r="A1368" t="s">
        <v>2675</v>
      </c>
      <c r="B1368" t="s">
        <v>2676</v>
      </c>
    </row>
    <row r="1369" spans="1:2" x14ac:dyDescent="0.25">
      <c r="A1369" t="s">
        <v>2677</v>
      </c>
      <c r="B1369" t="s">
        <v>2678</v>
      </c>
    </row>
    <row r="1370" spans="1:2" x14ac:dyDescent="0.25">
      <c r="A1370" t="s">
        <v>2679</v>
      </c>
      <c r="B1370" t="s">
        <v>2680</v>
      </c>
    </row>
    <row r="1371" spans="1:2" x14ac:dyDescent="0.25">
      <c r="A1371" t="s">
        <v>2681</v>
      </c>
      <c r="B1371" t="s">
        <v>2682</v>
      </c>
    </row>
    <row r="1372" spans="1:2" x14ac:dyDescent="0.25">
      <c r="A1372" t="s">
        <v>2683</v>
      </c>
      <c r="B1372" t="s">
        <v>2684</v>
      </c>
    </row>
    <row r="1373" spans="1:2" x14ac:dyDescent="0.25">
      <c r="A1373" t="s">
        <v>2685</v>
      </c>
      <c r="B1373" t="s">
        <v>2686</v>
      </c>
    </row>
    <row r="1374" spans="1:2" x14ac:dyDescent="0.25">
      <c r="A1374" t="s">
        <v>2687</v>
      </c>
      <c r="B1374" t="s">
        <v>2688</v>
      </c>
    </row>
    <row r="1375" spans="1:2" x14ac:dyDescent="0.25">
      <c r="A1375" t="s">
        <v>2689</v>
      </c>
      <c r="B1375" t="s">
        <v>2690</v>
      </c>
    </row>
    <row r="1376" spans="1:2" x14ac:dyDescent="0.25">
      <c r="A1376" t="s">
        <v>2691</v>
      </c>
      <c r="B1376" t="s">
        <v>2692</v>
      </c>
    </row>
    <row r="1377" spans="1:2" x14ac:dyDescent="0.25">
      <c r="A1377" t="s">
        <v>2693</v>
      </c>
      <c r="B1377" t="s">
        <v>2694</v>
      </c>
    </row>
    <row r="1378" spans="1:2" x14ac:dyDescent="0.25">
      <c r="A1378" t="s">
        <v>2695</v>
      </c>
      <c r="B1378" t="s">
        <v>2696</v>
      </c>
    </row>
    <row r="1379" spans="1:2" x14ac:dyDescent="0.25">
      <c r="A1379" t="s">
        <v>2697</v>
      </c>
      <c r="B1379" t="s">
        <v>2698</v>
      </c>
    </row>
    <row r="1380" spans="1:2" x14ac:dyDescent="0.25">
      <c r="A1380" t="s">
        <v>2699</v>
      </c>
      <c r="B1380" t="s">
        <v>2700</v>
      </c>
    </row>
    <row r="1381" spans="1:2" x14ac:dyDescent="0.25">
      <c r="A1381" t="s">
        <v>2701</v>
      </c>
      <c r="B1381" t="s">
        <v>2702</v>
      </c>
    </row>
    <row r="1382" spans="1:2" x14ac:dyDescent="0.25">
      <c r="A1382" t="s">
        <v>2703</v>
      </c>
      <c r="B1382" t="s">
        <v>2704</v>
      </c>
    </row>
    <row r="1383" spans="1:2" x14ac:dyDescent="0.25">
      <c r="A1383" t="s">
        <v>2705</v>
      </c>
      <c r="B1383" t="s">
        <v>2706</v>
      </c>
    </row>
    <row r="1384" spans="1:2" x14ac:dyDescent="0.25">
      <c r="A1384" t="s">
        <v>2707</v>
      </c>
      <c r="B1384" t="s">
        <v>2708</v>
      </c>
    </row>
    <row r="1385" spans="1:2" x14ac:dyDescent="0.25">
      <c r="A1385" t="s">
        <v>2709</v>
      </c>
      <c r="B1385" t="s">
        <v>2710</v>
      </c>
    </row>
    <row r="1386" spans="1:2" x14ac:dyDescent="0.25">
      <c r="A1386" t="s">
        <v>2711</v>
      </c>
      <c r="B1386" t="s">
        <v>2712</v>
      </c>
    </row>
    <row r="1387" spans="1:2" x14ac:dyDescent="0.25">
      <c r="A1387" t="s">
        <v>2713</v>
      </c>
      <c r="B1387" t="s">
        <v>2714</v>
      </c>
    </row>
    <row r="1388" spans="1:2" x14ac:dyDescent="0.25">
      <c r="A1388" t="s">
        <v>2715</v>
      </c>
      <c r="B1388" t="s">
        <v>2716</v>
      </c>
    </row>
    <row r="1389" spans="1:2" x14ac:dyDescent="0.25">
      <c r="A1389" t="s">
        <v>2717</v>
      </c>
      <c r="B1389" t="s">
        <v>2718</v>
      </c>
    </row>
    <row r="1390" spans="1:2" x14ac:dyDescent="0.25">
      <c r="A1390" t="s">
        <v>2719</v>
      </c>
      <c r="B1390" t="s">
        <v>2720</v>
      </c>
    </row>
    <row r="1391" spans="1:2" x14ac:dyDescent="0.25">
      <c r="A1391" t="s">
        <v>2721</v>
      </c>
      <c r="B1391" t="s">
        <v>2722</v>
      </c>
    </row>
    <row r="1392" spans="1:2" x14ac:dyDescent="0.25">
      <c r="A1392" t="s">
        <v>2723</v>
      </c>
      <c r="B1392" t="s">
        <v>2724</v>
      </c>
    </row>
    <row r="1393" spans="1:2" x14ac:dyDescent="0.25">
      <c r="A1393" t="s">
        <v>2725</v>
      </c>
      <c r="B1393" t="s">
        <v>2726</v>
      </c>
    </row>
    <row r="1394" spans="1:2" x14ac:dyDescent="0.25">
      <c r="A1394" t="s">
        <v>2727</v>
      </c>
      <c r="B1394" t="s">
        <v>2728</v>
      </c>
    </row>
    <row r="1395" spans="1:2" x14ac:dyDescent="0.25">
      <c r="A1395" t="s">
        <v>2729</v>
      </c>
      <c r="B1395" t="s">
        <v>2730</v>
      </c>
    </row>
    <row r="1396" spans="1:2" x14ac:dyDescent="0.25">
      <c r="A1396" t="s">
        <v>2731</v>
      </c>
      <c r="B1396" t="s">
        <v>2732</v>
      </c>
    </row>
    <row r="1397" spans="1:2" x14ac:dyDescent="0.25">
      <c r="A1397" t="s">
        <v>2733</v>
      </c>
      <c r="B1397" t="s">
        <v>2734</v>
      </c>
    </row>
    <row r="1398" spans="1:2" x14ac:dyDescent="0.25">
      <c r="A1398" t="s">
        <v>2735</v>
      </c>
      <c r="B1398" t="s">
        <v>2736</v>
      </c>
    </row>
    <row r="1399" spans="1:2" x14ac:dyDescent="0.25">
      <c r="A1399" t="s">
        <v>2737</v>
      </c>
      <c r="B1399" t="s">
        <v>2738</v>
      </c>
    </row>
    <row r="1400" spans="1:2" x14ac:dyDescent="0.25">
      <c r="A1400" t="s">
        <v>2739</v>
      </c>
      <c r="B1400" t="s">
        <v>2740</v>
      </c>
    </row>
    <row r="1401" spans="1:2" x14ac:dyDescent="0.25">
      <c r="A1401" t="s">
        <v>2741</v>
      </c>
      <c r="B1401" t="s">
        <v>2742</v>
      </c>
    </row>
    <row r="1402" spans="1:2" x14ac:dyDescent="0.25">
      <c r="A1402" t="s">
        <v>2743</v>
      </c>
      <c r="B1402" t="s">
        <v>2744</v>
      </c>
    </row>
    <row r="1403" spans="1:2" x14ac:dyDescent="0.25">
      <c r="A1403" t="s">
        <v>2745</v>
      </c>
      <c r="B1403" t="s">
        <v>2746</v>
      </c>
    </row>
    <row r="1404" spans="1:2" x14ac:dyDescent="0.25">
      <c r="A1404" t="s">
        <v>2747</v>
      </c>
      <c r="B1404" t="s">
        <v>2748</v>
      </c>
    </row>
    <row r="1405" spans="1:2" x14ac:dyDescent="0.25">
      <c r="A1405" t="s">
        <v>2749</v>
      </c>
      <c r="B1405" t="s">
        <v>2750</v>
      </c>
    </row>
    <row r="1406" spans="1:2" x14ac:dyDescent="0.25">
      <c r="A1406" t="s">
        <v>2751</v>
      </c>
      <c r="B1406" t="s">
        <v>2752</v>
      </c>
    </row>
    <row r="1407" spans="1:2" x14ac:dyDescent="0.25">
      <c r="A1407" t="s">
        <v>2753</v>
      </c>
      <c r="B1407" t="s">
        <v>2754</v>
      </c>
    </row>
    <row r="1408" spans="1:2" x14ac:dyDescent="0.25">
      <c r="A1408" t="s">
        <v>2755</v>
      </c>
      <c r="B1408" t="s">
        <v>2756</v>
      </c>
    </row>
    <row r="1409" spans="1:2" x14ac:dyDescent="0.25">
      <c r="A1409" t="s">
        <v>2757</v>
      </c>
      <c r="B1409" t="s">
        <v>2758</v>
      </c>
    </row>
    <row r="1410" spans="1:2" x14ac:dyDescent="0.25">
      <c r="A1410" t="s">
        <v>2759</v>
      </c>
      <c r="B1410" t="s">
        <v>2760</v>
      </c>
    </row>
    <row r="1411" spans="1:2" x14ac:dyDescent="0.25">
      <c r="A1411" t="s">
        <v>2761</v>
      </c>
      <c r="B1411" t="s">
        <v>2762</v>
      </c>
    </row>
    <row r="1412" spans="1:2" x14ac:dyDescent="0.25">
      <c r="A1412" t="s">
        <v>2763</v>
      </c>
      <c r="B1412" t="s">
        <v>2764</v>
      </c>
    </row>
    <row r="1413" spans="1:2" x14ac:dyDescent="0.25">
      <c r="A1413" t="s">
        <v>2765</v>
      </c>
      <c r="B1413" t="s">
        <v>2766</v>
      </c>
    </row>
    <row r="1414" spans="1:2" x14ac:dyDescent="0.25">
      <c r="A1414" t="s">
        <v>2767</v>
      </c>
      <c r="B1414" t="s">
        <v>2768</v>
      </c>
    </row>
    <row r="1415" spans="1:2" x14ac:dyDescent="0.25">
      <c r="A1415" t="s">
        <v>2769</v>
      </c>
      <c r="B1415" t="s">
        <v>2770</v>
      </c>
    </row>
    <row r="1416" spans="1:2" x14ac:dyDescent="0.25">
      <c r="A1416" t="s">
        <v>2771</v>
      </c>
      <c r="B1416" t="s">
        <v>2772</v>
      </c>
    </row>
    <row r="1417" spans="1:2" x14ac:dyDescent="0.25">
      <c r="A1417" t="s">
        <v>2773</v>
      </c>
      <c r="B1417" t="s">
        <v>2774</v>
      </c>
    </row>
    <row r="1418" spans="1:2" x14ac:dyDescent="0.25">
      <c r="A1418" t="s">
        <v>2775</v>
      </c>
      <c r="B1418" t="s">
        <v>2776</v>
      </c>
    </row>
    <row r="1419" spans="1:2" x14ac:dyDescent="0.25">
      <c r="A1419" t="s">
        <v>2777</v>
      </c>
      <c r="B1419" t="s">
        <v>2778</v>
      </c>
    </row>
    <row r="1420" spans="1:2" x14ac:dyDescent="0.25">
      <c r="A1420" t="s">
        <v>2779</v>
      </c>
      <c r="B1420" t="s">
        <v>2780</v>
      </c>
    </row>
    <row r="1421" spans="1:2" x14ac:dyDescent="0.25">
      <c r="A1421" t="s">
        <v>2781</v>
      </c>
      <c r="B1421" t="s">
        <v>2782</v>
      </c>
    </row>
    <row r="1422" spans="1:2" x14ac:dyDescent="0.25">
      <c r="A1422" t="s">
        <v>2783</v>
      </c>
      <c r="B1422" t="s">
        <v>2784</v>
      </c>
    </row>
    <row r="1423" spans="1:2" x14ac:dyDescent="0.25">
      <c r="A1423" t="s">
        <v>2785</v>
      </c>
      <c r="B1423" t="s">
        <v>2786</v>
      </c>
    </row>
    <row r="1424" spans="1:2" x14ac:dyDescent="0.25">
      <c r="A1424" t="s">
        <v>2787</v>
      </c>
      <c r="B1424" t="s">
        <v>2788</v>
      </c>
    </row>
    <row r="1425" spans="1:2" x14ac:dyDescent="0.25">
      <c r="A1425" t="s">
        <v>2789</v>
      </c>
      <c r="B1425" t="s">
        <v>2790</v>
      </c>
    </row>
    <row r="1426" spans="1:2" x14ac:dyDescent="0.25">
      <c r="A1426" t="s">
        <v>2791</v>
      </c>
      <c r="B1426" t="s">
        <v>2792</v>
      </c>
    </row>
    <row r="1427" spans="1:2" x14ac:dyDescent="0.25">
      <c r="A1427" t="s">
        <v>2793</v>
      </c>
      <c r="B1427" t="s">
        <v>2794</v>
      </c>
    </row>
    <row r="1428" spans="1:2" x14ac:dyDescent="0.25">
      <c r="A1428" t="s">
        <v>2795</v>
      </c>
      <c r="B1428" t="s">
        <v>2796</v>
      </c>
    </row>
    <row r="1429" spans="1:2" x14ac:dyDescent="0.25">
      <c r="A1429" t="s">
        <v>2797</v>
      </c>
      <c r="B1429" t="s">
        <v>2798</v>
      </c>
    </row>
    <row r="1430" spans="1:2" x14ac:dyDescent="0.25">
      <c r="A1430" t="s">
        <v>2799</v>
      </c>
      <c r="B1430" t="s">
        <v>2800</v>
      </c>
    </row>
    <row r="1431" spans="1:2" x14ac:dyDescent="0.25">
      <c r="A1431" t="s">
        <v>2801</v>
      </c>
      <c r="B1431" t="s">
        <v>2802</v>
      </c>
    </row>
    <row r="1432" spans="1:2" x14ac:dyDescent="0.25">
      <c r="A1432" t="s">
        <v>2803</v>
      </c>
      <c r="B1432" t="s">
        <v>2804</v>
      </c>
    </row>
    <row r="1433" spans="1:2" x14ac:dyDescent="0.25">
      <c r="A1433" t="s">
        <v>2805</v>
      </c>
      <c r="B1433" t="s">
        <v>2806</v>
      </c>
    </row>
    <row r="1434" spans="1:2" x14ac:dyDescent="0.25">
      <c r="A1434" t="s">
        <v>2807</v>
      </c>
      <c r="B1434" t="s">
        <v>2808</v>
      </c>
    </row>
    <row r="1435" spans="1:2" x14ac:dyDescent="0.25">
      <c r="A1435" t="s">
        <v>2809</v>
      </c>
      <c r="B1435" t="s">
        <v>2810</v>
      </c>
    </row>
    <row r="1436" spans="1:2" x14ac:dyDescent="0.25">
      <c r="A1436" t="s">
        <v>2811</v>
      </c>
      <c r="B1436" t="s">
        <v>2812</v>
      </c>
    </row>
    <row r="1437" spans="1:2" x14ac:dyDescent="0.25">
      <c r="A1437" t="s">
        <v>2813</v>
      </c>
      <c r="B1437" t="s">
        <v>2814</v>
      </c>
    </row>
    <row r="1438" spans="1:2" x14ac:dyDescent="0.25">
      <c r="A1438" t="s">
        <v>2815</v>
      </c>
      <c r="B1438" t="s">
        <v>2816</v>
      </c>
    </row>
    <row r="1439" spans="1:2" x14ac:dyDescent="0.25">
      <c r="A1439" t="s">
        <v>2817</v>
      </c>
      <c r="B1439" t="s">
        <v>2818</v>
      </c>
    </row>
    <row r="1440" spans="1:2" x14ac:dyDescent="0.25">
      <c r="A1440" t="s">
        <v>2819</v>
      </c>
      <c r="B1440" t="s">
        <v>2820</v>
      </c>
    </row>
    <row r="1441" spans="1:2" x14ac:dyDescent="0.25">
      <c r="A1441" t="s">
        <v>2821</v>
      </c>
      <c r="B1441" t="s">
        <v>2822</v>
      </c>
    </row>
    <row r="1442" spans="1:2" x14ac:dyDescent="0.25">
      <c r="A1442" t="s">
        <v>2823</v>
      </c>
      <c r="B1442" t="s">
        <v>2824</v>
      </c>
    </row>
    <row r="1443" spans="1:2" x14ac:dyDescent="0.25">
      <c r="A1443" t="s">
        <v>2825</v>
      </c>
      <c r="B1443" t="s">
        <v>2826</v>
      </c>
    </row>
    <row r="1444" spans="1:2" x14ac:dyDescent="0.25">
      <c r="A1444" t="s">
        <v>2827</v>
      </c>
      <c r="B1444" t="s">
        <v>2828</v>
      </c>
    </row>
    <row r="1445" spans="1:2" x14ac:dyDescent="0.25">
      <c r="A1445" t="s">
        <v>2829</v>
      </c>
      <c r="B1445" t="s">
        <v>2830</v>
      </c>
    </row>
    <row r="1446" spans="1:2" x14ac:dyDescent="0.25">
      <c r="A1446" t="s">
        <v>2831</v>
      </c>
      <c r="B1446" t="s">
        <v>2832</v>
      </c>
    </row>
    <row r="1447" spans="1:2" x14ac:dyDescent="0.25">
      <c r="A1447" t="s">
        <v>2833</v>
      </c>
      <c r="B1447" t="s">
        <v>2834</v>
      </c>
    </row>
    <row r="1448" spans="1:2" x14ac:dyDescent="0.25">
      <c r="A1448" t="s">
        <v>2835</v>
      </c>
      <c r="B1448" t="s">
        <v>2836</v>
      </c>
    </row>
    <row r="1449" spans="1:2" x14ac:dyDescent="0.25">
      <c r="A1449" t="s">
        <v>2837</v>
      </c>
      <c r="B1449" t="s">
        <v>2838</v>
      </c>
    </row>
    <row r="1450" spans="1:2" x14ac:dyDescent="0.25">
      <c r="A1450" t="s">
        <v>2839</v>
      </c>
      <c r="B1450" t="s">
        <v>2840</v>
      </c>
    </row>
    <row r="1451" spans="1:2" x14ac:dyDescent="0.25">
      <c r="A1451" t="s">
        <v>2841</v>
      </c>
      <c r="B1451" t="s">
        <v>2842</v>
      </c>
    </row>
    <row r="1452" spans="1:2" x14ac:dyDescent="0.25">
      <c r="A1452" t="s">
        <v>2843</v>
      </c>
      <c r="B1452" t="s">
        <v>2844</v>
      </c>
    </row>
    <row r="1453" spans="1:2" x14ac:dyDescent="0.25">
      <c r="A1453" t="s">
        <v>2845</v>
      </c>
      <c r="B1453" t="s">
        <v>2846</v>
      </c>
    </row>
    <row r="1454" spans="1:2" x14ac:dyDescent="0.25">
      <c r="A1454" t="s">
        <v>2847</v>
      </c>
      <c r="B1454" t="s">
        <v>2848</v>
      </c>
    </row>
    <row r="1455" spans="1:2" x14ac:dyDescent="0.25">
      <c r="A1455" t="s">
        <v>2849</v>
      </c>
      <c r="B1455" t="s">
        <v>2850</v>
      </c>
    </row>
    <row r="1456" spans="1:2" x14ac:dyDescent="0.25">
      <c r="A1456" t="s">
        <v>2851</v>
      </c>
      <c r="B1456" t="s">
        <v>2852</v>
      </c>
    </row>
    <row r="1457" spans="1:2" x14ac:dyDescent="0.25">
      <c r="A1457" t="s">
        <v>2853</v>
      </c>
      <c r="B1457" t="s">
        <v>2854</v>
      </c>
    </row>
    <row r="1458" spans="1:2" x14ac:dyDescent="0.25">
      <c r="A1458" t="s">
        <v>2855</v>
      </c>
      <c r="B1458" t="s">
        <v>2856</v>
      </c>
    </row>
    <row r="1459" spans="1:2" x14ac:dyDescent="0.25">
      <c r="A1459" t="s">
        <v>2857</v>
      </c>
      <c r="B1459" t="s">
        <v>2858</v>
      </c>
    </row>
    <row r="1460" spans="1:2" x14ac:dyDescent="0.25">
      <c r="A1460" t="s">
        <v>2859</v>
      </c>
      <c r="B1460" t="s">
        <v>2860</v>
      </c>
    </row>
    <row r="1461" spans="1:2" x14ac:dyDescent="0.25">
      <c r="A1461" t="s">
        <v>2861</v>
      </c>
      <c r="B1461" t="s">
        <v>2862</v>
      </c>
    </row>
    <row r="1462" spans="1:2" x14ac:dyDescent="0.25">
      <c r="A1462" t="s">
        <v>2863</v>
      </c>
      <c r="B1462" t="s">
        <v>2864</v>
      </c>
    </row>
    <row r="1463" spans="1:2" x14ac:dyDescent="0.25">
      <c r="A1463" t="s">
        <v>2865</v>
      </c>
      <c r="B1463" t="s">
        <v>2866</v>
      </c>
    </row>
    <row r="1464" spans="1:2" x14ac:dyDescent="0.25">
      <c r="A1464" t="s">
        <v>2867</v>
      </c>
      <c r="B1464" t="s">
        <v>2868</v>
      </c>
    </row>
    <row r="1465" spans="1:2" x14ac:dyDescent="0.25">
      <c r="A1465" t="s">
        <v>2869</v>
      </c>
      <c r="B1465" t="s">
        <v>2870</v>
      </c>
    </row>
    <row r="1466" spans="1:2" x14ac:dyDescent="0.25">
      <c r="A1466" t="s">
        <v>2871</v>
      </c>
      <c r="B1466" t="s">
        <v>2872</v>
      </c>
    </row>
    <row r="1467" spans="1:2" x14ac:dyDescent="0.25">
      <c r="A1467" t="s">
        <v>2873</v>
      </c>
      <c r="B1467" t="s">
        <v>2874</v>
      </c>
    </row>
    <row r="1468" spans="1:2" x14ac:dyDescent="0.25">
      <c r="A1468" t="s">
        <v>2875</v>
      </c>
      <c r="B1468" t="s">
        <v>2876</v>
      </c>
    </row>
    <row r="1469" spans="1:2" x14ac:dyDescent="0.25">
      <c r="A1469" t="s">
        <v>2877</v>
      </c>
      <c r="B1469" t="s">
        <v>2878</v>
      </c>
    </row>
    <row r="1470" spans="1:2" x14ac:dyDescent="0.25">
      <c r="A1470" t="s">
        <v>2879</v>
      </c>
      <c r="B1470" t="s">
        <v>2880</v>
      </c>
    </row>
    <row r="1471" spans="1:2" x14ac:dyDescent="0.25">
      <c r="A1471" t="s">
        <v>2881</v>
      </c>
      <c r="B1471" t="s">
        <v>2882</v>
      </c>
    </row>
    <row r="1472" spans="1:2" x14ac:dyDescent="0.25">
      <c r="A1472" t="s">
        <v>2883</v>
      </c>
      <c r="B1472" t="s">
        <v>2884</v>
      </c>
    </row>
    <row r="1473" spans="1:2" x14ac:dyDescent="0.25">
      <c r="A1473" t="s">
        <v>2885</v>
      </c>
      <c r="B1473" t="s">
        <v>2886</v>
      </c>
    </row>
    <row r="1474" spans="1:2" x14ac:dyDescent="0.25">
      <c r="A1474" t="s">
        <v>2887</v>
      </c>
      <c r="B1474" t="s">
        <v>2888</v>
      </c>
    </row>
    <row r="1475" spans="1:2" x14ac:dyDescent="0.25">
      <c r="A1475" t="s">
        <v>2889</v>
      </c>
      <c r="B1475" t="s">
        <v>2890</v>
      </c>
    </row>
    <row r="1476" spans="1:2" x14ac:dyDescent="0.25">
      <c r="A1476" t="s">
        <v>2891</v>
      </c>
      <c r="B1476" t="s">
        <v>2892</v>
      </c>
    </row>
    <row r="1477" spans="1:2" x14ac:dyDescent="0.25">
      <c r="A1477" t="s">
        <v>2893</v>
      </c>
      <c r="B1477" t="s">
        <v>2894</v>
      </c>
    </row>
    <row r="1478" spans="1:2" x14ac:dyDescent="0.25">
      <c r="A1478" t="s">
        <v>2895</v>
      </c>
      <c r="B1478" t="s">
        <v>2896</v>
      </c>
    </row>
    <row r="1479" spans="1:2" x14ac:dyDescent="0.25">
      <c r="A1479" t="s">
        <v>2897</v>
      </c>
      <c r="B1479" t="s">
        <v>2898</v>
      </c>
    </row>
    <row r="1480" spans="1:2" x14ac:dyDescent="0.25">
      <c r="A1480" t="s">
        <v>2899</v>
      </c>
      <c r="B1480" t="s">
        <v>2900</v>
      </c>
    </row>
    <row r="1481" spans="1:2" x14ac:dyDescent="0.25">
      <c r="A1481" t="s">
        <v>2901</v>
      </c>
      <c r="B1481" t="s">
        <v>2902</v>
      </c>
    </row>
    <row r="1482" spans="1:2" x14ac:dyDescent="0.25">
      <c r="A1482" t="s">
        <v>2903</v>
      </c>
      <c r="B1482" t="s">
        <v>2904</v>
      </c>
    </row>
    <row r="1483" spans="1:2" x14ac:dyDescent="0.25">
      <c r="A1483" t="s">
        <v>2905</v>
      </c>
      <c r="B1483" t="s">
        <v>2906</v>
      </c>
    </row>
    <row r="1484" spans="1:2" x14ac:dyDescent="0.25">
      <c r="A1484" t="s">
        <v>2907</v>
      </c>
      <c r="B1484" t="s">
        <v>2908</v>
      </c>
    </row>
    <row r="1485" spans="1:2" x14ac:dyDescent="0.25">
      <c r="A1485" t="s">
        <v>2909</v>
      </c>
      <c r="B1485" t="s">
        <v>2910</v>
      </c>
    </row>
    <row r="1486" spans="1:2" x14ac:dyDescent="0.25">
      <c r="A1486" t="s">
        <v>2911</v>
      </c>
      <c r="B1486" t="s">
        <v>2912</v>
      </c>
    </row>
    <row r="1487" spans="1:2" x14ac:dyDescent="0.25">
      <c r="A1487" t="s">
        <v>2913</v>
      </c>
      <c r="B1487" t="s">
        <v>2914</v>
      </c>
    </row>
    <row r="1488" spans="1:2" x14ac:dyDescent="0.25">
      <c r="A1488" t="s">
        <v>2915</v>
      </c>
      <c r="B1488" t="s">
        <v>2916</v>
      </c>
    </row>
    <row r="1489" spans="1:2" x14ac:dyDescent="0.25">
      <c r="A1489" t="s">
        <v>2917</v>
      </c>
      <c r="B1489" t="s">
        <v>2918</v>
      </c>
    </row>
    <row r="1490" spans="1:2" x14ac:dyDescent="0.25">
      <c r="A1490" t="s">
        <v>2919</v>
      </c>
      <c r="B1490" t="s">
        <v>2920</v>
      </c>
    </row>
    <row r="1491" spans="1:2" x14ac:dyDescent="0.25">
      <c r="A1491" t="s">
        <v>2921</v>
      </c>
      <c r="B1491" t="s">
        <v>2922</v>
      </c>
    </row>
    <row r="1492" spans="1:2" x14ac:dyDescent="0.25">
      <c r="A1492" t="s">
        <v>2923</v>
      </c>
      <c r="B1492" t="s">
        <v>2924</v>
      </c>
    </row>
    <row r="1493" spans="1:2" x14ac:dyDescent="0.25">
      <c r="A1493" t="s">
        <v>2925</v>
      </c>
      <c r="B1493" t="s">
        <v>2926</v>
      </c>
    </row>
    <row r="1494" spans="1:2" x14ac:dyDescent="0.25">
      <c r="A1494" t="s">
        <v>2927</v>
      </c>
      <c r="B1494" t="s">
        <v>2928</v>
      </c>
    </row>
    <row r="1495" spans="1:2" x14ac:dyDescent="0.25">
      <c r="A1495" t="s">
        <v>2929</v>
      </c>
      <c r="B1495" t="s">
        <v>2930</v>
      </c>
    </row>
    <row r="1496" spans="1:2" x14ac:dyDescent="0.25">
      <c r="A1496" t="s">
        <v>2931</v>
      </c>
      <c r="B1496" t="s">
        <v>2932</v>
      </c>
    </row>
    <row r="1497" spans="1:2" x14ac:dyDescent="0.25">
      <c r="A1497" t="s">
        <v>2933</v>
      </c>
      <c r="B1497" t="s">
        <v>2934</v>
      </c>
    </row>
    <row r="1498" spans="1:2" x14ac:dyDescent="0.25">
      <c r="A1498" t="s">
        <v>2935</v>
      </c>
      <c r="B1498" t="s">
        <v>2936</v>
      </c>
    </row>
    <row r="1499" spans="1:2" x14ac:dyDescent="0.25">
      <c r="A1499" t="s">
        <v>2937</v>
      </c>
      <c r="B1499" t="s">
        <v>2938</v>
      </c>
    </row>
    <row r="1500" spans="1:2" x14ac:dyDescent="0.25">
      <c r="A1500" t="s">
        <v>2939</v>
      </c>
      <c r="B1500" t="s">
        <v>2940</v>
      </c>
    </row>
    <row r="1501" spans="1:2" x14ac:dyDescent="0.25">
      <c r="A1501" t="s">
        <v>2941</v>
      </c>
      <c r="B1501" t="s">
        <v>2942</v>
      </c>
    </row>
    <row r="1502" spans="1:2" x14ac:dyDescent="0.25">
      <c r="A1502" t="s">
        <v>2943</v>
      </c>
      <c r="B1502" t="s">
        <v>2944</v>
      </c>
    </row>
    <row r="1503" spans="1:2" x14ac:dyDescent="0.25">
      <c r="A1503" t="s">
        <v>2945</v>
      </c>
      <c r="B1503" t="s">
        <v>2946</v>
      </c>
    </row>
    <row r="1504" spans="1:2" x14ac:dyDescent="0.25">
      <c r="A1504" t="s">
        <v>2947</v>
      </c>
      <c r="B1504" t="s">
        <v>2948</v>
      </c>
    </row>
    <row r="1505" spans="1:2" x14ac:dyDescent="0.25">
      <c r="A1505" t="s">
        <v>2949</v>
      </c>
      <c r="B1505" t="s">
        <v>2950</v>
      </c>
    </row>
    <row r="1506" spans="1:2" x14ac:dyDescent="0.25">
      <c r="A1506" t="s">
        <v>2951</v>
      </c>
      <c r="B1506" t="s">
        <v>2952</v>
      </c>
    </row>
    <row r="1507" spans="1:2" x14ac:dyDescent="0.25">
      <c r="A1507" t="s">
        <v>2953</v>
      </c>
      <c r="B1507" t="s">
        <v>2954</v>
      </c>
    </row>
    <row r="1508" spans="1:2" x14ac:dyDescent="0.25">
      <c r="A1508" t="s">
        <v>2955</v>
      </c>
      <c r="B1508" t="s">
        <v>2956</v>
      </c>
    </row>
    <row r="1509" spans="1:2" x14ac:dyDescent="0.25">
      <c r="A1509" t="s">
        <v>2957</v>
      </c>
      <c r="B1509" t="s">
        <v>2958</v>
      </c>
    </row>
    <row r="1510" spans="1:2" x14ac:dyDescent="0.25">
      <c r="A1510" t="s">
        <v>2959</v>
      </c>
      <c r="B1510" t="s">
        <v>2960</v>
      </c>
    </row>
    <row r="1511" spans="1:2" x14ac:dyDescent="0.25">
      <c r="A1511" t="s">
        <v>2961</v>
      </c>
      <c r="B1511" t="s">
        <v>2962</v>
      </c>
    </row>
    <row r="1512" spans="1:2" x14ac:dyDescent="0.25">
      <c r="A1512" t="s">
        <v>2963</v>
      </c>
      <c r="B1512" t="s">
        <v>2964</v>
      </c>
    </row>
    <row r="1513" spans="1:2" x14ac:dyDescent="0.25">
      <c r="A1513" t="s">
        <v>2965</v>
      </c>
      <c r="B1513" t="s">
        <v>2966</v>
      </c>
    </row>
    <row r="1514" spans="1:2" x14ac:dyDescent="0.25">
      <c r="A1514" t="s">
        <v>2967</v>
      </c>
      <c r="B1514" t="s">
        <v>2968</v>
      </c>
    </row>
    <row r="1515" spans="1:2" x14ac:dyDescent="0.25">
      <c r="A1515" t="s">
        <v>2969</v>
      </c>
      <c r="B1515" t="s">
        <v>2970</v>
      </c>
    </row>
    <row r="1516" spans="1:2" x14ac:dyDescent="0.25">
      <c r="A1516" t="s">
        <v>2971</v>
      </c>
      <c r="B1516" t="s">
        <v>2972</v>
      </c>
    </row>
    <row r="1517" spans="1:2" x14ac:dyDescent="0.25">
      <c r="A1517" t="s">
        <v>2973</v>
      </c>
      <c r="B1517" t="s">
        <v>2974</v>
      </c>
    </row>
    <row r="1518" spans="1:2" x14ac:dyDescent="0.25">
      <c r="A1518" t="s">
        <v>2975</v>
      </c>
      <c r="B1518" t="s">
        <v>2976</v>
      </c>
    </row>
    <row r="1519" spans="1:2" x14ac:dyDescent="0.25">
      <c r="A1519" t="s">
        <v>2977</v>
      </c>
      <c r="B1519" t="s">
        <v>2978</v>
      </c>
    </row>
    <row r="1520" spans="1:2" x14ac:dyDescent="0.25">
      <c r="A1520" t="s">
        <v>2979</v>
      </c>
      <c r="B1520" t="s">
        <v>2980</v>
      </c>
    </row>
    <row r="1521" spans="1:2" x14ac:dyDescent="0.25">
      <c r="A1521" t="s">
        <v>2981</v>
      </c>
      <c r="B1521" t="s">
        <v>2982</v>
      </c>
    </row>
    <row r="1522" spans="1:2" x14ac:dyDescent="0.25">
      <c r="A1522" t="s">
        <v>2983</v>
      </c>
      <c r="B1522" t="s">
        <v>2984</v>
      </c>
    </row>
    <row r="1523" spans="1:2" x14ac:dyDescent="0.25">
      <c r="A1523" t="s">
        <v>2985</v>
      </c>
      <c r="B1523" t="s">
        <v>2986</v>
      </c>
    </row>
    <row r="1524" spans="1:2" x14ac:dyDescent="0.25">
      <c r="A1524" t="s">
        <v>2987</v>
      </c>
      <c r="B1524" t="s">
        <v>2988</v>
      </c>
    </row>
    <row r="1525" spans="1:2" x14ac:dyDescent="0.25">
      <c r="A1525" t="s">
        <v>2989</v>
      </c>
      <c r="B1525" t="s">
        <v>2990</v>
      </c>
    </row>
    <row r="1526" spans="1:2" x14ac:dyDescent="0.25">
      <c r="A1526" t="s">
        <v>2991</v>
      </c>
      <c r="B1526" t="s">
        <v>2992</v>
      </c>
    </row>
    <row r="1527" spans="1:2" x14ac:dyDescent="0.25">
      <c r="A1527" t="s">
        <v>2993</v>
      </c>
      <c r="B1527" t="s">
        <v>2994</v>
      </c>
    </row>
    <row r="1528" spans="1:2" x14ac:dyDescent="0.25">
      <c r="A1528" t="s">
        <v>2995</v>
      </c>
      <c r="B1528" t="s">
        <v>2996</v>
      </c>
    </row>
    <row r="1529" spans="1:2" x14ac:dyDescent="0.25">
      <c r="A1529" t="s">
        <v>2997</v>
      </c>
      <c r="B1529" t="s">
        <v>2998</v>
      </c>
    </row>
    <row r="1530" spans="1:2" x14ac:dyDescent="0.25">
      <c r="A1530" t="s">
        <v>2999</v>
      </c>
      <c r="B1530" t="s">
        <v>3000</v>
      </c>
    </row>
    <row r="1531" spans="1:2" x14ac:dyDescent="0.25">
      <c r="A1531" t="s">
        <v>3001</v>
      </c>
      <c r="B1531" t="s">
        <v>3002</v>
      </c>
    </row>
    <row r="1532" spans="1:2" x14ac:dyDescent="0.25">
      <c r="A1532" t="s">
        <v>3003</v>
      </c>
      <c r="B1532" t="s">
        <v>3004</v>
      </c>
    </row>
    <row r="1533" spans="1:2" x14ac:dyDescent="0.25">
      <c r="A1533" t="s">
        <v>3005</v>
      </c>
      <c r="B1533" t="s">
        <v>3006</v>
      </c>
    </row>
    <row r="1534" spans="1:2" x14ac:dyDescent="0.25">
      <c r="A1534" t="s">
        <v>3007</v>
      </c>
      <c r="B1534" t="s">
        <v>3008</v>
      </c>
    </row>
    <row r="1535" spans="1:2" x14ac:dyDescent="0.25">
      <c r="A1535" t="s">
        <v>3009</v>
      </c>
      <c r="B1535" t="s">
        <v>3010</v>
      </c>
    </row>
    <row r="1536" spans="1:2" x14ac:dyDescent="0.25">
      <c r="A1536" t="s">
        <v>3011</v>
      </c>
      <c r="B1536" t="s">
        <v>3012</v>
      </c>
    </row>
    <row r="1537" spans="1:2" x14ac:dyDescent="0.25">
      <c r="A1537" t="s">
        <v>3013</v>
      </c>
      <c r="B1537" t="s">
        <v>3014</v>
      </c>
    </row>
    <row r="1538" spans="1:2" x14ac:dyDescent="0.25">
      <c r="A1538" t="s">
        <v>3015</v>
      </c>
      <c r="B1538" t="s">
        <v>3016</v>
      </c>
    </row>
    <row r="1539" spans="1:2" x14ac:dyDescent="0.25">
      <c r="A1539" t="s">
        <v>3017</v>
      </c>
      <c r="B1539" t="s">
        <v>3018</v>
      </c>
    </row>
    <row r="1540" spans="1:2" x14ac:dyDescent="0.25">
      <c r="A1540" t="s">
        <v>3019</v>
      </c>
      <c r="B1540" t="s">
        <v>3020</v>
      </c>
    </row>
    <row r="1541" spans="1:2" x14ac:dyDescent="0.25">
      <c r="A1541" t="s">
        <v>3021</v>
      </c>
      <c r="B1541" t="s">
        <v>3022</v>
      </c>
    </row>
    <row r="1542" spans="1:2" x14ac:dyDescent="0.25">
      <c r="A1542" t="s">
        <v>3023</v>
      </c>
      <c r="B1542" t="s">
        <v>3024</v>
      </c>
    </row>
    <row r="1543" spans="1:2" x14ac:dyDescent="0.25">
      <c r="A1543" t="s">
        <v>3025</v>
      </c>
      <c r="B1543" t="s">
        <v>3026</v>
      </c>
    </row>
    <row r="1544" spans="1:2" x14ac:dyDescent="0.25">
      <c r="A1544" t="s">
        <v>3027</v>
      </c>
      <c r="B1544" t="s">
        <v>3028</v>
      </c>
    </row>
    <row r="1545" spans="1:2" x14ac:dyDescent="0.25">
      <c r="A1545" t="s">
        <v>3029</v>
      </c>
      <c r="B1545" t="s">
        <v>3030</v>
      </c>
    </row>
    <row r="1546" spans="1:2" x14ac:dyDescent="0.25">
      <c r="A1546" t="s">
        <v>3031</v>
      </c>
      <c r="B1546" t="s">
        <v>3032</v>
      </c>
    </row>
    <row r="1547" spans="1:2" x14ac:dyDescent="0.25">
      <c r="A1547" t="s">
        <v>3033</v>
      </c>
      <c r="B1547" t="s">
        <v>3034</v>
      </c>
    </row>
    <row r="1548" spans="1:2" x14ac:dyDescent="0.25">
      <c r="A1548" t="s">
        <v>3035</v>
      </c>
      <c r="B1548" t="s">
        <v>3036</v>
      </c>
    </row>
    <row r="1549" spans="1:2" x14ac:dyDescent="0.25">
      <c r="A1549" t="s">
        <v>3037</v>
      </c>
      <c r="B1549" t="s">
        <v>3038</v>
      </c>
    </row>
    <row r="1550" spans="1:2" x14ac:dyDescent="0.25">
      <c r="A1550" t="s">
        <v>3039</v>
      </c>
      <c r="B1550" t="s">
        <v>3040</v>
      </c>
    </row>
    <row r="1551" spans="1:2" x14ac:dyDescent="0.25">
      <c r="A1551" t="s">
        <v>3041</v>
      </c>
      <c r="B1551" t="s">
        <v>3042</v>
      </c>
    </row>
    <row r="1552" spans="1:2" x14ac:dyDescent="0.25">
      <c r="A1552" t="s">
        <v>3043</v>
      </c>
      <c r="B1552" t="s">
        <v>3044</v>
      </c>
    </row>
    <row r="1553" spans="1:2" x14ac:dyDescent="0.25">
      <c r="A1553" t="s">
        <v>3045</v>
      </c>
      <c r="B1553" t="s">
        <v>3046</v>
      </c>
    </row>
    <row r="1554" spans="1:2" x14ac:dyDescent="0.25">
      <c r="A1554" t="s">
        <v>3047</v>
      </c>
      <c r="B1554" t="s">
        <v>3048</v>
      </c>
    </row>
    <row r="1555" spans="1:2" x14ac:dyDescent="0.25">
      <c r="A1555" t="s">
        <v>3049</v>
      </c>
      <c r="B1555" t="s">
        <v>3050</v>
      </c>
    </row>
    <row r="1556" spans="1:2" x14ac:dyDescent="0.25">
      <c r="A1556" t="s">
        <v>3051</v>
      </c>
      <c r="B1556" t="s">
        <v>3052</v>
      </c>
    </row>
    <row r="1557" spans="1:2" x14ac:dyDescent="0.25">
      <c r="A1557" t="s">
        <v>3053</v>
      </c>
      <c r="B1557" t="s">
        <v>3054</v>
      </c>
    </row>
    <row r="1558" spans="1:2" x14ac:dyDescent="0.25">
      <c r="A1558" t="s">
        <v>3055</v>
      </c>
      <c r="B1558" t="s">
        <v>3056</v>
      </c>
    </row>
    <row r="1559" spans="1:2" x14ac:dyDescent="0.25">
      <c r="A1559" t="s">
        <v>3057</v>
      </c>
      <c r="B1559" t="s">
        <v>3058</v>
      </c>
    </row>
    <row r="1560" spans="1:2" x14ac:dyDescent="0.25">
      <c r="A1560" t="s">
        <v>3059</v>
      </c>
      <c r="B1560" t="s">
        <v>3060</v>
      </c>
    </row>
    <row r="1561" spans="1:2" x14ac:dyDescent="0.25">
      <c r="A1561" t="s">
        <v>3061</v>
      </c>
      <c r="B1561" t="s">
        <v>3062</v>
      </c>
    </row>
    <row r="1562" spans="1:2" x14ac:dyDescent="0.25">
      <c r="A1562" t="s">
        <v>3063</v>
      </c>
      <c r="B1562" t="s">
        <v>3064</v>
      </c>
    </row>
    <row r="1563" spans="1:2" x14ac:dyDescent="0.25">
      <c r="A1563" t="s">
        <v>3065</v>
      </c>
      <c r="B1563" t="s">
        <v>3066</v>
      </c>
    </row>
    <row r="1564" spans="1:2" x14ac:dyDescent="0.25">
      <c r="A1564" t="s">
        <v>3067</v>
      </c>
      <c r="B1564" t="s">
        <v>3068</v>
      </c>
    </row>
    <row r="1565" spans="1:2" x14ac:dyDescent="0.25">
      <c r="A1565" t="s">
        <v>3069</v>
      </c>
      <c r="B1565" t="s">
        <v>3070</v>
      </c>
    </row>
    <row r="1566" spans="1:2" x14ac:dyDescent="0.25">
      <c r="A1566" t="s">
        <v>3071</v>
      </c>
      <c r="B1566" t="s">
        <v>3072</v>
      </c>
    </row>
    <row r="1567" spans="1:2" x14ac:dyDescent="0.25">
      <c r="A1567" t="s">
        <v>3073</v>
      </c>
      <c r="B1567" t="s">
        <v>3074</v>
      </c>
    </row>
    <row r="1568" spans="1:2" x14ac:dyDescent="0.25">
      <c r="A1568" t="s">
        <v>3075</v>
      </c>
      <c r="B1568" t="s">
        <v>3076</v>
      </c>
    </row>
    <row r="1569" spans="1:2" x14ac:dyDescent="0.25">
      <c r="A1569" t="s">
        <v>3077</v>
      </c>
      <c r="B1569" t="s">
        <v>3078</v>
      </c>
    </row>
    <row r="1570" spans="1:2" x14ac:dyDescent="0.25">
      <c r="A1570" t="s">
        <v>3079</v>
      </c>
      <c r="B1570" t="s">
        <v>3080</v>
      </c>
    </row>
    <row r="1571" spans="1:2" x14ac:dyDescent="0.25">
      <c r="A1571" t="s">
        <v>3081</v>
      </c>
      <c r="B1571" t="s">
        <v>3082</v>
      </c>
    </row>
    <row r="1572" spans="1:2" x14ac:dyDescent="0.25">
      <c r="A1572" t="s">
        <v>3083</v>
      </c>
      <c r="B1572" t="s">
        <v>3084</v>
      </c>
    </row>
    <row r="1573" spans="1:2" x14ac:dyDescent="0.25">
      <c r="A1573" t="s">
        <v>3085</v>
      </c>
      <c r="B1573" t="s">
        <v>3086</v>
      </c>
    </row>
    <row r="1574" spans="1:2" x14ac:dyDescent="0.25">
      <c r="A1574" t="s">
        <v>3087</v>
      </c>
      <c r="B1574" t="s">
        <v>3088</v>
      </c>
    </row>
    <row r="1575" spans="1:2" x14ac:dyDescent="0.25">
      <c r="A1575" t="s">
        <v>3089</v>
      </c>
      <c r="B1575" t="s">
        <v>3090</v>
      </c>
    </row>
    <row r="1576" spans="1:2" x14ac:dyDescent="0.25">
      <c r="A1576" t="s">
        <v>3091</v>
      </c>
      <c r="B1576" t="s">
        <v>3092</v>
      </c>
    </row>
    <row r="1577" spans="1:2" x14ac:dyDescent="0.25">
      <c r="A1577" t="s">
        <v>3093</v>
      </c>
      <c r="B1577" t="s">
        <v>3094</v>
      </c>
    </row>
    <row r="1578" spans="1:2" x14ac:dyDescent="0.25">
      <c r="A1578" t="s">
        <v>3095</v>
      </c>
      <c r="B1578" t="s">
        <v>3096</v>
      </c>
    </row>
    <row r="1579" spans="1:2" x14ac:dyDescent="0.25">
      <c r="A1579" t="s">
        <v>3097</v>
      </c>
      <c r="B1579" t="s">
        <v>3098</v>
      </c>
    </row>
    <row r="1580" spans="1:2" x14ac:dyDescent="0.25">
      <c r="A1580" t="s">
        <v>3099</v>
      </c>
      <c r="B1580" t="s">
        <v>3100</v>
      </c>
    </row>
    <row r="1581" spans="1:2" x14ac:dyDescent="0.25">
      <c r="A1581" t="s">
        <v>3101</v>
      </c>
      <c r="B1581" t="s">
        <v>3102</v>
      </c>
    </row>
    <row r="1582" spans="1:2" x14ac:dyDescent="0.25">
      <c r="A1582" t="s">
        <v>3103</v>
      </c>
      <c r="B1582" t="s">
        <v>3104</v>
      </c>
    </row>
    <row r="1583" spans="1:2" x14ac:dyDescent="0.25">
      <c r="A1583" t="s">
        <v>3105</v>
      </c>
      <c r="B1583" t="s">
        <v>3106</v>
      </c>
    </row>
    <row r="1584" spans="1:2" x14ac:dyDescent="0.25">
      <c r="A1584" t="s">
        <v>3107</v>
      </c>
      <c r="B1584" t="s">
        <v>3108</v>
      </c>
    </row>
    <row r="1585" spans="1:2" x14ac:dyDescent="0.25">
      <c r="A1585" t="s">
        <v>3109</v>
      </c>
      <c r="B1585" t="s">
        <v>3110</v>
      </c>
    </row>
    <row r="1586" spans="1:2" x14ac:dyDescent="0.25">
      <c r="A1586" t="s">
        <v>3111</v>
      </c>
      <c r="B1586" t="s">
        <v>3112</v>
      </c>
    </row>
    <row r="1587" spans="1:2" x14ac:dyDescent="0.25">
      <c r="A1587" t="s">
        <v>3113</v>
      </c>
      <c r="B1587" t="s">
        <v>3114</v>
      </c>
    </row>
    <row r="1588" spans="1:2" x14ac:dyDescent="0.25">
      <c r="A1588" t="s">
        <v>3115</v>
      </c>
      <c r="B1588" t="s">
        <v>3116</v>
      </c>
    </row>
    <row r="1589" spans="1:2" x14ac:dyDescent="0.25">
      <c r="A1589" t="s">
        <v>3117</v>
      </c>
      <c r="B1589" t="s">
        <v>3118</v>
      </c>
    </row>
    <row r="1590" spans="1:2" x14ac:dyDescent="0.25">
      <c r="A1590" t="s">
        <v>3119</v>
      </c>
      <c r="B1590" t="s">
        <v>3120</v>
      </c>
    </row>
    <row r="1591" spans="1:2" x14ac:dyDescent="0.25">
      <c r="A1591" t="s">
        <v>3121</v>
      </c>
      <c r="B1591" t="s">
        <v>3122</v>
      </c>
    </row>
    <row r="1592" spans="1:2" x14ac:dyDescent="0.25">
      <c r="A1592" t="s">
        <v>3123</v>
      </c>
      <c r="B1592" t="s">
        <v>3124</v>
      </c>
    </row>
    <row r="1593" spans="1:2" x14ac:dyDescent="0.25">
      <c r="A1593" t="s">
        <v>3125</v>
      </c>
      <c r="B1593" t="s">
        <v>3126</v>
      </c>
    </row>
    <row r="1594" spans="1:2" x14ac:dyDescent="0.25">
      <c r="A1594" t="s">
        <v>3127</v>
      </c>
      <c r="B1594" t="s">
        <v>3128</v>
      </c>
    </row>
    <row r="1595" spans="1:2" x14ac:dyDescent="0.25">
      <c r="A1595" t="s">
        <v>3129</v>
      </c>
      <c r="B1595" t="s">
        <v>3130</v>
      </c>
    </row>
    <row r="1596" spans="1:2" x14ac:dyDescent="0.25">
      <c r="A1596" t="s">
        <v>3131</v>
      </c>
      <c r="B1596" t="s">
        <v>3132</v>
      </c>
    </row>
    <row r="1597" spans="1:2" x14ac:dyDescent="0.25">
      <c r="A1597" t="s">
        <v>3133</v>
      </c>
      <c r="B1597" t="s">
        <v>3134</v>
      </c>
    </row>
    <row r="1598" spans="1:2" x14ac:dyDescent="0.25">
      <c r="A1598" t="s">
        <v>3135</v>
      </c>
      <c r="B1598" t="s">
        <v>3136</v>
      </c>
    </row>
    <row r="1599" spans="1:2" x14ac:dyDescent="0.25">
      <c r="A1599" t="s">
        <v>3137</v>
      </c>
      <c r="B1599" t="s">
        <v>3138</v>
      </c>
    </row>
    <row r="1600" spans="1:2" x14ac:dyDescent="0.25">
      <c r="A1600" t="s">
        <v>3139</v>
      </c>
      <c r="B1600" t="s">
        <v>3140</v>
      </c>
    </row>
    <row r="1601" spans="1:2" x14ac:dyDescent="0.25">
      <c r="A1601" t="s">
        <v>3141</v>
      </c>
      <c r="B1601" t="s">
        <v>3142</v>
      </c>
    </row>
    <row r="1602" spans="1:2" x14ac:dyDescent="0.25">
      <c r="A1602" t="s">
        <v>3143</v>
      </c>
      <c r="B1602" t="s">
        <v>3144</v>
      </c>
    </row>
    <row r="1603" spans="1:2" x14ac:dyDescent="0.25">
      <c r="A1603" t="s">
        <v>3145</v>
      </c>
      <c r="B1603" t="s">
        <v>3146</v>
      </c>
    </row>
    <row r="1604" spans="1:2" x14ac:dyDescent="0.25">
      <c r="A1604" t="s">
        <v>3147</v>
      </c>
      <c r="B1604" t="s">
        <v>3148</v>
      </c>
    </row>
    <row r="1605" spans="1:2" x14ac:dyDescent="0.25">
      <c r="A1605" t="s">
        <v>3149</v>
      </c>
      <c r="B1605" t="s">
        <v>3150</v>
      </c>
    </row>
    <row r="1606" spans="1:2" x14ac:dyDescent="0.25">
      <c r="A1606" t="s">
        <v>3151</v>
      </c>
      <c r="B1606" t="s">
        <v>3152</v>
      </c>
    </row>
    <row r="1607" spans="1:2" x14ac:dyDescent="0.25">
      <c r="A1607" t="s">
        <v>3153</v>
      </c>
      <c r="B1607" t="s">
        <v>3154</v>
      </c>
    </row>
    <row r="1608" spans="1:2" x14ac:dyDescent="0.25">
      <c r="A1608" t="s">
        <v>3155</v>
      </c>
      <c r="B1608" t="s">
        <v>3156</v>
      </c>
    </row>
    <row r="1609" spans="1:2" x14ac:dyDescent="0.25">
      <c r="A1609" t="s">
        <v>3157</v>
      </c>
      <c r="B1609" t="s">
        <v>3158</v>
      </c>
    </row>
    <row r="1610" spans="1:2" x14ac:dyDescent="0.25">
      <c r="A1610" t="s">
        <v>3159</v>
      </c>
      <c r="B1610" t="s">
        <v>3160</v>
      </c>
    </row>
    <row r="1611" spans="1:2" x14ac:dyDescent="0.25">
      <c r="A1611" t="s">
        <v>3161</v>
      </c>
      <c r="B1611" t="s">
        <v>3162</v>
      </c>
    </row>
    <row r="1612" spans="1:2" x14ac:dyDescent="0.25">
      <c r="A1612" t="s">
        <v>3163</v>
      </c>
      <c r="B1612" t="s">
        <v>3164</v>
      </c>
    </row>
    <row r="1613" spans="1:2" x14ac:dyDescent="0.25">
      <c r="A1613" t="s">
        <v>3165</v>
      </c>
      <c r="B1613" t="s">
        <v>3166</v>
      </c>
    </row>
    <row r="1614" spans="1:2" x14ac:dyDescent="0.25">
      <c r="A1614" t="s">
        <v>3167</v>
      </c>
      <c r="B1614" t="s">
        <v>3168</v>
      </c>
    </row>
    <row r="1615" spans="1:2" x14ac:dyDescent="0.25">
      <c r="A1615" t="s">
        <v>3169</v>
      </c>
      <c r="B1615" t="s">
        <v>3170</v>
      </c>
    </row>
    <row r="1616" spans="1:2" x14ac:dyDescent="0.25">
      <c r="A1616" t="s">
        <v>3171</v>
      </c>
      <c r="B1616" t="s">
        <v>3172</v>
      </c>
    </row>
    <row r="1617" spans="1:2" x14ac:dyDescent="0.25">
      <c r="A1617" t="s">
        <v>3173</v>
      </c>
      <c r="B1617" t="s">
        <v>3174</v>
      </c>
    </row>
    <row r="1618" spans="1:2" x14ac:dyDescent="0.25">
      <c r="A1618" t="s">
        <v>3175</v>
      </c>
      <c r="B1618" t="s">
        <v>3176</v>
      </c>
    </row>
    <row r="1619" spans="1:2" x14ac:dyDescent="0.25">
      <c r="A1619" t="s">
        <v>3177</v>
      </c>
      <c r="B1619" t="s">
        <v>3178</v>
      </c>
    </row>
    <row r="1620" spans="1:2" x14ac:dyDescent="0.25">
      <c r="A1620" t="s">
        <v>3179</v>
      </c>
      <c r="B1620" t="s">
        <v>3180</v>
      </c>
    </row>
    <row r="1621" spans="1:2" x14ac:dyDescent="0.25">
      <c r="A1621" t="s">
        <v>3181</v>
      </c>
      <c r="B1621" t="s">
        <v>3182</v>
      </c>
    </row>
    <row r="1622" spans="1:2" x14ac:dyDescent="0.25">
      <c r="A1622" t="s">
        <v>3183</v>
      </c>
      <c r="B1622" t="s">
        <v>3184</v>
      </c>
    </row>
    <row r="1623" spans="1:2" x14ac:dyDescent="0.25">
      <c r="A1623" t="s">
        <v>3185</v>
      </c>
      <c r="B1623" t="s">
        <v>3186</v>
      </c>
    </row>
    <row r="1624" spans="1:2" x14ac:dyDescent="0.25">
      <c r="A1624" t="s">
        <v>3187</v>
      </c>
      <c r="B1624" t="s">
        <v>3188</v>
      </c>
    </row>
    <row r="1625" spans="1:2" x14ac:dyDescent="0.25">
      <c r="A1625" t="s">
        <v>3189</v>
      </c>
      <c r="B1625" t="s">
        <v>3190</v>
      </c>
    </row>
    <row r="1626" spans="1:2" x14ac:dyDescent="0.25">
      <c r="A1626" t="s">
        <v>3191</v>
      </c>
      <c r="B1626" t="s">
        <v>3192</v>
      </c>
    </row>
    <row r="1627" spans="1:2" x14ac:dyDescent="0.25">
      <c r="A1627" t="s">
        <v>3193</v>
      </c>
      <c r="B1627" t="s">
        <v>3194</v>
      </c>
    </row>
    <row r="1628" spans="1:2" x14ac:dyDescent="0.25">
      <c r="A1628" t="s">
        <v>3195</v>
      </c>
      <c r="B1628" t="s">
        <v>3196</v>
      </c>
    </row>
    <row r="1629" spans="1:2" x14ac:dyDescent="0.25">
      <c r="A1629" t="s">
        <v>3197</v>
      </c>
      <c r="B1629" t="s">
        <v>3198</v>
      </c>
    </row>
    <row r="1630" spans="1:2" x14ac:dyDescent="0.25">
      <c r="A1630" t="s">
        <v>3199</v>
      </c>
      <c r="B1630" t="s">
        <v>3200</v>
      </c>
    </row>
    <row r="1631" spans="1:2" x14ac:dyDescent="0.25">
      <c r="A1631" t="s">
        <v>3201</v>
      </c>
      <c r="B1631" t="s">
        <v>3202</v>
      </c>
    </row>
    <row r="1632" spans="1:2" x14ac:dyDescent="0.25">
      <c r="A1632" t="s">
        <v>3203</v>
      </c>
      <c r="B1632" t="s">
        <v>3204</v>
      </c>
    </row>
    <row r="1633" spans="1:2" x14ac:dyDescent="0.25">
      <c r="A1633" t="s">
        <v>3205</v>
      </c>
      <c r="B1633" t="s">
        <v>3206</v>
      </c>
    </row>
    <row r="1634" spans="1:2" x14ac:dyDescent="0.25">
      <c r="A1634" t="s">
        <v>3207</v>
      </c>
      <c r="B1634" t="s">
        <v>3208</v>
      </c>
    </row>
    <row r="1635" spans="1:2" x14ac:dyDescent="0.25">
      <c r="A1635" t="s">
        <v>3209</v>
      </c>
      <c r="B1635" t="s">
        <v>3210</v>
      </c>
    </row>
    <row r="1636" spans="1:2" x14ac:dyDescent="0.25">
      <c r="A1636" t="s">
        <v>3211</v>
      </c>
      <c r="B1636" t="s">
        <v>3212</v>
      </c>
    </row>
    <row r="1637" spans="1:2" x14ac:dyDescent="0.25">
      <c r="A1637" t="s">
        <v>3213</v>
      </c>
      <c r="B1637" t="s">
        <v>3214</v>
      </c>
    </row>
    <row r="1638" spans="1:2" x14ac:dyDescent="0.25">
      <c r="A1638" t="s">
        <v>3215</v>
      </c>
      <c r="B1638" t="s">
        <v>3216</v>
      </c>
    </row>
    <row r="1639" spans="1:2" x14ac:dyDescent="0.25">
      <c r="A1639" t="s">
        <v>3217</v>
      </c>
      <c r="B1639" t="s">
        <v>3218</v>
      </c>
    </row>
    <row r="1640" spans="1:2" x14ac:dyDescent="0.25">
      <c r="A1640" t="s">
        <v>3219</v>
      </c>
      <c r="B1640" t="s">
        <v>3220</v>
      </c>
    </row>
    <row r="1641" spans="1:2" x14ac:dyDescent="0.25">
      <c r="A1641" t="s">
        <v>3221</v>
      </c>
      <c r="B1641" t="s">
        <v>3222</v>
      </c>
    </row>
    <row r="1642" spans="1:2" x14ac:dyDescent="0.25">
      <c r="A1642" t="s">
        <v>3223</v>
      </c>
      <c r="B1642" t="s">
        <v>3224</v>
      </c>
    </row>
    <row r="1643" spans="1:2" x14ac:dyDescent="0.25">
      <c r="A1643" t="s">
        <v>3225</v>
      </c>
      <c r="B1643" t="s">
        <v>3226</v>
      </c>
    </row>
    <row r="1644" spans="1:2" x14ac:dyDescent="0.25">
      <c r="A1644" t="s">
        <v>3227</v>
      </c>
      <c r="B1644" t="s">
        <v>3228</v>
      </c>
    </row>
    <row r="1645" spans="1:2" x14ac:dyDescent="0.25">
      <c r="A1645" t="s">
        <v>3229</v>
      </c>
      <c r="B1645" t="s">
        <v>3230</v>
      </c>
    </row>
    <row r="1646" spans="1:2" x14ac:dyDescent="0.25">
      <c r="A1646" t="s">
        <v>3231</v>
      </c>
      <c r="B1646" t="s">
        <v>3232</v>
      </c>
    </row>
    <row r="1647" spans="1:2" x14ac:dyDescent="0.25">
      <c r="A1647" t="s">
        <v>3233</v>
      </c>
      <c r="B1647" t="s">
        <v>3234</v>
      </c>
    </row>
    <row r="1648" spans="1:2" x14ac:dyDescent="0.25">
      <c r="A1648" t="s">
        <v>3235</v>
      </c>
      <c r="B1648" t="s">
        <v>3236</v>
      </c>
    </row>
    <row r="1649" spans="1:2" x14ac:dyDescent="0.25">
      <c r="A1649" t="s">
        <v>3237</v>
      </c>
      <c r="B1649" t="s">
        <v>3238</v>
      </c>
    </row>
    <row r="1650" spans="1:2" x14ac:dyDescent="0.25">
      <c r="A1650" t="s">
        <v>3239</v>
      </c>
      <c r="B1650" t="s">
        <v>3240</v>
      </c>
    </row>
    <row r="1651" spans="1:2" x14ac:dyDescent="0.25">
      <c r="A1651" t="s">
        <v>3241</v>
      </c>
      <c r="B1651" t="s">
        <v>3242</v>
      </c>
    </row>
    <row r="1652" spans="1:2" x14ac:dyDescent="0.25">
      <c r="A1652" t="s">
        <v>3243</v>
      </c>
      <c r="B1652" t="s">
        <v>3244</v>
      </c>
    </row>
    <row r="1653" spans="1:2" x14ac:dyDescent="0.25">
      <c r="A1653" t="s">
        <v>3245</v>
      </c>
      <c r="B1653" t="s">
        <v>3246</v>
      </c>
    </row>
    <row r="1654" spans="1:2" x14ac:dyDescent="0.25">
      <c r="A1654" t="s">
        <v>3247</v>
      </c>
      <c r="B1654" t="s">
        <v>3248</v>
      </c>
    </row>
    <row r="1655" spans="1:2" x14ac:dyDescent="0.25">
      <c r="A1655" t="s">
        <v>3249</v>
      </c>
      <c r="B1655" t="s">
        <v>3250</v>
      </c>
    </row>
    <row r="1656" spans="1:2" x14ac:dyDescent="0.25">
      <c r="A1656" t="s">
        <v>3251</v>
      </c>
      <c r="B1656" t="s">
        <v>3252</v>
      </c>
    </row>
    <row r="1657" spans="1:2" x14ac:dyDescent="0.25">
      <c r="A1657" t="s">
        <v>3253</v>
      </c>
      <c r="B1657" t="s">
        <v>3254</v>
      </c>
    </row>
    <row r="1658" spans="1:2" x14ac:dyDescent="0.25">
      <c r="A1658" t="s">
        <v>3255</v>
      </c>
      <c r="B1658" t="s">
        <v>3256</v>
      </c>
    </row>
    <row r="1659" spans="1:2" x14ac:dyDescent="0.25">
      <c r="A1659" t="s">
        <v>3257</v>
      </c>
      <c r="B1659" t="s">
        <v>3258</v>
      </c>
    </row>
    <row r="1660" spans="1:2" x14ac:dyDescent="0.25">
      <c r="A1660" t="s">
        <v>3259</v>
      </c>
      <c r="B1660" t="s">
        <v>3260</v>
      </c>
    </row>
    <row r="1661" spans="1:2" x14ac:dyDescent="0.25">
      <c r="A1661" t="s">
        <v>3261</v>
      </c>
      <c r="B1661" t="s">
        <v>3262</v>
      </c>
    </row>
    <row r="1662" spans="1:2" x14ac:dyDescent="0.25">
      <c r="A1662" t="s">
        <v>3263</v>
      </c>
      <c r="B1662" t="s">
        <v>3264</v>
      </c>
    </row>
    <row r="1663" spans="1:2" x14ac:dyDescent="0.25">
      <c r="A1663" t="s">
        <v>3265</v>
      </c>
      <c r="B1663" t="s">
        <v>3266</v>
      </c>
    </row>
    <row r="1664" spans="1:2" x14ac:dyDescent="0.25">
      <c r="A1664" t="s">
        <v>3267</v>
      </c>
      <c r="B1664" t="s">
        <v>3268</v>
      </c>
    </row>
    <row r="1665" spans="1:2" x14ac:dyDescent="0.25">
      <c r="A1665" t="s">
        <v>3269</v>
      </c>
      <c r="B1665" t="s">
        <v>3270</v>
      </c>
    </row>
    <row r="1666" spans="1:2" x14ac:dyDescent="0.25">
      <c r="A1666" t="s">
        <v>3271</v>
      </c>
      <c r="B1666" t="s">
        <v>3272</v>
      </c>
    </row>
    <row r="1667" spans="1:2" x14ac:dyDescent="0.25">
      <c r="A1667" t="s">
        <v>3273</v>
      </c>
      <c r="B1667" t="s">
        <v>3274</v>
      </c>
    </row>
    <row r="1668" spans="1:2" x14ac:dyDescent="0.25">
      <c r="A1668" t="s">
        <v>3275</v>
      </c>
      <c r="B1668" t="s">
        <v>3276</v>
      </c>
    </row>
    <row r="1669" spans="1:2" x14ac:dyDescent="0.25">
      <c r="A1669" t="s">
        <v>3277</v>
      </c>
      <c r="B1669" t="s">
        <v>3278</v>
      </c>
    </row>
    <row r="1670" spans="1:2" x14ac:dyDescent="0.25">
      <c r="A1670" t="s">
        <v>3279</v>
      </c>
      <c r="B1670" t="s">
        <v>3280</v>
      </c>
    </row>
    <row r="1671" spans="1:2" x14ac:dyDescent="0.25">
      <c r="A1671" t="s">
        <v>3281</v>
      </c>
      <c r="B1671" t="s">
        <v>3282</v>
      </c>
    </row>
    <row r="1672" spans="1:2" x14ac:dyDescent="0.25">
      <c r="A1672" t="s">
        <v>3283</v>
      </c>
      <c r="B1672" t="s">
        <v>3284</v>
      </c>
    </row>
    <row r="1673" spans="1:2" x14ac:dyDescent="0.25">
      <c r="A1673" t="s">
        <v>3285</v>
      </c>
      <c r="B1673" t="s">
        <v>3286</v>
      </c>
    </row>
    <row r="1674" spans="1:2" x14ac:dyDescent="0.25">
      <c r="A1674" t="s">
        <v>3287</v>
      </c>
      <c r="B1674" t="s">
        <v>3288</v>
      </c>
    </row>
    <row r="1675" spans="1:2" x14ac:dyDescent="0.25">
      <c r="A1675" t="s">
        <v>3289</v>
      </c>
      <c r="B1675" t="s">
        <v>3290</v>
      </c>
    </row>
    <row r="1676" spans="1:2" x14ac:dyDescent="0.25">
      <c r="A1676" t="s">
        <v>3291</v>
      </c>
      <c r="B1676" t="s">
        <v>3292</v>
      </c>
    </row>
    <row r="1677" spans="1:2" x14ac:dyDescent="0.25">
      <c r="A1677" t="s">
        <v>3293</v>
      </c>
      <c r="B1677" t="s">
        <v>3294</v>
      </c>
    </row>
    <row r="1678" spans="1:2" x14ac:dyDescent="0.25">
      <c r="A1678" t="s">
        <v>3295</v>
      </c>
      <c r="B1678" t="s">
        <v>3296</v>
      </c>
    </row>
    <row r="1679" spans="1:2" x14ac:dyDescent="0.25">
      <c r="A1679" t="s">
        <v>3297</v>
      </c>
      <c r="B1679" t="s">
        <v>3298</v>
      </c>
    </row>
    <row r="1680" spans="1:2" x14ac:dyDescent="0.25">
      <c r="A1680" t="s">
        <v>3299</v>
      </c>
      <c r="B1680" t="s">
        <v>3300</v>
      </c>
    </row>
    <row r="1681" spans="1:2" x14ac:dyDescent="0.25">
      <c r="A1681" t="s">
        <v>3301</v>
      </c>
      <c r="B1681" t="s">
        <v>3302</v>
      </c>
    </row>
    <row r="1682" spans="1:2" x14ac:dyDescent="0.25">
      <c r="A1682" t="s">
        <v>3303</v>
      </c>
      <c r="B1682" t="s">
        <v>3304</v>
      </c>
    </row>
    <row r="1683" spans="1:2" x14ac:dyDescent="0.25">
      <c r="A1683" t="s">
        <v>3305</v>
      </c>
      <c r="B1683" t="s">
        <v>3306</v>
      </c>
    </row>
    <row r="1684" spans="1:2" x14ac:dyDescent="0.25">
      <c r="A1684" t="s">
        <v>3307</v>
      </c>
      <c r="B1684" t="s">
        <v>3308</v>
      </c>
    </row>
    <row r="1685" spans="1:2" x14ac:dyDescent="0.25">
      <c r="A1685" t="s">
        <v>3309</v>
      </c>
      <c r="B1685" t="s">
        <v>3310</v>
      </c>
    </row>
    <row r="1686" spans="1:2" x14ac:dyDescent="0.25">
      <c r="A1686" t="s">
        <v>3311</v>
      </c>
      <c r="B1686" t="s">
        <v>3312</v>
      </c>
    </row>
    <row r="1687" spans="1:2" x14ac:dyDescent="0.25">
      <c r="A1687" t="s">
        <v>3313</v>
      </c>
      <c r="B1687" t="s">
        <v>3314</v>
      </c>
    </row>
    <row r="1688" spans="1:2" x14ac:dyDescent="0.25">
      <c r="A1688" t="s">
        <v>3315</v>
      </c>
      <c r="B1688" t="s">
        <v>3316</v>
      </c>
    </row>
    <row r="1689" spans="1:2" x14ac:dyDescent="0.25">
      <c r="A1689" t="s">
        <v>3317</v>
      </c>
      <c r="B1689" t="s">
        <v>3318</v>
      </c>
    </row>
    <row r="1690" spans="1:2" x14ac:dyDescent="0.25">
      <c r="A1690" t="s">
        <v>3319</v>
      </c>
      <c r="B1690" t="s">
        <v>3320</v>
      </c>
    </row>
    <row r="1691" spans="1:2" x14ac:dyDescent="0.25">
      <c r="A1691" t="s">
        <v>3321</v>
      </c>
      <c r="B1691" t="s">
        <v>3322</v>
      </c>
    </row>
    <row r="1692" spans="1:2" x14ac:dyDescent="0.25">
      <c r="A1692" t="s">
        <v>3323</v>
      </c>
      <c r="B1692" t="s">
        <v>3324</v>
      </c>
    </row>
    <row r="1693" spans="1:2" x14ac:dyDescent="0.25">
      <c r="A1693" t="s">
        <v>3325</v>
      </c>
      <c r="B1693" t="s">
        <v>3326</v>
      </c>
    </row>
    <row r="1694" spans="1:2" x14ac:dyDescent="0.25">
      <c r="A1694" t="s">
        <v>3327</v>
      </c>
      <c r="B1694" t="s">
        <v>3328</v>
      </c>
    </row>
    <row r="1695" spans="1:2" x14ac:dyDescent="0.25">
      <c r="A1695" t="s">
        <v>3329</v>
      </c>
      <c r="B1695" t="s">
        <v>3330</v>
      </c>
    </row>
    <row r="1696" spans="1:2" x14ac:dyDescent="0.25">
      <c r="A1696" t="s">
        <v>3331</v>
      </c>
      <c r="B1696" t="s">
        <v>3332</v>
      </c>
    </row>
    <row r="1697" spans="1:2" x14ac:dyDescent="0.25">
      <c r="A1697" t="s">
        <v>3333</v>
      </c>
      <c r="B1697" t="s">
        <v>3334</v>
      </c>
    </row>
    <row r="1698" spans="1:2" x14ac:dyDescent="0.25">
      <c r="A1698" t="s">
        <v>3335</v>
      </c>
      <c r="B1698" t="s">
        <v>3336</v>
      </c>
    </row>
    <row r="1699" spans="1:2" x14ac:dyDescent="0.25">
      <c r="A1699" t="s">
        <v>3337</v>
      </c>
      <c r="B1699" t="s">
        <v>3338</v>
      </c>
    </row>
    <row r="1700" spans="1:2" x14ac:dyDescent="0.25">
      <c r="A1700" t="s">
        <v>3339</v>
      </c>
      <c r="B1700" t="s">
        <v>3340</v>
      </c>
    </row>
    <row r="1701" spans="1:2" x14ac:dyDescent="0.25">
      <c r="A1701" t="s">
        <v>3341</v>
      </c>
      <c r="B1701" t="s">
        <v>3342</v>
      </c>
    </row>
    <row r="1702" spans="1:2" x14ac:dyDescent="0.25">
      <c r="A1702" t="s">
        <v>3343</v>
      </c>
      <c r="B1702" t="s">
        <v>3344</v>
      </c>
    </row>
    <row r="1703" spans="1:2" x14ac:dyDescent="0.25">
      <c r="A1703" t="s">
        <v>3345</v>
      </c>
      <c r="B1703" t="s">
        <v>3346</v>
      </c>
    </row>
    <row r="1704" spans="1:2" x14ac:dyDescent="0.25">
      <c r="A1704" t="s">
        <v>3347</v>
      </c>
      <c r="B1704" t="s">
        <v>3348</v>
      </c>
    </row>
    <row r="1705" spans="1:2" x14ac:dyDescent="0.25">
      <c r="A1705" t="s">
        <v>3349</v>
      </c>
      <c r="B1705" t="s">
        <v>3350</v>
      </c>
    </row>
    <row r="1706" spans="1:2" x14ac:dyDescent="0.25">
      <c r="A1706" t="s">
        <v>3351</v>
      </c>
      <c r="B1706" t="s">
        <v>3352</v>
      </c>
    </row>
    <row r="1707" spans="1:2" x14ac:dyDescent="0.25">
      <c r="A1707" t="s">
        <v>3353</v>
      </c>
      <c r="B1707" t="s">
        <v>3354</v>
      </c>
    </row>
    <row r="1708" spans="1:2" x14ac:dyDescent="0.25">
      <c r="A1708" t="s">
        <v>3355</v>
      </c>
      <c r="B1708" t="s">
        <v>3356</v>
      </c>
    </row>
    <row r="1709" spans="1:2" x14ac:dyDescent="0.25">
      <c r="A1709" t="s">
        <v>3357</v>
      </c>
      <c r="B1709" t="s">
        <v>3358</v>
      </c>
    </row>
    <row r="1710" spans="1:2" x14ac:dyDescent="0.25">
      <c r="A1710" t="s">
        <v>3359</v>
      </c>
      <c r="B1710" t="s">
        <v>3360</v>
      </c>
    </row>
    <row r="1711" spans="1:2" x14ac:dyDescent="0.25">
      <c r="A1711" t="s">
        <v>3361</v>
      </c>
      <c r="B1711" t="s">
        <v>3362</v>
      </c>
    </row>
    <row r="1712" spans="1:2" x14ac:dyDescent="0.25">
      <c r="A1712" t="s">
        <v>3363</v>
      </c>
      <c r="B1712" t="s">
        <v>3364</v>
      </c>
    </row>
    <row r="1713" spans="1:2" x14ac:dyDescent="0.25">
      <c r="A1713" t="s">
        <v>3365</v>
      </c>
      <c r="B1713" t="s">
        <v>3366</v>
      </c>
    </row>
    <row r="1714" spans="1:2" x14ac:dyDescent="0.25">
      <c r="A1714" t="s">
        <v>3367</v>
      </c>
      <c r="B1714" t="s">
        <v>3368</v>
      </c>
    </row>
    <row r="1715" spans="1:2" x14ac:dyDescent="0.25">
      <c r="A1715" t="s">
        <v>3369</v>
      </c>
      <c r="B1715" t="s">
        <v>3370</v>
      </c>
    </row>
    <row r="1716" spans="1:2" x14ac:dyDescent="0.25">
      <c r="A1716" t="s">
        <v>3371</v>
      </c>
      <c r="B1716" t="s">
        <v>3372</v>
      </c>
    </row>
    <row r="1717" spans="1:2" x14ac:dyDescent="0.25">
      <c r="A1717" t="s">
        <v>3373</v>
      </c>
      <c r="B1717" t="s">
        <v>3374</v>
      </c>
    </row>
    <row r="1718" spans="1:2" x14ac:dyDescent="0.25">
      <c r="A1718" t="s">
        <v>3375</v>
      </c>
      <c r="B1718" t="s">
        <v>3376</v>
      </c>
    </row>
    <row r="1719" spans="1:2" x14ac:dyDescent="0.25">
      <c r="A1719" t="s">
        <v>3377</v>
      </c>
      <c r="B1719" t="s">
        <v>3378</v>
      </c>
    </row>
    <row r="1720" spans="1:2" x14ac:dyDescent="0.25">
      <c r="A1720" t="s">
        <v>3379</v>
      </c>
      <c r="B1720" t="s">
        <v>3380</v>
      </c>
    </row>
    <row r="1721" spans="1:2" x14ac:dyDescent="0.25">
      <c r="A1721" t="s">
        <v>3381</v>
      </c>
      <c r="B1721" t="s">
        <v>3382</v>
      </c>
    </row>
    <row r="1722" spans="1:2" x14ac:dyDescent="0.25">
      <c r="A1722" t="s">
        <v>3383</v>
      </c>
      <c r="B1722" t="s">
        <v>3384</v>
      </c>
    </row>
    <row r="1723" spans="1:2" x14ac:dyDescent="0.25">
      <c r="A1723" t="s">
        <v>3385</v>
      </c>
      <c r="B1723" t="s">
        <v>3386</v>
      </c>
    </row>
    <row r="1724" spans="1:2" x14ac:dyDescent="0.25">
      <c r="A1724" t="s">
        <v>3387</v>
      </c>
      <c r="B1724" t="s">
        <v>3388</v>
      </c>
    </row>
    <row r="1725" spans="1:2" x14ac:dyDescent="0.25">
      <c r="A1725" t="s">
        <v>3389</v>
      </c>
      <c r="B1725" t="s">
        <v>3390</v>
      </c>
    </row>
    <row r="1726" spans="1:2" x14ac:dyDescent="0.25">
      <c r="A1726" t="s">
        <v>3391</v>
      </c>
      <c r="B1726" t="s">
        <v>3392</v>
      </c>
    </row>
    <row r="1727" spans="1:2" x14ac:dyDescent="0.25">
      <c r="A1727" t="s">
        <v>3393</v>
      </c>
      <c r="B1727" t="s">
        <v>3394</v>
      </c>
    </row>
    <row r="1728" spans="1:2" x14ac:dyDescent="0.25">
      <c r="A1728" t="s">
        <v>3395</v>
      </c>
      <c r="B1728" t="s">
        <v>3396</v>
      </c>
    </row>
    <row r="1729" spans="1:2" x14ac:dyDescent="0.25">
      <c r="A1729" t="s">
        <v>3397</v>
      </c>
      <c r="B1729" t="s">
        <v>3398</v>
      </c>
    </row>
    <row r="1730" spans="1:2" x14ac:dyDescent="0.25">
      <c r="A1730" t="s">
        <v>3399</v>
      </c>
      <c r="B1730" t="s">
        <v>3400</v>
      </c>
    </row>
    <row r="1731" spans="1:2" x14ac:dyDescent="0.25">
      <c r="A1731" t="s">
        <v>3401</v>
      </c>
      <c r="B1731" t="s">
        <v>3402</v>
      </c>
    </row>
    <row r="1732" spans="1:2" x14ac:dyDescent="0.25">
      <c r="A1732" t="s">
        <v>3403</v>
      </c>
      <c r="B1732" t="s">
        <v>3404</v>
      </c>
    </row>
    <row r="1733" spans="1:2" x14ac:dyDescent="0.25">
      <c r="A1733" t="s">
        <v>3405</v>
      </c>
      <c r="B1733" t="s">
        <v>3406</v>
      </c>
    </row>
    <row r="1734" spans="1:2" x14ac:dyDescent="0.25">
      <c r="A1734" t="s">
        <v>3407</v>
      </c>
      <c r="B1734" t="s">
        <v>3408</v>
      </c>
    </row>
    <row r="1735" spans="1:2" x14ac:dyDescent="0.25">
      <c r="A1735" t="s">
        <v>3409</v>
      </c>
      <c r="B1735" t="s">
        <v>3410</v>
      </c>
    </row>
    <row r="1736" spans="1:2" x14ac:dyDescent="0.25">
      <c r="A1736" t="s">
        <v>3411</v>
      </c>
      <c r="B1736" t="s">
        <v>3412</v>
      </c>
    </row>
    <row r="1737" spans="1:2" x14ac:dyDescent="0.25">
      <c r="A1737" t="s">
        <v>3413</v>
      </c>
      <c r="B1737" t="s">
        <v>3414</v>
      </c>
    </row>
    <row r="1738" spans="1:2" x14ac:dyDescent="0.25">
      <c r="A1738" t="s">
        <v>3415</v>
      </c>
      <c r="B1738" t="s">
        <v>3416</v>
      </c>
    </row>
    <row r="1739" spans="1:2" x14ac:dyDescent="0.25">
      <c r="A1739" t="s">
        <v>3417</v>
      </c>
      <c r="B1739" t="s">
        <v>3418</v>
      </c>
    </row>
    <row r="1740" spans="1:2" x14ac:dyDescent="0.25">
      <c r="A1740" t="s">
        <v>3419</v>
      </c>
      <c r="B1740" t="s">
        <v>3420</v>
      </c>
    </row>
    <row r="1741" spans="1:2" x14ac:dyDescent="0.25">
      <c r="A1741" t="s">
        <v>3421</v>
      </c>
      <c r="B1741" t="s">
        <v>3422</v>
      </c>
    </row>
    <row r="1742" spans="1:2" x14ac:dyDescent="0.25">
      <c r="A1742" t="s">
        <v>3423</v>
      </c>
      <c r="B1742" t="s">
        <v>3424</v>
      </c>
    </row>
    <row r="1743" spans="1:2" x14ac:dyDescent="0.25">
      <c r="A1743" t="s">
        <v>3425</v>
      </c>
      <c r="B1743" t="s">
        <v>3426</v>
      </c>
    </row>
    <row r="1744" spans="1:2" x14ac:dyDescent="0.25">
      <c r="A1744" t="s">
        <v>3427</v>
      </c>
      <c r="B1744" t="s">
        <v>3428</v>
      </c>
    </row>
    <row r="1745" spans="1:2" x14ac:dyDescent="0.25">
      <c r="A1745" t="s">
        <v>3429</v>
      </c>
      <c r="B1745" t="s">
        <v>3430</v>
      </c>
    </row>
    <row r="1746" spans="1:2" x14ac:dyDescent="0.25">
      <c r="A1746" t="s">
        <v>3431</v>
      </c>
      <c r="B1746" t="s">
        <v>3432</v>
      </c>
    </row>
    <row r="1747" spans="1:2" x14ac:dyDescent="0.25">
      <c r="A1747" t="s">
        <v>3433</v>
      </c>
      <c r="B1747" t="s">
        <v>3434</v>
      </c>
    </row>
    <row r="1748" spans="1:2" x14ac:dyDescent="0.25">
      <c r="A1748" t="s">
        <v>3435</v>
      </c>
      <c r="B1748" t="s">
        <v>3436</v>
      </c>
    </row>
    <row r="1749" spans="1:2" x14ac:dyDescent="0.25">
      <c r="A1749" t="s">
        <v>3437</v>
      </c>
      <c r="B1749" t="s">
        <v>3438</v>
      </c>
    </row>
    <row r="1750" spans="1:2" x14ac:dyDescent="0.25">
      <c r="A1750" t="s">
        <v>3439</v>
      </c>
      <c r="B1750" t="s">
        <v>3440</v>
      </c>
    </row>
    <row r="1751" spans="1:2" x14ac:dyDescent="0.25">
      <c r="A1751" t="s">
        <v>3441</v>
      </c>
      <c r="B1751" t="s">
        <v>3442</v>
      </c>
    </row>
    <row r="1752" spans="1:2" x14ac:dyDescent="0.25">
      <c r="A1752" t="s">
        <v>3443</v>
      </c>
      <c r="B1752" t="s">
        <v>3444</v>
      </c>
    </row>
    <row r="1753" spans="1:2" x14ac:dyDescent="0.25">
      <c r="A1753" t="s">
        <v>3445</v>
      </c>
      <c r="B1753" t="s">
        <v>3446</v>
      </c>
    </row>
    <row r="1754" spans="1:2" x14ac:dyDescent="0.25">
      <c r="A1754" t="s">
        <v>3447</v>
      </c>
      <c r="B1754" t="s">
        <v>3448</v>
      </c>
    </row>
    <row r="1755" spans="1:2" x14ac:dyDescent="0.25">
      <c r="A1755" t="s">
        <v>3449</v>
      </c>
      <c r="B1755" t="s">
        <v>3450</v>
      </c>
    </row>
    <row r="1756" spans="1:2" x14ac:dyDescent="0.25">
      <c r="A1756" t="s">
        <v>3451</v>
      </c>
      <c r="B1756" t="s">
        <v>3452</v>
      </c>
    </row>
    <row r="1757" spans="1:2" x14ac:dyDescent="0.25">
      <c r="A1757" t="s">
        <v>3453</v>
      </c>
      <c r="B1757" t="s">
        <v>3454</v>
      </c>
    </row>
    <row r="1758" spans="1:2" x14ac:dyDescent="0.25">
      <c r="A1758" t="s">
        <v>3455</v>
      </c>
      <c r="B1758" t="s">
        <v>3456</v>
      </c>
    </row>
    <row r="1759" spans="1:2" x14ac:dyDescent="0.25">
      <c r="A1759" t="s">
        <v>3457</v>
      </c>
      <c r="B1759" t="s">
        <v>3458</v>
      </c>
    </row>
    <row r="1760" spans="1:2" x14ac:dyDescent="0.25">
      <c r="A1760" t="s">
        <v>3459</v>
      </c>
      <c r="B1760" t="s">
        <v>3460</v>
      </c>
    </row>
    <row r="1761" spans="1:2" x14ac:dyDescent="0.25">
      <c r="A1761" t="s">
        <v>3461</v>
      </c>
      <c r="B1761" t="s">
        <v>3462</v>
      </c>
    </row>
    <row r="1762" spans="1:2" x14ac:dyDescent="0.25">
      <c r="A1762" t="s">
        <v>3463</v>
      </c>
      <c r="B1762" t="s">
        <v>3464</v>
      </c>
    </row>
    <row r="1763" spans="1:2" x14ac:dyDescent="0.25">
      <c r="A1763" t="s">
        <v>3465</v>
      </c>
      <c r="B1763" t="s">
        <v>3466</v>
      </c>
    </row>
    <row r="1764" spans="1:2" x14ac:dyDescent="0.25">
      <c r="A1764" t="s">
        <v>3467</v>
      </c>
      <c r="B1764" t="s">
        <v>3468</v>
      </c>
    </row>
    <row r="1765" spans="1:2" x14ac:dyDescent="0.25">
      <c r="A1765" t="s">
        <v>3469</v>
      </c>
      <c r="B1765" t="s">
        <v>3470</v>
      </c>
    </row>
    <row r="1766" spans="1:2" x14ac:dyDescent="0.25">
      <c r="A1766" t="s">
        <v>3471</v>
      </c>
      <c r="B1766" t="s">
        <v>3472</v>
      </c>
    </row>
    <row r="1767" spans="1:2" x14ac:dyDescent="0.25">
      <c r="A1767" t="s">
        <v>3473</v>
      </c>
      <c r="B1767" t="s">
        <v>3474</v>
      </c>
    </row>
    <row r="1768" spans="1:2" x14ac:dyDescent="0.25">
      <c r="A1768" t="s">
        <v>3475</v>
      </c>
      <c r="B1768" t="s">
        <v>3476</v>
      </c>
    </row>
    <row r="1769" spans="1:2" x14ac:dyDescent="0.25">
      <c r="A1769" t="s">
        <v>3477</v>
      </c>
      <c r="B1769" t="s">
        <v>3478</v>
      </c>
    </row>
    <row r="1770" spans="1:2" x14ac:dyDescent="0.25">
      <c r="A1770" t="s">
        <v>3479</v>
      </c>
      <c r="B1770" t="s">
        <v>3480</v>
      </c>
    </row>
    <row r="1771" spans="1:2" x14ac:dyDescent="0.25">
      <c r="A1771" t="s">
        <v>3481</v>
      </c>
      <c r="B1771" t="s">
        <v>3482</v>
      </c>
    </row>
    <row r="1772" spans="1:2" x14ac:dyDescent="0.25">
      <c r="A1772" t="s">
        <v>3483</v>
      </c>
      <c r="B1772" t="s">
        <v>3484</v>
      </c>
    </row>
    <row r="1773" spans="1:2" x14ac:dyDescent="0.25">
      <c r="A1773" t="s">
        <v>3485</v>
      </c>
      <c r="B1773" t="s">
        <v>3486</v>
      </c>
    </row>
    <row r="1774" spans="1:2" x14ac:dyDescent="0.25">
      <c r="A1774" t="s">
        <v>3487</v>
      </c>
      <c r="B1774" t="s">
        <v>3488</v>
      </c>
    </row>
    <row r="1775" spans="1:2" x14ac:dyDescent="0.25">
      <c r="A1775" t="s">
        <v>3489</v>
      </c>
      <c r="B1775" t="s">
        <v>3490</v>
      </c>
    </row>
    <row r="1776" spans="1:2" x14ac:dyDescent="0.25">
      <c r="A1776" t="s">
        <v>3491</v>
      </c>
      <c r="B1776" t="s">
        <v>3492</v>
      </c>
    </row>
    <row r="1777" spans="1:2" x14ac:dyDescent="0.25">
      <c r="A1777" t="s">
        <v>3493</v>
      </c>
      <c r="B1777" t="s">
        <v>3494</v>
      </c>
    </row>
    <row r="1778" spans="1:2" x14ac:dyDescent="0.25">
      <c r="A1778" t="s">
        <v>3495</v>
      </c>
      <c r="B1778" t="s">
        <v>3496</v>
      </c>
    </row>
    <row r="1779" spans="1:2" x14ac:dyDescent="0.25">
      <c r="A1779" t="s">
        <v>3497</v>
      </c>
      <c r="B1779" t="s">
        <v>3498</v>
      </c>
    </row>
    <row r="1780" spans="1:2" x14ac:dyDescent="0.25">
      <c r="A1780" t="s">
        <v>3499</v>
      </c>
      <c r="B1780" t="s">
        <v>3500</v>
      </c>
    </row>
    <row r="1781" spans="1:2" x14ac:dyDescent="0.25">
      <c r="A1781" t="s">
        <v>3501</v>
      </c>
      <c r="B1781" t="s">
        <v>3502</v>
      </c>
    </row>
    <row r="1782" spans="1:2" x14ac:dyDescent="0.25">
      <c r="A1782" t="s">
        <v>3503</v>
      </c>
      <c r="B1782" t="s">
        <v>3504</v>
      </c>
    </row>
    <row r="1783" spans="1:2" x14ac:dyDescent="0.25">
      <c r="A1783" t="s">
        <v>3505</v>
      </c>
      <c r="B1783" t="s">
        <v>3506</v>
      </c>
    </row>
    <row r="1784" spans="1:2" x14ac:dyDescent="0.25">
      <c r="A1784" t="s">
        <v>3507</v>
      </c>
      <c r="B1784" t="s">
        <v>3508</v>
      </c>
    </row>
    <row r="1785" spans="1:2" x14ac:dyDescent="0.25">
      <c r="A1785" t="s">
        <v>3509</v>
      </c>
      <c r="B1785" t="s">
        <v>3510</v>
      </c>
    </row>
    <row r="1786" spans="1:2" x14ac:dyDescent="0.25">
      <c r="A1786" t="s">
        <v>3511</v>
      </c>
      <c r="B1786" t="s">
        <v>3512</v>
      </c>
    </row>
    <row r="1787" spans="1:2" x14ac:dyDescent="0.25">
      <c r="A1787" t="s">
        <v>3513</v>
      </c>
      <c r="B1787" t="s">
        <v>3514</v>
      </c>
    </row>
    <row r="1788" spans="1:2" x14ac:dyDescent="0.25">
      <c r="A1788" t="s">
        <v>3515</v>
      </c>
      <c r="B1788" t="s">
        <v>3516</v>
      </c>
    </row>
    <row r="1789" spans="1:2" x14ac:dyDescent="0.25">
      <c r="A1789" t="s">
        <v>3517</v>
      </c>
      <c r="B1789" t="s">
        <v>3518</v>
      </c>
    </row>
    <row r="1790" spans="1:2" x14ac:dyDescent="0.25">
      <c r="A1790" t="s">
        <v>3519</v>
      </c>
      <c r="B1790" t="s">
        <v>3520</v>
      </c>
    </row>
    <row r="1791" spans="1:2" x14ac:dyDescent="0.25">
      <c r="A1791" t="s">
        <v>3521</v>
      </c>
      <c r="B1791" t="s">
        <v>3522</v>
      </c>
    </row>
    <row r="1792" spans="1:2" x14ac:dyDescent="0.25">
      <c r="A1792" t="s">
        <v>3523</v>
      </c>
      <c r="B1792" t="s">
        <v>3524</v>
      </c>
    </row>
    <row r="1793" spans="1:2" x14ac:dyDescent="0.25">
      <c r="A1793" t="s">
        <v>3525</v>
      </c>
      <c r="B1793" t="s">
        <v>3526</v>
      </c>
    </row>
    <row r="1794" spans="1:2" x14ac:dyDescent="0.25">
      <c r="A1794" t="s">
        <v>3527</v>
      </c>
      <c r="B1794" t="s">
        <v>3528</v>
      </c>
    </row>
    <row r="1795" spans="1:2" x14ac:dyDescent="0.25">
      <c r="A1795" t="s">
        <v>3529</v>
      </c>
      <c r="B1795" t="s">
        <v>3530</v>
      </c>
    </row>
    <row r="1796" spans="1:2" x14ac:dyDescent="0.25">
      <c r="A1796" t="s">
        <v>3531</v>
      </c>
      <c r="B1796" t="s">
        <v>3532</v>
      </c>
    </row>
    <row r="1797" spans="1:2" x14ac:dyDescent="0.25">
      <c r="A1797" t="s">
        <v>3533</v>
      </c>
      <c r="B1797" t="s">
        <v>3534</v>
      </c>
    </row>
    <row r="1798" spans="1:2" x14ac:dyDescent="0.25">
      <c r="A1798" t="s">
        <v>3535</v>
      </c>
      <c r="B1798" t="s">
        <v>3536</v>
      </c>
    </row>
    <row r="1799" spans="1:2" x14ac:dyDescent="0.25">
      <c r="A1799" t="s">
        <v>3537</v>
      </c>
      <c r="B1799" t="s">
        <v>3538</v>
      </c>
    </row>
    <row r="1800" spans="1:2" x14ac:dyDescent="0.25">
      <c r="A1800" t="s">
        <v>3539</v>
      </c>
      <c r="B1800" t="s">
        <v>3540</v>
      </c>
    </row>
    <row r="1801" spans="1:2" x14ac:dyDescent="0.25">
      <c r="A1801" t="s">
        <v>3541</v>
      </c>
      <c r="B1801" t="s">
        <v>3542</v>
      </c>
    </row>
    <row r="1802" spans="1:2" x14ac:dyDescent="0.25">
      <c r="A1802" t="s">
        <v>3543</v>
      </c>
      <c r="B1802" t="s">
        <v>3544</v>
      </c>
    </row>
    <row r="1803" spans="1:2" x14ac:dyDescent="0.25">
      <c r="A1803" t="s">
        <v>3545</v>
      </c>
      <c r="B1803" t="s">
        <v>3546</v>
      </c>
    </row>
    <row r="1804" spans="1:2" x14ac:dyDescent="0.25">
      <c r="A1804" t="s">
        <v>3547</v>
      </c>
      <c r="B1804" t="s">
        <v>3548</v>
      </c>
    </row>
    <row r="1805" spans="1:2" x14ac:dyDescent="0.25">
      <c r="A1805" t="s">
        <v>3549</v>
      </c>
      <c r="B1805" t="s">
        <v>3550</v>
      </c>
    </row>
    <row r="1806" spans="1:2" x14ac:dyDescent="0.25">
      <c r="A1806" t="s">
        <v>3551</v>
      </c>
      <c r="B1806" t="s">
        <v>3552</v>
      </c>
    </row>
    <row r="1807" spans="1:2" x14ac:dyDescent="0.25">
      <c r="A1807" t="s">
        <v>3553</v>
      </c>
      <c r="B1807" t="s">
        <v>3554</v>
      </c>
    </row>
    <row r="1808" spans="1:2" x14ac:dyDescent="0.25">
      <c r="A1808" t="s">
        <v>3555</v>
      </c>
      <c r="B1808" t="s">
        <v>3556</v>
      </c>
    </row>
    <row r="1809" spans="1:2" x14ac:dyDescent="0.25">
      <c r="A1809" t="s">
        <v>3557</v>
      </c>
      <c r="B1809" t="s">
        <v>3558</v>
      </c>
    </row>
    <row r="1810" spans="1:2" x14ac:dyDescent="0.25">
      <c r="A1810" t="s">
        <v>3559</v>
      </c>
      <c r="B1810" t="s">
        <v>3560</v>
      </c>
    </row>
    <row r="1811" spans="1:2" x14ac:dyDescent="0.25">
      <c r="A1811" t="s">
        <v>3561</v>
      </c>
      <c r="B1811" t="s">
        <v>3562</v>
      </c>
    </row>
    <row r="1812" spans="1:2" x14ac:dyDescent="0.25">
      <c r="A1812" t="s">
        <v>3563</v>
      </c>
      <c r="B1812" t="s">
        <v>3564</v>
      </c>
    </row>
    <row r="1813" spans="1:2" x14ac:dyDescent="0.25">
      <c r="A1813" t="s">
        <v>3565</v>
      </c>
      <c r="B1813" t="s">
        <v>3566</v>
      </c>
    </row>
    <row r="1814" spans="1:2" x14ac:dyDescent="0.25">
      <c r="A1814" t="s">
        <v>3567</v>
      </c>
      <c r="B1814" t="s">
        <v>3568</v>
      </c>
    </row>
    <row r="1815" spans="1:2" x14ac:dyDescent="0.25">
      <c r="A1815" t="s">
        <v>3569</v>
      </c>
      <c r="B1815" t="s">
        <v>3570</v>
      </c>
    </row>
    <row r="1816" spans="1:2" x14ac:dyDescent="0.25">
      <c r="A1816" t="s">
        <v>3571</v>
      </c>
      <c r="B1816" t="s">
        <v>3572</v>
      </c>
    </row>
    <row r="1817" spans="1:2" x14ac:dyDescent="0.25">
      <c r="A1817" t="s">
        <v>3573</v>
      </c>
      <c r="B1817" t="s">
        <v>3574</v>
      </c>
    </row>
    <row r="1818" spans="1:2" x14ac:dyDescent="0.25">
      <c r="A1818" t="s">
        <v>3575</v>
      </c>
      <c r="B1818" t="s">
        <v>3576</v>
      </c>
    </row>
    <row r="1819" spans="1:2" x14ac:dyDescent="0.25">
      <c r="A1819" t="s">
        <v>3577</v>
      </c>
      <c r="B1819" t="s">
        <v>3578</v>
      </c>
    </row>
    <row r="1820" spans="1:2" x14ac:dyDescent="0.25">
      <c r="A1820" t="s">
        <v>3579</v>
      </c>
      <c r="B1820" t="s">
        <v>3580</v>
      </c>
    </row>
    <row r="1821" spans="1:2" x14ac:dyDescent="0.25">
      <c r="A1821" t="s">
        <v>3581</v>
      </c>
      <c r="B1821" t="s">
        <v>3582</v>
      </c>
    </row>
    <row r="1822" spans="1:2" x14ac:dyDescent="0.25">
      <c r="A1822" t="s">
        <v>3583</v>
      </c>
      <c r="B1822" t="s">
        <v>3584</v>
      </c>
    </row>
    <row r="1823" spans="1:2" x14ac:dyDescent="0.25">
      <c r="A1823" t="s">
        <v>3585</v>
      </c>
      <c r="B1823" t="s">
        <v>3586</v>
      </c>
    </row>
    <row r="1824" spans="1:2" x14ac:dyDescent="0.25">
      <c r="A1824" t="s">
        <v>3587</v>
      </c>
      <c r="B1824" t="s">
        <v>3588</v>
      </c>
    </row>
    <row r="1825" spans="1:2" x14ac:dyDescent="0.25">
      <c r="A1825" t="s">
        <v>3589</v>
      </c>
      <c r="B1825" t="s">
        <v>3590</v>
      </c>
    </row>
    <row r="1826" spans="1:2" x14ac:dyDescent="0.25">
      <c r="A1826" t="s">
        <v>3591</v>
      </c>
      <c r="B1826" t="s">
        <v>3592</v>
      </c>
    </row>
    <row r="1827" spans="1:2" x14ac:dyDescent="0.25">
      <c r="A1827" t="s">
        <v>3593</v>
      </c>
      <c r="B1827" t="s">
        <v>3594</v>
      </c>
    </row>
    <row r="1828" spans="1:2" x14ac:dyDescent="0.25">
      <c r="A1828" t="s">
        <v>3595</v>
      </c>
      <c r="B1828" t="s">
        <v>3596</v>
      </c>
    </row>
    <row r="1829" spans="1:2" x14ac:dyDescent="0.25">
      <c r="A1829" t="s">
        <v>3597</v>
      </c>
      <c r="B1829" t="s">
        <v>3598</v>
      </c>
    </row>
    <row r="1830" spans="1:2" x14ac:dyDescent="0.25">
      <c r="A1830" t="s">
        <v>3599</v>
      </c>
      <c r="B1830" t="s">
        <v>3600</v>
      </c>
    </row>
    <row r="1831" spans="1:2" x14ac:dyDescent="0.25">
      <c r="A1831" t="s">
        <v>3601</v>
      </c>
      <c r="B1831" t="s">
        <v>3602</v>
      </c>
    </row>
    <row r="1832" spans="1:2" x14ac:dyDescent="0.25">
      <c r="A1832" t="s">
        <v>3603</v>
      </c>
      <c r="B1832" t="s">
        <v>3604</v>
      </c>
    </row>
    <row r="1833" spans="1:2" x14ac:dyDescent="0.25">
      <c r="A1833" t="s">
        <v>3605</v>
      </c>
      <c r="B1833" t="s">
        <v>3606</v>
      </c>
    </row>
    <row r="1834" spans="1:2" x14ac:dyDescent="0.25">
      <c r="A1834" t="s">
        <v>3607</v>
      </c>
      <c r="B1834" t="s">
        <v>3608</v>
      </c>
    </row>
    <row r="1835" spans="1:2" x14ac:dyDescent="0.25">
      <c r="A1835" t="s">
        <v>3609</v>
      </c>
      <c r="B1835" t="s">
        <v>3610</v>
      </c>
    </row>
    <row r="1836" spans="1:2" x14ac:dyDescent="0.25">
      <c r="A1836" t="s">
        <v>3611</v>
      </c>
      <c r="B1836" t="s">
        <v>3612</v>
      </c>
    </row>
    <row r="1837" spans="1:2" x14ac:dyDescent="0.25">
      <c r="A1837" t="s">
        <v>3613</v>
      </c>
      <c r="B1837" t="s">
        <v>3614</v>
      </c>
    </row>
    <row r="1838" spans="1:2" x14ac:dyDescent="0.25">
      <c r="A1838" t="s">
        <v>3615</v>
      </c>
      <c r="B1838" t="s">
        <v>3616</v>
      </c>
    </row>
    <row r="1839" spans="1:2" x14ac:dyDescent="0.25">
      <c r="A1839" t="s">
        <v>3617</v>
      </c>
      <c r="B1839" t="s">
        <v>3618</v>
      </c>
    </row>
    <row r="1840" spans="1:2" x14ac:dyDescent="0.25">
      <c r="A1840" t="s">
        <v>3619</v>
      </c>
      <c r="B1840" t="s">
        <v>3620</v>
      </c>
    </row>
    <row r="1841" spans="1:2" x14ac:dyDescent="0.25">
      <c r="A1841" t="s">
        <v>3621</v>
      </c>
      <c r="B1841" t="s">
        <v>3622</v>
      </c>
    </row>
    <row r="1842" spans="1:2" x14ac:dyDescent="0.25">
      <c r="A1842" t="s">
        <v>3623</v>
      </c>
      <c r="B1842" t="s">
        <v>3624</v>
      </c>
    </row>
    <row r="1843" spans="1:2" x14ac:dyDescent="0.25">
      <c r="A1843" t="s">
        <v>3625</v>
      </c>
      <c r="B1843" t="s">
        <v>3626</v>
      </c>
    </row>
    <row r="1844" spans="1:2" x14ac:dyDescent="0.25">
      <c r="A1844" t="s">
        <v>3627</v>
      </c>
      <c r="B1844" t="s">
        <v>3628</v>
      </c>
    </row>
    <row r="1845" spans="1:2" x14ac:dyDescent="0.25">
      <c r="A1845" t="s">
        <v>3629</v>
      </c>
      <c r="B1845" t="s">
        <v>3630</v>
      </c>
    </row>
    <row r="1846" spans="1:2" x14ac:dyDescent="0.25">
      <c r="A1846" t="s">
        <v>3631</v>
      </c>
      <c r="B1846" t="s">
        <v>3632</v>
      </c>
    </row>
    <row r="1847" spans="1:2" x14ac:dyDescent="0.25">
      <c r="A1847" t="s">
        <v>3633</v>
      </c>
      <c r="B1847" t="s">
        <v>3634</v>
      </c>
    </row>
    <row r="1848" spans="1:2" x14ac:dyDescent="0.25">
      <c r="A1848" t="s">
        <v>3635</v>
      </c>
      <c r="B1848" t="s">
        <v>3636</v>
      </c>
    </row>
    <row r="1849" spans="1:2" x14ac:dyDescent="0.25">
      <c r="A1849" t="s">
        <v>3637</v>
      </c>
      <c r="B1849" t="s">
        <v>3638</v>
      </c>
    </row>
    <row r="1850" spans="1:2" x14ac:dyDescent="0.25">
      <c r="A1850" t="s">
        <v>3639</v>
      </c>
      <c r="B1850" t="s">
        <v>3640</v>
      </c>
    </row>
    <row r="1851" spans="1:2" x14ac:dyDescent="0.25">
      <c r="A1851" t="s">
        <v>3641</v>
      </c>
      <c r="B1851" t="s">
        <v>3642</v>
      </c>
    </row>
    <row r="1852" spans="1:2" x14ac:dyDescent="0.25">
      <c r="A1852" t="s">
        <v>3643</v>
      </c>
      <c r="B1852" t="s">
        <v>3644</v>
      </c>
    </row>
    <row r="1853" spans="1:2" x14ac:dyDescent="0.25">
      <c r="A1853" t="s">
        <v>3645</v>
      </c>
      <c r="B1853" t="s">
        <v>3646</v>
      </c>
    </row>
    <row r="1854" spans="1:2" x14ac:dyDescent="0.25">
      <c r="A1854" t="s">
        <v>3647</v>
      </c>
      <c r="B1854" t="s">
        <v>3648</v>
      </c>
    </row>
    <row r="1855" spans="1:2" x14ac:dyDescent="0.25">
      <c r="A1855" t="s">
        <v>3649</v>
      </c>
      <c r="B1855" t="s">
        <v>3650</v>
      </c>
    </row>
    <row r="1856" spans="1:2" x14ac:dyDescent="0.25">
      <c r="A1856" t="s">
        <v>3651</v>
      </c>
      <c r="B1856" t="s">
        <v>3652</v>
      </c>
    </row>
    <row r="1857" spans="1:2" x14ac:dyDescent="0.25">
      <c r="A1857" t="s">
        <v>3653</v>
      </c>
      <c r="B1857" t="s">
        <v>3654</v>
      </c>
    </row>
    <row r="1858" spans="1:2" x14ac:dyDescent="0.25">
      <c r="A1858" t="s">
        <v>3655</v>
      </c>
      <c r="B1858" t="s">
        <v>3656</v>
      </c>
    </row>
    <row r="1859" spans="1:2" x14ac:dyDescent="0.25">
      <c r="A1859" t="s">
        <v>3657</v>
      </c>
      <c r="B1859" t="s">
        <v>3658</v>
      </c>
    </row>
    <row r="1860" spans="1:2" x14ac:dyDescent="0.25">
      <c r="A1860" t="s">
        <v>3659</v>
      </c>
      <c r="B1860" t="s">
        <v>3660</v>
      </c>
    </row>
    <row r="1861" spans="1:2" x14ac:dyDescent="0.25">
      <c r="A1861" t="s">
        <v>3661</v>
      </c>
      <c r="B1861" t="s">
        <v>3662</v>
      </c>
    </row>
    <row r="1862" spans="1:2" x14ac:dyDescent="0.25">
      <c r="A1862" t="s">
        <v>3663</v>
      </c>
      <c r="B1862" t="s">
        <v>3664</v>
      </c>
    </row>
    <row r="1863" spans="1:2" x14ac:dyDescent="0.25">
      <c r="A1863" t="s">
        <v>3665</v>
      </c>
      <c r="B1863" t="s">
        <v>3666</v>
      </c>
    </row>
    <row r="1864" spans="1:2" x14ac:dyDescent="0.25">
      <c r="A1864" t="s">
        <v>3667</v>
      </c>
      <c r="B1864" t="s">
        <v>3668</v>
      </c>
    </row>
    <row r="1865" spans="1:2" x14ac:dyDescent="0.25">
      <c r="A1865" t="s">
        <v>3669</v>
      </c>
      <c r="B1865" t="s">
        <v>3670</v>
      </c>
    </row>
    <row r="1866" spans="1:2" x14ac:dyDescent="0.25">
      <c r="A1866" t="s">
        <v>3671</v>
      </c>
      <c r="B1866" t="s">
        <v>3672</v>
      </c>
    </row>
    <row r="1867" spans="1:2" x14ac:dyDescent="0.25">
      <c r="A1867" t="s">
        <v>3673</v>
      </c>
      <c r="B1867" t="s">
        <v>3674</v>
      </c>
    </row>
    <row r="1868" spans="1:2" x14ac:dyDescent="0.25">
      <c r="A1868" t="s">
        <v>3675</v>
      </c>
      <c r="B1868" t="s">
        <v>3676</v>
      </c>
    </row>
    <row r="1869" spans="1:2" x14ac:dyDescent="0.25">
      <c r="A1869" t="s">
        <v>3677</v>
      </c>
      <c r="B1869" t="s">
        <v>3678</v>
      </c>
    </row>
    <row r="1870" spans="1:2" x14ac:dyDescent="0.25">
      <c r="A1870" t="s">
        <v>3679</v>
      </c>
      <c r="B1870" t="s">
        <v>3680</v>
      </c>
    </row>
    <row r="1871" spans="1:2" x14ac:dyDescent="0.25">
      <c r="A1871" t="s">
        <v>3681</v>
      </c>
      <c r="B1871" t="s">
        <v>3682</v>
      </c>
    </row>
    <row r="1872" spans="1:2" x14ac:dyDescent="0.25">
      <c r="A1872" t="s">
        <v>3683</v>
      </c>
      <c r="B1872" t="s">
        <v>3684</v>
      </c>
    </row>
    <row r="1873" spans="1:2" x14ac:dyDescent="0.25">
      <c r="A1873" t="s">
        <v>3685</v>
      </c>
      <c r="B1873" t="s">
        <v>3686</v>
      </c>
    </row>
    <row r="1874" spans="1:2" x14ac:dyDescent="0.25">
      <c r="A1874" t="s">
        <v>3687</v>
      </c>
      <c r="B1874" t="s">
        <v>3688</v>
      </c>
    </row>
    <row r="1875" spans="1:2" x14ac:dyDescent="0.25">
      <c r="A1875" t="s">
        <v>3689</v>
      </c>
      <c r="B1875" t="s">
        <v>3690</v>
      </c>
    </row>
    <row r="1876" spans="1:2" x14ac:dyDescent="0.25">
      <c r="A1876" t="s">
        <v>3691</v>
      </c>
      <c r="B1876" t="s">
        <v>3692</v>
      </c>
    </row>
    <row r="1877" spans="1:2" x14ac:dyDescent="0.25">
      <c r="A1877" t="s">
        <v>3693</v>
      </c>
      <c r="B1877" t="s">
        <v>3694</v>
      </c>
    </row>
    <row r="1878" spans="1:2" x14ac:dyDescent="0.25">
      <c r="A1878" t="s">
        <v>3695</v>
      </c>
      <c r="B1878" t="s">
        <v>3696</v>
      </c>
    </row>
    <row r="1879" spans="1:2" x14ac:dyDescent="0.25">
      <c r="A1879" t="s">
        <v>3697</v>
      </c>
      <c r="B1879" t="s">
        <v>3698</v>
      </c>
    </row>
    <row r="1880" spans="1:2" x14ac:dyDescent="0.25">
      <c r="A1880" t="s">
        <v>3699</v>
      </c>
      <c r="B1880" t="s">
        <v>3700</v>
      </c>
    </row>
    <row r="1881" spans="1:2" x14ac:dyDescent="0.25">
      <c r="A1881" t="s">
        <v>3701</v>
      </c>
      <c r="B1881" t="s">
        <v>3702</v>
      </c>
    </row>
    <row r="1882" spans="1:2" x14ac:dyDescent="0.25">
      <c r="A1882" t="s">
        <v>3703</v>
      </c>
      <c r="B1882" t="s">
        <v>3704</v>
      </c>
    </row>
    <row r="1883" spans="1:2" x14ac:dyDescent="0.25">
      <c r="A1883" t="s">
        <v>3705</v>
      </c>
      <c r="B1883" t="s">
        <v>3706</v>
      </c>
    </row>
    <row r="1884" spans="1:2" x14ac:dyDescent="0.25">
      <c r="A1884" t="s">
        <v>3707</v>
      </c>
      <c r="B1884" t="s">
        <v>3708</v>
      </c>
    </row>
    <row r="1885" spans="1:2" x14ac:dyDescent="0.25">
      <c r="A1885" t="s">
        <v>3709</v>
      </c>
      <c r="B1885" t="s">
        <v>3710</v>
      </c>
    </row>
    <row r="1886" spans="1:2" x14ac:dyDescent="0.25">
      <c r="A1886" t="s">
        <v>3711</v>
      </c>
      <c r="B1886" t="s">
        <v>3712</v>
      </c>
    </row>
    <row r="1887" spans="1:2" x14ac:dyDescent="0.25">
      <c r="A1887" t="s">
        <v>3713</v>
      </c>
      <c r="B1887" t="s">
        <v>3714</v>
      </c>
    </row>
    <row r="1888" spans="1:2" x14ac:dyDescent="0.25">
      <c r="A1888" t="s">
        <v>3715</v>
      </c>
      <c r="B1888" t="s">
        <v>3716</v>
      </c>
    </row>
    <row r="1889" spans="1:2" x14ac:dyDescent="0.25">
      <c r="A1889" t="s">
        <v>3717</v>
      </c>
      <c r="B1889" t="s">
        <v>3718</v>
      </c>
    </row>
    <row r="1890" spans="1:2" x14ac:dyDescent="0.25">
      <c r="A1890" t="s">
        <v>3719</v>
      </c>
      <c r="B1890" t="s">
        <v>3720</v>
      </c>
    </row>
    <row r="1891" spans="1:2" x14ac:dyDescent="0.25">
      <c r="A1891" t="s">
        <v>3721</v>
      </c>
      <c r="B1891" t="s">
        <v>3722</v>
      </c>
    </row>
    <row r="1892" spans="1:2" x14ac:dyDescent="0.25">
      <c r="A1892" t="s">
        <v>3723</v>
      </c>
      <c r="B1892" t="s">
        <v>3724</v>
      </c>
    </row>
    <row r="1893" spans="1:2" x14ac:dyDescent="0.25">
      <c r="A1893" t="s">
        <v>3725</v>
      </c>
      <c r="B1893" t="s">
        <v>3726</v>
      </c>
    </row>
    <row r="1894" spans="1:2" x14ac:dyDescent="0.25">
      <c r="A1894" t="s">
        <v>3727</v>
      </c>
      <c r="B1894" t="s">
        <v>3728</v>
      </c>
    </row>
    <row r="1895" spans="1:2" x14ac:dyDescent="0.25">
      <c r="A1895" t="s">
        <v>3729</v>
      </c>
      <c r="B1895" t="s">
        <v>3730</v>
      </c>
    </row>
    <row r="1896" spans="1:2" x14ac:dyDescent="0.25">
      <c r="A1896" t="s">
        <v>3731</v>
      </c>
      <c r="B1896" t="s">
        <v>3732</v>
      </c>
    </row>
    <row r="1897" spans="1:2" x14ac:dyDescent="0.25">
      <c r="A1897" t="s">
        <v>3733</v>
      </c>
      <c r="B1897" t="s">
        <v>3734</v>
      </c>
    </row>
    <row r="1898" spans="1:2" x14ac:dyDescent="0.25">
      <c r="A1898" t="s">
        <v>3735</v>
      </c>
      <c r="B1898" t="s">
        <v>3736</v>
      </c>
    </row>
    <row r="1899" spans="1:2" x14ac:dyDescent="0.25">
      <c r="A1899" t="s">
        <v>3737</v>
      </c>
      <c r="B1899" t="s">
        <v>3738</v>
      </c>
    </row>
    <row r="1900" spans="1:2" x14ac:dyDescent="0.25">
      <c r="A1900" t="s">
        <v>3739</v>
      </c>
      <c r="B1900" t="s">
        <v>3740</v>
      </c>
    </row>
    <row r="1901" spans="1:2" x14ac:dyDescent="0.25">
      <c r="A1901" t="s">
        <v>3741</v>
      </c>
      <c r="B1901" t="s">
        <v>3742</v>
      </c>
    </row>
    <row r="1902" spans="1:2" x14ac:dyDescent="0.25">
      <c r="A1902" t="s">
        <v>3743</v>
      </c>
      <c r="B1902" t="s">
        <v>3744</v>
      </c>
    </row>
    <row r="1903" spans="1:2" x14ac:dyDescent="0.25">
      <c r="A1903" t="s">
        <v>3745</v>
      </c>
      <c r="B1903" t="s">
        <v>3746</v>
      </c>
    </row>
    <row r="1904" spans="1:2" x14ac:dyDescent="0.25">
      <c r="A1904" t="s">
        <v>3747</v>
      </c>
      <c r="B1904" t="s">
        <v>3748</v>
      </c>
    </row>
    <row r="1905" spans="1:2" x14ac:dyDescent="0.25">
      <c r="A1905" t="s">
        <v>3749</v>
      </c>
      <c r="B1905" t="s">
        <v>3750</v>
      </c>
    </row>
    <row r="1906" spans="1:2" x14ac:dyDescent="0.25">
      <c r="A1906" t="s">
        <v>3751</v>
      </c>
      <c r="B1906" t="s">
        <v>3752</v>
      </c>
    </row>
    <row r="1907" spans="1:2" x14ac:dyDescent="0.25">
      <c r="A1907" t="s">
        <v>3753</v>
      </c>
      <c r="B1907" t="s">
        <v>3754</v>
      </c>
    </row>
    <row r="1908" spans="1:2" x14ac:dyDescent="0.25">
      <c r="A1908" t="s">
        <v>3755</v>
      </c>
      <c r="B1908" t="s">
        <v>3756</v>
      </c>
    </row>
    <row r="1909" spans="1:2" x14ac:dyDescent="0.25">
      <c r="A1909" t="s">
        <v>3757</v>
      </c>
      <c r="B1909" t="s">
        <v>3758</v>
      </c>
    </row>
    <row r="1910" spans="1:2" x14ac:dyDescent="0.25">
      <c r="A1910" t="s">
        <v>3759</v>
      </c>
      <c r="B1910" t="s">
        <v>3760</v>
      </c>
    </row>
    <row r="1911" spans="1:2" x14ac:dyDescent="0.25">
      <c r="A1911" t="s">
        <v>3761</v>
      </c>
      <c r="B1911" t="s">
        <v>3762</v>
      </c>
    </row>
    <row r="1912" spans="1:2" x14ac:dyDescent="0.25">
      <c r="A1912" t="s">
        <v>3763</v>
      </c>
      <c r="B1912" t="s">
        <v>3764</v>
      </c>
    </row>
    <row r="1913" spans="1:2" x14ac:dyDescent="0.25">
      <c r="A1913" t="s">
        <v>3765</v>
      </c>
      <c r="B1913" t="s">
        <v>3766</v>
      </c>
    </row>
    <row r="1914" spans="1:2" x14ac:dyDescent="0.25">
      <c r="A1914" t="s">
        <v>3767</v>
      </c>
      <c r="B1914" t="s">
        <v>3768</v>
      </c>
    </row>
    <row r="1915" spans="1:2" x14ac:dyDescent="0.25">
      <c r="A1915" t="s">
        <v>3769</v>
      </c>
      <c r="B1915" t="s">
        <v>3770</v>
      </c>
    </row>
    <row r="1916" spans="1:2" x14ac:dyDescent="0.25">
      <c r="A1916" t="s">
        <v>3771</v>
      </c>
      <c r="B1916" t="s">
        <v>3772</v>
      </c>
    </row>
    <row r="1917" spans="1:2" x14ac:dyDescent="0.25">
      <c r="A1917" t="s">
        <v>3773</v>
      </c>
      <c r="B1917" t="s">
        <v>3774</v>
      </c>
    </row>
    <row r="1918" spans="1:2" x14ac:dyDescent="0.25">
      <c r="A1918" t="s">
        <v>3775</v>
      </c>
      <c r="B1918" t="s">
        <v>3776</v>
      </c>
    </row>
    <row r="1919" spans="1:2" x14ac:dyDescent="0.25">
      <c r="A1919" t="s">
        <v>3777</v>
      </c>
      <c r="B1919" t="s">
        <v>3778</v>
      </c>
    </row>
    <row r="1920" spans="1:2" x14ac:dyDescent="0.25">
      <c r="A1920" t="s">
        <v>3779</v>
      </c>
      <c r="B1920" t="s">
        <v>3780</v>
      </c>
    </row>
    <row r="1921" spans="1:2" x14ac:dyDescent="0.25">
      <c r="A1921" t="s">
        <v>3781</v>
      </c>
      <c r="B1921" t="s">
        <v>3782</v>
      </c>
    </row>
    <row r="1922" spans="1:2" x14ac:dyDescent="0.25">
      <c r="A1922" t="s">
        <v>3783</v>
      </c>
      <c r="B1922" t="s">
        <v>3784</v>
      </c>
    </row>
    <row r="1923" spans="1:2" x14ac:dyDescent="0.25">
      <c r="A1923" t="s">
        <v>3785</v>
      </c>
      <c r="B1923" t="s">
        <v>3786</v>
      </c>
    </row>
    <row r="1924" spans="1:2" x14ac:dyDescent="0.25">
      <c r="A1924" t="s">
        <v>3787</v>
      </c>
      <c r="B1924" t="s">
        <v>3788</v>
      </c>
    </row>
    <row r="1925" spans="1:2" x14ac:dyDescent="0.25">
      <c r="A1925" t="s">
        <v>3789</v>
      </c>
      <c r="B1925" t="s">
        <v>3790</v>
      </c>
    </row>
    <row r="1926" spans="1:2" x14ac:dyDescent="0.25">
      <c r="A1926" t="s">
        <v>3791</v>
      </c>
      <c r="B1926" t="s">
        <v>3792</v>
      </c>
    </row>
    <row r="1927" spans="1:2" x14ac:dyDescent="0.25">
      <c r="A1927" t="s">
        <v>3793</v>
      </c>
      <c r="B1927" t="s">
        <v>3794</v>
      </c>
    </row>
    <row r="1928" spans="1:2" x14ac:dyDescent="0.25">
      <c r="A1928" t="s">
        <v>3795</v>
      </c>
      <c r="B1928" t="s">
        <v>3796</v>
      </c>
    </row>
    <row r="1929" spans="1:2" x14ac:dyDescent="0.25">
      <c r="A1929" t="s">
        <v>3797</v>
      </c>
      <c r="B1929" t="s">
        <v>3798</v>
      </c>
    </row>
    <row r="1930" spans="1:2" x14ac:dyDescent="0.25">
      <c r="A1930" t="s">
        <v>3799</v>
      </c>
      <c r="B1930" t="s">
        <v>3800</v>
      </c>
    </row>
    <row r="1931" spans="1:2" x14ac:dyDescent="0.25">
      <c r="A1931" t="s">
        <v>3801</v>
      </c>
      <c r="B1931" t="s">
        <v>3802</v>
      </c>
    </row>
    <row r="1932" spans="1:2" x14ac:dyDescent="0.25">
      <c r="A1932" t="s">
        <v>3803</v>
      </c>
      <c r="B1932" t="s">
        <v>3804</v>
      </c>
    </row>
    <row r="1933" spans="1:2" x14ac:dyDescent="0.25">
      <c r="A1933" t="s">
        <v>3805</v>
      </c>
      <c r="B1933" t="s">
        <v>3806</v>
      </c>
    </row>
    <row r="1934" spans="1:2" x14ac:dyDescent="0.25">
      <c r="A1934" t="s">
        <v>3807</v>
      </c>
      <c r="B1934" t="s">
        <v>3808</v>
      </c>
    </row>
    <row r="1935" spans="1:2" x14ac:dyDescent="0.25">
      <c r="A1935" t="s">
        <v>3809</v>
      </c>
      <c r="B1935" t="s">
        <v>3810</v>
      </c>
    </row>
    <row r="1936" spans="1:2" x14ac:dyDescent="0.25">
      <c r="A1936" t="s">
        <v>3811</v>
      </c>
      <c r="B1936" t="s">
        <v>3812</v>
      </c>
    </row>
    <row r="1937" spans="1:2" x14ac:dyDescent="0.25">
      <c r="A1937" t="s">
        <v>3813</v>
      </c>
      <c r="B1937" t="s">
        <v>3814</v>
      </c>
    </row>
    <row r="1938" spans="1:2" x14ac:dyDescent="0.25">
      <c r="A1938" t="s">
        <v>3815</v>
      </c>
      <c r="B1938" t="s">
        <v>3816</v>
      </c>
    </row>
    <row r="1939" spans="1:2" x14ac:dyDescent="0.25">
      <c r="A1939" t="s">
        <v>3817</v>
      </c>
      <c r="B1939" t="s">
        <v>3818</v>
      </c>
    </row>
    <row r="1940" spans="1:2" x14ac:dyDescent="0.25">
      <c r="A1940" t="s">
        <v>3819</v>
      </c>
      <c r="B1940" t="s">
        <v>3820</v>
      </c>
    </row>
    <row r="1941" spans="1:2" x14ac:dyDescent="0.25">
      <c r="A1941" t="s">
        <v>3821</v>
      </c>
      <c r="B1941" t="s">
        <v>3822</v>
      </c>
    </row>
    <row r="1942" spans="1:2" x14ac:dyDescent="0.25">
      <c r="A1942" t="s">
        <v>3823</v>
      </c>
      <c r="B1942" t="s">
        <v>3824</v>
      </c>
    </row>
    <row r="1943" spans="1:2" x14ac:dyDescent="0.25">
      <c r="A1943" t="s">
        <v>3825</v>
      </c>
      <c r="B1943" t="s">
        <v>3826</v>
      </c>
    </row>
    <row r="1944" spans="1:2" x14ac:dyDescent="0.25">
      <c r="A1944" t="s">
        <v>3827</v>
      </c>
      <c r="B1944" t="s">
        <v>3828</v>
      </c>
    </row>
    <row r="1945" spans="1:2" x14ac:dyDescent="0.25">
      <c r="A1945" t="s">
        <v>3829</v>
      </c>
      <c r="B1945" t="s">
        <v>3830</v>
      </c>
    </row>
    <row r="1946" spans="1:2" x14ac:dyDescent="0.25">
      <c r="A1946" t="s">
        <v>3831</v>
      </c>
      <c r="B1946" t="s">
        <v>3832</v>
      </c>
    </row>
    <row r="1947" spans="1:2" x14ac:dyDescent="0.25">
      <c r="A1947" t="s">
        <v>3833</v>
      </c>
      <c r="B1947" t="s">
        <v>3834</v>
      </c>
    </row>
    <row r="1948" spans="1:2" x14ac:dyDescent="0.25">
      <c r="A1948" t="s">
        <v>3835</v>
      </c>
      <c r="B1948" t="s">
        <v>3836</v>
      </c>
    </row>
    <row r="1949" spans="1:2" x14ac:dyDescent="0.25">
      <c r="A1949" t="s">
        <v>3837</v>
      </c>
      <c r="B1949" t="s">
        <v>3838</v>
      </c>
    </row>
    <row r="1950" spans="1:2" x14ac:dyDescent="0.25">
      <c r="A1950" t="s">
        <v>3839</v>
      </c>
      <c r="B1950" t="s">
        <v>3840</v>
      </c>
    </row>
    <row r="1951" spans="1:2" x14ac:dyDescent="0.25">
      <c r="A1951" t="s">
        <v>3841</v>
      </c>
      <c r="B1951" t="s">
        <v>3842</v>
      </c>
    </row>
    <row r="1952" spans="1:2" x14ac:dyDescent="0.25">
      <c r="A1952" t="s">
        <v>3843</v>
      </c>
      <c r="B1952" t="s">
        <v>3844</v>
      </c>
    </row>
    <row r="1953" spans="1:2" x14ac:dyDescent="0.25">
      <c r="A1953" t="s">
        <v>3845</v>
      </c>
      <c r="B1953" t="s">
        <v>3846</v>
      </c>
    </row>
    <row r="1954" spans="1:2" x14ac:dyDescent="0.25">
      <c r="A1954" t="s">
        <v>3847</v>
      </c>
      <c r="B1954" t="s">
        <v>3848</v>
      </c>
    </row>
    <row r="1955" spans="1:2" x14ac:dyDescent="0.25">
      <c r="A1955" t="s">
        <v>3849</v>
      </c>
      <c r="B1955" t="s">
        <v>3850</v>
      </c>
    </row>
    <row r="1956" spans="1:2" x14ac:dyDescent="0.25">
      <c r="A1956" t="s">
        <v>3851</v>
      </c>
      <c r="B1956" t="s">
        <v>3852</v>
      </c>
    </row>
    <row r="1957" spans="1:2" x14ac:dyDescent="0.25">
      <c r="A1957" t="s">
        <v>3853</v>
      </c>
      <c r="B1957" t="s">
        <v>3854</v>
      </c>
    </row>
    <row r="1958" spans="1:2" x14ac:dyDescent="0.25">
      <c r="A1958" t="s">
        <v>3855</v>
      </c>
      <c r="B1958" t="s">
        <v>3856</v>
      </c>
    </row>
    <row r="1959" spans="1:2" x14ac:dyDescent="0.25">
      <c r="A1959" t="s">
        <v>3857</v>
      </c>
      <c r="B1959" t="s">
        <v>3858</v>
      </c>
    </row>
    <row r="1960" spans="1:2" x14ac:dyDescent="0.25">
      <c r="A1960" t="s">
        <v>3859</v>
      </c>
      <c r="B1960" t="s">
        <v>3860</v>
      </c>
    </row>
    <row r="1961" spans="1:2" x14ac:dyDescent="0.25">
      <c r="A1961" t="s">
        <v>3861</v>
      </c>
      <c r="B1961" t="s">
        <v>3862</v>
      </c>
    </row>
    <row r="1962" spans="1:2" x14ac:dyDescent="0.25">
      <c r="A1962" t="s">
        <v>3863</v>
      </c>
      <c r="B1962" t="s">
        <v>3864</v>
      </c>
    </row>
    <row r="1963" spans="1:2" x14ac:dyDescent="0.25">
      <c r="A1963" t="s">
        <v>3865</v>
      </c>
      <c r="B1963" t="s">
        <v>3866</v>
      </c>
    </row>
    <row r="1964" spans="1:2" x14ac:dyDescent="0.25">
      <c r="A1964" t="s">
        <v>3867</v>
      </c>
      <c r="B1964" t="s">
        <v>3868</v>
      </c>
    </row>
    <row r="1965" spans="1:2" x14ac:dyDescent="0.25">
      <c r="A1965" t="s">
        <v>3869</v>
      </c>
      <c r="B1965" t="s">
        <v>3870</v>
      </c>
    </row>
    <row r="1966" spans="1:2" x14ac:dyDescent="0.25">
      <c r="A1966" t="s">
        <v>3871</v>
      </c>
      <c r="B1966" t="s">
        <v>3872</v>
      </c>
    </row>
    <row r="1967" spans="1:2" x14ac:dyDescent="0.25">
      <c r="A1967" t="s">
        <v>3873</v>
      </c>
      <c r="B1967" t="s">
        <v>3874</v>
      </c>
    </row>
    <row r="1968" spans="1:2" x14ac:dyDescent="0.25">
      <c r="A1968" t="s">
        <v>3875</v>
      </c>
      <c r="B1968" t="s">
        <v>3876</v>
      </c>
    </row>
    <row r="1969" spans="1:2" x14ac:dyDescent="0.25">
      <c r="A1969" t="s">
        <v>3877</v>
      </c>
      <c r="B1969" t="s">
        <v>3878</v>
      </c>
    </row>
    <row r="1970" spans="1:2" x14ac:dyDescent="0.25">
      <c r="A1970" t="s">
        <v>3879</v>
      </c>
      <c r="B1970" t="s">
        <v>3880</v>
      </c>
    </row>
    <row r="1971" spans="1:2" x14ac:dyDescent="0.25">
      <c r="A1971" t="s">
        <v>3881</v>
      </c>
      <c r="B1971" t="s">
        <v>3882</v>
      </c>
    </row>
    <row r="1972" spans="1:2" x14ac:dyDescent="0.25">
      <c r="A1972" t="s">
        <v>3883</v>
      </c>
      <c r="B1972" t="s">
        <v>3884</v>
      </c>
    </row>
    <row r="1973" spans="1:2" x14ac:dyDescent="0.25">
      <c r="A1973" t="s">
        <v>3885</v>
      </c>
      <c r="B1973" t="s">
        <v>3886</v>
      </c>
    </row>
    <row r="1974" spans="1:2" x14ac:dyDescent="0.25">
      <c r="A1974" t="s">
        <v>3887</v>
      </c>
      <c r="B1974" t="s">
        <v>3888</v>
      </c>
    </row>
    <row r="1975" spans="1:2" x14ac:dyDescent="0.25">
      <c r="A1975" t="s">
        <v>3889</v>
      </c>
      <c r="B1975" t="s">
        <v>3890</v>
      </c>
    </row>
    <row r="1976" spans="1:2" x14ac:dyDescent="0.25">
      <c r="A1976" t="s">
        <v>3891</v>
      </c>
      <c r="B1976" t="s">
        <v>3892</v>
      </c>
    </row>
    <row r="1977" spans="1:2" x14ac:dyDescent="0.25">
      <c r="A1977" t="s">
        <v>3893</v>
      </c>
      <c r="B1977" t="s">
        <v>3894</v>
      </c>
    </row>
    <row r="1978" spans="1:2" x14ac:dyDescent="0.25">
      <c r="A1978" t="s">
        <v>3895</v>
      </c>
      <c r="B1978" t="s">
        <v>3896</v>
      </c>
    </row>
    <row r="1979" spans="1:2" x14ac:dyDescent="0.25">
      <c r="A1979" t="s">
        <v>3897</v>
      </c>
      <c r="B1979" t="s">
        <v>3898</v>
      </c>
    </row>
    <row r="1980" spans="1:2" x14ac:dyDescent="0.25">
      <c r="A1980" t="s">
        <v>3899</v>
      </c>
      <c r="B1980" t="s">
        <v>3900</v>
      </c>
    </row>
    <row r="1981" spans="1:2" x14ac:dyDescent="0.25">
      <c r="A1981" t="s">
        <v>3901</v>
      </c>
      <c r="B1981" t="s">
        <v>3902</v>
      </c>
    </row>
    <row r="1982" spans="1:2" x14ac:dyDescent="0.25">
      <c r="A1982" t="s">
        <v>3903</v>
      </c>
      <c r="B1982" t="s">
        <v>3904</v>
      </c>
    </row>
    <row r="1983" spans="1:2" x14ac:dyDescent="0.25">
      <c r="A1983" t="s">
        <v>3905</v>
      </c>
      <c r="B1983" t="s">
        <v>3906</v>
      </c>
    </row>
    <row r="1984" spans="1:2" x14ac:dyDescent="0.25">
      <c r="A1984" t="s">
        <v>3907</v>
      </c>
      <c r="B1984" t="s">
        <v>3908</v>
      </c>
    </row>
    <row r="1985" spans="1:2" x14ac:dyDescent="0.25">
      <c r="A1985" t="s">
        <v>3909</v>
      </c>
      <c r="B1985" t="s">
        <v>3910</v>
      </c>
    </row>
    <row r="1986" spans="1:2" x14ac:dyDescent="0.25">
      <c r="A1986" t="s">
        <v>3911</v>
      </c>
      <c r="B1986" t="s">
        <v>3912</v>
      </c>
    </row>
    <row r="1987" spans="1:2" x14ac:dyDescent="0.25">
      <c r="A1987" t="s">
        <v>3913</v>
      </c>
      <c r="B1987" t="s">
        <v>3914</v>
      </c>
    </row>
    <row r="1988" spans="1:2" x14ac:dyDescent="0.25">
      <c r="A1988" t="s">
        <v>3915</v>
      </c>
      <c r="B1988" t="s">
        <v>3916</v>
      </c>
    </row>
    <row r="1989" spans="1:2" x14ac:dyDescent="0.25">
      <c r="A1989" t="s">
        <v>3917</v>
      </c>
      <c r="B1989" t="s">
        <v>3918</v>
      </c>
    </row>
    <row r="1990" spans="1:2" x14ac:dyDescent="0.25">
      <c r="A1990" t="s">
        <v>3919</v>
      </c>
      <c r="B1990" t="s">
        <v>3920</v>
      </c>
    </row>
    <row r="1991" spans="1:2" x14ac:dyDescent="0.25">
      <c r="A1991" t="s">
        <v>3921</v>
      </c>
      <c r="B1991" t="s">
        <v>3922</v>
      </c>
    </row>
    <row r="1992" spans="1:2" x14ac:dyDescent="0.25">
      <c r="A1992" t="s">
        <v>3923</v>
      </c>
      <c r="B1992" t="s">
        <v>3924</v>
      </c>
    </row>
    <row r="1993" spans="1:2" x14ac:dyDescent="0.25">
      <c r="A1993" t="s">
        <v>3925</v>
      </c>
      <c r="B1993" t="s">
        <v>3926</v>
      </c>
    </row>
    <row r="1994" spans="1:2" x14ac:dyDescent="0.25">
      <c r="A1994" t="s">
        <v>3927</v>
      </c>
      <c r="B1994" t="s">
        <v>3928</v>
      </c>
    </row>
    <row r="1995" spans="1:2" x14ac:dyDescent="0.25">
      <c r="A1995" t="s">
        <v>3929</v>
      </c>
      <c r="B1995" t="s">
        <v>3930</v>
      </c>
    </row>
    <row r="1996" spans="1:2" x14ac:dyDescent="0.25">
      <c r="A1996" t="s">
        <v>3931</v>
      </c>
      <c r="B1996" t="s">
        <v>3932</v>
      </c>
    </row>
    <row r="1997" spans="1:2" x14ac:dyDescent="0.25">
      <c r="A1997" t="s">
        <v>3933</v>
      </c>
      <c r="B1997" t="s">
        <v>3934</v>
      </c>
    </row>
    <row r="1998" spans="1:2" x14ac:dyDescent="0.25">
      <c r="A1998" t="s">
        <v>3935</v>
      </c>
      <c r="B1998" t="s">
        <v>3936</v>
      </c>
    </row>
    <row r="1999" spans="1:2" x14ac:dyDescent="0.25">
      <c r="A1999" t="s">
        <v>3937</v>
      </c>
      <c r="B1999" t="s">
        <v>3938</v>
      </c>
    </row>
    <row r="2000" spans="1:2" x14ac:dyDescent="0.25">
      <c r="A2000" t="s">
        <v>3939</v>
      </c>
      <c r="B2000" t="s">
        <v>3940</v>
      </c>
    </row>
    <row r="2001" spans="1:2" x14ac:dyDescent="0.25">
      <c r="A2001" t="s">
        <v>3941</v>
      </c>
      <c r="B2001" t="s">
        <v>3942</v>
      </c>
    </row>
    <row r="2002" spans="1:2" x14ac:dyDescent="0.25">
      <c r="A2002" t="s">
        <v>3943</v>
      </c>
      <c r="B2002" t="s">
        <v>3944</v>
      </c>
    </row>
    <row r="2003" spans="1:2" x14ac:dyDescent="0.25">
      <c r="A2003" t="s">
        <v>3945</v>
      </c>
      <c r="B2003" t="s">
        <v>3946</v>
      </c>
    </row>
    <row r="2004" spans="1:2" x14ac:dyDescent="0.25">
      <c r="A2004" t="s">
        <v>3947</v>
      </c>
      <c r="B2004" t="s">
        <v>3948</v>
      </c>
    </row>
    <row r="2005" spans="1:2" x14ac:dyDescent="0.25">
      <c r="A2005" t="s">
        <v>3949</v>
      </c>
      <c r="B2005" t="s">
        <v>3950</v>
      </c>
    </row>
    <row r="2006" spans="1:2" x14ac:dyDescent="0.25">
      <c r="A2006" t="s">
        <v>3951</v>
      </c>
      <c r="B2006" t="s">
        <v>3952</v>
      </c>
    </row>
    <row r="2007" spans="1:2" x14ac:dyDescent="0.25">
      <c r="A2007" t="s">
        <v>3953</v>
      </c>
      <c r="B2007" t="s">
        <v>3954</v>
      </c>
    </row>
    <row r="2008" spans="1:2" x14ac:dyDescent="0.25">
      <c r="A2008" t="s">
        <v>3955</v>
      </c>
      <c r="B2008" t="s">
        <v>3956</v>
      </c>
    </row>
    <row r="2009" spans="1:2" x14ac:dyDescent="0.25">
      <c r="A2009" t="s">
        <v>3957</v>
      </c>
      <c r="B2009" t="s">
        <v>3958</v>
      </c>
    </row>
    <row r="2010" spans="1:2" x14ac:dyDescent="0.25">
      <c r="A2010" t="s">
        <v>3959</v>
      </c>
      <c r="B2010" t="s">
        <v>3960</v>
      </c>
    </row>
    <row r="2011" spans="1:2" x14ac:dyDescent="0.25">
      <c r="A2011" t="s">
        <v>3961</v>
      </c>
      <c r="B2011" t="s">
        <v>3962</v>
      </c>
    </row>
    <row r="2012" spans="1:2" x14ac:dyDescent="0.25">
      <c r="A2012" t="s">
        <v>3963</v>
      </c>
      <c r="B2012" t="s">
        <v>3964</v>
      </c>
    </row>
    <row r="2013" spans="1:2" x14ac:dyDescent="0.25">
      <c r="A2013" t="s">
        <v>3965</v>
      </c>
      <c r="B2013" t="s">
        <v>3966</v>
      </c>
    </row>
    <row r="2014" spans="1:2" x14ac:dyDescent="0.25">
      <c r="A2014" t="s">
        <v>3967</v>
      </c>
      <c r="B2014" t="s">
        <v>3968</v>
      </c>
    </row>
    <row r="2015" spans="1:2" x14ac:dyDescent="0.25">
      <c r="A2015" t="s">
        <v>3969</v>
      </c>
      <c r="B2015" t="s">
        <v>3970</v>
      </c>
    </row>
    <row r="2016" spans="1:2" x14ac:dyDescent="0.25">
      <c r="A2016" t="s">
        <v>3971</v>
      </c>
      <c r="B2016" t="s">
        <v>3972</v>
      </c>
    </row>
    <row r="2017" spans="1:2" x14ac:dyDescent="0.25">
      <c r="A2017" t="s">
        <v>3973</v>
      </c>
      <c r="B2017" t="s">
        <v>3974</v>
      </c>
    </row>
    <row r="2018" spans="1:2" x14ac:dyDescent="0.25">
      <c r="A2018" t="s">
        <v>3975</v>
      </c>
      <c r="B2018" t="s">
        <v>3976</v>
      </c>
    </row>
    <row r="2019" spans="1:2" x14ac:dyDescent="0.25">
      <c r="A2019" t="s">
        <v>3977</v>
      </c>
      <c r="B2019" t="s">
        <v>3978</v>
      </c>
    </row>
    <row r="2020" spans="1:2" x14ac:dyDescent="0.25">
      <c r="A2020" t="s">
        <v>3979</v>
      </c>
      <c r="B2020" t="s">
        <v>3980</v>
      </c>
    </row>
    <row r="2021" spans="1:2" x14ac:dyDescent="0.25">
      <c r="A2021" t="s">
        <v>3981</v>
      </c>
      <c r="B2021" t="s">
        <v>3982</v>
      </c>
    </row>
    <row r="2022" spans="1:2" x14ac:dyDescent="0.25">
      <c r="A2022" t="s">
        <v>3983</v>
      </c>
      <c r="B2022" t="s">
        <v>3984</v>
      </c>
    </row>
    <row r="2023" spans="1:2" x14ac:dyDescent="0.25">
      <c r="A2023" t="s">
        <v>3985</v>
      </c>
      <c r="B2023" t="s">
        <v>3986</v>
      </c>
    </row>
    <row r="2024" spans="1:2" x14ac:dyDescent="0.25">
      <c r="A2024" t="s">
        <v>3987</v>
      </c>
      <c r="B2024" t="s">
        <v>3988</v>
      </c>
    </row>
    <row r="2025" spans="1:2" x14ac:dyDescent="0.25">
      <c r="A2025" t="s">
        <v>3989</v>
      </c>
      <c r="B2025" t="s">
        <v>3990</v>
      </c>
    </row>
    <row r="2026" spans="1:2" x14ac:dyDescent="0.25">
      <c r="A2026" t="s">
        <v>3991</v>
      </c>
      <c r="B2026" t="s">
        <v>3992</v>
      </c>
    </row>
    <row r="2027" spans="1:2" x14ac:dyDescent="0.25">
      <c r="A2027" t="s">
        <v>3993</v>
      </c>
      <c r="B2027" t="s">
        <v>3994</v>
      </c>
    </row>
    <row r="2028" spans="1:2" x14ac:dyDescent="0.25">
      <c r="A2028" t="s">
        <v>3995</v>
      </c>
      <c r="B2028" t="s">
        <v>3996</v>
      </c>
    </row>
    <row r="2029" spans="1:2" x14ac:dyDescent="0.25">
      <c r="A2029" t="s">
        <v>3997</v>
      </c>
      <c r="B2029" t="s">
        <v>3998</v>
      </c>
    </row>
    <row r="2030" spans="1:2" x14ac:dyDescent="0.25">
      <c r="A2030" t="s">
        <v>3999</v>
      </c>
      <c r="B2030" t="s">
        <v>4000</v>
      </c>
    </row>
    <row r="2031" spans="1:2" x14ac:dyDescent="0.25">
      <c r="A2031" t="s">
        <v>4001</v>
      </c>
      <c r="B2031" t="s">
        <v>4002</v>
      </c>
    </row>
    <row r="2032" spans="1:2" x14ac:dyDescent="0.25">
      <c r="A2032" t="s">
        <v>4003</v>
      </c>
      <c r="B2032" t="s">
        <v>4004</v>
      </c>
    </row>
    <row r="2033" spans="1:2" x14ac:dyDescent="0.25">
      <c r="A2033" t="s">
        <v>4005</v>
      </c>
      <c r="B2033" t="s">
        <v>4006</v>
      </c>
    </row>
    <row r="2034" spans="1:2" x14ac:dyDescent="0.25">
      <c r="A2034" t="s">
        <v>4007</v>
      </c>
      <c r="B2034" t="s">
        <v>4008</v>
      </c>
    </row>
    <row r="2035" spans="1:2" x14ac:dyDescent="0.25">
      <c r="A2035" t="s">
        <v>4009</v>
      </c>
      <c r="B2035" t="s">
        <v>4010</v>
      </c>
    </row>
    <row r="2036" spans="1:2" x14ac:dyDescent="0.25">
      <c r="A2036" t="s">
        <v>4011</v>
      </c>
      <c r="B2036" t="s">
        <v>4012</v>
      </c>
    </row>
    <row r="2037" spans="1:2" x14ac:dyDescent="0.25">
      <c r="A2037" t="s">
        <v>4013</v>
      </c>
      <c r="B2037" t="s">
        <v>4014</v>
      </c>
    </row>
    <row r="2038" spans="1:2" x14ac:dyDescent="0.25">
      <c r="A2038" t="s">
        <v>4015</v>
      </c>
      <c r="B2038" t="s">
        <v>4016</v>
      </c>
    </row>
    <row r="2039" spans="1:2" x14ac:dyDescent="0.25">
      <c r="A2039" t="s">
        <v>4017</v>
      </c>
      <c r="B2039" t="s">
        <v>4018</v>
      </c>
    </row>
    <row r="2040" spans="1:2" x14ac:dyDescent="0.25">
      <c r="A2040" t="s">
        <v>4019</v>
      </c>
      <c r="B2040" t="s">
        <v>4020</v>
      </c>
    </row>
    <row r="2041" spans="1:2" x14ac:dyDescent="0.25">
      <c r="A2041" t="s">
        <v>4021</v>
      </c>
      <c r="B2041" t="s">
        <v>4022</v>
      </c>
    </row>
    <row r="2042" spans="1:2" x14ac:dyDescent="0.25">
      <c r="A2042" t="s">
        <v>4023</v>
      </c>
      <c r="B2042" t="s">
        <v>4024</v>
      </c>
    </row>
    <row r="2043" spans="1:2" x14ac:dyDescent="0.25">
      <c r="A2043" t="s">
        <v>4025</v>
      </c>
      <c r="B2043" t="s">
        <v>4026</v>
      </c>
    </row>
    <row r="2044" spans="1:2" x14ac:dyDescent="0.25">
      <c r="A2044" t="s">
        <v>4027</v>
      </c>
      <c r="B2044" t="s">
        <v>4028</v>
      </c>
    </row>
    <row r="2045" spans="1:2" x14ac:dyDescent="0.25">
      <c r="A2045" t="s">
        <v>4029</v>
      </c>
      <c r="B2045" t="s">
        <v>4030</v>
      </c>
    </row>
    <row r="2046" spans="1:2" x14ac:dyDescent="0.25">
      <c r="A2046" t="s">
        <v>4031</v>
      </c>
      <c r="B2046" t="s">
        <v>4032</v>
      </c>
    </row>
    <row r="2047" spans="1:2" x14ac:dyDescent="0.25">
      <c r="A2047" t="s">
        <v>4033</v>
      </c>
      <c r="B2047" t="s">
        <v>4034</v>
      </c>
    </row>
    <row r="2048" spans="1:2" x14ac:dyDescent="0.25">
      <c r="A2048" t="s">
        <v>4035</v>
      </c>
      <c r="B2048" t="s">
        <v>4036</v>
      </c>
    </row>
    <row r="2049" spans="1:2" x14ac:dyDescent="0.25">
      <c r="A2049" t="s">
        <v>4037</v>
      </c>
      <c r="B2049" t="s">
        <v>4038</v>
      </c>
    </row>
    <row r="2050" spans="1:2" x14ac:dyDescent="0.25">
      <c r="A2050" t="s">
        <v>4039</v>
      </c>
      <c r="B2050" t="s">
        <v>4040</v>
      </c>
    </row>
    <row r="2051" spans="1:2" x14ac:dyDescent="0.25">
      <c r="A2051" t="s">
        <v>4041</v>
      </c>
      <c r="B2051" t="s">
        <v>4042</v>
      </c>
    </row>
    <row r="2052" spans="1:2" x14ac:dyDescent="0.25">
      <c r="A2052" t="s">
        <v>4043</v>
      </c>
      <c r="B2052" t="s">
        <v>4044</v>
      </c>
    </row>
    <row r="2053" spans="1:2" x14ac:dyDescent="0.25">
      <c r="A2053" t="s">
        <v>4045</v>
      </c>
      <c r="B2053" t="s">
        <v>4046</v>
      </c>
    </row>
    <row r="2054" spans="1:2" x14ac:dyDescent="0.25">
      <c r="A2054" t="s">
        <v>4047</v>
      </c>
      <c r="B2054" t="s">
        <v>4048</v>
      </c>
    </row>
    <row r="2055" spans="1:2" x14ac:dyDescent="0.25">
      <c r="A2055" t="s">
        <v>4049</v>
      </c>
      <c r="B2055" t="s">
        <v>4050</v>
      </c>
    </row>
    <row r="2056" spans="1:2" x14ac:dyDescent="0.25">
      <c r="A2056" t="s">
        <v>4051</v>
      </c>
      <c r="B2056" t="s">
        <v>4052</v>
      </c>
    </row>
    <row r="2057" spans="1:2" x14ac:dyDescent="0.25">
      <c r="A2057" t="s">
        <v>4053</v>
      </c>
      <c r="B2057" t="s">
        <v>4054</v>
      </c>
    </row>
    <row r="2058" spans="1:2" x14ac:dyDescent="0.25">
      <c r="A2058" t="s">
        <v>4055</v>
      </c>
      <c r="B2058" t="s">
        <v>4056</v>
      </c>
    </row>
    <row r="2059" spans="1:2" x14ac:dyDescent="0.25">
      <c r="A2059" t="s">
        <v>4057</v>
      </c>
      <c r="B2059" t="s">
        <v>4058</v>
      </c>
    </row>
    <row r="2060" spans="1:2" x14ac:dyDescent="0.25">
      <c r="A2060" t="s">
        <v>4059</v>
      </c>
      <c r="B2060" t="s">
        <v>4060</v>
      </c>
    </row>
    <row r="2061" spans="1:2" x14ac:dyDescent="0.25">
      <c r="A2061" t="s">
        <v>4061</v>
      </c>
      <c r="B2061" t="s">
        <v>4062</v>
      </c>
    </row>
    <row r="2062" spans="1:2" x14ac:dyDescent="0.25">
      <c r="A2062" t="s">
        <v>4063</v>
      </c>
      <c r="B2062" t="s">
        <v>4064</v>
      </c>
    </row>
    <row r="2063" spans="1:2" x14ac:dyDescent="0.25">
      <c r="A2063" t="s">
        <v>4065</v>
      </c>
      <c r="B2063" t="s">
        <v>4066</v>
      </c>
    </row>
    <row r="2064" spans="1:2" x14ac:dyDescent="0.25">
      <c r="A2064" t="s">
        <v>4067</v>
      </c>
      <c r="B2064" t="s">
        <v>4068</v>
      </c>
    </row>
    <row r="2065" spans="1:2" x14ac:dyDescent="0.25">
      <c r="A2065" t="s">
        <v>4069</v>
      </c>
      <c r="B2065" t="s">
        <v>4070</v>
      </c>
    </row>
    <row r="2066" spans="1:2" x14ac:dyDescent="0.25">
      <c r="A2066" t="s">
        <v>4071</v>
      </c>
      <c r="B2066" t="s">
        <v>4072</v>
      </c>
    </row>
    <row r="2067" spans="1:2" x14ac:dyDescent="0.25">
      <c r="A2067" t="s">
        <v>4073</v>
      </c>
      <c r="B2067" t="s">
        <v>4074</v>
      </c>
    </row>
    <row r="2068" spans="1:2" x14ac:dyDescent="0.25">
      <c r="A2068" t="s">
        <v>4075</v>
      </c>
      <c r="B2068" t="s">
        <v>4076</v>
      </c>
    </row>
    <row r="2069" spans="1:2" x14ac:dyDescent="0.25">
      <c r="A2069" t="s">
        <v>4077</v>
      </c>
      <c r="B2069" t="s">
        <v>4078</v>
      </c>
    </row>
    <row r="2070" spans="1:2" x14ac:dyDescent="0.25">
      <c r="A2070" t="s">
        <v>4079</v>
      </c>
      <c r="B2070" t="s">
        <v>4080</v>
      </c>
    </row>
    <row r="2071" spans="1:2" x14ac:dyDescent="0.25">
      <c r="A2071" t="s">
        <v>4081</v>
      </c>
      <c r="B2071" t="s">
        <v>4082</v>
      </c>
    </row>
    <row r="2072" spans="1:2" x14ac:dyDescent="0.25">
      <c r="A2072" t="s">
        <v>4083</v>
      </c>
      <c r="B2072" t="s">
        <v>4084</v>
      </c>
    </row>
    <row r="2073" spans="1:2" x14ac:dyDescent="0.25">
      <c r="A2073" t="s">
        <v>4085</v>
      </c>
      <c r="B2073" t="s">
        <v>4086</v>
      </c>
    </row>
    <row r="2074" spans="1:2" x14ac:dyDescent="0.25">
      <c r="A2074" t="s">
        <v>4087</v>
      </c>
      <c r="B2074" t="s">
        <v>4088</v>
      </c>
    </row>
    <row r="2075" spans="1:2" x14ac:dyDescent="0.25">
      <c r="A2075" t="s">
        <v>4089</v>
      </c>
      <c r="B2075" t="s">
        <v>4090</v>
      </c>
    </row>
    <row r="2076" spans="1:2" x14ac:dyDescent="0.25">
      <c r="A2076" t="s">
        <v>4091</v>
      </c>
      <c r="B2076" t="s">
        <v>4092</v>
      </c>
    </row>
    <row r="2077" spans="1:2" x14ac:dyDescent="0.25">
      <c r="A2077" t="s">
        <v>4093</v>
      </c>
      <c r="B2077" t="s">
        <v>4094</v>
      </c>
    </row>
    <row r="2078" spans="1:2" x14ac:dyDescent="0.25">
      <c r="A2078" t="s">
        <v>4095</v>
      </c>
      <c r="B2078" t="s">
        <v>4096</v>
      </c>
    </row>
    <row r="2079" spans="1:2" x14ac:dyDescent="0.25">
      <c r="A2079" t="s">
        <v>4097</v>
      </c>
      <c r="B2079" t="s">
        <v>4098</v>
      </c>
    </row>
    <row r="2080" spans="1:2" x14ac:dyDescent="0.25">
      <c r="A2080" t="s">
        <v>4099</v>
      </c>
      <c r="B2080" t="s">
        <v>4100</v>
      </c>
    </row>
    <row r="2081" spans="1:2" x14ac:dyDescent="0.25">
      <c r="A2081" t="s">
        <v>4101</v>
      </c>
      <c r="B2081" t="s">
        <v>4102</v>
      </c>
    </row>
    <row r="2082" spans="1:2" x14ac:dyDescent="0.25">
      <c r="A2082" t="s">
        <v>4103</v>
      </c>
      <c r="B2082" t="s">
        <v>4104</v>
      </c>
    </row>
    <row r="2083" spans="1:2" x14ac:dyDescent="0.25">
      <c r="A2083" t="s">
        <v>4105</v>
      </c>
      <c r="B2083" t="s">
        <v>4106</v>
      </c>
    </row>
    <row r="2084" spans="1:2" x14ac:dyDescent="0.25">
      <c r="A2084" t="s">
        <v>4107</v>
      </c>
      <c r="B2084" t="s">
        <v>4108</v>
      </c>
    </row>
    <row r="2085" spans="1:2" x14ac:dyDescent="0.25">
      <c r="A2085" t="s">
        <v>4109</v>
      </c>
      <c r="B2085" t="s">
        <v>4110</v>
      </c>
    </row>
    <row r="2086" spans="1:2" x14ac:dyDescent="0.25">
      <c r="A2086" t="s">
        <v>4111</v>
      </c>
      <c r="B2086" t="s">
        <v>4112</v>
      </c>
    </row>
    <row r="2087" spans="1:2" x14ac:dyDescent="0.25">
      <c r="A2087" t="s">
        <v>4113</v>
      </c>
      <c r="B2087" t="s">
        <v>4114</v>
      </c>
    </row>
    <row r="2088" spans="1:2" x14ac:dyDescent="0.25">
      <c r="A2088" t="s">
        <v>4115</v>
      </c>
      <c r="B2088" t="s">
        <v>4116</v>
      </c>
    </row>
    <row r="2089" spans="1:2" x14ac:dyDescent="0.25">
      <c r="A2089" t="s">
        <v>4117</v>
      </c>
      <c r="B2089" t="s">
        <v>4118</v>
      </c>
    </row>
    <row r="2090" spans="1:2" x14ac:dyDescent="0.25">
      <c r="A2090" t="s">
        <v>4119</v>
      </c>
      <c r="B2090" t="s">
        <v>4120</v>
      </c>
    </row>
    <row r="2091" spans="1:2" x14ac:dyDescent="0.25">
      <c r="A2091" t="s">
        <v>4121</v>
      </c>
      <c r="B2091" t="s">
        <v>4122</v>
      </c>
    </row>
    <row r="2092" spans="1:2" x14ac:dyDescent="0.25">
      <c r="A2092" t="s">
        <v>4123</v>
      </c>
      <c r="B2092" t="s">
        <v>4124</v>
      </c>
    </row>
    <row r="2093" spans="1:2" x14ac:dyDescent="0.25">
      <c r="A2093" t="s">
        <v>4125</v>
      </c>
      <c r="B2093" t="s">
        <v>4126</v>
      </c>
    </row>
    <row r="2094" spans="1:2" x14ac:dyDescent="0.25">
      <c r="A2094" t="s">
        <v>4127</v>
      </c>
      <c r="B2094" t="s">
        <v>4128</v>
      </c>
    </row>
    <row r="2095" spans="1:2" x14ac:dyDescent="0.25">
      <c r="A2095" t="s">
        <v>4129</v>
      </c>
      <c r="B2095" t="s">
        <v>4130</v>
      </c>
    </row>
    <row r="2096" spans="1:2" x14ac:dyDescent="0.25">
      <c r="A2096" t="s">
        <v>4131</v>
      </c>
      <c r="B2096" t="s">
        <v>4132</v>
      </c>
    </row>
    <row r="2097" spans="1:2" x14ac:dyDescent="0.25">
      <c r="A2097" t="s">
        <v>4133</v>
      </c>
      <c r="B2097" t="s">
        <v>4134</v>
      </c>
    </row>
    <row r="2098" spans="1:2" x14ac:dyDescent="0.25">
      <c r="A2098" t="s">
        <v>4135</v>
      </c>
      <c r="B2098" t="s">
        <v>4136</v>
      </c>
    </row>
    <row r="2099" spans="1:2" x14ac:dyDescent="0.25">
      <c r="A2099" t="s">
        <v>4137</v>
      </c>
      <c r="B2099" t="s">
        <v>4138</v>
      </c>
    </row>
    <row r="2100" spans="1:2" x14ac:dyDescent="0.25">
      <c r="A2100" t="s">
        <v>4139</v>
      </c>
      <c r="B2100" t="s">
        <v>4140</v>
      </c>
    </row>
    <row r="2101" spans="1:2" x14ac:dyDescent="0.25">
      <c r="A2101" t="s">
        <v>4141</v>
      </c>
      <c r="B2101" t="s">
        <v>4142</v>
      </c>
    </row>
    <row r="2102" spans="1:2" x14ac:dyDescent="0.25">
      <c r="A2102" t="s">
        <v>4143</v>
      </c>
      <c r="B2102" t="s">
        <v>4144</v>
      </c>
    </row>
    <row r="2103" spans="1:2" x14ac:dyDescent="0.25">
      <c r="A2103" t="s">
        <v>4145</v>
      </c>
      <c r="B2103" t="s">
        <v>4146</v>
      </c>
    </row>
    <row r="2104" spans="1:2" x14ac:dyDescent="0.25">
      <c r="A2104" t="s">
        <v>4147</v>
      </c>
      <c r="B2104" t="s">
        <v>4148</v>
      </c>
    </row>
    <row r="2105" spans="1:2" x14ac:dyDescent="0.25">
      <c r="A2105" t="s">
        <v>4149</v>
      </c>
      <c r="B2105" t="s">
        <v>4150</v>
      </c>
    </row>
    <row r="2106" spans="1:2" x14ac:dyDescent="0.25">
      <c r="A2106" t="s">
        <v>4151</v>
      </c>
      <c r="B2106" t="s">
        <v>4152</v>
      </c>
    </row>
    <row r="2107" spans="1:2" x14ac:dyDescent="0.25">
      <c r="A2107" t="s">
        <v>4153</v>
      </c>
      <c r="B2107" t="s">
        <v>4154</v>
      </c>
    </row>
    <row r="2108" spans="1:2" x14ac:dyDescent="0.25">
      <c r="A2108" t="s">
        <v>4155</v>
      </c>
      <c r="B2108" t="s">
        <v>4156</v>
      </c>
    </row>
    <row r="2109" spans="1:2" x14ac:dyDescent="0.25">
      <c r="A2109" t="s">
        <v>4157</v>
      </c>
      <c r="B2109" t="s">
        <v>4158</v>
      </c>
    </row>
    <row r="2110" spans="1:2" x14ac:dyDescent="0.25">
      <c r="A2110" t="s">
        <v>4159</v>
      </c>
      <c r="B2110" t="s">
        <v>4160</v>
      </c>
    </row>
    <row r="2111" spans="1:2" x14ac:dyDescent="0.25">
      <c r="A2111" t="s">
        <v>4161</v>
      </c>
      <c r="B2111" t="s">
        <v>4162</v>
      </c>
    </row>
    <row r="2112" spans="1:2" x14ac:dyDescent="0.25">
      <c r="A2112" t="s">
        <v>4163</v>
      </c>
      <c r="B2112" t="s">
        <v>4164</v>
      </c>
    </row>
    <row r="2113" spans="1:2" x14ac:dyDescent="0.25">
      <c r="A2113" t="s">
        <v>4165</v>
      </c>
      <c r="B2113" t="s">
        <v>4166</v>
      </c>
    </row>
    <row r="2114" spans="1:2" x14ac:dyDescent="0.25">
      <c r="A2114" t="s">
        <v>4167</v>
      </c>
      <c r="B2114" t="s">
        <v>4168</v>
      </c>
    </row>
    <row r="2115" spans="1:2" x14ac:dyDescent="0.25">
      <c r="A2115" t="s">
        <v>4169</v>
      </c>
      <c r="B2115" t="s">
        <v>4170</v>
      </c>
    </row>
    <row r="2116" spans="1:2" x14ac:dyDescent="0.25">
      <c r="A2116" t="s">
        <v>4171</v>
      </c>
      <c r="B2116" t="s">
        <v>4172</v>
      </c>
    </row>
    <row r="2117" spans="1:2" x14ac:dyDescent="0.25">
      <c r="A2117" t="s">
        <v>4173</v>
      </c>
      <c r="B2117" t="s">
        <v>4174</v>
      </c>
    </row>
    <row r="2118" spans="1:2" x14ac:dyDescent="0.25">
      <c r="A2118" t="s">
        <v>4175</v>
      </c>
      <c r="B2118" t="s">
        <v>4176</v>
      </c>
    </row>
    <row r="2119" spans="1:2" x14ac:dyDescent="0.25">
      <c r="A2119" t="s">
        <v>4177</v>
      </c>
      <c r="B2119" t="s">
        <v>4178</v>
      </c>
    </row>
    <row r="2120" spans="1:2" x14ac:dyDescent="0.25">
      <c r="A2120" t="s">
        <v>4179</v>
      </c>
      <c r="B2120" t="s">
        <v>4180</v>
      </c>
    </row>
    <row r="2121" spans="1:2" x14ac:dyDescent="0.25">
      <c r="A2121" t="s">
        <v>4181</v>
      </c>
      <c r="B2121" t="s">
        <v>4182</v>
      </c>
    </row>
    <row r="2122" spans="1:2" x14ac:dyDescent="0.25">
      <c r="A2122" t="s">
        <v>4183</v>
      </c>
      <c r="B2122" t="s">
        <v>4184</v>
      </c>
    </row>
    <row r="2123" spans="1:2" x14ac:dyDescent="0.25">
      <c r="A2123" t="s">
        <v>4185</v>
      </c>
      <c r="B2123" t="s">
        <v>4186</v>
      </c>
    </row>
    <row r="2124" spans="1:2" x14ac:dyDescent="0.25">
      <c r="A2124" t="s">
        <v>4187</v>
      </c>
      <c r="B2124" t="s">
        <v>4188</v>
      </c>
    </row>
    <row r="2125" spans="1:2" x14ac:dyDescent="0.25">
      <c r="A2125" t="s">
        <v>4189</v>
      </c>
      <c r="B2125" t="s">
        <v>4190</v>
      </c>
    </row>
    <row r="2126" spans="1:2" x14ac:dyDescent="0.25">
      <c r="A2126" t="s">
        <v>196</v>
      </c>
      <c r="B2126" t="s">
        <v>197</v>
      </c>
    </row>
    <row r="2127" spans="1:2" x14ac:dyDescent="0.25">
      <c r="A2127" t="s">
        <v>4191</v>
      </c>
      <c r="B2127" t="s">
        <v>4192</v>
      </c>
    </row>
    <row r="2128" spans="1:2" x14ac:dyDescent="0.25">
      <c r="A2128" t="s">
        <v>4193</v>
      </c>
      <c r="B2128" t="s">
        <v>4194</v>
      </c>
    </row>
    <row r="2129" spans="1:2" x14ac:dyDescent="0.25">
      <c r="A2129" t="s">
        <v>67</v>
      </c>
      <c r="B2129" t="s">
        <v>68</v>
      </c>
    </row>
    <row r="2130" spans="1:2" x14ac:dyDescent="0.25">
      <c r="A2130" t="s">
        <v>4195</v>
      </c>
      <c r="B2130" t="s">
        <v>4196</v>
      </c>
    </row>
    <row r="2131" spans="1:2" x14ac:dyDescent="0.25">
      <c r="A2131" t="s">
        <v>4197</v>
      </c>
      <c r="B2131" t="s">
        <v>4198</v>
      </c>
    </row>
    <row r="2132" spans="1:2" x14ac:dyDescent="0.25">
      <c r="A2132" t="s">
        <v>4199</v>
      </c>
      <c r="B2132" t="s">
        <v>4200</v>
      </c>
    </row>
    <row r="2133" spans="1:2" x14ac:dyDescent="0.25">
      <c r="A2133" t="s">
        <v>4201</v>
      </c>
      <c r="B2133" t="s">
        <v>4202</v>
      </c>
    </row>
    <row r="2134" spans="1:2" x14ac:dyDescent="0.25">
      <c r="A2134" t="s">
        <v>4203</v>
      </c>
      <c r="B2134" t="s">
        <v>4204</v>
      </c>
    </row>
    <row r="2135" spans="1:2" x14ac:dyDescent="0.25">
      <c r="A2135" t="s">
        <v>4205</v>
      </c>
      <c r="B2135" t="s">
        <v>4206</v>
      </c>
    </row>
    <row r="2136" spans="1:2" x14ac:dyDescent="0.25">
      <c r="A2136" t="s">
        <v>4207</v>
      </c>
      <c r="B2136" t="s">
        <v>4208</v>
      </c>
    </row>
    <row r="2137" spans="1:2" x14ac:dyDescent="0.25">
      <c r="A2137" t="s">
        <v>4209</v>
      </c>
      <c r="B2137" t="s">
        <v>4210</v>
      </c>
    </row>
    <row r="2138" spans="1:2" x14ac:dyDescent="0.25">
      <c r="A2138" t="s">
        <v>4211</v>
      </c>
      <c r="B2138" t="s">
        <v>4212</v>
      </c>
    </row>
    <row r="2139" spans="1:2" x14ac:dyDescent="0.25">
      <c r="A2139" t="s">
        <v>4213</v>
      </c>
      <c r="B2139" t="s">
        <v>4214</v>
      </c>
    </row>
    <row r="2140" spans="1:2" x14ac:dyDescent="0.25">
      <c r="A2140" t="s">
        <v>4215</v>
      </c>
      <c r="B2140" t="s">
        <v>4216</v>
      </c>
    </row>
    <row r="2141" spans="1:2" x14ac:dyDescent="0.25">
      <c r="A2141" t="s">
        <v>4217</v>
      </c>
      <c r="B2141" t="s">
        <v>4218</v>
      </c>
    </row>
    <row r="2142" spans="1:2" x14ac:dyDescent="0.25">
      <c r="A2142" t="s">
        <v>4219</v>
      </c>
      <c r="B2142" t="s">
        <v>4220</v>
      </c>
    </row>
    <row r="2143" spans="1:2" x14ac:dyDescent="0.25">
      <c r="A2143" t="s">
        <v>4221</v>
      </c>
      <c r="B2143" t="s">
        <v>4222</v>
      </c>
    </row>
    <row r="2144" spans="1:2" x14ac:dyDescent="0.25">
      <c r="A2144" t="s">
        <v>4223</v>
      </c>
      <c r="B2144" t="s">
        <v>4224</v>
      </c>
    </row>
    <row r="2145" spans="1:2" x14ac:dyDescent="0.25">
      <c r="A2145" t="s">
        <v>4225</v>
      </c>
      <c r="B2145" t="s">
        <v>4226</v>
      </c>
    </row>
    <row r="2146" spans="1:2" x14ac:dyDescent="0.25">
      <c r="A2146" t="s">
        <v>4227</v>
      </c>
      <c r="B2146" t="s">
        <v>4228</v>
      </c>
    </row>
    <row r="2147" spans="1:2" x14ac:dyDescent="0.25">
      <c r="A2147" t="s">
        <v>4229</v>
      </c>
      <c r="B2147" t="s">
        <v>4230</v>
      </c>
    </row>
    <row r="2148" spans="1:2" x14ac:dyDescent="0.25">
      <c r="A2148" t="s">
        <v>4231</v>
      </c>
      <c r="B2148" t="s">
        <v>4232</v>
      </c>
    </row>
    <row r="2149" spans="1:2" x14ac:dyDescent="0.25">
      <c r="A2149" t="s">
        <v>4233</v>
      </c>
      <c r="B2149" t="s">
        <v>4234</v>
      </c>
    </row>
    <row r="2150" spans="1:2" x14ac:dyDescent="0.25">
      <c r="A2150" t="s">
        <v>4235</v>
      </c>
      <c r="B2150" t="s">
        <v>4236</v>
      </c>
    </row>
    <row r="2151" spans="1:2" x14ac:dyDescent="0.25">
      <c r="A2151" t="s">
        <v>4237</v>
      </c>
      <c r="B2151" t="s">
        <v>4238</v>
      </c>
    </row>
    <row r="2152" spans="1:2" x14ac:dyDescent="0.25">
      <c r="A2152" t="s">
        <v>4239</v>
      </c>
      <c r="B2152" t="s">
        <v>4240</v>
      </c>
    </row>
    <row r="2153" spans="1:2" x14ac:dyDescent="0.25">
      <c r="A2153" t="s">
        <v>4241</v>
      </c>
      <c r="B2153" t="s">
        <v>4242</v>
      </c>
    </row>
    <row r="2154" spans="1:2" x14ac:dyDescent="0.25">
      <c r="A2154" t="s">
        <v>4243</v>
      </c>
      <c r="B2154" t="s">
        <v>4244</v>
      </c>
    </row>
    <row r="2155" spans="1:2" x14ac:dyDescent="0.25">
      <c r="A2155" t="s">
        <v>4245</v>
      </c>
      <c r="B2155" t="s">
        <v>4246</v>
      </c>
    </row>
    <row r="2156" spans="1:2" x14ac:dyDescent="0.25">
      <c r="A2156" t="s">
        <v>4247</v>
      </c>
      <c r="B2156" t="s">
        <v>4248</v>
      </c>
    </row>
    <row r="2157" spans="1:2" x14ac:dyDescent="0.25">
      <c r="A2157" t="s">
        <v>4249</v>
      </c>
      <c r="B2157" t="s">
        <v>4250</v>
      </c>
    </row>
    <row r="2158" spans="1:2" x14ac:dyDescent="0.25">
      <c r="A2158" t="s">
        <v>4251</v>
      </c>
      <c r="B2158" t="s">
        <v>4252</v>
      </c>
    </row>
    <row r="2159" spans="1:2" x14ac:dyDescent="0.25">
      <c r="A2159" t="s">
        <v>4253</v>
      </c>
      <c r="B2159" t="s">
        <v>4254</v>
      </c>
    </row>
    <row r="2160" spans="1:2" x14ac:dyDescent="0.25">
      <c r="A2160" t="s">
        <v>4255</v>
      </c>
      <c r="B2160" t="s">
        <v>4256</v>
      </c>
    </row>
    <row r="2161" spans="1:2" x14ac:dyDescent="0.25">
      <c r="A2161" t="s">
        <v>4257</v>
      </c>
      <c r="B2161" t="s">
        <v>4258</v>
      </c>
    </row>
    <row r="2162" spans="1:2" x14ac:dyDescent="0.25">
      <c r="A2162" t="s">
        <v>4259</v>
      </c>
      <c r="B2162" t="s">
        <v>4260</v>
      </c>
    </row>
    <row r="2163" spans="1:2" x14ac:dyDescent="0.25">
      <c r="A2163" t="s">
        <v>4261</v>
      </c>
      <c r="B2163" t="s">
        <v>4262</v>
      </c>
    </row>
    <row r="2164" spans="1:2" x14ac:dyDescent="0.25">
      <c r="A2164" t="s">
        <v>4263</v>
      </c>
      <c r="B2164" t="s">
        <v>4264</v>
      </c>
    </row>
    <row r="2165" spans="1:2" x14ac:dyDescent="0.25">
      <c r="A2165" t="s">
        <v>4265</v>
      </c>
      <c r="B2165" t="s">
        <v>4266</v>
      </c>
    </row>
    <row r="2166" spans="1:2" x14ac:dyDescent="0.25">
      <c r="A2166" t="s">
        <v>4267</v>
      </c>
      <c r="B2166" t="s">
        <v>4268</v>
      </c>
    </row>
    <row r="2167" spans="1:2" x14ac:dyDescent="0.25">
      <c r="A2167" t="s">
        <v>4269</v>
      </c>
      <c r="B2167" t="s">
        <v>4270</v>
      </c>
    </row>
    <row r="2168" spans="1:2" x14ac:dyDescent="0.25">
      <c r="A2168" t="s">
        <v>4271</v>
      </c>
      <c r="B2168" t="s">
        <v>4272</v>
      </c>
    </row>
    <row r="2169" spans="1:2" x14ac:dyDescent="0.25">
      <c r="A2169" t="s">
        <v>4273</v>
      </c>
      <c r="B2169" t="s">
        <v>4274</v>
      </c>
    </row>
    <row r="2170" spans="1:2" x14ac:dyDescent="0.25">
      <c r="A2170" t="s">
        <v>4275</v>
      </c>
      <c r="B2170" t="s">
        <v>4276</v>
      </c>
    </row>
    <row r="2171" spans="1:2" x14ac:dyDescent="0.25">
      <c r="A2171" t="s">
        <v>4277</v>
      </c>
      <c r="B2171" t="s">
        <v>4278</v>
      </c>
    </row>
    <row r="2172" spans="1:2" x14ac:dyDescent="0.25">
      <c r="A2172" t="s">
        <v>4279</v>
      </c>
      <c r="B2172" t="s">
        <v>4280</v>
      </c>
    </row>
    <row r="2173" spans="1:2" x14ac:dyDescent="0.25">
      <c r="A2173" t="s">
        <v>4281</v>
      </c>
      <c r="B2173" t="s">
        <v>4282</v>
      </c>
    </row>
    <row r="2174" spans="1:2" x14ac:dyDescent="0.25">
      <c r="A2174" t="s">
        <v>4283</v>
      </c>
      <c r="B2174" t="s">
        <v>4284</v>
      </c>
    </row>
    <row r="2175" spans="1:2" x14ac:dyDescent="0.25">
      <c r="A2175" t="s">
        <v>4285</v>
      </c>
      <c r="B2175" t="s">
        <v>4286</v>
      </c>
    </row>
    <row r="2176" spans="1:2" x14ac:dyDescent="0.25">
      <c r="A2176" t="s">
        <v>4287</v>
      </c>
      <c r="B2176" t="s">
        <v>4288</v>
      </c>
    </row>
    <row r="2177" spans="1:2" x14ac:dyDescent="0.25">
      <c r="A2177" t="s">
        <v>4289</v>
      </c>
      <c r="B2177" t="s">
        <v>4290</v>
      </c>
    </row>
    <row r="2178" spans="1:2" x14ac:dyDescent="0.25">
      <c r="A2178" t="s">
        <v>4291</v>
      </c>
      <c r="B2178" t="s">
        <v>4292</v>
      </c>
    </row>
    <row r="2179" spans="1:2" x14ac:dyDescent="0.25">
      <c r="A2179" t="s">
        <v>4293</v>
      </c>
      <c r="B2179" t="s">
        <v>4294</v>
      </c>
    </row>
    <row r="2180" spans="1:2" x14ac:dyDescent="0.25">
      <c r="A2180" t="s">
        <v>4295</v>
      </c>
      <c r="B2180" t="s">
        <v>4296</v>
      </c>
    </row>
    <row r="2181" spans="1:2" x14ac:dyDescent="0.25">
      <c r="A2181" t="s">
        <v>4297</v>
      </c>
      <c r="B2181" t="s">
        <v>4298</v>
      </c>
    </row>
    <row r="2182" spans="1:2" x14ac:dyDescent="0.25">
      <c r="A2182" t="s">
        <v>4299</v>
      </c>
      <c r="B2182" t="s">
        <v>4300</v>
      </c>
    </row>
    <row r="2183" spans="1:2" x14ac:dyDescent="0.25">
      <c r="A2183" t="s">
        <v>4301</v>
      </c>
      <c r="B2183" t="s">
        <v>4302</v>
      </c>
    </row>
    <row r="2184" spans="1:2" x14ac:dyDescent="0.25">
      <c r="A2184" t="s">
        <v>4303</v>
      </c>
      <c r="B2184" t="s">
        <v>4304</v>
      </c>
    </row>
    <row r="2185" spans="1:2" x14ac:dyDescent="0.25">
      <c r="A2185" t="s">
        <v>4305</v>
      </c>
      <c r="B2185" t="s">
        <v>4306</v>
      </c>
    </row>
    <row r="2186" spans="1:2" x14ac:dyDescent="0.25">
      <c r="A2186" t="s">
        <v>4307</v>
      </c>
      <c r="B2186" t="s">
        <v>4308</v>
      </c>
    </row>
    <row r="2187" spans="1:2" x14ac:dyDescent="0.25">
      <c r="A2187" t="s">
        <v>4309</v>
      </c>
      <c r="B2187" t="s">
        <v>4310</v>
      </c>
    </row>
    <row r="2188" spans="1:2" x14ac:dyDescent="0.25">
      <c r="A2188" t="s">
        <v>4311</v>
      </c>
      <c r="B2188" t="s">
        <v>4312</v>
      </c>
    </row>
    <row r="2189" spans="1:2" x14ac:dyDescent="0.25">
      <c r="A2189" t="s">
        <v>4313</v>
      </c>
      <c r="B2189" t="s">
        <v>4314</v>
      </c>
    </row>
    <row r="2190" spans="1:2" x14ac:dyDescent="0.25">
      <c r="A2190" t="s">
        <v>4315</v>
      </c>
      <c r="B2190" t="s">
        <v>4316</v>
      </c>
    </row>
    <row r="2191" spans="1:2" x14ac:dyDescent="0.25">
      <c r="A2191" t="s">
        <v>4317</v>
      </c>
      <c r="B2191" t="s">
        <v>4318</v>
      </c>
    </row>
    <row r="2192" spans="1:2" x14ac:dyDescent="0.25">
      <c r="A2192" t="s">
        <v>4319</v>
      </c>
      <c r="B2192" t="s">
        <v>4320</v>
      </c>
    </row>
    <row r="2193" spans="1:2" x14ac:dyDescent="0.25">
      <c r="A2193" t="s">
        <v>4321</v>
      </c>
      <c r="B2193" t="s">
        <v>4322</v>
      </c>
    </row>
    <row r="2194" spans="1:2" x14ac:dyDescent="0.25">
      <c r="A2194" t="s">
        <v>4323</v>
      </c>
      <c r="B2194" t="s">
        <v>4324</v>
      </c>
    </row>
    <row r="2195" spans="1:2" x14ac:dyDescent="0.25">
      <c r="A2195" t="s">
        <v>4325</v>
      </c>
      <c r="B2195" t="s">
        <v>4326</v>
      </c>
    </row>
    <row r="2196" spans="1:2" x14ac:dyDescent="0.25">
      <c r="A2196" t="s">
        <v>4327</v>
      </c>
      <c r="B2196" t="s">
        <v>4328</v>
      </c>
    </row>
    <row r="2197" spans="1:2" x14ac:dyDescent="0.25">
      <c r="A2197" t="s">
        <v>4329</v>
      </c>
      <c r="B2197" t="s">
        <v>4330</v>
      </c>
    </row>
    <row r="2198" spans="1:2" x14ac:dyDescent="0.25">
      <c r="A2198" t="s">
        <v>4331</v>
      </c>
      <c r="B2198" t="s">
        <v>4332</v>
      </c>
    </row>
    <row r="2199" spans="1:2" x14ac:dyDescent="0.25">
      <c r="A2199" t="s">
        <v>4333</v>
      </c>
      <c r="B2199" t="s">
        <v>4334</v>
      </c>
    </row>
    <row r="2200" spans="1:2" x14ac:dyDescent="0.25">
      <c r="A2200" t="s">
        <v>4335</v>
      </c>
      <c r="B2200" t="s">
        <v>4336</v>
      </c>
    </row>
    <row r="2201" spans="1:2" x14ac:dyDescent="0.25">
      <c r="A2201" t="s">
        <v>4337</v>
      </c>
      <c r="B2201" t="s">
        <v>4338</v>
      </c>
    </row>
    <row r="2202" spans="1:2" x14ac:dyDescent="0.25">
      <c r="A2202" t="s">
        <v>4339</v>
      </c>
      <c r="B2202" t="s">
        <v>4340</v>
      </c>
    </row>
    <row r="2203" spans="1:2" x14ac:dyDescent="0.25">
      <c r="A2203" t="s">
        <v>4341</v>
      </c>
      <c r="B2203" t="s">
        <v>4342</v>
      </c>
    </row>
    <row r="2204" spans="1:2" x14ac:dyDescent="0.25">
      <c r="A2204" t="s">
        <v>4343</v>
      </c>
      <c r="B2204" t="s">
        <v>4344</v>
      </c>
    </row>
    <row r="2205" spans="1:2" x14ac:dyDescent="0.25">
      <c r="A2205" t="s">
        <v>4345</v>
      </c>
      <c r="B2205" t="s">
        <v>4346</v>
      </c>
    </row>
    <row r="2206" spans="1:2" x14ac:dyDescent="0.25">
      <c r="A2206" t="s">
        <v>4347</v>
      </c>
      <c r="B2206" t="s">
        <v>4348</v>
      </c>
    </row>
    <row r="2207" spans="1:2" x14ac:dyDescent="0.25">
      <c r="A2207" t="s">
        <v>4349</v>
      </c>
      <c r="B2207" t="s">
        <v>4350</v>
      </c>
    </row>
    <row r="2208" spans="1:2" x14ac:dyDescent="0.25">
      <c r="A2208" t="s">
        <v>4351</v>
      </c>
      <c r="B2208" t="s">
        <v>4352</v>
      </c>
    </row>
    <row r="2209" spans="1:2" x14ac:dyDescent="0.25">
      <c r="A2209" t="s">
        <v>4353</v>
      </c>
      <c r="B2209" t="s">
        <v>4354</v>
      </c>
    </row>
    <row r="2210" spans="1:2" x14ac:dyDescent="0.25">
      <c r="A2210" t="s">
        <v>4355</v>
      </c>
      <c r="B2210" t="s">
        <v>4356</v>
      </c>
    </row>
    <row r="2211" spans="1:2" x14ac:dyDescent="0.25">
      <c r="A2211" t="s">
        <v>4357</v>
      </c>
      <c r="B2211" t="s">
        <v>4358</v>
      </c>
    </row>
    <row r="2212" spans="1:2" x14ac:dyDescent="0.25">
      <c r="A2212" t="s">
        <v>4359</v>
      </c>
      <c r="B2212" t="s">
        <v>4360</v>
      </c>
    </row>
    <row r="2213" spans="1:2" x14ac:dyDescent="0.25">
      <c r="A2213" t="s">
        <v>4361</v>
      </c>
      <c r="B2213" t="s">
        <v>4362</v>
      </c>
    </row>
    <row r="2214" spans="1:2" x14ac:dyDescent="0.25">
      <c r="A2214" t="s">
        <v>4363</v>
      </c>
      <c r="B2214" t="s">
        <v>4364</v>
      </c>
    </row>
    <row r="2215" spans="1:2" x14ac:dyDescent="0.25">
      <c r="A2215" t="s">
        <v>4365</v>
      </c>
      <c r="B2215" t="s">
        <v>4366</v>
      </c>
    </row>
    <row r="2216" spans="1:2" x14ac:dyDescent="0.25">
      <c r="A2216" t="s">
        <v>4367</v>
      </c>
      <c r="B2216" t="s">
        <v>4368</v>
      </c>
    </row>
    <row r="2217" spans="1:2" x14ac:dyDescent="0.25">
      <c r="A2217" t="s">
        <v>4369</v>
      </c>
      <c r="B2217" t="s">
        <v>4370</v>
      </c>
    </row>
    <row r="2218" spans="1:2" x14ac:dyDescent="0.25">
      <c r="A2218" t="s">
        <v>4371</v>
      </c>
      <c r="B2218" t="s">
        <v>4372</v>
      </c>
    </row>
    <row r="2219" spans="1:2" x14ac:dyDescent="0.25">
      <c r="A2219" t="s">
        <v>4373</v>
      </c>
      <c r="B2219" t="s">
        <v>4374</v>
      </c>
    </row>
    <row r="2220" spans="1:2" x14ac:dyDescent="0.25">
      <c r="A2220" t="s">
        <v>4375</v>
      </c>
      <c r="B2220" t="s">
        <v>4376</v>
      </c>
    </row>
    <row r="2221" spans="1:2" x14ac:dyDescent="0.25">
      <c r="A2221" t="s">
        <v>4377</v>
      </c>
      <c r="B2221" t="s">
        <v>4378</v>
      </c>
    </row>
    <row r="2222" spans="1:2" x14ac:dyDescent="0.25">
      <c r="A2222" t="s">
        <v>4379</v>
      </c>
      <c r="B2222" t="s">
        <v>4380</v>
      </c>
    </row>
    <row r="2223" spans="1:2" x14ac:dyDescent="0.25">
      <c r="A2223" t="s">
        <v>4381</v>
      </c>
      <c r="B2223" t="s">
        <v>4382</v>
      </c>
    </row>
    <row r="2224" spans="1:2" x14ac:dyDescent="0.25">
      <c r="A2224" t="s">
        <v>4383</v>
      </c>
      <c r="B2224" t="s">
        <v>4384</v>
      </c>
    </row>
    <row r="2225" spans="1:2" x14ac:dyDescent="0.25">
      <c r="A2225" t="s">
        <v>4385</v>
      </c>
      <c r="B2225" t="s">
        <v>4386</v>
      </c>
    </row>
    <row r="2226" spans="1:2" x14ac:dyDescent="0.25">
      <c r="A2226" t="s">
        <v>4387</v>
      </c>
      <c r="B2226" t="s">
        <v>4388</v>
      </c>
    </row>
    <row r="2227" spans="1:2" x14ac:dyDescent="0.25">
      <c r="A2227" t="s">
        <v>4389</v>
      </c>
      <c r="B2227" t="s">
        <v>4390</v>
      </c>
    </row>
    <row r="2228" spans="1:2" x14ac:dyDescent="0.25">
      <c r="A2228" t="s">
        <v>4391</v>
      </c>
      <c r="B2228" t="s">
        <v>4392</v>
      </c>
    </row>
    <row r="2229" spans="1:2" x14ac:dyDescent="0.25">
      <c r="A2229" t="s">
        <v>4393</v>
      </c>
      <c r="B2229" t="s">
        <v>4394</v>
      </c>
    </row>
    <row r="2230" spans="1:2" x14ac:dyDescent="0.25">
      <c r="A2230" t="s">
        <v>4395</v>
      </c>
      <c r="B2230" t="s">
        <v>4396</v>
      </c>
    </row>
    <row r="2231" spans="1:2" x14ac:dyDescent="0.25">
      <c r="A2231" t="s">
        <v>4397</v>
      </c>
      <c r="B2231" t="s">
        <v>4398</v>
      </c>
    </row>
    <row r="2232" spans="1:2" x14ac:dyDescent="0.25">
      <c r="A2232" t="s">
        <v>4399</v>
      </c>
      <c r="B2232" t="s">
        <v>4400</v>
      </c>
    </row>
    <row r="2233" spans="1:2" x14ac:dyDescent="0.25">
      <c r="A2233" t="s">
        <v>4401</v>
      </c>
      <c r="B2233" t="s">
        <v>4402</v>
      </c>
    </row>
    <row r="2234" spans="1:2" x14ac:dyDescent="0.25">
      <c r="A2234" t="s">
        <v>4403</v>
      </c>
      <c r="B2234" t="s">
        <v>4404</v>
      </c>
    </row>
    <row r="2235" spans="1:2" x14ac:dyDescent="0.25">
      <c r="A2235" t="s">
        <v>4405</v>
      </c>
      <c r="B2235" t="s">
        <v>4406</v>
      </c>
    </row>
    <row r="2236" spans="1:2" x14ac:dyDescent="0.25">
      <c r="A2236" t="s">
        <v>4407</v>
      </c>
      <c r="B2236" t="s">
        <v>4408</v>
      </c>
    </row>
    <row r="2237" spans="1:2" x14ac:dyDescent="0.25">
      <c r="A2237" t="s">
        <v>4409</v>
      </c>
      <c r="B2237" t="s">
        <v>4410</v>
      </c>
    </row>
    <row r="2238" spans="1:2" x14ac:dyDescent="0.25">
      <c r="A2238" t="s">
        <v>4411</v>
      </c>
      <c r="B2238" t="s">
        <v>4412</v>
      </c>
    </row>
    <row r="2239" spans="1:2" x14ac:dyDescent="0.25">
      <c r="A2239" t="s">
        <v>4413</v>
      </c>
      <c r="B2239" t="s">
        <v>4414</v>
      </c>
    </row>
    <row r="2240" spans="1:2" x14ac:dyDescent="0.25">
      <c r="A2240" t="s">
        <v>4415</v>
      </c>
      <c r="B2240" t="s">
        <v>4416</v>
      </c>
    </row>
    <row r="2241" spans="1:2" x14ac:dyDescent="0.25">
      <c r="A2241" t="s">
        <v>4417</v>
      </c>
      <c r="B2241" t="s">
        <v>4418</v>
      </c>
    </row>
    <row r="2242" spans="1:2" x14ac:dyDescent="0.25">
      <c r="A2242" t="s">
        <v>4419</v>
      </c>
      <c r="B2242" t="s">
        <v>4420</v>
      </c>
    </row>
    <row r="2243" spans="1:2" x14ac:dyDescent="0.25">
      <c r="A2243" t="s">
        <v>4421</v>
      </c>
      <c r="B2243" t="s">
        <v>4422</v>
      </c>
    </row>
    <row r="2244" spans="1:2" x14ac:dyDescent="0.25">
      <c r="A2244" t="s">
        <v>4423</v>
      </c>
      <c r="B2244" t="s">
        <v>4424</v>
      </c>
    </row>
    <row r="2245" spans="1:2" x14ac:dyDescent="0.25">
      <c r="A2245" t="s">
        <v>4425</v>
      </c>
      <c r="B2245" t="s">
        <v>4426</v>
      </c>
    </row>
    <row r="2246" spans="1:2" x14ac:dyDescent="0.25">
      <c r="A2246" t="s">
        <v>4427</v>
      </c>
      <c r="B2246" t="s">
        <v>4428</v>
      </c>
    </row>
    <row r="2247" spans="1:2" x14ac:dyDescent="0.25">
      <c r="A2247" t="s">
        <v>4429</v>
      </c>
      <c r="B2247" t="s">
        <v>4430</v>
      </c>
    </row>
    <row r="2248" spans="1:2" x14ac:dyDescent="0.25">
      <c r="A2248" t="s">
        <v>4431</v>
      </c>
      <c r="B2248" t="s">
        <v>4432</v>
      </c>
    </row>
    <row r="2249" spans="1:2" x14ac:dyDescent="0.25">
      <c r="A2249" t="s">
        <v>4433</v>
      </c>
      <c r="B2249" t="s">
        <v>4434</v>
      </c>
    </row>
    <row r="2250" spans="1:2" x14ac:dyDescent="0.25">
      <c r="A2250" t="s">
        <v>4435</v>
      </c>
      <c r="B2250" t="s">
        <v>4436</v>
      </c>
    </row>
    <row r="2251" spans="1:2" x14ac:dyDescent="0.25">
      <c r="A2251" t="s">
        <v>4437</v>
      </c>
      <c r="B2251" t="s">
        <v>4438</v>
      </c>
    </row>
    <row r="2252" spans="1:2" x14ac:dyDescent="0.25">
      <c r="A2252" t="s">
        <v>4439</v>
      </c>
      <c r="B2252" t="s">
        <v>4440</v>
      </c>
    </row>
    <row r="2253" spans="1:2" x14ac:dyDescent="0.25">
      <c r="A2253" t="s">
        <v>4441</v>
      </c>
      <c r="B2253" t="s">
        <v>4442</v>
      </c>
    </row>
    <row r="2254" spans="1:2" x14ac:dyDescent="0.25">
      <c r="A2254" t="s">
        <v>4443</v>
      </c>
      <c r="B2254" t="s">
        <v>4444</v>
      </c>
    </row>
    <row r="2255" spans="1:2" x14ac:dyDescent="0.25">
      <c r="A2255" t="s">
        <v>4445</v>
      </c>
      <c r="B2255" t="s">
        <v>4446</v>
      </c>
    </row>
    <row r="2256" spans="1:2" x14ac:dyDescent="0.25">
      <c r="A2256" t="s">
        <v>4447</v>
      </c>
      <c r="B2256" t="s">
        <v>4448</v>
      </c>
    </row>
    <row r="2257" spans="1:2" x14ac:dyDescent="0.25">
      <c r="A2257" t="s">
        <v>4449</v>
      </c>
      <c r="B2257" t="s">
        <v>4450</v>
      </c>
    </row>
    <row r="2258" spans="1:2" x14ac:dyDescent="0.25">
      <c r="A2258" t="s">
        <v>4451</v>
      </c>
      <c r="B2258" t="s">
        <v>4452</v>
      </c>
    </row>
    <row r="2259" spans="1:2" x14ac:dyDescent="0.25">
      <c r="A2259" t="s">
        <v>4453</v>
      </c>
      <c r="B2259" t="s">
        <v>4454</v>
      </c>
    </row>
    <row r="2260" spans="1:2" x14ac:dyDescent="0.25">
      <c r="A2260" t="s">
        <v>4455</v>
      </c>
      <c r="B2260" t="s">
        <v>4456</v>
      </c>
    </row>
    <row r="2261" spans="1:2" x14ac:dyDescent="0.25">
      <c r="A2261" t="s">
        <v>4457</v>
      </c>
      <c r="B2261" t="s">
        <v>4458</v>
      </c>
    </row>
    <row r="2262" spans="1:2" x14ac:dyDescent="0.25">
      <c r="A2262" t="s">
        <v>4459</v>
      </c>
      <c r="B2262" t="s">
        <v>4460</v>
      </c>
    </row>
    <row r="2263" spans="1:2" x14ac:dyDescent="0.25">
      <c r="A2263" t="s">
        <v>4461</v>
      </c>
      <c r="B2263" t="s">
        <v>4462</v>
      </c>
    </row>
    <row r="2264" spans="1:2" x14ac:dyDescent="0.25">
      <c r="A2264" t="s">
        <v>4463</v>
      </c>
      <c r="B2264" t="s">
        <v>4464</v>
      </c>
    </row>
    <row r="2265" spans="1:2" x14ac:dyDescent="0.25">
      <c r="A2265" t="s">
        <v>4465</v>
      </c>
      <c r="B2265" t="s">
        <v>4466</v>
      </c>
    </row>
    <row r="2266" spans="1:2" x14ac:dyDescent="0.25">
      <c r="A2266" t="s">
        <v>4467</v>
      </c>
      <c r="B2266" t="s">
        <v>4468</v>
      </c>
    </row>
    <row r="2267" spans="1:2" x14ac:dyDescent="0.25">
      <c r="A2267" t="s">
        <v>4469</v>
      </c>
      <c r="B2267" t="s">
        <v>4470</v>
      </c>
    </row>
    <row r="2268" spans="1:2" x14ac:dyDescent="0.25">
      <c r="A2268" t="s">
        <v>4471</v>
      </c>
      <c r="B2268" t="s">
        <v>4472</v>
      </c>
    </row>
    <row r="2269" spans="1:2" x14ac:dyDescent="0.25">
      <c r="A2269" t="s">
        <v>4473</v>
      </c>
      <c r="B2269" t="s">
        <v>4474</v>
      </c>
    </row>
    <row r="2270" spans="1:2" x14ac:dyDescent="0.25">
      <c r="A2270" t="s">
        <v>4475</v>
      </c>
      <c r="B2270" t="s">
        <v>4476</v>
      </c>
    </row>
    <row r="2271" spans="1:2" x14ac:dyDescent="0.25">
      <c r="A2271" t="s">
        <v>4477</v>
      </c>
      <c r="B2271" t="s">
        <v>4478</v>
      </c>
    </row>
    <row r="2272" spans="1:2" x14ac:dyDescent="0.25">
      <c r="A2272" t="s">
        <v>4479</v>
      </c>
      <c r="B2272" t="s">
        <v>4480</v>
      </c>
    </row>
    <row r="2273" spans="1:2" x14ac:dyDescent="0.25">
      <c r="A2273" t="s">
        <v>4481</v>
      </c>
      <c r="B2273" t="s">
        <v>4482</v>
      </c>
    </row>
    <row r="2274" spans="1:2" x14ac:dyDescent="0.25">
      <c r="A2274" t="s">
        <v>4483</v>
      </c>
      <c r="B2274" t="s">
        <v>4484</v>
      </c>
    </row>
    <row r="2275" spans="1:2" x14ac:dyDescent="0.25">
      <c r="A2275" t="s">
        <v>4485</v>
      </c>
      <c r="B2275" t="s">
        <v>4486</v>
      </c>
    </row>
    <row r="2276" spans="1:2" x14ac:dyDescent="0.25">
      <c r="A2276" t="s">
        <v>4487</v>
      </c>
      <c r="B2276" t="s">
        <v>4488</v>
      </c>
    </row>
    <row r="2277" spans="1:2" x14ac:dyDescent="0.25">
      <c r="A2277" t="s">
        <v>4489</v>
      </c>
      <c r="B2277" t="s">
        <v>4490</v>
      </c>
    </row>
    <row r="2278" spans="1:2" x14ac:dyDescent="0.25">
      <c r="A2278" t="s">
        <v>4491</v>
      </c>
      <c r="B2278" t="s">
        <v>4492</v>
      </c>
    </row>
    <row r="2279" spans="1:2" x14ac:dyDescent="0.25">
      <c r="A2279" t="s">
        <v>4493</v>
      </c>
      <c r="B2279" t="s">
        <v>4494</v>
      </c>
    </row>
    <row r="2280" spans="1:2" x14ac:dyDescent="0.25">
      <c r="A2280" t="s">
        <v>4495</v>
      </c>
      <c r="B2280" t="s">
        <v>4496</v>
      </c>
    </row>
    <row r="2281" spans="1:2" x14ac:dyDescent="0.25">
      <c r="A2281" t="s">
        <v>4497</v>
      </c>
      <c r="B2281" t="s">
        <v>4498</v>
      </c>
    </row>
    <row r="2282" spans="1:2" x14ac:dyDescent="0.25">
      <c r="A2282" t="s">
        <v>4499</v>
      </c>
      <c r="B2282" t="s">
        <v>4500</v>
      </c>
    </row>
    <row r="2283" spans="1:2" x14ac:dyDescent="0.25">
      <c r="A2283" t="s">
        <v>4501</v>
      </c>
      <c r="B2283" t="s">
        <v>4502</v>
      </c>
    </row>
    <row r="2284" spans="1:2" x14ac:dyDescent="0.25">
      <c r="A2284" t="s">
        <v>4503</v>
      </c>
      <c r="B2284" t="s">
        <v>4504</v>
      </c>
    </row>
    <row r="2285" spans="1:2" x14ac:dyDescent="0.25">
      <c r="A2285" t="s">
        <v>4505</v>
      </c>
      <c r="B2285" t="s">
        <v>4506</v>
      </c>
    </row>
    <row r="2286" spans="1:2" x14ac:dyDescent="0.25">
      <c r="A2286" t="s">
        <v>4507</v>
      </c>
      <c r="B2286" t="s">
        <v>4508</v>
      </c>
    </row>
    <row r="2287" spans="1:2" x14ac:dyDescent="0.25">
      <c r="A2287" t="s">
        <v>4509</v>
      </c>
      <c r="B2287" t="s">
        <v>4510</v>
      </c>
    </row>
    <row r="2288" spans="1:2" x14ac:dyDescent="0.25">
      <c r="A2288" t="s">
        <v>4511</v>
      </c>
      <c r="B2288" t="s">
        <v>4512</v>
      </c>
    </row>
    <row r="2289" spans="1:2" x14ac:dyDescent="0.25">
      <c r="A2289" t="s">
        <v>4513</v>
      </c>
      <c r="B2289" t="s">
        <v>4514</v>
      </c>
    </row>
    <row r="2290" spans="1:2" x14ac:dyDescent="0.25">
      <c r="A2290" t="s">
        <v>4515</v>
      </c>
      <c r="B2290" t="s">
        <v>4516</v>
      </c>
    </row>
    <row r="2291" spans="1:2" x14ac:dyDescent="0.25">
      <c r="A2291" t="s">
        <v>4517</v>
      </c>
      <c r="B2291" t="s">
        <v>4518</v>
      </c>
    </row>
    <row r="2292" spans="1:2" x14ac:dyDescent="0.25">
      <c r="A2292" t="s">
        <v>4519</v>
      </c>
      <c r="B2292" t="s">
        <v>4520</v>
      </c>
    </row>
    <row r="2293" spans="1:2" x14ac:dyDescent="0.25">
      <c r="A2293" t="s">
        <v>4521</v>
      </c>
      <c r="B2293" t="s">
        <v>4522</v>
      </c>
    </row>
    <row r="2294" spans="1:2" x14ac:dyDescent="0.25">
      <c r="A2294" t="s">
        <v>4523</v>
      </c>
      <c r="B2294" t="s">
        <v>4524</v>
      </c>
    </row>
    <row r="2295" spans="1:2" x14ac:dyDescent="0.25">
      <c r="A2295" t="s">
        <v>4525</v>
      </c>
      <c r="B2295" t="s">
        <v>4526</v>
      </c>
    </row>
    <row r="2296" spans="1:2" x14ac:dyDescent="0.25">
      <c r="A2296" t="s">
        <v>4527</v>
      </c>
      <c r="B2296" t="s">
        <v>4528</v>
      </c>
    </row>
    <row r="2297" spans="1:2" x14ac:dyDescent="0.25">
      <c r="A2297" t="s">
        <v>4529</v>
      </c>
      <c r="B2297" t="s">
        <v>4530</v>
      </c>
    </row>
    <row r="2298" spans="1:2" x14ac:dyDescent="0.25">
      <c r="A2298" t="s">
        <v>4531</v>
      </c>
      <c r="B2298" t="s">
        <v>4532</v>
      </c>
    </row>
    <row r="2299" spans="1:2" x14ac:dyDescent="0.25">
      <c r="A2299" t="s">
        <v>4533</v>
      </c>
      <c r="B2299" t="s">
        <v>4534</v>
      </c>
    </row>
    <row r="2300" spans="1:2" x14ac:dyDescent="0.25">
      <c r="A2300" t="s">
        <v>4535</v>
      </c>
      <c r="B2300" t="s">
        <v>4536</v>
      </c>
    </row>
    <row r="2301" spans="1:2" x14ac:dyDescent="0.25">
      <c r="A2301" t="s">
        <v>4537</v>
      </c>
      <c r="B2301" t="s">
        <v>4538</v>
      </c>
    </row>
    <row r="2302" spans="1:2" x14ac:dyDescent="0.25">
      <c r="A2302" t="s">
        <v>4539</v>
      </c>
      <c r="B2302" t="s">
        <v>4540</v>
      </c>
    </row>
    <row r="2303" spans="1:2" x14ac:dyDescent="0.25">
      <c r="A2303" t="s">
        <v>4541</v>
      </c>
      <c r="B2303" t="s">
        <v>4542</v>
      </c>
    </row>
    <row r="2304" spans="1:2" x14ac:dyDescent="0.25">
      <c r="A2304" t="s">
        <v>4543</v>
      </c>
      <c r="B2304" t="s">
        <v>4544</v>
      </c>
    </row>
    <row r="2305" spans="1:2" x14ac:dyDescent="0.25">
      <c r="A2305" t="s">
        <v>4545</v>
      </c>
      <c r="B2305" t="s">
        <v>4546</v>
      </c>
    </row>
    <row r="2306" spans="1:2" x14ac:dyDescent="0.25">
      <c r="A2306" t="s">
        <v>4547</v>
      </c>
      <c r="B2306" t="s">
        <v>4548</v>
      </c>
    </row>
    <row r="2307" spans="1:2" x14ac:dyDescent="0.25">
      <c r="A2307" t="s">
        <v>4549</v>
      </c>
      <c r="B2307" t="s">
        <v>4550</v>
      </c>
    </row>
    <row r="2308" spans="1:2" x14ac:dyDescent="0.25">
      <c r="A2308" t="s">
        <v>4551</v>
      </c>
      <c r="B2308" t="s">
        <v>4552</v>
      </c>
    </row>
    <row r="2309" spans="1:2" x14ac:dyDescent="0.25">
      <c r="A2309" t="s">
        <v>4553</v>
      </c>
      <c r="B2309" t="s">
        <v>4554</v>
      </c>
    </row>
    <row r="2310" spans="1:2" x14ac:dyDescent="0.25">
      <c r="A2310" t="s">
        <v>4555</v>
      </c>
      <c r="B2310" t="s">
        <v>4556</v>
      </c>
    </row>
    <row r="2311" spans="1:2" x14ac:dyDescent="0.25">
      <c r="A2311" t="s">
        <v>4557</v>
      </c>
      <c r="B2311" t="s">
        <v>4558</v>
      </c>
    </row>
    <row r="2312" spans="1:2" x14ac:dyDescent="0.25">
      <c r="A2312" t="s">
        <v>4559</v>
      </c>
      <c r="B2312" t="s">
        <v>4560</v>
      </c>
    </row>
    <row r="2313" spans="1:2" x14ac:dyDescent="0.25">
      <c r="A2313" t="s">
        <v>4561</v>
      </c>
      <c r="B2313" t="s">
        <v>4562</v>
      </c>
    </row>
    <row r="2314" spans="1:2" x14ac:dyDescent="0.25">
      <c r="A2314" t="s">
        <v>4563</v>
      </c>
      <c r="B2314" t="s">
        <v>4564</v>
      </c>
    </row>
    <row r="2315" spans="1:2" x14ac:dyDescent="0.25">
      <c r="A2315" t="s">
        <v>4565</v>
      </c>
      <c r="B2315" t="s">
        <v>4566</v>
      </c>
    </row>
    <row r="2316" spans="1:2" x14ac:dyDescent="0.25">
      <c r="A2316" t="s">
        <v>4567</v>
      </c>
      <c r="B2316" t="s">
        <v>4568</v>
      </c>
    </row>
    <row r="2317" spans="1:2" x14ac:dyDescent="0.25">
      <c r="A2317" t="s">
        <v>4569</v>
      </c>
      <c r="B2317" t="s">
        <v>4570</v>
      </c>
    </row>
    <row r="2318" spans="1:2" x14ac:dyDescent="0.25">
      <c r="A2318" t="s">
        <v>4571</v>
      </c>
      <c r="B2318" t="s">
        <v>4572</v>
      </c>
    </row>
    <row r="2319" spans="1:2" x14ac:dyDescent="0.25">
      <c r="A2319" t="s">
        <v>4573</v>
      </c>
      <c r="B2319" t="s">
        <v>4574</v>
      </c>
    </row>
    <row r="2320" spans="1:2" x14ac:dyDescent="0.25">
      <c r="A2320" t="s">
        <v>4575</v>
      </c>
      <c r="B2320" t="s">
        <v>4576</v>
      </c>
    </row>
    <row r="2321" spans="1:2" x14ac:dyDescent="0.25">
      <c r="A2321" t="s">
        <v>4577</v>
      </c>
      <c r="B2321" t="s">
        <v>4578</v>
      </c>
    </row>
    <row r="2322" spans="1:2" x14ac:dyDescent="0.25">
      <c r="A2322" t="s">
        <v>4579</v>
      </c>
      <c r="B2322" t="s">
        <v>4580</v>
      </c>
    </row>
    <row r="2323" spans="1:2" x14ac:dyDescent="0.25">
      <c r="A2323" t="s">
        <v>4581</v>
      </c>
      <c r="B2323" t="s">
        <v>4582</v>
      </c>
    </row>
    <row r="2324" spans="1:2" x14ac:dyDescent="0.25">
      <c r="A2324" t="s">
        <v>4583</v>
      </c>
      <c r="B2324" t="s">
        <v>4584</v>
      </c>
    </row>
    <row r="2325" spans="1:2" x14ac:dyDescent="0.25">
      <c r="A2325" t="s">
        <v>4585</v>
      </c>
      <c r="B2325" t="s">
        <v>4586</v>
      </c>
    </row>
    <row r="2326" spans="1:2" x14ac:dyDescent="0.25">
      <c r="A2326" t="s">
        <v>4587</v>
      </c>
      <c r="B2326" t="s">
        <v>4588</v>
      </c>
    </row>
    <row r="2327" spans="1:2" x14ac:dyDescent="0.25">
      <c r="A2327" t="s">
        <v>4589</v>
      </c>
      <c r="B2327" t="s">
        <v>4590</v>
      </c>
    </row>
    <row r="2328" spans="1:2" x14ac:dyDescent="0.25">
      <c r="A2328" t="s">
        <v>4591</v>
      </c>
      <c r="B2328" t="s">
        <v>4592</v>
      </c>
    </row>
    <row r="2329" spans="1:2" x14ac:dyDescent="0.25">
      <c r="A2329" t="s">
        <v>4593</v>
      </c>
      <c r="B2329" t="s">
        <v>4594</v>
      </c>
    </row>
    <row r="2330" spans="1:2" x14ac:dyDescent="0.25">
      <c r="A2330" t="s">
        <v>4595</v>
      </c>
      <c r="B2330" t="s">
        <v>4596</v>
      </c>
    </row>
    <row r="2331" spans="1:2" x14ac:dyDescent="0.25">
      <c r="A2331" t="s">
        <v>4597</v>
      </c>
      <c r="B2331" t="s">
        <v>4598</v>
      </c>
    </row>
    <row r="2332" spans="1:2" x14ac:dyDescent="0.25">
      <c r="A2332" t="s">
        <v>4599</v>
      </c>
      <c r="B2332" t="s">
        <v>4600</v>
      </c>
    </row>
    <row r="2333" spans="1:2" x14ac:dyDescent="0.25">
      <c r="A2333" t="s">
        <v>4601</v>
      </c>
      <c r="B2333" t="s">
        <v>4602</v>
      </c>
    </row>
    <row r="2334" spans="1:2" x14ac:dyDescent="0.25">
      <c r="A2334" t="s">
        <v>4603</v>
      </c>
      <c r="B2334" t="s">
        <v>4604</v>
      </c>
    </row>
    <row r="2335" spans="1:2" x14ac:dyDescent="0.25">
      <c r="A2335" t="s">
        <v>4605</v>
      </c>
      <c r="B2335" t="s">
        <v>4606</v>
      </c>
    </row>
    <row r="2336" spans="1:2" x14ac:dyDescent="0.25">
      <c r="A2336" t="s">
        <v>4607</v>
      </c>
      <c r="B2336" t="s">
        <v>4608</v>
      </c>
    </row>
    <row r="2337" spans="1:2" x14ac:dyDescent="0.25">
      <c r="A2337" t="s">
        <v>4609</v>
      </c>
      <c r="B2337" t="s">
        <v>4610</v>
      </c>
    </row>
    <row r="2338" spans="1:2" x14ac:dyDescent="0.25">
      <c r="A2338" t="s">
        <v>4611</v>
      </c>
      <c r="B2338" t="s">
        <v>4612</v>
      </c>
    </row>
    <row r="2339" spans="1:2" x14ac:dyDescent="0.25">
      <c r="A2339" t="s">
        <v>4613</v>
      </c>
      <c r="B2339" t="s">
        <v>4614</v>
      </c>
    </row>
    <row r="2340" spans="1:2" x14ac:dyDescent="0.25">
      <c r="A2340" t="s">
        <v>4615</v>
      </c>
      <c r="B2340" t="s">
        <v>4616</v>
      </c>
    </row>
    <row r="2341" spans="1:2" x14ac:dyDescent="0.25">
      <c r="A2341" t="s">
        <v>4617</v>
      </c>
      <c r="B2341" t="s">
        <v>4618</v>
      </c>
    </row>
    <row r="2342" spans="1:2" x14ac:dyDescent="0.25">
      <c r="A2342" t="s">
        <v>4619</v>
      </c>
      <c r="B2342" t="s">
        <v>4620</v>
      </c>
    </row>
    <row r="2343" spans="1:2" x14ac:dyDescent="0.25">
      <c r="A2343" t="s">
        <v>4621</v>
      </c>
      <c r="B2343" t="s">
        <v>4622</v>
      </c>
    </row>
    <row r="2344" spans="1:2" x14ac:dyDescent="0.25">
      <c r="A2344" t="s">
        <v>4623</v>
      </c>
      <c r="B2344" t="s">
        <v>4624</v>
      </c>
    </row>
    <row r="2345" spans="1:2" x14ac:dyDescent="0.25">
      <c r="A2345" t="s">
        <v>4625</v>
      </c>
      <c r="B2345" t="s">
        <v>4626</v>
      </c>
    </row>
    <row r="2346" spans="1:2" x14ac:dyDescent="0.25">
      <c r="A2346" t="s">
        <v>4627</v>
      </c>
      <c r="B2346" t="s">
        <v>4628</v>
      </c>
    </row>
    <row r="2347" spans="1:2" x14ac:dyDescent="0.25">
      <c r="A2347" t="s">
        <v>4629</v>
      </c>
      <c r="B2347" t="s">
        <v>4630</v>
      </c>
    </row>
    <row r="2348" spans="1:2" x14ac:dyDescent="0.25">
      <c r="A2348" t="s">
        <v>4631</v>
      </c>
      <c r="B2348" t="s">
        <v>4632</v>
      </c>
    </row>
    <row r="2349" spans="1:2" x14ac:dyDescent="0.25">
      <c r="A2349" t="s">
        <v>4633</v>
      </c>
      <c r="B2349" t="s">
        <v>4634</v>
      </c>
    </row>
    <row r="2350" spans="1:2" x14ac:dyDescent="0.25">
      <c r="A2350" t="s">
        <v>4635</v>
      </c>
      <c r="B2350" t="s">
        <v>4636</v>
      </c>
    </row>
    <row r="2351" spans="1:2" x14ac:dyDescent="0.25">
      <c r="A2351" t="s">
        <v>4637</v>
      </c>
      <c r="B2351" t="s">
        <v>4638</v>
      </c>
    </row>
    <row r="2352" spans="1:2" x14ac:dyDescent="0.25">
      <c r="A2352" t="s">
        <v>4639</v>
      </c>
      <c r="B2352" t="s">
        <v>4640</v>
      </c>
    </row>
    <row r="2353" spans="1:2" x14ac:dyDescent="0.25">
      <c r="A2353" t="s">
        <v>4641</v>
      </c>
      <c r="B2353" t="s">
        <v>4642</v>
      </c>
    </row>
    <row r="2354" spans="1:2" x14ac:dyDescent="0.25">
      <c r="A2354" t="s">
        <v>4643</v>
      </c>
      <c r="B2354" t="s">
        <v>4644</v>
      </c>
    </row>
    <row r="2355" spans="1:2" x14ac:dyDescent="0.25">
      <c r="A2355" t="s">
        <v>4645</v>
      </c>
      <c r="B2355" t="s">
        <v>4646</v>
      </c>
    </row>
    <row r="2356" spans="1:2" x14ac:dyDescent="0.25">
      <c r="A2356" t="s">
        <v>4647</v>
      </c>
      <c r="B2356" t="s">
        <v>4648</v>
      </c>
    </row>
    <row r="2357" spans="1:2" x14ac:dyDescent="0.25">
      <c r="A2357" t="s">
        <v>4649</v>
      </c>
      <c r="B2357" t="s">
        <v>4650</v>
      </c>
    </row>
    <row r="2358" spans="1:2" x14ac:dyDescent="0.25">
      <c r="A2358" t="s">
        <v>4651</v>
      </c>
      <c r="B2358" t="s">
        <v>4652</v>
      </c>
    </row>
    <row r="2359" spans="1:2" x14ac:dyDescent="0.25">
      <c r="A2359" t="s">
        <v>4653</v>
      </c>
      <c r="B2359" t="s">
        <v>4654</v>
      </c>
    </row>
    <row r="2360" spans="1:2" x14ac:dyDescent="0.25">
      <c r="A2360" t="s">
        <v>4655</v>
      </c>
      <c r="B2360" t="s">
        <v>4656</v>
      </c>
    </row>
    <row r="2361" spans="1:2" x14ac:dyDescent="0.25">
      <c r="A2361" t="s">
        <v>4657</v>
      </c>
      <c r="B2361" t="s">
        <v>4658</v>
      </c>
    </row>
    <row r="2362" spans="1:2" x14ac:dyDescent="0.25">
      <c r="A2362" t="s">
        <v>4659</v>
      </c>
      <c r="B2362" t="s">
        <v>4660</v>
      </c>
    </row>
    <row r="2363" spans="1:2" x14ac:dyDescent="0.25">
      <c r="A2363" t="s">
        <v>4661</v>
      </c>
      <c r="B2363" t="s">
        <v>4662</v>
      </c>
    </row>
    <row r="2364" spans="1:2" x14ac:dyDescent="0.25">
      <c r="A2364" t="s">
        <v>4663</v>
      </c>
      <c r="B2364" t="s">
        <v>4664</v>
      </c>
    </row>
    <row r="2365" spans="1:2" x14ac:dyDescent="0.25">
      <c r="A2365" t="s">
        <v>4665</v>
      </c>
      <c r="B2365" t="s">
        <v>4666</v>
      </c>
    </row>
    <row r="2366" spans="1:2" x14ac:dyDescent="0.25">
      <c r="A2366" t="s">
        <v>4667</v>
      </c>
      <c r="B2366" t="s">
        <v>4668</v>
      </c>
    </row>
    <row r="2367" spans="1:2" x14ac:dyDescent="0.25">
      <c r="A2367" t="s">
        <v>4669</v>
      </c>
      <c r="B2367" t="s">
        <v>4670</v>
      </c>
    </row>
    <row r="2368" spans="1:2" x14ac:dyDescent="0.25">
      <c r="A2368" t="s">
        <v>4671</v>
      </c>
      <c r="B2368" t="s">
        <v>4672</v>
      </c>
    </row>
    <row r="2369" spans="1:2" x14ac:dyDescent="0.25">
      <c r="A2369" t="s">
        <v>4673</v>
      </c>
      <c r="B2369" t="s">
        <v>4674</v>
      </c>
    </row>
    <row r="2370" spans="1:2" x14ac:dyDescent="0.25">
      <c r="A2370" t="s">
        <v>4675</v>
      </c>
      <c r="B2370" t="s">
        <v>4676</v>
      </c>
    </row>
    <row r="2371" spans="1:2" x14ac:dyDescent="0.25">
      <c r="A2371" t="s">
        <v>4677</v>
      </c>
      <c r="B2371" t="s">
        <v>4678</v>
      </c>
    </row>
    <row r="2372" spans="1:2" x14ac:dyDescent="0.25">
      <c r="A2372" t="s">
        <v>4679</v>
      </c>
      <c r="B2372" t="s">
        <v>4680</v>
      </c>
    </row>
    <row r="2373" spans="1:2" x14ac:dyDescent="0.25">
      <c r="A2373" t="s">
        <v>4681</v>
      </c>
      <c r="B2373" t="s">
        <v>4682</v>
      </c>
    </row>
    <row r="2374" spans="1:2" x14ac:dyDescent="0.25">
      <c r="A2374" t="s">
        <v>4683</v>
      </c>
      <c r="B2374" t="s">
        <v>4684</v>
      </c>
    </row>
    <row r="2375" spans="1:2" x14ac:dyDescent="0.25">
      <c r="A2375" t="s">
        <v>4685</v>
      </c>
      <c r="B2375" t="s">
        <v>4686</v>
      </c>
    </row>
    <row r="2376" spans="1:2" x14ac:dyDescent="0.25">
      <c r="A2376" t="s">
        <v>4687</v>
      </c>
      <c r="B2376" t="s">
        <v>4688</v>
      </c>
    </row>
    <row r="2377" spans="1:2" x14ac:dyDescent="0.25">
      <c r="A2377" t="s">
        <v>4689</v>
      </c>
      <c r="B2377" t="s">
        <v>4690</v>
      </c>
    </row>
    <row r="2378" spans="1:2" x14ac:dyDescent="0.25">
      <c r="A2378" t="s">
        <v>4691</v>
      </c>
      <c r="B2378" t="s">
        <v>4692</v>
      </c>
    </row>
    <row r="2379" spans="1:2" x14ac:dyDescent="0.25">
      <c r="A2379" t="s">
        <v>4693</v>
      </c>
      <c r="B2379" t="s">
        <v>4694</v>
      </c>
    </row>
    <row r="2380" spans="1:2" x14ac:dyDescent="0.25">
      <c r="A2380" t="s">
        <v>4695</v>
      </c>
      <c r="B2380" t="s">
        <v>4696</v>
      </c>
    </row>
    <row r="2381" spans="1:2" x14ac:dyDescent="0.25">
      <c r="A2381" t="s">
        <v>4697</v>
      </c>
      <c r="B2381" t="s">
        <v>4698</v>
      </c>
    </row>
    <row r="2382" spans="1:2" x14ac:dyDescent="0.25">
      <c r="A2382" t="s">
        <v>4699</v>
      </c>
      <c r="B2382" t="s">
        <v>4700</v>
      </c>
    </row>
    <row r="2383" spans="1:2" x14ac:dyDescent="0.25">
      <c r="A2383" t="s">
        <v>4701</v>
      </c>
      <c r="B2383" t="s">
        <v>4702</v>
      </c>
    </row>
    <row r="2384" spans="1:2" x14ac:dyDescent="0.25">
      <c r="A2384" t="s">
        <v>4703</v>
      </c>
      <c r="B2384" t="s">
        <v>4704</v>
      </c>
    </row>
    <row r="2385" spans="1:2" x14ac:dyDescent="0.25">
      <c r="A2385" t="s">
        <v>4705</v>
      </c>
      <c r="B2385" t="s">
        <v>4706</v>
      </c>
    </row>
    <row r="2386" spans="1:2" x14ac:dyDescent="0.25">
      <c r="A2386" t="s">
        <v>4707</v>
      </c>
      <c r="B2386" t="s">
        <v>4708</v>
      </c>
    </row>
    <row r="2387" spans="1:2" x14ac:dyDescent="0.25">
      <c r="A2387" t="s">
        <v>4709</v>
      </c>
      <c r="B2387" t="s">
        <v>4710</v>
      </c>
    </row>
    <row r="2388" spans="1:2" x14ac:dyDescent="0.25">
      <c r="A2388" t="s">
        <v>4711</v>
      </c>
      <c r="B2388" t="s">
        <v>4712</v>
      </c>
    </row>
    <row r="2389" spans="1:2" x14ac:dyDescent="0.25">
      <c r="A2389" t="s">
        <v>4713</v>
      </c>
      <c r="B2389" t="s">
        <v>4714</v>
      </c>
    </row>
    <row r="2390" spans="1:2" x14ac:dyDescent="0.25">
      <c r="A2390" t="s">
        <v>4715</v>
      </c>
      <c r="B2390" t="s">
        <v>4716</v>
      </c>
    </row>
    <row r="2391" spans="1:2" x14ac:dyDescent="0.25">
      <c r="A2391" t="s">
        <v>4717</v>
      </c>
      <c r="B2391" t="s">
        <v>4718</v>
      </c>
    </row>
    <row r="2392" spans="1:2" x14ac:dyDescent="0.25">
      <c r="A2392" t="s">
        <v>4719</v>
      </c>
      <c r="B2392" t="s">
        <v>4720</v>
      </c>
    </row>
    <row r="2393" spans="1:2" x14ac:dyDescent="0.25">
      <c r="A2393" t="s">
        <v>4721</v>
      </c>
      <c r="B2393" t="s">
        <v>4722</v>
      </c>
    </row>
    <row r="2394" spans="1:2" x14ac:dyDescent="0.25">
      <c r="A2394" t="s">
        <v>4723</v>
      </c>
      <c r="B2394" t="s">
        <v>4724</v>
      </c>
    </row>
    <row r="2395" spans="1:2" x14ac:dyDescent="0.25">
      <c r="A2395" t="s">
        <v>4725</v>
      </c>
      <c r="B2395" t="s">
        <v>4726</v>
      </c>
    </row>
    <row r="2396" spans="1:2" x14ac:dyDescent="0.25">
      <c r="A2396" t="s">
        <v>4727</v>
      </c>
      <c r="B2396" t="s">
        <v>4728</v>
      </c>
    </row>
    <row r="2397" spans="1:2" x14ac:dyDescent="0.25">
      <c r="A2397" t="s">
        <v>4729</v>
      </c>
      <c r="B2397" t="s">
        <v>4730</v>
      </c>
    </row>
    <row r="2398" spans="1:2" x14ac:dyDescent="0.25">
      <c r="A2398" t="s">
        <v>4731</v>
      </c>
      <c r="B2398" t="s">
        <v>4732</v>
      </c>
    </row>
    <row r="2399" spans="1:2" x14ac:dyDescent="0.25">
      <c r="A2399" t="s">
        <v>4733</v>
      </c>
      <c r="B2399" t="s">
        <v>4734</v>
      </c>
    </row>
    <row r="2400" spans="1:2" x14ac:dyDescent="0.25">
      <c r="A2400" t="s">
        <v>4735</v>
      </c>
      <c r="B2400" t="s">
        <v>4736</v>
      </c>
    </row>
    <row r="2401" spans="1:2" x14ac:dyDescent="0.25">
      <c r="A2401" t="s">
        <v>4737</v>
      </c>
      <c r="B2401" t="s">
        <v>4738</v>
      </c>
    </row>
    <row r="2402" spans="1:2" x14ac:dyDescent="0.25">
      <c r="A2402" t="s">
        <v>4739</v>
      </c>
      <c r="B2402" t="s">
        <v>4740</v>
      </c>
    </row>
    <row r="2403" spans="1:2" x14ac:dyDescent="0.25">
      <c r="A2403" t="s">
        <v>4741</v>
      </c>
      <c r="B2403" t="s">
        <v>4742</v>
      </c>
    </row>
    <row r="2404" spans="1:2" x14ac:dyDescent="0.25">
      <c r="A2404" t="s">
        <v>4743</v>
      </c>
      <c r="B2404" t="s">
        <v>4744</v>
      </c>
    </row>
    <row r="2405" spans="1:2" x14ac:dyDescent="0.25">
      <c r="A2405" t="s">
        <v>4745</v>
      </c>
      <c r="B2405" t="s">
        <v>4746</v>
      </c>
    </row>
    <row r="2406" spans="1:2" x14ac:dyDescent="0.25">
      <c r="A2406" t="s">
        <v>4747</v>
      </c>
      <c r="B2406" t="s">
        <v>4748</v>
      </c>
    </row>
    <row r="2407" spans="1:2" x14ac:dyDescent="0.25">
      <c r="A2407" t="s">
        <v>4749</v>
      </c>
      <c r="B2407" t="s">
        <v>4750</v>
      </c>
    </row>
    <row r="2408" spans="1:2" x14ac:dyDescent="0.25">
      <c r="A2408" t="s">
        <v>4751</v>
      </c>
      <c r="B2408" t="s">
        <v>4752</v>
      </c>
    </row>
    <row r="2409" spans="1:2" x14ac:dyDescent="0.25">
      <c r="A2409" t="s">
        <v>4753</v>
      </c>
      <c r="B2409" t="s">
        <v>4754</v>
      </c>
    </row>
    <row r="2410" spans="1:2" x14ac:dyDescent="0.25">
      <c r="A2410" t="s">
        <v>4755</v>
      </c>
      <c r="B2410" t="s">
        <v>4756</v>
      </c>
    </row>
    <row r="2411" spans="1:2" x14ac:dyDescent="0.25">
      <c r="A2411" t="s">
        <v>4757</v>
      </c>
      <c r="B2411" t="s">
        <v>4758</v>
      </c>
    </row>
    <row r="2412" spans="1:2" x14ac:dyDescent="0.25">
      <c r="A2412" t="s">
        <v>4759</v>
      </c>
      <c r="B2412" t="s">
        <v>4760</v>
      </c>
    </row>
    <row r="2413" spans="1:2" x14ac:dyDescent="0.25">
      <c r="A2413" t="s">
        <v>4761</v>
      </c>
      <c r="B2413" t="s">
        <v>4762</v>
      </c>
    </row>
    <row r="2414" spans="1:2" x14ac:dyDescent="0.25">
      <c r="A2414" t="s">
        <v>4763</v>
      </c>
      <c r="B2414" t="s">
        <v>4764</v>
      </c>
    </row>
    <row r="2415" spans="1:2" x14ac:dyDescent="0.25">
      <c r="A2415" t="s">
        <v>4765</v>
      </c>
      <c r="B2415" t="s">
        <v>4766</v>
      </c>
    </row>
    <row r="2416" spans="1:2" x14ac:dyDescent="0.25">
      <c r="A2416" t="s">
        <v>4767</v>
      </c>
      <c r="B2416" t="s">
        <v>4768</v>
      </c>
    </row>
    <row r="2417" spans="1:2" x14ac:dyDescent="0.25">
      <c r="A2417" t="s">
        <v>4769</v>
      </c>
      <c r="B2417" t="s">
        <v>4770</v>
      </c>
    </row>
    <row r="2418" spans="1:2" x14ac:dyDescent="0.25">
      <c r="A2418" t="s">
        <v>4771</v>
      </c>
      <c r="B2418" t="s">
        <v>4772</v>
      </c>
    </row>
    <row r="2419" spans="1:2" x14ac:dyDescent="0.25">
      <c r="A2419" t="s">
        <v>4773</v>
      </c>
      <c r="B2419" t="s">
        <v>4774</v>
      </c>
    </row>
    <row r="2420" spans="1:2" x14ac:dyDescent="0.25">
      <c r="A2420" t="s">
        <v>4775</v>
      </c>
      <c r="B2420" t="s">
        <v>4776</v>
      </c>
    </row>
    <row r="2421" spans="1:2" x14ac:dyDescent="0.25">
      <c r="A2421" t="s">
        <v>4777</v>
      </c>
      <c r="B2421" t="s">
        <v>4778</v>
      </c>
    </row>
    <row r="2422" spans="1:2" x14ac:dyDescent="0.25">
      <c r="A2422" t="s">
        <v>4779</v>
      </c>
      <c r="B2422" t="s">
        <v>4780</v>
      </c>
    </row>
    <row r="2423" spans="1:2" x14ac:dyDescent="0.25">
      <c r="A2423" t="s">
        <v>4781</v>
      </c>
      <c r="B2423" t="s">
        <v>4782</v>
      </c>
    </row>
    <row r="2424" spans="1:2" x14ac:dyDescent="0.25">
      <c r="A2424" t="s">
        <v>4783</v>
      </c>
      <c r="B2424" t="s">
        <v>4784</v>
      </c>
    </row>
    <row r="2425" spans="1:2" x14ac:dyDescent="0.25">
      <c r="A2425" t="s">
        <v>4785</v>
      </c>
      <c r="B2425" t="s">
        <v>4786</v>
      </c>
    </row>
    <row r="2426" spans="1:2" x14ac:dyDescent="0.25">
      <c r="A2426" t="s">
        <v>4787</v>
      </c>
      <c r="B2426" t="s">
        <v>4788</v>
      </c>
    </row>
    <row r="2427" spans="1:2" x14ac:dyDescent="0.25">
      <c r="A2427" t="s">
        <v>4789</v>
      </c>
      <c r="B2427" t="s">
        <v>4790</v>
      </c>
    </row>
    <row r="2428" spans="1:2" x14ac:dyDescent="0.25">
      <c r="A2428" t="s">
        <v>4791</v>
      </c>
      <c r="B2428" t="s">
        <v>4792</v>
      </c>
    </row>
    <row r="2429" spans="1:2" x14ac:dyDescent="0.25">
      <c r="A2429" t="s">
        <v>4793</v>
      </c>
      <c r="B2429" t="s">
        <v>4794</v>
      </c>
    </row>
    <row r="2430" spans="1:2" x14ac:dyDescent="0.25">
      <c r="A2430" t="s">
        <v>4795</v>
      </c>
      <c r="B2430" t="s">
        <v>4796</v>
      </c>
    </row>
    <row r="2431" spans="1:2" x14ac:dyDescent="0.25">
      <c r="A2431" t="s">
        <v>4797</v>
      </c>
      <c r="B2431" t="s">
        <v>4798</v>
      </c>
    </row>
    <row r="2432" spans="1:2" x14ac:dyDescent="0.25">
      <c r="A2432" t="s">
        <v>4799</v>
      </c>
      <c r="B2432" t="s">
        <v>4800</v>
      </c>
    </row>
    <row r="2433" spans="1:2" x14ac:dyDescent="0.25">
      <c r="A2433" t="s">
        <v>4801</v>
      </c>
      <c r="B2433" t="s">
        <v>4802</v>
      </c>
    </row>
    <row r="2434" spans="1:2" x14ac:dyDescent="0.25">
      <c r="A2434" t="s">
        <v>4803</v>
      </c>
      <c r="B2434" t="s">
        <v>4804</v>
      </c>
    </row>
    <row r="2435" spans="1:2" x14ac:dyDescent="0.25">
      <c r="A2435" t="s">
        <v>4805</v>
      </c>
      <c r="B2435" t="s">
        <v>4806</v>
      </c>
    </row>
    <row r="2436" spans="1:2" x14ac:dyDescent="0.25">
      <c r="A2436" t="s">
        <v>4807</v>
      </c>
      <c r="B2436" t="s">
        <v>4808</v>
      </c>
    </row>
    <row r="2437" spans="1:2" x14ac:dyDescent="0.25">
      <c r="A2437" t="s">
        <v>4809</v>
      </c>
      <c r="B2437" t="s">
        <v>4810</v>
      </c>
    </row>
    <row r="2438" spans="1:2" x14ac:dyDescent="0.25">
      <c r="A2438" t="s">
        <v>4811</v>
      </c>
      <c r="B2438" t="s">
        <v>4812</v>
      </c>
    </row>
    <row r="2439" spans="1:2" x14ac:dyDescent="0.25">
      <c r="A2439" t="s">
        <v>4813</v>
      </c>
      <c r="B2439" t="s">
        <v>4814</v>
      </c>
    </row>
    <row r="2440" spans="1:2" x14ac:dyDescent="0.25">
      <c r="A2440" t="s">
        <v>4815</v>
      </c>
      <c r="B2440" t="s">
        <v>4816</v>
      </c>
    </row>
    <row r="2441" spans="1:2" x14ac:dyDescent="0.25">
      <c r="A2441" t="s">
        <v>4817</v>
      </c>
      <c r="B2441" t="s">
        <v>4818</v>
      </c>
    </row>
    <row r="2442" spans="1:2" x14ac:dyDescent="0.25">
      <c r="A2442" t="s">
        <v>4819</v>
      </c>
      <c r="B2442" t="s">
        <v>4820</v>
      </c>
    </row>
    <row r="2443" spans="1:2" x14ac:dyDescent="0.25">
      <c r="A2443" t="s">
        <v>4821</v>
      </c>
      <c r="B2443" t="s">
        <v>4822</v>
      </c>
    </row>
    <row r="2444" spans="1:2" x14ac:dyDescent="0.25">
      <c r="A2444" t="s">
        <v>4823</v>
      </c>
      <c r="B2444" t="s">
        <v>4824</v>
      </c>
    </row>
    <row r="2445" spans="1:2" x14ac:dyDescent="0.25">
      <c r="A2445" t="s">
        <v>4825</v>
      </c>
      <c r="B2445" t="s">
        <v>4826</v>
      </c>
    </row>
    <row r="2446" spans="1:2" x14ac:dyDescent="0.25">
      <c r="A2446" t="s">
        <v>4827</v>
      </c>
      <c r="B2446" t="s">
        <v>4828</v>
      </c>
    </row>
    <row r="2447" spans="1:2" x14ac:dyDescent="0.25">
      <c r="A2447" t="s">
        <v>4829</v>
      </c>
      <c r="B2447" t="s">
        <v>4830</v>
      </c>
    </row>
    <row r="2448" spans="1:2" x14ac:dyDescent="0.25">
      <c r="A2448" t="s">
        <v>4831</v>
      </c>
      <c r="B2448" t="s">
        <v>4832</v>
      </c>
    </row>
    <row r="2449" spans="1:2" x14ac:dyDescent="0.25">
      <c r="A2449" t="s">
        <v>4833</v>
      </c>
      <c r="B2449" t="s">
        <v>4834</v>
      </c>
    </row>
    <row r="2450" spans="1:2" x14ac:dyDescent="0.25">
      <c r="A2450" t="s">
        <v>4835</v>
      </c>
      <c r="B2450" t="s">
        <v>4836</v>
      </c>
    </row>
    <row r="2451" spans="1:2" x14ac:dyDescent="0.25">
      <c r="A2451" t="s">
        <v>4837</v>
      </c>
      <c r="B2451" t="s">
        <v>4838</v>
      </c>
    </row>
    <row r="2452" spans="1:2" x14ac:dyDescent="0.25">
      <c r="A2452" t="s">
        <v>4839</v>
      </c>
      <c r="B2452" t="s">
        <v>4840</v>
      </c>
    </row>
    <row r="2453" spans="1:2" x14ac:dyDescent="0.25">
      <c r="A2453" t="s">
        <v>4841</v>
      </c>
      <c r="B2453" t="s">
        <v>4842</v>
      </c>
    </row>
    <row r="2454" spans="1:2" x14ac:dyDescent="0.25">
      <c r="A2454" t="s">
        <v>4843</v>
      </c>
      <c r="B2454" t="s">
        <v>4844</v>
      </c>
    </row>
    <row r="2455" spans="1:2" x14ac:dyDescent="0.25">
      <c r="A2455" t="s">
        <v>4845</v>
      </c>
      <c r="B2455" t="s">
        <v>4846</v>
      </c>
    </row>
    <row r="2456" spans="1:2" x14ac:dyDescent="0.25">
      <c r="A2456" t="s">
        <v>4847</v>
      </c>
      <c r="B2456" t="s">
        <v>4848</v>
      </c>
    </row>
    <row r="2457" spans="1:2" x14ac:dyDescent="0.25">
      <c r="A2457" t="s">
        <v>4849</v>
      </c>
      <c r="B2457" t="s">
        <v>4850</v>
      </c>
    </row>
    <row r="2458" spans="1:2" x14ac:dyDescent="0.25">
      <c r="A2458" t="s">
        <v>4851</v>
      </c>
      <c r="B2458" t="s">
        <v>4852</v>
      </c>
    </row>
    <row r="2459" spans="1:2" x14ac:dyDescent="0.25">
      <c r="A2459" t="s">
        <v>4853</v>
      </c>
      <c r="B2459" t="s">
        <v>4854</v>
      </c>
    </row>
    <row r="2460" spans="1:2" x14ac:dyDescent="0.25">
      <c r="A2460" t="s">
        <v>4855</v>
      </c>
      <c r="B2460" t="s">
        <v>4856</v>
      </c>
    </row>
    <row r="2461" spans="1:2" x14ac:dyDescent="0.25">
      <c r="A2461" t="s">
        <v>4857</v>
      </c>
      <c r="B2461" t="s">
        <v>4858</v>
      </c>
    </row>
    <row r="2462" spans="1:2" x14ac:dyDescent="0.25">
      <c r="A2462" t="s">
        <v>4859</v>
      </c>
      <c r="B2462" t="s">
        <v>4860</v>
      </c>
    </row>
    <row r="2463" spans="1:2" x14ac:dyDescent="0.25">
      <c r="A2463" t="s">
        <v>4861</v>
      </c>
      <c r="B2463" t="s">
        <v>4862</v>
      </c>
    </row>
    <row r="2464" spans="1:2" x14ac:dyDescent="0.25">
      <c r="A2464" t="s">
        <v>4863</v>
      </c>
      <c r="B2464" t="s">
        <v>4864</v>
      </c>
    </row>
    <row r="2465" spans="1:2" x14ac:dyDescent="0.25">
      <c r="A2465" t="s">
        <v>4865</v>
      </c>
      <c r="B2465" t="s">
        <v>4866</v>
      </c>
    </row>
    <row r="2466" spans="1:2" x14ac:dyDescent="0.25">
      <c r="A2466" t="s">
        <v>4867</v>
      </c>
      <c r="B2466" t="s">
        <v>4868</v>
      </c>
    </row>
    <row r="2467" spans="1:2" x14ac:dyDescent="0.25">
      <c r="A2467" t="s">
        <v>4869</v>
      </c>
      <c r="B2467" t="s">
        <v>4870</v>
      </c>
    </row>
    <row r="2468" spans="1:2" x14ac:dyDescent="0.25">
      <c r="A2468" t="s">
        <v>4871</v>
      </c>
      <c r="B2468" t="s">
        <v>4872</v>
      </c>
    </row>
    <row r="2469" spans="1:2" x14ac:dyDescent="0.25">
      <c r="A2469" t="s">
        <v>4873</v>
      </c>
      <c r="B2469" t="s">
        <v>4874</v>
      </c>
    </row>
    <row r="2470" spans="1:2" x14ac:dyDescent="0.25">
      <c r="A2470" t="s">
        <v>4875</v>
      </c>
      <c r="B2470" t="s">
        <v>4876</v>
      </c>
    </row>
    <row r="2471" spans="1:2" x14ac:dyDescent="0.25">
      <c r="A2471" t="s">
        <v>4877</v>
      </c>
      <c r="B2471" t="s">
        <v>4878</v>
      </c>
    </row>
    <row r="2472" spans="1:2" x14ac:dyDescent="0.25">
      <c r="A2472" t="s">
        <v>4879</v>
      </c>
      <c r="B2472" t="s">
        <v>4880</v>
      </c>
    </row>
    <row r="2473" spans="1:2" x14ac:dyDescent="0.25">
      <c r="A2473" t="s">
        <v>4881</v>
      </c>
      <c r="B2473" t="s">
        <v>4882</v>
      </c>
    </row>
    <row r="2474" spans="1:2" x14ac:dyDescent="0.25">
      <c r="A2474" t="s">
        <v>4883</v>
      </c>
      <c r="B2474" t="s">
        <v>4884</v>
      </c>
    </row>
    <row r="2475" spans="1:2" x14ac:dyDescent="0.25">
      <c r="A2475" t="s">
        <v>4885</v>
      </c>
      <c r="B2475" t="s">
        <v>4886</v>
      </c>
    </row>
    <row r="2476" spans="1:2" x14ac:dyDescent="0.25">
      <c r="A2476" t="s">
        <v>4887</v>
      </c>
      <c r="B2476" t="s">
        <v>4888</v>
      </c>
    </row>
    <row r="2477" spans="1:2" x14ac:dyDescent="0.25">
      <c r="A2477" t="s">
        <v>4889</v>
      </c>
      <c r="B2477" t="s">
        <v>4890</v>
      </c>
    </row>
    <row r="2478" spans="1:2" x14ac:dyDescent="0.25">
      <c r="A2478" t="s">
        <v>4891</v>
      </c>
      <c r="B2478" t="s">
        <v>4892</v>
      </c>
    </row>
    <row r="2479" spans="1:2" x14ac:dyDescent="0.25">
      <c r="A2479" t="s">
        <v>4893</v>
      </c>
      <c r="B2479" t="s">
        <v>4894</v>
      </c>
    </row>
    <row r="2480" spans="1:2" x14ac:dyDescent="0.25">
      <c r="A2480" t="s">
        <v>4895</v>
      </c>
      <c r="B2480" t="s">
        <v>4896</v>
      </c>
    </row>
    <row r="2481" spans="1:2" x14ac:dyDescent="0.25">
      <c r="A2481" t="s">
        <v>4897</v>
      </c>
      <c r="B2481" t="s">
        <v>4898</v>
      </c>
    </row>
    <row r="2482" spans="1:2" x14ac:dyDescent="0.25">
      <c r="A2482" t="s">
        <v>4899</v>
      </c>
      <c r="B2482" t="s">
        <v>4900</v>
      </c>
    </row>
    <row r="2483" spans="1:2" x14ac:dyDescent="0.25">
      <c r="A2483" t="s">
        <v>4901</v>
      </c>
      <c r="B2483" t="s">
        <v>4902</v>
      </c>
    </row>
    <row r="2484" spans="1:2" x14ac:dyDescent="0.25">
      <c r="A2484" t="s">
        <v>4903</v>
      </c>
      <c r="B2484" t="s">
        <v>4904</v>
      </c>
    </row>
    <row r="2485" spans="1:2" x14ac:dyDescent="0.25">
      <c r="A2485" t="s">
        <v>4905</v>
      </c>
      <c r="B2485" t="s">
        <v>4906</v>
      </c>
    </row>
    <row r="2486" spans="1:2" x14ac:dyDescent="0.25">
      <c r="A2486" t="s">
        <v>4907</v>
      </c>
      <c r="B2486" t="s">
        <v>4908</v>
      </c>
    </row>
    <row r="2487" spans="1:2" x14ac:dyDescent="0.25">
      <c r="A2487" t="s">
        <v>4909</v>
      </c>
      <c r="B2487" t="s">
        <v>4910</v>
      </c>
    </row>
    <row r="2488" spans="1:2" x14ac:dyDescent="0.25">
      <c r="A2488" t="s">
        <v>4911</v>
      </c>
      <c r="B2488" t="s">
        <v>4912</v>
      </c>
    </row>
    <row r="2489" spans="1:2" x14ac:dyDescent="0.25">
      <c r="A2489" t="s">
        <v>4913</v>
      </c>
      <c r="B2489" t="s">
        <v>4914</v>
      </c>
    </row>
    <row r="2490" spans="1:2" x14ac:dyDescent="0.25">
      <c r="A2490" t="s">
        <v>4915</v>
      </c>
      <c r="B2490" t="s">
        <v>4916</v>
      </c>
    </row>
    <row r="2491" spans="1:2" x14ac:dyDescent="0.25">
      <c r="A2491" t="s">
        <v>4917</v>
      </c>
      <c r="B2491" t="s">
        <v>4918</v>
      </c>
    </row>
    <row r="2492" spans="1:2" x14ac:dyDescent="0.25">
      <c r="A2492" t="s">
        <v>4919</v>
      </c>
      <c r="B2492" t="s">
        <v>4920</v>
      </c>
    </row>
    <row r="2493" spans="1:2" x14ac:dyDescent="0.25">
      <c r="A2493" t="s">
        <v>4921</v>
      </c>
      <c r="B2493" t="s">
        <v>4922</v>
      </c>
    </row>
    <row r="2494" spans="1:2" x14ac:dyDescent="0.25">
      <c r="A2494" t="s">
        <v>4923</v>
      </c>
      <c r="B2494" t="s">
        <v>4924</v>
      </c>
    </row>
    <row r="2495" spans="1:2" x14ac:dyDescent="0.25">
      <c r="A2495" t="s">
        <v>4925</v>
      </c>
      <c r="B2495" t="s">
        <v>4926</v>
      </c>
    </row>
    <row r="2496" spans="1:2" x14ac:dyDescent="0.25">
      <c r="A2496" t="s">
        <v>4927</v>
      </c>
      <c r="B2496" t="s">
        <v>4928</v>
      </c>
    </row>
    <row r="2497" spans="1:2" x14ac:dyDescent="0.25">
      <c r="A2497" t="s">
        <v>4929</v>
      </c>
      <c r="B2497" t="s">
        <v>4930</v>
      </c>
    </row>
    <row r="2498" spans="1:2" x14ac:dyDescent="0.25">
      <c r="A2498" t="s">
        <v>4931</v>
      </c>
      <c r="B2498" t="s">
        <v>4932</v>
      </c>
    </row>
    <row r="2499" spans="1:2" x14ac:dyDescent="0.25">
      <c r="A2499" t="s">
        <v>4933</v>
      </c>
      <c r="B2499" t="s">
        <v>4934</v>
      </c>
    </row>
    <row r="2500" spans="1:2" x14ac:dyDescent="0.25">
      <c r="A2500" t="s">
        <v>4935</v>
      </c>
      <c r="B2500" t="s">
        <v>4936</v>
      </c>
    </row>
    <row r="2501" spans="1:2" x14ac:dyDescent="0.25">
      <c r="A2501" t="s">
        <v>4937</v>
      </c>
      <c r="B2501" t="s">
        <v>4938</v>
      </c>
    </row>
    <row r="2502" spans="1:2" x14ac:dyDescent="0.25">
      <c r="A2502" t="s">
        <v>4939</v>
      </c>
      <c r="B2502" t="s">
        <v>4940</v>
      </c>
    </row>
    <row r="2503" spans="1:2" x14ac:dyDescent="0.25">
      <c r="A2503" t="s">
        <v>4941</v>
      </c>
      <c r="B2503" t="s">
        <v>4942</v>
      </c>
    </row>
    <row r="2504" spans="1:2" x14ac:dyDescent="0.25">
      <c r="A2504" t="s">
        <v>4943</v>
      </c>
      <c r="B2504" t="s">
        <v>4944</v>
      </c>
    </row>
    <row r="2505" spans="1:2" x14ac:dyDescent="0.25">
      <c r="A2505" t="s">
        <v>4945</v>
      </c>
      <c r="B2505" t="s">
        <v>4946</v>
      </c>
    </row>
    <row r="2506" spans="1:2" x14ac:dyDescent="0.25">
      <c r="A2506" t="s">
        <v>4947</v>
      </c>
      <c r="B2506" t="s">
        <v>4948</v>
      </c>
    </row>
    <row r="2507" spans="1:2" x14ac:dyDescent="0.25">
      <c r="A2507" t="s">
        <v>4949</v>
      </c>
      <c r="B2507" t="s">
        <v>4950</v>
      </c>
    </row>
    <row r="2508" spans="1:2" x14ac:dyDescent="0.25">
      <c r="A2508" t="s">
        <v>4951</v>
      </c>
      <c r="B2508" t="s">
        <v>4952</v>
      </c>
    </row>
    <row r="2509" spans="1:2" x14ac:dyDescent="0.25">
      <c r="A2509" t="s">
        <v>4953</v>
      </c>
      <c r="B2509" t="s">
        <v>4954</v>
      </c>
    </row>
    <row r="2510" spans="1:2" x14ac:dyDescent="0.25">
      <c r="A2510" t="s">
        <v>4955</v>
      </c>
      <c r="B2510" t="s">
        <v>4956</v>
      </c>
    </row>
    <row r="2511" spans="1:2" x14ac:dyDescent="0.25">
      <c r="A2511" t="s">
        <v>4957</v>
      </c>
      <c r="B2511" t="s">
        <v>4958</v>
      </c>
    </row>
    <row r="2512" spans="1:2" x14ac:dyDescent="0.25">
      <c r="A2512" t="s">
        <v>4959</v>
      </c>
      <c r="B2512" t="s">
        <v>4960</v>
      </c>
    </row>
    <row r="2513" spans="1:2" x14ac:dyDescent="0.25">
      <c r="A2513" t="s">
        <v>4961</v>
      </c>
      <c r="B2513" t="s">
        <v>4962</v>
      </c>
    </row>
    <row r="2514" spans="1:2" x14ac:dyDescent="0.25">
      <c r="A2514" t="s">
        <v>4963</v>
      </c>
      <c r="B2514" t="s">
        <v>4964</v>
      </c>
    </row>
    <row r="2515" spans="1:2" x14ac:dyDescent="0.25">
      <c r="A2515" t="s">
        <v>4965</v>
      </c>
      <c r="B2515" t="s">
        <v>4966</v>
      </c>
    </row>
    <row r="2516" spans="1:2" x14ac:dyDescent="0.25">
      <c r="A2516" t="s">
        <v>4967</v>
      </c>
      <c r="B2516" t="s">
        <v>4968</v>
      </c>
    </row>
    <row r="2517" spans="1:2" x14ac:dyDescent="0.25">
      <c r="A2517" t="s">
        <v>4969</v>
      </c>
      <c r="B2517" t="s">
        <v>4970</v>
      </c>
    </row>
    <row r="2518" spans="1:2" x14ac:dyDescent="0.25">
      <c r="A2518" t="s">
        <v>4971</v>
      </c>
      <c r="B2518" t="s">
        <v>4972</v>
      </c>
    </row>
    <row r="2519" spans="1:2" x14ac:dyDescent="0.25">
      <c r="A2519" t="s">
        <v>4973</v>
      </c>
      <c r="B2519" t="s">
        <v>4974</v>
      </c>
    </row>
    <row r="2520" spans="1:2" x14ac:dyDescent="0.25">
      <c r="A2520" t="s">
        <v>4975</v>
      </c>
      <c r="B2520" t="s">
        <v>4976</v>
      </c>
    </row>
    <row r="2521" spans="1:2" x14ac:dyDescent="0.25">
      <c r="A2521" t="s">
        <v>4977</v>
      </c>
      <c r="B2521" t="s">
        <v>4978</v>
      </c>
    </row>
    <row r="2522" spans="1:2" x14ac:dyDescent="0.25">
      <c r="A2522" t="s">
        <v>4979</v>
      </c>
      <c r="B2522" t="s">
        <v>4980</v>
      </c>
    </row>
    <row r="2523" spans="1:2" x14ac:dyDescent="0.25">
      <c r="A2523" t="s">
        <v>4981</v>
      </c>
      <c r="B2523" t="s">
        <v>4982</v>
      </c>
    </row>
    <row r="2524" spans="1:2" x14ac:dyDescent="0.25">
      <c r="A2524" t="s">
        <v>4983</v>
      </c>
      <c r="B2524" t="s">
        <v>4984</v>
      </c>
    </row>
    <row r="2525" spans="1:2" x14ac:dyDescent="0.25">
      <c r="A2525" t="s">
        <v>4985</v>
      </c>
      <c r="B2525" t="s">
        <v>4986</v>
      </c>
    </row>
    <row r="2526" spans="1:2" x14ac:dyDescent="0.25">
      <c r="A2526" t="s">
        <v>4987</v>
      </c>
      <c r="B2526" t="s">
        <v>4988</v>
      </c>
    </row>
    <row r="2527" spans="1:2" x14ac:dyDescent="0.25">
      <c r="A2527" t="s">
        <v>4989</v>
      </c>
      <c r="B2527" t="s">
        <v>4990</v>
      </c>
    </row>
    <row r="2528" spans="1:2" x14ac:dyDescent="0.25">
      <c r="A2528" t="s">
        <v>4991</v>
      </c>
      <c r="B2528" t="s">
        <v>4992</v>
      </c>
    </row>
    <row r="2529" spans="1:2" x14ac:dyDescent="0.25">
      <c r="A2529" t="s">
        <v>4993</v>
      </c>
      <c r="B2529" t="s">
        <v>4994</v>
      </c>
    </row>
    <row r="2530" spans="1:2" x14ac:dyDescent="0.25">
      <c r="A2530" t="s">
        <v>4995</v>
      </c>
      <c r="B2530" t="s">
        <v>4996</v>
      </c>
    </row>
    <row r="2531" spans="1:2" x14ac:dyDescent="0.25">
      <c r="A2531" t="s">
        <v>4997</v>
      </c>
      <c r="B2531" t="s">
        <v>4998</v>
      </c>
    </row>
    <row r="2532" spans="1:2" x14ac:dyDescent="0.25">
      <c r="A2532" t="s">
        <v>4999</v>
      </c>
      <c r="B2532" t="s">
        <v>5000</v>
      </c>
    </row>
    <row r="2533" spans="1:2" x14ac:dyDescent="0.25">
      <c r="A2533" t="s">
        <v>5001</v>
      </c>
      <c r="B2533" t="s">
        <v>5002</v>
      </c>
    </row>
    <row r="2534" spans="1:2" x14ac:dyDescent="0.25">
      <c r="A2534" t="s">
        <v>5003</v>
      </c>
      <c r="B2534" t="s">
        <v>5004</v>
      </c>
    </row>
    <row r="2535" spans="1:2" x14ac:dyDescent="0.25">
      <c r="A2535" t="s">
        <v>5005</v>
      </c>
      <c r="B2535" t="s">
        <v>5006</v>
      </c>
    </row>
    <row r="2536" spans="1:2" x14ac:dyDescent="0.25">
      <c r="A2536" t="s">
        <v>5007</v>
      </c>
      <c r="B2536" t="s">
        <v>5008</v>
      </c>
    </row>
    <row r="2537" spans="1:2" x14ac:dyDescent="0.25">
      <c r="A2537" t="s">
        <v>5009</v>
      </c>
      <c r="B2537" t="s">
        <v>5010</v>
      </c>
    </row>
    <row r="2538" spans="1:2" x14ac:dyDescent="0.25">
      <c r="A2538" t="s">
        <v>5011</v>
      </c>
      <c r="B2538" t="s">
        <v>5012</v>
      </c>
    </row>
    <row r="2539" spans="1:2" x14ac:dyDescent="0.25">
      <c r="A2539" t="s">
        <v>5013</v>
      </c>
      <c r="B2539" t="s">
        <v>5014</v>
      </c>
    </row>
    <row r="2540" spans="1:2" x14ac:dyDescent="0.25">
      <c r="A2540" t="s">
        <v>5015</v>
      </c>
      <c r="B2540" t="s">
        <v>5016</v>
      </c>
    </row>
    <row r="2541" spans="1:2" x14ac:dyDescent="0.25">
      <c r="A2541" t="s">
        <v>5017</v>
      </c>
      <c r="B2541" t="s">
        <v>5018</v>
      </c>
    </row>
    <row r="2542" spans="1:2" x14ac:dyDescent="0.25">
      <c r="A2542" t="s">
        <v>5019</v>
      </c>
      <c r="B2542" t="s">
        <v>5020</v>
      </c>
    </row>
    <row r="2543" spans="1:2" x14ac:dyDescent="0.25">
      <c r="A2543" t="s">
        <v>5021</v>
      </c>
      <c r="B2543" t="s">
        <v>5022</v>
      </c>
    </row>
    <row r="2544" spans="1:2" x14ac:dyDescent="0.25">
      <c r="A2544" t="s">
        <v>5023</v>
      </c>
      <c r="B2544" t="s">
        <v>5024</v>
      </c>
    </row>
    <row r="2545" spans="1:2" x14ac:dyDescent="0.25">
      <c r="A2545" t="s">
        <v>5025</v>
      </c>
      <c r="B2545" t="s">
        <v>5026</v>
      </c>
    </row>
    <row r="2546" spans="1:2" x14ac:dyDescent="0.25">
      <c r="A2546" t="s">
        <v>5027</v>
      </c>
      <c r="B2546" t="s">
        <v>5028</v>
      </c>
    </row>
    <row r="2547" spans="1:2" x14ac:dyDescent="0.25">
      <c r="A2547" t="s">
        <v>5029</v>
      </c>
      <c r="B2547" t="s">
        <v>5030</v>
      </c>
    </row>
    <row r="2548" spans="1:2" x14ac:dyDescent="0.25">
      <c r="A2548" t="s">
        <v>5031</v>
      </c>
      <c r="B2548" t="s">
        <v>5032</v>
      </c>
    </row>
    <row r="2549" spans="1:2" x14ac:dyDescent="0.25">
      <c r="A2549" t="s">
        <v>5033</v>
      </c>
      <c r="B2549" t="s">
        <v>5034</v>
      </c>
    </row>
    <row r="2550" spans="1:2" x14ac:dyDescent="0.25">
      <c r="A2550" t="s">
        <v>5035</v>
      </c>
      <c r="B2550" t="s">
        <v>5036</v>
      </c>
    </row>
    <row r="2551" spans="1:2" x14ac:dyDescent="0.25">
      <c r="A2551" t="s">
        <v>5037</v>
      </c>
      <c r="B2551" t="s">
        <v>5038</v>
      </c>
    </row>
    <row r="2552" spans="1:2" x14ac:dyDescent="0.25">
      <c r="A2552" t="s">
        <v>5039</v>
      </c>
      <c r="B2552" t="s">
        <v>5040</v>
      </c>
    </row>
    <row r="2553" spans="1:2" x14ac:dyDescent="0.25">
      <c r="A2553" t="s">
        <v>5041</v>
      </c>
      <c r="B2553" t="s">
        <v>5042</v>
      </c>
    </row>
    <row r="2554" spans="1:2" x14ac:dyDescent="0.25">
      <c r="A2554" t="s">
        <v>5043</v>
      </c>
      <c r="B2554" t="s">
        <v>5044</v>
      </c>
    </row>
    <row r="2555" spans="1:2" x14ac:dyDescent="0.25">
      <c r="A2555" t="s">
        <v>5045</v>
      </c>
      <c r="B2555" t="s">
        <v>5046</v>
      </c>
    </row>
    <row r="2556" spans="1:2" x14ac:dyDescent="0.25">
      <c r="A2556" t="s">
        <v>5047</v>
      </c>
      <c r="B2556" t="s">
        <v>5048</v>
      </c>
    </row>
    <row r="2557" spans="1:2" x14ac:dyDescent="0.25">
      <c r="A2557" t="s">
        <v>5049</v>
      </c>
      <c r="B2557" t="s">
        <v>5050</v>
      </c>
    </row>
    <row r="2558" spans="1:2" x14ac:dyDescent="0.25">
      <c r="A2558" t="s">
        <v>5051</v>
      </c>
      <c r="B2558" t="s">
        <v>5052</v>
      </c>
    </row>
    <row r="2559" spans="1:2" x14ac:dyDescent="0.25">
      <c r="A2559" t="s">
        <v>5053</v>
      </c>
      <c r="B2559" t="s">
        <v>5054</v>
      </c>
    </row>
    <row r="2560" spans="1:2" x14ac:dyDescent="0.25">
      <c r="A2560" t="s">
        <v>5055</v>
      </c>
      <c r="B2560" t="s">
        <v>5056</v>
      </c>
    </row>
    <row r="2561" spans="1:2" x14ac:dyDescent="0.25">
      <c r="A2561" t="s">
        <v>5057</v>
      </c>
      <c r="B2561" t="s">
        <v>5058</v>
      </c>
    </row>
    <row r="2562" spans="1:2" x14ac:dyDescent="0.25">
      <c r="A2562" t="s">
        <v>5059</v>
      </c>
      <c r="B2562" t="s">
        <v>5060</v>
      </c>
    </row>
    <row r="2563" spans="1:2" x14ac:dyDescent="0.25">
      <c r="A2563" t="s">
        <v>5061</v>
      </c>
      <c r="B2563" t="s">
        <v>5062</v>
      </c>
    </row>
    <row r="2564" spans="1:2" x14ac:dyDescent="0.25">
      <c r="A2564" t="s">
        <v>5063</v>
      </c>
      <c r="B2564" t="s">
        <v>5064</v>
      </c>
    </row>
    <row r="2565" spans="1:2" x14ac:dyDescent="0.25">
      <c r="A2565" t="s">
        <v>5065</v>
      </c>
      <c r="B2565" t="s">
        <v>5066</v>
      </c>
    </row>
    <row r="2566" spans="1:2" x14ac:dyDescent="0.25">
      <c r="A2566" t="s">
        <v>5067</v>
      </c>
      <c r="B2566" t="s">
        <v>5068</v>
      </c>
    </row>
    <row r="2567" spans="1:2" x14ac:dyDescent="0.25">
      <c r="A2567" t="s">
        <v>5069</v>
      </c>
      <c r="B2567" t="s">
        <v>5070</v>
      </c>
    </row>
    <row r="2568" spans="1:2" x14ac:dyDescent="0.25">
      <c r="A2568" t="s">
        <v>5071</v>
      </c>
      <c r="B2568" t="s">
        <v>5072</v>
      </c>
    </row>
    <row r="2569" spans="1:2" x14ac:dyDescent="0.25">
      <c r="A2569" t="s">
        <v>5073</v>
      </c>
      <c r="B2569" t="s">
        <v>5074</v>
      </c>
    </row>
    <row r="2570" spans="1:2" x14ac:dyDescent="0.25">
      <c r="A2570" t="s">
        <v>5075</v>
      </c>
      <c r="B2570" t="s">
        <v>5076</v>
      </c>
    </row>
    <row r="2571" spans="1:2" x14ac:dyDescent="0.25">
      <c r="A2571" t="s">
        <v>5077</v>
      </c>
      <c r="B2571" t="s">
        <v>5078</v>
      </c>
    </row>
    <row r="2572" spans="1:2" x14ac:dyDescent="0.25">
      <c r="A2572" t="s">
        <v>5079</v>
      </c>
      <c r="B2572" t="s">
        <v>5080</v>
      </c>
    </row>
    <row r="2573" spans="1:2" x14ac:dyDescent="0.25">
      <c r="A2573" t="s">
        <v>5081</v>
      </c>
      <c r="B2573" t="s">
        <v>5082</v>
      </c>
    </row>
    <row r="2574" spans="1:2" x14ac:dyDescent="0.25">
      <c r="A2574" t="s">
        <v>5083</v>
      </c>
      <c r="B2574" t="s">
        <v>5084</v>
      </c>
    </row>
    <row r="2575" spans="1:2" x14ac:dyDescent="0.25">
      <c r="A2575" t="s">
        <v>5085</v>
      </c>
      <c r="B2575" t="s">
        <v>5086</v>
      </c>
    </row>
    <row r="2576" spans="1:2" x14ac:dyDescent="0.25">
      <c r="A2576" t="s">
        <v>5087</v>
      </c>
      <c r="B2576" t="s">
        <v>5088</v>
      </c>
    </row>
    <row r="2577" spans="1:2" x14ac:dyDescent="0.25">
      <c r="A2577" t="s">
        <v>5089</v>
      </c>
      <c r="B2577" t="s">
        <v>5090</v>
      </c>
    </row>
    <row r="2578" spans="1:2" x14ac:dyDescent="0.25">
      <c r="A2578" t="s">
        <v>5091</v>
      </c>
      <c r="B2578" t="s">
        <v>5092</v>
      </c>
    </row>
    <row r="2579" spans="1:2" x14ac:dyDescent="0.25">
      <c r="A2579" t="s">
        <v>5093</v>
      </c>
      <c r="B2579" t="s">
        <v>5094</v>
      </c>
    </row>
    <row r="2580" spans="1:2" x14ac:dyDescent="0.25">
      <c r="A2580" t="s">
        <v>5095</v>
      </c>
      <c r="B2580" t="s">
        <v>5096</v>
      </c>
    </row>
    <row r="2581" spans="1:2" x14ac:dyDescent="0.25">
      <c r="A2581" t="s">
        <v>5097</v>
      </c>
      <c r="B2581" t="s">
        <v>5098</v>
      </c>
    </row>
    <row r="2582" spans="1:2" x14ac:dyDescent="0.25">
      <c r="A2582" t="s">
        <v>5099</v>
      </c>
      <c r="B2582" t="s">
        <v>5100</v>
      </c>
    </row>
    <row r="2583" spans="1:2" x14ac:dyDescent="0.25">
      <c r="A2583" t="s">
        <v>5101</v>
      </c>
      <c r="B2583" t="s">
        <v>5102</v>
      </c>
    </row>
    <row r="2584" spans="1:2" x14ac:dyDescent="0.25">
      <c r="A2584" t="s">
        <v>5103</v>
      </c>
      <c r="B2584" t="s">
        <v>5104</v>
      </c>
    </row>
    <row r="2585" spans="1:2" x14ac:dyDescent="0.25">
      <c r="A2585" t="s">
        <v>5105</v>
      </c>
      <c r="B2585" t="s">
        <v>5106</v>
      </c>
    </row>
    <row r="2586" spans="1:2" x14ac:dyDescent="0.25">
      <c r="A2586" t="s">
        <v>5107</v>
      </c>
      <c r="B2586" t="s">
        <v>5108</v>
      </c>
    </row>
    <row r="2587" spans="1:2" x14ac:dyDescent="0.25">
      <c r="A2587" t="s">
        <v>5109</v>
      </c>
      <c r="B2587" t="s">
        <v>5110</v>
      </c>
    </row>
    <row r="2588" spans="1:2" x14ac:dyDescent="0.25">
      <c r="A2588" t="s">
        <v>5111</v>
      </c>
      <c r="B2588" t="s">
        <v>5112</v>
      </c>
    </row>
    <row r="2589" spans="1:2" x14ac:dyDescent="0.25">
      <c r="A2589" t="s">
        <v>5113</v>
      </c>
      <c r="B2589" t="s">
        <v>5114</v>
      </c>
    </row>
    <row r="2590" spans="1:2" x14ac:dyDescent="0.25">
      <c r="A2590" t="s">
        <v>5115</v>
      </c>
      <c r="B2590" t="s">
        <v>5116</v>
      </c>
    </row>
    <row r="2591" spans="1:2" x14ac:dyDescent="0.25">
      <c r="A2591" t="s">
        <v>5117</v>
      </c>
      <c r="B2591" t="s">
        <v>5118</v>
      </c>
    </row>
    <row r="2592" spans="1:2" x14ac:dyDescent="0.25">
      <c r="A2592" t="s">
        <v>5119</v>
      </c>
      <c r="B2592" t="s">
        <v>5120</v>
      </c>
    </row>
    <row r="2593" spans="1:2" x14ac:dyDescent="0.25">
      <c r="A2593" t="s">
        <v>5121</v>
      </c>
      <c r="B2593" t="s">
        <v>5122</v>
      </c>
    </row>
    <row r="2594" spans="1:2" x14ac:dyDescent="0.25">
      <c r="A2594" t="s">
        <v>5123</v>
      </c>
      <c r="B2594" t="s">
        <v>5124</v>
      </c>
    </row>
    <row r="2595" spans="1:2" x14ac:dyDescent="0.25">
      <c r="A2595" t="s">
        <v>5125</v>
      </c>
      <c r="B2595" t="s">
        <v>5126</v>
      </c>
    </row>
    <row r="2596" spans="1:2" x14ac:dyDescent="0.25">
      <c r="A2596" t="s">
        <v>5127</v>
      </c>
      <c r="B2596" t="s">
        <v>5128</v>
      </c>
    </row>
    <row r="2597" spans="1:2" x14ac:dyDescent="0.25">
      <c r="A2597" t="s">
        <v>5129</v>
      </c>
      <c r="B2597" t="s">
        <v>5130</v>
      </c>
    </row>
    <row r="2598" spans="1:2" x14ac:dyDescent="0.25">
      <c r="A2598" t="s">
        <v>5131</v>
      </c>
      <c r="B2598" t="s">
        <v>5132</v>
      </c>
    </row>
    <row r="2599" spans="1:2" x14ac:dyDescent="0.25">
      <c r="A2599" t="s">
        <v>5133</v>
      </c>
      <c r="B2599" t="s">
        <v>5134</v>
      </c>
    </row>
    <row r="2600" spans="1:2" x14ac:dyDescent="0.25">
      <c r="A2600" t="s">
        <v>5135</v>
      </c>
      <c r="B2600" t="s">
        <v>5136</v>
      </c>
    </row>
    <row r="2601" spans="1:2" x14ac:dyDescent="0.25">
      <c r="A2601" t="s">
        <v>5137</v>
      </c>
      <c r="B2601" t="s">
        <v>5138</v>
      </c>
    </row>
    <row r="2602" spans="1:2" x14ac:dyDescent="0.25">
      <c r="A2602" t="s">
        <v>5139</v>
      </c>
      <c r="B2602" t="s">
        <v>5140</v>
      </c>
    </row>
    <row r="2603" spans="1:2" x14ac:dyDescent="0.25">
      <c r="A2603" t="s">
        <v>5141</v>
      </c>
      <c r="B2603" t="s">
        <v>5142</v>
      </c>
    </row>
    <row r="2604" spans="1:2" x14ac:dyDescent="0.25">
      <c r="A2604" t="s">
        <v>5143</v>
      </c>
      <c r="B2604" t="s">
        <v>5144</v>
      </c>
    </row>
    <row r="2605" spans="1:2" x14ac:dyDescent="0.25">
      <c r="A2605" t="s">
        <v>5145</v>
      </c>
      <c r="B2605" t="s">
        <v>5146</v>
      </c>
    </row>
    <row r="2606" spans="1:2" x14ac:dyDescent="0.25">
      <c r="A2606" t="s">
        <v>5147</v>
      </c>
      <c r="B2606" t="s">
        <v>5148</v>
      </c>
    </row>
    <row r="2607" spans="1:2" x14ac:dyDescent="0.25">
      <c r="A2607" t="s">
        <v>5149</v>
      </c>
      <c r="B2607" t="s">
        <v>5150</v>
      </c>
    </row>
    <row r="2608" spans="1:2" x14ac:dyDescent="0.25">
      <c r="A2608" t="s">
        <v>5151</v>
      </c>
      <c r="B2608" t="s">
        <v>5152</v>
      </c>
    </row>
    <row r="2609" spans="1:2" x14ac:dyDescent="0.25">
      <c r="A2609" t="s">
        <v>5153</v>
      </c>
      <c r="B2609" t="s">
        <v>5154</v>
      </c>
    </row>
    <row r="2610" spans="1:2" x14ac:dyDescent="0.25">
      <c r="A2610" t="s">
        <v>5155</v>
      </c>
      <c r="B2610" t="s">
        <v>5156</v>
      </c>
    </row>
    <row r="2611" spans="1:2" x14ac:dyDescent="0.25">
      <c r="A2611" t="s">
        <v>5157</v>
      </c>
      <c r="B2611" t="s">
        <v>5158</v>
      </c>
    </row>
    <row r="2612" spans="1:2" x14ac:dyDescent="0.25">
      <c r="A2612" t="s">
        <v>5159</v>
      </c>
      <c r="B2612" t="s">
        <v>5160</v>
      </c>
    </row>
    <row r="2613" spans="1:2" x14ac:dyDescent="0.25">
      <c r="A2613" t="s">
        <v>5161</v>
      </c>
      <c r="B2613" t="s">
        <v>5162</v>
      </c>
    </row>
    <row r="2614" spans="1:2" x14ac:dyDescent="0.25">
      <c r="A2614" t="s">
        <v>5163</v>
      </c>
      <c r="B2614" t="s">
        <v>5164</v>
      </c>
    </row>
    <row r="2615" spans="1:2" x14ac:dyDescent="0.25">
      <c r="A2615" t="s">
        <v>5165</v>
      </c>
      <c r="B2615" t="s">
        <v>5166</v>
      </c>
    </row>
    <row r="2616" spans="1:2" x14ac:dyDescent="0.25">
      <c r="A2616" t="s">
        <v>5167</v>
      </c>
      <c r="B2616" t="s">
        <v>5168</v>
      </c>
    </row>
    <row r="2617" spans="1:2" x14ac:dyDescent="0.25">
      <c r="A2617" t="s">
        <v>5169</v>
      </c>
      <c r="B2617" t="s">
        <v>5170</v>
      </c>
    </row>
    <row r="2618" spans="1:2" x14ac:dyDescent="0.25">
      <c r="A2618" t="s">
        <v>5171</v>
      </c>
      <c r="B2618" t="s">
        <v>5172</v>
      </c>
    </row>
    <row r="2619" spans="1:2" x14ac:dyDescent="0.25">
      <c r="A2619" t="s">
        <v>5173</v>
      </c>
      <c r="B2619" t="s">
        <v>5174</v>
      </c>
    </row>
    <row r="2620" spans="1:2" x14ac:dyDescent="0.25">
      <c r="A2620" t="s">
        <v>5175</v>
      </c>
      <c r="B2620" t="s">
        <v>5176</v>
      </c>
    </row>
    <row r="2621" spans="1:2" x14ac:dyDescent="0.25">
      <c r="A2621" t="s">
        <v>5177</v>
      </c>
      <c r="B2621" t="s">
        <v>5178</v>
      </c>
    </row>
    <row r="2622" spans="1:2" x14ac:dyDescent="0.25">
      <c r="A2622" t="s">
        <v>5179</v>
      </c>
      <c r="B2622" t="s">
        <v>5180</v>
      </c>
    </row>
    <row r="2623" spans="1:2" x14ac:dyDescent="0.25">
      <c r="A2623" t="s">
        <v>5181</v>
      </c>
      <c r="B2623" t="s">
        <v>5182</v>
      </c>
    </row>
    <row r="2624" spans="1:2" x14ac:dyDescent="0.25">
      <c r="A2624" t="s">
        <v>5183</v>
      </c>
      <c r="B2624" t="s">
        <v>5184</v>
      </c>
    </row>
    <row r="2625" spans="1:2" x14ac:dyDescent="0.25">
      <c r="A2625" t="s">
        <v>5185</v>
      </c>
      <c r="B2625" t="s">
        <v>5186</v>
      </c>
    </row>
    <row r="2626" spans="1:2" x14ac:dyDescent="0.25">
      <c r="A2626" t="s">
        <v>5187</v>
      </c>
      <c r="B2626" t="s">
        <v>5188</v>
      </c>
    </row>
    <row r="2627" spans="1:2" x14ac:dyDescent="0.25">
      <c r="A2627" t="s">
        <v>5189</v>
      </c>
      <c r="B2627" t="s">
        <v>5190</v>
      </c>
    </row>
    <row r="2628" spans="1:2" x14ac:dyDescent="0.25">
      <c r="A2628" t="s">
        <v>5191</v>
      </c>
      <c r="B2628" t="s">
        <v>5192</v>
      </c>
    </row>
    <row r="2629" spans="1:2" x14ac:dyDescent="0.25">
      <c r="A2629" t="s">
        <v>5193</v>
      </c>
      <c r="B2629" t="s">
        <v>5194</v>
      </c>
    </row>
    <row r="2630" spans="1:2" x14ac:dyDescent="0.25">
      <c r="A2630" t="s">
        <v>5195</v>
      </c>
      <c r="B2630" t="s">
        <v>5196</v>
      </c>
    </row>
    <row r="2631" spans="1:2" x14ac:dyDescent="0.25">
      <c r="A2631" t="s">
        <v>5197</v>
      </c>
      <c r="B2631" t="s">
        <v>5198</v>
      </c>
    </row>
    <row r="2632" spans="1:2" x14ac:dyDescent="0.25">
      <c r="A2632" t="s">
        <v>5199</v>
      </c>
      <c r="B2632" t="s">
        <v>5200</v>
      </c>
    </row>
    <row r="2633" spans="1:2" x14ac:dyDescent="0.25">
      <c r="A2633" t="s">
        <v>5201</v>
      </c>
      <c r="B2633" t="s">
        <v>5202</v>
      </c>
    </row>
    <row r="2634" spans="1:2" x14ac:dyDescent="0.25">
      <c r="A2634" t="s">
        <v>5203</v>
      </c>
      <c r="B2634" t="s">
        <v>5204</v>
      </c>
    </row>
    <row r="2635" spans="1:2" x14ac:dyDescent="0.25">
      <c r="A2635" t="s">
        <v>5205</v>
      </c>
      <c r="B2635" t="s">
        <v>5206</v>
      </c>
    </row>
    <row r="2636" spans="1:2" x14ac:dyDescent="0.25">
      <c r="A2636" t="s">
        <v>5207</v>
      </c>
      <c r="B2636" t="s">
        <v>5208</v>
      </c>
    </row>
    <row r="2637" spans="1:2" x14ac:dyDescent="0.25">
      <c r="A2637" t="s">
        <v>5209</v>
      </c>
      <c r="B2637" t="s">
        <v>5210</v>
      </c>
    </row>
    <row r="2638" spans="1:2" x14ac:dyDescent="0.25">
      <c r="A2638" t="s">
        <v>5211</v>
      </c>
      <c r="B2638" t="s">
        <v>5212</v>
      </c>
    </row>
    <row r="2639" spans="1:2" x14ac:dyDescent="0.25">
      <c r="A2639" t="s">
        <v>5213</v>
      </c>
      <c r="B2639" t="s">
        <v>5214</v>
      </c>
    </row>
    <row r="2640" spans="1:2" x14ac:dyDescent="0.25">
      <c r="A2640" t="s">
        <v>5215</v>
      </c>
      <c r="B2640" t="s">
        <v>5216</v>
      </c>
    </row>
    <row r="2641" spans="1:2" x14ac:dyDescent="0.25">
      <c r="A2641" t="s">
        <v>5217</v>
      </c>
      <c r="B2641" t="s">
        <v>5218</v>
      </c>
    </row>
    <row r="2642" spans="1:2" x14ac:dyDescent="0.25">
      <c r="A2642" t="s">
        <v>5219</v>
      </c>
      <c r="B2642" t="s">
        <v>5220</v>
      </c>
    </row>
    <row r="2643" spans="1:2" x14ac:dyDescent="0.25">
      <c r="A2643" t="s">
        <v>5221</v>
      </c>
      <c r="B2643" t="s">
        <v>5222</v>
      </c>
    </row>
    <row r="2644" spans="1:2" x14ac:dyDescent="0.25">
      <c r="A2644" t="s">
        <v>5223</v>
      </c>
      <c r="B2644" t="s">
        <v>5224</v>
      </c>
    </row>
    <row r="2645" spans="1:2" x14ac:dyDescent="0.25">
      <c r="A2645" t="s">
        <v>5225</v>
      </c>
      <c r="B2645" t="s">
        <v>5226</v>
      </c>
    </row>
    <row r="2646" spans="1:2" x14ac:dyDescent="0.25">
      <c r="A2646" t="s">
        <v>5227</v>
      </c>
      <c r="B2646" t="s">
        <v>5228</v>
      </c>
    </row>
    <row r="2647" spans="1:2" x14ac:dyDescent="0.25">
      <c r="A2647" t="s">
        <v>5229</v>
      </c>
      <c r="B2647" t="s">
        <v>5230</v>
      </c>
    </row>
    <row r="2648" spans="1:2" x14ac:dyDescent="0.25">
      <c r="A2648" t="s">
        <v>5231</v>
      </c>
      <c r="B2648" t="s">
        <v>5232</v>
      </c>
    </row>
    <row r="2649" spans="1:2" x14ac:dyDescent="0.25">
      <c r="A2649" t="s">
        <v>5233</v>
      </c>
      <c r="B2649" t="s">
        <v>5234</v>
      </c>
    </row>
    <row r="2650" spans="1:2" x14ac:dyDescent="0.25">
      <c r="A2650" t="s">
        <v>5235</v>
      </c>
      <c r="B2650" t="s">
        <v>5236</v>
      </c>
    </row>
    <row r="2651" spans="1:2" x14ac:dyDescent="0.25">
      <c r="A2651" t="s">
        <v>5237</v>
      </c>
      <c r="B2651" t="s">
        <v>5238</v>
      </c>
    </row>
    <row r="2652" spans="1:2" x14ac:dyDescent="0.25">
      <c r="A2652" t="s">
        <v>5239</v>
      </c>
      <c r="B2652" t="s">
        <v>5240</v>
      </c>
    </row>
    <row r="2653" spans="1:2" x14ac:dyDescent="0.25">
      <c r="A2653" t="s">
        <v>5241</v>
      </c>
      <c r="B2653" t="s">
        <v>5242</v>
      </c>
    </row>
    <row r="2654" spans="1:2" x14ac:dyDescent="0.25">
      <c r="A2654" t="s">
        <v>5243</v>
      </c>
      <c r="B2654" t="s">
        <v>5244</v>
      </c>
    </row>
    <row r="2655" spans="1:2" x14ac:dyDescent="0.25">
      <c r="A2655" t="s">
        <v>5245</v>
      </c>
      <c r="B2655" t="s">
        <v>5246</v>
      </c>
    </row>
    <row r="2656" spans="1:2" x14ac:dyDescent="0.25">
      <c r="A2656" t="s">
        <v>5247</v>
      </c>
      <c r="B2656" t="s">
        <v>5248</v>
      </c>
    </row>
    <row r="2657" spans="1:2" x14ac:dyDescent="0.25">
      <c r="A2657" t="s">
        <v>5249</v>
      </c>
      <c r="B2657" t="s">
        <v>5250</v>
      </c>
    </row>
    <row r="2658" spans="1:2" x14ac:dyDescent="0.25">
      <c r="A2658" t="s">
        <v>5251</v>
      </c>
      <c r="B2658" t="s">
        <v>5252</v>
      </c>
    </row>
    <row r="2659" spans="1:2" x14ac:dyDescent="0.25">
      <c r="A2659" t="s">
        <v>5253</v>
      </c>
      <c r="B2659" t="s">
        <v>5254</v>
      </c>
    </row>
    <row r="2660" spans="1:2" x14ac:dyDescent="0.25">
      <c r="A2660" t="s">
        <v>5255</v>
      </c>
      <c r="B2660" t="s">
        <v>5256</v>
      </c>
    </row>
    <row r="2661" spans="1:2" x14ac:dyDescent="0.25">
      <c r="A2661" t="s">
        <v>5257</v>
      </c>
      <c r="B2661" t="s">
        <v>5258</v>
      </c>
    </row>
    <row r="2662" spans="1:2" x14ac:dyDescent="0.25">
      <c r="A2662" t="s">
        <v>5259</v>
      </c>
      <c r="B2662" t="s">
        <v>5260</v>
      </c>
    </row>
    <row r="2663" spans="1:2" x14ac:dyDescent="0.25">
      <c r="A2663" t="s">
        <v>5261</v>
      </c>
      <c r="B2663" t="s">
        <v>5262</v>
      </c>
    </row>
    <row r="2664" spans="1:2" x14ac:dyDescent="0.25">
      <c r="A2664" t="s">
        <v>5263</v>
      </c>
      <c r="B2664" t="s">
        <v>5264</v>
      </c>
    </row>
    <row r="2665" spans="1:2" x14ac:dyDescent="0.25">
      <c r="A2665" t="s">
        <v>5265</v>
      </c>
      <c r="B2665" t="s">
        <v>5266</v>
      </c>
    </row>
    <row r="2666" spans="1:2" x14ac:dyDescent="0.25">
      <c r="A2666" t="s">
        <v>5267</v>
      </c>
      <c r="B2666" t="s">
        <v>5268</v>
      </c>
    </row>
    <row r="2667" spans="1:2" x14ac:dyDescent="0.25">
      <c r="A2667" t="s">
        <v>5269</v>
      </c>
      <c r="B2667" t="s">
        <v>5270</v>
      </c>
    </row>
    <row r="2668" spans="1:2" x14ac:dyDescent="0.25">
      <c r="A2668" t="s">
        <v>5271</v>
      </c>
      <c r="B2668" t="s">
        <v>5272</v>
      </c>
    </row>
    <row r="2669" spans="1:2" x14ac:dyDescent="0.25">
      <c r="A2669" t="s">
        <v>5273</v>
      </c>
      <c r="B2669" t="s">
        <v>5274</v>
      </c>
    </row>
    <row r="2670" spans="1:2" x14ac:dyDescent="0.25">
      <c r="A2670" t="s">
        <v>5275</v>
      </c>
      <c r="B2670" t="s">
        <v>5276</v>
      </c>
    </row>
    <row r="2671" spans="1:2" x14ac:dyDescent="0.25">
      <c r="A2671" t="s">
        <v>5277</v>
      </c>
      <c r="B2671" t="s">
        <v>5278</v>
      </c>
    </row>
    <row r="2672" spans="1:2" x14ac:dyDescent="0.25">
      <c r="A2672" t="s">
        <v>5279</v>
      </c>
      <c r="B2672" t="s">
        <v>5280</v>
      </c>
    </row>
    <row r="2673" spans="1:2" x14ac:dyDescent="0.25">
      <c r="A2673" t="s">
        <v>5281</v>
      </c>
      <c r="B2673" t="s">
        <v>5282</v>
      </c>
    </row>
    <row r="2674" spans="1:2" x14ac:dyDescent="0.25">
      <c r="A2674" t="s">
        <v>5283</v>
      </c>
      <c r="B2674" t="s">
        <v>5284</v>
      </c>
    </row>
    <row r="2675" spans="1:2" x14ac:dyDescent="0.25">
      <c r="A2675" t="s">
        <v>5285</v>
      </c>
      <c r="B2675" t="s">
        <v>5286</v>
      </c>
    </row>
    <row r="2676" spans="1:2" x14ac:dyDescent="0.25">
      <c r="A2676" t="s">
        <v>5287</v>
      </c>
      <c r="B2676" t="s">
        <v>5288</v>
      </c>
    </row>
    <row r="2677" spans="1:2" x14ac:dyDescent="0.25">
      <c r="A2677" t="s">
        <v>5289</v>
      </c>
      <c r="B2677" t="s">
        <v>5290</v>
      </c>
    </row>
    <row r="2678" spans="1:2" x14ac:dyDescent="0.25">
      <c r="A2678" t="s">
        <v>5291</v>
      </c>
      <c r="B2678" t="s">
        <v>5292</v>
      </c>
    </row>
    <row r="2679" spans="1:2" x14ac:dyDescent="0.25">
      <c r="A2679" t="s">
        <v>5293</v>
      </c>
      <c r="B2679" t="s">
        <v>5294</v>
      </c>
    </row>
    <row r="2680" spans="1:2" x14ac:dyDescent="0.25">
      <c r="A2680" t="s">
        <v>5295</v>
      </c>
      <c r="B2680" t="s">
        <v>5296</v>
      </c>
    </row>
    <row r="2681" spans="1:2" x14ac:dyDescent="0.25">
      <c r="A2681" t="s">
        <v>5297</v>
      </c>
      <c r="B2681" t="s">
        <v>5298</v>
      </c>
    </row>
    <row r="2682" spans="1:2" x14ac:dyDescent="0.25">
      <c r="A2682" t="s">
        <v>5299</v>
      </c>
      <c r="B2682" t="s">
        <v>5300</v>
      </c>
    </row>
    <row r="2683" spans="1:2" x14ac:dyDescent="0.25">
      <c r="A2683" t="s">
        <v>5301</v>
      </c>
      <c r="B2683" t="s">
        <v>5302</v>
      </c>
    </row>
    <row r="2684" spans="1:2" x14ac:dyDescent="0.25">
      <c r="A2684" t="s">
        <v>5303</v>
      </c>
      <c r="B2684" t="s">
        <v>5304</v>
      </c>
    </row>
    <row r="2685" spans="1:2" x14ac:dyDescent="0.25">
      <c r="A2685" t="s">
        <v>5305</v>
      </c>
      <c r="B2685" t="s">
        <v>5306</v>
      </c>
    </row>
    <row r="2686" spans="1:2" x14ac:dyDescent="0.25">
      <c r="A2686" t="s">
        <v>5307</v>
      </c>
      <c r="B2686" t="s">
        <v>5308</v>
      </c>
    </row>
    <row r="2687" spans="1:2" x14ac:dyDescent="0.25">
      <c r="A2687" t="s">
        <v>5309</v>
      </c>
      <c r="B2687" t="s">
        <v>5310</v>
      </c>
    </row>
    <row r="2688" spans="1:2" x14ac:dyDescent="0.25">
      <c r="A2688" t="s">
        <v>5311</v>
      </c>
      <c r="B2688" t="s">
        <v>5312</v>
      </c>
    </row>
    <row r="2689" spans="1:2" x14ac:dyDescent="0.25">
      <c r="A2689" t="s">
        <v>5313</v>
      </c>
      <c r="B2689" t="s">
        <v>5314</v>
      </c>
    </row>
    <row r="2690" spans="1:2" x14ac:dyDescent="0.25">
      <c r="A2690" t="s">
        <v>5315</v>
      </c>
      <c r="B2690" t="s">
        <v>5316</v>
      </c>
    </row>
    <row r="2691" spans="1:2" x14ac:dyDescent="0.25">
      <c r="A2691" t="s">
        <v>5317</v>
      </c>
      <c r="B2691" t="s">
        <v>5318</v>
      </c>
    </row>
    <row r="2692" spans="1:2" x14ac:dyDescent="0.25">
      <c r="A2692" t="s">
        <v>5319</v>
      </c>
      <c r="B2692" t="s">
        <v>5320</v>
      </c>
    </row>
    <row r="2693" spans="1:2" x14ac:dyDescent="0.25">
      <c r="A2693" t="s">
        <v>5321</v>
      </c>
      <c r="B2693" t="s">
        <v>5322</v>
      </c>
    </row>
    <row r="2694" spans="1:2" x14ac:dyDescent="0.25">
      <c r="A2694" t="s">
        <v>5323</v>
      </c>
      <c r="B2694" t="s">
        <v>5324</v>
      </c>
    </row>
    <row r="2695" spans="1:2" x14ac:dyDescent="0.25">
      <c r="A2695" t="s">
        <v>5325</v>
      </c>
      <c r="B2695" t="s">
        <v>5326</v>
      </c>
    </row>
    <row r="2696" spans="1:2" x14ac:dyDescent="0.25">
      <c r="A2696" t="s">
        <v>5327</v>
      </c>
      <c r="B2696" t="s">
        <v>5328</v>
      </c>
    </row>
    <row r="2697" spans="1:2" x14ac:dyDescent="0.25">
      <c r="A2697" t="s">
        <v>5329</v>
      </c>
      <c r="B2697" t="s">
        <v>5330</v>
      </c>
    </row>
    <row r="2698" spans="1:2" x14ac:dyDescent="0.25">
      <c r="A2698" t="s">
        <v>5331</v>
      </c>
      <c r="B2698" t="s">
        <v>5332</v>
      </c>
    </row>
    <row r="2699" spans="1:2" x14ac:dyDescent="0.25">
      <c r="A2699" t="s">
        <v>5333</v>
      </c>
      <c r="B2699" t="s">
        <v>5334</v>
      </c>
    </row>
    <row r="2700" spans="1:2" x14ac:dyDescent="0.25">
      <c r="A2700" t="s">
        <v>5335</v>
      </c>
      <c r="B2700" t="s">
        <v>5336</v>
      </c>
    </row>
    <row r="2701" spans="1:2" x14ac:dyDescent="0.25">
      <c r="A2701" t="s">
        <v>5337</v>
      </c>
      <c r="B2701" t="s">
        <v>5338</v>
      </c>
    </row>
    <row r="2702" spans="1:2" x14ac:dyDescent="0.25">
      <c r="A2702" t="s">
        <v>5339</v>
      </c>
      <c r="B2702" t="s">
        <v>5340</v>
      </c>
    </row>
    <row r="2703" spans="1:2" x14ac:dyDescent="0.25">
      <c r="A2703" t="s">
        <v>5341</v>
      </c>
      <c r="B2703" t="s">
        <v>5342</v>
      </c>
    </row>
    <row r="2704" spans="1:2" x14ac:dyDescent="0.25">
      <c r="A2704" t="s">
        <v>5343</v>
      </c>
      <c r="B2704" t="s">
        <v>5344</v>
      </c>
    </row>
    <row r="2705" spans="1:2" x14ac:dyDescent="0.25">
      <c r="A2705" t="s">
        <v>5345</v>
      </c>
      <c r="B2705" t="s">
        <v>5346</v>
      </c>
    </row>
    <row r="2706" spans="1:2" x14ac:dyDescent="0.25">
      <c r="A2706" t="s">
        <v>5347</v>
      </c>
      <c r="B2706" t="s">
        <v>5348</v>
      </c>
    </row>
    <row r="2707" spans="1:2" x14ac:dyDescent="0.25">
      <c r="A2707" t="s">
        <v>5349</v>
      </c>
      <c r="B2707" t="s">
        <v>5350</v>
      </c>
    </row>
    <row r="2708" spans="1:2" x14ac:dyDescent="0.25">
      <c r="A2708" t="s">
        <v>5351</v>
      </c>
      <c r="B2708" t="s">
        <v>5352</v>
      </c>
    </row>
    <row r="2709" spans="1:2" x14ac:dyDescent="0.25">
      <c r="A2709" t="s">
        <v>5353</v>
      </c>
      <c r="B2709" t="s">
        <v>5354</v>
      </c>
    </row>
    <row r="2710" spans="1:2" x14ac:dyDescent="0.25">
      <c r="A2710" t="s">
        <v>5355</v>
      </c>
      <c r="B2710" t="s">
        <v>5356</v>
      </c>
    </row>
    <row r="2711" spans="1:2" x14ac:dyDescent="0.25">
      <c r="A2711" t="s">
        <v>5357</v>
      </c>
      <c r="B2711" t="s">
        <v>5358</v>
      </c>
    </row>
    <row r="2712" spans="1:2" x14ac:dyDescent="0.25">
      <c r="A2712" t="s">
        <v>5359</v>
      </c>
      <c r="B2712" t="s">
        <v>5360</v>
      </c>
    </row>
    <row r="2713" spans="1:2" x14ac:dyDescent="0.25">
      <c r="A2713" t="s">
        <v>5361</v>
      </c>
      <c r="B2713" t="s">
        <v>5362</v>
      </c>
    </row>
    <row r="2714" spans="1:2" x14ac:dyDescent="0.25">
      <c r="A2714" t="s">
        <v>5363</v>
      </c>
      <c r="B2714" t="s">
        <v>5364</v>
      </c>
    </row>
    <row r="2715" spans="1:2" x14ac:dyDescent="0.25">
      <c r="A2715" t="s">
        <v>200</v>
      </c>
      <c r="B2715" t="s">
        <v>201</v>
      </c>
    </row>
    <row r="2716" spans="1:2" x14ac:dyDescent="0.25">
      <c r="A2716" t="s">
        <v>5365</v>
      </c>
      <c r="B2716" t="s">
        <v>5366</v>
      </c>
    </row>
    <row r="2717" spans="1:2" x14ac:dyDescent="0.25">
      <c r="A2717" t="s">
        <v>5367</v>
      </c>
      <c r="B2717" t="s">
        <v>5368</v>
      </c>
    </row>
    <row r="2718" spans="1:2" x14ac:dyDescent="0.25">
      <c r="A2718" t="s">
        <v>5369</v>
      </c>
      <c r="B2718" t="s">
        <v>5370</v>
      </c>
    </row>
    <row r="2719" spans="1:2" x14ac:dyDescent="0.25">
      <c r="A2719" t="s">
        <v>5371</v>
      </c>
      <c r="B2719" t="s">
        <v>5372</v>
      </c>
    </row>
    <row r="2720" spans="1:2" x14ac:dyDescent="0.25">
      <c r="A2720" t="s">
        <v>5373</v>
      </c>
      <c r="B2720" t="s">
        <v>5374</v>
      </c>
    </row>
    <row r="2721" spans="1:2" x14ac:dyDescent="0.25">
      <c r="A2721" t="s">
        <v>5375</v>
      </c>
      <c r="B2721" t="s">
        <v>5376</v>
      </c>
    </row>
    <row r="2722" spans="1:2" x14ac:dyDescent="0.25">
      <c r="A2722" t="s">
        <v>5377</v>
      </c>
      <c r="B2722" t="s">
        <v>5378</v>
      </c>
    </row>
    <row r="2723" spans="1:2" x14ac:dyDescent="0.25">
      <c r="A2723" t="s">
        <v>5379</v>
      </c>
      <c r="B2723" t="s">
        <v>5380</v>
      </c>
    </row>
    <row r="2724" spans="1:2" x14ac:dyDescent="0.25">
      <c r="A2724" t="s">
        <v>5381</v>
      </c>
      <c r="B2724" t="s">
        <v>5382</v>
      </c>
    </row>
    <row r="2725" spans="1:2" x14ac:dyDescent="0.25">
      <c r="A2725" t="s">
        <v>5383</v>
      </c>
      <c r="B2725" t="s">
        <v>5384</v>
      </c>
    </row>
    <row r="2726" spans="1:2" x14ac:dyDescent="0.25">
      <c r="A2726" t="s">
        <v>5385</v>
      </c>
      <c r="B2726" t="s">
        <v>5386</v>
      </c>
    </row>
    <row r="2727" spans="1:2" x14ac:dyDescent="0.25">
      <c r="A2727" t="s">
        <v>5387</v>
      </c>
      <c r="B2727" t="s">
        <v>5388</v>
      </c>
    </row>
    <row r="2728" spans="1:2" x14ac:dyDescent="0.25">
      <c r="A2728" t="s">
        <v>5389</v>
      </c>
      <c r="B2728" t="s">
        <v>5390</v>
      </c>
    </row>
    <row r="2729" spans="1:2" x14ac:dyDescent="0.25">
      <c r="A2729" t="s">
        <v>5391</v>
      </c>
      <c r="B2729" t="s">
        <v>5392</v>
      </c>
    </row>
    <row r="2730" spans="1:2" x14ac:dyDescent="0.25">
      <c r="A2730" t="s">
        <v>5393</v>
      </c>
      <c r="B2730" t="s">
        <v>5394</v>
      </c>
    </row>
    <row r="2731" spans="1:2" x14ac:dyDescent="0.25">
      <c r="A2731" t="s">
        <v>5395</v>
      </c>
      <c r="B2731" t="s">
        <v>5396</v>
      </c>
    </row>
    <row r="2732" spans="1:2" x14ac:dyDescent="0.25">
      <c r="A2732" t="s">
        <v>5397</v>
      </c>
      <c r="B2732" t="s">
        <v>5398</v>
      </c>
    </row>
    <row r="2733" spans="1:2" x14ac:dyDescent="0.25">
      <c r="A2733" t="s">
        <v>5399</v>
      </c>
      <c r="B2733" t="s">
        <v>5400</v>
      </c>
    </row>
    <row r="2734" spans="1:2" x14ac:dyDescent="0.25">
      <c r="A2734" t="s">
        <v>5401</v>
      </c>
      <c r="B2734" t="s">
        <v>5402</v>
      </c>
    </row>
    <row r="2735" spans="1:2" x14ac:dyDescent="0.25">
      <c r="A2735" t="s">
        <v>5403</v>
      </c>
      <c r="B2735" t="s">
        <v>5404</v>
      </c>
    </row>
    <row r="2736" spans="1:2" x14ac:dyDescent="0.25">
      <c r="A2736" t="s">
        <v>5405</v>
      </c>
      <c r="B2736" t="s">
        <v>5406</v>
      </c>
    </row>
    <row r="2737" spans="1:2" x14ac:dyDescent="0.25">
      <c r="A2737" t="s">
        <v>5407</v>
      </c>
      <c r="B2737" t="s">
        <v>5408</v>
      </c>
    </row>
    <row r="2738" spans="1:2" x14ac:dyDescent="0.25">
      <c r="A2738" t="s">
        <v>5409</v>
      </c>
      <c r="B2738" t="s">
        <v>5410</v>
      </c>
    </row>
    <row r="2739" spans="1:2" x14ac:dyDescent="0.25">
      <c r="A2739" t="s">
        <v>5411</v>
      </c>
      <c r="B2739" t="s">
        <v>5412</v>
      </c>
    </row>
    <row r="2740" spans="1:2" x14ac:dyDescent="0.25">
      <c r="A2740" t="s">
        <v>5413</v>
      </c>
      <c r="B2740" t="s">
        <v>5414</v>
      </c>
    </row>
    <row r="2741" spans="1:2" x14ac:dyDescent="0.25">
      <c r="A2741" t="s">
        <v>5415</v>
      </c>
      <c r="B2741" t="s">
        <v>5416</v>
      </c>
    </row>
    <row r="2742" spans="1:2" x14ac:dyDescent="0.25">
      <c r="A2742" t="s">
        <v>5417</v>
      </c>
      <c r="B2742" t="s">
        <v>5418</v>
      </c>
    </row>
    <row r="2743" spans="1:2" x14ac:dyDescent="0.25">
      <c r="A2743" t="s">
        <v>5419</v>
      </c>
      <c r="B2743" t="s">
        <v>5420</v>
      </c>
    </row>
    <row r="2744" spans="1:2" x14ac:dyDescent="0.25">
      <c r="A2744" t="s">
        <v>5421</v>
      </c>
      <c r="B2744" t="s">
        <v>5422</v>
      </c>
    </row>
    <row r="2745" spans="1:2" x14ac:dyDescent="0.25">
      <c r="A2745" t="s">
        <v>5423</v>
      </c>
      <c r="B2745" t="s">
        <v>5424</v>
      </c>
    </row>
    <row r="2746" spans="1:2" x14ac:dyDescent="0.25">
      <c r="A2746" t="s">
        <v>5425</v>
      </c>
      <c r="B2746" t="s">
        <v>5426</v>
      </c>
    </row>
    <row r="2747" spans="1:2" x14ac:dyDescent="0.25">
      <c r="A2747" t="s">
        <v>5427</v>
      </c>
      <c r="B2747" t="s">
        <v>5428</v>
      </c>
    </row>
    <row r="2748" spans="1:2" x14ac:dyDescent="0.25">
      <c r="A2748" t="s">
        <v>5429</v>
      </c>
      <c r="B2748" t="s">
        <v>5430</v>
      </c>
    </row>
    <row r="2749" spans="1:2" x14ac:dyDescent="0.25">
      <c r="A2749" t="s">
        <v>5431</v>
      </c>
      <c r="B2749" t="s">
        <v>5432</v>
      </c>
    </row>
    <row r="2750" spans="1:2" x14ac:dyDescent="0.25">
      <c r="A2750" t="s">
        <v>5433</v>
      </c>
      <c r="B2750" t="s">
        <v>5434</v>
      </c>
    </row>
    <row r="2751" spans="1:2" x14ac:dyDescent="0.25">
      <c r="A2751" t="s">
        <v>5435</v>
      </c>
      <c r="B2751" t="s">
        <v>5436</v>
      </c>
    </row>
    <row r="2752" spans="1:2" x14ac:dyDescent="0.25">
      <c r="A2752" t="s">
        <v>5437</v>
      </c>
      <c r="B2752" t="s">
        <v>5438</v>
      </c>
    </row>
    <row r="2753" spans="1:2" x14ac:dyDescent="0.25">
      <c r="A2753" t="s">
        <v>5439</v>
      </c>
      <c r="B2753" t="s">
        <v>5440</v>
      </c>
    </row>
    <row r="2754" spans="1:2" x14ac:dyDescent="0.25">
      <c r="A2754" t="s">
        <v>5441</v>
      </c>
      <c r="B2754" t="s">
        <v>5442</v>
      </c>
    </row>
    <row r="2755" spans="1:2" x14ac:dyDescent="0.25">
      <c r="A2755" t="s">
        <v>5443</v>
      </c>
      <c r="B2755" t="s">
        <v>5444</v>
      </c>
    </row>
    <row r="2756" spans="1:2" x14ac:dyDescent="0.25">
      <c r="A2756" t="s">
        <v>5445</v>
      </c>
      <c r="B2756" t="s">
        <v>5446</v>
      </c>
    </row>
    <row r="2757" spans="1:2" x14ac:dyDescent="0.25">
      <c r="A2757" t="s">
        <v>5447</v>
      </c>
      <c r="B2757" t="s">
        <v>5448</v>
      </c>
    </row>
    <row r="2758" spans="1:2" x14ac:dyDescent="0.25">
      <c r="A2758" t="s">
        <v>5449</v>
      </c>
      <c r="B2758" t="s">
        <v>5450</v>
      </c>
    </row>
    <row r="2759" spans="1:2" x14ac:dyDescent="0.25">
      <c r="A2759" t="s">
        <v>5451</v>
      </c>
      <c r="B2759" t="s">
        <v>5452</v>
      </c>
    </row>
    <row r="2760" spans="1:2" x14ac:dyDescent="0.25">
      <c r="A2760" t="s">
        <v>5453</v>
      </c>
      <c r="B2760" t="s">
        <v>5454</v>
      </c>
    </row>
    <row r="2761" spans="1:2" x14ac:dyDescent="0.25">
      <c r="A2761" t="s">
        <v>5455</v>
      </c>
      <c r="B2761" t="s">
        <v>5456</v>
      </c>
    </row>
    <row r="2762" spans="1:2" x14ac:dyDescent="0.25">
      <c r="A2762" t="s">
        <v>5457</v>
      </c>
      <c r="B2762" t="s">
        <v>5458</v>
      </c>
    </row>
    <row r="2763" spans="1:2" x14ac:dyDescent="0.25">
      <c r="A2763" t="s">
        <v>5459</v>
      </c>
      <c r="B2763" t="s">
        <v>5460</v>
      </c>
    </row>
    <row r="2764" spans="1:2" x14ac:dyDescent="0.25">
      <c r="A2764" t="s">
        <v>5461</v>
      </c>
      <c r="B2764" t="s">
        <v>5462</v>
      </c>
    </row>
    <row r="2765" spans="1:2" x14ac:dyDescent="0.25">
      <c r="A2765" t="s">
        <v>5463</v>
      </c>
      <c r="B2765" t="s">
        <v>5464</v>
      </c>
    </row>
    <row r="2766" spans="1:2" x14ac:dyDescent="0.25">
      <c r="A2766" t="s">
        <v>5465</v>
      </c>
      <c r="B2766" t="s">
        <v>5466</v>
      </c>
    </row>
    <row r="2767" spans="1:2" x14ac:dyDescent="0.25">
      <c r="A2767" t="s">
        <v>5467</v>
      </c>
      <c r="B2767" t="s">
        <v>5468</v>
      </c>
    </row>
    <row r="2768" spans="1:2" x14ac:dyDescent="0.25">
      <c r="A2768" t="s">
        <v>5469</v>
      </c>
      <c r="B2768" t="s">
        <v>5470</v>
      </c>
    </row>
    <row r="2769" spans="1:2" x14ac:dyDescent="0.25">
      <c r="A2769" t="s">
        <v>5471</v>
      </c>
      <c r="B2769" t="s">
        <v>5472</v>
      </c>
    </row>
    <row r="2770" spans="1:2" x14ac:dyDescent="0.25">
      <c r="A2770" t="s">
        <v>5473</v>
      </c>
      <c r="B2770" t="s">
        <v>5474</v>
      </c>
    </row>
    <row r="2771" spans="1:2" x14ac:dyDescent="0.25">
      <c r="A2771" t="s">
        <v>5475</v>
      </c>
      <c r="B2771" t="s">
        <v>5476</v>
      </c>
    </row>
    <row r="2772" spans="1:2" x14ac:dyDescent="0.25">
      <c r="A2772" t="s">
        <v>5477</v>
      </c>
      <c r="B2772" t="s">
        <v>5478</v>
      </c>
    </row>
    <row r="2773" spans="1:2" x14ac:dyDescent="0.25">
      <c r="A2773" t="s">
        <v>5479</v>
      </c>
      <c r="B2773" t="s">
        <v>5480</v>
      </c>
    </row>
    <row r="2774" spans="1:2" x14ac:dyDescent="0.25">
      <c r="A2774" t="s">
        <v>5481</v>
      </c>
      <c r="B2774" t="s">
        <v>5482</v>
      </c>
    </row>
    <row r="2775" spans="1:2" x14ac:dyDescent="0.25">
      <c r="A2775" t="s">
        <v>5483</v>
      </c>
      <c r="B2775" t="s">
        <v>5484</v>
      </c>
    </row>
    <row r="2776" spans="1:2" x14ac:dyDescent="0.25">
      <c r="A2776" t="s">
        <v>5485</v>
      </c>
      <c r="B2776" t="s">
        <v>5486</v>
      </c>
    </row>
    <row r="2777" spans="1:2" x14ac:dyDescent="0.25">
      <c r="A2777" t="s">
        <v>5487</v>
      </c>
      <c r="B2777" t="s">
        <v>5488</v>
      </c>
    </row>
    <row r="2778" spans="1:2" x14ac:dyDescent="0.25">
      <c r="A2778" t="s">
        <v>5489</v>
      </c>
      <c r="B2778" t="s">
        <v>5490</v>
      </c>
    </row>
    <row r="2779" spans="1:2" x14ac:dyDescent="0.25">
      <c r="A2779" t="s">
        <v>5491</v>
      </c>
      <c r="B2779" t="s">
        <v>5492</v>
      </c>
    </row>
    <row r="2780" spans="1:2" x14ac:dyDescent="0.25">
      <c r="A2780" t="s">
        <v>5493</v>
      </c>
      <c r="B2780" t="s">
        <v>5494</v>
      </c>
    </row>
    <row r="2781" spans="1:2" x14ac:dyDescent="0.25">
      <c r="A2781" t="s">
        <v>5495</v>
      </c>
      <c r="B2781" t="s">
        <v>5496</v>
      </c>
    </row>
    <row r="2782" spans="1:2" x14ac:dyDescent="0.25">
      <c r="A2782" t="s">
        <v>5497</v>
      </c>
      <c r="B2782" t="s">
        <v>5498</v>
      </c>
    </row>
    <row r="2783" spans="1:2" x14ac:dyDescent="0.25">
      <c r="A2783" t="s">
        <v>5499</v>
      </c>
      <c r="B2783" t="s">
        <v>5500</v>
      </c>
    </row>
    <row r="2784" spans="1:2" x14ac:dyDescent="0.25">
      <c r="A2784" t="s">
        <v>5501</v>
      </c>
      <c r="B2784" t="s">
        <v>5502</v>
      </c>
    </row>
    <row r="2785" spans="1:2" x14ac:dyDescent="0.25">
      <c r="A2785" t="s">
        <v>5503</v>
      </c>
      <c r="B2785" t="s">
        <v>5504</v>
      </c>
    </row>
    <row r="2786" spans="1:2" x14ac:dyDescent="0.25">
      <c r="A2786" t="s">
        <v>5505</v>
      </c>
      <c r="B2786" t="s">
        <v>5506</v>
      </c>
    </row>
    <row r="2787" spans="1:2" x14ac:dyDescent="0.25">
      <c r="A2787" t="s">
        <v>5507</v>
      </c>
      <c r="B2787" t="s">
        <v>5508</v>
      </c>
    </row>
    <row r="2788" spans="1:2" x14ac:dyDescent="0.25">
      <c r="A2788" t="s">
        <v>5509</v>
      </c>
      <c r="B2788" t="s">
        <v>5510</v>
      </c>
    </row>
    <row r="2789" spans="1:2" x14ac:dyDescent="0.25">
      <c r="A2789" t="s">
        <v>5511</v>
      </c>
      <c r="B2789" t="s">
        <v>5512</v>
      </c>
    </row>
    <row r="2790" spans="1:2" x14ac:dyDescent="0.25">
      <c r="A2790" t="s">
        <v>5513</v>
      </c>
      <c r="B2790" t="s">
        <v>5514</v>
      </c>
    </row>
    <row r="2791" spans="1:2" x14ac:dyDescent="0.25">
      <c r="A2791" t="s">
        <v>5515</v>
      </c>
      <c r="B2791" t="s">
        <v>5516</v>
      </c>
    </row>
    <row r="2792" spans="1:2" x14ac:dyDescent="0.25">
      <c r="A2792" t="s">
        <v>5517</v>
      </c>
      <c r="B2792" t="s">
        <v>5518</v>
      </c>
    </row>
    <row r="2793" spans="1:2" x14ac:dyDescent="0.25">
      <c r="A2793" t="s">
        <v>5519</v>
      </c>
      <c r="B2793" t="s">
        <v>5520</v>
      </c>
    </row>
    <row r="2794" spans="1:2" x14ac:dyDescent="0.25">
      <c r="A2794" t="s">
        <v>5521</v>
      </c>
      <c r="B2794" t="s">
        <v>5522</v>
      </c>
    </row>
    <row r="2795" spans="1:2" x14ac:dyDescent="0.25">
      <c r="A2795" t="s">
        <v>5523</v>
      </c>
      <c r="B2795" t="s">
        <v>5524</v>
      </c>
    </row>
    <row r="2796" spans="1:2" x14ac:dyDescent="0.25">
      <c r="A2796" t="s">
        <v>5525</v>
      </c>
      <c r="B2796" t="s">
        <v>5526</v>
      </c>
    </row>
    <row r="2797" spans="1:2" x14ac:dyDescent="0.25">
      <c r="A2797" t="s">
        <v>5527</v>
      </c>
      <c r="B2797" t="s">
        <v>5528</v>
      </c>
    </row>
    <row r="2798" spans="1:2" x14ac:dyDescent="0.25">
      <c r="A2798" t="s">
        <v>5529</v>
      </c>
      <c r="B2798" t="s">
        <v>5530</v>
      </c>
    </row>
    <row r="2799" spans="1:2" x14ac:dyDescent="0.25">
      <c r="A2799" t="s">
        <v>5531</v>
      </c>
      <c r="B2799" t="s">
        <v>5532</v>
      </c>
    </row>
    <row r="2800" spans="1:2" x14ac:dyDescent="0.25">
      <c r="A2800" t="s">
        <v>5533</v>
      </c>
      <c r="B2800" t="s">
        <v>5534</v>
      </c>
    </row>
    <row r="2801" spans="1:2" x14ac:dyDescent="0.25">
      <c r="A2801" t="s">
        <v>5535</v>
      </c>
      <c r="B2801" t="s">
        <v>5536</v>
      </c>
    </row>
    <row r="2802" spans="1:2" x14ac:dyDescent="0.25">
      <c r="A2802" t="s">
        <v>5537</v>
      </c>
      <c r="B2802" t="s">
        <v>5538</v>
      </c>
    </row>
    <row r="2803" spans="1:2" x14ac:dyDescent="0.25">
      <c r="A2803" t="s">
        <v>5539</v>
      </c>
      <c r="B2803" t="s">
        <v>5540</v>
      </c>
    </row>
    <row r="2804" spans="1:2" x14ac:dyDescent="0.25">
      <c r="A2804" t="s">
        <v>5541</v>
      </c>
      <c r="B2804" t="s">
        <v>5542</v>
      </c>
    </row>
    <row r="2805" spans="1:2" x14ac:dyDescent="0.25">
      <c r="A2805" t="s">
        <v>5543</v>
      </c>
      <c r="B2805" t="s">
        <v>5544</v>
      </c>
    </row>
    <row r="2806" spans="1:2" x14ac:dyDescent="0.25">
      <c r="A2806" t="s">
        <v>5545</v>
      </c>
      <c r="B2806" t="s">
        <v>5546</v>
      </c>
    </row>
    <row r="2807" spans="1:2" x14ac:dyDescent="0.25">
      <c r="A2807" t="s">
        <v>5547</v>
      </c>
      <c r="B2807" t="s">
        <v>5548</v>
      </c>
    </row>
    <row r="2808" spans="1:2" x14ac:dyDescent="0.25">
      <c r="A2808" t="s">
        <v>5549</v>
      </c>
      <c r="B2808" t="s">
        <v>5550</v>
      </c>
    </row>
    <row r="2809" spans="1:2" x14ac:dyDescent="0.25">
      <c r="A2809" t="s">
        <v>5551</v>
      </c>
      <c r="B2809" t="s">
        <v>5552</v>
      </c>
    </row>
    <row r="2810" spans="1:2" x14ac:dyDescent="0.25">
      <c r="A2810" t="s">
        <v>5553</v>
      </c>
      <c r="B2810" t="s">
        <v>5554</v>
      </c>
    </row>
    <row r="2811" spans="1:2" x14ac:dyDescent="0.25">
      <c r="A2811" t="s">
        <v>5555</v>
      </c>
      <c r="B2811" t="s">
        <v>5556</v>
      </c>
    </row>
    <row r="2812" spans="1:2" x14ac:dyDescent="0.25">
      <c r="A2812" t="s">
        <v>5557</v>
      </c>
      <c r="B2812" t="s">
        <v>5558</v>
      </c>
    </row>
    <row r="2813" spans="1:2" x14ac:dyDescent="0.25">
      <c r="A2813" t="s">
        <v>5559</v>
      </c>
      <c r="B2813" t="s">
        <v>5560</v>
      </c>
    </row>
    <row r="2814" spans="1:2" x14ac:dyDescent="0.25">
      <c r="A2814" t="s">
        <v>5561</v>
      </c>
      <c r="B2814" t="s">
        <v>5562</v>
      </c>
    </row>
    <row r="2815" spans="1:2" x14ac:dyDescent="0.25">
      <c r="A2815" t="s">
        <v>5563</v>
      </c>
      <c r="B2815" t="s">
        <v>5564</v>
      </c>
    </row>
    <row r="2816" spans="1:2" x14ac:dyDescent="0.25">
      <c r="A2816" t="s">
        <v>5565</v>
      </c>
      <c r="B2816" t="s">
        <v>5566</v>
      </c>
    </row>
    <row r="2817" spans="1:2" x14ac:dyDescent="0.25">
      <c r="A2817" t="s">
        <v>5567</v>
      </c>
      <c r="B2817" t="s">
        <v>5568</v>
      </c>
    </row>
    <row r="2818" spans="1:2" x14ac:dyDescent="0.25">
      <c r="A2818" t="s">
        <v>5569</v>
      </c>
      <c r="B2818" t="s">
        <v>5570</v>
      </c>
    </row>
    <row r="2819" spans="1:2" x14ac:dyDescent="0.25">
      <c r="A2819" t="s">
        <v>5571</v>
      </c>
      <c r="B2819" t="s">
        <v>5572</v>
      </c>
    </row>
    <row r="2820" spans="1:2" x14ac:dyDescent="0.25">
      <c r="A2820" t="s">
        <v>5573</v>
      </c>
      <c r="B2820" t="s">
        <v>5574</v>
      </c>
    </row>
    <row r="2821" spans="1:2" x14ac:dyDescent="0.25">
      <c r="A2821" t="s">
        <v>5575</v>
      </c>
      <c r="B2821" t="s">
        <v>5576</v>
      </c>
    </row>
    <row r="2822" spans="1:2" x14ac:dyDescent="0.25">
      <c r="A2822" t="s">
        <v>5577</v>
      </c>
      <c r="B2822" t="s">
        <v>5578</v>
      </c>
    </row>
    <row r="2823" spans="1:2" x14ac:dyDescent="0.25">
      <c r="A2823" t="s">
        <v>5579</v>
      </c>
      <c r="B2823" t="s">
        <v>5580</v>
      </c>
    </row>
    <row r="2824" spans="1:2" x14ac:dyDescent="0.25">
      <c r="A2824" t="s">
        <v>5581</v>
      </c>
      <c r="B2824" t="s">
        <v>5582</v>
      </c>
    </row>
    <row r="2825" spans="1:2" x14ac:dyDescent="0.25">
      <c r="A2825" t="s">
        <v>5583</v>
      </c>
      <c r="B2825" t="s">
        <v>5584</v>
      </c>
    </row>
    <row r="2826" spans="1:2" x14ac:dyDescent="0.25">
      <c r="A2826" t="s">
        <v>5585</v>
      </c>
      <c r="B2826" t="s">
        <v>5586</v>
      </c>
    </row>
    <row r="2827" spans="1:2" x14ac:dyDescent="0.25">
      <c r="A2827" t="s">
        <v>5587</v>
      </c>
      <c r="B2827" t="s">
        <v>5588</v>
      </c>
    </row>
    <row r="2828" spans="1:2" x14ac:dyDescent="0.25">
      <c r="A2828" t="s">
        <v>5589</v>
      </c>
      <c r="B2828" t="s">
        <v>5590</v>
      </c>
    </row>
    <row r="2829" spans="1:2" x14ac:dyDescent="0.25">
      <c r="A2829" t="s">
        <v>5591</v>
      </c>
      <c r="B2829" t="s">
        <v>5592</v>
      </c>
    </row>
    <row r="2830" spans="1:2" x14ac:dyDescent="0.25">
      <c r="A2830" t="s">
        <v>5593</v>
      </c>
      <c r="B2830" t="s">
        <v>5594</v>
      </c>
    </row>
    <row r="2831" spans="1:2" x14ac:dyDescent="0.25">
      <c r="A2831" t="s">
        <v>5595</v>
      </c>
      <c r="B2831" t="s">
        <v>5596</v>
      </c>
    </row>
    <row r="2832" spans="1:2" x14ac:dyDescent="0.25">
      <c r="A2832" t="s">
        <v>5597</v>
      </c>
      <c r="B2832" t="s">
        <v>5598</v>
      </c>
    </row>
    <row r="2833" spans="1:2" x14ac:dyDescent="0.25">
      <c r="A2833" t="s">
        <v>5599</v>
      </c>
      <c r="B2833" t="s">
        <v>5600</v>
      </c>
    </row>
    <row r="2834" spans="1:2" x14ac:dyDescent="0.25">
      <c r="A2834" t="s">
        <v>5601</v>
      </c>
      <c r="B2834" t="s">
        <v>5602</v>
      </c>
    </row>
    <row r="2835" spans="1:2" x14ac:dyDescent="0.25">
      <c r="A2835" t="s">
        <v>5603</v>
      </c>
      <c r="B2835" t="s">
        <v>5604</v>
      </c>
    </row>
    <row r="2836" spans="1:2" x14ac:dyDescent="0.25">
      <c r="A2836" t="s">
        <v>5605</v>
      </c>
      <c r="B2836" t="s">
        <v>5606</v>
      </c>
    </row>
    <row r="2837" spans="1:2" x14ac:dyDescent="0.25">
      <c r="A2837" t="s">
        <v>5607</v>
      </c>
      <c r="B2837" t="s">
        <v>5608</v>
      </c>
    </row>
    <row r="2838" spans="1:2" x14ac:dyDescent="0.25">
      <c r="A2838" t="s">
        <v>5609</v>
      </c>
      <c r="B2838" t="s">
        <v>5610</v>
      </c>
    </row>
    <row r="2839" spans="1:2" x14ac:dyDescent="0.25">
      <c r="A2839" t="s">
        <v>5611</v>
      </c>
      <c r="B2839" t="s">
        <v>5612</v>
      </c>
    </row>
    <row r="2840" spans="1:2" x14ac:dyDescent="0.25">
      <c r="A2840" t="s">
        <v>5613</v>
      </c>
      <c r="B2840" t="s">
        <v>5614</v>
      </c>
    </row>
    <row r="2841" spans="1:2" x14ac:dyDescent="0.25">
      <c r="A2841" t="s">
        <v>5615</v>
      </c>
      <c r="B2841" t="s">
        <v>5616</v>
      </c>
    </row>
    <row r="2842" spans="1:2" x14ac:dyDescent="0.25">
      <c r="A2842" t="s">
        <v>5617</v>
      </c>
      <c r="B2842" t="s">
        <v>5618</v>
      </c>
    </row>
    <row r="2843" spans="1:2" x14ac:dyDescent="0.25">
      <c r="A2843" t="s">
        <v>5619</v>
      </c>
      <c r="B2843" t="s">
        <v>5620</v>
      </c>
    </row>
    <row r="2844" spans="1:2" x14ac:dyDescent="0.25">
      <c r="A2844" t="s">
        <v>5621</v>
      </c>
      <c r="B2844" t="s">
        <v>5622</v>
      </c>
    </row>
    <row r="2845" spans="1:2" x14ac:dyDescent="0.25">
      <c r="A2845" t="s">
        <v>5623</v>
      </c>
      <c r="B2845" t="s">
        <v>5624</v>
      </c>
    </row>
    <row r="2846" spans="1:2" x14ac:dyDescent="0.25">
      <c r="A2846" t="s">
        <v>5625</v>
      </c>
      <c r="B2846" t="s">
        <v>5626</v>
      </c>
    </row>
    <row r="2847" spans="1:2" x14ac:dyDescent="0.25">
      <c r="A2847" t="s">
        <v>5627</v>
      </c>
      <c r="B2847" t="s">
        <v>5628</v>
      </c>
    </row>
    <row r="2848" spans="1:2" x14ac:dyDescent="0.25">
      <c r="A2848" t="s">
        <v>5629</v>
      </c>
      <c r="B2848" t="s">
        <v>5630</v>
      </c>
    </row>
    <row r="2849" spans="1:2" x14ac:dyDescent="0.25">
      <c r="A2849" t="s">
        <v>5631</v>
      </c>
      <c r="B2849" t="s">
        <v>5632</v>
      </c>
    </row>
    <row r="2850" spans="1:2" x14ac:dyDescent="0.25">
      <c r="A2850" t="s">
        <v>5633</v>
      </c>
      <c r="B2850" t="s">
        <v>5634</v>
      </c>
    </row>
    <row r="2851" spans="1:2" x14ac:dyDescent="0.25">
      <c r="A2851" t="s">
        <v>5635</v>
      </c>
      <c r="B2851" t="s">
        <v>5636</v>
      </c>
    </row>
    <row r="2852" spans="1:2" x14ac:dyDescent="0.25">
      <c r="A2852" t="s">
        <v>5637</v>
      </c>
      <c r="B2852" t="s">
        <v>5638</v>
      </c>
    </row>
    <row r="2853" spans="1:2" x14ac:dyDescent="0.25">
      <c r="A2853" t="s">
        <v>5639</v>
      </c>
      <c r="B2853" t="s">
        <v>5640</v>
      </c>
    </row>
    <row r="2854" spans="1:2" x14ac:dyDescent="0.25">
      <c r="A2854" t="s">
        <v>5641</v>
      </c>
      <c r="B2854" t="s">
        <v>5642</v>
      </c>
    </row>
    <row r="2855" spans="1:2" x14ac:dyDescent="0.25">
      <c r="A2855" t="s">
        <v>5643</v>
      </c>
      <c r="B2855" t="s">
        <v>5644</v>
      </c>
    </row>
    <row r="2856" spans="1:2" x14ac:dyDescent="0.25">
      <c r="A2856" t="s">
        <v>5645</v>
      </c>
      <c r="B2856" t="s">
        <v>5646</v>
      </c>
    </row>
    <row r="2857" spans="1:2" x14ac:dyDescent="0.25">
      <c r="A2857" t="s">
        <v>5647</v>
      </c>
      <c r="B2857" t="s">
        <v>5648</v>
      </c>
    </row>
    <row r="2858" spans="1:2" x14ac:dyDescent="0.25">
      <c r="A2858" t="s">
        <v>5649</v>
      </c>
      <c r="B2858" t="s">
        <v>5650</v>
      </c>
    </row>
    <row r="2859" spans="1:2" x14ac:dyDescent="0.25">
      <c r="A2859" t="s">
        <v>5651</v>
      </c>
      <c r="B2859" t="s">
        <v>5652</v>
      </c>
    </row>
    <row r="2860" spans="1:2" x14ac:dyDescent="0.25">
      <c r="A2860" t="s">
        <v>5653</v>
      </c>
      <c r="B2860" t="s">
        <v>5654</v>
      </c>
    </row>
    <row r="2861" spans="1:2" x14ac:dyDescent="0.25">
      <c r="A2861" t="s">
        <v>5655</v>
      </c>
      <c r="B2861" t="s">
        <v>5656</v>
      </c>
    </row>
    <row r="2862" spans="1:2" x14ac:dyDescent="0.25">
      <c r="A2862" t="s">
        <v>5657</v>
      </c>
      <c r="B2862" t="s">
        <v>5658</v>
      </c>
    </row>
    <row r="2863" spans="1:2" x14ac:dyDescent="0.25">
      <c r="A2863" t="s">
        <v>5659</v>
      </c>
      <c r="B2863" t="s">
        <v>5660</v>
      </c>
    </row>
    <row r="2864" spans="1:2" x14ac:dyDescent="0.25">
      <c r="A2864" t="s">
        <v>5661</v>
      </c>
      <c r="B2864" t="s">
        <v>5662</v>
      </c>
    </row>
    <row r="2865" spans="1:2" x14ac:dyDescent="0.25">
      <c r="A2865" t="s">
        <v>5663</v>
      </c>
      <c r="B2865" t="s">
        <v>5664</v>
      </c>
    </row>
    <row r="2866" spans="1:2" x14ac:dyDescent="0.25">
      <c r="A2866" t="s">
        <v>5665</v>
      </c>
      <c r="B2866" t="s">
        <v>5666</v>
      </c>
    </row>
    <row r="2867" spans="1:2" x14ac:dyDescent="0.25">
      <c r="A2867" t="s">
        <v>5667</v>
      </c>
      <c r="B2867" t="s">
        <v>5668</v>
      </c>
    </row>
    <row r="2868" spans="1:2" x14ac:dyDescent="0.25">
      <c r="A2868" t="s">
        <v>5669</v>
      </c>
      <c r="B2868" t="s">
        <v>5670</v>
      </c>
    </row>
    <row r="2869" spans="1:2" x14ac:dyDescent="0.25">
      <c r="A2869" t="s">
        <v>5671</v>
      </c>
      <c r="B2869" t="s">
        <v>5672</v>
      </c>
    </row>
    <row r="2870" spans="1:2" x14ac:dyDescent="0.25">
      <c r="A2870" t="s">
        <v>5673</v>
      </c>
      <c r="B2870" t="s">
        <v>5674</v>
      </c>
    </row>
    <row r="2871" spans="1:2" x14ac:dyDescent="0.25">
      <c r="A2871" t="s">
        <v>5675</v>
      </c>
      <c r="B2871" t="s">
        <v>5676</v>
      </c>
    </row>
    <row r="2872" spans="1:2" x14ac:dyDescent="0.25">
      <c r="A2872" t="s">
        <v>5677</v>
      </c>
      <c r="B2872" t="s">
        <v>5678</v>
      </c>
    </row>
    <row r="2873" spans="1:2" x14ac:dyDescent="0.25">
      <c r="A2873" t="s">
        <v>5679</v>
      </c>
      <c r="B2873" t="s">
        <v>5680</v>
      </c>
    </row>
    <row r="2874" spans="1:2" x14ac:dyDescent="0.25">
      <c r="A2874" t="s">
        <v>5681</v>
      </c>
      <c r="B2874" t="s">
        <v>5682</v>
      </c>
    </row>
    <row r="2875" spans="1:2" x14ac:dyDescent="0.25">
      <c r="A2875" t="s">
        <v>5683</v>
      </c>
      <c r="B2875" t="s">
        <v>5684</v>
      </c>
    </row>
    <row r="2876" spans="1:2" x14ac:dyDescent="0.25">
      <c r="A2876" t="s">
        <v>5685</v>
      </c>
      <c r="B2876" t="s">
        <v>5686</v>
      </c>
    </row>
    <row r="2877" spans="1:2" x14ac:dyDescent="0.25">
      <c r="A2877" t="s">
        <v>5687</v>
      </c>
      <c r="B2877" t="s">
        <v>5688</v>
      </c>
    </row>
    <row r="2878" spans="1:2" x14ac:dyDescent="0.25">
      <c r="A2878" t="s">
        <v>5689</v>
      </c>
      <c r="B2878" t="s">
        <v>5690</v>
      </c>
    </row>
    <row r="2879" spans="1:2" x14ac:dyDescent="0.25">
      <c r="A2879" t="s">
        <v>5691</v>
      </c>
      <c r="B2879" t="s">
        <v>5692</v>
      </c>
    </row>
    <row r="2880" spans="1:2" x14ac:dyDescent="0.25">
      <c r="A2880" t="s">
        <v>5693</v>
      </c>
      <c r="B2880" t="s">
        <v>5694</v>
      </c>
    </row>
    <row r="2881" spans="1:2" x14ac:dyDescent="0.25">
      <c r="A2881" t="s">
        <v>5695</v>
      </c>
      <c r="B2881" t="s">
        <v>5696</v>
      </c>
    </row>
    <row r="2882" spans="1:2" x14ac:dyDescent="0.25">
      <c r="A2882" t="s">
        <v>5697</v>
      </c>
      <c r="B2882" t="s">
        <v>5698</v>
      </c>
    </row>
    <row r="2883" spans="1:2" x14ac:dyDescent="0.25">
      <c r="A2883" t="s">
        <v>5699</v>
      </c>
      <c r="B2883" t="s">
        <v>5700</v>
      </c>
    </row>
    <row r="2884" spans="1:2" x14ac:dyDescent="0.25">
      <c r="A2884" t="s">
        <v>5701</v>
      </c>
      <c r="B2884" t="s">
        <v>5702</v>
      </c>
    </row>
    <row r="2885" spans="1:2" x14ac:dyDescent="0.25">
      <c r="A2885" t="s">
        <v>5703</v>
      </c>
      <c r="B2885" t="s">
        <v>5704</v>
      </c>
    </row>
    <row r="2886" spans="1:2" x14ac:dyDescent="0.25">
      <c r="A2886" t="s">
        <v>5705</v>
      </c>
      <c r="B2886" t="s">
        <v>5706</v>
      </c>
    </row>
    <row r="2887" spans="1:2" x14ac:dyDescent="0.25">
      <c r="A2887" t="s">
        <v>5707</v>
      </c>
      <c r="B2887" t="s">
        <v>5708</v>
      </c>
    </row>
    <row r="2888" spans="1:2" x14ac:dyDescent="0.25">
      <c r="A2888" t="s">
        <v>5709</v>
      </c>
      <c r="B2888" t="s">
        <v>5710</v>
      </c>
    </row>
    <row r="2889" spans="1:2" x14ac:dyDescent="0.25">
      <c r="A2889" t="s">
        <v>5711</v>
      </c>
      <c r="B2889" t="s">
        <v>5712</v>
      </c>
    </row>
    <row r="2890" spans="1:2" x14ac:dyDescent="0.25">
      <c r="A2890" t="s">
        <v>5713</v>
      </c>
      <c r="B2890" t="s">
        <v>5714</v>
      </c>
    </row>
    <row r="2891" spans="1:2" x14ac:dyDescent="0.25">
      <c r="A2891" t="s">
        <v>5715</v>
      </c>
      <c r="B2891" t="s">
        <v>5716</v>
      </c>
    </row>
    <row r="2892" spans="1:2" x14ac:dyDescent="0.25">
      <c r="A2892" t="s">
        <v>5717</v>
      </c>
      <c r="B2892" t="s">
        <v>5718</v>
      </c>
    </row>
    <row r="2893" spans="1:2" x14ac:dyDescent="0.25">
      <c r="A2893" t="s">
        <v>5719</v>
      </c>
      <c r="B2893" t="s">
        <v>5720</v>
      </c>
    </row>
    <row r="2894" spans="1:2" x14ac:dyDescent="0.25">
      <c r="A2894" t="s">
        <v>5721</v>
      </c>
      <c r="B2894" t="s">
        <v>5722</v>
      </c>
    </row>
    <row r="2895" spans="1:2" x14ac:dyDescent="0.25">
      <c r="A2895" t="s">
        <v>5723</v>
      </c>
      <c r="B2895" t="s">
        <v>5724</v>
      </c>
    </row>
    <row r="2896" spans="1:2" x14ac:dyDescent="0.25">
      <c r="A2896" t="s">
        <v>5725</v>
      </c>
      <c r="B2896" t="s">
        <v>5726</v>
      </c>
    </row>
    <row r="2897" spans="1:2" x14ac:dyDescent="0.25">
      <c r="A2897" t="s">
        <v>5727</v>
      </c>
      <c r="B2897" t="s">
        <v>5728</v>
      </c>
    </row>
    <row r="2898" spans="1:2" x14ac:dyDescent="0.25">
      <c r="A2898" t="s">
        <v>5729</v>
      </c>
      <c r="B2898" t="s">
        <v>5730</v>
      </c>
    </row>
    <row r="2899" spans="1:2" x14ac:dyDescent="0.25">
      <c r="A2899" t="s">
        <v>5731</v>
      </c>
      <c r="B2899" t="s">
        <v>5732</v>
      </c>
    </row>
    <row r="2900" spans="1:2" x14ac:dyDescent="0.25">
      <c r="A2900" t="s">
        <v>5733</v>
      </c>
      <c r="B2900" t="s">
        <v>5734</v>
      </c>
    </row>
    <row r="2901" spans="1:2" x14ac:dyDescent="0.25">
      <c r="A2901" t="s">
        <v>5735</v>
      </c>
      <c r="B2901" t="s">
        <v>5736</v>
      </c>
    </row>
    <row r="2902" spans="1:2" x14ac:dyDescent="0.25">
      <c r="A2902" t="s">
        <v>5737</v>
      </c>
      <c r="B2902" t="s">
        <v>5738</v>
      </c>
    </row>
    <row r="2903" spans="1:2" x14ac:dyDescent="0.25">
      <c r="A2903" t="s">
        <v>5739</v>
      </c>
      <c r="B2903" t="s">
        <v>5740</v>
      </c>
    </row>
    <row r="2904" spans="1:2" x14ac:dyDescent="0.25">
      <c r="A2904" t="s">
        <v>5741</v>
      </c>
      <c r="B2904" t="s">
        <v>5742</v>
      </c>
    </row>
    <row r="2905" spans="1:2" x14ac:dyDescent="0.25">
      <c r="A2905" t="s">
        <v>5743</v>
      </c>
      <c r="B2905" t="s">
        <v>5744</v>
      </c>
    </row>
    <row r="2906" spans="1:2" x14ac:dyDescent="0.25">
      <c r="A2906" t="s">
        <v>5745</v>
      </c>
      <c r="B2906" t="s">
        <v>5746</v>
      </c>
    </row>
    <row r="2907" spans="1:2" x14ac:dyDescent="0.25">
      <c r="A2907" t="s">
        <v>5747</v>
      </c>
      <c r="B2907" t="s">
        <v>5748</v>
      </c>
    </row>
    <row r="2908" spans="1:2" x14ac:dyDescent="0.25">
      <c r="A2908" t="s">
        <v>5749</v>
      </c>
      <c r="B2908" t="s">
        <v>5750</v>
      </c>
    </row>
    <row r="2909" spans="1:2" x14ac:dyDescent="0.25">
      <c r="A2909" t="s">
        <v>5751</v>
      </c>
      <c r="B2909" t="s">
        <v>5752</v>
      </c>
    </row>
    <row r="2910" spans="1:2" x14ac:dyDescent="0.25">
      <c r="A2910" t="s">
        <v>5753</v>
      </c>
      <c r="B2910" t="s">
        <v>5754</v>
      </c>
    </row>
    <row r="2911" spans="1:2" x14ac:dyDescent="0.25">
      <c r="A2911" t="s">
        <v>5755</v>
      </c>
      <c r="B2911" t="s">
        <v>5756</v>
      </c>
    </row>
    <row r="2912" spans="1:2" x14ac:dyDescent="0.25">
      <c r="A2912" t="s">
        <v>5757</v>
      </c>
      <c r="B2912" t="s">
        <v>5758</v>
      </c>
    </row>
    <row r="2913" spans="1:2" x14ac:dyDescent="0.25">
      <c r="A2913" t="s">
        <v>5759</v>
      </c>
      <c r="B2913" t="s">
        <v>5760</v>
      </c>
    </row>
    <row r="2914" spans="1:2" x14ac:dyDescent="0.25">
      <c r="A2914" t="s">
        <v>5761</v>
      </c>
      <c r="B2914" t="s">
        <v>5762</v>
      </c>
    </row>
    <row r="2915" spans="1:2" x14ac:dyDescent="0.25">
      <c r="A2915" t="s">
        <v>5763</v>
      </c>
      <c r="B2915" t="s">
        <v>5764</v>
      </c>
    </row>
    <row r="2916" spans="1:2" x14ac:dyDescent="0.25">
      <c r="A2916" t="s">
        <v>5765</v>
      </c>
      <c r="B2916" t="s">
        <v>5766</v>
      </c>
    </row>
    <row r="2917" spans="1:2" x14ac:dyDescent="0.25">
      <c r="A2917" t="s">
        <v>5767</v>
      </c>
      <c r="B2917" t="s">
        <v>5768</v>
      </c>
    </row>
    <row r="2918" spans="1:2" x14ac:dyDescent="0.25">
      <c r="A2918" t="s">
        <v>5769</v>
      </c>
      <c r="B2918" t="s">
        <v>5770</v>
      </c>
    </row>
    <row r="2919" spans="1:2" x14ac:dyDescent="0.25">
      <c r="A2919" t="s">
        <v>5771</v>
      </c>
      <c r="B2919" t="s">
        <v>5772</v>
      </c>
    </row>
    <row r="2920" spans="1:2" x14ac:dyDescent="0.25">
      <c r="A2920" t="s">
        <v>5773</v>
      </c>
      <c r="B2920" t="s">
        <v>5774</v>
      </c>
    </row>
    <row r="2921" spans="1:2" x14ac:dyDescent="0.25">
      <c r="A2921" t="s">
        <v>5775</v>
      </c>
      <c r="B2921" t="s">
        <v>5776</v>
      </c>
    </row>
    <row r="2922" spans="1:2" x14ac:dyDescent="0.25">
      <c r="A2922" t="s">
        <v>5777</v>
      </c>
      <c r="B2922" t="s">
        <v>5778</v>
      </c>
    </row>
    <row r="2923" spans="1:2" x14ac:dyDescent="0.25">
      <c r="A2923" t="s">
        <v>5779</v>
      </c>
      <c r="B2923" t="s">
        <v>5780</v>
      </c>
    </row>
    <row r="2924" spans="1:2" x14ac:dyDescent="0.25">
      <c r="A2924" t="s">
        <v>5781</v>
      </c>
      <c r="B2924" t="s">
        <v>5782</v>
      </c>
    </row>
    <row r="2925" spans="1:2" x14ac:dyDescent="0.25">
      <c r="A2925" t="s">
        <v>5783</v>
      </c>
      <c r="B2925" t="s">
        <v>5784</v>
      </c>
    </row>
    <row r="2926" spans="1:2" x14ac:dyDescent="0.25">
      <c r="A2926" t="s">
        <v>5785</v>
      </c>
      <c r="B2926" t="s">
        <v>5786</v>
      </c>
    </row>
    <row r="2927" spans="1:2" x14ac:dyDescent="0.25">
      <c r="A2927" t="s">
        <v>5787</v>
      </c>
      <c r="B2927" t="s">
        <v>5788</v>
      </c>
    </row>
    <row r="2928" spans="1:2" x14ac:dyDescent="0.25">
      <c r="A2928" t="s">
        <v>5789</v>
      </c>
      <c r="B2928" t="s">
        <v>5790</v>
      </c>
    </row>
    <row r="2929" spans="1:2" x14ac:dyDescent="0.25">
      <c r="A2929" t="s">
        <v>5791</v>
      </c>
      <c r="B2929" t="s">
        <v>5792</v>
      </c>
    </row>
    <row r="2930" spans="1:2" x14ac:dyDescent="0.25">
      <c r="A2930" t="s">
        <v>5793</v>
      </c>
      <c r="B2930" t="s">
        <v>5794</v>
      </c>
    </row>
    <row r="2931" spans="1:2" x14ac:dyDescent="0.25">
      <c r="A2931" t="s">
        <v>5795</v>
      </c>
      <c r="B2931" t="s">
        <v>5796</v>
      </c>
    </row>
    <row r="2932" spans="1:2" x14ac:dyDescent="0.25">
      <c r="A2932" t="s">
        <v>5797</v>
      </c>
      <c r="B2932" t="s">
        <v>5798</v>
      </c>
    </row>
    <row r="2933" spans="1:2" x14ac:dyDescent="0.25">
      <c r="A2933" t="s">
        <v>5799</v>
      </c>
      <c r="B2933" t="s">
        <v>5800</v>
      </c>
    </row>
    <row r="2934" spans="1:2" x14ac:dyDescent="0.25">
      <c r="A2934" t="s">
        <v>5801</v>
      </c>
      <c r="B2934" t="s">
        <v>5802</v>
      </c>
    </row>
    <row r="2935" spans="1:2" x14ac:dyDescent="0.25">
      <c r="A2935" t="s">
        <v>5803</v>
      </c>
      <c r="B2935" t="s">
        <v>5804</v>
      </c>
    </row>
    <row r="2936" spans="1:2" x14ac:dyDescent="0.25">
      <c r="A2936" t="s">
        <v>5805</v>
      </c>
      <c r="B2936" t="s">
        <v>5806</v>
      </c>
    </row>
    <row r="2937" spans="1:2" x14ac:dyDescent="0.25">
      <c r="A2937" t="s">
        <v>5807</v>
      </c>
      <c r="B2937" t="s">
        <v>5808</v>
      </c>
    </row>
    <row r="2938" spans="1:2" x14ac:dyDescent="0.25">
      <c r="A2938" t="s">
        <v>5809</v>
      </c>
      <c r="B2938" t="s">
        <v>5810</v>
      </c>
    </row>
    <row r="2939" spans="1:2" x14ac:dyDescent="0.25">
      <c r="A2939" t="s">
        <v>5811</v>
      </c>
      <c r="B2939" t="s">
        <v>5812</v>
      </c>
    </row>
    <row r="2940" spans="1:2" x14ac:dyDescent="0.25">
      <c r="A2940" t="s">
        <v>5813</v>
      </c>
      <c r="B2940" t="s">
        <v>5814</v>
      </c>
    </row>
    <row r="2941" spans="1:2" x14ac:dyDescent="0.25">
      <c r="A2941" t="s">
        <v>5815</v>
      </c>
      <c r="B2941" t="s">
        <v>5816</v>
      </c>
    </row>
    <row r="2942" spans="1:2" x14ac:dyDescent="0.25">
      <c r="A2942" t="s">
        <v>5817</v>
      </c>
      <c r="B2942" t="s">
        <v>5818</v>
      </c>
    </row>
    <row r="2943" spans="1:2" x14ac:dyDescent="0.25">
      <c r="A2943" t="s">
        <v>5819</v>
      </c>
      <c r="B2943" t="s">
        <v>5820</v>
      </c>
    </row>
    <row r="2944" spans="1:2" x14ac:dyDescent="0.25">
      <c r="A2944" t="s">
        <v>5821</v>
      </c>
      <c r="B2944" t="s">
        <v>5822</v>
      </c>
    </row>
    <row r="2945" spans="1:2" x14ac:dyDescent="0.25">
      <c r="A2945" t="s">
        <v>5823</v>
      </c>
      <c r="B2945" t="s">
        <v>5824</v>
      </c>
    </row>
    <row r="2946" spans="1:2" x14ac:dyDescent="0.25">
      <c r="A2946" t="s">
        <v>5825</v>
      </c>
      <c r="B2946" t="s">
        <v>5826</v>
      </c>
    </row>
    <row r="2947" spans="1:2" x14ac:dyDescent="0.25">
      <c r="A2947" t="s">
        <v>5827</v>
      </c>
      <c r="B2947" t="s">
        <v>5828</v>
      </c>
    </row>
    <row r="2948" spans="1:2" x14ac:dyDescent="0.25">
      <c r="A2948" t="s">
        <v>5829</v>
      </c>
      <c r="B2948" t="s">
        <v>5830</v>
      </c>
    </row>
    <row r="2949" spans="1:2" x14ac:dyDescent="0.25">
      <c r="A2949" t="s">
        <v>5831</v>
      </c>
      <c r="B2949" t="s">
        <v>5832</v>
      </c>
    </row>
    <row r="2950" spans="1:2" x14ac:dyDescent="0.25">
      <c r="A2950" t="s">
        <v>5833</v>
      </c>
      <c r="B2950" t="s">
        <v>5834</v>
      </c>
    </row>
    <row r="2951" spans="1:2" x14ac:dyDescent="0.25">
      <c r="A2951" t="s">
        <v>5835</v>
      </c>
      <c r="B2951" t="s">
        <v>5836</v>
      </c>
    </row>
    <row r="2952" spans="1:2" x14ac:dyDescent="0.25">
      <c r="A2952" t="s">
        <v>5837</v>
      </c>
      <c r="B2952" t="s">
        <v>5838</v>
      </c>
    </row>
    <row r="2953" spans="1:2" x14ac:dyDescent="0.25">
      <c r="A2953" t="s">
        <v>5839</v>
      </c>
      <c r="B2953" t="s">
        <v>5840</v>
      </c>
    </row>
    <row r="2954" spans="1:2" x14ac:dyDescent="0.25">
      <c r="A2954" t="s">
        <v>5841</v>
      </c>
      <c r="B2954" t="s">
        <v>5842</v>
      </c>
    </row>
    <row r="2955" spans="1:2" x14ac:dyDescent="0.25">
      <c r="A2955" t="s">
        <v>5843</v>
      </c>
      <c r="B2955" t="s">
        <v>5844</v>
      </c>
    </row>
    <row r="2956" spans="1:2" x14ac:dyDescent="0.25">
      <c r="A2956" t="s">
        <v>5845</v>
      </c>
      <c r="B2956" t="s">
        <v>5846</v>
      </c>
    </row>
    <row r="2957" spans="1:2" x14ac:dyDescent="0.25">
      <c r="A2957" t="s">
        <v>5847</v>
      </c>
      <c r="B2957" t="s">
        <v>5848</v>
      </c>
    </row>
    <row r="2958" spans="1:2" x14ac:dyDescent="0.25">
      <c r="A2958" t="s">
        <v>5849</v>
      </c>
      <c r="B2958" t="s">
        <v>5850</v>
      </c>
    </row>
    <row r="2959" spans="1:2" x14ac:dyDescent="0.25">
      <c r="A2959" t="s">
        <v>5851</v>
      </c>
      <c r="B2959" t="s">
        <v>5852</v>
      </c>
    </row>
    <row r="2960" spans="1:2" x14ac:dyDescent="0.25">
      <c r="A2960" t="s">
        <v>5853</v>
      </c>
      <c r="B2960" t="s">
        <v>5854</v>
      </c>
    </row>
    <row r="2961" spans="1:2" x14ac:dyDescent="0.25">
      <c r="A2961" t="s">
        <v>5855</v>
      </c>
      <c r="B2961" t="s">
        <v>5856</v>
      </c>
    </row>
    <row r="2962" spans="1:2" x14ac:dyDescent="0.25">
      <c r="A2962" t="s">
        <v>5857</v>
      </c>
      <c r="B2962" t="s">
        <v>5858</v>
      </c>
    </row>
    <row r="2963" spans="1:2" x14ac:dyDescent="0.25">
      <c r="A2963" t="s">
        <v>5859</v>
      </c>
      <c r="B2963" t="s">
        <v>5860</v>
      </c>
    </row>
    <row r="2964" spans="1:2" x14ac:dyDescent="0.25">
      <c r="A2964" t="s">
        <v>5861</v>
      </c>
      <c r="B2964" t="s">
        <v>5862</v>
      </c>
    </row>
    <row r="2965" spans="1:2" x14ac:dyDescent="0.25">
      <c r="A2965" t="s">
        <v>5863</v>
      </c>
      <c r="B2965" t="s">
        <v>5864</v>
      </c>
    </row>
    <row r="2966" spans="1:2" x14ac:dyDescent="0.25">
      <c r="A2966" t="s">
        <v>5865</v>
      </c>
      <c r="B2966" t="s">
        <v>5866</v>
      </c>
    </row>
    <row r="2967" spans="1:2" x14ac:dyDescent="0.25">
      <c r="A2967" t="s">
        <v>5867</v>
      </c>
      <c r="B2967" t="s">
        <v>5868</v>
      </c>
    </row>
    <row r="2968" spans="1:2" x14ac:dyDescent="0.25">
      <c r="A2968" t="s">
        <v>5869</v>
      </c>
      <c r="B2968" t="s">
        <v>5870</v>
      </c>
    </row>
    <row r="2969" spans="1:2" x14ac:dyDescent="0.25">
      <c r="A2969" t="s">
        <v>5871</v>
      </c>
      <c r="B2969" t="s">
        <v>5872</v>
      </c>
    </row>
    <row r="2970" spans="1:2" x14ac:dyDescent="0.25">
      <c r="A2970" t="s">
        <v>5873</v>
      </c>
      <c r="B2970" t="s">
        <v>5874</v>
      </c>
    </row>
    <row r="2971" spans="1:2" x14ac:dyDescent="0.25">
      <c r="A2971" t="s">
        <v>5875</v>
      </c>
      <c r="B2971" t="s">
        <v>5876</v>
      </c>
    </row>
    <row r="2972" spans="1:2" x14ac:dyDescent="0.25">
      <c r="A2972" t="s">
        <v>5877</v>
      </c>
      <c r="B2972" t="s">
        <v>5878</v>
      </c>
    </row>
    <row r="2973" spans="1:2" x14ac:dyDescent="0.25">
      <c r="A2973" t="s">
        <v>5879</v>
      </c>
      <c r="B2973" t="s">
        <v>5880</v>
      </c>
    </row>
    <row r="2974" spans="1:2" x14ac:dyDescent="0.25">
      <c r="A2974" t="s">
        <v>5881</v>
      </c>
      <c r="B2974" t="s">
        <v>5882</v>
      </c>
    </row>
    <row r="2975" spans="1:2" x14ac:dyDescent="0.25">
      <c r="A2975" t="s">
        <v>5883</v>
      </c>
      <c r="B2975" t="s">
        <v>5884</v>
      </c>
    </row>
    <row r="2976" spans="1:2" x14ac:dyDescent="0.25">
      <c r="A2976" t="s">
        <v>5885</v>
      </c>
      <c r="B2976" t="s">
        <v>5886</v>
      </c>
    </row>
    <row r="2977" spans="1:2" x14ac:dyDescent="0.25">
      <c r="A2977" t="s">
        <v>5887</v>
      </c>
      <c r="B2977" t="s">
        <v>5888</v>
      </c>
    </row>
    <row r="2978" spans="1:2" x14ac:dyDescent="0.25">
      <c r="A2978" t="s">
        <v>5889</v>
      </c>
      <c r="B2978" t="s">
        <v>5890</v>
      </c>
    </row>
    <row r="2979" spans="1:2" x14ac:dyDescent="0.25">
      <c r="A2979" t="s">
        <v>5891</v>
      </c>
      <c r="B2979" t="s">
        <v>5892</v>
      </c>
    </row>
    <row r="2980" spans="1:2" x14ac:dyDescent="0.25">
      <c r="A2980" t="s">
        <v>5893</v>
      </c>
      <c r="B2980" t="s">
        <v>5894</v>
      </c>
    </row>
    <row r="2981" spans="1:2" x14ac:dyDescent="0.25">
      <c r="A2981" t="s">
        <v>5895</v>
      </c>
      <c r="B2981" t="s">
        <v>5896</v>
      </c>
    </row>
    <row r="2982" spans="1:2" x14ac:dyDescent="0.25">
      <c r="A2982" t="s">
        <v>5897</v>
      </c>
      <c r="B2982" t="s">
        <v>5898</v>
      </c>
    </row>
    <row r="2983" spans="1:2" x14ac:dyDescent="0.25">
      <c r="A2983" t="s">
        <v>5899</v>
      </c>
      <c r="B2983" t="s">
        <v>5900</v>
      </c>
    </row>
    <row r="2984" spans="1:2" x14ac:dyDescent="0.25">
      <c r="A2984" t="s">
        <v>5901</v>
      </c>
      <c r="B2984" t="s">
        <v>5902</v>
      </c>
    </row>
    <row r="2985" spans="1:2" x14ac:dyDescent="0.25">
      <c r="A2985" t="s">
        <v>5903</v>
      </c>
      <c r="B2985" t="s">
        <v>5904</v>
      </c>
    </row>
    <row r="2986" spans="1:2" x14ac:dyDescent="0.25">
      <c r="A2986" t="s">
        <v>258</v>
      </c>
      <c r="B2986" t="s">
        <v>259</v>
      </c>
    </row>
    <row r="2987" spans="1:2" x14ac:dyDescent="0.25">
      <c r="A2987" t="s">
        <v>5905</v>
      </c>
      <c r="B2987" t="s">
        <v>5906</v>
      </c>
    </row>
    <row r="2988" spans="1:2" x14ac:dyDescent="0.25">
      <c r="A2988" t="s">
        <v>5907</v>
      </c>
      <c r="B2988" t="s">
        <v>5908</v>
      </c>
    </row>
    <row r="2989" spans="1:2" x14ac:dyDescent="0.25">
      <c r="A2989" t="s">
        <v>5909</v>
      </c>
      <c r="B2989" t="s">
        <v>5910</v>
      </c>
    </row>
    <row r="2990" spans="1:2" x14ac:dyDescent="0.25">
      <c r="A2990" t="s">
        <v>5911</v>
      </c>
      <c r="B2990" t="s">
        <v>5912</v>
      </c>
    </row>
    <row r="2991" spans="1:2" x14ac:dyDescent="0.25">
      <c r="A2991" t="s">
        <v>5913</v>
      </c>
      <c r="B2991" t="s">
        <v>5914</v>
      </c>
    </row>
    <row r="2992" spans="1:2" x14ac:dyDescent="0.25">
      <c r="A2992" t="s">
        <v>5915</v>
      </c>
      <c r="B2992" t="s">
        <v>5916</v>
      </c>
    </row>
    <row r="2993" spans="1:2" x14ac:dyDescent="0.25">
      <c r="A2993" t="s">
        <v>5917</v>
      </c>
      <c r="B2993" t="s">
        <v>5918</v>
      </c>
    </row>
    <row r="2994" spans="1:2" x14ac:dyDescent="0.25">
      <c r="A2994" t="s">
        <v>5919</v>
      </c>
      <c r="B2994" t="s">
        <v>5920</v>
      </c>
    </row>
    <row r="2995" spans="1:2" x14ac:dyDescent="0.25">
      <c r="A2995" t="s">
        <v>5921</v>
      </c>
      <c r="B2995" t="s">
        <v>5922</v>
      </c>
    </row>
    <row r="2996" spans="1:2" x14ac:dyDescent="0.25">
      <c r="A2996" t="s">
        <v>5923</v>
      </c>
      <c r="B2996" t="s">
        <v>5924</v>
      </c>
    </row>
    <row r="2997" spans="1:2" x14ac:dyDescent="0.25">
      <c r="A2997" t="s">
        <v>5925</v>
      </c>
      <c r="B2997" t="s">
        <v>5926</v>
      </c>
    </row>
    <row r="2998" spans="1:2" x14ac:dyDescent="0.25">
      <c r="A2998" t="s">
        <v>5927</v>
      </c>
      <c r="B2998" t="s">
        <v>5928</v>
      </c>
    </row>
    <row r="2999" spans="1:2" x14ac:dyDescent="0.25">
      <c r="A2999" t="s">
        <v>5929</v>
      </c>
      <c r="B2999" t="s">
        <v>5930</v>
      </c>
    </row>
    <row r="3000" spans="1:2" x14ac:dyDescent="0.25">
      <c r="A3000" t="s">
        <v>5931</v>
      </c>
      <c r="B3000" t="s">
        <v>5932</v>
      </c>
    </row>
    <row r="3001" spans="1:2" x14ac:dyDescent="0.25">
      <c r="A3001" t="s">
        <v>5933</v>
      </c>
      <c r="B3001" t="s">
        <v>5934</v>
      </c>
    </row>
    <row r="3002" spans="1:2" x14ac:dyDescent="0.25">
      <c r="A3002" t="s">
        <v>5935</v>
      </c>
      <c r="B3002" t="s">
        <v>5936</v>
      </c>
    </row>
    <row r="3003" spans="1:2" x14ac:dyDescent="0.25">
      <c r="A3003" t="s">
        <v>5937</v>
      </c>
      <c r="B3003" t="s">
        <v>5938</v>
      </c>
    </row>
    <row r="3004" spans="1:2" x14ac:dyDescent="0.25">
      <c r="A3004" t="s">
        <v>5939</v>
      </c>
      <c r="B3004" t="s">
        <v>5940</v>
      </c>
    </row>
    <row r="3005" spans="1:2" x14ac:dyDescent="0.25">
      <c r="A3005" t="s">
        <v>5941</v>
      </c>
      <c r="B3005" t="s">
        <v>5942</v>
      </c>
    </row>
    <row r="3006" spans="1:2" x14ac:dyDescent="0.25">
      <c r="A3006" t="s">
        <v>5943</v>
      </c>
      <c r="B3006" t="s">
        <v>5944</v>
      </c>
    </row>
    <row r="3007" spans="1:2" x14ac:dyDescent="0.25">
      <c r="A3007" t="s">
        <v>5945</v>
      </c>
      <c r="B3007" t="s">
        <v>5946</v>
      </c>
    </row>
    <row r="3008" spans="1:2" x14ac:dyDescent="0.25">
      <c r="A3008" t="s">
        <v>5947</v>
      </c>
      <c r="B3008" t="s">
        <v>5948</v>
      </c>
    </row>
    <row r="3009" spans="1:2" x14ac:dyDescent="0.25">
      <c r="A3009" t="s">
        <v>5949</v>
      </c>
      <c r="B3009" t="s">
        <v>5950</v>
      </c>
    </row>
    <row r="3010" spans="1:2" x14ac:dyDescent="0.25">
      <c r="A3010" t="s">
        <v>5951</v>
      </c>
      <c r="B3010" t="s">
        <v>5952</v>
      </c>
    </row>
    <row r="3011" spans="1:2" x14ac:dyDescent="0.25">
      <c r="A3011" t="s">
        <v>5953</v>
      </c>
      <c r="B3011" t="s">
        <v>5954</v>
      </c>
    </row>
    <row r="3012" spans="1:2" x14ac:dyDescent="0.25">
      <c r="A3012" t="s">
        <v>5955</v>
      </c>
      <c r="B3012" t="s">
        <v>5956</v>
      </c>
    </row>
    <row r="3013" spans="1:2" x14ac:dyDescent="0.25">
      <c r="A3013" t="s">
        <v>5957</v>
      </c>
      <c r="B3013" t="s">
        <v>5958</v>
      </c>
    </row>
    <row r="3014" spans="1:2" x14ac:dyDescent="0.25">
      <c r="A3014" t="s">
        <v>5959</v>
      </c>
      <c r="B3014" t="s">
        <v>5960</v>
      </c>
    </row>
    <row r="3015" spans="1:2" x14ac:dyDescent="0.25">
      <c r="A3015" t="s">
        <v>5961</v>
      </c>
      <c r="B3015" t="s">
        <v>5962</v>
      </c>
    </row>
    <row r="3016" spans="1:2" x14ac:dyDescent="0.25">
      <c r="A3016" t="s">
        <v>5963</v>
      </c>
      <c r="B3016" t="s">
        <v>5964</v>
      </c>
    </row>
    <row r="3017" spans="1:2" x14ac:dyDescent="0.25">
      <c r="A3017" t="s">
        <v>5965</v>
      </c>
      <c r="B3017" t="s">
        <v>5966</v>
      </c>
    </row>
    <row r="3018" spans="1:2" x14ac:dyDescent="0.25">
      <c r="A3018" t="s">
        <v>5967</v>
      </c>
      <c r="B3018" t="s">
        <v>5968</v>
      </c>
    </row>
    <row r="3019" spans="1:2" x14ac:dyDescent="0.25">
      <c r="A3019" t="s">
        <v>5969</v>
      </c>
      <c r="B3019" t="s">
        <v>5970</v>
      </c>
    </row>
    <row r="3020" spans="1:2" x14ac:dyDescent="0.25">
      <c r="A3020" t="s">
        <v>5971</v>
      </c>
      <c r="B3020" t="s">
        <v>5972</v>
      </c>
    </row>
    <row r="3021" spans="1:2" x14ac:dyDescent="0.25">
      <c r="A3021" t="s">
        <v>5973</v>
      </c>
      <c r="B3021" t="s">
        <v>5974</v>
      </c>
    </row>
    <row r="3022" spans="1:2" x14ac:dyDescent="0.25">
      <c r="A3022" t="s">
        <v>5975</v>
      </c>
      <c r="B3022" t="s">
        <v>5976</v>
      </c>
    </row>
    <row r="3023" spans="1:2" x14ac:dyDescent="0.25">
      <c r="A3023" t="s">
        <v>5977</v>
      </c>
      <c r="B3023" t="s">
        <v>5978</v>
      </c>
    </row>
    <row r="3024" spans="1:2" x14ac:dyDescent="0.25">
      <c r="A3024" t="s">
        <v>5979</v>
      </c>
      <c r="B3024" t="s">
        <v>5980</v>
      </c>
    </row>
    <row r="3025" spans="1:2" x14ac:dyDescent="0.25">
      <c r="A3025" t="s">
        <v>5981</v>
      </c>
      <c r="B3025" t="s">
        <v>5982</v>
      </c>
    </row>
    <row r="3026" spans="1:2" x14ac:dyDescent="0.25">
      <c r="A3026" t="s">
        <v>5983</v>
      </c>
      <c r="B3026" t="s">
        <v>5984</v>
      </c>
    </row>
    <row r="3027" spans="1:2" x14ac:dyDescent="0.25">
      <c r="A3027" t="s">
        <v>5985</v>
      </c>
      <c r="B3027" t="s">
        <v>5986</v>
      </c>
    </row>
    <row r="3028" spans="1:2" x14ac:dyDescent="0.25">
      <c r="A3028" t="s">
        <v>5987</v>
      </c>
      <c r="B3028" t="s">
        <v>5988</v>
      </c>
    </row>
    <row r="3029" spans="1:2" x14ac:dyDescent="0.25">
      <c r="A3029" t="s">
        <v>5989</v>
      </c>
      <c r="B3029" t="s">
        <v>5990</v>
      </c>
    </row>
    <row r="3030" spans="1:2" x14ac:dyDescent="0.25">
      <c r="A3030" t="s">
        <v>5991</v>
      </c>
      <c r="B3030" t="s">
        <v>5992</v>
      </c>
    </row>
    <row r="3031" spans="1:2" x14ac:dyDescent="0.25">
      <c r="A3031" t="s">
        <v>5993</v>
      </c>
      <c r="B3031" t="s">
        <v>5994</v>
      </c>
    </row>
    <row r="3032" spans="1:2" x14ac:dyDescent="0.25">
      <c r="A3032" t="s">
        <v>5995</v>
      </c>
      <c r="B3032" t="s">
        <v>5996</v>
      </c>
    </row>
    <row r="3033" spans="1:2" x14ac:dyDescent="0.25">
      <c r="A3033" t="s">
        <v>5997</v>
      </c>
      <c r="B3033" t="s">
        <v>5998</v>
      </c>
    </row>
    <row r="3034" spans="1:2" x14ac:dyDescent="0.25">
      <c r="A3034" t="s">
        <v>5999</v>
      </c>
      <c r="B3034" t="s">
        <v>6000</v>
      </c>
    </row>
    <row r="3035" spans="1:2" x14ac:dyDescent="0.25">
      <c r="A3035" t="s">
        <v>6001</v>
      </c>
      <c r="B3035" t="s">
        <v>6002</v>
      </c>
    </row>
    <row r="3036" spans="1:2" x14ac:dyDescent="0.25">
      <c r="A3036" t="s">
        <v>6003</v>
      </c>
      <c r="B3036" t="s">
        <v>6004</v>
      </c>
    </row>
    <row r="3037" spans="1:2" x14ac:dyDescent="0.25">
      <c r="A3037" t="s">
        <v>6005</v>
      </c>
      <c r="B3037" t="s">
        <v>6006</v>
      </c>
    </row>
    <row r="3038" spans="1:2" x14ac:dyDescent="0.25">
      <c r="A3038" t="s">
        <v>6007</v>
      </c>
      <c r="B3038" t="s">
        <v>6008</v>
      </c>
    </row>
    <row r="3039" spans="1:2" x14ac:dyDescent="0.25">
      <c r="A3039" t="s">
        <v>6009</v>
      </c>
      <c r="B3039" t="s">
        <v>6010</v>
      </c>
    </row>
    <row r="3040" spans="1:2" x14ac:dyDescent="0.25">
      <c r="A3040" t="s">
        <v>6011</v>
      </c>
      <c r="B3040" t="s">
        <v>6012</v>
      </c>
    </row>
    <row r="3041" spans="1:2" x14ac:dyDescent="0.25">
      <c r="A3041" t="s">
        <v>6013</v>
      </c>
      <c r="B3041" t="s">
        <v>6014</v>
      </c>
    </row>
    <row r="3042" spans="1:2" x14ac:dyDescent="0.25">
      <c r="A3042" t="s">
        <v>6015</v>
      </c>
      <c r="B3042" t="s">
        <v>6016</v>
      </c>
    </row>
    <row r="3043" spans="1:2" x14ac:dyDescent="0.25">
      <c r="A3043" t="s">
        <v>6017</v>
      </c>
      <c r="B3043" t="s">
        <v>6018</v>
      </c>
    </row>
    <row r="3044" spans="1:2" x14ac:dyDescent="0.25">
      <c r="A3044" t="s">
        <v>6019</v>
      </c>
      <c r="B3044" t="s">
        <v>6020</v>
      </c>
    </row>
    <row r="3045" spans="1:2" x14ac:dyDescent="0.25">
      <c r="A3045" t="s">
        <v>6021</v>
      </c>
      <c r="B3045" t="s">
        <v>6022</v>
      </c>
    </row>
    <row r="3046" spans="1:2" x14ac:dyDescent="0.25">
      <c r="A3046" t="s">
        <v>6023</v>
      </c>
      <c r="B3046" t="s">
        <v>6024</v>
      </c>
    </row>
    <row r="3047" spans="1:2" x14ac:dyDescent="0.25">
      <c r="A3047" t="s">
        <v>6025</v>
      </c>
      <c r="B3047" t="s">
        <v>6026</v>
      </c>
    </row>
    <row r="3048" spans="1:2" x14ac:dyDescent="0.25">
      <c r="A3048" t="s">
        <v>6027</v>
      </c>
      <c r="B3048" t="s">
        <v>6028</v>
      </c>
    </row>
    <row r="3049" spans="1:2" x14ac:dyDescent="0.25">
      <c r="A3049" t="s">
        <v>6029</v>
      </c>
      <c r="B3049" t="s">
        <v>6030</v>
      </c>
    </row>
    <row r="3050" spans="1:2" x14ac:dyDescent="0.25">
      <c r="A3050" t="s">
        <v>6031</v>
      </c>
      <c r="B3050" t="s">
        <v>6032</v>
      </c>
    </row>
    <row r="3051" spans="1:2" x14ac:dyDescent="0.25">
      <c r="A3051" t="s">
        <v>6033</v>
      </c>
      <c r="B3051" t="s">
        <v>6034</v>
      </c>
    </row>
    <row r="3052" spans="1:2" x14ac:dyDescent="0.25">
      <c r="A3052" t="s">
        <v>6035</v>
      </c>
      <c r="B3052" t="s">
        <v>6036</v>
      </c>
    </row>
    <row r="3053" spans="1:2" x14ac:dyDescent="0.25">
      <c r="A3053" t="s">
        <v>6037</v>
      </c>
      <c r="B3053" t="s">
        <v>6038</v>
      </c>
    </row>
    <row r="3054" spans="1:2" x14ac:dyDescent="0.25">
      <c r="A3054" t="s">
        <v>6039</v>
      </c>
      <c r="B3054" t="s">
        <v>6040</v>
      </c>
    </row>
    <row r="3055" spans="1:2" x14ac:dyDescent="0.25">
      <c r="A3055" t="s">
        <v>6041</v>
      </c>
      <c r="B3055" t="s">
        <v>6042</v>
      </c>
    </row>
    <row r="3056" spans="1:2" x14ac:dyDescent="0.25">
      <c r="A3056" t="s">
        <v>6043</v>
      </c>
      <c r="B3056" t="s">
        <v>6044</v>
      </c>
    </row>
    <row r="3057" spans="1:2" x14ac:dyDescent="0.25">
      <c r="A3057" t="s">
        <v>6045</v>
      </c>
      <c r="B3057" t="s">
        <v>6046</v>
      </c>
    </row>
    <row r="3058" spans="1:2" x14ac:dyDescent="0.25">
      <c r="A3058" t="s">
        <v>6047</v>
      </c>
      <c r="B3058" t="s">
        <v>6048</v>
      </c>
    </row>
    <row r="3059" spans="1:2" x14ac:dyDescent="0.25">
      <c r="A3059" t="s">
        <v>6049</v>
      </c>
      <c r="B3059" t="s">
        <v>6050</v>
      </c>
    </row>
    <row r="3060" spans="1:2" x14ac:dyDescent="0.25">
      <c r="A3060" t="s">
        <v>6051</v>
      </c>
      <c r="B3060" t="s">
        <v>6052</v>
      </c>
    </row>
    <row r="3061" spans="1:2" x14ac:dyDescent="0.25">
      <c r="A3061" t="s">
        <v>6053</v>
      </c>
      <c r="B3061" t="s">
        <v>6054</v>
      </c>
    </row>
    <row r="3062" spans="1:2" x14ac:dyDescent="0.25">
      <c r="A3062" t="s">
        <v>6055</v>
      </c>
      <c r="B3062" t="s">
        <v>6056</v>
      </c>
    </row>
    <row r="3063" spans="1:2" x14ac:dyDescent="0.25">
      <c r="A3063" t="s">
        <v>6057</v>
      </c>
      <c r="B3063" t="s">
        <v>6058</v>
      </c>
    </row>
    <row r="3064" spans="1:2" x14ac:dyDescent="0.25">
      <c r="A3064" t="s">
        <v>6059</v>
      </c>
      <c r="B3064" t="s">
        <v>6060</v>
      </c>
    </row>
    <row r="3065" spans="1:2" x14ac:dyDescent="0.25">
      <c r="A3065" t="s">
        <v>6061</v>
      </c>
      <c r="B3065" t="s">
        <v>6062</v>
      </c>
    </row>
    <row r="3066" spans="1:2" x14ac:dyDescent="0.25">
      <c r="A3066" t="s">
        <v>6063</v>
      </c>
      <c r="B3066" t="s">
        <v>6064</v>
      </c>
    </row>
    <row r="3067" spans="1:2" x14ac:dyDescent="0.25">
      <c r="A3067" t="s">
        <v>6065</v>
      </c>
      <c r="B3067" t="s">
        <v>6066</v>
      </c>
    </row>
    <row r="3068" spans="1:2" x14ac:dyDescent="0.25">
      <c r="A3068" t="s">
        <v>6067</v>
      </c>
      <c r="B3068" t="s">
        <v>6068</v>
      </c>
    </row>
    <row r="3069" spans="1:2" x14ac:dyDescent="0.25">
      <c r="A3069" t="s">
        <v>6069</v>
      </c>
      <c r="B3069" t="s">
        <v>6070</v>
      </c>
    </row>
    <row r="3070" spans="1:2" x14ac:dyDescent="0.25">
      <c r="A3070" t="s">
        <v>6071</v>
      </c>
      <c r="B3070" t="s">
        <v>6072</v>
      </c>
    </row>
    <row r="3071" spans="1:2" x14ac:dyDescent="0.25">
      <c r="A3071" t="s">
        <v>6073</v>
      </c>
      <c r="B3071" t="s">
        <v>6074</v>
      </c>
    </row>
    <row r="3072" spans="1:2" x14ac:dyDescent="0.25">
      <c r="A3072" t="s">
        <v>6075</v>
      </c>
      <c r="B3072" t="s">
        <v>6076</v>
      </c>
    </row>
    <row r="3073" spans="1:2" x14ac:dyDescent="0.25">
      <c r="A3073" t="s">
        <v>6077</v>
      </c>
      <c r="B3073" t="s">
        <v>6078</v>
      </c>
    </row>
    <row r="3074" spans="1:2" x14ac:dyDescent="0.25">
      <c r="A3074" t="s">
        <v>6079</v>
      </c>
      <c r="B3074" t="s">
        <v>6080</v>
      </c>
    </row>
    <row r="3075" spans="1:2" x14ac:dyDescent="0.25">
      <c r="A3075" t="s">
        <v>6081</v>
      </c>
      <c r="B3075" t="s">
        <v>6082</v>
      </c>
    </row>
    <row r="3076" spans="1:2" x14ac:dyDescent="0.25">
      <c r="A3076" t="s">
        <v>6083</v>
      </c>
      <c r="B3076" t="s">
        <v>6084</v>
      </c>
    </row>
    <row r="3077" spans="1:2" x14ac:dyDescent="0.25">
      <c r="A3077" t="s">
        <v>6085</v>
      </c>
      <c r="B3077" t="s">
        <v>6086</v>
      </c>
    </row>
    <row r="3078" spans="1:2" x14ac:dyDescent="0.25">
      <c r="A3078" t="s">
        <v>6087</v>
      </c>
      <c r="B3078" t="s">
        <v>6088</v>
      </c>
    </row>
    <row r="3079" spans="1:2" x14ac:dyDescent="0.25">
      <c r="A3079" t="s">
        <v>6089</v>
      </c>
      <c r="B3079" t="s">
        <v>6090</v>
      </c>
    </row>
    <row r="3080" spans="1:2" x14ac:dyDescent="0.25">
      <c r="A3080" t="s">
        <v>6091</v>
      </c>
      <c r="B3080" t="s">
        <v>6092</v>
      </c>
    </row>
    <row r="3081" spans="1:2" x14ac:dyDescent="0.25">
      <c r="A3081" t="s">
        <v>6093</v>
      </c>
      <c r="B3081" t="s">
        <v>6094</v>
      </c>
    </row>
    <row r="3082" spans="1:2" x14ac:dyDescent="0.25">
      <c r="A3082" t="s">
        <v>6095</v>
      </c>
      <c r="B3082" t="s">
        <v>6096</v>
      </c>
    </row>
    <row r="3083" spans="1:2" x14ac:dyDescent="0.25">
      <c r="A3083" t="s">
        <v>6097</v>
      </c>
      <c r="B3083" t="s">
        <v>6098</v>
      </c>
    </row>
    <row r="3084" spans="1:2" x14ac:dyDescent="0.25">
      <c r="A3084" t="s">
        <v>6099</v>
      </c>
      <c r="B3084" t="s">
        <v>6100</v>
      </c>
    </row>
    <row r="3085" spans="1:2" x14ac:dyDescent="0.25">
      <c r="A3085" t="s">
        <v>6101</v>
      </c>
      <c r="B3085" t="s">
        <v>6102</v>
      </c>
    </row>
    <row r="3086" spans="1:2" x14ac:dyDescent="0.25">
      <c r="A3086" t="s">
        <v>6103</v>
      </c>
      <c r="B3086" t="s">
        <v>6104</v>
      </c>
    </row>
    <row r="3087" spans="1:2" x14ac:dyDescent="0.25">
      <c r="A3087" t="s">
        <v>6105</v>
      </c>
      <c r="B3087" t="s">
        <v>6106</v>
      </c>
    </row>
    <row r="3088" spans="1:2" x14ac:dyDescent="0.25">
      <c r="A3088" t="s">
        <v>6107</v>
      </c>
      <c r="B3088" t="s">
        <v>6108</v>
      </c>
    </row>
    <row r="3089" spans="1:2" x14ac:dyDescent="0.25">
      <c r="A3089" t="s">
        <v>6109</v>
      </c>
      <c r="B3089" t="s">
        <v>6110</v>
      </c>
    </row>
    <row r="3090" spans="1:2" x14ac:dyDescent="0.25">
      <c r="A3090" t="s">
        <v>6111</v>
      </c>
      <c r="B3090" t="s">
        <v>6112</v>
      </c>
    </row>
    <row r="3091" spans="1:2" x14ac:dyDescent="0.25">
      <c r="A3091" t="s">
        <v>6113</v>
      </c>
      <c r="B3091" t="s">
        <v>6114</v>
      </c>
    </row>
    <row r="3092" spans="1:2" x14ac:dyDescent="0.25">
      <c r="A3092" t="s">
        <v>6115</v>
      </c>
      <c r="B3092" t="s">
        <v>6116</v>
      </c>
    </row>
    <row r="3093" spans="1:2" x14ac:dyDescent="0.25">
      <c r="A3093" t="s">
        <v>6117</v>
      </c>
      <c r="B3093" t="s">
        <v>6118</v>
      </c>
    </row>
    <row r="3094" spans="1:2" x14ac:dyDescent="0.25">
      <c r="A3094" t="s">
        <v>6119</v>
      </c>
      <c r="B3094" t="s">
        <v>6120</v>
      </c>
    </row>
    <row r="3095" spans="1:2" x14ac:dyDescent="0.25">
      <c r="A3095" t="s">
        <v>6121</v>
      </c>
      <c r="B3095" t="s">
        <v>6122</v>
      </c>
    </row>
    <row r="3096" spans="1:2" x14ac:dyDescent="0.25">
      <c r="A3096" t="s">
        <v>6123</v>
      </c>
      <c r="B3096" t="s">
        <v>6124</v>
      </c>
    </row>
    <row r="3097" spans="1:2" x14ac:dyDescent="0.25">
      <c r="A3097" t="s">
        <v>6125</v>
      </c>
      <c r="B3097" t="s">
        <v>6126</v>
      </c>
    </row>
    <row r="3098" spans="1:2" x14ac:dyDescent="0.25">
      <c r="A3098" t="s">
        <v>6127</v>
      </c>
      <c r="B3098" t="s">
        <v>6128</v>
      </c>
    </row>
    <row r="3099" spans="1:2" x14ac:dyDescent="0.25">
      <c r="A3099" t="s">
        <v>6129</v>
      </c>
      <c r="B3099" t="s">
        <v>6130</v>
      </c>
    </row>
    <row r="3100" spans="1:2" x14ac:dyDescent="0.25">
      <c r="A3100" t="s">
        <v>6131</v>
      </c>
      <c r="B3100" t="s">
        <v>6132</v>
      </c>
    </row>
    <row r="3101" spans="1:2" x14ac:dyDescent="0.25">
      <c r="A3101" t="s">
        <v>6133</v>
      </c>
      <c r="B3101" t="s">
        <v>6134</v>
      </c>
    </row>
    <row r="3102" spans="1:2" x14ac:dyDescent="0.25">
      <c r="A3102" t="s">
        <v>6135</v>
      </c>
      <c r="B3102" t="s">
        <v>6136</v>
      </c>
    </row>
    <row r="3103" spans="1:2" x14ac:dyDescent="0.25">
      <c r="A3103" t="s">
        <v>6137</v>
      </c>
      <c r="B3103" t="s">
        <v>6138</v>
      </c>
    </row>
    <row r="3104" spans="1:2" x14ac:dyDescent="0.25">
      <c r="A3104" t="s">
        <v>6139</v>
      </c>
      <c r="B3104" t="s">
        <v>6140</v>
      </c>
    </row>
    <row r="3105" spans="1:2" x14ac:dyDescent="0.25">
      <c r="A3105" t="s">
        <v>6141</v>
      </c>
      <c r="B3105" t="s">
        <v>6142</v>
      </c>
    </row>
    <row r="3106" spans="1:2" x14ac:dyDescent="0.25">
      <c r="A3106" t="s">
        <v>6143</v>
      </c>
      <c r="B3106" t="s">
        <v>6144</v>
      </c>
    </row>
    <row r="3107" spans="1:2" x14ac:dyDescent="0.25">
      <c r="A3107" t="s">
        <v>6145</v>
      </c>
      <c r="B3107" t="s">
        <v>6146</v>
      </c>
    </row>
    <row r="3108" spans="1:2" x14ac:dyDescent="0.25">
      <c r="A3108" t="s">
        <v>6147</v>
      </c>
      <c r="B3108" t="s">
        <v>6148</v>
      </c>
    </row>
    <row r="3109" spans="1:2" x14ac:dyDescent="0.25">
      <c r="A3109" t="s">
        <v>6149</v>
      </c>
      <c r="B3109" t="s">
        <v>6150</v>
      </c>
    </row>
    <row r="3110" spans="1:2" x14ac:dyDescent="0.25">
      <c r="A3110" t="s">
        <v>6151</v>
      </c>
      <c r="B3110" t="s">
        <v>6152</v>
      </c>
    </row>
    <row r="3111" spans="1:2" x14ac:dyDescent="0.25">
      <c r="A3111" t="s">
        <v>6153</v>
      </c>
      <c r="B3111" t="s">
        <v>6154</v>
      </c>
    </row>
    <row r="3112" spans="1:2" x14ac:dyDescent="0.25">
      <c r="A3112" t="s">
        <v>6155</v>
      </c>
      <c r="B3112" t="s">
        <v>6156</v>
      </c>
    </row>
    <row r="3113" spans="1:2" x14ac:dyDescent="0.25">
      <c r="A3113" t="s">
        <v>6157</v>
      </c>
      <c r="B3113" t="s">
        <v>6158</v>
      </c>
    </row>
    <row r="3114" spans="1:2" x14ac:dyDescent="0.25">
      <c r="A3114" t="s">
        <v>6159</v>
      </c>
      <c r="B3114" t="s">
        <v>6160</v>
      </c>
    </row>
    <row r="3115" spans="1:2" x14ac:dyDescent="0.25">
      <c r="A3115" t="s">
        <v>6161</v>
      </c>
      <c r="B3115" t="s">
        <v>6162</v>
      </c>
    </row>
    <row r="3116" spans="1:2" x14ac:dyDescent="0.25">
      <c r="A3116" t="s">
        <v>6163</v>
      </c>
      <c r="B3116" t="s">
        <v>6164</v>
      </c>
    </row>
    <row r="3117" spans="1:2" x14ac:dyDescent="0.25">
      <c r="A3117" t="s">
        <v>6165</v>
      </c>
      <c r="B3117" t="s">
        <v>6166</v>
      </c>
    </row>
    <row r="3118" spans="1:2" x14ac:dyDescent="0.25">
      <c r="A3118" t="s">
        <v>6167</v>
      </c>
      <c r="B3118" t="s">
        <v>6168</v>
      </c>
    </row>
    <row r="3119" spans="1:2" x14ac:dyDescent="0.25">
      <c r="A3119" t="s">
        <v>6169</v>
      </c>
      <c r="B3119" t="s">
        <v>6170</v>
      </c>
    </row>
    <row r="3120" spans="1:2" x14ac:dyDescent="0.25">
      <c r="A3120" t="s">
        <v>6171</v>
      </c>
      <c r="B3120" t="s">
        <v>6172</v>
      </c>
    </row>
    <row r="3121" spans="1:2" x14ac:dyDescent="0.25">
      <c r="A3121" t="s">
        <v>6173</v>
      </c>
      <c r="B3121" t="s">
        <v>6174</v>
      </c>
    </row>
    <row r="3122" spans="1:2" x14ac:dyDescent="0.25">
      <c r="A3122" t="s">
        <v>6175</v>
      </c>
      <c r="B3122" t="s">
        <v>6176</v>
      </c>
    </row>
    <row r="3123" spans="1:2" x14ac:dyDescent="0.25">
      <c r="A3123" t="s">
        <v>6177</v>
      </c>
      <c r="B3123" t="s">
        <v>6178</v>
      </c>
    </row>
    <row r="3124" spans="1:2" x14ac:dyDescent="0.25">
      <c r="A3124" t="s">
        <v>6179</v>
      </c>
      <c r="B3124" t="s">
        <v>6180</v>
      </c>
    </row>
    <row r="3125" spans="1:2" x14ac:dyDescent="0.25">
      <c r="A3125" t="s">
        <v>6181</v>
      </c>
      <c r="B3125" t="s">
        <v>6182</v>
      </c>
    </row>
    <row r="3126" spans="1:2" x14ac:dyDescent="0.25">
      <c r="A3126" t="s">
        <v>6183</v>
      </c>
      <c r="B3126" t="s">
        <v>6184</v>
      </c>
    </row>
    <row r="3127" spans="1:2" x14ac:dyDescent="0.25">
      <c r="A3127" t="s">
        <v>6185</v>
      </c>
      <c r="B3127" t="s">
        <v>6186</v>
      </c>
    </row>
    <row r="3128" spans="1:2" x14ac:dyDescent="0.25">
      <c r="A3128" t="s">
        <v>6187</v>
      </c>
      <c r="B3128" t="s">
        <v>6188</v>
      </c>
    </row>
    <row r="3129" spans="1:2" x14ac:dyDescent="0.25">
      <c r="A3129" t="s">
        <v>6189</v>
      </c>
      <c r="B3129" t="s">
        <v>6190</v>
      </c>
    </row>
    <row r="3130" spans="1:2" x14ac:dyDescent="0.25">
      <c r="A3130" t="s">
        <v>6191</v>
      </c>
      <c r="B3130" t="s">
        <v>6192</v>
      </c>
    </row>
    <row r="3131" spans="1:2" x14ac:dyDescent="0.25">
      <c r="A3131" t="s">
        <v>6193</v>
      </c>
      <c r="B3131" t="s">
        <v>6194</v>
      </c>
    </row>
    <row r="3132" spans="1:2" x14ac:dyDescent="0.25">
      <c r="A3132" t="s">
        <v>6195</v>
      </c>
      <c r="B3132" t="s">
        <v>6196</v>
      </c>
    </row>
    <row r="3133" spans="1:2" x14ac:dyDescent="0.25">
      <c r="A3133" t="s">
        <v>6197</v>
      </c>
      <c r="B3133" t="s">
        <v>6198</v>
      </c>
    </row>
    <row r="3134" spans="1:2" x14ac:dyDescent="0.25">
      <c r="A3134" t="s">
        <v>6199</v>
      </c>
      <c r="B3134" t="s">
        <v>6200</v>
      </c>
    </row>
    <row r="3135" spans="1:2" x14ac:dyDescent="0.25">
      <c r="A3135" t="s">
        <v>6201</v>
      </c>
      <c r="B3135" t="s">
        <v>6202</v>
      </c>
    </row>
    <row r="3136" spans="1:2" x14ac:dyDescent="0.25">
      <c r="A3136" t="s">
        <v>6203</v>
      </c>
      <c r="B3136" t="s">
        <v>6204</v>
      </c>
    </row>
    <row r="3137" spans="1:2" x14ac:dyDescent="0.25">
      <c r="A3137" t="s">
        <v>6205</v>
      </c>
      <c r="B3137" t="s">
        <v>6206</v>
      </c>
    </row>
    <row r="3138" spans="1:2" x14ac:dyDescent="0.25">
      <c r="A3138" t="s">
        <v>6207</v>
      </c>
      <c r="B3138" t="s">
        <v>6208</v>
      </c>
    </row>
    <row r="3139" spans="1:2" x14ac:dyDescent="0.25">
      <c r="A3139" t="s">
        <v>6209</v>
      </c>
      <c r="B3139" t="s">
        <v>6210</v>
      </c>
    </row>
    <row r="3140" spans="1:2" x14ac:dyDescent="0.25">
      <c r="A3140" t="s">
        <v>6211</v>
      </c>
      <c r="B3140" t="s">
        <v>6212</v>
      </c>
    </row>
    <row r="3141" spans="1:2" x14ac:dyDescent="0.25">
      <c r="A3141" t="s">
        <v>6213</v>
      </c>
      <c r="B3141" t="s">
        <v>6214</v>
      </c>
    </row>
    <row r="3142" spans="1:2" x14ac:dyDescent="0.25">
      <c r="A3142" t="s">
        <v>6215</v>
      </c>
      <c r="B3142" t="s">
        <v>6216</v>
      </c>
    </row>
    <row r="3143" spans="1:2" x14ac:dyDescent="0.25">
      <c r="A3143" t="s">
        <v>6217</v>
      </c>
      <c r="B3143" t="s">
        <v>6218</v>
      </c>
    </row>
    <row r="3144" spans="1:2" x14ac:dyDescent="0.25">
      <c r="A3144" t="s">
        <v>6219</v>
      </c>
      <c r="B3144" t="s">
        <v>6220</v>
      </c>
    </row>
    <row r="3145" spans="1:2" x14ac:dyDescent="0.25">
      <c r="A3145" t="s">
        <v>6221</v>
      </c>
      <c r="B3145" t="s">
        <v>6222</v>
      </c>
    </row>
    <row r="3146" spans="1:2" x14ac:dyDescent="0.25">
      <c r="A3146" t="s">
        <v>6223</v>
      </c>
      <c r="B3146" t="s">
        <v>6224</v>
      </c>
    </row>
    <row r="3147" spans="1:2" x14ac:dyDescent="0.25">
      <c r="A3147" t="s">
        <v>6225</v>
      </c>
      <c r="B3147" t="s">
        <v>6226</v>
      </c>
    </row>
    <row r="3148" spans="1:2" x14ac:dyDescent="0.25">
      <c r="A3148" t="s">
        <v>6227</v>
      </c>
      <c r="B3148" t="s">
        <v>6228</v>
      </c>
    </row>
    <row r="3149" spans="1:2" x14ac:dyDescent="0.25">
      <c r="A3149" t="s">
        <v>6229</v>
      </c>
      <c r="B3149" t="s">
        <v>6230</v>
      </c>
    </row>
    <row r="3150" spans="1:2" x14ac:dyDescent="0.25">
      <c r="A3150" t="s">
        <v>6231</v>
      </c>
      <c r="B3150" t="s">
        <v>6232</v>
      </c>
    </row>
    <row r="3151" spans="1:2" x14ac:dyDescent="0.25">
      <c r="A3151" t="s">
        <v>6233</v>
      </c>
      <c r="B3151" t="s">
        <v>6234</v>
      </c>
    </row>
    <row r="3152" spans="1:2" x14ac:dyDescent="0.25">
      <c r="A3152" t="s">
        <v>6235</v>
      </c>
      <c r="B3152" t="s">
        <v>6236</v>
      </c>
    </row>
    <row r="3153" spans="1:2" x14ac:dyDescent="0.25">
      <c r="A3153" t="s">
        <v>6237</v>
      </c>
      <c r="B3153" t="s">
        <v>6238</v>
      </c>
    </row>
    <row r="3154" spans="1:2" x14ac:dyDescent="0.25">
      <c r="A3154" t="s">
        <v>6239</v>
      </c>
      <c r="B3154" t="s">
        <v>6240</v>
      </c>
    </row>
    <row r="3155" spans="1:2" x14ac:dyDescent="0.25">
      <c r="A3155" t="s">
        <v>6241</v>
      </c>
      <c r="B3155" t="s">
        <v>6242</v>
      </c>
    </row>
    <row r="3156" spans="1:2" x14ac:dyDescent="0.25">
      <c r="A3156" t="s">
        <v>6243</v>
      </c>
      <c r="B3156" t="s">
        <v>6244</v>
      </c>
    </row>
    <row r="3157" spans="1:2" x14ac:dyDescent="0.25">
      <c r="A3157" t="s">
        <v>6245</v>
      </c>
      <c r="B3157" t="s">
        <v>6246</v>
      </c>
    </row>
    <row r="3158" spans="1:2" x14ac:dyDescent="0.25">
      <c r="A3158" t="s">
        <v>6247</v>
      </c>
      <c r="B3158" t="s">
        <v>6248</v>
      </c>
    </row>
    <row r="3159" spans="1:2" x14ac:dyDescent="0.25">
      <c r="A3159" t="s">
        <v>6249</v>
      </c>
      <c r="B3159" t="s">
        <v>6250</v>
      </c>
    </row>
    <row r="3160" spans="1:2" x14ac:dyDescent="0.25">
      <c r="A3160" t="s">
        <v>6251</v>
      </c>
      <c r="B3160" t="s">
        <v>6252</v>
      </c>
    </row>
    <row r="3161" spans="1:2" x14ac:dyDescent="0.25">
      <c r="A3161" t="s">
        <v>6253</v>
      </c>
      <c r="B3161" t="s">
        <v>6254</v>
      </c>
    </row>
    <row r="3162" spans="1:2" x14ac:dyDescent="0.25">
      <c r="A3162" t="s">
        <v>6255</v>
      </c>
      <c r="B3162" t="s">
        <v>6256</v>
      </c>
    </row>
    <row r="3163" spans="1:2" x14ac:dyDescent="0.25">
      <c r="A3163" t="s">
        <v>6257</v>
      </c>
      <c r="B3163" t="s">
        <v>6258</v>
      </c>
    </row>
    <row r="3164" spans="1:2" x14ac:dyDescent="0.25">
      <c r="A3164" t="s">
        <v>6259</v>
      </c>
      <c r="B3164" t="s">
        <v>6260</v>
      </c>
    </row>
    <row r="3165" spans="1:2" x14ac:dyDescent="0.25">
      <c r="A3165" t="s">
        <v>6261</v>
      </c>
      <c r="B3165" t="s">
        <v>6262</v>
      </c>
    </row>
    <row r="3166" spans="1:2" x14ac:dyDescent="0.25">
      <c r="A3166" t="s">
        <v>6263</v>
      </c>
      <c r="B3166" t="s">
        <v>6264</v>
      </c>
    </row>
    <row r="3167" spans="1:2" x14ac:dyDescent="0.25">
      <c r="A3167" t="s">
        <v>6265</v>
      </c>
      <c r="B3167" t="s">
        <v>6266</v>
      </c>
    </row>
    <row r="3168" spans="1:2" x14ac:dyDescent="0.25">
      <c r="A3168" t="s">
        <v>6267</v>
      </c>
      <c r="B3168" t="s">
        <v>6268</v>
      </c>
    </row>
    <row r="3169" spans="1:2" x14ac:dyDescent="0.25">
      <c r="A3169" t="s">
        <v>6269</v>
      </c>
      <c r="B3169" t="s">
        <v>6270</v>
      </c>
    </row>
    <row r="3170" spans="1:2" x14ac:dyDescent="0.25">
      <c r="A3170" t="s">
        <v>6271</v>
      </c>
      <c r="B3170" t="s">
        <v>6272</v>
      </c>
    </row>
    <row r="3171" spans="1:2" x14ac:dyDescent="0.25">
      <c r="A3171" t="s">
        <v>6273</v>
      </c>
      <c r="B3171" t="s">
        <v>6274</v>
      </c>
    </row>
    <row r="3172" spans="1:2" x14ac:dyDescent="0.25">
      <c r="A3172" t="s">
        <v>6275</v>
      </c>
      <c r="B3172" t="s">
        <v>6276</v>
      </c>
    </row>
    <row r="3173" spans="1:2" x14ac:dyDescent="0.25">
      <c r="A3173" t="s">
        <v>6277</v>
      </c>
      <c r="B3173" t="s">
        <v>6278</v>
      </c>
    </row>
    <row r="3174" spans="1:2" x14ac:dyDescent="0.25">
      <c r="A3174" t="s">
        <v>6279</v>
      </c>
      <c r="B3174" t="s">
        <v>6280</v>
      </c>
    </row>
    <row r="3175" spans="1:2" x14ac:dyDescent="0.25">
      <c r="A3175" t="s">
        <v>6281</v>
      </c>
      <c r="B3175" t="s">
        <v>6282</v>
      </c>
    </row>
    <row r="3176" spans="1:2" x14ac:dyDescent="0.25">
      <c r="A3176" t="s">
        <v>6283</v>
      </c>
      <c r="B3176" t="s">
        <v>6284</v>
      </c>
    </row>
    <row r="3177" spans="1:2" x14ac:dyDescent="0.25">
      <c r="A3177" t="s">
        <v>6285</v>
      </c>
      <c r="B3177" t="s">
        <v>6286</v>
      </c>
    </row>
    <row r="3178" spans="1:2" x14ac:dyDescent="0.25">
      <c r="A3178" t="s">
        <v>6287</v>
      </c>
      <c r="B3178" t="s">
        <v>6288</v>
      </c>
    </row>
    <row r="3179" spans="1:2" x14ac:dyDescent="0.25">
      <c r="A3179" t="s">
        <v>6289</v>
      </c>
      <c r="B3179" t="s">
        <v>6290</v>
      </c>
    </row>
    <row r="3180" spans="1:2" x14ac:dyDescent="0.25">
      <c r="A3180" t="s">
        <v>6291</v>
      </c>
      <c r="B3180" t="s">
        <v>6292</v>
      </c>
    </row>
    <row r="3181" spans="1:2" x14ac:dyDescent="0.25">
      <c r="A3181" t="s">
        <v>6293</v>
      </c>
      <c r="B3181" t="s">
        <v>6294</v>
      </c>
    </row>
    <row r="3182" spans="1:2" x14ac:dyDescent="0.25">
      <c r="A3182" t="s">
        <v>6295</v>
      </c>
      <c r="B3182" t="s">
        <v>6296</v>
      </c>
    </row>
    <row r="3183" spans="1:2" x14ac:dyDescent="0.25">
      <c r="A3183" t="s">
        <v>6297</v>
      </c>
      <c r="B3183" t="s">
        <v>6298</v>
      </c>
    </row>
    <row r="3184" spans="1:2" x14ac:dyDescent="0.25">
      <c r="A3184" t="s">
        <v>6299</v>
      </c>
      <c r="B3184" t="s">
        <v>6300</v>
      </c>
    </row>
    <row r="3185" spans="1:2" x14ac:dyDescent="0.25">
      <c r="A3185" t="s">
        <v>6301</v>
      </c>
      <c r="B3185" t="s">
        <v>6302</v>
      </c>
    </row>
    <row r="3186" spans="1:2" x14ac:dyDescent="0.25">
      <c r="A3186" t="s">
        <v>6303</v>
      </c>
      <c r="B3186" t="s">
        <v>6304</v>
      </c>
    </row>
    <row r="3187" spans="1:2" x14ac:dyDescent="0.25">
      <c r="A3187" t="s">
        <v>6305</v>
      </c>
      <c r="B3187" t="s">
        <v>6306</v>
      </c>
    </row>
    <row r="3188" spans="1:2" x14ac:dyDescent="0.25">
      <c r="A3188" t="s">
        <v>6307</v>
      </c>
      <c r="B3188" t="s">
        <v>6308</v>
      </c>
    </row>
    <row r="3189" spans="1:2" x14ac:dyDescent="0.25">
      <c r="A3189" t="s">
        <v>6309</v>
      </c>
      <c r="B3189" t="s">
        <v>6310</v>
      </c>
    </row>
    <row r="3190" spans="1:2" x14ac:dyDescent="0.25">
      <c r="A3190" t="s">
        <v>6311</v>
      </c>
      <c r="B3190" t="s">
        <v>6312</v>
      </c>
    </row>
    <row r="3191" spans="1:2" x14ac:dyDescent="0.25">
      <c r="A3191" t="s">
        <v>6313</v>
      </c>
      <c r="B3191" t="s">
        <v>6314</v>
      </c>
    </row>
    <row r="3192" spans="1:2" x14ac:dyDescent="0.25">
      <c r="A3192" t="s">
        <v>6315</v>
      </c>
      <c r="B3192" t="s">
        <v>6316</v>
      </c>
    </row>
    <row r="3193" spans="1:2" x14ac:dyDescent="0.25">
      <c r="A3193" t="s">
        <v>6317</v>
      </c>
      <c r="B3193" t="s">
        <v>6318</v>
      </c>
    </row>
    <row r="3194" spans="1:2" x14ac:dyDescent="0.25">
      <c r="A3194" t="s">
        <v>6319</v>
      </c>
      <c r="B3194" t="s">
        <v>6320</v>
      </c>
    </row>
    <row r="3195" spans="1:2" x14ac:dyDescent="0.25">
      <c r="A3195" t="s">
        <v>6321</v>
      </c>
      <c r="B3195" t="s">
        <v>6322</v>
      </c>
    </row>
    <row r="3196" spans="1:2" x14ac:dyDescent="0.25">
      <c r="A3196" t="s">
        <v>6323</v>
      </c>
      <c r="B3196" t="s">
        <v>6324</v>
      </c>
    </row>
    <row r="3197" spans="1:2" x14ac:dyDescent="0.25">
      <c r="A3197" t="s">
        <v>6325</v>
      </c>
      <c r="B3197" t="s">
        <v>6326</v>
      </c>
    </row>
    <row r="3198" spans="1:2" x14ac:dyDescent="0.25">
      <c r="A3198" t="s">
        <v>6327</v>
      </c>
      <c r="B3198" t="s">
        <v>6328</v>
      </c>
    </row>
    <row r="3199" spans="1:2" x14ac:dyDescent="0.25">
      <c r="A3199" t="s">
        <v>6329</v>
      </c>
      <c r="B3199" t="s">
        <v>6330</v>
      </c>
    </row>
    <row r="3200" spans="1:2" x14ac:dyDescent="0.25">
      <c r="A3200" t="s">
        <v>6331</v>
      </c>
      <c r="B3200" t="s">
        <v>6332</v>
      </c>
    </row>
    <row r="3201" spans="1:2" x14ac:dyDescent="0.25">
      <c r="A3201" t="s">
        <v>6333</v>
      </c>
      <c r="B3201" t="s">
        <v>6334</v>
      </c>
    </row>
    <row r="3202" spans="1:2" x14ac:dyDescent="0.25">
      <c r="A3202" t="s">
        <v>6335</v>
      </c>
      <c r="B3202" t="s">
        <v>6336</v>
      </c>
    </row>
    <row r="3203" spans="1:2" x14ac:dyDescent="0.25">
      <c r="A3203" t="s">
        <v>6337</v>
      </c>
      <c r="B3203" t="s">
        <v>6338</v>
      </c>
    </row>
    <row r="3204" spans="1:2" x14ac:dyDescent="0.25">
      <c r="A3204" t="s">
        <v>6339</v>
      </c>
      <c r="B3204" t="s">
        <v>6340</v>
      </c>
    </row>
    <row r="3205" spans="1:2" x14ac:dyDescent="0.25">
      <c r="A3205" t="s">
        <v>6341</v>
      </c>
      <c r="B3205" t="s">
        <v>6342</v>
      </c>
    </row>
    <row r="3206" spans="1:2" x14ac:dyDescent="0.25">
      <c r="A3206" t="s">
        <v>6343</v>
      </c>
      <c r="B3206" t="s">
        <v>6344</v>
      </c>
    </row>
    <row r="3207" spans="1:2" x14ac:dyDescent="0.25">
      <c r="A3207" t="s">
        <v>6345</v>
      </c>
      <c r="B3207" t="s">
        <v>6346</v>
      </c>
    </row>
    <row r="3208" spans="1:2" x14ac:dyDescent="0.25">
      <c r="A3208" t="s">
        <v>6347</v>
      </c>
      <c r="B3208" t="s">
        <v>6348</v>
      </c>
    </row>
    <row r="3209" spans="1:2" x14ac:dyDescent="0.25">
      <c r="A3209" t="s">
        <v>6349</v>
      </c>
      <c r="B3209" t="s">
        <v>6350</v>
      </c>
    </row>
    <row r="3210" spans="1:2" x14ac:dyDescent="0.25">
      <c r="A3210" t="s">
        <v>6351</v>
      </c>
      <c r="B3210" t="s">
        <v>6352</v>
      </c>
    </row>
    <row r="3211" spans="1:2" x14ac:dyDescent="0.25">
      <c r="A3211" t="s">
        <v>6353</v>
      </c>
      <c r="B3211" t="s">
        <v>6354</v>
      </c>
    </row>
    <row r="3212" spans="1:2" x14ac:dyDescent="0.25">
      <c r="A3212" t="s">
        <v>6355</v>
      </c>
      <c r="B3212" t="s">
        <v>6356</v>
      </c>
    </row>
    <row r="3213" spans="1:2" x14ac:dyDescent="0.25">
      <c r="A3213" t="s">
        <v>6357</v>
      </c>
      <c r="B3213" t="s">
        <v>6358</v>
      </c>
    </row>
    <row r="3214" spans="1:2" x14ac:dyDescent="0.25">
      <c r="A3214" t="s">
        <v>6359</v>
      </c>
      <c r="B3214" t="s">
        <v>6360</v>
      </c>
    </row>
    <row r="3215" spans="1:2" x14ac:dyDescent="0.25">
      <c r="A3215" t="s">
        <v>6361</v>
      </c>
      <c r="B3215" t="s">
        <v>6362</v>
      </c>
    </row>
    <row r="3216" spans="1:2" x14ac:dyDescent="0.25">
      <c r="A3216" t="s">
        <v>6363</v>
      </c>
      <c r="B3216" t="s">
        <v>6364</v>
      </c>
    </row>
    <row r="3217" spans="1:2" x14ac:dyDescent="0.25">
      <c r="A3217" t="s">
        <v>6365</v>
      </c>
      <c r="B3217" t="s">
        <v>6366</v>
      </c>
    </row>
    <row r="3218" spans="1:2" x14ac:dyDescent="0.25">
      <c r="A3218" t="s">
        <v>6367</v>
      </c>
      <c r="B3218" t="s">
        <v>6368</v>
      </c>
    </row>
    <row r="3219" spans="1:2" x14ac:dyDescent="0.25">
      <c r="A3219" t="s">
        <v>6369</v>
      </c>
      <c r="B3219" t="s">
        <v>6370</v>
      </c>
    </row>
    <row r="3220" spans="1:2" x14ac:dyDescent="0.25">
      <c r="A3220" t="s">
        <v>6371</v>
      </c>
      <c r="B3220" t="s">
        <v>6372</v>
      </c>
    </row>
    <row r="3221" spans="1:2" x14ac:dyDescent="0.25">
      <c r="A3221" t="s">
        <v>6373</v>
      </c>
      <c r="B3221" t="s">
        <v>6374</v>
      </c>
    </row>
    <row r="3222" spans="1:2" x14ac:dyDescent="0.25">
      <c r="A3222" t="s">
        <v>6375</v>
      </c>
      <c r="B3222" t="s">
        <v>6376</v>
      </c>
    </row>
    <row r="3223" spans="1:2" x14ac:dyDescent="0.25">
      <c r="A3223" t="s">
        <v>6377</v>
      </c>
      <c r="B3223" t="s">
        <v>6378</v>
      </c>
    </row>
    <row r="3224" spans="1:2" x14ac:dyDescent="0.25">
      <c r="A3224" t="s">
        <v>6379</v>
      </c>
      <c r="B3224" t="s">
        <v>6380</v>
      </c>
    </row>
    <row r="3225" spans="1:2" x14ac:dyDescent="0.25">
      <c r="A3225" t="s">
        <v>6381</v>
      </c>
      <c r="B3225" t="s">
        <v>6382</v>
      </c>
    </row>
    <row r="3226" spans="1:2" x14ac:dyDescent="0.25">
      <c r="A3226" t="s">
        <v>6383</v>
      </c>
      <c r="B3226" t="s">
        <v>6384</v>
      </c>
    </row>
    <row r="3227" spans="1:2" x14ac:dyDescent="0.25">
      <c r="A3227" t="s">
        <v>6385</v>
      </c>
      <c r="B3227" t="s">
        <v>6386</v>
      </c>
    </row>
    <row r="3228" spans="1:2" x14ac:dyDescent="0.25">
      <c r="A3228" t="s">
        <v>6387</v>
      </c>
      <c r="B3228" t="s">
        <v>6388</v>
      </c>
    </row>
    <row r="3229" spans="1:2" x14ac:dyDescent="0.25">
      <c r="A3229" t="s">
        <v>6389</v>
      </c>
      <c r="B3229" t="s">
        <v>6390</v>
      </c>
    </row>
    <row r="3230" spans="1:2" x14ac:dyDescent="0.25">
      <c r="A3230" t="s">
        <v>6391</v>
      </c>
      <c r="B3230" t="s">
        <v>6392</v>
      </c>
    </row>
    <row r="3231" spans="1:2" x14ac:dyDescent="0.25">
      <c r="A3231" t="s">
        <v>6393</v>
      </c>
      <c r="B3231" t="s">
        <v>6394</v>
      </c>
    </row>
    <row r="3232" spans="1:2" x14ac:dyDescent="0.25">
      <c r="A3232" t="s">
        <v>6395</v>
      </c>
      <c r="B3232" t="s">
        <v>6396</v>
      </c>
    </row>
    <row r="3233" spans="1:2" x14ac:dyDescent="0.25">
      <c r="A3233" t="s">
        <v>6397</v>
      </c>
      <c r="B3233" t="s">
        <v>6398</v>
      </c>
    </row>
    <row r="3234" spans="1:2" x14ac:dyDescent="0.25">
      <c r="A3234" t="s">
        <v>6399</v>
      </c>
      <c r="B3234" t="s">
        <v>6400</v>
      </c>
    </row>
    <row r="3235" spans="1:2" x14ac:dyDescent="0.25">
      <c r="A3235" t="s">
        <v>6401</v>
      </c>
      <c r="B3235" t="s">
        <v>6402</v>
      </c>
    </row>
    <row r="3236" spans="1:2" x14ac:dyDescent="0.25">
      <c r="A3236" t="s">
        <v>6403</v>
      </c>
      <c r="B3236" t="s">
        <v>6404</v>
      </c>
    </row>
    <row r="3237" spans="1:2" x14ac:dyDescent="0.25">
      <c r="A3237" t="s">
        <v>6405</v>
      </c>
      <c r="B3237" t="s">
        <v>6406</v>
      </c>
    </row>
    <row r="3238" spans="1:2" x14ac:dyDescent="0.25">
      <c r="A3238" t="s">
        <v>6407</v>
      </c>
      <c r="B3238" t="s">
        <v>6408</v>
      </c>
    </row>
    <row r="3239" spans="1:2" x14ac:dyDescent="0.25">
      <c r="A3239" t="s">
        <v>6409</v>
      </c>
      <c r="B3239" t="s">
        <v>6410</v>
      </c>
    </row>
    <row r="3240" spans="1:2" x14ac:dyDescent="0.25">
      <c r="A3240" t="s">
        <v>6411</v>
      </c>
      <c r="B3240" t="s">
        <v>6412</v>
      </c>
    </row>
    <row r="3241" spans="1:2" x14ac:dyDescent="0.25">
      <c r="A3241" t="s">
        <v>6413</v>
      </c>
      <c r="B3241" t="s">
        <v>6414</v>
      </c>
    </row>
    <row r="3242" spans="1:2" x14ac:dyDescent="0.25">
      <c r="A3242" t="s">
        <v>6415</v>
      </c>
      <c r="B3242" t="s">
        <v>6416</v>
      </c>
    </row>
    <row r="3243" spans="1:2" x14ac:dyDescent="0.25">
      <c r="A3243" t="s">
        <v>6417</v>
      </c>
      <c r="B3243" t="s">
        <v>6418</v>
      </c>
    </row>
    <row r="3244" spans="1:2" x14ac:dyDescent="0.25">
      <c r="A3244" t="s">
        <v>6419</v>
      </c>
      <c r="B3244" t="s">
        <v>6420</v>
      </c>
    </row>
    <row r="3245" spans="1:2" x14ac:dyDescent="0.25">
      <c r="A3245" t="s">
        <v>6421</v>
      </c>
      <c r="B3245" t="s">
        <v>6422</v>
      </c>
    </row>
    <row r="3246" spans="1:2" x14ac:dyDescent="0.25">
      <c r="A3246" t="s">
        <v>6423</v>
      </c>
      <c r="B3246" t="s">
        <v>6424</v>
      </c>
    </row>
    <row r="3247" spans="1:2" x14ac:dyDescent="0.25">
      <c r="A3247" t="s">
        <v>6425</v>
      </c>
      <c r="B3247" t="s">
        <v>6426</v>
      </c>
    </row>
    <row r="3248" spans="1:2" x14ac:dyDescent="0.25">
      <c r="A3248" t="s">
        <v>6427</v>
      </c>
      <c r="B3248" t="s">
        <v>6428</v>
      </c>
    </row>
    <row r="3249" spans="1:2" x14ac:dyDescent="0.25">
      <c r="A3249" t="s">
        <v>6429</v>
      </c>
      <c r="B3249" t="s">
        <v>6430</v>
      </c>
    </row>
    <row r="3250" spans="1:2" x14ac:dyDescent="0.25">
      <c r="A3250" t="s">
        <v>6431</v>
      </c>
      <c r="B3250" t="s">
        <v>6432</v>
      </c>
    </row>
    <row r="3251" spans="1:2" x14ac:dyDescent="0.25">
      <c r="A3251" t="s">
        <v>6433</v>
      </c>
      <c r="B3251" t="s">
        <v>6434</v>
      </c>
    </row>
    <row r="3252" spans="1:2" x14ac:dyDescent="0.25">
      <c r="A3252" t="s">
        <v>6435</v>
      </c>
      <c r="B3252" t="s">
        <v>6436</v>
      </c>
    </row>
    <row r="3253" spans="1:2" x14ac:dyDescent="0.25">
      <c r="A3253" t="s">
        <v>6437</v>
      </c>
      <c r="B3253" t="s">
        <v>6438</v>
      </c>
    </row>
    <row r="3254" spans="1:2" x14ac:dyDescent="0.25">
      <c r="A3254" t="s">
        <v>6439</v>
      </c>
      <c r="B3254" t="s">
        <v>6440</v>
      </c>
    </row>
    <row r="3255" spans="1:2" x14ac:dyDescent="0.25">
      <c r="A3255" t="s">
        <v>6441</v>
      </c>
      <c r="B3255" t="s">
        <v>6442</v>
      </c>
    </row>
    <row r="3256" spans="1:2" x14ac:dyDescent="0.25">
      <c r="A3256" t="s">
        <v>6443</v>
      </c>
      <c r="B3256" t="s">
        <v>6444</v>
      </c>
    </row>
    <row r="3257" spans="1:2" x14ac:dyDescent="0.25">
      <c r="A3257" t="s">
        <v>6445</v>
      </c>
      <c r="B3257" t="s">
        <v>6446</v>
      </c>
    </row>
    <row r="3258" spans="1:2" x14ac:dyDescent="0.25">
      <c r="A3258" t="s">
        <v>6447</v>
      </c>
      <c r="B3258" t="s">
        <v>6448</v>
      </c>
    </row>
    <row r="3259" spans="1:2" x14ac:dyDescent="0.25">
      <c r="A3259" t="s">
        <v>6449</v>
      </c>
      <c r="B3259" t="s">
        <v>6450</v>
      </c>
    </row>
    <row r="3260" spans="1:2" x14ac:dyDescent="0.25">
      <c r="A3260" t="s">
        <v>6451</v>
      </c>
      <c r="B3260" t="s">
        <v>6452</v>
      </c>
    </row>
    <row r="3261" spans="1:2" x14ac:dyDescent="0.25">
      <c r="A3261" t="s">
        <v>6453</v>
      </c>
      <c r="B3261" t="s">
        <v>6454</v>
      </c>
    </row>
    <row r="3262" spans="1:2" x14ac:dyDescent="0.25">
      <c r="A3262" t="s">
        <v>6455</v>
      </c>
      <c r="B3262" t="s">
        <v>6456</v>
      </c>
    </row>
    <row r="3263" spans="1:2" x14ac:dyDescent="0.25">
      <c r="A3263" t="s">
        <v>6457</v>
      </c>
      <c r="B3263" t="s">
        <v>6458</v>
      </c>
    </row>
    <row r="3264" spans="1:2" x14ac:dyDescent="0.25">
      <c r="A3264" t="s">
        <v>6459</v>
      </c>
      <c r="B3264" t="s">
        <v>6460</v>
      </c>
    </row>
    <row r="3265" spans="1:2" x14ac:dyDescent="0.25">
      <c r="A3265" t="s">
        <v>6461</v>
      </c>
      <c r="B3265" t="s">
        <v>6462</v>
      </c>
    </row>
    <row r="3266" spans="1:2" x14ac:dyDescent="0.25">
      <c r="A3266" t="s">
        <v>6463</v>
      </c>
      <c r="B3266" t="s">
        <v>6464</v>
      </c>
    </row>
    <row r="3267" spans="1:2" x14ac:dyDescent="0.25">
      <c r="A3267" t="s">
        <v>6465</v>
      </c>
      <c r="B3267" t="s">
        <v>6466</v>
      </c>
    </row>
    <row r="3268" spans="1:2" x14ac:dyDescent="0.25">
      <c r="A3268" t="s">
        <v>6467</v>
      </c>
      <c r="B3268" t="s">
        <v>6468</v>
      </c>
    </row>
    <row r="3269" spans="1:2" x14ac:dyDescent="0.25">
      <c r="A3269" t="s">
        <v>6469</v>
      </c>
      <c r="B3269" t="s">
        <v>6470</v>
      </c>
    </row>
    <row r="3270" spans="1:2" x14ac:dyDescent="0.25">
      <c r="A3270" t="s">
        <v>6471</v>
      </c>
      <c r="B3270" t="s">
        <v>6472</v>
      </c>
    </row>
    <row r="3271" spans="1:2" x14ac:dyDescent="0.25">
      <c r="A3271" t="s">
        <v>6473</v>
      </c>
      <c r="B3271" t="s">
        <v>6474</v>
      </c>
    </row>
    <row r="3272" spans="1:2" x14ac:dyDescent="0.25">
      <c r="A3272" t="s">
        <v>6475</v>
      </c>
      <c r="B3272" t="s">
        <v>6476</v>
      </c>
    </row>
    <row r="3273" spans="1:2" x14ac:dyDescent="0.25">
      <c r="A3273" t="s">
        <v>6477</v>
      </c>
      <c r="B3273" t="s">
        <v>6478</v>
      </c>
    </row>
    <row r="3274" spans="1:2" x14ac:dyDescent="0.25">
      <c r="A3274" t="s">
        <v>6479</v>
      </c>
      <c r="B3274" t="s">
        <v>6480</v>
      </c>
    </row>
    <row r="3275" spans="1:2" x14ac:dyDescent="0.25">
      <c r="A3275" t="s">
        <v>6481</v>
      </c>
      <c r="B3275" t="s">
        <v>6482</v>
      </c>
    </row>
    <row r="3276" spans="1:2" x14ac:dyDescent="0.25">
      <c r="A3276" t="s">
        <v>6483</v>
      </c>
      <c r="B3276" t="s">
        <v>6484</v>
      </c>
    </row>
    <row r="3277" spans="1:2" x14ac:dyDescent="0.25">
      <c r="A3277" t="s">
        <v>6485</v>
      </c>
      <c r="B3277" t="s">
        <v>6486</v>
      </c>
    </row>
    <row r="3278" spans="1:2" x14ac:dyDescent="0.25">
      <c r="A3278" t="s">
        <v>6487</v>
      </c>
      <c r="B3278" t="s">
        <v>6488</v>
      </c>
    </row>
    <row r="3279" spans="1:2" x14ac:dyDescent="0.25">
      <c r="A3279" t="s">
        <v>6489</v>
      </c>
      <c r="B3279" t="s">
        <v>6490</v>
      </c>
    </row>
    <row r="3280" spans="1:2" x14ac:dyDescent="0.25">
      <c r="A3280" t="s">
        <v>6491</v>
      </c>
      <c r="B3280" t="s">
        <v>6492</v>
      </c>
    </row>
    <row r="3281" spans="1:2" x14ac:dyDescent="0.25">
      <c r="A3281" t="s">
        <v>6493</v>
      </c>
      <c r="B3281" t="s">
        <v>6494</v>
      </c>
    </row>
    <row r="3282" spans="1:2" x14ac:dyDescent="0.25">
      <c r="A3282" t="s">
        <v>6495</v>
      </c>
      <c r="B3282" t="s">
        <v>6496</v>
      </c>
    </row>
    <row r="3283" spans="1:2" x14ac:dyDescent="0.25">
      <c r="A3283" t="s">
        <v>6497</v>
      </c>
      <c r="B3283" t="s">
        <v>6498</v>
      </c>
    </row>
    <row r="3284" spans="1:2" x14ac:dyDescent="0.25">
      <c r="A3284" t="s">
        <v>6499</v>
      </c>
      <c r="B3284" t="s">
        <v>6500</v>
      </c>
    </row>
    <row r="3285" spans="1:2" x14ac:dyDescent="0.25">
      <c r="A3285" t="s">
        <v>6501</v>
      </c>
      <c r="B3285" t="s">
        <v>6502</v>
      </c>
    </row>
    <row r="3286" spans="1:2" x14ac:dyDescent="0.25">
      <c r="A3286" t="s">
        <v>6503</v>
      </c>
      <c r="B3286" t="s">
        <v>6504</v>
      </c>
    </row>
    <row r="3287" spans="1:2" x14ac:dyDescent="0.25">
      <c r="A3287" t="s">
        <v>6505</v>
      </c>
      <c r="B3287" t="s">
        <v>6506</v>
      </c>
    </row>
    <row r="3288" spans="1:2" x14ac:dyDescent="0.25">
      <c r="A3288" t="s">
        <v>6507</v>
      </c>
      <c r="B3288" t="s">
        <v>6508</v>
      </c>
    </row>
    <row r="3289" spans="1:2" x14ac:dyDescent="0.25">
      <c r="A3289" t="s">
        <v>6509</v>
      </c>
      <c r="B3289" t="s">
        <v>6510</v>
      </c>
    </row>
    <row r="3290" spans="1:2" x14ac:dyDescent="0.25">
      <c r="A3290" t="s">
        <v>6511</v>
      </c>
      <c r="B3290" t="s">
        <v>6512</v>
      </c>
    </row>
    <row r="3291" spans="1:2" x14ac:dyDescent="0.25">
      <c r="A3291" t="s">
        <v>6513</v>
      </c>
      <c r="B3291" t="s">
        <v>6514</v>
      </c>
    </row>
    <row r="3292" spans="1:2" x14ac:dyDescent="0.25">
      <c r="A3292" t="s">
        <v>6515</v>
      </c>
      <c r="B3292" t="s">
        <v>6516</v>
      </c>
    </row>
    <row r="3293" spans="1:2" x14ac:dyDescent="0.25">
      <c r="A3293" t="s">
        <v>6517</v>
      </c>
      <c r="B3293" t="s">
        <v>6518</v>
      </c>
    </row>
    <row r="3294" spans="1:2" x14ac:dyDescent="0.25">
      <c r="A3294" t="s">
        <v>6519</v>
      </c>
      <c r="B3294" t="s">
        <v>6520</v>
      </c>
    </row>
    <row r="3295" spans="1:2" x14ac:dyDescent="0.25">
      <c r="A3295" t="s">
        <v>6521</v>
      </c>
      <c r="B3295" t="s">
        <v>6522</v>
      </c>
    </row>
    <row r="3296" spans="1:2" x14ac:dyDescent="0.25">
      <c r="A3296" t="s">
        <v>6523</v>
      </c>
      <c r="B3296" t="s">
        <v>6524</v>
      </c>
    </row>
    <row r="3297" spans="1:2" x14ac:dyDescent="0.25">
      <c r="A3297" t="s">
        <v>6525</v>
      </c>
      <c r="B3297" t="s">
        <v>6526</v>
      </c>
    </row>
    <row r="3298" spans="1:2" x14ac:dyDescent="0.25">
      <c r="A3298" t="s">
        <v>6527</v>
      </c>
      <c r="B3298" t="s">
        <v>6528</v>
      </c>
    </row>
    <row r="3299" spans="1:2" x14ac:dyDescent="0.25">
      <c r="A3299" t="s">
        <v>6529</v>
      </c>
      <c r="B3299" t="s">
        <v>6530</v>
      </c>
    </row>
    <row r="3300" spans="1:2" x14ac:dyDescent="0.25">
      <c r="A3300" t="s">
        <v>6531</v>
      </c>
      <c r="B3300" t="s">
        <v>6532</v>
      </c>
    </row>
    <row r="3301" spans="1:2" x14ac:dyDescent="0.25">
      <c r="A3301" t="s">
        <v>6533</v>
      </c>
      <c r="B3301" t="s">
        <v>6534</v>
      </c>
    </row>
    <row r="3302" spans="1:2" x14ac:dyDescent="0.25">
      <c r="A3302" t="s">
        <v>6535</v>
      </c>
      <c r="B3302" t="s">
        <v>6536</v>
      </c>
    </row>
    <row r="3303" spans="1:2" x14ac:dyDescent="0.25">
      <c r="A3303" t="s">
        <v>6537</v>
      </c>
      <c r="B3303" t="s">
        <v>6538</v>
      </c>
    </row>
    <row r="3304" spans="1:2" x14ac:dyDescent="0.25">
      <c r="A3304" t="s">
        <v>6539</v>
      </c>
      <c r="B3304" t="s">
        <v>6540</v>
      </c>
    </row>
    <row r="3305" spans="1:2" x14ac:dyDescent="0.25">
      <c r="A3305" t="s">
        <v>6541</v>
      </c>
      <c r="B3305" t="s">
        <v>6542</v>
      </c>
    </row>
    <row r="3306" spans="1:2" x14ac:dyDescent="0.25">
      <c r="A3306" t="s">
        <v>6543</v>
      </c>
      <c r="B3306" t="s">
        <v>6544</v>
      </c>
    </row>
    <row r="3307" spans="1:2" x14ac:dyDescent="0.25">
      <c r="A3307" t="s">
        <v>6545</v>
      </c>
      <c r="B3307" t="s">
        <v>6546</v>
      </c>
    </row>
    <row r="3308" spans="1:2" x14ac:dyDescent="0.25">
      <c r="A3308" t="s">
        <v>6547</v>
      </c>
      <c r="B3308" t="s">
        <v>6548</v>
      </c>
    </row>
    <row r="3309" spans="1:2" x14ac:dyDescent="0.25">
      <c r="A3309" t="s">
        <v>6549</v>
      </c>
      <c r="B3309" t="s">
        <v>6550</v>
      </c>
    </row>
    <row r="3310" spans="1:2" x14ac:dyDescent="0.25">
      <c r="A3310" t="s">
        <v>6551</v>
      </c>
      <c r="B3310" t="s">
        <v>6552</v>
      </c>
    </row>
    <row r="3311" spans="1:2" x14ac:dyDescent="0.25">
      <c r="A3311" t="s">
        <v>6553</v>
      </c>
      <c r="B3311" t="s">
        <v>6554</v>
      </c>
    </row>
    <row r="3312" spans="1:2" x14ac:dyDescent="0.25">
      <c r="A3312" t="s">
        <v>6555</v>
      </c>
      <c r="B3312" t="s">
        <v>6556</v>
      </c>
    </row>
    <row r="3313" spans="1:2" x14ac:dyDescent="0.25">
      <c r="A3313" t="s">
        <v>6557</v>
      </c>
      <c r="B3313" t="s">
        <v>6558</v>
      </c>
    </row>
    <row r="3314" spans="1:2" x14ac:dyDescent="0.25">
      <c r="A3314" t="s">
        <v>6559</v>
      </c>
      <c r="B3314" t="s">
        <v>6560</v>
      </c>
    </row>
    <row r="3315" spans="1:2" x14ac:dyDescent="0.25">
      <c r="A3315" t="s">
        <v>6561</v>
      </c>
      <c r="B3315" t="s">
        <v>6562</v>
      </c>
    </row>
    <row r="3316" spans="1:2" x14ac:dyDescent="0.25">
      <c r="A3316" t="s">
        <v>6563</v>
      </c>
      <c r="B3316" t="s">
        <v>6564</v>
      </c>
    </row>
    <row r="3317" spans="1:2" x14ac:dyDescent="0.25">
      <c r="A3317" t="s">
        <v>6565</v>
      </c>
      <c r="B3317" t="s">
        <v>6566</v>
      </c>
    </row>
    <row r="3318" spans="1:2" x14ac:dyDescent="0.25">
      <c r="A3318" t="s">
        <v>6567</v>
      </c>
      <c r="B3318" t="s">
        <v>6568</v>
      </c>
    </row>
    <row r="3319" spans="1:2" x14ac:dyDescent="0.25">
      <c r="A3319" t="s">
        <v>6569</v>
      </c>
      <c r="B3319" t="s">
        <v>6570</v>
      </c>
    </row>
    <row r="3320" spans="1:2" x14ac:dyDescent="0.25">
      <c r="A3320" t="s">
        <v>6571</v>
      </c>
      <c r="B3320" t="s">
        <v>6572</v>
      </c>
    </row>
    <row r="3321" spans="1:2" x14ac:dyDescent="0.25">
      <c r="A3321" t="s">
        <v>6573</v>
      </c>
      <c r="B3321" t="s">
        <v>6574</v>
      </c>
    </row>
    <row r="3322" spans="1:2" x14ac:dyDescent="0.25">
      <c r="A3322" t="s">
        <v>6575</v>
      </c>
      <c r="B3322" t="s">
        <v>6576</v>
      </c>
    </row>
    <row r="3323" spans="1:2" x14ac:dyDescent="0.25">
      <c r="A3323" t="s">
        <v>6577</v>
      </c>
      <c r="B3323" t="s">
        <v>6578</v>
      </c>
    </row>
    <row r="3324" spans="1:2" x14ac:dyDescent="0.25">
      <c r="A3324" t="s">
        <v>6579</v>
      </c>
      <c r="B3324" t="s">
        <v>6580</v>
      </c>
    </row>
    <row r="3325" spans="1:2" x14ac:dyDescent="0.25">
      <c r="A3325" t="s">
        <v>6581</v>
      </c>
      <c r="B3325" t="s">
        <v>6582</v>
      </c>
    </row>
    <row r="3326" spans="1:2" x14ac:dyDescent="0.25">
      <c r="A3326" t="s">
        <v>6583</v>
      </c>
      <c r="B3326" t="s">
        <v>6584</v>
      </c>
    </row>
    <row r="3327" spans="1:2" x14ac:dyDescent="0.25">
      <c r="A3327" t="s">
        <v>6585</v>
      </c>
      <c r="B3327" t="s">
        <v>6586</v>
      </c>
    </row>
    <row r="3328" spans="1:2" x14ac:dyDescent="0.25">
      <c r="A3328" t="s">
        <v>6587</v>
      </c>
      <c r="B3328" t="s">
        <v>6588</v>
      </c>
    </row>
    <row r="3329" spans="1:2" x14ac:dyDescent="0.25">
      <c r="A3329" t="s">
        <v>6589</v>
      </c>
      <c r="B3329" t="s">
        <v>6590</v>
      </c>
    </row>
    <row r="3330" spans="1:2" x14ac:dyDescent="0.25">
      <c r="A3330" t="s">
        <v>6591</v>
      </c>
      <c r="B3330" t="s">
        <v>6592</v>
      </c>
    </row>
    <row r="3331" spans="1:2" x14ac:dyDescent="0.25">
      <c r="A3331" t="s">
        <v>6593</v>
      </c>
      <c r="B3331" t="s">
        <v>6594</v>
      </c>
    </row>
    <row r="3332" spans="1:2" x14ac:dyDescent="0.25">
      <c r="A3332" t="s">
        <v>6595</v>
      </c>
      <c r="B3332" t="s">
        <v>6596</v>
      </c>
    </row>
    <row r="3333" spans="1:2" x14ac:dyDescent="0.25">
      <c r="A3333" t="s">
        <v>6597</v>
      </c>
      <c r="B3333" t="s">
        <v>6598</v>
      </c>
    </row>
    <row r="3334" spans="1:2" x14ac:dyDescent="0.25">
      <c r="A3334" t="s">
        <v>6599</v>
      </c>
      <c r="B3334" t="s">
        <v>6600</v>
      </c>
    </row>
    <row r="3335" spans="1:2" x14ac:dyDescent="0.25">
      <c r="A3335" t="s">
        <v>6601</v>
      </c>
      <c r="B3335" t="s">
        <v>6602</v>
      </c>
    </row>
    <row r="3336" spans="1:2" x14ac:dyDescent="0.25">
      <c r="A3336" t="s">
        <v>6603</v>
      </c>
      <c r="B3336" t="s">
        <v>6604</v>
      </c>
    </row>
    <row r="3337" spans="1:2" x14ac:dyDescent="0.25">
      <c r="A3337" t="s">
        <v>254</v>
      </c>
      <c r="B3337" t="s">
        <v>255</v>
      </c>
    </row>
    <row r="3338" spans="1:2" x14ac:dyDescent="0.25">
      <c r="A3338" t="s">
        <v>6605</v>
      </c>
      <c r="B3338" t="s">
        <v>6606</v>
      </c>
    </row>
    <row r="3339" spans="1:2" x14ac:dyDescent="0.25">
      <c r="A3339" t="s">
        <v>6607</v>
      </c>
      <c r="B3339" t="s">
        <v>6608</v>
      </c>
    </row>
    <row r="3340" spans="1:2" x14ac:dyDescent="0.25">
      <c r="A3340" t="s">
        <v>6609</v>
      </c>
      <c r="B3340" t="s">
        <v>6610</v>
      </c>
    </row>
    <row r="3341" spans="1:2" x14ac:dyDescent="0.25">
      <c r="A3341" t="s">
        <v>6611</v>
      </c>
      <c r="B3341" t="s">
        <v>6612</v>
      </c>
    </row>
    <row r="3342" spans="1:2" x14ac:dyDescent="0.25">
      <c r="A3342" t="s">
        <v>6613</v>
      </c>
      <c r="B3342" t="s">
        <v>6614</v>
      </c>
    </row>
    <row r="3343" spans="1:2" x14ac:dyDescent="0.25">
      <c r="A3343" t="s">
        <v>6615</v>
      </c>
      <c r="B3343" t="s">
        <v>6616</v>
      </c>
    </row>
    <row r="3344" spans="1:2" x14ac:dyDescent="0.25">
      <c r="A3344" t="s">
        <v>6617</v>
      </c>
      <c r="B3344" t="s">
        <v>6618</v>
      </c>
    </row>
    <row r="3345" spans="1:2" x14ac:dyDescent="0.25">
      <c r="A3345" t="s">
        <v>6619</v>
      </c>
      <c r="B3345" t="s">
        <v>6620</v>
      </c>
    </row>
    <row r="3346" spans="1:2" x14ac:dyDescent="0.25">
      <c r="A3346" t="s">
        <v>6621</v>
      </c>
      <c r="B3346" t="s">
        <v>6622</v>
      </c>
    </row>
    <row r="3347" spans="1:2" x14ac:dyDescent="0.25">
      <c r="A3347" t="s">
        <v>6623</v>
      </c>
      <c r="B3347" t="s">
        <v>6624</v>
      </c>
    </row>
    <row r="3348" spans="1:2" x14ac:dyDescent="0.25">
      <c r="A3348" t="s">
        <v>6625</v>
      </c>
      <c r="B3348" t="s">
        <v>6626</v>
      </c>
    </row>
    <row r="3349" spans="1:2" x14ac:dyDescent="0.25">
      <c r="A3349" t="s">
        <v>6627</v>
      </c>
      <c r="B3349" t="s">
        <v>6628</v>
      </c>
    </row>
    <row r="3350" spans="1:2" x14ac:dyDescent="0.25">
      <c r="A3350" t="s">
        <v>6629</v>
      </c>
      <c r="B3350" t="s">
        <v>6630</v>
      </c>
    </row>
    <row r="3351" spans="1:2" x14ac:dyDescent="0.25">
      <c r="A3351" t="s">
        <v>6631</v>
      </c>
      <c r="B3351" t="s">
        <v>6632</v>
      </c>
    </row>
    <row r="3352" spans="1:2" x14ac:dyDescent="0.25">
      <c r="A3352" t="s">
        <v>6633</v>
      </c>
      <c r="B3352" t="s">
        <v>6634</v>
      </c>
    </row>
    <row r="3353" spans="1:2" x14ac:dyDescent="0.25">
      <c r="A3353" t="s">
        <v>6635</v>
      </c>
      <c r="B3353" t="s">
        <v>6636</v>
      </c>
    </row>
    <row r="3354" spans="1:2" x14ac:dyDescent="0.25">
      <c r="A3354" t="s">
        <v>6637</v>
      </c>
      <c r="B3354" t="s">
        <v>6638</v>
      </c>
    </row>
    <row r="3355" spans="1:2" x14ac:dyDescent="0.25">
      <c r="A3355" t="s">
        <v>6639</v>
      </c>
      <c r="B3355" t="s">
        <v>6640</v>
      </c>
    </row>
    <row r="3356" spans="1:2" x14ac:dyDescent="0.25">
      <c r="A3356" t="s">
        <v>6641</v>
      </c>
      <c r="B3356" t="s">
        <v>6642</v>
      </c>
    </row>
    <row r="3357" spans="1:2" x14ac:dyDescent="0.25">
      <c r="A3357" t="s">
        <v>6643</v>
      </c>
      <c r="B3357" t="s">
        <v>6644</v>
      </c>
    </row>
    <row r="3358" spans="1:2" x14ac:dyDescent="0.25">
      <c r="A3358" t="s">
        <v>6645</v>
      </c>
      <c r="B3358" t="s">
        <v>6646</v>
      </c>
    </row>
    <row r="3359" spans="1:2" x14ac:dyDescent="0.25">
      <c r="A3359" t="s">
        <v>6647</v>
      </c>
      <c r="B3359" t="s">
        <v>6648</v>
      </c>
    </row>
    <row r="3360" spans="1:2" x14ac:dyDescent="0.25">
      <c r="A3360" t="s">
        <v>6649</v>
      </c>
      <c r="B3360" t="s">
        <v>6650</v>
      </c>
    </row>
    <row r="3361" spans="1:2" x14ac:dyDescent="0.25">
      <c r="A3361" t="s">
        <v>6651</v>
      </c>
      <c r="B3361" t="s">
        <v>6652</v>
      </c>
    </row>
    <row r="3362" spans="1:2" x14ac:dyDescent="0.25">
      <c r="A3362" t="s">
        <v>6653</v>
      </c>
      <c r="B3362" t="s">
        <v>6654</v>
      </c>
    </row>
    <row r="3363" spans="1:2" x14ac:dyDescent="0.25">
      <c r="A3363" t="s">
        <v>6655</v>
      </c>
      <c r="B3363" t="s">
        <v>6656</v>
      </c>
    </row>
    <row r="3364" spans="1:2" x14ac:dyDescent="0.25">
      <c r="A3364" t="s">
        <v>6657</v>
      </c>
      <c r="B3364" t="s">
        <v>6658</v>
      </c>
    </row>
    <row r="3365" spans="1:2" x14ac:dyDescent="0.25">
      <c r="A3365" t="s">
        <v>6659</v>
      </c>
      <c r="B3365" t="s">
        <v>6660</v>
      </c>
    </row>
    <row r="3366" spans="1:2" x14ac:dyDescent="0.25">
      <c r="A3366" t="s">
        <v>6661</v>
      </c>
      <c r="B3366" t="s">
        <v>6662</v>
      </c>
    </row>
    <row r="3367" spans="1:2" x14ac:dyDescent="0.25">
      <c r="A3367" t="s">
        <v>6663</v>
      </c>
      <c r="B3367" t="s">
        <v>6664</v>
      </c>
    </row>
    <row r="3368" spans="1:2" x14ac:dyDescent="0.25">
      <c r="A3368" t="s">
        <v>6665</v>
      </c>
      <c r="B3368" t="s">
        <v>6666</v>
      </c>
    </row>
    <row r="3369" spans="1:2" x14ac:dyDescent="0.25">
      <c r="A3369" t="s">
        <v>6667</v>
      </c>
      <c r="B3369" t="s">
        <v>6668</v>
      </c>
    </row>
    <row r="3370" spans="1:2" x14ac:dyDescent="0.25">
      <c r="A3370" t="s">
        <v>6669</v>
      </c>
      <c r="B3370" t="s">
        <v>6670</v>
      </c>
    </row>
    <row r="3371" spans="1:2" x14ac:dyDescent="0.25">
      <c r="A3371" t="s">
        <v>6671</v>
      </c>
      <c r="B3371" t="s">
        <v>6672</v>
      </c>
    </row>
    <row r="3372" spans="1:2" x14ac:dyDescent="0.25">
      <c r="A3372" t="s">
        <v>6673</v>
      </c>
      <c r="B3372" t="s">
        <v>6674</v>
      </c>
    </row>
    <row r="3373" spans="1:2" x14ac:dyDescent="0.25">
      <c r="A3373" t="s">
        <v>6675</v>
      </c>
      <c r="B3373" t="s">
        <v>6676</v>
      </c>
    </row>
    <row r="3374" spans="1:2" x14ac:dyDescent="0.25">
      <c r="A3374" t="s">
        <v>6677</v>
      </c>
      <c r="B3374" t="s">
        <v>6678</v>
      </c>
    </row>
    <row r="3375" spans="1:2" x14ac:dyDescent="0.25">
      <c r="A3375" t="s">
        <v>6679</v>
      </c>
      <c r="B3375" t="s">
        <v>6680</v>
      </c>
    </row>
    <row r="3376" spans="1:2" x14ac:dyDescent="0.25">
      <c r="A3376" t="s">
        <v>6681</v>
      </c>
      <c r="B3376" t="s">
        <v>6682</v>
      </c>
    </row>
    <row r="3377" spans="1:2" x14ac:dyDescent="0.25">
      <c r="A3377" t="s">
        <v>6683</v>
      </c>
      <c r="B3377" t="s">
        <v>6684</v>
      </c>
    </row>
    <row r="3378" spans="1:2" x14ac:dyDescent="0.25">
      <c r="A3378" t="s">
        <v>6685</v>
      </c>
      <c r="B3378" t="s">
        <v>6686</v>
      </c>
    </row>
    <row r="3379" spans="1:2" x14ac:dyDescent="0.25">
      <c r="A3379" t="s">
        <v>6687</v>
      </c>
      <c r="B3379" t="s">
        <v>6688</v>
      </c>
    </row>
    <row r="3380" spans="1:2" x14ac:dyDescent="0.25">
      <c r="A3380" t="s">
        <v>6689</v>
      </c>
      <c r="B3380" t="s">
        <v>6690</v>
      </c>
    </row>
    <row r="3381" spans="1:2" x14ac:dyDescent="0.25">
      <c r="A3381" t="s">
        <v>6691</v>
      </c>
      <c r="B3381" t="s">
        <v>6692</v>
      </c>
    </row>
    <row r="3382" spans="1:2" x14ac:dyDescent="0.25">
      <c r="A3382" t="s">
        <v>6693</v>
      </c>
      <c r="B3382" t="s">
        <v>6694</v>
      </c>
    </row>
    <row r="3383" spans="1:2" x14ac:dyDescent="0.25">
      <c r="A3383" t="s">
        <v>6695</v>
      </c>
      <c r="B3383" t="s">
        <v>6696</v>
      </c>
    </row>
    <row r="3384" spans="1:2" x14ac:dyDescent="0.25">
      <c r="A3384" t="s">
        <v>6697</v>
      </c>
      <c r="B3384" t="s">
        <v>6698</v>
      </c>
    </row>
    <row r="3385" spans="1:2" x14ac:dyDescent="0.25">
      <c r="A3385" t="s">
        <v>6699</v>
      </c>
      <c r="B3385" t="s">
        <v>6700</v>
      </c>
    </row>
    <row r="3386" spans="1:2" x14ac:dyDescent="0.25">
      <c r="A3386" t="s">
        <v>6701</v>
      </c>
      <c r="B3386" t="s">
        <v>6702</v>
      </c>
    </row>
    <row r="3387" spans="1:2" x14ac:dyDescent="0.25">
      <c r="A3387" t="s">
        <v>6703</v>
      </c>
      <c r="B3387" t="s">
        <v>6704</v>
      </c>
    </row>
    <row r="3388" spans="1:2" x14ac:dyDescent="0.25">
      <c r="A3388" t="s">
        <v>6705</v>
      </c>
      <c r="B3388" t="s">
        <v>6706</v>
      </c>
    </row>
    <row r="3389" spans="1:2" x14ac:dyDescent="0.25">
      <c r="A3389" t="s">
        <v>6707</v>
      </c>
      <c r="B3389" t="s">
        <v>6708</v>
      </c>
    </row>
    <row r="3390" spans="1:2" x14ac:dyDescent="0.25">
      <c r="A3390" t="s">
        <v>6709</v>
      </c>
      <c r="B3390" t="s">
        <v>6710</v>
      </c>
    </row>
    <row r="3391" spans="1:2" x14ac:dyDescent="0.25">
      <c r="A3391" t="s">
        <v>6711</v>
      </c>
      <c r="B3391" t="s">
        <v>6712</v>
      </c>
    </row>
    <row r="3392" spans="1:2" x14ac:dyDescent="0.25">
      <c r="A3392" t="s">
        <v>6713</v>
      </c>
      <c r="B3392" t="s">
        <v>6714</v>
      </c>
    </row>
    <row r="3393" spans="1:2" x14ac:dyDescent="0.25">
      <c r="A3393" t="s">
        <v>6715</v>
      </c>
      <c r="B3393" t="s">
        <v>6716</v>
      </c>
    </row>
    <row r="3394" spans="1:2" x14ac:dyDescent="0.25">
      <c r="A3394" t="s">
        <v>6717</v>
      </c>
      <c r="B3394" t="s">
        <v>6718</v>
      </c>
    </row>
    <row r="3395" spans="1:2" x14ac:dyDescent="0.25">
      <c r="A3395" t="s">
        <v>6719</v>
      </c>
      <c r="B3395" t="s">
        <v>6720</v>
      </c>
    </row>
    <row r="3396" spans="1:2" x14ac:dyDescent="0.25">
      <c r="A3396" t="s">
        <v>6721</v>
      </c>
      <c r="B3396" t="s">
        <v>6722</v>
      </c>
    </row>
    <row r="3397" spans="1:2" x14ac:dyDescent="0.25">
      <c r="A3397" t="s">
        <v>6723</v>
      </c>
      <c r="B3397" t="s">
        <v>6724</v>
      </c>
    </row>
    <row r="3398" spans="1:2" x14ac:dyDescent="0.25">
      <c r="A3398" t="s">
        <v>6725</v>
      </c>
      <c r="B3398" t="s">
        <v>6726</v>
      </c>
    </row>
    <row r="3399" spans="1:2" x14ac:dyDescent="0.25">
      <c r="A3399" t="s">
        <v>6727</v>
      </c>
      <c r="B3399" t="s">
        <v>6728</v>
      </c>
    </row>
    <row r="3400" spans="1:2" x14ac:dyDescent="0.25">
      <c r="A3400" t="s">
        <v>6729</v>
      </c>
      <c r="B3400" t="s">
        <v>6730</v>
      </c>
    </row>
    <row r="3401" spans="1:2" x14ac:dyDescent="0.25">
      <c r="A3401" t="s">
        <v>6731</v>
      </c>
      <c r="B3401" t="s">
        <v>6732</v>
      </c>
    </row>
    <row r="3402" spans="1:2" x14ac:dyDescent="0.25">
      <c r="A3402" t="s">
        <v>6733</v>
      </c>
      <c r="B3402" t="s">
        <v>6734</v>
      </c>
    </row>
    <row r="3403" spans="1:2" x14ac:dyDescent="0.25">
      <c r="A3403" t="s">
        <v>6735</v>
      </c>
      <c r="B3403" t="s">
        <v>6736</v>
      </c>
    </row>
    <row r="3404" spans="1:2" x14ac:dyDescent="0.25">
      <c r="A3404" t="s">
        <v>6737</v>
      </c>
      <c r="B3404" t="s">
        <v>6738</v>
      </c>
    </row>
    <row r="3405" spans="1:2" x14ac:dyDescent="0.25">
      <c r="A3405" t="s">
        <v>6739</v>
      </c>
      <c r="B3405" t="s">
        <v>6740</v>
      </c>
    </row>
    <row r="3406" spans="1:2" x14ac:dyDescent="0.25">
      <c r="A3406" t="s">
        <v>6741</v>
      </c>
      <c r="B3406" t="s">
        <v>6742</v>
      </c>
    </row>
    <row r="3407" spans="1:2" x14ac:dyDescent="0.25">
      <c r="A3407" t="s">
        <v>6743</v>
      </c>
      <c r="B3407" t="s">
        <v>6744</v>
      </c>
    </row>
    <row r="3408" spans="1:2" x14ac:dyDescent="0.25">
      <c r="A3408" t="s">
        <v>6745</v>
      </c>
      <c r="B3408" t="s">
        <v>6746</v>
      </c>
    </row>
    <row r="3409" spans="1:2" x14ac:dyDescent="0.25">
      <c r="A3409" t="s">
        <v>6747</v>
      </c>
      <c r="B3409" t="s">
        <v>6748</v>
      </c>
    </row>
    <row r="3410" spans="1:2" x14ac:dyDescent="0.25">
      <c r="A3410" t="s">
        <v>6749</v>
      </c>
      <c r="B3410" t="s">
        <v>6750</v>
      </c>
    </row>
    <row r="3411" spans="1:2" x14ac:dyDescent="0.25">
      <c r="A3411" t="s">
        <v>6751</v>
      </c>
      <c r="B3411" t="s">
        <v>6752</v>
      </c>
    </row>
    <row r="3412" spans="1:2" x14ac:dyDescent="0.25">
      <c r="A3412" t="s">
        <v>6753</v>
      </c>
      <c r="B3412" t="s">
        <v>6754</v>
      </c>
    </row>
    <row r="3413" spans="1:2" x14ac:dyDescent="0.25">
      <c r="A3413" t="s">
        <v>6755</v>
      </c>
      <c r="B3413" t="s">
        <v>6756</v>
      </c>
    </row>
    <row r="3414" spans="1:2" x14ac:dyDescent="0.25">
      <c r="A3414" t="s">
        <v>6757</v>
      </c>
      <c r="B3414" t="s">
        <v>6758</v>
      </c>
    </row>
    <row r="3415" spans="1:2" x14ac:dyDescent="0.25">
      <c r="A3415" t="s">
        <v>6759</v>
      </c>
      <c r="B3415" t="s">
        <v>6760</v>
      </c>
    </row>
    <row r="3416" spans="1:2" x14ac:dyDescent="0.25">
      <c r="A3416" t="s">
        <v>6761</v>
      </c>
      <c r="B3416" t="s">
        <v>6762</v>
      </c>
    </row>
    <row r="3417" spans="1:2" x14ac:dyDescent="0.25">
      <c r="A3417" t="s">
        <v>6763</v>
      </c>
      <c r="B3417" t="s">
        <v>6764</v>
      </c>
    </row>
    <row r="3418" spans="1:2" x14ac:dyDescent="0.25">
      <c r="A3418" t="s">
        <v>6765</v>
      </c>
      <c r="B3418" t="s">
        <v>6766</v>
      </c>
    </row>
    <row r="3419" spans="1:2" x14ac:dyDescent="0.25">
      <c r="A3419" t="s">
        <v>6767</v>
      </c>
      <c r="B3419" t="s">
        <v>6768</v>
      </c>
    </row>
    <row r="3420" spans="1:2" x14ac:dyDescent="0.25">
      <c r="A3420" t="s">
        <v>6769</v>
      </c>
      <c r="B3420" t="s">
        <v>6770</v>
      </c>
    </row>
    <row r="3421" spans="1:2" x14ac:dyDescent="0.25">
      <c r="A3421" t="s">
        <v>6771</v>
      </c>
      <c r="B3421" t="s">
        <v>6772</v>
      </c>
    </row>
    <row r="3422" spans="1:2" x14ac:dyDescent="0.25">
      <c r="A3422" t="s">
        <v>6773</v>
      </c>
      <c r="B3422" t="s">
        <v>6774</v>
      </c>
    </row>
    <row r="3423" spans="1:2" x14ac:dyDescent="0.25">
      <c r="A3423" t="s">
        <v>6775</v>
      </c>
      <c r="B3423" t="s">
        <v>6776</v>
      </c>
    </row>
    <row r="3424" spans="1:2" x14ac:dyDescent="0.25">
      <c r="A3424" t="s">
        <v>6777</v>
      </c>
      <c r="B3424" t="s">
        <v>6778</v>
      </c>
    </row>
    <row r="3425" spans="1:2" x14ac:dyDescent="0.25">
      <c r="A3425" t="s">
        <v>6779</v>
      </c>
      <c r="B3425" t="s">
        <v>6780</v>
      </c>
    </row>
    <row r="3426" spans="1:2" x14ac:dyDescent="0.25">
      <c r="A3426" t="s">
        <v>6781</v>
      </c>
      <c r="B3426" t="s">
        <v>6782</v>
      </c>
    </row>
    <row r="3427" spans="1:2" x14ac:dyDescent="0.25">
      <c r="A3427" t="s">
        <v>6783</v>
      </c>
      <c r="B3427" t="s">
        <v>6784</v>
      </c>
    </row>
    <row r="3428" spans="1:2" x14ac:dyDescent="0.25">
      <c r="A3428" t="s">
        <v>6785</v>
      </c>
      <c r="B3428" t="s">
        <v>6786</v>
      </c>
    </row>
    <row r="3429" spans="1:2" x14ac:dyDescent="0.25">
      <c r="A3429" t="s">
        <v>6787</v>
      </c>
      <c r="B3429" t="s">
        <v>6788</v>
      </c>
    </row>
    <row r="3430" spans="1:2" x14ac:dyDescent="0.25">
      <c r="A3430" t="s">
        <v>6789</v>
      </c>
      <c r="B3430" t="s">
        <v>6790</v>
      </c>
    </row>
    <row r="3431" spans="1:2" x14ac:dyDescent="0.25">
      <c r="A3431" t="s">
        <v>6791</v>
      </c>
      <c r="B3431" t="s">
        <v>6792</v>
      </c>
    </row>
    <row r="3432" spans="1:2" x14ac:dyDescent="0.25">
      <c r="A3432" t="s">
        <v>6793</v>
      </c>
      <c r="B3432" t="s">
        <v>6794</v>
      </c>
    </row>
    <row r="3433" spans="1:2" x14ac:dyDescent="0.25">
      <c r="A3433" t="s">
        <v>6795</v>
      </c>
      <c r="B3433" t="s">
        <v>6796</v>
      </c>
    </row>
    <row r="3434" spans="1:2" x14ac:dyDescent="0.25">
      <c r="A3434" t="s">
        <v>6797</v>
      </c>
      <c r="B3434" t="s">
        <v>6798</v>
      </c>
    </row>
    <row r="3435" spans="1:2" x14ac:dyDescent="0.25">
      <c r="A3435" t="s">
        <v>6799</v>
      </c>
      <c r="B3435" t="s">
        <v>6800</v>
      </c>
    </row>
    <row r="3436" spans="1:2" x14ac:dyDescent="0.25">
      <c r="A3436" t="s">
        <v>6801</v>
      </c>
      <c r="B3436" t="s">
        <v>6802</v>
      </c>
    </row>
    <row r="3437" spans="1:2" x14ac:dyDescent="0.25">
      <c r="A3437" t="s">
        <v>6803</v>
      </c>
      <c r="B3437" t="s">
        <v>6804</v>
      </c>
    </row>
    <row r="3438" spans="1:2" x14ac:dyDescent="0.25">
      <c r="A3438" t="s">
        <v>6805</v>
      </c>
      <c r="B3438" t="s">
        <v>6806</v>
      </c>
    </row>
    <row r="3439" spans="1:2" x14ac:dyDescent="0.25">
      <c r="A3439" t="s">
        <v>6807</v>
      </c>
      <c r="B3439" t="s">
        <v>6808</v>
      </c>
    </row>
    <row r="3440" spans="1:2" x14ac:dyDescent="0.25">
      <c r="A3440" t="s">
        <v>6809</v>
      </c>
      <c r="B3440" t="s">
        <v>6810</v>
      </c>
    </row>
    <row r="3441" spans="1:2" x14ac:dyDescent="0.25">
      <c r="A3441" t="s">
        <v>6811</v>
      </c>
      <c r="B3441" t="s">
        <v>6812</v>
      </c>
    </row>
    <row r="3442" spans="1:2" x14ac:dyDescent="0.25">
      <c r="A3442" t="s">
        <v>6813</v>
      </c>
      <c r="B3442" t="s">
        <v>6814</v>
      </c>
    </row>
    <row r="3443" spans="1:2" x14ac:dyDescent="0.25">
      <c r="A3443" t="s">
        <v>6815</v>
      </c>
      <c r="B3443" t="s">
        <v>6816</v>
      </c>
    </row>
    <row r="3444" spans="1:2" x14ac:dyDescent="0.25">
      <c r="A3444" t="s">
        <v>6817</v>
      </c>
      <c r="B3444" t="s">
        <v>6818</v>
      </c>
    </row>
    <row r="3445" spans="1:2" x14ac:dyDescent="0.25">
      <c r="A3445" t="s">
        <v>6819</v>
      </c>
      <c r="B3445" t="s">
        <v>6820</v>
      </c>
    </row>
    <row r="3446" spans="1:2" x14ac:dyDescent="0.25">
      <c r="A3446" t="s">
        <v>6821</v>
      </c>
      <c r="B3446" t="s">
        <v>6822</v>
      </c>
    </row>
    <row r="3447" spans="1:2" x14ac:dyDescent="0.25">
      <c r="A3447" t="s">
        <v>6823</v>
      </c>
      <c r="B3447" t="s">
        <v>6824</v>
      </c>
    </row>
    <row r="3448" spans="1:2" x14ac:dyDescent="0.25">
      <c r="A3448" t="s">
        <v>6825</v>
      </c>
      <c r="B3448" t="s">
        <v>6826</v>
      </c>
    </row>
    <row r="3449" spans="1:2" x14ac:dyDescent="0.25">
      <c r="A3449" t="s">
        <v>6827</v>
      </c>
      <c r="B3449" t="s">
        <v>6828</v>
      </c>
    </row>
    <row r="3450" spans="1:2" x14ac:dyDescent="0.25">
      <c r="A3450" t="s">
        <v>6829</v>
      </c>
      <c r="B3450" t="s">
        <v>6830</v>
      </c>
    </row>
    <row r="3451" spans="1:2" x14ac:dyDescent="0.25">
      <c r="A3451" t="s">
        <v>6831</v>
      </c>
      <c r="B3451" t="s">
        <v>6832</v>
      </c>
    </row>
    <row r="3452" spans="1:2" x14ac:dyDescent="0.25">
      <c r="A3452" t="s">
        <v>6833</v>
      </c>
      <c r="B3452" t="s">
        <v>6834</v>
      </c>
    </row>
    <row r="3453" spans="1:2" x14ac:dyDescent="0.25">
      <c r="A3453" t="s">
        <v>6835</v>
      </c>
      <c r="B3453" t="s">
        <v>6836</v>
      </c>
    </row>
    <row r="3454" spans="1:2" x14ac:dyDescent="0.25">
      <c r="A3454" t="s">
        <v>6837</v>
      </c>
      <c r="B3454" t="s">
        <v>6838</v>
      </c>
    </row>
    <row r="3455" spans="1:2" x14ac:dyDescent="0.25">
      <c r="A3455" t="s">
        <v>6839</v>
      </c>
      <c r="B3455" t="s">
        <v>6840</v>
      </c>
    </row>
    <row r="3456" spans="1:2" x14ac:dyDescent="0.25">
      <c r="A3456" t="s">
        <v>6841</v>
      </c>
      <c r="B3456" t="s">
        <v>6842</v>
      </c>
    </row>
    <row r="3457" spans="1:2" x14ac:dyDescent="0.25">
      <c r="A3457" t="s">
        <v>6843</v>
      </c>
      <c r="B3457" t="s">
        <v>6844</v>
      </c>
    </row>
    <row r="3458" spans="1:2" x14ac:dyDescent="0.25">
      <c r="A3458" t="s">
        <v>6845</v>
      </c>
      <c r="B3458" t="s">
        <v>6846</v>
      </c>
    </row>
    <row r="3459" spans="1:2" x14ac:dyDescent="0.25">
      <c r="A3459" t="s">
        <v>6847</v>
      </c>
      <c r="B3459" t="s">
        <v>6848</v>
      </c>
    </row>
    <row r="3460" spans="1:2" x14ac:dyDescent="0.25">
      <c r="A3460" t="s">
        <v>6849</v>
      </c>
      <c r="B3460" t="s">
        <v>6850</v>
      </c>
    </row>
    <row r="3461" spans="1:2" x14ac:dyDescent="0.25">
      <c r="A3461" t="s">
        <v>6851</v>
      </c>
      <c r="B3461" t="s">
        <v>6852</v>
      </c>
    </row>
    <row r="3462" spans="1:2" x14ac:dyDescent="0.25">
      <c r="A3462" t="s">
        <v>6853</v>
      </c>
      <c r="B3462" t="s">
        <v>6854</v>
      </c>
    </row>
    <row r="3463" spans="1:2" x14ac:dyDescent="0.25">
      <c r="A3463" t="s">
        <v>6855</v>
      </c>
      <c r="B3463" t="s">
        <v>6856</v>
      </c>
    </row>
    <row r="3464" spans="1:2" x14ac:dyDescent="0.25">
      <c r="A3464" t="s">
        <v>6857</v>
      </c>
      <c r="B3464" t="s">
        <v>6858</v>
      </c>
    </row>
    <row r="3465" spans="1:2" x14ac:dyDescent="0.25">
      <c r="A3465" t="s">
        <v>6859</v>
      </c>
      <c r="B3465" t="s">
        <v>6860</v>
      </c>
    </row>
    <row r="3466" spans="1:2" x14ac:dyDescent="0.25">
      <c r="A3466" t="s">
        <v>6861</v>
      </c>
      <c r="B3466" t="s">
        <v>6862</v>
      </c>
    </row>
    <row r="3467" spans="1:2" x14ac:dyDescent="0.25">
      <c r="A3467" t="s">
        <v>6863</v>
      </c>
      <c r="B3467" t="s">
        <v>6864</v>
      </c>
    </row>
    <row r="3468" spans="1:2" x14ac:dyDescent="0.25">
      <c r="A3468" t="s">
        <v>6865</v>
      </c>
      <c r="B3468" t="s">
        <v>6866</v>
      </c>
    </row>
    <row r="3469" spans="1:2" x14ac:dyDescent="0.25">
      <c r="A3469" t="s">
        <v>6867</v>
      </c>
      <c r="B3469" t="s">
        <v>6868</v>
      </c>
    </row>
    <row r="3470" spans="1:2" x14ac:dyDescent="0.25">
      <c r="A3470" t="s">
        <v>6869</v>
      </c>
      <c r="B3470" t="s">
        <v>6870</v>
      </c>
    </row>
    <row r="3471" spans="1:2" x14ac:dyDescent="0.25">
      <c r="A3471" t="s">
        <v>6871</v>
      </c>
      <c r="B3471" t="s">
        <v>6872</v>
      </c>
    </row>
    <row r="3472" spans="1:2" x14ac:dyDescent="0.25">
      <c r="A3472" t="s">
        <v>6873</v>
      </c>
      <c r="B3472" t="s">
        <v>6874</v>
      </c>
    </row>
    <row r="3473" spans="1:2" x14ac:dyDescent="0.25">
      <c r="A3473" t="s">
        <v>6875</v>
      </c>
      <c r="B3473" t="s">
        <v>6876</v>
      </c>
    </row>
    <row r="3474" spans="1:2" x14ac:dyDescent="0.25">
      <c r="A3474" t="s">
        <v>6877</v>
      </c>
      <c r="B3474" t="s">
        <v>6878</v>
      </c>
    </row>
    <row r="3475" spans="1:2" x14ac:dyDescent="0.25">
      <c r="A3475" t="s">
        <v>6879</v>
      </c>
      <c r="B3475" t="s">
        <v>6880</v>
      </c>
    </row>
    <row r="3476" spans="1:2" x14ac:dyDescent="0.25">
      <c r="A3476" t="s">
        <v>6881</v>
      </c>
      <c r="B3476" t="s">
        <v>6882</v>
      </c>
    </row>
    <row r="3477" spans="1:2" x14ac:dyDescent="0.25">
      <c r="A3477" t="s">
        <v>6883</v>
      </c>
      <c r="B3477" t="s">
        <v>6884</v>
      </c>
    </row>
    <row r="3478" spans="1:2" x14ac:dyDescent="0.25">
      <c r="A3478" t="s">
        <v>6885</v>
      </c>
      <c r="B3478" t="s">
        <v>6886</v>
      </c>
    </row>
    <row r="3479" spans="1:2" x14ac:dyDescent="0.25">
      <c r="A3479" t="s">
        <v>6887</v>
      </c>
      <c r="B3479" t="s">
        <v>6888</v>
      </c>
    </row>
    <row r="3480" spans="1:2" x14ac:dyDescent="0.25">
      <c r="A3480" t="s">
        <v>6889</v>
      </c>
      <c r="B3480" t="s">
        <v>6890</v>
      </c>
    </row>
    <row r="3481" spans="1:2" x14ac:dyDescent="0.25">
      <c r="A3481" t="s">
        <v>6891</v>
      </c>
      <c r="B3481" t="s">
        <v>6892</v>
      </c>
    </row>
    <row r="3482" spans="1:2" x14ac:dyDescent="0.25">
      <c r="A3482" t="s">
        <v>6893</v>
      </c>
      <c r="B3482" t="s">
        <v>6894</v>
      </c>
    </row>
    <row r="3483" spans="1:2" x14ac:dyDescent="0.25">
      <c r="A3483" t="s">
        <v>6895</v>
      </c>
      <c r="B3483" t="s">
        <v>6896</v>
      </c>
    </row>
    <row r="3484" spans="1:2" x14ac:dyDescent="0.25">
      <c r="A3484" t="s">
        <v>6897</v>
      </c>
      <c r="B3484" t="s">
        <v>6898</v>
      </c>
    </row>
    <row r="3485" spans="1:2" x14ac:dyDescent="0.25">
      <c r="A3485" t="s">
        <v>6899</v>
      </c>
      <c r="B3485" t="s">
        <v>6900</v>
      </c>
    </row>
    <row r="3486" spans="1:2" x14ac:dyDescent="0.25">
      <c r="A3486" t="s">
        <v>6901</v>
      </c>
      <c r="B3486" t="s">
        <v>6902</v>
      </c>
    </row>
    <row r="3487" spans="1:2" x14ac:dyDescent="0.25">
      <c r="A3487" t="s">
        <v>6903</v>
      </c>
      <c r="B3487" t="s">
        <v>6904</v>
      </c>
    </row>
    <row r="3488" spans="1:2" x14ac:dyDescent="0.25">
      <c r="A3488" t="s">
        <v>6905</v>
      </c>
      <c r="B3488" t="s">
        <v>6906</v>
      </c>
    </row>
    <row r="3489" spans="1:2" x14ac:dyDescent="0.25">
      <c r="A3489" t="s">
        <v>6907</v>
      </c>
      <c r="B3489" t="s">
        <v>6908</v>
      </c>
    </row>
    <row r="3490" spans="1:2" x14ac:dyDescent="0.25">
      <c r="A3490" t="s">
        <v>6909</v>
      </c>
      <c r="B3490" t="s">
        <v>6910</v>
      </c>
    </row>
    <row r="3491" spans="1:2" x14ac:dyDescent="0.25">
      <c r="A3491" t="s">
        <v>6911</v>
      </c>
      <c r="B3491" t="s">
        <v>6912</v>
      </c>
    </row>
    <row r="3492" spans="1:2" x14ac:dyDescent="0.25">
      <c r="A3492" t="s">
        <v>6913</v>
      </c>
      <c r="B3492" t="s">
        <v>6914</v>
      </c>
    </row>
    <row r="3493" spans="1:2" x14ac:dyDescent="0.25">
      <c r="A3493" t="s">
        <v>6915</v>
      </c>
      <c r="B3493" t="s">
        <v>6916</v>
      </c>
    </row>
    <row r="3494" spans="1:2" x14ac:dyDescent="0.25">
      <c r="A3494" t="s">
        <v>6917</v>
      </c>
      <c r="B3494" t="s">
        <v>6918</v>
      </c>
    </row>
    <row r="3495" spans="1:2" x14ac:dyDescent="0.25">
      <c r="A3495" t="s">
        <v>6919</v>
      </c>
      <c r="B3495" t="s">
        <v>6920</v>
      </c>
    </row>
    <row r="3496" spans="1:2" x14ac:dyDescent="0.25">
      <c r="A3496" t="s">
        <v>6921</v>
      </c>
      <c r="B3496" t="s">
        <v>6922</v>
      </c>
    </row>
    <row r="3497" spans="1:2" x14ac:dyDescent="0.25">
      <c r="A3497" t="s">
        <v>6923</v>
      </c>
      <c r="B3497" t="s">
        <v>6924</v>
      </c>
    </row>
    <row r="3498" spans="1:2" x14ac:dyDescent="0.25">
      <c r="A3498" t="s">
        <v>6925</v>
      </c>
      <c r="B3498" t="s">
        <v>6926</v>
      </c>
    </row>
    <row r="3499" spans="1:2" x14ac:dyDescent="0.25">
      <c r="A3499" t="s">
        <v>6927</v>
      </c>
      <c r="B3499" t="s">
        <v>6928</v>
      </c>
    </row>
    <row r="3500" spans="1:2" x14ac:dyDescent="0.25">
      <c r="A3500" t="s">
        <v>6929</v>
      </c>
      <c r="B3500" t="s">
        <v>6930</v>
      </c>
    </row>
    <row r="3501" spans="1:2" x14ac:dyDescent="0.25">
      <c r="A3501" t="s">
        <v>6931</v>
      </c>
      <c r="B3501" t="s">
        <v>6932</v>
      </c>
    </row>
    <row r="3502" spans="1:2" x14ac:dyDescent="0.25">
      <c r="A3502" t="s">
        <v>6933</v>
      </c>
      <c r="B3502" t="s">
        <v>6934</v>
      </c>
    </row>
    <row r="3503" spans="1:2" x14ac:dyDescent="0.25">
      <c r="A3503" t="s">
        <v>6935</v>
      </c>
      <c r="B3503" t="s">
        <v>6936</v>
      </c>
    </row>
    <row r="3504" spans="1:2" x14ac:dyDescent="0.25">
      <c r="A3504" t="s">
        <v>6937</v>
      </c>
      <c r="B3504" t="s">
        <v>6938</v>
      </c>
    </row>
    <row r="3505" spans="1:2" x14ac:dyDescent="0.25">
      <c r="A3505" t="s">
        <v>6939</v>
      </c>
      <c r="B3505" t="s">
        <v>6940</v>
      </c>
    </row>
    <row r="3506" spans="1:2" x14ac:dyDescent="0.25">
      <c r="A3506" t="s">
        <v>6941</v>
      </c>
      <c r="B3506" t="s">
        <v>6942</v>
      </c>
    </row>
    <row r="3507" spans="1:2" x14ac:dyDescent="0.25">
      <c r="A3507" t="s">
        <v>6943</v>
      </c>
      <c r="B3507" t="s">
        <v>6944</v>
      </c>
    </row>
    <row r="3508" spans="1:2" x14ac:dyDescent="0.25">
      <c r="A3508" t="s">
        <v>6945</v>
      </c>
      <c r="B3508" t="s">
        <v>6946</v>
      </c>
    </row>
    <row r="3509" spans="1:2" x14ac:dyDescent="0.25">
      <c r="A3509" t="s">
        <v>6947</v>
      </c>
      <c r="B3509" t="s">
        <v>6948</v>
      </c>
    </row>
    <row r="3510" spans="1:2" x14ac:dyDescent="0.25">
      <c r="A3510" t="s">
        <v>6949</v>
      </c>
      <c r="B3510" t="s">
        <v>6950</v>
      </c>
    </row>
    <row r="3511" spans="1:2" x14ac:dyDescent="0.25">
      <c r="A3511" t="s">
        <v>6951</v>
      </c>
      <c r="B3511" t="s">
        <v>6952</v>
      </c>
    </row>
    <row r="3512" spans="1:2" x14ac:dyDescent="0.25">
      <c r="A3512" t="s">
        <v>6953</v>
      </c>
      <c r="B3512" t="s">
        <v>6954</v>
      </c>
    </row>
    <row r="3513" spans="1:2" x14ac:dyDescent="0.25">
      <c r="A3513" t="s">
        <v>6955</v>
      </c>
      <c r="B3513" t="s">
        <v>6956</v>
      </c>
    </row>
    <row r="3514" spans="1:2" x14ac:dyDescent="0.25">
      <c r="A3514" t="s">
        <v>6957</v>
      </c>
      <c r="B3514" t="s">
        <v>6958</v>
      </c>
    </row>
    <row r="3515" spans="1:2" x14ac:dyDescent="0.25">
      <c r="A3515" t="s">
        <v>6959</v>
      </c>
      <c r="B3515" t="s">
        <v>6960</v>
      </c>
    </row>
    <row r="3516" spans="1:2" x14ac:dyDescent="0.25">
      <c r="A3516" t="s">
        <v>6961</v>
      </c>
      <c r="B3516" t="s">
        <v>6962</v>
      </c>
    </row>
    <row r="3517" spans="1:2" x14ac:dyDescent="0.25">
      <c r="A3517" t="s">
        <v>6963</v>
      </c>
      <c r="B3517" t="s">
        <v>6964</v>
      </c>
    </row>
    <row r="3518" spans="1:2" x14ac:dyDescent="0.25">
      <c r="A3518" t="s">
        <v>6965</v>
      </c>
      <c r="B3518" t="s">
        <v>6966</v>
      </c>
    </row>
    <row r="3519" spans="1:2" x14ac:dyDescent="0.25">
      <c r="A3519" t="s">
        <v>6967</v>
      </c>
      <c r="B3519" t="s">
        <v>6968</v>
      </c>
    </row>
    <row r="3520" spans="1:2" x14ac:dyDescent="0.25">
      <c r="A3520" t="s">
        <v>6969</v>
      </c>
      <c r="B3520" t="s">
        <v>6970</v>
      </c>
    </row>
    <row r="3521" spans="1:2" x14ac:dyDescent="0.25">
      <c r="A3521" t="s">
        <v>6971</v>
      </c>
      <c r="B3521" t="s">
        <v>6972</v>
      </c>
    </row>
    <row r="3522" spans="1:2" x14ac:dyDescent="0.25">
      <c r="A3522" t="s">
        <v>6973</v>
      </c>
      <c r="B3522" t="s">
        <v>6974</v>
      </c>
    </row>
    <row r="3523" spans="1:2" x14ac:dyDescent="0.25">
      <c r="A3523" t="s">
        <v>6975</v>
      </c>
      <c r="B3523" t="s">
        <v>6976</v>
      </c>
    </row>
    <row r="3524" spans="1:2" x14ac:dyDescent="0.25">
      <c r="A3524" t="s">
        <v>6977</v>
      </c>
      <c r="B3524" t="s">
        <v>6978</v>
      </c>
    </row>
    <row r="3525" spans="1:2" x14ac:dyDescent="0.25">
      <c r="A3525" t="s">
        <v>6979</v>
      </c>
      <c r="B3525" t="s">
        <v>6980</v>
      </c>
    </row>
    <row r="3526" spans="1:2" x14ac:dyDescent="0.25">
      <c r="A3526" t="s">
        <v>6981</v>
      </c>
      <c r="B3526" t="s">
        <v>6982</v>
      </c>
    </row>
    <row r="3527" spans="1:2" x14ac:dyDescent="0.25">
      <c r="A3527" t="s">
        <v>6983</v>
      </c>
      <c r="B3527" t="s">
        <v>6984</v>
      </c>
    </row>
    <row r="3528" spans="1:2" x14ac:dyDescent="0.25">
      <c r="A3528" t="s">
        <v>6985</v>
      </c>
      <c r="B3528" t="s">
        <v>6986</v>
      </c>
    </row>
    <row r="3529" spans="1:2" x14ac:dyDescent="0.25">
      <c r="A3529" t="s">
        <v>6987</v>
      </c>
      <c r="B3529" t="s">
        <v>6988</v>
      </c>
    </row>
    <row r="3530" spans="1:2" x14ac:dyDescent="0.25">
      <c r="A3530" t="s">
        <v>6989</v>
      </c>
      <c r="B3530" t="s">
        <v>6990</v>
      </c>
    </row>
    <row r="3531" spans="1:2" x14ac:dyDescent="0.25">
      <c r="A3531" t="s">
        <v>6991</v>
      </c>
      <c r="B3531" t="s">
        <v>6992</v>
      </c>
    </row>
    <row r="3532" spans="1:2" x14ac:dyDescent="0.25">
      <c r="A3532" t="s">
        <v>6993</v>
      </c>
      <c r="B3532" t="s">
        <v>6994</v>
      </c>
    </row>
    <row r="3533" spans="1:2" x14ac:dyDescent="0.25">
      <c r="A3533" t="s">
        <v>6995</v>
      </c>
      <c r="B3533" t="s">
        <v>6996</v>
      </c>
    </row>
    <row r="3534" spans="1:2" x14ac:dyDescent="0.25">
      <c r="A3534" t="s">
        <v>6997</v>
      </c>
      <c r="B3534" t="s">
        <v>6998</v>
      </c>
    </row>
    <row r="3535" spans="1:2" x14ac:dyDescent="0.25">
      <c r="A3535" t="s">
        <v>6999</v>
      </c>
      <c r="B3535" t="s">
        <v>7000</v>
      </c>
    </row>
    <row r="3536" spans="1:2" x14ac:dyDescent="0.25">
      <c r="A3536" t="s">
        <v>7001</v>
      </c>
      <c r="B3536" t="s">
        <v>7002</v>
      </c>
    </row>
    <row r="3537" spans="1:2" x14ac:dyDescent="0.25">
      <c r="A3537" t="s">
        <v>7003</v>
      </c>
      <c r="B3537" t="s">
        <v>7004</v>
      </c>
    </row>
    <row r="3538" spans="1:2" x14ac:dyDescent="0.25">
      <c r="A3538" t="s">
        <v>7005</v>
      </c>
      <c r="B3538" t="s">
        <v>7006</v>
      </c>
    </row>
    <row r="3539" spans="1:2" x14ac:dyDescent="0.25">
      <c r="A3539" t="s">
        <v>7007</v>
      </c>
      <c r="B3539" t="s">
        <v>7008</v>
      </c>
    </row>
    <row r="3540" spans="1:2" x14ac:dyDescent="0.25">
      <c r="A3540" t="s">
        <v>7009</v>
      </c>
      <c r="B3540" t="s">
        <v>7010</v>
      </c>
    </row>
    <row r="3541" spans="1:2" x14ac:dyDescent="0.25">
      <c r="A3541" t="s">
        <v>7011</v>
      </c>
      <c r="B3541" t="s">
        <v>7012</v>
      </c>
    </row>
    <row r="3542" spans="1:2" x14ac:dyDescent="0.25">
      <c r="A3542" t="s">
        <v>7013</v>
      </c>
      <c r="B3542" t="s">
        <v>7014</v>
      </c>
    </row>
    <row r="3543" spans="1:2" x14ac:dyDescent="0.25">
      <c r="A3543" t="s">
        <v>7015</v>
      </c>
      <c r="B3543" t="s">
        <v>7016</v>
      </c>
    </row>
    <row r="3544" spans="1:2" x14ac:dyDescent="0.25">
      <c r="A3544" t="s">
        <v>7017</v>
      </c>
      <c r="B3544" t="s">
        <v>7018</v>
      </c>
    </row>
    <row r="3545" spans="1:2" x14ac:dyDescent="0.25">
      <c r="A3545" t="s">
        <v>7019</v>
      </c>
      <c r="B3545" t="s">
        <v>7020</v>
      </c>
    </row>
    <row r="3546" spans="1:2" x14ac:dyDescent="0.25">
      <c r="A3546" t="s">
        <v>7021</v>
      </c>
      <c r="B3546" t="s">
        <v>7022</v>
      </c>
    </row>
    <row r="3547" spans="1:2" x14ac:dyDescent="0.25">
      <c r="A3547" t="s">
        <v>7023</v>
      </c>
      <c r="B3547" t="s">
        <v>7024</v>
      </c>
    </row>
    <row r="3548" spans="1:2" x14ac:dyDescent="0.25">
      <c r="A3548" t="s">
        <v>7025</v>
      </c>
      <c r="B3548" t="s">
        <v>7026</v>
      </c>
    </row>
    <row r="3549" spans="1:2" x14ac:dyDescent="0.25">
      <c r="A3549" t="s">
        <v>7027</v>
      </c>
      <c r="B3549" t="s">
        <v>7028</v>
      </c>
    </row>
    <row r="3550" spans="1:2" x14ac:dyDescent="0.25">
      <c r="A3550" t="s">
        <v>7029</v>
      </c>
      <c r="B3550" t="s">
        <v>7030</v>
      </c>
    </row>
    <row r="3551" spans="1:2" x14ac:dyDescent="0.25">
      <c r="A3551" t="s">
        <v>7031</v>
      </c>
      <c r="B3551" t="s">
        <v>7032</v>
      </c>
    </row>
    <row r="3552" spans="1:2" x14ac:dyDescent="0.25">
      <c r="A3552" t="s">
        <v>7033</v>
      </c>
      <c r="B3552" t="s">
        <v>7034</v>
      </c>
    </row>
    <row r="3553" spans="1:2" x14ac:dyDescent="0.25">
      <c r="A3553" t="s">
        <v>7035</v>
      </c>
      <c r="B3553" t="s">
        <v>7036</v>
      </c>
    </row>
    <row r="3554" spans="1:2" x14ac:dyDescent="0.25">
      <c r="A3554" t="s">
        <v>7037</v>
      </c>
      <c r="B3554" t="s">
        <v>7038</v>
      </c>
    </row>
    <row r="3555" spans="1:2" x14ac:dyDescent="0.25">
      <c r="A3555" t="s">
        <v>7039</v>
      </c>
      <c r="B3555" t="s">
        <v>7040</v>
      </c>
    </row>
    <row r="3556" spans="1:2" x14ac:dyDescent="0.25">
      <c r="A3556" t="s">
        <v>7041</v>
      </c>
      <c r="B3556" t="s">
        <v>7042</v>
      </c>
    </row>
    <row r="3557" spans="1:2" x14ac:dyDescent="0.25">
      <c r="A3557" t="s">
        <v>7043</v>
      </c>
      <c r="B3557" t="s">
        <v>7044</v>
      </c>
    </row>
    <row r="3558" spans="1:2" x14ac:dyDescent="0.25">
      <c r="A3558" t="s">
        <v>7045</v>
      </c>
      <c r="B3558" t="s">
        <v>7046</v>
      </c>
    </row>
    <row r="3559" spans="1:2" x14ac:dyDescent="0.25">
      <c r="A3559" t="s">
        <v>7047</v>
      </c>
      <c r="B3559" t="s">
        <v>7048</v>
      </c>
    </row>
    <row r="3560" spans="1:2" x14ac:dyDescent="0.25">
      <c r="A3560" t="s">
        <v>7049</v>
      </c>
      <c r="B3560" t="s">
        <v>7050</v>
      </c>
    </row>
    <row r="3561" spans="1:2" x14ac:dyDescent="0.25">
      <c r="A3561" t="s">
        <v>7051</v>
      </c>
      <c r="B3561" t="s">
        <v>7052</v>
      </c>
    </row>
    <row r="3562" spans="1:2" x14ac:dyDescent="0.25">
      <c r="A3562" t="s">
        <v>7053</v>
      </c>
      <c r="B3562" t="s">
        <v>7054</v>
      </c>
    </row>
    <row r="3563" spans="1:2" x14ac:dyDescent="0.25">
      <c r="A3563" t="s">
        <v>7055</v>
      </c>
      <c r="B3563" t="s">
        <v>7056</v>
      </c>
    </row>
    <row r="3564" spans="1:2" x14ac:dyDescent="0.25">
      <c r="A3564" t="s">
        <v>7057</v>
      </c>
      <c r="B3564" t="s">
        <v>7058</v>
      </c>
    </row>
    <row r="3565" spans="1:2" x14ac:dyDescent="0.25">
      <c r="A3565" t="s">
        <v>7059</v>
      </c>
      <c r="B3565" t="s">
        <v>7060</v>
      </c>
    </row>
    <row r="3566" spans="1:2" x14ac:dyDescent="0.25">
      <c r="A3566" t="s">
        <v>7061</v>
      </c>
      <c r="B3566" t="s">
        <v>7062</v>
      </c>
    </row>
    <row r="3567" spans="1:2" x14ac:dyDescent="0.25">
      <c r="A3567" t="s">
        <v>7063</v>
      </c>
      <c r="B3567" t="s">
        <v>7064</v>
      </c>
    </row>
    <row r="3568" spans="1:2" x14ac:dyDescent="0.25">
      <c r="A3568" t="s">
        <v>7065</v>
      </c>
      <c r="B3568" t="s">
        <v>7066</v>
      </c>
    </row>
    <row r="3569" spans="1:2" x14ac:dyDescent="0.25">
      <c r="A3569" t="s">
        <v>7067</v>
      </c>
      <c r="B3569" t="s">
        <v>7068</v>
      </c>
    </row>
    <row r="3570" spans="1:2" x14ac:dyDescent="0.25">
      <c r="A3570" t="s">
        <v>7069</v>
      </c>
      <c r="B3570" t="s">
        <v>7070</v>
      </c>
    </row>
    <row r="3571" spans="1:2" x14ac:dyDescent="0.25">
      <c r="A3571" t="s">
        <v>7071</v>
      </c>
      <c r="B3571" t="s">
        <v>7072</v>
      </c>
    </row>
    <row r="3572" spans="1:2" x14ac:dyDescent="0.25">
      <c r="A3572" t="s">
        <v>7073</v>
      </c>
      <c r="B3572" t="s">
        <v>7074</v>
      </c>
    </row>
    <row r="3573" spans="1:2" x14ac:dyDescent="0.25">
      <c r="A3573" t="s">
        <v>7075</v>
      </c>
      <c r="B3573" t="s">
        <v>7076</v>
      </c>
    </row>
    <row r="3574" spans="1:2" x14ac:dyDescent="0.25">
      <c r="A3574" t="s">
        <v>7077</v>
      </c>
      <c r="B3574" t="s">
        <v>7078</v>
      </c>
    </row>
    <row r="3575" spans="1:2" x14ac:dyDescent="0.25">
      <c r="A3575" t="s">
        <v>7079</v>
      </c>
      <c r="B3575" t="s">
        <v>7080</v>
      </c>
    </row>
    <row r="3576" spans="1:2" x14ac:dyDescent="0.25">
      <c r="A3576" t="s">
        <v>7081</v>
      </c>
      <c r="B3576" t="s">
        <v>7082</v>
      </c>
    </row>
    <row r="3577" spans="1:2" x14ac:dyDescent="0.25">
      <c r="A3577" t="s">
        <v>7083</v>
      </c>
      <c r="B3577" t="s">
        <v>7084</v>
      </c>
    </row>
    <row r="3578" spans="1:2" x14ac:dyDescent="0.25">
      <c r="A3578" t="s">
        <v>7085</v>
      </c>
      <c r="B3578" t="s">
        <v>7086</v>
      </c>
    </row>
    <row r="3579" spans="1:2" x14ac:dyDescent="0.25">
      <c r="A3579" t="s">
        <v>7087</v>
      </c>
      <c r="B3579" t="s">
        <v>7088</v>
      </c>
    </row>
    <row r="3580" spans="1:2" x14ac:dyDescent="0.25">
      <c r="A3580" t="s">
        <v>7089</v>
      </c>
      <c r="B3580" t="s">
        <v>7090</v>
      </c>
    </row>
    <row r="3581" spans="1:2" x14ac:dyDescent="0.25">
      <c r="A3581" t="s">
        <v>7091</v>
      </c>
      <c r="B3581" t="s">
        <v>7092</v>
      </c>
    </row>
    <row r="3582" spans="1:2" x14ac:dyDescent="0.25">
      <c r="A3582" t="s">
        <v>7093</v>
      </c>
      <c r="B3582" t="s">
        <v>7094</v>
      </c>
    </row>
    <row r="3583" spans="1:2" x14ac:dyDescent="0.25">
      <c r="A3583" t="s">
        <v>7095</v>
      </c>
      <c r="B3583" t="s">
        <v>7096</v>
      </c>
    </row>
    <row r="3584" spans="1:2" x14ac:dyDescent="0.25">
      <c r="A3584" t="s">
        <v>7097</v>
      </c>
      <c r="B3584" t="s">
        <v>7098</v>
      </c>
    </row>
    <row r="3585" spans="1:2" x14ac:dyDescent="0.25">
      <c r="A3585" t="s">
        <v>7099</v>
      </c>
      <c r="B3585" t="s">
        <v>7100</v>
      </c>
    </row>
    <row r="3586" spans="1:2" x14ac:dyDescent="0.25">
      <c r="A3586" t="s">
        <v>7101</v>
      </c>
      <c r="B3586" t="s">
        <v>7102</v>
      </c>
    </row>
    <row r="3587" spans="1:2" x14ac:dyDescent="0.25">
      <c r="A3587" t="s">
        <v>7103</v>
      </c>
      <c r="B3587" t="s">
        <v>7104</v>
      </c>
    </row>
    <row r="3588" spans="1:2" x14ac:dyDescent="0.25">
      <c r="A3588" t="s">
        <v>7105</v>
      </c>
      <c r="B3588" t="s">
        <v>7106</v>
      </c>
    </row>
    <row r="3589" spans="1:2" x14ac:dyDescent="0.25">
      <c r="A3589" t="s">
        <v>7107</v>
      </c>
      <c r="B3589" t="s">
        <v>7108</v>
      </c>
    </row>
    <row r="3590" spans="1:2" x14ac:dyDescent="0.25">
      <c r="A3590" t="s">
        <v>7109</v>
      </c>
      <c r="B3590" t="s">
        <v>7110</v>
      </c>
    </row>
    <row r="3591" spans="1:2" x14ac:dyDescent="0.25">
      <c r="A3591" t="s">
        <v>7111</v>
      </c>
      <c r="B3591" t="s">
        <v>7112</v>
      </c>
    </row>
    <row r="3592" spans="1:2" x14ac:dyDescent="0.25">
      <c r="A3592" t="s">
        <v>7113</v>
      </c>
      <c r="B3592" t="s">
        <v>7114</v>
      </c>
    </row>
    <row r="3593" spans="1:2" x14ac:dyDescent="0.25">
      <c r="A3593" t="s">
        <v>7115</v>
      </c>
      <c r="B3593" t="s">
        <v>7116</v>
      </c>
    </row>
    <row r="3594" spans="1:2" x14ac:dyDescent="0.25">
      <c r="A3594" t="s">
        <v>7117</v>
      </c>
      <c r="B3594" t="s">
        <v>7118</v>
      </c>
    </row>
    <row r="3595" spans="1:2" x14ac:dyDescent="0.25">
      <c r="A3595" t="s">
        <v>7119</v>
      </c>
      <c r="B3595" t="s">
        <v>7120</v>
      </c>
    </row>
    <row r="3596" spans="1:2" x14ac:dyDescent="0.25">
      <c r="A3596" t="s">
        <v>7121</v>
      </c>
      <c r="B3596" t="s">
        <v>7122</v>
      </c>
    </row>
    <row r="3597" spans="1:2" x14ac:dyDescent="0.25">
      <c r="A3597" t="s">
        <v>7123</v>
      </c>
      <c r="B3597" t="s">
        <v>7124</v>
      </c>
    </row>
    <row r="3598" spans="1:2" x14ac:dyDescent="0.25">
      <c r="A3598" t="s">
        <v>7125</v>
      </c>
      <c r="B3598" t="s">
        <v>7126</v>
      </c>
    </row>
    <row r="3599" spans="1:2" x14ac:dyDescent="0.25">
      <c r="A3599" t="s">
        <v>7127</v>
      </c>
      <c r="B3599" t="s">
        <v>7128</v>
      </c>
    </row>
    <row r="3600" spans="1:2" x14ac:dyDescent="0.25">
      <c r="A3600" t="s">
        <v>7129</v>
      </c>
      <c r="B3600" t="s">
        <v>7130</v>
      </c>
    </row>
    <row r="3601" spans="1:2" x14ac:dyDescent="0.25">
      <c r="A3601" t="s">
        <v>7131</v>
      </c>
      <c r="B3601" t="s">
        <v>7132</v>
      </c>
    </row>
    <row r="3602" spans="1:2" x14ac:dyDescent="0.25">
      <c r="A3602" t="s">
        <v>7133</v>
      </c>
      <c r="B3602" t="s">
        <v>7134</v>
      </c>
    </row>
    <row r="3603" spans="1:2" x14ac:dyDescent="0.25">
      <c r="A3603" t="s">
        <v>7135</v>
      </c>
      <c r="B3603" t="s">
        <v>7136</v>
      </c>
    </row>
    <row r="3604" spans="1:2" x14ac:dyDescent="0.25">
      <c r="A3604" t="s">
        <v>7137</v>
      </c>
      <c r="B3604" t="s">
        <v>7138</v>
      </c>
    </row>
    <row r="3605" spans="1:2" x14ac:dyDescent="0.25">
      <c r="A3605" t="s">
        <v>7139</v>
      </c>
      <c r="B3605" t="s">
        <v>7140</v>
      </c>
    </row>
    <row r="3606" spans="1:2" x14ac:dyDescent="0.25">
      <c r="A3606" t="s">
        <v>7141</v>
      </c>
      <c r="B3606" t="s">
        <v>7142</v>
      </c>
    </row>
    <row r="3607" spans="1:2" x14ac:dyDescent="0.25">
      <c r="A3607" t="s">
        <v>7143</v>
      </c>
      <c r="B3607" t="s">
        <v>7144</v>
      </c>
    </row>
    <row r="3608" spans="1:2" x14ac:dyDescent="0.25">
      <c r="A3608" t="s">
        <v>7145</v>
      </c>
      <c r="B3608" t="s">
        <v>7146</v>
      </c>
    </row>
    <row r="3609" spans="1:2" x14ac:dyDescent="0.25">
      <c r="A3609" t="s">
        <v>7147</v>
      </c>
      <c r="B3609" t="s">
        <v>7148</v>
      </c>
    </row>
    <row r="3610" spans="1:2" x14ac:dyDescent="0.25">
      <c r="A3610" t="s">
        <v>7149</v>
      </c>
      <c r="B3610" t="s">
        <v>7150</v>
      </c>
    </row>
    <row r="3611" spans="1:2" x14ac:dyDescent="0.25">
      <c r="A3611" t="s">
        <v>7151</v>
      </c>
      <c r="B3611" t="s">
        <v>7152</v>
      </c>
    </row>
    <row r="3612" spans="1:2" x14ac:dyDescent="0.25">
      <c r="A3612" t="s">
        <v>7153</v>
      </c>
      <c r="B3612" t="s">
        <v>7154</v>
      </c>
    </row>
    <row r="3613" spans="1:2" x14ac:dyDescent="0.25">
      <c r="A3613" t="s">
        <v>7155</v>
      </c>
      <c r="B3613" t="s">
        <v>7156</v>
      </c>
    </row>
    <row r="3614" spans="1:2" x14ac:dyDescent="0.25">
      <c r="A3614" t="s">
        <v>7157</v>
      </c>
      <c r="B3614" t="s">
        <v>7158</v>
      </c>
    </row>
    <row r="3615" spans="1:2" x14ac:dyDescent="0.25">
      <c r="A3615" t="s">
        <v>7159</v>
      </c>
      <c r="B3615" t="s">
        <v>7160</v>
      </c>
    </row>
    <row r="3616" spans="1:2" x14ac:dyDescent="0.25">
      <c r="A3616" t="s">
        <v>7161</v>
      </c>
      <c r="B3616" t="s">
        <v>7162</v>
      </c>
    </row>
    <row r="3617" spans="1:2" x14ac:dyDescent="0.25">
      <c r="A3617" t="s">
        <v>7163</v>
      </c>
      <c r="B3617" t="s">
        <v>7164</v>
      </c>
    </row>
    <row r="3618" spans="1:2" x14ac:dyDescent="0.25">
      <c r="A3618" t="s">
        <v>7165</v>
      </c>
      <c r="B3618" t="s">
        <v>7166</v>
      </c>
    </row>
    <row r="3619" spans="1:2" x14ac:dyDescent="0.25">
      <c r="A3619" t="s">
        <v>7167</v>
      </c>
      <c r="B3619" t="s">
        <v>7168</v>
      </c>
    </row>
    <row r="3620" spans="1:2" x14ac:dyDescent="0.25">
      <c r="A3620" t="s">
        <v>7169</v>
      </c>
      <c r="B3620" t="s">
        <v>7170</v>
      </c>
    </row>
    <row r="3621" spans="1:2" x14ac:dyDescent="0.25">
      <c r="A3621" t="s">
        <v>7171</v>
      </c>
      <c r="B3621" t="s">
        <v>7172</v>
      </c>
    </row>
    <row r="3622" spans="1:2" x14ac:dyDescent="0.25">
      <c r="A3622" t="s">
        <v>7173</v>
      </c>
      <c r="B3622" t="s">
        <v>7174</v>
      </c>
    </row>
    <row r="3623" spans="1:2" x14ac:dyDescent="0.25">
      <c r="A3623" t="s">
        <v>7175</v>
      </c>
      <c r="B3623" t="s">
        <v>7176</v>
      </c>
    </row>
    <row r="3624" spans="1:2" x14ac:dyDescent="0.25">
      <c r="A3624" t="s">
        <v>7177</v>
      </c>
      <c r="B3624" t="s">
        <v>7178</v>
      </c>
    </row>
    <row r="3625" spans="1:2" x14ac:dyDescent="0.25">
      <c r="A3625" t="s">
        <v>7179</v>
      </c>
      <c r="B3625" t="s">
        <v>7180</v>
      </c>
    </row>
    <row r="3626" spans="1:2" x14ac:dyDescent="0.25">
      <c r="A3626" t="s">
        <v>7181</v>
      </c>
      <c r="B3626" t="s">
        <v>7182</v>
      </c>
    </row>
    <row r="3627" spans="1:2" x14ac:dyDescent="0.25">
      <c r="A3627" t="s">
        <v>7183</v>
      </c>
      <c r="B3627" t="s">
        <v>7184</v>
      </c>
    </row>
    <row r="3628" spans="1:2" x14ac:dyDescent="0.25">
      <c r="A3628" t="s">
        <v>7185</v>
      </c>
      <c r="B3628" t="s">
        <v>7186</v>
      </c>
    </row>
    <row r="3629" spans="1:2" x14ac:dyDescent="0.25">
      <c r="A3629" t="s">
        <v>7187</v>
      </c>
      <c r="B3629" t="s">
        <v>7188</v>
      </c>
    </row>
    <row r="3630" spans="1:2" x14ac:dyDescent="0.25">
      <c r="A3630" t="s">
        <v>7189</v>
      </c>
      <c r="B3630" t="s">
        <v>7190</v>
      </c>
    </row>
    <row r="3631" spans="1:2" x14ac:dyDescent="0.25">
      <c r="A3631" t="s">
        <v>7191</v>
      </c>
      <c r="B3631" t="s">
        <v>7192</v>
      </c>
    </row>
    <row r="3632" spans="1:2" x14ac:dyDescent="0.25">
      <c r="A3632" t="s">
        <v>7193</v>
      </c>
      <c r="B3632" t="s">
        <v>7194</v>
      </c>
    </row>
    <row r="3633" spans="1:2" x14ac:dyDescent="0.25">
      <c r="A3633" t="s">
        <v>7195</v>
      </c>
      <c r="B3633" t="s">
        <v>7196</v>
      </c>
    </row>
    <row r="3634" spans="1:2" x14ac:dyDescent="0.25">
      <c r="A3634" t="s">
        <v>7197</v>
      </c>
      <c r="B3634" t="s">
        <v>7198</v>
      </c>
    </row>
    <row r="3635" spans="1:2" x14ac:dyDescent="0.25">
      <c r="A3635" t="s">
        <v>7199</v>
      </c>
      <c r="B3635" t="s">
        <v>7200</v>
      </c>
    </row>
    <row r="3636" spans="1:2" x14ac:dyDescent="0.25">
      <c r="A3636" t="s">
        <v>7201</v>
      </c>
      <c r="B3636" t="s">
        <v>7202</v>
      </c>
    </row>
    <row r="3637" spans="1:2" x14ac:dyDescent="0.25">
      <c r="A3637" t="s">
        <v>7203</v>
      </c>
      <c r="B3637" t="s">
        <v>7204</v>
      </c>
    </row>
    <row r="3638" spans="1:2" x14ac:dyDescent="0.25">
      <c r="A3638" t="s">
        <v>7205</v>
      </c>
      <c r="B3638" t="s">
        <v>7206</v>
      </c>
    </row>
    <row r="3639" spans="1:2" x14ac:dyDescent="0.25">
      <c r="A3639" t="s">
        <v>7207</v>
      </c>
      <c r="B3639" t="s">
        <v>7208</v>
      </c>
    </row>
    <row r="3640" spans="1:2" x14ac:dyDescent="0.25">
      <c r="A3640" t="s">
        <v>7209</v>
      </c>
      <c r="B3640" t="s">
        <v>7210</v>
      </c>
    </row>
    <row r="3641" spans="1:2" x14ac:dyDescent="0.25">
      <c r="A3641" t="s">
        <v>7211</v>
      </c>
      <c r="B3641" t="s">
        <v>7212</v>
      </c>
    </row>
    <row r="3642" spans="1:2" x14ac:dyDescent="0.25">
      <c r="A3642" t="s">
        <v>7213</v>
      </c>
      <c r="B3642" t="s">
        <v>7214</v>
      </c>
    </row>
    <row r="3643" spans="1:2" x14ac:dyDescent="0.25">
      <c r="A3643" t="s">
        <v>7215</v>
      </c>
      <c r="B3643" t="s">
        <v>7216</v>
      </c>
    </row>
    <row r="3644" spans="1:2" x14ac:dyDescent="0.25">
      <c r="A3644" t="s">
        <v>7217</v>
      </c>
      <c r="B3644" t="s">
        <v>7218</v>
      </c>
    </row>
    <row r="3645" spans="1:2" x14ac:dyDescent="0.25">
      <c r="A3645" t="s">
        <v>7219</v>
      </c>
      <c r="B3645" t="s">
        <v>7220</v>
      </c>
    </row>
    <row r="3646" spans="1:2" x14ac:dyDescent="0.25">
      <c r="A3646" t="s">
        <v>7221</v>
      </c>
      <c r="B3646" t="s">
        <v>7222</v>
      </c>
    </row>
    <row r="3647" spans="1:2" x14ac:dyDescent="0.25">
      <c r="A3647" t="s">
        <v>7223</v>
      </c>
      <c r="B3647" t="s">
        <v>7224</v>
      </c>
    </row>
    <row r="3648" spans="1:2" x14ac:dyDescent="0.25">
      <c r="A3648" t="s">
        <v>7225</v>
      </c>
      <c r="B3648" t="s">
        <v>7226</v>
      </c>
    </row>
    <row r="3649" spans="1:2" x14ac:dyDescent="0.25">
      <c r="A3649" t="s">
        <v>7227</v>
      </c>
      <c r="B3649" t="s">
        <v>7228</v>
      </c>
    </row>
    <row r="3650" spans="1:2" x14ac:dyDescent="0.25">
      <c r="A3650" t="s">
        <v>7229</v>
      </c>
      <c r="B3650" t="s">
        <v>7230</v>
      </c>
    </row>
    <row r="3651" spans="1:2" x14ac:dyDescent="0.25">
      <c r="A3651" t="s">
        <v>7231</v>
      </c>
      <c r="B3651" t="s">
        <v>7232</v>
      </c>
    </row>
    <row r="3652" spans="1:2" x14ac:dyDescent="0.25">
      <c r="A3652" t="s">
        <v>7233</v>
      </c>
      <c r="B3652" t="s">
        <v>7234</v>
      </c>
    </row>
    <row r="3653" spans="1:2" x14ac:dyDescent="0.25">
      <c r="A3653" t="s">
        <v>7235</v>
      </c>
      <c r="B3653" t="s">
        <v>7236</v>
      </c>
    </row>
    <row r="3654" spans="1:2" x14ac:dyDescent="0.25">
      <c r="A3654" t="s">
        <v>7237</v>
      </c>
      <c r="B3654" t="s">
        <v>7238</v>
      </c>
    </row>
    <row r="3655" spans="1:2" x14ac:dyDescent="0.25">
      <c r="A3655" t="s">
        <v>7239</v>
      </c>
      <c r="B3655" t="s">
        <v>7240</v>
      </c>
    </row>
    <row r="3656" spans="1:2" x14ac:dyDescent="0.25">
      <c r="A3656" t="s">
        <v>7241</v>
      </c>
      <c r="B3656" t="s">
        <v>7242</v>
      </c>
    </row>
    <row r="3657" spans="1:2" x14ac:dyDescent="0.25">
      <c r="A3657" t="s">
        <v>7243</v>
      </c>
      <c r="B3657" t="s">
        <v>7244</v>
      </c>
    </row>
    <row r="3658" spans="1:2" x14ac:dyDescent="0.25">
      <c r="A3658" t="s">
        <v>7245</v>
      </c>
      <c r="B3658" t="s">
        <v>7246</v>
      </c>
    </row>
    <row r="3659" spans="1:2" x14ac:dyDescent="0.25">
      <c r="A3659" t="s">
        <v>7247</v>
      </c>
      <c r="B3659" t="s">
        <v>7248</v>
      </c>
    </row>
    <row r="3660" spans="1:2" x14ac:dyDescent="0.25">
      <c r="A3660" t="s">
        <v>7249</v>
      </c>
      <c r="B3660" t="s">
        <v>7250</v>
      </c>
    </row>
    <row r="3661" spans="1:2" x14ac:dyDescent="0.25">
      <c r="A3661" t="s">
        <v>7251</v>
      </c>
      <c r="B3661" t="s">
        <v>7252</v>
      </c>
    </row>
    <row r="3662" spans="1:2" x14ac:dyDescent="0.25">
      <c r="A3662" t="s">
        <v>7253</v>
      </c>
      <c r="B3662" t="s">
        <v>7254</v>
      </c>
    </row>
    <row r="3663" spans="1:2" x14ac:dyDescent="0.25">
      <c r="A3663" t="s">
        <v>7255</v>
      </c>
      <c r="B3663" t="s">
        <v>7256</v>
      </c>
    </row>
    <row r="3664" spans="1:2" x14ac:dyDescent="0.25">
      <c r="A3664" t="s">
        <v>7257</v>
      </c>
      <c r="B3664" t="s">
        <v>7258</v>
      </c>
    </row>
    <row r="3665" spans="1:2" x14ac:dyDescent="0.25">
      <c r="A3665" t="s">
        <v>7259</v>
      </c>
      <c r="B3665" t="s">
        <v>7260</v>
      </c>
    </row>
    <row r="3666" spans="1:2" x14ac:dyDescent="0.25">
      <c r="A3666" t="s">
        <v>7261</v>
      </c>
      <c r="B3666" t="s">
        <v>7262</v>
      </c>
    </row>
    <row r="3667" spans="1:2" x14ac:dyDescent="0.25">
      <c r="A3667" t="s">
        <v>7263</v>
      </c>
      <c r="B3667" t="s">
        <v>7264</v>
      </c>
    </row>
    <row r="3668" spans="1:2" x14ac:dyDescent="0.25">
      <c r="A3668" t="s">
        <v>7265</v>
      </c>
      <c r="B3668" t="s">
        <v>7266</v>
      </c>
    </row>
    <row r="3669" spans="1:2" x14ac:dyDescent="0.25">
      <c r="A3669" t="s">
        <v>7267</v>
      </c>
      <c r="B3669" t="s">
        <v>7268</v>
      </c>
    </row>
    <row r="3670" spans="1:2" x14ac:dyDescent="0.25">
      <c r="A3670" t="s">
        <v>7269</v>
      </c>
      <c r="B3670" t="s">
        <v>7270</v>
      </c>
    </row>
    <row r="3671" spans="1:2" x14ac:dyDescent="0.25">
      <c r="A3671" t="s">
        <v>7271</v>
      </c>
      <c r="B3671" t="s">
        <v>7272</v>
      </c>
    </row>
    <row r="3672" spans="1:2" x14ac:dyDescent="0.25">
      <c r="A3672" t="s">
        <v>7273</v>
      </c>
      <c r="B3672" t="s">
        <v>7274</v>
      </c>
    </row>
    <row r="3673" spans="1:2" x14ac:dyDescent="0.25">
      <c r="A3673" t="s">
        <v>7275</v>
      </c>
      <c r="B3673" t="s">
        <v>7276</v>
      </c>
    </row>
    <row r="3674" spans="1:2" x14ac:dyDescent="0.25">
      <c r="A3674" t="s">
        <v>7277</v>
      </c>
      <c r="B3674" t="s">
        <v>7278</v>
      </c>
    </row>
    <row r="3675" spans="1:2" x14ac:dyDescent="0.25">
      <c r="A3675" t="s">
        <v>7279</v>
      </c>
      <c r="B3675" t="s">
        <v>7280</v>
      </c>
    </row>
    <row r="3676" spans="1:2" x14ac:dyDescent="0.25">
      <c r="A3676" t="s">
        <v>7281</v>
      </c>
      <c r="B3676" t="s">
        <v>7282</v>
      </c>
    </row>
    <row r="3677" spans="1:2" x14ac:dyDescent="0.25">
      <c r="A3677" t="s">
        <v>7283</v>
      </c>
      <c r="B3677" t="s">
        <v>7284</v>
      </c>
    </row>
    <row r="3678" spans="1:2" x14ac:dyDescent="0.25">
      <c r="A3678" t="s">
        <v>7285</v>
      </c>
      <c r="B3678" t="s">
        <v>7286</v>
      </c>
    </row>
    <row r="3679" spans="1:2" x14ac:dyDescent="0.25">
      <c r="A3679" t="s">
        <v>7287</v>
      </c>
      <c r="B3679" t="s">
        <v>7288</v>
      </c>
    </row>
    <row r="3680" spans="1:2" x14ac:dyDescent="0.25">
      <c r="A3680" t="s">
        <v>7289</v>
      </c>
      <c r="B3680" t="s">
        <v>7290</v>
      </c>
    </row>
    <row r="3681" spans="1:2" x14ac:dyDescent="0.25">
      <c r="A3681" t="s">
        <v>7291</v>
      </c>
      <c r="B3681" t="s">
        <v>7292</v>
      </c>
    </row>
    <row r="3682" spans="1:2" x14ac:dyDescent="0.25">
      <c r="A3682" t="s">
        <v>7293</v>
      </c>
      <c r="B3682" t="s">
        <v>7294</v>
      </c>
    </row>
    <row r="3683" spans="1:2" x14ac:dyDescent="0.25">
      <c r="A3683" t="s">
        <v>7295</v>
      </c>
      <c r="B3683" t="s">
        <v>7296</v>
      </c>
    </row>
    <row r="3684" spans="1:2" x14ac:dyDescent="0.25">
      <c r="A3684" t="s">
        <v>7297</v>
      </c>
      <c r="B3684" t="s">
        <v>7298</v>
      </c>
    </row>
    <row r="3685" spans="1:2" x14ac:dyDescent="0.25">
      <c r="A3685" t="s">
        <v>7299</v>
      </c>
      <c r="B3685" t="s">
        <v>7300</v>
      </c>
    </row>
    <row r="3686" spans="1:2" x14ac:dyDescent="0.25">
      <c r="A3686" t="s">
        <v>7301</v>
      </c>
      <c r="B3686" t="s">
        <v>7302</v>
      </c>
    </row>
    <row r="3687" spans="1:2" x14ac:dyDescent="0.25">
      <c r="A3687" t="s">
        <v>7303</v>
      </c>
      <c r="B3687" t="s">
        <v>7304</v>
      </c>
    </row>
    <row r="3688" spans="1:2" x14ac:dyDescent="0.25">
      <c r="A3688" t="s">
        <v>7305</v>
      </c>
      <c r="B3688" t="s">
        <v>7306</v>
      </c>
    </row>
    <row r="3689" spans="1:2" x14ac:dyDescent="0.25">
      <c r="A3689" t="s">
        <v>7307</v>
      </c>
      <c r="B3689" t="s">
        <v>7308</v>
      </c>
    </row>
    <row r="3690" spans="1:2" x14ac:dyDescent="0.25">
      <c r="A3690" t="s">
        <v>7309</v>
      </c>
      <c r="B3690" t="s">
        <v>7310</v>
      </c>
    </row>
    <row r="3691" spans="1:2" x14ac:dyDescent="0.25">
      <c r="A3691" t="s">
        <v>7311</v>
      </c>
      <c r="B3691" t="s">
        <v>7312</v>
      </c>
    </row>
    <row r="3692" spans="1:2" x14ac:dyDescent="0.25">
      <c r="A3692" t="s">
        <v>7313</v>
      </c>
      <c r="B3692" t="s">
        <v>7314</v>
      </c>
    </row>
    <row r="3693" spans="1:2" x14ac:dyDescent="0.25">
      <c r="A3693" t="s">
        <v>7315</v>
      </c>
      <c r="B3693" t="s">
        <v>7316</v>
      </c>
    </row>
    <row r="3694" spans="1:2" x14ac:dyDescent="0.25">
      <c r="A3694" t="s">
        <v>7317</v>
      </c>
      <c r="B3694" t="s">
        <v>7318</v>
      </c>
    </row>
    <row r="3695" spans="1:2" x14ac:dyDescent="0.25">
      <c r="A3695" t="s">
        <v>7319</v>
      </c>
      <c r="B3695" t="s">
        <v>7320</v>
      </c>
    </row>
    <row r="3696" spans="1:2" x14ac:dyDescent="0.25">
      <c r="A3696" t="s">
        <v>7321</v>
      </c>
      <c r="B3696" t="s">
        <v>7322</v>
      </c>
    </row>
    <row r="3697" spans="1:2" x14ac:dyDescent="0.25">
      <c r="A3697" t="s">
        <v>7323</v>
      </c>
      <c r="B3697" t="s">
        <v>7324</v>
      </c>
    </row>
    <row r="3698" spans="1:2" x14ac:dyDescent="0.25">
      <c r="A3698" t="s">
        <v>7325</v>
      </c>
      <c r="B3698" t="s">
        <v>7326</v>
      </c>
    </row>
    <row r="3699" spans="1:2" x14ac:dyDescent="0.25">
      <c r="A3699" t="s">
        <v>7327</v>
      </c>
      <c r="B3699" t="s">
        <v>7328</v>
      </c>
    </row>
    <row r="3700" spans="1:2" x14ac:dyDescent="0.25">
      <c r="A3700" t="s">
        <v>7329</v>
      </c>
      <c r="B3700" t="s">
        <v>7330</v>
      </c>
    </row>
    <row r="3701" spans="1:2" x14ac:dyDescent="0.25">
      <c r="A3701" t="s">
        <v>7331</v>
      </c>
      <c r="B3701" t="s">
        <v>7332</v>
      </c>
    </row>
    <row r="3702" spans="1:2" x14ac:dyDescent="0.25">
      <c r="A3702" t="s">
        <v>7333</v>
      </c>
      <c r="B3702" t="s">
        <v>7334</v>
      </c>
    </row>
    <row r="3703" spans="1:2" x14ac:dyDescent="0.25">
      <c r="A3703" t="s">
        <v>7335</v>
      </c>
      <c r="B3703" t="s">
        <v>7336</v>
      </c>
    </row>
    <row r="3704" spans="1:2" x14ac:dyDescent="0.25">
      <c r="A3704" t="s">
        <v>7337</v>
      </c>
      <c r="B3704" t="s">
        <v>7338</v>
      </c>
    </row>
    <row r="3705" spans="1:2" x14ac:dyDescent="0.25">
      <c r="A3705" t="s">
        <v>7339</v>
      </c>
      <c r="B3705" t="s">
        <v>7340</v>
      </c>
    </row>
    <row r="3706" spans="1:2" x14ac:dyDescent="0.25">
      <c r="A3706" t="s">
        <v>7341</v>
      </c>
      <c r="B3706" t="s">
        <v>7342</v>
      </c>
    </row>
    <row r="3707" spans="1:2" x14ac:dyDescent="0.25">
      <c r="A3707" t="s">
        <v>7343</v>
      </c>
      <c r="B3707" t="s">
        <v>7344</v>
      </c>
    </row>
    <row r="3708" spans="1:2" x14ac:dyDescent="0.25">
      <c r="A3708" t="s">
        <v>7345</v>
      </c>
      <c r="B3708" t="s">
        <v>7346</v>
      </c>
    </row>
    <row r="3709" spans="1:2" x14ac:dyDescent="0.25">
      <c r="A3709" t="s">
        <v>7347</v>
      </c>
      <c r="B3709" t="s">
        <v>7348</v>
      </c>
    </row>
    <row r="3710" spans="1:2" x14ac:dyDescent="0.25">
      <c r="A3710" t="s">
        <v>7349</v>
      </c>
      <c r="B3710" t="s">
        <v>7350</v>
      </c>
    </row>
    <row r="3711" spans="1:2" x14ac:dyDescent="0.25">
      <c r="A3711" t="s">
        <v>7351</v>
      </c>
      <c r="B3711" t="s">
        <v>7352</v>
      </c>
    </row>
    <row r="3712" spans="1:2" x14ac:dyDescent="0.25">
      <c r="A3712" t="s">
        <v>7353</v>
      </c>
      <c r="B3712" t="s">
        <v>7354</v>
      </c>
    </row>
    <row r="3713" spans="1:2" x14ac:dyDescent="0.25">
      <c r="A3713" t="s">
        <v>7355</v>
      </c>
      <c r="B3713" t="s">
        <v>7356</v>
      </c>
    </row>
    <row r="3714" spans="1:2" x14ac:dyDescent="0.25">
      <c r="A3714" t="s">
        <v>7357</v>
      </c>
      <c r="B3714" t="s">
        <v>7358</v>
      </c>
    </row>
    <row r="3715" spans="1:2" x14ac:dyDescent="0.25">
      <c r="A3715" t="s">
        <v>7359</v>
      </c>
      <c r="B3715" t="s">
        <v>7360</v>
      </c>
    </row>
    <row r="3716" spans="1:2" x14ac:dyDescent="0.25">
      <c r="A3716" t="s">
        <v>7361</v>
      </c>
      <c r="B3716" t="s">
        <v>7362</v>
      </c>
    </row>
    <row r="3717" spans="1:2" x14ac:dyDescent="0.25">
      <c r="A3717" t="s">
        <v>7363</v>
      </c>
      <c r="B3717" t="s">
        <v>7364</v>
      </c>
    </row>
    <row r="3718" spans="1:2" x14ac:dyDescent="0.25">
      <c r="A3718" t="s">
        <v>7365</v>
      </c>
      <c r="B3718" t="s">
        <v>7366</v>
      </c>
    </row>
    <row r="3719" spans="1:2" x14ac:dyDescent="0.25">
      <c r="A3719" t="s">
        <v>7367</v>
      </c>
      <c r="B3719" t="s">
        <v>7368</v>
      </c>
    </row>
    <row r="3720" spans="1:2" x14ac:dyDescent="0.25">
      <c r="A3720" t="s">
        <v>7369</v>
      </c>
      <c r="B3720" t="s">
        <v>7370</v>
      </c>
    </row>
    <row r="3721" spans="1:2" x14ac:dyDescent="0.25">
      <c r="A3721" t="s">
        <v>7371</v>
      </c>
      <c r="B3721" t="s">
        <v>7372</v>
      </c>
    </row>
    <row r="3722" spans="1:2" x14ac:dyDescent="0.25">
      <c r="A3722" t="s">
        <v>7373</v>
      </c>
      <c r="B3722" t="s">
        <v>7374</v>
      </c>
    </row>
    <row r="3723" spans="1:2" x14ac:dyDescent="0.25">
      <c r="A3723" t="s">
        <v>7375</v>
      </c>
      <c r="B3723" t="s">
        <v>7376</v>
      </c>
    </row>
    <row r="3724" spans="1:2" x14ac:dyDescent="0.25">
      <c r="A3724" t="s">
        <v>7377</v>
      </c>
      <c r="B3724" t="s">
        <v>7378</v>
      </c>
    </row>
    <row r="3725" spans="1:2" x14ac:dyDescent="0.25">
      <c r="A3725" t="s">
        <v>7379</v>
      </c>
      <c r="B3725" t="s">
        <v>7380</v>
      </c>
    </row>
    <row r="3726" spans="1:2" x14ac:dyDescent="0.25">
      <c r="A3726" t="s">
        <v>7381</v>
      </c>
      <c r="B3726" t="s">
        <v>7382</v>
      </c>
    </row>
    <row r="3727" spans="1:2" x14ac:dyDescent="0.25">
      <c r="A3727" t="s">
        <v>7383</v>
      </c>
      <c r="B3727" t="s">
        <v>7384</v>
      </c>
    </row>
    <row r="3728" spans="1:2" x14ac:dyDescent="0.25">
      <c r="A3728" t="s">
        <v>7385</v>
      </c>
      <c r="B3728" t="s">
        <v>7386</v>
      </c>
    </row>
    <row r="3729" spans="1:2" x14ac:dyDescent="0.25">
      <c r="A3729" t="s">
        <v>7387</v>
      </c>
      <c r="B3729" t="s">
        <v>7388</v>
      </c>
    </row>
    <row r="3730" spans="1:2" x14ac:dyDescent="0.25">
      <c r="A3730" t="s">
        <v>7389</v>
      </c>
      <c r="B3730" t="s">
        <v>7390</v>
      </c>
    </row>
    <row r="3731" spans="1:2" x14ac:dyDescent="0.25">
      <c r="A3731" t="s">
        <v>7391</v>
      </c>
      <c r="B3731" t="s">
        <v>7392</v>
      </c>
    </row>
    <row r="3732" spans="1:2" x14ac:dyDescent="0.25">
      <c r="A3732" t="s">
        <v>7393</v>
      </c>
      <c r="B3732" t="s">
        <v>7394</v>
      </c>
    </row>
    <row r="3733" spans="1:2" x14ac:dyDescent="0.25">
      <c r="A3733" t="s">
        <v>7395</v>
      </c>
      <c r="B3733" t="s">
        <v>7396</v>
      </c>
    </row>
    <row r="3734" spans="1:2" x14ac:dyDescent="0.25">
      <c r="A3734" t="s">
        <v>7397</v>
      </c>
      <c r="B3734" t="s">
        <v>7398</v>
      </c>
    </row>
    <row r="3735" spans="1:2" x14ac:dyDescent="0.25">
      <c r="A3735" t="s">
        <v>7399</v>
      </c>
      <c r="B3735" t="s">
        <v>7400</v>
      </c>
    </row>
    <row r="3736" spans="1:2" x14ac:dyDescent="0.25">
      <c r="A3736" t="s">
        <v>7401</v>
      </c>
      <c r="B3736" t="s">
        <v>7402</v>
      </c>
    </row>
    <row r="3737" spans="1:2" x14ac:dyDescent="0.25">
      <c r="A3737" t="s">
        <v>7403</v>
      </c>
      <c r="B3737" t="s">
        <v>7404</v>
      </c>
    </row>
    <row r="3738" spans="1:2" x14ac:dyDescent="0.25">
      <c r="A3738" t="s">
        <v>7405</v>
      </c>
      <c r="B3738" t="s">
        <v>7406</v>
      </c>
    </row>
    <row r="3739" spans="1:2" x14ac:dyDescent="0.25">
      <c r="A3739" t="s">
        <v>7407</v>
      </c>
      <c r="B3739" t="s">
        <v>7408</v>
      </c>
    </row>
    <row r="3740" spans="1:2" x14ac:dyDescent="0.25">
      <c r="A3740" t="s">
        <v>7409</v>
      </c>
      <c r="B3740" t="s">
        <v>7410</v>
      </c>
    </row>
    <row r="3741" spans="1:2" x14ac:dyDescent="0.25">
      <c r="A3741" t="s">
        <v>7411</v>
      </c>
      <c r="B3741" t="s">
        <v>7412</v>
      </c>
    </row>
    <row r="3742" spans="1:2" x14ac:dyDescent="0.25">
      <c r="A3742" t="s">
        <v>7413</v>
      </c>
      <c r="B3742" t="s">
        <v>7414</v>
      </c>
    </row>
    <row r="3743" spans="1:2" x14ac:dyDescent="0.25">
      <c r="A3743" t="s">
        <v>7415</v>
      </c>
      <c r="B3743" t="s">
        <v>7416</v>
      </c>
    </row>
    <row r="3744" spans="1:2" x14ac:dyDescent="0.25">
      <c r="A3744" t="s">
        <v>7417</v>
      </c>
      <c r="B3744" t="s">
        <v>7418</v>
      </c>
    </row>
    <row r="3745" spans="1:2" x14ac:dyDescent="0.25">
      <c r="A3745" t="s">
        <v>7419</v>
      </c>
      <c r="B3745" t="s">
        <v>7420</v>
      </c>
    </row>
    <row r="3746" spans="1:2" x14ac:dyDescent="0.25">
      <c r="A3746" t="s">
        <v>7421</v>
      </c>
      <c r="B3746" t="s">
        <v>7422</v>
      </c>
    </row>
    <row r="3747" spans="1:2" x14ac:dyDescent="0.25">
      <c r="A3747" t="s">
        <v>7423</v>
      </c>
      <c r="B3747" t="s">
        <v>7424</v>
      </c>
    </row>
    <row r="3748" spans="1:2" x14ac:dyDescent="0.25">
      <c r="A3748" t="s">
        <v>7425</v>
      </c>
      <c r="B3748" t="s">
        <v>7426</v>
      </c>
    </row>
    <row r="3749" spans="1:2" x14ac:dyDescent="0.25">
      <c r="A3749" t="s">
        <v>7427</v>
      </c>
      <c r="B3749" t="s">
        <v>7428</v>
      </c>
    </row>
    <row r="3750" spans="1:2" x14ac:dyDescent="0.25">
      <c r="A3750" t="s">
        <v>7429</v>
      </c>
      <c r="B3750" t="s">
        <v>7430</v>
      </c>
    </row>
    <row r="3751" spans="1:2" x14ac:dyDescent="0.25">
      <c r="A3751" t="s">
        <v>7431</v>
      </c>
      <c r="B3751" t="s">
        <v>7432</v>
      </c>
    </row>
    <row r="3752" spans="1:2" x14ac:dyDescent="0.25">
      <c r="A3752" t="s">
        <v>7433</v>
      </c>
      <c r="B3752" t="s">
        <v>7434</v>
      </c>
    </row>
    <row r="3753" spans="1:2" x14ac:dyDescent="0.25">
      <c r="A3753" t="s">
        <v>7435</v>
      </c>
      <c r="B3753" t="s">
        <v>7436</v>
      </c>
    </row>
    <row r="3754" spans="1:2" x14ac:dyDescent="0.25">
      <c r="A3754" t="s">
        <v>7437</v>
      </c>
      <c r="B3754" t="s">
        <v>7438</v>
      </c>
    </row>
    <row r="3755" spans="1:2" x14ac:dyDescent="0.25">
      <c r="A3755" t="s">
        <v>7439</v>
      </c>
      <c r="B3755" t="s">
        <v>7440</v>
      </c>
    </row>
    <row r="3756" spans="1:2" x14ac:dyDescent="0.25">
      <c r="A3756" t="s">
        <v>7441</v>
      </c>
      <c r="B3756" t="s">
        <v>7442</v>
      </c>
    </row>
    <row r="3757" spans="1:2" x14ac:dyDescent="0.25">
      <c r="A3757" t="s">
        <v>7443</v>
      </c>
      <c r="B3757" t="s">
        <v>7444</v>
      </c>
    </row>
    <row r="3758" spans="1:2" x14ac:dyDescent="0.25">
      <c r="A3758" t="s">
        <v>7445</v>
      </c>
      <c r="B3758" t="s">
        <v>7446</v>
      </c>
    </row>
    <row r="3759" spans="1:2" x14ac:dyDescent="0.25">
      <c r="A3759" t="s">
        <v>7447</v>
      </c>
      <c r="B3759" t="s">
        <v>7448</v>
      </c>
    </row>
    <row r="3760" spans="1:2" x14ac:dyDescent="0.25">
      <c r="A3760" t="s">
        <v>7449</v>
      </c>
      <c r="B3760" t="s">
        <v>7450</v>
      </c>
    </row>
    <row r="3761" spans="1:2" x14ac:dyDescent="0.25">
      <c r="A3761" t="s">
        <v>7451</v>
      </c>
      <c r="B3761" t="s">
        <v>7452</v>
      </c>
    </row>
    <row r="3762" spans="1:2" x14ac:dyDescent="0.25">
      <c r="A3762" t="s">
        <v>7453</v>
      </c>
      <c r="B3762" t="s">
        <v>7454</v>
      </c>
    </row>
    <row r="3763" spans="1:2" x14ac:dyDescent="0.25">
      <c r="A3763" t="s">
        <v>7455</v>
      </c>
      <c r="B3763" t="s">
        <v>7456</v>
      </c>
    </row>
    <row r="3764" spans="1:2" x14ac:dyDescent="0.25">
      <c r="A3764" t="s">
        <v>7457</v>
      </c>
      <c r="B3764" t="s">
        <v>7458</v>
      </c>
    </row>
    <row r="3765" spans="1:2" x14ac:dyDescent="0.25">
      <c r="A3765" t="s">
        <v>7459</v>
      </c>
      <c r="B3765" t="s">
        <v>7460</v>
      </c>
    </row>
    <row r="3766" spans="1:2" x14ac:dyDescent="0.25">
      <c r="A3766" t="s">
        <v>7461</v>
      </c>
      <c r="B3766" t="s">
        <v>7462</v>
      </c>
    </row>
    <row r="3767" spans="1:2" x14ac:dyDescent="0.25">
      <c r="A3767" t="s">
        <v>7463</v>
      </c>
      <c r="B3767" t="s">
        <v>7464</v>
      </c>
    </row>
    <row r="3768" spans="1:2" x14ac:dyDescent="0.25">
      <c r="A3768" t="s">
        <v>7465</v>
      </c>
      <c r="B3768" t="s">
        <v>7466</v>
      </c>
    </row>
    <row r="3769" spans="1:2" x14ac:dyDescent="0.25">
      <c r="A3769" t="s">
        <v>7467</v>
      </c>
      <c r="B3769" t="s">
        <v>7468</v>
      </c>
    </row>
    <row r="3770" spans="1:2" x14ac:dyDescent="0.25">
      <c r="A3770" t="s">
        <v>7469</v>
      </c>
      <c r="B3770" t="s">
        <v>7470</v>
      </c>
    </row>
    <row r="3771" spans="1:2" x14ac:dyDescent="0.25">
      <c r="A3771" t="s">
        <v>7471</v>
      </c>
      <c r="B3771" t="s">
        <v>7472</v>
      </c>
    </row>
    <row r="3772" spans="1:2" x14ac:dyDescent="0.25">
      <c r="A3772" t="s">
        <v>7473</v>
      </c>
      <c r="B3772" t="s">
        <v>7474</v>
      </c>
    </row>
    <row r="3773" spans="1:2" x14ac:dyDescent="0.25">
      <c r="A3773" t="s">
        <v>7475</v>
      </c>
      <c r="B3773" t="s">
        <v>7476</v>
      </c>
    </row>
    <row r="3774" spans="1:2" x14ac:dyDescent="0.25">
      <c r="A3774" t="s">
        <v>7477</v>
      </c>
      <c r="B3774" t="s">
        <v>7478</v>
      </c>
    </row>
    <row r="3775" spans="1:2" x14ac:dyDescent="0.25">
      <c r="A3775" t="s">
        <v>7479</v>
      </c>
      <c r="B3775" t="s">
        <v>7480</v>
      </c>
    </row>
    <row r="3776" spans="1:2" x14ac:dyDescent="0.25">
      <c r="A3776" t="s">
        <v>7481</v>
      </c>
      <c r="B3776" t="s">
        <v>7482</v>
      </c>
    </row>
    <row r="3777" spans="1:2" x14ac:dyDescent="0.25">
      <c r="A3777" t="s">
        <v>7483</v>
      </c>
      <c r="B3777" t="s">
        <v>7484</v>
      </c>
    </row>
    <row r="3778" spans="1:2" x14ac:dyDescent="0.25">
      <c r="A3778" t="s">
        <v>7485</v>
      </c>
      <c r="B3778" t="s">
        <v>7486</v>
      </c>
    </row>
    <row r="3779" spans="1:2" x14ac:dyDescent="0.25">
      <c r="A3779" t="s">
        <v>7487</v>
      </c>
      <c r="B3779" t="s">
        <v>7488</v>
      </c>
    </row>
    <row r="3780" spans="1:2" x14ac:dyDescent="0.25">
      <c r="A3780" t="s">
        <v>7489</v>
      </c>
      <c r="B3780" t="s">
        <v>7490</v>
      </c>
    </row>
    <row r="3781" spans="1:2" x14ac:dyDescent="0.25">
      <c r="A3781" t="s">
        <v>7491</v>
      </c>
      <c r="B3781" t="s">
        <v>7492</v>
      </c>
    </row>
    <row r="3782" spans="1:2" x14ac:dyDescent="0.25">
      <c r="A3782" t="s">
        <v>7493</v>
      </c>
      <c r="B3782" t="s">
        <v>7494</v>
      </c>
    </row>
    <row r="3783" spans="1:2" x14ac:dyDescent="0.25">
      <c r="A3783" t="s">
        <v>7495</v>
      </c>
      <c r="B3783" t="s">
        <v>7496</v>
      </c>
    </row>
    <row r="3784" spans="1:2" x14ac:dyDescent="0.25">
      <c r="A3784" t="s">
        <v>7497</v>
      </c>
      <c r="B3784" t="s">
        <v>7498</v>
      </c>
    </row>
    <row r="3785" spans="1:2" x14ac:dyDescent="0.25">
      <c r="A3785" t="s">
        <v>7499</v>
      </c>
      <c r="B3785" t="s">
        <v>7500</v>
      </c>
    </row>
    <row r="3786" spans="1:2" x14ac:dyDescent="0.25">
      <c r="A3786" t="s">
        <v>7501</v>
      </c>
      <c r="B3786" t="s">
        <v>7502</v>
      </c>
    </row>
    <row r="3787" spans="1:2" x14ac:dyDescent="0.25">
      <c r="A3787" t="s">
        <v>7503</v>
      </c>
      <c r="B3787" t="s">
        <v>7504</v>
      </c>
    </row>
    <row r="3788" spans="1:2" x14ac:dyDescent="0.25">
      <c r="A3788" t="s">
        <v>7505</v>
      </c>
      <c r="B3788" t="s">
        <v>7506</v>
      </c>
    </row>
    <row r="3789" spans="1:2" x14ac:dyDescent="0.25">
      <c r="A3789" t="s">
        <v>7507</v>
      </c>
      <c r="B3789" t="s">
        <v>7508</v>
      </c>
    </row>
    <row r="3790" spans="1:2" x14ac:dyDescent="0.25">
      <c r="A3790" t="s">
        <v>7509</v>
      </c>
      <c r="B3790" t="s">
        <v>7510</v>
      </c>
    </row>
    <row r="3791" spans="1:2" x14ac:dyDescent="0.25">
      <c r="A3791" t="s">
        <v>7511</v>
      </c>
      <c r="B3791" t="s">
        <v>7512</v>
      </c>
    </row>
    <row r="3792" spans="1:2" x14ac:dyDescent="0.25">
      <c r="A3792" t="s">
        <v>7513</v>
      </c>
      <c r="B3792" t="s">
        <v>7514</v>
      </c>
    </row>
    <row r="3793" spans="1:2" x14ac:dyDescent="0.25">
      <c r="A3793" t="s">
        <v>7515</v>
      </c>
      <c r="B3793" t="s">
        <v>7516</v>
      </c>
    </row>
    <row r="3794" spans="1:2" x14ac:dyDescent="0.25">
      <c r="A3794" t="s">
        <v>7517</v>
      </c>
      <c r="B3794" t="s">
        <v>7518</v>
      </c>
    </row>
    <row r="3795" spans="1:2" x14ac:dyDescent="0.25">
      <c r="A3795" t="s">
        <v>7519</v>
      </c>
      <c r="B3795" t="s">
        <v>7520</v>
      </c>
    </row>
    <row r="3796" spans="1:2" x14ac:dyDescent="0.25">
      <c r="A3796" t="s">
        <v>7521</v>
      </c>
      <c r="B3796" t="s">
        <v>7522</v>
      </c>
    </row>
    <row r="3797" spans="1:2" x14ac:dyDescent="0.25">
      <c r="A3797" t="s">
        <v>7523</v>
      </c>
      <c r="B3797" t="s">
        <v>7524</v>
      </c>
    </row>
    <row r="3798" spans="1:2" x14ac:dyDescent="0.25">
      <c r="A3798" t="s">
        <v>7525</v>
      </c>
      <c r="B3798" t="s">
        <v>7526</v>
      </c>
    </row>
    <row r="3799" spans="1:2" x14ac:dyDescent="0.25">
      <c r="A3799" t="s">
        <v>7527</v>
      </c>
      <c r="B3799" t="s">
        <v>7528</v>
      </c>
    </row>
    <row r="3800" spans="1:2" x14ac:dyDescent="0.25">
      <c r="A3800" t="s">
        <v>7529</v>
      </c>
      <c r="B3800" t="s">
        <v>7530</v>
      </c>
    </row>
    <row r="3801" spans="1:2" x14ac:dyDescent="0.25">
      <c r="A3801" t="s">
        <v>7531</v>
      </c>
      <c r="B3801" t="s">
        <v>7532</v>
      </c>
    </row>
    <row r="3802" spans="1:2" x14ac:dyDescent="0.25">
      <c r="A3802" t="s">
        <v>7533</v>
      </c>
      <c r="B3802" t="s">
        <v>7534</v>
      </c>
    </row>
    <row r="3803" spans="1:2" x14ac:dyDescent="0.25">
      <c r="A3803" t="s">
        <v>7535</v>
      </c>
      <c r="B3803" t="s">
        <v>7536</v>
      </c>
    </row>
    <row r="3804" spans="1:2" x14ac:dyDescent="0.25">
      <c r="A3804" t="s">
        <v>7537</v>
      </c>
      <c r="B3804" t="s">
        <v>7538</v>
      </c>
    </row>
    <row r="3805" spans="1:2" x14ac:dyDescent="0.25">
      <c r="A3805" t="s">
        <v>7539</v>
      </c>
      <c r="B3805" t="s">
        <v>7540</v>
      </c>
    </row>
    <row r="3806" spans="1:2" x14ac:dyDescent="0.25">
      <c r="A3806" t="s">
        <v>7541</v>
      </c>
      <c r="B3806" t="s">
        <v>7542</v>
      </c>
    </row>
    <row r="3807" spans="1:2" x14ac:dyDescent="0.25">
      <c r="A3807" t="s">
        <v>7543</v>
      </c>
      <c r="B3807" t="s">
        <v>7544</v>
      </c>
    </row>
    <row r="3808" spans="1:2" x14ac:dyDescent="0.25">
      <c r="A3808" t="s">
        <v>7545</v>
      </c>
      <c r="B3808" t="s">
        <v>858</v>
      </c>
    </row>
    <row r="3809" spans="1:2" x14ac:dyDescent="0.25">
      <c r="A3809" t="s">
        <v>7546</v>
      </c>
      <c r="B3809" t="s">
        <v>7547</v>
      </c>
    </row>
    <row r="3810" spans="1:2" x14ac:dyDescent="0.25">
      <c r="A3810" t="s">
        <v>7548</v>
      </c>
      <c r="B3810" t="s">
        <v>7549</v>
      </c>
    </row>
    <row r="3811" spans="1:2" x14ac:dyDescent="0.25">
      <c r="A3811" t="s">
        <v>7550</v>
      </c>
      <c r="B3811" t="s">
        <v>7551</v>
      </c>
    </row>
    <row r="3812" spans="1:2" x14ac:dyDescent="0.25">
      <c r="A3812" t="s">
        <v>7552</v>
      </c>
      <c r="B3812" t="s">
        <v>7553</v>
      </c>
    </row>
    <row r="3813" spans="1:2" x14ac:dyDescent="0.25">
      <c r="A3813" t="s">
        <v>7554</v>
      </c>
      <c r="B3813" t="s">
        <v>7555</v>
      </c>
    </row>
    <row r="3814" spans="1:2" x14ac:dyDescent="0.25">
      <c r="A3814" t="s">
        <v>7556</v>
      </c>
      <c r="B3814" t="s">
        <v>7557</v>
      </c>
    </row>
    <row r="3815" spans="1:2" x14ac:dyDescent="0.25">
      <c r="A3815" t="s">
        <v>7558</v>
      </c>
      <c r="B3815" t="s">
        <v>7559</v>
      </c>
    </row>
    <row r="3816" spans="1:2" x14ac:dyDescent="0.25">
      <c r="A3816" t="s">
        <v>7560</v>
      </c>
      <c r="B3816" t="s">
        <v>7561</v>
      </c>
    </row>
    <row r="3817" spans="1:2" x14ac:dyDescent="0.25">
      <c r="A3817" t="s">
        <v>7562</v>
      </c>
      <c r="B3817" t="s">
        <v>7563</v>
      </c>
    </row>
    <row r="3818" spans="1:2" x14ac:dyDescent="0.25">
      <c r="A3818" t="s">
        <v>7564</v>
      </c>
      <c r="B3818" t="s">
        <v>7565</v>
      </c>
    </row>
    <row r="3819" spans="1:2" x14ac:dyDescent="0.25">
      <c r="A3819" t="s">
        <v>264</v>
      </c>
      <c r="B3819" t="s">
        <v>265</v>
      </c>
    </row>
    <row r="3820" spans="1:2" x14ac:dyDescent="0.25">
      <c r="A3820" t="s">
        <v>50</v>
      </c>
      <c r="B3820" t="s">
        <v>43</v>
      </c>
    </row>
    <row r="3821" spans="1:2" x14ac:dyDescent="0.25">
      <c r="A3821" t="s">
        <v>49</v>
      </c>
      <c r="B3821" t="s">
        <v>42</v>
      </c>
    </row>
    <row r="3822" spans="1:2" x14ac:dyDescent="0.25">
      <c r="A3822" t="s">
        <v>7566</v>
      </c>
      <c r="B3822" t="s">
        <v>7567</v>
      </c>
    </row>
    <row r="3823" spans="1:2" x14ac:dyDescent="0.25">
      <c r="A3823" t="s">
        <v>7568</v>
      </c>
      <c r="B3823" t="s">
        <v>7569</v>
      </c>
    </row>
    <row r="3824" spans="1:2" x14ac:dyDescent="0.25">
      <c r="A3824" t="s">
        <v>7570</v>
      </c>
      <c r="B3824" t="s">
        <v>7571</v>
      </c>
    </row>
    <row r="3825" spans="1:2" x14ac:dyDescent="0.25">
      <c r="A3825" t="s">
        <v>7572</v>
      </c>
      <c r="B3825" t="s">
        <v>7573</v>
      </c>
    </row>
    <row r="3826" spans="1:2" x14ac:dyDescent="0.25">
      <c r="A3826" t="s">
        <v>7574</v>
      </c>
      <c r="B3826" t="s">
        <v>7575</v>
      </c>
    </row>
    <row r="3827" spans="1:2" x14ac:dyDescent="0.25">
      <c r="A3827" t="s">
        <v>7576</v>
      </c>
      <c r="B3827" t="s">
        <v>7577</v>
      </c>
    </row>
    <row r="3828" spans="1:2" x14ac:dyDescent="0.25">
      <c r="A3828" t="s">
        <v>7578</v>
      </c>
      <c r="B3828" t="s">
        <v>7579</v>
      </c>
    </row>
    <row r="3829" spans="1:2" x14ac:dyDescent="0.25">
      <c r="A3829" t="s">
        <v>7580</v>
      </c>
      <c r="B3829" t="s">
        <v>7581</v>
      </c>
    </row>
    <row r="3830" spans="1:2" x14ac:dyDescent="0.25">
      <c r="A3830" t="s">
        <v>194</v>
      </c>
      <c r="B3830" t="s">
        <v>195</v>
      </c>
    </row>
    <row r="3831" spans="1:2" x14ac:dyDescent="0.25">
      <c r="A3831" t="s">
        <v>7582</v>
      </c>
      <c r="B3831" t="s">
        <v>7583</v>
      </c>
    </row>
    <row r="3832" spans="1:2" x14ac:dyDescent="0.25">
      <c r="A3832" t="s">
        <v>7584</v>
      </c>
      <c r="B3832" t="s">
        <v>7585</v>
      </c>
    </row>
    <row r="3833" spans="1:2" x14ac:dyDescent="0.25">
      <c r="A3833" t="s">
        <v>7586</v>
      </c>
      <c r="B3833" t="s">
        <v>7587</v>
      </c>
    </row>
    <row r="3834" spans="1:2" x14ac:dyDescent="0.25">
      <c r="A3834" t="s">
        <v>7588</v>
      </c>
      <c r="B3834" t="s">
        <v>7589</v>
      </c>
    </row>
    <row r="3835" spans="1:2" x14ac:dyDescent="0.25">
      <c r="A3835" t="s">
        <v>270</v>
      </c>
      <c r="B3835" t="s">
        <v>271</v>
      </c>
    </row>
    <row r="3836" spans="1:2" x14ac:dyDescent="0.25">
      <c r="A3836" t="s">
        <v>7590</v>
      </c>
      <c r="B3836" t="s">
        <v>7591</v>
      </c>
    </row>
    <row r="3837" spans="1:2" x14ac:dyDescent="0.25">
      <c r="A3837" t="s">
        <v>7592</v>
      </c>
      <c r="B3837" t="s">
        <v>7593</v>
      </c>
    </row>
    <row r="3838" spans="1:2" x14ac:dyDescent="0.25">
      <c r="A3838" t="s">
        <v>7594</v>
      </c>
      <c r="B3838" t="s">
        <v>7595</v>
      </c>
    </row>
    <row r="3839" spans="1:2" x14ac:dyDescent="0.25">
      <c r="A3839" t="s">
        <v>7596</v>
      </c>
      <c r="B3839" t="s">
        <v>7597</v>
      </c>
    </row>
    <row r="3840" spans="1:2" x14ac:dyDescent="0.25">
      <c r="A3840" t="s">
        <v>7598</v>
      </c>
      <c r="B3840" t="s">
        <v>7599</v>
      </c>
    </row>
    <row r="3841" spans="1:2" x14ac:dyDescent="0.25">
      <c r="A3841" t="s">
        <v>7600</v>
      </c>
      <c r="B3841" t="s">
        <v>7601</v>
      </c>
    </row>
    <row r="3842" spans="1:2" x14ac:dyDescent="0.25">
      <c r="A3842" t="s">
        <v>7602</v>
      </c>
      <c r="B3842" t="s">
        <v>7603</v>
      </c>
    </row>
    <row r="3843" spans="1:2" x14ac:dyDescent="0.25">
      <c r="A3843" t="s">
        <v>7604</v>
      </c>
      <c r="B3843" t="s">
        <v>7605</v>
      </c>
    </row>
    <row r="3844" spans="1:2" x14ac:dyDescent="0.25">
      <c r="A3844" t="s">
        <v>198</v>
      </c>
      <c r="B3844" t="s">
        <v>199</v>
      </c>
    </row>
    <row r="3845" spans="1:2" x14ac:dyDescent="0.25">
      <c r="A3845" t="s">
        <v>7606</v>
      </c>
      <c r="B3845" t="s">
        <v>7607</v>
      </c>
    </row>
    <row r="3846" spans="1:2" x14ac:dyDescent="0.25">
      <c r="A3846" t="s">
        <v>7608</v>
      </c>
      <c r="B3846" t="s">
        <v>7609</v>
      </c>
    </row>
    <row r="3847" spans="1:2" x14ac:dyDescent="0.25">
      <c r="A3847" t="s">
        <v>7610</v>
      </c>
      <c r="B3847" t="s">
        <v>7611</v>
      </c>
    </row>
    <row r="3848" spans="1:2" x14ac:dyDescent="0.25">
      <c r="A3848" t="s">
        <v>91</v>
      </c>
      <c r="B3848" t="s">
        <v>92</v>
      </c>
    </row>
    <row r="3849" spans="1:2" x14ac:dyDescent="0.25">
      <c r="A3849" t="s">
        <v>7612</v>
      </c>
      <c r="B3849" t="s">
        <v>7613</v>
      </c>
    </row>
    <row r="3850" spans="1:2" x14ac:dyDescent="0.25">
      <c r="A3850" t="s">
        <v>7614</v>
      </c>
      <c r="B3850" t="s">
        <v>7615</v>
      </c>
    </row>
    <row r="3851" spans="1:2" x14ac:dyDescent="0.25">
      <c r="A3851" t="s">
        <v>7616</v>
      </c>
      <c r="B3851" t="s">
        <v>7617</v>
      </c>
    </row>
    <row r="3852" spans="1:2" x14ac:dyDescent="0.25">
      <c r="A3852" t="s">
        <v>7618</v>
      </c>
      <c r="B3852" t="s">
        <v>7619</v>
      </c>
    </row>
    <row r="3853" spans="1:2" x14ac:dyDescent="0.25">
      <c r="A3853" t="s">
        <v>7620</v>
      </c>
      <c r="B3853" t="s">
        <v>7621</v>
      </c>
    </row>
    <row r="3854" spans="1:2" x14ac:dyDescent="0.25">
      <c r="A3854" t="s">
        <v>7622</v>
      </c>
      <c r="B3854" t="s">
        <v>7623</v>
      </c>
    </row>
    <row r="3855" spans="1:2" x14ac:dyDescent="0.25">
      <c r="A3855" t="s">
        <v>7624</v>
      </c>
      <c r="B3855" t="s">
        <v>7625</v>
      </c>
    </row>
    <row r="3856" spans="1:2" x14ac:dyDescent="0.25">
      <c r="A3856" t="s">
        <v>7626</v>
      </c>
      <c r="B3856" t="s">
        <v>7627</v>
      </c>
    </row>
    <row r="3857" spans="1:2" x14ac:dyDescent="0.25">
      <c r="A3857" t="s">
        <v>7628</v>
      </c>
      <c r="B3857" t="s">
        <v>7629</v>
      </c>
    </row>
    <row r="3858" spans="1:2" x14ac:dyDescent="0.25">
      <c r="A3858" t="s">
        <v>266</v>
      </c>
      <c r="B3858" t="s">
        <v>267</v>
      </c>
    </row>
    <row r="3859" spans="1:2" x14ac:dyDescent="0.25">
      <c r="A3859" t="s">
        <v>7630</v>
      </c>
      <c r="B3859" t="s">
        <v>7631</v>
      </c>
    </row>
    <row r="3860" spans="1:2" x14ac:dyDescent="0.25">
      <c r="A3860" t="s">
        <v>25</v>
      </c>
      <c r="B3860" t="s">
        <v>26</v>
      </c>
    </row>
    <row r="3861" spans="1:2" x14ac:dyDescent="0.25">
      <c r="A3861" t="s">
        <v>7632</v>
      </c>
      <c r="B3861" t="s">
        <v>7633</v>
      </c>
    </row>
    <row r="3862" spans="1:2" x14ac:dyDescent="0.25">
      <c r="A3862" t="s">
        <v>7634</v>
      </c>
      <c r="B3862" t="s">
        <v>7635</v>
      </c>
    </row>
    <row r="3863" spans="1:2" x14ac:dyDescent="0.25">
      <c r="A3863" t="s">
        <v>7636</v>
      </c>
      <c r="B3863" t="s">
        <v>7637</v>
      </c>
    </row>
    <row r="3864" spans="1:2" x14ac:dyDescent="0.25">
      <c r="A3864" t="s">
        <v>7638</v>
      </c>
      <c r="B3864" t="s">
        <v>7639</v>
      </c>
    </row>
    <row r="3865" spans="1:2" x14ac:dyDescent="0.25">
      <c r="A3865" t="s">
        <v>7640</v>
      </c>
      <c r="B3865" t="s">
        <v>7641</v>
      </c>
    </row>
    <row r="3866" spans="1:2" x14ac:dyDescent="0.25">
      <c r="A3866" t="s">
        <v>7642</v>
      </c>
      <c r="B3866" t="s">
        <v>7643</v>
      </c>
    </row>
    <row r="3867" spans="1:2" x14ac:dyDescent="0.25">
      <c r="A3867" t="s">
        <v>7644</v>
      </c>
      <c r="B3867" t="s">
        <v>7645</v>
      </c>
    </row>
    <row r="3868" spans="1:2" x14ac:dyDescent="0.25">
      <c r="A3868" t="s">
        <v>7646</v>
      </c>
      <c r="B3868" t="s">
        <v>7647</v>
      </c>
    </row>
    <row r="3869" spans="1:2" x14ac:dyDescent="0.25">
      <c r="A3869" t="s">
        <v>99</v>
      </c>
      <c r="B3869" t="s">
        <v>100</v>
      </c>
    </row>
    <row r="3870" spans="1:2" x14ac:dyDescent="0.25">
      <c r="A3870" t="s">
        <v>7648</v>
      </c>
      <c r="B3870" t="s">
        <v>7649</v>
      </c>
    </row>
    <row r="3871" spans="1:2" x14ac:dyDescent="0.25">
      <c r="A3871" t="s">
        <v>268</v>
      </c>
      <c r="B3871" t="s">
        <v>269</v>
      </c>
    </row>
    <row r="3872" spans="1:2" x14ac:dyDescent="0.25">
      <c r="A3872" t="s">
        <v>23</v>
      </c>
      <c r="B3872" t="s">
        <v>24</v>
      </c>
    </row>
    <row r="3873" spans="1:2" x14ac:dyDescent="0.25">
      <c r="A3873" t="s">
        <v>7650</v>
      </c>
      <c r="B3873" t="s">
        <v>7651</v>
      </c>
    </row>
    <row r="3874" spans="1:2" x14ac:dyDescent="0.25">
      <c r="A3874" t="s">
        <v>7652</v>
      </c>
      <c r="B3874" t="s">
        <v>7653</v>
      </c>
    </row>
    <row r="3875" spans="1:2" x14ac:dyDescent="0.25">
      <c r="A3875" t="s">
        <v>7654</v>
      </c>
      <c r="B3875" t="s">
        <v>7655</v>
      </c>
    </row>
    <row r="3876" spans="1:2" x14ac:dyDescent="0.25">
      <c r="A3876" t="s">
        <v>7656</v>
      </c>
      <c r="B3876" t="s">
        <v>7657</v>
      </c>
    </row>
    <row r="3877" spans="1:2" x14ac:dyDescent="0.25">
      <c r="A3877" t="s">
        <v>7658</v>
      </c>
      <c r="B3877" t="s">
        <v>7659</v>
      </c>
    </row>
    <row r="3878" spans="1:2" x14ac:dyDescent="0.25">
      <c r="A3878" t="s">
        <v>7660</v>
      </c>
      <c r="B3878" t="s">
        <v>7661</v>
      </c>
    </row>
    <row r="3879" spans="1:2" x14ac:dyDescent="0.25">
      <c r="A3879" t="s">
        <v>7662</v>
      </c>
      <c r="B3879" t="s">
        <v>7663</v>
      </c>
    </row>
    <row r="3880" spans="1:2" x14ac:dyDescent="0.25">
      <c r="A3880" t="s">
        <v>7664</v>
      </c>
      <c r="B3880" t="s">
        <v>7665</v>
      </c>
    </row>
    <row r="3881" spans="1:2" x14ac:dyDescent="0.25">
      <c r="A3881" t="s">
        <v>7666</v>
      </c>
      <c r="B3881" t="s">
        <v>7667</v>
      </c>
    </row>
    <row r="3882" spans="1:2" x14ac:dyDescent="0.25">
      <c r="A3882" t="s">
        <v>7668</v>
      </c>
      <c r="B3882" t="s">
        <v>7669</v>
      </c>
    </row>
    <row r="3883" spans="1:2" x14ac:dyDescent="0.25">
      <c r="A3883" t="s">
        <v>131</v>
      </c>
      <c r="B3883" t="s">
        <v>132</v>
      </c>
    </row>
    <row r="3884" spans="1:2" x14ac:dyDescent="0.25">
      <c r="A3884" t="s">
        <v>7670</v>
      </c>
      <c r="B3884" t="s">
        <v>7671</v>
      </c>
    </row>
    <row r="3885" spans="1:2" x14ac:dyDescent="0.25">
      <c r="A3885" t="s">
        <v>7672</v>
      </c>
      <c r="B3885" t="s">
        <v>7673</v>
      </c>
    </row>
    <row r="3886" spans="1:2" x14ac:dyDescent="0.25">
      <c r="A3886" t="s">
        <v>15</v>
      </c>
      <c r="B3886" t="s">
        <v>16</v>
      </c>
    </row>
    <row r="3887" spans="1:2" x14ac:dyDescent="0.25">
      <c r="A3887" t="s">
        <v>28</v>
      </c>
      <c r="B3887" t="s">
        <v>29</v>
      </c>
    </row>
    <row r="3888" spans="1:2" x14ac:dyDescent="0.25">
      <c r="A3888" t="s">
        <v>7674</v>
      </c>
      <c r="B3888" t="s">
        <v>7675</v>
      </c>
    </row>
    <row r="3889" spans="1:2" x14ac:dyDescent="0.25">
      <c r="A3889" t="s">
        <v>7676</v>
      </c>
      <c r="B3889" t="s">
        <v>7677</v>
      </c>
    </row>
    <row r="3890" spans="1:2" x14ac:dyDescent="0.25">
      <c r="A3890" t="s">
        <v>7678</v>
      </c>
      <c r="B3890" t="s">
        <v>7679</v>
      </c>
    </row>
    <row r="3891" spans="1:2" x14ac:dyDescent="0.25">
      <c r="A3891" t="s">
        <v>7680</v>
      </c>
      <c r="B3891" t="s">
        <v>7681</v>
      </c>
    </row>
    <row r="3892" spans="1:2" x14ac:dyDescent="0.25">
      <c r="A3892" t="s">
        <v>7682</v>
      </c>
      <c r="B3892" t="s">
        <v>7683</v>
      </c>
    </row>
    <row r="3893" spans="1:2" x14ac:dyDescent="0.25">
      <c r="A3893" t="s">
        <v>7684</v>
      </c>
      <c r="B3893" t="s">
        <v>7685</v>
      </c>
    </row>
    <row r="3894" spans="1:2" x14ac:dyDescent="0.25">
      <c r="A3894" t="s">
        <v>7686</v>
      </c>
      <c r="B3894" t="s">
        <v>7687</v>
      </c>
    </row>
    <row r="3895" spans="1:2" x14ac:dyDescent="0.25">
      <c r="A3895" t="s">
        <v>7688</v>
      </c>
      <c r="B3895" t="s">
        <v>7689</v>
      </c>
    </row>
    <row r="3896" spans="1:2" x14ac:dyDescent="0.25">
      <c r="A3896" t="s">
        <v>7690</v>
      </c>
      <c r="B3896" t="s">
        <v>7691</v>
      </c>
    </row>
    <row r="3897" spans="1:2" x14ac:dyDescent="0.25">
      <c r="A3897" t="s">
        <v>7692</v>
      </c>
      <c r="B3897" t="s">
        <v>7693</v>
      </c>
    </row>
    <row r="3898" spans="1:2" x14ac:dyDescent="0.25">
      <c r="A3898" t="s">
        <v>7694</v>
      </c>
      <c r="B3898" t="s">
        <v>7695</v>
      </c>
    </row>
    <row r="3899" spans="1:2" x14ac:dyDescent="0.25">
      <c r="A3899" t="s">
        <v>7696</v>
      </c>
      <c r="B3899" t="s">
        <v>7697</v>
      </c>
    </row>
    <row r="3900" spans="1:2" x14ac:dyDescent="0.25">
      <c r="A3900" t="s">
        <v>52</v>
      </c>
      <c r="B3900" t="s">
        <v>45</v>
      </c>
    </row>
    <row r="3901" spans="1:2" x14ac:dyDescent="0.25">
      <c r="A3901" t="s">
        <v>7698</v>
      </c>
      <c r="B3901" t="s">
        <v>7699</v>
      </c>
    </row>
    <row r="3902" spans="1:2" x14ac:dyDescent="0.25">
      <c r="A3902" t="s">
        <v>7700</v>
      </c>
      <c r="B3902" t="s">
        <v>7701</v>
      </c>
    </row>
    <row r="3903" spans="1:2" x14ac:dyDescent="0.25">
      <c r="A3903" t="s">
        <v>7702</v>
      </c>
      <c r="B3903" t="s">
        <v>7703</v>
      </c>
    </row>
    <row r="3904" spans="1:2" x14ac:dyDescent="0.25">
      <c r="A3904" t="s">
        <v>7704</v>
      </c>
      <c r="B3904" t="s">
        <v>7705</v>
      </c>
    </row>
    <row r="3905" spans="1:2" x14ac:dyDescent="0.25">
      <c r="A3905" t="s">
        <v>7706</v>
      </c>
      <c r="B3905" t="s">
        <v>7707</v>
      </c>
    </row>
    <row r="3906" spans="1:2" x14ac:dyDescent="0.25">
      <c r="A3906" t="s">
        <v>7708</v>
      </c>
      <c r="B3906" t="s">
        <v>7709</v>
      </c>
    </row>
    <row r="3907" spans="1:2" x14ac:dyDescent="0.25">
      <c r="A3907" t="s">
        <v>7710</v>
      </c>
      <c r="B3907" t="s">
        <v>7711</v>
      </c>
    </row>
    <row r="3908" spans="1:2" x14ac:dyDescent="0.25">
      <c r="A3908" t="s">
        <v>7712</v>
      </c>
      <c r="B3908" t="s">
        <v>7713</v>
      </c>
    </row>
    <row r="3909" spans="1:2" x14ac:dyDescent="0.25">
      <c r="A3909" t="s">
        <v>7714</v>
      </c>
      <c r="B3909" t="s">
        <v>7715</v>
      </c>
    </row>
    <row r="3910" spans="1:2" x14ac:dyDescent="0.25">
      <c r="A3910" t="s">
        <v>7716</v>
      </c>
      <c r="B3910" t="s">
        <v>7717</v>
      </c>
    </row>
    <row r="3911" spans="1:2" x14ac:dyDescent="0.25">
      <c r="A3911" t="s">
        <v>7718</v>
      </c>
      <c r="B3911" t="s">
        <v>7719</v>
      </c>
    </row>
    <row r="3912" spans="1:2" x14ac:dyDescent="0.25">
      <c r="A3912" t="s">
        <v>7720</v>
      </c>
      <c r="B3912" t="s">
        <v>7721</v>
      </c>
    </row>
    <row r="3913" spans="1:2" x14ac:dyDescent="0.25">
      <c r="A3913" t="s">
        <v>7722</v>
      </c>
      <c r="B3913" t="s">
        <v>7723</v>
      </c>
    </row>
    <row r="3914" spans="1:2" x14ac:dyDescent="0.25">
      <c r="A3914" t="s">
        <v>7724</v>
      </c>
      <c r="B3914" t="s">
        <v>7725</v>
      </c>
    </row>
    <row r="3915" spans="1:2" x14ac:dyDescent="0.25">
      <c r="A3915" t="s">
        <v>7726</v>
      </c>
      <c r="B3915" t="s">
        <v>7727</v>
      </c>
    </row>
    <row r="3916" spans="1:2" x14ac:dyDescent="0.25">
      <c r="A3916" t="s">
        <v>7728</v>
      </c>
      <c r="B3916" t="s">
        <v>7729</v>
      </c>
    </row>
    <row r="3917" spans="1:2" x14ac:dyDescent="0.25">
      <c r="A3917" t="s">
        <v>7730</v>
      </c>
      <c r="B3917" t="s">
        <v>7731</v>
      </c>
    </row>
    <row r="3918" spans="1:2" x14ac:dyDescent="0.25">
      <c r="A3918" t="s">
        <v>7732</v>
      </c>
      <c r="B3918" t="s">
        <v>7733</v>
      </c>
    </row>
    <row r="3919" spans="1:2" x14ac:dyDescent="0.25">
      <c r="A3919" t="s">
        <v>7734</v>
      </c>
      <c r="B3919" t="s">
        <v>7735</v>
      </c>
    </row>
    <row r="3920" spans="1:2" x14ac:dyDescent="0.25">
      <c r="A3920" t="s">
        <v>7736</v>
      </c>
      <c r="B3920" t="s">
        <v>7737</v>
      </c>
    </row>
    <row r="3921" spans="1:2" x14ac:dyDescent="0.25">
      <c r="A3921" t="s">
        <v>7738</v>
      </c>
      <c r="B3921" t="s">
        <v>7739</v>
      </c>
    </row>
    <row r="3922" spans="1:2" x14ac:dyDescent="0.25">
      <c r="A3922" t="s">
        <v>7740</v>
      </c>
      <c r="B3922" t="s">
        <v>7741</v>
      </c>
    </row>
    <row r="3923" spans="1:2" x14ac:dyDescent="0.25">
      <c r="A3923" t="s">
        <v>7742</v>
      </c>
      <c r="B3923" t="s">
        <v>7743</v>
      </c>
    </row>
    <row r="3924" spans="1:2" x14ac:dyDescent="0.25">
      <c r="A3924" t="s">
        <v>7744</v>
      </c>
      <c r="B3924" t="s">
        <v>7745</v>
      </c>
    </row>
    <row r="3925" spans="1:2" x14ac:dyDescent="0.25">
      <c r="A3925" t="s">
        <v>7746</v>
      </c>
      <c r="B3925" t="s">
        <v>7747</v>
      </c>
    </row>
    <row r="3926" spans="1:2" x14ac:dyDescent="0.25">
      <c r="A3926" t="s">
        <v>7748</v>
      </c>
      <c r="B3926" t="s">
        <v>7749</v>
      </c>
    </row>
    <row r="3927" spans="1:2" x14ac:dyDescent="0.25">
      <c r="A3927" t="s">
        <v>7750</v>
      </c>
      <c r="B3927" t="s">
        <v>7751</v>
      </c>
    </row>
    <row r="3928" spans="1:2" x14ac:dyDescent="0.25">
      <c r="A3928" t="s">
        <v>7752</v>
      </c>
      <c r="B3928" t="s">
        <v>7753</v>
      </c>
    </row>
    <row r="3929" spans="1:2" x14ac:dyDescent="0.25">
      <c r="A3929" t="s">
        <v>7754</v>
      </c>
      <c r="B3929" t="s">
        <v>7755</v>
      </c>
    </row>
    <row r="3930" spans="1:2" x14ac:dyDescent="0.25">
      <c r="A3930" t="s">
        <v>7756</v>
      </c>
      <c r="B3930" t="s">
        <v>7757</v>
      </c>
    </row>
    <row r="3931" spans="1:2" x14ac:dyDescent="0.25">
      <c r="A3931" t="s">
        <v>7758</v>
      </c>
      <c r="B3931" t="s">
        <v>7759</v>
      </c>
    </row>
    <row r="3932" spans="1:2" x14ac:dyDescent="0.25">
      <c r="A3932" t="s">
        <v>133</v>
      </c>
      <c r="B3932" t="s">
        <v>134</v>
      </c>
    </row>
    <row r="3933" spans="1:2" x14ac:dyDescent="0.25">
      <c r="A3933" t="s">
        <v>7760</v>
      </c>
      <c r="B3933" t="s">
        <v>7761</v>
      </c>
    </row>
    <row r="3934" spans="1:2" x14ac:dyDescent="0.25">
      <c r="A3934" t="s">
        <v>7762</v>
      </c>
      <c r="B3934" t="s">
        <v>7763</v>
      </c>
    </row>
    <row r="3935" spans="1:2" x14ac:dyDescent="0.25">
      <c r="A3935" t="s">
        <v>7764</v>
      </c>
      <c r="B3935" t="s">
        <v>7765</v>
      </c>
    </row>
    <row r="3936" spans="1:2" x14ac:dyDescent="0.25">
      <c r="A3936" t="s">
        <v>7766</v>
      </c>
      <c r="B3936" t="s">
        <v>7767</v>
      </c>
    </row>
    <row r="3937" spans="1:2" x14ac:dyDescent="0.25">
      <c r="A3937" t="s">
        <v>7768</v>
      </c>
      <c r="B3937" t="s">
        <v>7769</v>
      </c>
    </row>
    <row r="3938" spans="1:2" x14ac:dyDescent="0.25">
      <c r="A3938" t="s">
        <v>7770</v>
      </c>
      <c r="B3938" t="s">
        <v>7771</v>
      </c>
    </row>
    <row r="3939" spans="1:2" x14ac:dyDescent="0.25">
      <c r="A3939" t="s">
        <v>7772</v>
      </c>
      <c r="B3939" t="s">
        <v>7773</v>
      </c>
    </row>
    <row r="3940" spans="1:2" x14ac:dyDescent="0.25">
      <c r="A3940" t="s">
        <v>7774</v>
      </c>
      <c r="B3940" t="s">
        <v>7775</v>
      </c>
    </row>
    <row r="3941" spans="1:2" x14ac:dyDescent="0.25">
      <c r="A3941" t="s">
        <v>7776</v>
      </c>
      <c r="B3941" t="s">
        <v>7777</v>
      </c>
    </row>
    <row r="3942" spans="1:2" x14ac:dyDescent="0.25">
      <c r="A3942" t="s">
        <v>7778</v>
      </c>
      <c r="B3942" t="s">
        <v>7779</v>
      </c>
    </row>
    <row r="3943" spans="1:2" x14ac:dyDescent="0.25">
      <c r="A3943" t="s">
        <v>7780</v>
      </c>
      <c r="B3943" t="s">
        <v>7781</v>
      </c>
    </row>
    <row r="3944" spans="1:2" x14ac:dyDescent="0.25">
      <c r="A3944" t="s">
        <v>7782</v>
      </c>
      <c r="B3944" t="s">
        <v>7783</v>
      </c>
    </row>
    <row r="3945" spans="1:2" x14ac:dyDescent="0.25">
      <c r="A3945" t="s">
        <v>7784</v>
      </c>
      <c r="B3945" t="s">
        <v>7785</v>
      </c>
    </row>
    <row r="3946" spans="1:2" x14ac:dyDescent="0.25">
      <c r="A3946" t="s">
        <v>7786</v>
      </c>
      <c r="B3946" t="s">
        <v>7787</v>
      </c>
    </row>
    <row r="3947" spans="1:2" x14ac:dyDescent="0.25">
      <c r="A3947" t="s">
        <v>7788</v>
      </c>
      <c r="B3947" t="s">
        <v>7789</v>
      </c>
    </row>
    <row r="3948" spans="1:2" x14ac:dyDescent="0.25">
      <c r="A3948" t="s">
        <v>7790</v>
      </c>
      <c r="B3948" t="s">
        <v>7791</v>
      </c>
    </row>
    <row r="3949" spans="1:2" x14ac:dyDescent="0.25">
      <c r="A3949" t="s">
        <v>7792</v>
      </c>
      <c r="B3949" t="s">
        <v>7793</v>
      </c>
    </row>
    <row r="3950" spans="1:2" x14ac:dyDescent="0.25">
      <c r="A3950" t="s">
        <v>7794</v>
      </c>
      <c r="B3950" t="s">
        <v>7795</v>
      </c>
    </row>
    <row r="3951" spans="1:2" x14ac:dyDescent="0.25">
      <c r="A3951" t="s">
        <v>7796</v>
      </c>
      <c r="B3951" t="s">
        <v>7797</v>
      </c>
    </row>
    <row r="3952" spans="1:2" x14ac:dyDescent="0.25">
      <c r="A3952" t="s">
        <v>51</v>
      </c>
      <c r="B3952" t="s">
        <v>44</v>
      </c>
    </row>
    <row r="3953" spans="1:2" x14ac:dyDescent="0.25">
      <c r="A3953" t="s">
        <v>47</v>
      </c>
      <c r="B3953" t="s">
        <v>30</v>
      </c>
    </row>
    <row r="3954" spans="1:2" x14ac:dyDescent="0.25">
      <c r="A3954" t="s">
        <v>7798</v>
      </c>
      <c r="B3954" t="s">
        <v>7799</v>
      </c>
    </row>
    <row r="3955" spans="1:2" x14ac:dyDescent="0.25">
      <c r="A3955" t="s">
        <v>7800</v>
      </c>
      <c r="B3955" t="s">
        <v>7801</v>
      </c>
    </row>
    <row r="3956" spans="1:2" x14ac:dyDescent="0.25">
      <c r="A3956" t="s">
        <v>7802</v>
      </c>
      <c r="B3956" t="s">
        <v>7803</v>
      </c>
    </row>
    <row r="3957" spans="1:2" x14ac:dyDescent="0.25">
      <c r="A3957" t="s">
        <v>7804</v>
      </c>
      <c r="B3957" t="s">
        <v>7805</v>
      </c>
    </row>
    <row r="3958" spans="1:2" x14ac:dyDescent="0.25">
      <c r="A3958" t="s">
        <v>7806</v>
      </c>
      <c r="B3958" t="s">
        <v>7807</v>
      </c>
    </row>
    <row r="3959" spans="1:2" x14ac:dyDescent="0.25">
      <c r="A3959" t="s">
        <v>7808</v>
      </c>
      <c r="B3959" t="s">
        <v>7809</v>
      </c>
    </row>
    <row r="3960" spans="1:2" x14ac:dyDescent="0.25">
      <c r="A3960" t="s">
        <v>7810</v>
      </c>
      <c r="B3960" t="s">
        <v>7811</v>
      </c>
    </row>
    <row r="3961" spans="1:2" x14ac:dyDescent="0.25">
      <c r="A3961" t="s">
        <v>7812</v>
      </c>
      <c r="B3961" t="s">
        <v>7813</v>
      </c>
    </row>
    <row r="3962" spans="1:2" x14ac:dyDescent="0.25">
      <c r="A3962" t="s">
        <v>7814</v>
      </c>
      <c r="B3962" t="s">
        <v>7815</v>
      </c>
    </row>
    <row r="3963" spans="1:2" x14ac:dyDescent="0.25">
      <c r="A3963" t="s">
        <v>7816</v>
      </c>
      <c r="B3963" t="s">
        <v>7817</v>
      </c>
    </row>
    <row r="3964" spans="1:2" x14ac:dyDescent="0.25">
      <c r="A3964" t="s">
        <v>7818</v>
      </c>
      <c r="B3964" t="s">
        <v>7819</v>
      </c>
    </row>
    <row r="3965" spans="1:2" x14ac:dyDescent="0.25">
      <c r="A3965" t="s">
        <v>7820</v>
      </c>
      <c r="B3965" t="s">
        <v>7821</v>
      </c>
    </row>
    <row r="3966" spans="1:2" x14ac:dyDescent="0.25">
      <c r="A3966" t="s">
        <v>7822</v>
      </c>
      <c r="B3966" t="s">
        <v>7823</v>
      </c>
    </row>
    <row r="3967" spans="1:2" x14ac:dyDescent="0.25">
      <c r="A3967" t="s">
        <v>7824</v>
      </c>
      <c r="B3967" t="s">
        <v>7825</v>
      </c>
    </row>
    <row r="3968" spans="1:2" x14ac:dyDescent="0.25">
      <c r="A3968" t="s">
        <v>7826</v>
      </c>
      <c r="B3968" t="s">
        <v>7827</v>
      </c>
    </row>
    <row r="3969" spans="1:2" x14ac:dyDescent="0.25">
      <c r="A3969" t="s">
        <v>7828</v>
      </c>
      <c r="B3969" t="s">
        <v>7829</v>
      </c>
    </row>
    <row r="3970" spans="1:2" x14ac:dyDescent="0.25">
      <c r="A3970" t="s">
        <v>7830</v>
      </c>
      <c r="B3970" t="s">
        <v>7831</v>
      </c>
    </row>
    <row r="3971" spans="1:2" x14ac:dyDescent="0.25">
      <c r="A3971" t="s">
        <v>7832</v>
      </c>
      <c r="B3971" t="s">
        <v>7833</v>
      </c>
    </row>
    <row r="3972" spans="1:2" x14ac:dyDescent="0.25">
      <c r="A3972" t="s">
        <v>7834</v>
      </c>
      <c r="B3972" t="s">
        <v>7835</v>
      </c>
    </row>
    <row r="3973" spans="1:2" x14ac:dyDescent="0.25">
      <c r="A3973" t="s">
        <v>7836</v>
      </c>
      <c r="B3973" t="s">
        <v>7837</v>
      </c>
    </row>
    <row r="3974" spans="1:2" x14ac:dyDescent="0.25">
      <c r="A3974" t="s">
        <v>7838</v>
      </c>
      <c r="B3974" t="s">
        <v>7839</v>
      </c>
    </row>
    <row r="3975" spans="1:2" x14ac:dyDescent="0.25">
      <c r="A3975" t="s">
        <v>7840</v>
      </c>
      <c r="B3975" t="s">
        <v>7841</v>
      </c>
    </row>
    <row r="3976" spans="1:2" x14ac:dyDescent="0.25">
      <c r="A3976" t="s">
        <v>7842</v>
      </c>
      <c r="B3976" t="s">
        <v>7843</v>
      </c>
    </row>
    <row r="3977" spans="1:2" x14ac:dyDescent="0.25">
      <c r="A3977" t="s">
        <v>7844</v>
      </c>
      <c r="B3977" t="s">
        <v>7845</v>
      </c>
    </row>
    <row r="3978" spans="1:2" x14ac:dyDescent="0.25">
      <c r="A3978" t="s">
        <v>7846</v>
      </c>
      <c r="B3978" t="s">
        <v>7847</v>
      </c>
    </row>
    <row r="3979" spans="1:2" x14ac:dyDescent="0.25">
      <c r="A3979" t="s">
        <v>7848</v>
      </c>
      <c r="B3979" t="s">
        <v>7849</v>
      </c>
    </row>
    <row r="3980" spans="1:2" x14ac:dyDescent="0.25">
      <c r="A3980" t="s">
        <v>7850</v>
      </c>
      <c r="B3980" t="s">
        <v>7851</v>
      </c>
    </row>
    <row r="3981" spans="1:2" x14ac:dyDescent="0.25">
      <c r="A3981" t="s">
        <v>7852</v>
      </c>
      <c r="B3981" t="s">
        <v>7853</v>
      </c>
    </row>
    <row r="3982" spans="1:2" x14ac:dyDescent="0.25">
      <c r="A3982" t="s">
        <v>7854</v>
      </c>
      <c r="B3982" t="s">
        <v>7855</v>
      </c>
    </row>
    <row r="3983" spans="1:2" x14ac:dyDescent="0.25">
      <c r="A3983" t="s">
        <v>7856</v>
      </c>
      <c r="B3983" t="s">
        <v>7857</v>
      </c>
    </row>
    <row r="3984" spans="1:2" x14ac:dyDescent="0.25">
      <c r="A3984" t="s">
        <v>7858</v>
      </c>
      <c r="B3984" t="s">
        <v>7859</v>
      </c>
    </row>
    <row r="3985" spans="1:2" x14ac:dyDescent="0.25">
      <c r="A3985" t="s">
        <v>7860</v>
      </c>
      <c r="B3985" t="s">
        <v>7861</v>
      </c>
    </row>
    <row r="3986" spans="1:2" x14ac:dyDescent="0.25">
      <c r="A3986" t="s">
        <v>7862</v>
      </c>
      <c r="B3986" t="s">
        <v>7863</v>
      </c>
    </row>
    <row r="3987" spans="1:2" x14ac:dyDescent="0.25">
      <c r="A3987" t="s">
        <v>7864</v>
      </c>
      <c r="B3987" t="s">
        <v>7865</v>
      </c>
    </row>
    <row r="3988" spans="1:2" x14ac:dyDescent="0.25">
      <c r="A3988" t="s">
        <v>7866</v>
      </c>
      <c r="B3988" t="s">
        <v>7867</v>
      </c>
    </row>
    <row r="3989" spans="1:2" x14ac:dyDescent="0.25">
      <c r="A3989" t="s">
        <v>7868</v>
      </c>
      <c r="B3989" t="s">
        <v>7869</v>
      </c>
    </row>
    <row r="3990" spans="1:2" x14ac:dyDescent="0.25">
      <c r="A3990" t="s">
        <v>7870</v>
      </c>
      <c r="B3990" t="s">
        <v>7871</v>
      </c>
    </row>
    <row r="3991" spans="1:2" x14ac:dyDescent="0.25">
      <c r="A3991" t="s">
        <v>7872</v>
      </c>
      <c r="B3991" t="s">
        <v>7873</v>
      </c>
    </row>
    <row r="3992" spans="1:2" x14ac:dyDescent="0.25">
      <c r="A3992" t="s">
        <v>7874</v>
      </c>
      <c r="B3992" t="s">
        <v>7875</v>
      </c>
    </row>
    <row r="3993" spans="1:2" x14ac:dyDescent="0.25">
      <c r="A3993" t="s">
        <v>7876</v>
      </c>
      <c r="B3993" t="s">
        <v>7877</v>
      </c>
    </row>
    <row r="3994" spans="1:2" x14ac:dyDescent="0.25">
      <c r="A3994" t="s">
        <v>7878</v>
      </c>
      <c r="B3994" t="s">
        <v>7879</v>
      </c>
    </row>
    <row r="3995" spans="1:2" x14ac:dyDescent="0.25">
      <c r="A3995" t="s">
        <v>7880</v>
      </c>
      <c r="B3995" t="s">
        <v>7881</v>
      </c>
    </row>
    <row r="3996" spans="1:2" x14ac:dyDescent="0.25">
      <c r="A3996" t="s">
        <v>7882</v>
      </c>
      <c r="B3996" t="s">
        <v>7883</v>
      </c>
    </row>
    <row r="3997" spans="1:2" x14ac:dyDescent="0.25">
      <c r="A3997" t="s">
        <v>7884</v>
      </c>
      <c r="B3997" t="s">
        <v>7885</v>
      </c>
    </row>
    <row r="3998" spans="1:2" x14ac:dyDescent="0.25">
      <c r="A3998" t="s">
        <v>7886</v>
      </c>
      <c r="B3998" t="s">
        <v>7887</v>
      </c>
    </row>
    <row r="3999" spans="1:2" x14ac:dyDescent="0.25">
      <c r="A3999" t="s">
        <v>7888</v>
      </c>
      <c r="B3999" t="s">
        <v>7889</v>
      </c>
    </row>
    <row r="4000" spans="1:2" x14ac:dyDescent="0.25">
      <c r="A4000" t="s">
        <v>7890</v>
      </c>
      <c r="B4000" t="s">
        <v>7891</v>
      </c>
    </row>
    <row r="4001" spans="1:2" x14ac:dyDescent="0.25">
      <c r="A4001" t="s">
        <v>7892</v>
      </c>
      <c r="B4001" t="s">
        <v>7893</v>
      </c>
    </row>
    <row r="4002" spans="1:2" x14ac:dyDescent="0.25">
      <c r="A4002" t="s">
        <v>7894</v>
      </c>
      <c r="B4002" t="s">
        <v>7895</v>
      </c>
    </row>
    <row r="4003" spans="1:2" x14ac:dyDescent="0.25">
      <c r="A4003" t="s">
        <v>7896</v>
      </c>
      <c r="B4003" t="s">
        <v>7897</v>
      </c>
    </row>
    <row r="4004" spans="1:2" x14ac:dyDescent="0.25">
      <c r="A4004" t="s">
        <v>7898</v>
      </c>
      <c r="B4004" t="s">
        <v>7899</v>
      </c>
    </row>
    <row r="4005" spans="1:2" x14ac:dyDescent="0.25">
      <c r="A4005" t="s">
        <v>7900</v>
      </c>
      <c r="B4005" t="s">
        <v>7901</v>
      </c>
    </row>
    <row r="4006" spans="1:2" x14ac:dyDescent="0.25">
      <c r="A4006" t="s">
        <v>7902</v>
      </c>
      <c r="B4006" t="s">
        <v>7903</v>
      </c>
    </row>
    <row r="4007" spans="1:2" x14ac:dyDescent="0.25">
      <c r="A4007" t="s">
        <v>7904</v>
      </c>
      <c r="B4007" t="s">
        <v>7905</v>
      </c>
    </row>
    <row r="4008" spans="1:2" x14ac:dyDescent="0.25">
      <c r="A4008" t="s">
        <v>7906</v>
      </c>
      <c r="B4008" t="s">
        <v>7907</v>
      </c>
    </row>
    <row r="4009" spans="1:2" x14ac:dyDescent="0.25">
      <c r="A4009" t="s">
        <v>7908</v>
      </c>
      <c r="B4009" t="s">
        <v>7909</v>
      </c>
    </row>
    <row r="4010" spans="1:2" x14ac:dyDescent="0.25">
      <c r="A4010" t="s">
        <v>7910</v>
      </c>
      <c r="B4010" t="s">
        <v>7911</v>
      </c>
    </row>
    <row r="4011" spans="1:2" x14ac:dyDescent="0.25">
      <c r="A4011" t="s">
        <v>7912</v>
      </c>
      <c r="B4011" t="s">
        <v>7913</v>
      </c>
    </row>
    <row r="4012" spans="1:2" x14ac:dyDescent="0.25">
      <c r="A4012" t="s">
        <v>7914</v>
      </c>
      <c r="B4012" t="s">
        <v>7915</v>
      </c>
    </row>
    <row r="4013" spans="1:2" x14ac:dyDescent="0.25">
      <c r="A4013" t="s">
        <v>7916</v>
      </c>
      <c r="B4013" t="s">
        <v>7917</v>
      </c>
    </row>
    <row r="4014" spans="1:2" x14ac:dyDescent="0.25">
      <c r="A4014" t="s">
        <v>7918</v>
      </c>
      <c r="B4014" t="s">
        <v>7919</v>
      </c>
    </row>
    <row r="4015" spans="1:2" x14ac:dyDescent="0.25">
      <c r="A4015" t="s">
        <v>7920</v>
      </c>
      <c r="B4015" t="s">
        <v>7921</v>
      </c>
    </row>
    <row r="4016" spans="1:2" x14ac:dyDescent="0.25">
      <c r="A4016" t="s">
        <v>7922</v>
      </c>
      <c r="B4016" t="s">
        <v>7923</v>
      </c>
    </row>
    <row r="4017" spans="1:2" x14ac:dyDescent="0.25">
      <c r="A4017" t="s">
        <v>7924</v>
      </c>
      <c r="B4017" t="s">
        <v>7925</v>
      </c>
    </row>
    <row r="4018" spans="1:2" x14ac:dyDescent="0.25">
      <c r="A4018" t="s">
        <v>7926</v>
      </c>
      <c r="B4018" t="s">
        <v>7927</v>
      </c>
    </row>
    <row r="4019" spans="1:2" x14ac:dyDescent="0.25">
      <c r="A4019" t="s">
        <v>7928</v>
      </c>
      <c r="B4019" t="s">
        <v>7929</v>
      </c>
    </row>
    <row r="4020" spans="1:2" x14ac:dyDescent="0.25">
      <c r="A4020" t="s">
        <v>7930</v>
      </c>
      <c r="B4020" t="s">
        <v>7931</v>
      </c>
    </row>
    <row r="4021" spans="1:2" x14ac:dyDescent="0.25">
      <c r="A4021" t="s">
        <v>7932</v>
      </c>
      <c r="B4021" t="s">
        <v>7933</v>
      </c>
    </row>
    <row r="4022" spans="1:2" x14ac:dyDescent="0.25">
      <c r="A4022" t="s">
        <v>7934</v>
      </c>
      <c r="B4022" t="s">
        <v>7935</v>
      </c>
    </row>
    <row r="4023" spans="1:2" x14ac:dyDescent="0.25">
      <c r="A4023" t="s">
        <v>7936</v>
      </c>
      <c r="B4023" t="s">
        <v>7937</v>
      </c>
    </row>
    <row r="4024" spans="1:2" x14ac:dyDescent="0.25">
      <c r="A4024" t="s">
        <v>7938</v>
      </c>
      <c r="B4024" t="s">
        <v>7939</v>
      </c>
    </row>
    <row r="4025" spans="1:2" x14ac:dyDescent="0.25">
      <c r="A4025" t="s">
        <v>7940</v>
      </c>
      <c r="B4025" t="s">
        <v>7941</v>
      </c>
    </row>
    <row r="4026" spans="1:2" x14ac:dyDescent="0.25">
      <c r="A4026" t="s">
        <v>7942</v>
      </c>
      <c r="B4026" t="s">
        <v>7943</v>
      </c>
    </row>
    <row r="4027" spans="1:2" x14ac:dyDescent="0.25">
      <c r="A4027" t="s">
        <v>7944</v>
      </c>
      <c r="B4027" t="s">
        <v>7945</v>
      </c>
    </row>
    <row r="4028" spans="1:2" x14ac:dyDescent="0.25">
      <c r="A4028" t="s">
        <v>7946</v>
      </c>
      <c r="B4028" t="s">
        <v>7947</v>
      </c>
    </row>
    <row r="4029" spans="1:2" x14ac:dyDescent="0.25">
      <c r="A4029" t="s">
        <v>7948</v>
      </c>
      <c r="B4029" t="s">
        <v>7949</v>
      </c>
    </row>
    <row r="4030" spans="1:2" x14ac:dyDescent="0.25">
      <c r="A4030" t="s">
        <v>7950</v>
      </c>
      <c r="B4030" t="s">
        <v>7951</v>
      </c>
    </row>
    <row r="4031" spans="1:2" x14ac:dyDescent="0.25">
      <c r="A4031" t="s">
        <v>7952</v>
      </c>
      <c r="B4031" t="s">
        <v>7953</v>
      </c>
    </row>
    <row r="4032" spans="1:2" x14ac:dyDescent="0.25">
      <c r="A4032" t="s">
        <v>7954</v>
      </c>
      <c r="B4032" t="s">
        <v>7955</v>
      </c>
    </row>
    <row r="4033" spans="1:2" x14ac:dyDescent="0.25">
      <c r="A4033" t="s">
        <v>208</v>
      </c>
      <c r="B4033" t="s">
        <v>209</v>
      </c>
    </row>
    <row r="4034" spans="1:2" x14ac:dyDescent="0.25">
      <c r="A4034" t="s">
        <v>7956</v>
      </c>
      <c r="B4034" t="s">
        <v>7957</v>
      </c>
    </row>
    <row r="4035" spans="1:2" x14ac:dyDescent="0.25">
      <c r="A4035" t="s">
        <v>7958</v>
      </c>
      <c r="B4035" t="s">
        <v>7959</v>
      </c>
    </row>
    <row r="4036" spans="1:2" x14ac:dyDescent="0.25">
      <c r="A4036" t="s">
        <v>7960</v>
      </c>
      <c r="B4036" t="s">
        <v>7961</v>
      </c>
    </row>
    <row r="4037" spans="1:2" x14ac:dyDescent="0.25">
      <c r="A4037" t="s">
        <v>7962</v>
      </c>
      <c r="B4037" t="s">
        <v>7963</v>
      </c>
    </row>
    <row r="4038" spans="1:2" x14ac:dyDescent="0.25">
      <c r="A4038" t="s">
        <v>7964</v>
      </c>
      <c r="B4038" t="s">
        <v>7965</v>
      </c>
    </row>
    <row r="4039" spans="1:2" x14ac:dyDescent="0.25">
      <c r="A4039" t="s">
        <v>7966</v>
      </c>
      <c r="B4039" t="s">
        <v>7967</v>
      </c>
    </row>
    <row r="4040" spans="1:2" x14ac:dyDescent="0.25">
      <c r="A4040" t="s">
        <v>7968</v>
      </c>
      <c r="B4040" t="s">
        <v>7969</v>
      </c>
    </row>
    <row r="4041" spans="1:2" x14ac:dyDescent="0.25">
      <c r="A4041" t="s">
        <v>7970</v>
      </c>
      <c r="B4041" t="s">
        <v>7971</v>
      </c>
    </row>
    <row r="4042" spans="1:2" x14ac:dyDescent="0.25">
      <c r="A4042" t="s">
        <v>7972</v>
      </c>
      <c r="B4042" t="s">
        <v>7973</v>
      </c>
    </row>
    <row r="4043" spans="1:2" x14ac:dyDescent="0.25">
      <c r="A4043" t="s">
        <v>7974</v>
      </c>
      <c r="B4043" t="s">
        <v>7975</v>
      </c>
    </row>
    <row r="4044" spans="1:2" x14ac:dyDescent="0.25">
      <c r="A4044" t="s">
        <v>7976</v>
      </c>
      <c r="B4044" t="s">
        <v>7977</v>
      </c>
    </row>
    <row r="4045" spans="1:2" x14ac:dyDescent="0.25">
      <c r="A4045" t="s">
        <v>7978</v>
      </c>
      <c r="B4045" t="s">
        <v>7979</v>
      </c>
    </row>
    <row r="4046" spans="1:2" x14ac:dyDescent="0.25">
      <c r="A4046" t="s">
        <v>7980</v>
      </c>
      <c r="B4046" t="s">
        <v>7981</v>
      </c>
    </row>
    <row r="4047" spans="1:2" x14ac:dyDescent="0.25">
      <c r="A4047" t="s">
        <v>7982</v>
      </c>
      <c r="B4047" t="s">
        <v>7983</v>
      </c>
    </row>
    <row r="4048" spans="1:2" x14ac:dyDescent="0.25">
      <c r="A4048" t="s">
        <v>7984</v>
      </c>
      <c r="B4048" t="s">
        <v>7985</v>
      </c>
    </row>
    <row r="4049" spans="1:2" x14ac:dyDescent="0.25">
      <c r="A4049" t="s">
        <v>7986</v>
      </c>
      <c r="B4049" t="s">
        <v>7987</v>
      </c>
    </row>
    <row r="4050" spans="1:2" x14ac:dyDescent="0.25">
      <c r="A4050" t="s">
        <v>7988</v>
      </c>
      <c r="B4050" t="s">
        <v>7989</v>
      </c>
    </row>
    <row r="4051" spans="1:2" x14ac:dyDescent="0.25">
      <c r="A4051" t="s">
        <v>7990</v>
      </c>
      <c r="B4051" t="s">
        <v>7991</v>
      </c>
    </row>
    <row r="4052" spans="1:2" x14ac:dyDescent="0.25">
      <c r="A4052" t="s">
        <v>7992</v>
      </c>
      <c r="B4052" t="s">
        <v>7993</v>
      </c>
    </row>
    <row r="4053" spans="1:2" x14ac:dyDescent="0.25">
      <c r="A4053" t="s">
        <v>7994</v>
      </c>
      <c r="B4053" t="s">
        <v>7995</v>
      </c>
    </row>
    <row r="4054" spans="1:2" x14ac:dyDescent="0.25">
      <c r="A4054" t="s">
        <v>7996</v>
      </c>
      <c r="B4054" t="s">
        <v>7997</v>
      </c>
    </row>
    <row r="4055" spans="1:2" x14ac:dyDescent="0.25">
      <c r="A4055" t="s">
        <v>7998</v>
      </c>
      <c r="B4055" t="s">
        <v>7999</v>
      </c>
    </row>
    <row r="4056" spans="1:2" x14ac:dyDescent="0.25">
      <c r="A4056" t="s">
        <v>8000</v>
      </c>
      <c r="B4056" t="s">
        <v>8001</v>
      </c>
    </row>
    <row r="4057" spans="1:2" x14ac:dyDescent="0.25">
      <c r="A4057" t="s">
        <v>8002</v>
      </c>
      <c r="B4057" t="s">
        <v>8003</v>
      </c>
    </row>
    <row r="4058" spans="1:2" x14ac:dyDescent="0.25">
      <c r="A4058" t="s">
        <v>8004</v>
      </c>
      <c r="B4058" t="s">
        <v>8005</v>
      </c>
    </row>
    <row r="4059" spans="1:2" x14ac:dyDescent="0.25">
      <c r="A4059" t="s">
        <v>8006</v>
      </c>
      <c r="B4059" t="s">
        <v>8007</v>
      </c>
    </row>
    <row r="4060" spans="1:2" x14ac:dyDescent="0.25">
      <c r="A4060" t="s">
        <v>8008</v>
      </c>
      <c r="B4060" t="s">
        <v>8009</v>
      </c>
    </row>
    <row r="4061" spans="1:2" x14ac:dyDescent="0.25">
      <c r="A4061" t="s">
        <v>8010</v>
      </c>
      <c r="B4061" t="s">
        <v>8011</v>
      </c>
    </row>
    <row r="4062" spans="1:2" x14ac:dyDescent="0.25">
      <c r="A4062" t="s">
        <v>8012</v>
      </c>
      <c r="B4062" t="s">
        <v>8013</v>
      </c>
    </row>
    <row r="4063" spans="1:2" x14ac:dyDescent="0.25">
      <c r="A4063" t="s">
        <v>8014</v>
      </c>
      <c r="B4063" t="s">
        <v>8015</v>
      </c>
    </row>
    <row r="4064" spans="1:2" x14ac:dyDescent="0.25">
      <c r="A4064" t="s">
        <v>8016</v>
      </c>
      <c r="B4064" t="s">
        <v>8017</v>
      </c>
    </row>
    <row r="4065" spans="1:2" x14ac:dyDescent="0.25">
      <c r="A4065" t="s">
        <v>8018</v>
      </c>
      <c r="B4065" t="s">
        <v>8019</v>
      </c>
    </row>
    <row r="4066" spans="1:2" x14ac:dyDescent="0.25">
      <c r="A4066" t="s">
        <v>8020</v>
      </c>
      <c r="B4066" t="s">
        <v>8021</v>
      </c>
    </row>
    <row r="4067" spans="1:2" x14ac:dyDescent="0.25">
      <c r="A4067" t="s">
        <v>8022</v>
      </c>
      <c r="B4067" t="s">
        <v>8023</v>
      </c>
    </row>
    <row r="4068" spans="1:2" x14ac:dyDescent="0.25">
      <c r="A4068" t="s">
        <v>8024</v>
      </c>
      <c r="B4068" t="s">
        <v>8025</v>
      </c>
    </row>
    <row r="4069" spans="1:2" x14ac:dyDescent="0.25">
      <c r="A4069" t="s">
        <v>8026</v>
      </c>
      <c r="B4069" t="s">
        <v>8027</v>
      </c>
    </row>
    <row r="4070" spans="1:2" x14ac:dyDescent="0.25">
      <c r="A4070" t="s">
        <v>8028</v>
      </c>
      <c r="B4070" t="s">
        <v>8029</v>
      </c>
    </row>
    <row r="4071" spans="1:2" x14ac:dyDescent="0.25">
      <c r="A4071" t="s">
        <v>8030</v>
      </c>
      <c r="B4071" t="s">
        <v>8031</v>
      </c>
    </row>
    <row r="4072" spans="1:2" x14ac:dyDescent="0.25">
      <c r="A4072" t="s">
        <v>8032</v>
      </c>
      <c r="B4072" t="s">
        <v>8033</v>
      </c>
    </row>
    <row r="4073" spans="1:2" x14ac:dyDescent="0.25">
      <c r="A4073" t="s">
        <v>8034</v>
      </c>
      <c r="B4073" t="s">
        <v>8035</v>
      </c>
    </row>
    <row r="4074" spans="1:2" x14ac:dyDescent="0.25">
      <c r="A4074" t="s">
        <v>8036</v>
      </c>
      <c r="B4074" t="s">
        <v>8037</v>
      </c>
    </row>
    <row r="4075" spans="1:2" x14ac:dyDescent="0.25">
      <c r="A4075" t="s">
        <v>8038</v>
      </c>
      <c r="B4075" t="s">
        <v>8039</v>
      </c>
    </row>
    <row r="4076" spans="1:2" x14ac:dyDescent="0.25">
      <c r="A4076" t="s">
        <v>8040</v>
      </c>
      <c r="B4076" t="s">
        <v>8041</v>
      </c>
    </row>
    <row r="4077" spans="1:2" x14ac:dyDescent="0.25">
      <c r="A4077" t="s">
        <v>8042</v>
      </c>
      <c r="B4077" t="s">
        <v>8043</v>
      </c>
    </row>
    <row r="4078" spans="1:2" x14ac:dyDescent="0.25">
      <c r="A4078" t="s">
        <v>8044</v>
      </c>
      <c r="B4078" t="s">
        <v>8045</v>
      </c>
    </row>
    <row r="4079" spans="1:2" x14ac:dyDescent="0.25">
      <c r="A4079" t="s">
        <v>8046</v>
      </c>
      <c r="B4079" t="s">
        <v>8047</v>
      </c>
    </row>
    <row r="4080" spans="1:2" x14ac:dyDescent="0.25">
      <c r="A4080" t="s">
        <v>8048</v>
      </c>
      <c r="B4080" t="s">
        <v>8049</v>
      </c>
    </row>
    <row r="4081" spans="1:2" x14ac:dyDescent="0.25">
      <c r="A4081" t="s">
        <v>8050</v>
      </c>
      <c r="B4081" t="s">
        <v>8051</v>
      </c>
    </row>
    <row r="4082" spans="1:2" x14ac:dyDescent="0.25">
      <c r="A4082" t="s">
        <v>8052</v>
      </c>
      <c r="B4082" t="s">
        <v>8053</v>
      </c>
    </row>
    <row r="4083" spans="1:2" x14ac:dyDescent="0.25">
      <c r="A4083" t="s">
        <v>8054</v>
      </c>
      <c r="B4083" t="s">
        <v>8055</v>
      </c>
    </row>
    <row r="4084" spans="1:2" x14ac:dyDescent="0.25">
      <c r="A4084" t="s">
        <v>8056</v>
      </c>
      <c r="B4084" t="s">
        <v>8057</v>
      </c>
    </row>
    <row r="4085" spans="1:2" x14ac:dyDescent="0.25">
      <c r="A4085" t="s">
        <v>8058</v>
      </c>
      <c r="B4085" t="s">
        <v>8059</v>
      </c>
    </row>
    <row r="4086" spans="1:2" x14ac:dyDescent="0.25">
      <c r="A4086" t="s">
        <v>8060</v>
      </c>
      <c r="B4086" t="s">
        <v>8061</v>
      </c>
    </row>
    <row r="4087" spans="1:2" x14ac:dyDescent="0.25">
      <c r="A4087" t="s">
        <v>8062</v>
      </c>
      <c r="B4087" t="s">
        <v>8063</v>
      </c>
    </row>
    <row r="4088" spans="1:2" x14ac:dyDescent="0.25">
      <c r="A4088" t="s">
        <v>8064</v>
      </c>
      <c r="B4088" t="s">
        <v>8065</v>
      </c>
    </row>
    <row r="4089" spans="1:2" x14ac:dyDescent="0.25">
      <c r="A4089" t="s">
        <v>8066</v>
      </c>
      <c r="B4089" t="s">
        <v>8067</v>
      </c>
    </row>
    <row r="4090" spans="1:2" x14ac:dyDescent="0.25">
      <c r="A4090" t="s">
        <v>8068</v>
      </c>
      <c r="B4090" t="s">
        <v>8069</v>
      </c>
    </row>
    <row r="4091" spans="1:2" x14ac:dyDescent="0.25">
      <c r="A4091" t="s">
        <v>8070</v>
      </c>
      <c r="B4091" t="s">
        <v>8071</v>
      </c>
    </row>
    <row r="4092" spans="1:2" x14ac:dyDescent="0.25">
      <c r="A4092" t="s">
        <v>8072</v>
      </c>
      <c r="B4092" t="s">
        <v>8073</v>
      </c>
    </row>
    <row r="4093" spans="1:2" x14ac:dyDescent="0.25">
      <c r="A4093" t="s">
        <v>8074</v>
      </c>
      <c r="B4093" t="s">
        <v>8075</v>
      </c>
    </row>
    <row r="4094" spans="1:2" x14ac:dyDescent="0.25">
      <c r="A4094" t="s">
        <v>8076</v>
      </c>
      <c r="B4094" t="s">
        <v>8077</v>
      </c>
    </row>
    <row r="4095" spans="1:2" x14ac:dyDescent="0.25">
      <c r="A4095" t="s">
        <v>8078</v>
      </c>
      <c r="B4095" t="s">
        <v>8079</v>
      </c>
    </row>
    <row r="4096" spans="1:2" x14ac:dyDescent="0.25">
      <c r="A4096" t="s">
        <v>8080</v>
      </c>
      <c r="B4096" t="s">
        <v>8081</v>
      </c>
    </row>
    <row r="4097" spans="1:2" x14ac:dyDescent="0.25">
      <c r="A4097" t="s">
        <v>8082</v>
      </c>
      <c r="B4097" t="s">
        <v>8083</v>
      </c>
    </row>
    <row r="4098" spans="1:2" x14ac:dyDescent="0.25">
      <c r="A4098" t="s">
        <v>8084</v>
      </c>
      <c r="B4098" t="s">
        <v>8085</v>
      </c>
    </row>
    <row r="4099" spans="1:2" x14ac:dyDescent="0.25">
      <c r="A4099" t="s">
        <v>8086</v>
      </c>
      <c r="B4099" t="s">
        <v>8087</v>
      </c>
    </row>
    <row r="4100" spans="1:2" x14ac:dyDescent="0.25">
      <c r="A4100" t="s">
        <v>8088</v>
      </c>
      <c r="B4100" t="s">
        <v>8089</v>
      </c>
    </row>
    <row r="4101" spans="1:2" x14ac:dyDescent="0.25">
      <c r="A4101" t="s">
        <v>8090</v>
      </c>
      <c r="B4101" t="s">
        <v>8091</v>
      </c>
    </row>
    <row r="4102" spans="1:2" x14ac:dyDescent="0.25">
      <c r="A4102" t="s">
        <v>8092</v>
      </c>
      <c r="B4102" t="s">
        <v>8093</v>
      </c>
    </row>
    <row r="4103" spans="1:2" x14ac:dyDescent="0.25">
      <c r="A4103" t="s">
        <v>8094</v>
      </c>
      <c r="B4103" t="s">
        <v>8095</v>
      </c>
    </row>
    <row r="4104" spans="1:2" x14ac:dyDescent="0.25">
      <c r="A4104" t="s">
        <v>8096</v>
      </c>
      <c r="B4104" t="s">
        <v>8097</v>
      </c>
    </row>
    <row r="4105" spans="1:2" x14ac:dyDescent="0.25">
      <c r="A4105" t="s">
        <v>8098</v>
      </c>
      <c r="B4105" t="s">
        <v>8099</v>
      </c>
    </row>
    <row r="4106" spans="1:2" x14ac:dyDescent="0.25">
      <c r="A4106" t="s">
        <v>8100</v>
      </c>
      <c r="B4106" t="s">
        <v>8101</v>
      </c>
    </row>
    <row r="4107" spans="1:2" x14ac:dyDescent="0.25">
      <c r="A4107" t="s">
        <v>8102</v>
      </c>
      <c r="B4107" t="s">
        <v>8103</v>
      </c>
    </row>
    <row r="4108" spans="1:2" x14ac:dyDescent="0.25">
      <c r="A4108" t="s">
        <v>8104</v>
      </c>
      <c r="B4108" t="s">
        <v>8105</v>
      </c>
    </row>
    <row r="4109" spans="1:2" x14ac:dyDescent="0.25">
      <c r="A4109" t="s">
        <v>8106</v>
      </c>
      <c r="B4109" t="s">
        <v>8107</v>
      </c>
    </row>
    <row r="4110" spans="1:2" x14ac:dyDescent="0.25">
      <c r="A4110" t="s">
        <v>8108</v>
      </c>
      <c r="B4110" t="s">
        <v>8109</v>
      </c>
    </row>
    <row r="4111" spans="1:2" x14ac:dyDescent="0.25">
      <c r="A4111" t="s">
        <v>8110</v>
      </c>
      <c r="B4111" t="s">
        <v>8111</v>
      </c>
    </row>
    <row r="4112" spans="1:2" x14ac:dyDescent="0.25">
      <c r="A4112" t="s">
        <v>8112</v>
      </c>
      <c r="B4112" t="s">
        <v>8113</v>
      </c>
    </row>
    <row r="4113" spans="1:2" x14ac:dyDescent="0.25">
      <c r="A4113" t="s">
        <v>8114</v>
      </c>
      <c r="B4113" t="s">
        <v>8115</v>
      </c>
    </row>
    <row r="4114" spans="1:2" x14ac:dyDescent="0.25">
      <c r="A4114" t="s">
        <v>8116</v>
      </c>
      <c r="B4114" t="s">
        <v>8117</v>
      </c>
    </row>
    <row r="4115" spans="1:2" x14ac:dyDescent="0.25">
      <c r="A4115" t="s">
        <v>8118</v>
      </c>
      <c r="B4115" t="s">
        <v>8119</v>
      </c>
    </row>
    <row r="4116" spans="1:2" x14ac:dyDescent="0.25">
      <c r="A4116" t="s">
        <v>8120</v>
      </c>
      <c r="B4116" t="s">
        <v>8121</v>
      </c>
    </row>
    <row r="4117" spans="1:2" x14ac:dyDescent="0.25">
      <c r="A4117" t="s">
        <v>8122</v>
      </c>
      <c r="B4117" t="s">
        <v>8123</v>
      </c>
    </row>
    <row r="4118" spans="1:2" x14ac:dyDescent="0.25">
      <c r="A4118" t="s">
        <v>8124</v>
      </c>
      <c r="B4118" t="s">
        <v>8125</v>
      </c>
    </row>
    <row r="4119" spans="1:2" x14ac:dyDescent="0.25">
      <c r="A4119" t="s">
        <v>8126</v>
      </c>
      <c r="B4119" t="s">
        <v>8127</v>
      </c>
    </row>
    <row r="4120" spans="1:2" x14ac:dyDescent="0.25">
      <c r="A4120" t="s">
        <v>8128</v>
      </c>
      <c r="B4120" t="s">
        <v>8129</v>
      </c>
    </row>
    <row r="4121" spans="1:2" x14ac:dyDescent="0.25">
      <c r="A4121" t="s">
        <v>8130</v>
      </c>
      <c r="B4121" t="s">
        <v>8131</v>
      </c>
    </row>
    <row r="4122" spans="1:2" x14ac:dyDescent="0.25">
      <c r="A4122" t="s">
        <v>8132</v>
      </c>
      <c r="B4122" t="s">
        <v>8133</v>
      </c>
    </row>
    <row r="4123" spans="1:2" x14ac:dyDescent="0.25">
      <c r="A4123" t="s">
        <v>8134</v>
      </c>
      <c r="B4123" t="s">
        <v>8135</v>
      </c>
    </row>
    <row r="4124" spans="1:2" x14ac:dyDescent="0.25">
      <c r="A4124" t="s">
        <v>8136</v>
      </c>
      <c r="B4124" t="s">
        <v>8137</v>
      </c>
    </row>
    <row r="4125" spans="1:2" x14ac:dyDescent="0.25">
      <c r="A4125" t="s">
        <v>8138</v>
      </c>
      <c r="B4125" t="s">
        <v>8139</v>
      </c>
    </row>
    <row r="4126" spans="1:2" x14ac:dyDescent="0.25">
      <c r="A4126" t="s">
        <v>8140</v>
      </c>
      <c r="B4126" t="s">
        <v>8141</v>
      </c>
    </row>
    <row r="4127" spans="1:2" x14ac:dyDescent="0.25">
      <c r="A4127" t="s">
        <v>8142</v>
      </c>
      <c r="B4127" t="s">
        <v>8143</v>
      </c>
    </row>
    <row r="4128" spans="1:2" x14ac:dyDescent="0.25">
      <c r="A4128" t="s">
        <v>8144</v>
      </c>
      <c r="B4128" t="s">
        <v>8145</v>
      </c>
    </row>
    <row r="4129" spans="1:2" x14ac:dyDescent="0.25">
      <c r="A4129" t="s">
        <v>77</v>
      </c>
      <c r="B4129" t="s">
        <v>78</v>
      </c>
    </row>
    <row r="4130" spans="1:2" x14ac:dyDescent="0.25">
      <c r="A4130" t="s">
        <v>8146</v>
      </c>
      <c r="B4130" t="s">
        <v>8147</v>
      </c>
    </row>
    <row r="4131" spans="1:2" x14ac:dyDescent="0.25">
      <c r="A4131" t="s">
        <v>8148</v>
      </c>
      <c r="B4131" t="s">
        <v>8149</v>
      </c>
    </row>
    <row r="4132" spans="1:2" x14ac:dyDescent="0.25">
      <c r="A4132" t="s">
        <v>8150</v>
      </c>
      <c r="B4132" t="s">
        <v>8151</v>
      </c>
    </row>
    <row r="4133" spans="1:2" x14ac:dyDescent="0.25">
      <c r="A4133" t="s">
        <v>8152</v>
      </c>
      <c r="B4133" t="s">
        <v>8153</v>
      </c>
    </row>
    <row r="4134" spans="1:2" x14ac:dyDescent="0.25">
      <c r="A4134" t="s">
        <v>8154</v>
      </c>
      <c r="B4134" t="s">
        <v>8155</v>
      </c>
    </row>
    <row r="4135" spans="1:2" x14ac:dyDescent="0.25">
      <c r="A4135" t="s">
        <v>8156</v>
      </c>
      <c r="B4135" t="s">
        <v>8157</v>
      </c>
    </row>
    <row r="4136" spans="1:2" x14ac:dyDescent="0.25">
      <c r="A4136" t="s">
        <v>8158</v>
      </c>
      <c r="B4136" t="s">
        <v>8159</v>
      </c>
    </row>
    <row r="4137" spans="1:2" x14ac:dyDescent="0.25">
      <c r="A4137" t="s">
        <v>8160</v>
      </c>
      <c r="B4137" t="s">
        <v>8161</v>
      </c>
    </row>
    <row r="4138" spans="1:2" x14ac:dyDescent="0.25">
      <c r="A4138" t="s">
        <v>8162</v>
      </c>
      <c r="B4138" t="s">
        <v>8163</v>
      </c>
    </row>
    <row r="4139" spans="1:2" x14ac:dyDescent="0.25">
      <c r="A4139" t="s">
        <v>8164</v>
      </c>
      <c r="B4139" t="s">
        <v>8165</v>
      </c>
    </row>
    <row r="4140" spans="1:2" x14ac:dyDescent="0.25">
      <c r="A4140" t="s">
        <v>8166</v>
      </c>
      <c r="B4140" t="s">
        <v>8167</v>
      </c>
    </row>
    <row r="4141" spans="1:2" x14ac:dyDescent="0.25">
      <c r="A4141" t="s">
        <v>8168</v>
      </c>
      <c r="B4141" t="s">
        <v>8169</v>
      </c>
    </row>
    <row r="4142" spans="1:2" x14ac:dyDescent="0.25">
      <c r="A4142" t="s">
        <v>8170</v>
      </c>
      <c r="B4142" t="s">
        <v>8171</v>
      </c>
    </row>
    <row r="4143" spans="1:2" x14ac:dyDescent="0.25">
      <c r="A4143" t="s">
        <v>8172</v>
      </c>
      <c r="B4143" t="s">
        <v>8173</v>
      </c>
    </row>
    <row r="4144" spans="1:2" x14ac:dyDescent="0.25">
      <c r="A4144" t="s">
        <v>8174</v>
      </c>
      <c r="B4144" t="s">
        <v>8175</v>
      </c>
    </row>
    <row r="4145" spans="1:2" x14ac:dyDescent="0.25">
      <c r="A4145" t="s">
        <v>8176</v>
      </c>
      <c r="B4145" t="s">
        <v>8177</v>
      </c>
    </row>
    <row r="4146" spans="1:2" x14ac:dyDescent="0.25">
      <c r="A4146" t="s">
        <v>8178</v>
      </c>
      <c r="B4146" t="s">
        <v>8179</v>
      </c>
    </row>
    <row r="4147" spans="1:2" x14ac:dyDescent="0.25">
      <c r="A4147" t="s">
        <v>8180</v>
      </c>
      <c r="B4147" t="s">
        <v>8181</v>
      </c>
    </row>
    <row r="4148" spans="1:2" x14ac:dyDescent="0.25">
      <c r="A4148" t="s">
        <v>8182</v>
      </c>
      <c r="B4148" t="s">
        <v>8183</v>
      </c>
    </row>
    <row r="4149" spans="1:2" x14ac:dyDescent="0.25">
      <c r="A4149" t="s">
        <v>8184</v>
      </c>
      <c r="B4149" t="s">
        <v>8185</v>
      </c>
    </row>
    <row r="4150" spans="1:2" x14ac:dyDescent="0.25">
      <c r="A4150" t="s">
        <v>8186</v>
      </c>
      <c r="B4150" t="s">
        <v>8187</v>
      </c>
    </row>
    <row r="4151" spans="1:2" x14ac:dyDescent="0.25">
      <c r="A4151" t="s">
        <v>8188</v>
      </c>
      <c r="B4151" t="s">
        <v>8189</v>
      </c>
    </row>
    <row r="4152" spans="1:2" x14ac:dyDescent="0.25">
      <c r="A4152" t="s">
        <v>8190</v>
      </c>
      <c r="B4152" t="s">
        <v>8191</v>
      </c>
    </row>
    <row r="4153" spans="1:2" x14ac:dyDescent="0.25">
      <c r="A4153" t="s">
        <v>8192</v>
      </c>
      <c r="B4153" t="s">
        <v>8193</v>
      </c>
    </row>
    <row r="4154" spans="1:2" x14ac:dyDescent="0.25">
      <c r="A4154" t="s">
        <v>8194</v>
      </c>
      <c r="B4154" t="s">
        <v>8195</v>
      </c>
    </row>
    <row r="4155" spans="1:2" x14ac:dyDescent="0.25">
      <c r="A4155" t="s">
        <v>8196</v>
      </c>
      <c r="B4155" t="s">
        <v>8197</v>
      </c>
    </row>
    <row r="4156" spans="1:2" x14ac:dyDescent="0.25">
      <c r="A4156" t="s">
        <v>8198</v>
      </c>
      <c r="B4156" t="s">
        <v>8199</v>
      </c>
    </row>
    <row r="4157" spans="1:2" x14ac:dyDescent="0.25">
      <c r="A4157" t="s">
        <v>8200</v>
      </c>
      <c r="B4157" t="s">
        <v>8201</v>
      </c>
    </row>
    <row r="4158" spans="1:2" x14ac:dyDescent="0.25">
      <c r="A4158" t="s">
        <v>8202</v>
      </c>
      <c r="B4158" t="s">
        <v>8203</v>
      </c>
    </row>
    <row r="4159" spans="1:2" x14ac:dyDescent="0.25">
      <c r="A4159" t="s">
        <v>8204</v>
      </c>
      <c r="B4159" t="s">
        <v>8205</v>
      </c>
    </row>
    <row r="4160" spans="1:2" x14ac:dyDescent="0.25">
      <c r="A4160" t="s">
        <v>8206</v>
      </c>
      <c r="B4160" t="s">
        <v>8207</v>
      </c>
    </row>
    <row r="4161" spans="1:2" x14ac:dyDescent="0.25">
      <c r="A4161" t="s">
        <v>8208</v>
      </c>
      <c r="B4161" t="s">
        <v>8209</v>
      </c>
    </row>
    <row r="4162" spans="1:2" x14ac:dyDescent="0.25">
      <c r="A4162" t="s">
        <v>8210</v>
      </c>
      <c r="B4162" t="s">
        <v>8211</v>
      </c>
    </row>
    <row r="4163" spans="1:2" x14ac:dyDescent="0.25">
      <c r="A4163" t="s">
        <v>8212</v>
      </c>
      <c r="B4163" t="s">
        <v>8213</v>
      </c>
    </row>
    <row r="4164" spans="1:2" x14ac:dyDescent="0.25">
      <c r="A4164" t="s">
        <v>8214</v>
      </c>
      <c r="B4164" t="s">
        <v>8215</v>
      </c>
    </row>
    <row r="4165" spans="1:2" x14ac:dyDescent="0.25">
      <c r="A4165" t="s">
        <v>8216</v>
      </c>
      <c r="B4165" t="s">
        <v>8217</v>
      </c>
    </row>
    <row r="4166" spans="1:2" x14ac:dyDescent="0.25">
      <c r="A4166" t="s">
        <v>8218</v>
      </c>
      <c r="B4166" t="s">
        <v>8219</v>
      </c>
    </row>
    <row r="4167" spans="1:2" x14ac:dyDescent="0.25">
      <c r="A4167" t="s">
        <v>8220</v>
      </c>
      <c r="B4167" t="s">
        <v>8221</v>
      </c>
    </row>
    <row r="4168" spans="1:2" x14ac:dyDescent="0.25">
      <c r="A4168" t="s">
        <v>8222</v>
      </c>
      <c r="B4168" t="s">
        <v>8223</v>
      </c>
    </row>
    <row r="4169" spans="1:2" x14ac:dyDescent="0.25">
      <c r="A4169" t="s">
        <v>8224</v>
      </c>
      <c r="B4169" t="s">
        <v>8225</v>
      </c>
    </row>
    <row r="4170" spans="1:2" x14ac:dyDescent="0.25">
      <c r="A4170" t="s">
        <v>8226</v>
      </c>
      <c r="B4170" t="s">
        <v>8227</v>
      </c>
    </row>
    <row r="4171" spans="1:2" x14ac:dyDescent="0.25">
      <c r="A4171" t="s">
        <v>8228</v>
      </c>
      <c r="B4171" t="s">
        <v>8229</v>
      </c>
    </row>
    <row r="4172" spans="1:2" x14ac:dyDescent="0.25">
      <c r="A4172" t="s">
        <v>8230</v>
      </c>
      <c r="B4172" t="s">
        <v>8231</v>
      </c>
    </row>
    <row r="4173" spans="1:2" x14ac:dyDescent="0.25">
      <c r="A4173" t="s">
        <v>8232</v>
      </c>
      <c r="B4173" t="s">
        <v>8233</v>
      </c>
    </row>
    <row r="4174" spans="1:2" x14ac:dyDescent="0.25">
      <c r="A4174" t="s">
        <v>8234</v>
      </c>
      <c r="B4174" t="s">
        <v>8235</v>
      </c>
    </row>
    <row r="4175" spans="1:2" x14ac:dyDescent="0.25">
      <c r="A4175" t="s">
        <v>8236</v>
      </c>
      <c r="B4175" t="s">
        <v>8237</v>
      </c>
    </row>
    <row r="4176" spans="1:2" x14ac:dyDescent="0.25">
      <c r="A4176" t="s">
        <v>8238</v>
      </c>
      <c r="B4176" t="s">
        <v>8239</v>
      </c>
    </row>
    <row r="4177" spans="1:2" x14ac:dyDescent="0.25">
      <c r="A4177" t="s">
        <v>8240</v>
      </c>
      <c r="B4177" t="s">
        <v>8241</v>
      </c>
    </row>
    <row r="4178" spans="1:2" x14ac:dyDescent="0.25">
      <c r="A4178" t="s">
        <v>8242</v>
      </c>
      <c r="B4178" t="s">
        <v>8243</v>
      </c>
    </row>
    <row r="4179" spans="1:2" x14ac:dyDescent="0.25">
      <c r="A4179" t="s">
        <v>8244</v>
      </c>
      <c r="B4179" t="s">
        <v>8245</v>
      </c>
    </row>
    <row r="4180" spans="1:2" x14ac:dyDescent="0.25">
      <c r="A4180" t="s">
        <v>8246</v>
      </c>
      <c r="B4180" t="s">
        <v>8247</v>
      </c>
    </row>
    <row r="4181" spans="1:2" x14ac:dyDescent="0.25">
      <c r="A4181" t="s">
        <v>8248</v>
      </c>
      <c r="B4181" t="s">
        <v>8249</v>
      </c>
    </row>
    <row r="4182" spans="1:2" x14ac:dyDescent="0.25">
      <c r="A4182" t="s">
        <v>8250</v>
      </c>
      <c r="B4182" t="s">
        <v>8251</v>
      </c>
    </row>
    <row r="4183" spans="1:2" x14ac:dyDescent="0.25">
      <c r="A4183" t="s">
        <v>8252</v>
      </c>
      <c r="B4183" t="s">
        <v>8253</v>
      </c>
    </row>
    <row r="4184" spans="1:2" x14ac:dyDescent="0.25">
      <c r="A4184" t="s">
        <v>8254</v>
      </c>
      <c r="B4184" t="s">
        <v>8255</v>
      </c>
    </row>
    <row r="4185" spans="1:2" x14ac:dyDescent="0.25">
      <c r="A4185" t="s">
        <v>8256</v>
      </c>
      <c r="B4185" t="s">
        <v>8257</v>
      </c>
    </row>
    <row r="4186" spans="1:2" x14ac:dyDescent="0.25">
      <c r="A4186" t="s">
        <v>8258</v>
      </c>
      <c r="B4186" t="s">
        <v>8259</v>
      </c>
    </row>
    <row r="4187" spans="1:2" x14ac:dyDescent="0.25">
      <c r="A4187" t="s">
        <v>8260</v>
      </c>
      <c r="B4187" t="s">
        <v>8261</v>
      </c>
    </row>
    <row r="4188" spans="1:2" x14ac:dyDescent="0.25">
      <c r="A4188" t="s">
        <v>8262</v>
      </c>
      <c r="B4188" t="s">
        <v>8263</v>
      </c>
    </row>
    <row r="4189" spans="1:2" x14ac:dyDescent="0.25">
      <c r="A4189" t="s">
        <v>8264</v>
      </c>
      <c r="B4189" t="s">
        <v>8265</v>
      </c>
    </row>
    <row r="4190" spans="1:2" x14ac:dyDescent="0.25">
      <c r="A4190" t="s">
        <v>8266</v>
      </c>
      <c r="B4190" t="s">
        <v>8267</v>
      </c>
    </row>
    <row r="4191" spans="1:2" x14ac:dyDescent="0.25">
      <c r="A4191" t="s">
        <v>8268</v>
      </c>
      <c r="B4191" t="s">
        <v>8269</v>
      </c>
    </row>
    <row r="4192" spans="1:2" x14ac:dyDescent="0.25">
      <c r="A4192" t="s">
        <v>8270</v>
      </c>
      <c r="B4192" t="s">
        <v>8271</v>
      </c>
    </row>
    <row r="4193" spans="1:2" x14ac:dyDescent="0.25">
      <c r="A4193" t="s">
        <v>8272</v>
      </c>
      <c r="B4193" t="s">
        <v>8273</v>
      </c>
    </row>
    <row r="4194" spans="1:2" x14ac:dyDescent="0.25">
      <c r="A4194" t="s">
        <v>8274</v>
      </c>
      <c r="B4194" t="s">
        <v>8275</v>
      </c>
    </row>
    <row r="4195" spans="1:2" x14ac:dyDescent="0.25">
      <c r="A4195" t="s">
        <v>8276</v>
      </c>
      <c r="B4195" t="s">
        <v>8277</v>
      </c>
    </row>
    <row r="4196" spans="1:2" x14ac:dyDescent="0.25">
      <c r="A4196" t="s">
        <v>8278</v>
      </c>
      <c r="B4196" t="s">
        <v>8279</v>
      </c>
    </row>
    <row r="4197" spans="1:2" x14ac:dyDescent="0.25">
      <c r="A4197" t="s">
        <v>8280</v>
      </c>
      <c r="B4197" t="s">
        <v>8281</v>
      </c>
    </row>
    <row r="4198" spans="1:2" x14ac:dyDescent="0.25">
      <c r="A4198" t="s">
        <v>8282</v>
      </c>
      <c r="B4198" t="s">
        <v>8283</v>
      </c>
    </row>
    <row r="4199" spans="1:2" x14ac:dyDescent="0.25">
      <c r="A4199" t="s">
        <v>8284</v>
      </c>
      <c r="B4199" t="s">
        <v>8285</v>
      </c>
    </row>
    <row r="4200" spans="1:2" x14ac:dyDescent="0.25">
      <c r="A4200" t="s">
        <v>8286</v>
      </c>
      <c r="B4200" t="s">
        <v>8287</v>
      </c>
    </row>
    <row r="4201" spans="1:2" x14ac:dyDescent="0.25">
      <c r="A4201" t="s">
        <v>8288</v>
      </c>
      <c r="B4201" t="s">
        <v>8289</v>
      </c>
    </row>
    <row r="4202" spans="1:2" x14ac:dyDescent="0.25">
      <c r="A4202" t="s">
        <v>8290</v>
      </c>
      <c r="B4202" t="s">
        <v>8291</v>
      </c>
    </row>
    <row r="4203" spans="1:2" x14ac:dyDescent="0.25">
      <c r="A4203" t="s">
        <v>8292</v>
      </c>
      <c r="B4203" t="s">
        <v>8293</v>
      </c>
    </row>
    <row r="4204" spans="1:2" x14ac:dyDescent="0.25">
      <c r="A4204" t="s">
        <v>8294</v>
      </c>
      <c r="B4204" t="s">
        <v>8295</v>
      </c>
    </row>
    <row r="4205" spans="1:2" x14ac:dyDescent="0.25">
      <c r="A4205" t="s">
        <v>8296</v>
      </c>
      <c r="B4205" t="s">
        <v>8297</v>
      </c>
    </row>
    <row r="4206" spans="1:2" x14ac:dyDescent="0.25">
      <c r="A4206" t="s">
        <v>8298</v>
      </c>
      <c r="B4206" t="s">
        <v>8299</v>
      </c>
    </row>
    <row r="4207" spans="1:2" x14ac:dyDescent="0.25">
      <c r="A4207" t="s">
        <v>8300</v>
      </c>
      <c r="B4207" t="s">
        <v>8301</v>
      </c>
    </row>
    <row r="4208" spans="1:2" x14ac:dyDescent="0.25">
      <c r="A4208" t="s">
        <v>8302</v>
      </c>
      <c r="B4208" t="s">
        <v>8303</v>
      </c>
    </row>
    <row r="4209" spans="1:2" x14ac:dyDescent="0.25">
      <c r="A4209" t="s">
        <v>8304</v>
      </c>
      <c r="B4209" t="s">
        <v>8305</v>
      </c>
    </row>
    <row r="4210" spans="1:2" x14ac:dyDescent="0.25">
      <c r="A4210" t="s">
        <v>8306</v>
      </c>
      <c r="B4210" t="s">
        <v>8307</v>
      </c>
    </row>
    <row r="4211" spans="1:2" x14ac:dyDescent="0.25">
      <c r="A4211" t="s">
        <v>8308</v>
      </c>
      <c r="B4211" t="s">
        <v>8309</v>
      </c>
    </row>
    <row r="4212" spans="1:2" x14ac:dyDescent="0.25">
      <c r="A4212" t="s">
        <v>8310</v>
      </c>
      <c r="B4212" t="s">
        <v>8311</v>
      </c>
    </row>
    <row r="4213" spans="1:2" x14ac:dyDescent="0.25">
      <c r="A4213" t="s">
        <v>8312</v>
      </c>
      <c r="B4213" t="s">
        <v>8313</v>
      </c>
    </row>
    <row r="4214" spans="1:2" x14ac:dyDescent="0.25">
      <c r="A4214" t="s">
        <v>8314</v>
      </c>
      <c r="B4214" t="s">
        <v>8315</v>
      </c>
    </row>
    <row r="4215" spans="1:2" x14ac:dyDescent="0.25">
      <c r="A4215" t="s">
        <v>8316</v>
      </c>
      <c r="B4215" t="s">
        <v>8317</v>
      </c>
    </row>
    <row r="4216" spans="1:2" x14ac:dyDescent="0.25">
      <c r="A4216" t="s">
        <v>8318</v>
      </c>
      <c r="B4216" t="s">
        <v>8319</v>
      </c>
    </row>
    <row r="4217" spans="1:2" x14ac:dyDescent="0.25">
      <c r="A4217" t="s">
        <v>8320</v>
      </c>
      <c r="B4217" t="s">
        <v>8321</v>
      </c>
    </row>
    <row r="4218" spans="1:2" x14ac:dyDescent="0.25">
      <c r="A4218" t="s">
        <v>8322</v>
      </c>
      <c r="B4218" t="s">
        <v>8323</v>
      </c>
    </row>
    <row r="4219" spans="1:2" x14ac:dyDescent="0.25">
      <c r="A4219" t="s">
        <v>8324</v>
      </c>
      <c r="B4219" t="s">
        <v>8325</v>
      </c>
    </row>
    <row r="4220" spans="1:2" x14ac:dyDescent="0.25">
      <c r="A4220" t="s">
        <v>8326</v>
      </c>
      <c r="B4220" t="s">
        <v>8327</v>
      </c>
    </row>
    <row r="4221" spans="1:2" x14ac:dyDescent="0.25">
      <c r="A4221" t="s">
        <v>8328</v>
      </c>
      <c r="B4221" t="s">
        <v>8329</v>
      </c>
    </row>
    <row r="4222" spans="1:2" x14ac:dyDescent="0.25">
      <c r="A4222" t="s">
        <v>8330</v>
      </c>
      <c r="B4222" t="s">
        <v>8331</v>
      </c>
    </row>
    <row r="4223" spans="1:2" x14ac:dyDescent="0.25">
      <c r="A4223" t="s">
        <v>8332</v>
      </c>
      <c r="B4223" t="s">
        <v>8333</v>
      </c>
    </row>
    <row r="4224" spans="1:2" x14ac:dyDescent="0.25">
      <c r="A4224" t="s">
        <v>8334</v>
      </c>
      <c r="B4224" t="s">
        <v>8335</v>
      </c>
    </row>
    <row r="4225" spans="1:2" x14ac:dyDescent="0.25">
      <c r="A4225" t="s">
        <v>8336</v>
      </c>
      <c r="B4225" t="s">
        <v>8337</v>
      </c>
    </row>
    <row r="4226" spans="1:2" x14ac:dyDescent="0.25">
      <c r="A4226" t="s">
        <v>8338</v>
      </c>
      <c r="B4226" t="s">
        <v>8339</v>
      </c>
    </row>
    <row r="4227" spans="1:2" x14ac:dyDescent="0.25">
      <c r="A4227" t="s">
        <v>8340</v>
      </c>
      <c r="B4227" t="s">
        <v>8341</v>
      </c>
    </row>
    <row r="4228" spans="1:2" x14ac:dyDescent="0.25">
      <c r="A4228" t="s">
        <v>8342</v>
      </c>
      <c r="B4228" t="s">
        <v>8343</v>
      </c>
    </row>
    <row r="4229" spans="1:2" x14ac:dyDescent="0.25">
      <c r="A4229" t="s">
        <v>8344</v>
      </c>
      <c r="B4229" t="s">
        <v>8345</v>
      </c>
    </row>
    <row r="4230" spans="1:2" x14ac:dyDescent="0.25">
      <c r="A4230" t="s">
        <v>8346</v>
      </c>
      <c r="B4230" t="s">
        <v>8347</v>
      </c>
    </row>
    <row r="4231" spans="1:2" x14ac:dyDescent="0.25">
      <c r="A4231" t="s">
        <v>8348</v>
      </c>
      <c r="B4231" t="s">
        <v>8349</v>
      </c>
    </row>
    <row r="4232" spans="1:2" x14ac:dyDescent="0.25">
      <c r="A4232" t="s">
        <v>8350</v>
      </c>
      <c r="B4232" t="s">
        <v>8347</v>
      </c>
    </row>
    <row r="4233" spans="1:2" x14ac:dyDescent="0.25">
      <c r="A4233" t="s">
        <v>8351</v>
      </c>
      <c r="B4233" t="s">
        <v>8352</v>
      </c>
    </row>
    <row r="4234" spans="1:2" x14ac:dyDescent="0.25">
      <c r="A4234" t="s">
        <v>8353</v>
      </c>
      <c r="B4234" t="s">
        <v>8354</v>
      </c>
    </row>
    <row r="4235" spans="1:2" x14ac:dyDescent="0.25">
      <c r="A4235" t="s">
        <v>8355</v>
      </c>
      <c r="B4235" t="s">
        <v>8356</v>
      </c>
    </row>
    <row r="4236" spans="1:2" x14ac:dyDescent="0.25">
      <c r="A4236" t="s">
        <v>8357</v>
      </c>
      <c r="B4236" t="s">
        <v>8358</v>
      </c>
    </row>
    <row r="4237" spans="1:2" x14ac:dyDescent="0.25">
      <c r="A4237" t="s">
        <v>8359</v>
      </c>
      <c r="B4237" t="s">
        <v>8360</v>
      </c>
    </row>
    <row r="4238" spans="1:2" x14ac:dyDescent="0.25">
      <c r="A4238" t="s">
        <v>8361</v>
      </c>
      <c r="B4238" t="s">
        <v>8362</v>
      </c>
    </row>
    <row r="4239" spans="1:2" x14ac:dyDescent="0.25">
      <c r="A4239" t="s">
        <v>8363</v>
      </c>
      <c r="B4239" t="s">
        <v>8364</v>
      </c>
    </row>
    <row r="4240" spans="1:2" x14ac:dyDescent="0.25">
      <c r="A4240" t="s">
        <v>8365</v>
      </c>
      <c r="B4240" t="s">
        <v>8366</v>
      </c>
    </row>
    <row r="4241" spans="1:2" x14ac:dyDescent="0.25">
      <c r="A4241" t="s">
        <v>8367</v>
      </c>
      <c r="B4241" t="s">
        <v>8368</v>
      </c>
    </row>
    <row r="4242" spans="1:2" x14ac:dyDescent="0.25">
      <c r="A4242" t="s">
        <v>8369</v>
      </c>
      <c r="B4242" t="s">
        <v>8370</v>
      </c>
    </row>
    <row r="4243" spans="1:2" x14ac:dyDescent="0.25">
      <c r="A4243" t="s">
        <v>8371</v>
      </c>
      <c r="B4243" t="s">
        <v>8372</v>
      </c>
    </row>
    <row r="4244" spans="1:2" x14ac:dyDescent="0.25">
      <c r="A4244" t="s">
        <v>8373</v>
      </c>
      <c r="B4244" t="s">
        <v>8374</v>
      </c>
    </row>
    <row r="4245" spans="1:2" x14ac:dyDescent="0.25">
      <c r="A4245" t="s">
        <v>8375</v>
      </c>
      <c r="B4245" t="s">
        <v>8376</v>
      </c>
    </row>
    <row r="4246" spans="1:2" x14ac:dyDescent="0.25">
      <c r="A4246" t="s">
        <v>8377</v>
      </c>
      <c r="B4246" t="s">
        <v>8378</v>
      </c>
    </row>
    <row r="4247" spans="1:2" x14ac:dyDescent="0.25">
      <c r="A4247" t="s">
        <v>8379</v>
      </c>
      <c r="B4247" t="s">
        <v>8380</v>
      </c>
    </row>
    <row r="4248" spans="1:2" x14ac:dyDescent="0.25">
      <c r="A4248" t="s">
        <v>8381</v>
      </c>
      <c r="B4248" t="s">
        <v>8382</v>
      </c>
    </row>
    <row r="4249" spans="1:2" x14ac:dyDescent="0.25">
      <c r="A4249" t="s">
        <v>8383</v>
      </c>
      <c r="B4249" t="s">
        <v>8384</v>
      </c>
    </row>
    <row r="4250" spans="1:2" x14ac:dyDescent="0.25">
      <c r="A4250" t="s">
        <v>8385</v>
      </c>
      <c r="B4250" t="s">
        <v>8386</v>
      </c>
    </row>
    <row r="4251" spans="1:2" x14ac:dyDescent="0.25">
      <c r="A4251" t="s">
        <v>8387</v>
      </c>
      <c r="B4251" t="s">
        <v>8388</v>
      </c>
    </row>
    <row r="4252" spans="1:2" x14ac:dyDescent="0.25">
      <c r="A4252" t="s">
        <v>8389</v>
      </c>
      <c r="B4252" t="s">
        <v>8390</v>
      </c>
    </row>
    <row r="4253" spans="1:2" x14ac:dyDescent="0.25">
      <c r="A4253" t="s">
        <v>8391</v>
      </c>
      <c r="B4253" t="s">
        <v>8392</v>
      </c>
    </row>
    <row r="4254" spans="1:2" x14ac:dyDescent="0.25">
      <c r="A4254" t="s">
        <v>8393</v>
      </c>
      <c r="B4254" t="s">
        <v>8394</v>
      </c>
    </row>
    <row r="4255" spans="1:2" x14ac:dyDescent="0.25">
      <c r="A4255" t="s">
        <v>8395</v>
      </c>
      <c r="B4255" t="s">
        <v>8396</v>
      </c>
    </row>
    <row r="4256" spans="1:2" x14ac:dyDescent="0.25">
      <c r="A4256" t="s">
        <v>8397</v>
      </c>
      <c r="B4256" t="s">
        <v>8398</v>
      </c>
    </row>
    <row r="4257" spans="1:2" x14ac:dyDescent="0.25">
      <c r="A4257" t="s">
        <v>8399</v>
      </c>
      <c r="B4257" t="s">
        <v>8400</v>
      </c>
    </row>
    <row r="4258" spans="1:2" x14ac:dyDescent="0.25">
      <c r="A4258" t="s">
        <v>8401</v>
      </c>
      <c r="B4258" t="s">
        <v>8402</v>
      </c>
    </row>
    <row r="4259" spans="1:2" x14ac:dyDescent="0.25">
      <c r="A4259" t="s">
        <v>8403</v>
      </c>
      <c r="B4259" t="s">
        <v>8404</v>
      </c>
    </row>
    <row r="4260" spans="1:2" x14ac:dyDescent="0.25">
      <c r="A4260" t="s">
        <v>8405</v>
      </c>
      <c r="B4260" t="s">
        <v>8406</v>
      </c>
    </row>
    <row r="4261" spans="1:2" x14ac:dyDescent="0.25">
      <c r="A4261" t="s">
        <v>8407</v>
      </c>
      <c r="B4261" t="s">
        <v>8408</v>
      </c>
    </row>
    <row r="4262" spans="1:2" x14ac:dyDescent="0.25">
      <c r="A4262" t="s">
        <v>8409</v>
      </c>
      <c r="B4262" t="s">
        <v>8410</v>
      </c>
    </row>
    <row r="4263" spans="1:2" x14ac:dyDescent="0.25">
      <c r="A4263" t="s">
        <v>8411</v>
      </c>
      <c r="B4263" t="s">
        <v>8412</v>
      </c>
    </row>
    <row r="4264" spans="1:2" x14ac:dyDescent="0.25">
      <c r="A4264" t="s">
        <v>8413</v>
      </c>
      <c r="B4264" t="s">
        <v>8414</v>
      </c>
    </row>
    <row r="4265" spans="1:2" x14ac:dyDescent="0.25">
      <c r="A4265" t="s">
        <v>8415</v>
      </c>
      <c r="B4265" t="s">
        <v>8416</v>
      </c>
    </row>
    <row r="4266" spans="1:2" x14ac:dyDescent="0.25">
      <c r="A4266" t="s">
        <v>8417</v>
      </c>
      <c r="B4266" t="s">
        <v>8418</v>
      </c>
    </row>
    <row r="4267" spans="1:2" x14ac:dyDescent="0.25">
      <c r="A4267" t="s">
        <v>8419</v>
      </c>
      <c r="B4267" t="s">
        <v>8420</v>
      </c>
    </row>
    <row r="4268" spans="1:2" x14ac:dyDescent="0.25">
      <c r="A4268" t="s">
        <v>8421</v>
      </c>
      <c r="B4268" t="s">
        <v>8422</v>
      </c>
    </row>
    <row r="4269" spans="1:2" x14ac:dyDescent="0.25">
      <c r="A4269" t="s">
        <v>8423</v>
      </c>
      <c r="B4269" t="s">
        <v>8424</v>
      </c>
    </row>
    <row r="4270" spans="1:2" x14ac:dyDescent="0.25">
      <c r="A4270" t="s">
        <v>8425</v>
      </c>
      <c r="B4270" t="s">
        <v>8426</v>
      </c>
    </row>
    <row r="4271" spans="1:2" x14ac:dyDescent="0.25">
      <c r="A4271" t="s">
        <v>8427</v>
      </c>
      <c r="B4271" t="s">
        <v>8428</v>
      </c>
    </row>
    <row r="4272" spans="1:2" x14ac:dyDescent="0.25">
      <c r="A4272" t="s">
        <v>8429</v>
      </c>
      <c r="B4272" t="s">
        <v>8430</v>
      </c>
    </row>
    <row r="4273" spans="1:2" x14ac:dyDescent="0.25">
      <c r="A4273" t="s">
        <v>8431</v>
      </c>
      <c r="B4273" t="s">
        <v>8432</v>
      </c>
    </row>
    <row r="4274" spans="1:2" x14ac:dyDescent="0.25">
      <c r="A4274" t="s">
        <v>8433</v>
      </c>
      <c r="B4274" t="s">
        <v>8434</v>
      </c>
    </row>
    <row r="4275" spans="1:2" x14ac:dyDescent="0.25">
      <c r="A4275" t="s">
        <v>8435</v>
      </c>
      <c r="B4275" t="s">
        <v>8436</v>
      </c>
    </row>
    <row r="4276" spans="1:2" x14ac:dyDescent="0.25">
      <c r="A4276" t="s">
        <v>8437</v>
      </c>
      <c r="B4276" t="s">
        <v>8438</v>
      </c>
    </row>
    <row r="4277" spans="1:2" x14ac:dyDescent="0.25">
      <c r="A4277" t="s">
        <v>8439</v>
      </c>
      <c r="B4277" t="s">
        <v>8440</v>
      </c>
    </row>
    <row r="4278" spans="1:2" x14ac:dyDescent="0.25">
      <c r="A4278" t="s">
        <v>8441</v>
      </c>
      <c r="B4278" t="s">
        <v>8442</v>
      </c>
    </row>
    <row r="4279" spans="1:2" x14ac:dyDescent="0.25">
      <c r="A4279" t="s">
        <v>8443</v>
      </c>
      <c r="B4279" t="s">
        <v>8444</v>
      </c>
    </row>
    <row r="4280" spans="1:2" x14ac:dyDescent="0.25">
      <c r="A4280" t="s">
        <v>8445</v>
      </c>
      <c r="B4280" t="s">
        <v>8446</v>
      </c>
    </row>
    <row r="4281" spans="1:2" x14ac:dyDescent="0.25">
      <c r="A4281" t="s">
        <v>8447</v>
      </c>
      <c r="B4281" t="s">
        <v>8448</v>
      </c>
    </row>
    <row r="4282" spans="1:2" x14ac:dyDescent="0.25">
      <c r="A4282" t="s">
        <v>8449</v>
      </c>
      <c r="B4282" t="s">
        <v>8450</v>
      </c>
    </row>
    <row r="4283" spans="1:2" x14ac:dyDescent="0.25">
      <c r="A4283" t="s">
        <v>8451</v>
      </c>
      <c r="B4283" t="s">
        <v>8452</v>
      </c>
    </row>
    <row r="4284" spans="1:2" x14ac:dyDescent="0.25">
      <c r="A4284" t="s">
        <v>8453</v>
      </c>
      <c r="B4284" t="s">
        <v>8454</v>
      </c>
    </row>
    <row r="4285" spans="1:2" x14ac:dyDescent="0.25">
      <c r="A4285" t="s">
        <v>8455</v>
      </c>
      <c r="B4285" t="s">
        <v>8456</v>
      </c>
    </row>
    <row r="4286" spans="1:2" x14ac:dyDescent="0.25">
      <c r="A4286" t="s">
        <v>8457</v>
      </c>
      <c r="B4286" t="s">
        <v>8458</v>
      </c>
    </row>
    <row r="4287" spans="1:2" x14ac:dyDescent="0.25">
      <c r="A4287" t="s">
        <v>8459</v>
      </c>
      <c r="B4287" t="s">
        <v>8460</v>
      </c>
    </row>
    <row r="4288" spans="1:2" x14ac:dyDescent="0.25">
      <c r="A4288" t="s">
        <v>8461</v>
      </c>
      <c r="B4288" t="s">
        <v>8462</v>
      </c>
    </row>
    <row r="4289" spans="1:2" x14ac:dyDescent="0.25">
      <c r="A4289" t="s">
        <v>8463</v>
      </c>
      <c r="B4289" t="s">
        <v>8464</v>
      </c>
    </row>
    <row r="4290" spans="1:2" x14ac:dyDescent="0.25">
      <c r="A4290" t="s">
        <v>8465</v>
      </c>
      <c r="B4290" t="s">
        <v>8466</v>
      </c>
    </row>
    <row r="4291" spans="1:2" x14ac:dyDescent="0.25">
      <c r="A4291" t="s">
        <v>8467</v>
      </c>
      <c r="B4291" t="s">
        <v>8468</v>
      </c>
    </row>
    <row r="4292" spans="1:2" x14ac:dyDescent="0.25">
      <c r="A4292" t="s">
        <v>8469</v>
      </c>
      <c r="B4292" t="s">
        <v>8470</v>
      </c>
    </row>
    <row r="4293" spans="1:2" x14ac:dyDescent="0.25">
      <c r="A4293" t="s">
        <v>8471</v>
      </c>
      <c r="B4293" t="s">
        <v>8472</v>
      </c>
    </row>
    <row r="4294" spans="1:2" x14ac:dyDescent="0.25">
      <c r="A4294" t="s">
        <v>8473</v>
      </c>
      <c r="B4294" t="s">
        <v>8474</v>
      </c>
    </row>
    <row r="4295" spans="1:2" x14ac:dyDescent="0.25">
      <c r="A4295" t="s">
        <v>8475</v>
      </c>
      <c r="B4295" t="s">
        <v>8476</v>
      </c>
    </row>
    <row r="4296" spans="1:2" x14ac:dyDescent="0.25">
      <c r="A4296" t="s">
        <v>8477</v>
      </c>
      <c r="B4296" t="s">
        <v>8478</v>
      </c>
    </row>
    <row r="4297" spans="1:2" x14ac:dyDescent="0.25">
      <c r="A4297" t="s">
        <v>8479</v>
      </c>
      <c r="B4297" t="s">
        <v>8480</v>
      </c>
    </row>
    <row r="4298" spans="1:2" x14ac:dyDescent="0.25">
      <c r="A4298" t="s">
        <v>8481</v>
      </c>
      <c r="B4298" t="s">
        <v>8482</v>
      </c>
    </row>
    <row r="4299" spans="1:2" x14ac:dyDescent="0.25">
      <c r="A4299" t="s">
        <v>8483</v>
      </c>
      <c r="B4299" t="s">
        <v>8484</v>
      </c>
    </row>
    <row r="4300" spans="1:2" x14ac:dyDescent="0.25">
      <c r="A4300" t="s">
        <v>8485</v>
      </c>
      <c r="B4300" t="s">
        <v>8486</v>
      </c>
    </row>
    <row r="4301" spans="1:2" x14ac:dyDescent="0.25">
      <c r="A4301" t="s">
        <v>8487</v>
      </c>
      <c r="B4301" t="s">
        <v>8488</v>
      </c>
    </row>
    <row r="4302" spans="1:2" x14ac:dyDescent="0.25">
      <c r="A4302" t="s">
        <v>8489</v>
      </c>
      <c r="B4302" t="s">
        <v>8490</v>
      </c>
    </row>
    <row r="4303" spans="1:2" x14ac:dyDescent="0.25">
      <c r="A4303" t="s">
        <v>8491</v>
      </c>
      <c r="B4303" t="s">
        <v>8492</v>
      </c>
    </row>
    <row r="4304" spans="1:2" x14ac:dyDescent="0.25">
      <c r="A4304" t="s">
        <v>8493</v>
      </c>
      <c r="B4304" t="s">
        <v>8494</v>
      </c>
    </row>
    <row r="4305" spans="1:2" x14ac:dyDescent="0.25">
      <c r="A4305" t="s">
        <v>8495</v>
      </c>
      <c r="B4305" t="s">
        <v>8496</v>
      </c>
    </row>
    <row r="4306" spans="1:2" x14ac:dyDescent="0.25">
      <c r="A4306" t="s">
        <v>8497</v>
      </c>
      <c r="B4306" t="s">
        <v>8498</v>
      </c>
    </row>
    <row r="4307" spans="1:2" x14ac:dyDescent="0.25">
      <c r="A4307" t="s">
        <v>8499</v>
      </c>
      <c r="B4307" t="s">
        <v>8500</v>
      </c>
    </row>
    <row r="4308" spans="1:2" x14ac:dyDescent="0.25">
      <c r="A4308" t="s">
        <v>8501</v>
      </c>
      <c r="B4308" t="s">
        <v>8502</v>
      </c>
    </row>
    <row r="4309" spans="1:2" x14ac:dyDescent="0.25">
      <c r="A4309" t="s">
        <v>8503</v>
      </c>
      <c r="B4309" t="s">
        <v>8504</v>
      </c>
    </row>
    <row r="4310" spans="1:2" x14ac:dyDescent="0.25">
      <c r="A4310" t="s">
        <v>8505</v>
      </c>
      <c r="B4310" t="s">
        <v>8506</v>
      </c>
    </row>
    <row r="4311" spans="1:2" x14ac:dyDescent="0.25">
      <c r="A4311" t="s">
        <v>8507</v>
      </c>
      <c r="B4311" t="s">
        <v>8508</v>
      </c>
    </row>
    <row r="4312" spans="1:2" x14ac:dyDescent="0.25">
      <c r="A4312" t="s">
        <v>8509</v>
      </c>
      <c r="B4312" t="s">
        <v>8510</v>
      </c>
    </row>
    <row r="4313" spans="1:2" x14ac:dyDescent="0.25">
      <c r="A4313" t="s">
        <v>8511</v>
      </c>
      <c r="B4313" t="s">
        <v>8512</v>
      </c>
    </row>
    <row r="4314" spans="1:2" x14ac:dyDescent="0.25">
      <c r="A4314" t="s">
        <v>8513</v>
      </c>
      <c r="B4314" t="s">
        <v>8514</v>
      </c>
    </row>
    <row r="4315" spans="1:2" x14ac:dyDescent="0.25">
      <c r="A4315" t="s">
        <v>8515</v>
      </c>
      <c r="B4315" t="s">
        <v>8516</v>
      </c>
    </row>
    <row r="4316" spans="1:2" x14ac:dyDescent="0.25">
      <c r="A4316" t="s">
        <v>8517</v>
      </c>
      <c r="B4316" t="s">
        <v>8518</v>
      </c>
    </row>
    <row r="4317" spans="1:2" x14ac:dyDescent="0.25">
      <c r="A4317" t="s">
        <v>8519</v>
      </c>
      <c r="B4317" t="s">
        <v>8520</v>
      </c>
    </row>
    <row r="4318" spans="1:2" x14ac:dyDescent="0.25">
      <c r="A4318" t="s">
        <v>260</v>
      </c>
      <c r="B4318" t="s">
        <v>261</v>
      </c>
    </row>
    <row r="4319" spans="1:2" x14ac:dyDescent="0.25">
      <c r="A4319" t="s">
        <v>8521</v>
      </c>
      <c r="B4319" t="s">
        <v>8522</v>
      </c>
    </row>
    <row r="4320" spans="1:2" x14ac:dyDescent="0.25">
      <c r="A4320" t="s">
        <v>8523</v>
      </c>
      <c r="B4320" t="s">
        <v>8524</v>
      </c>
    </row>
    <row r="4321" spans="1:2" x14ac:dyDescent="0.25">
      <c r="A4321" t="s">
        <v>8525</v>
      </c>
      <c r="B4321" t="s">
        <v>8526</v>
      </c>
    </row>
    <row r="4322" spans="1:2" x14ac:dyDescent="0.25">
      <c r="A4322" t="s">
        <v>8527</v>
      </c>
      <c r="B4322" t="s">
        <v>8528</v>
      </c>
    </row>
    <row r="4323" spans="1:2" x14ac:dyDescent="0.25">
      <c r="A4323" t="s">
        <v>8529</v>
      </c>
      <c r="B4323" t="s">
        <v>8530</v>
      </c>
    </row>
    <row r="4324" spans="1:2" x14ac:dyDescent="0.25">
      <c r="A4324" t="s">
        <v>8531</v>
      </c>
      <c r="B4324" t="s">
        <v>8532</v>
      </c>
    </row>
    <row r="4325" spans="1:2" x14ac:dyDescent="0.25">
      <c r="A4325" t="s">
        <v>8533</v>
      </c>
      <c r="B4325" t="s">
        <v>8534</v>
      </c>
    </row>
    <row r="4326" spans="1:2" x14ac:dyDescent="0.25">
      <c r="A4326" t="s">
        <v>8535</v>
      </c>
      <c r="B4326" t="s">
        <v>8536</v>
      </c>
    </row>
    <row r="4327" spans="1:2" x14ac:dyDescent="0.25">
      <c r="A4327" t="s">
        <v>8537</v>
      </c>
      <c r="B4327" t="s">
        <v>8538</v>
      </c>
    </row>
    <row r="4328" spans="1:2" x14ac:dyDescent="0.25">
      <c r="A4328" t="s">
        <v>8539</v>
      </c>
      <c r="B4328" t="s">
        <v>8540</v>
      </c>
    </row>
    <row r="4329" spans="1:2" x14ac:dyDescent="0.25">
      <c r="A4329" t="s">
        <v>8541</v>
      </c>
      <c r="B4329" t="s">
        <v>8542</v>
      </c>
    </row>
    <row r="4330" spans="1:2" x14ac:dyDescent="0.25">
      <c r="A4330" t="s">
        <v>8543</v>
      </c>
      <c r="B4330" t="s">
        <v>8544</v>
      </c>
    </row>
    <row r="4331" spans="1:2" x14ac:dyDescent="0.25">
      <c r="A4331" t="s">
        <v>8545</v>
      </c>
      <c r="B4331" t="s">
        <v>8546</v>
      </c>
    </row>
    <row r="4332" spans="1:2" x14ac:dyDescent="0.25">
      <c r="A4332" t="s">
        <v>8547</v>
      </c>
      <c r="B4332" t="s">
        <v>8548</v>
      </c>
    </row>
    <row r="4333" spans="1:2" x14ac:dyDescent="0.25">
      <c r="A4333" t="s">
        <v>8549</v>
      </c>
      <c r="B4333" t="s">
        <v>8550</v>
      </c>
    </row>
    <row r="4334" spans="1:2" x14ac:dyDescent="0.25">
      <c r="A4334" t="s">
        <v>8551</v>
      </c>
      <c r="B4334" t="s">
        <v>8552</v>
      </c>
    </row>
    <row r="4335" spans="1:2" x14ac:dyDescent="0.25">
      <c r="A4335" t="s">
        <v>8553</v>
      </c>
      <c r="B4335" t="s">
        <v>8554</v>
      </c>
    </row>
    <row r="4336" spans="1:2" x14ac:dyDescent="0.25">
      <c r="A4336" t="s">
        <v>8555</v>
      </c>
      <c r="B4336" t="s">
        <v>8556</v>
      </c>
    </row>
    <row r="4337" spans="1:2" x14ac:dyDescent="0.25">
      <c r="A4337" t="s">
        <v>8557</v>
      </c>
      <c r="B4337" t="s">
        <v>8558</v>
      </c>
    </row>
    <row r="4338" spans="1:2" x14ac:dyDescent="0.25">
      <c r="A4338" t="s">
        <v>8559</v>
      </c>
      <c r="B4338" t="s">
        <v>8560</v>
      </c>
    </row>
    <row r="4339" spans="1:2" x14ac:dyDescent="0.25">
      <c r="A4339" t="s">
        <v>8561</v>
      </c>
      <c r="B4339" t="s">
        <v>8562</v>
      </c>
    </row>
    <row r="4340" spans="1:2" x14ac:dyDescent="0.25">
      <c r="A4340" t="s">
        <v>8563</v>
      </c>
      <c r="B4340" t="s">
        <v>8564</v>
      </c>
    </row>
    <row r="4341" spans="1:2" x14ac:dyDescent="0.25">
      <c r="A4341" t="s">
        <v>8565</v>
      </c>
      <c r="B4341" t="s">
        <v>8566</v>
      </c>
    </row>
    <row r="4342" spans="1:2" x14ac:dyDescent="0.25">
      <c r="A4342" t="s">
        <v>8567</v>
      </c>
      <c r="B4342" t="s">
        <v>8568</v>
      </c>
    </row>
    <row r="4343" spans="1:2" x14ac:dyDescent="0.25">
      <c r="A4343" t="s">
        <v>8569</v>
      </c>
      <c r="B4343" t="s">
        <v>8570</v>
      </c>
    </row>
    <row r="4344" spans="1:2" x14ac:dyDescent="0.25">
      <c r="A4344" t="s">
        <v>8571</v>
      </c>
      <c r="B4344" t="s">
        <v>8572</v>
      </c>
    </row>
    <row r="4345" spans="1:2" x14ac:dyDescent="0.25">
      <c r="A4345" t="s">
        <v>8573</v>
      </c>
      <c r="B4345" t="s">
        <v>8574</v>
      </c>
    </row>
    <row r="4346" spans="1:2" x14ac:dyDescent="0.25">
      <c r="A4346" t="s">
        <v>8575</v>
      </c>
      <c r="B4346" t="s">
        <v>8576</v>
      </c>
    </row>
    <row r="4347" spans="1:2" x14ac:dyDescent="0.25">
      <c r="A4347" t="s">
        <v>8577</v>
      </c>
      <c r="B4347" t="s">
        <v>8578</v>
      </c>
    </row>
    <row r="4348" spans="1:2" x14ac:dyDescent="0.25">
      <c r="A4348" t="s">
        <v>8579</v>
      </c>
      <c r="B4348" t="s">
        <v>8580</v>
      </c>
    </row>
    <row r="4349" spans="1:2" x14ac:dyDescent="0.25">
      <c r="A4349" t="s">
        <v>8581</v>
      </c>
      <c r="B4349" t="s">
        <v>8582</v>
      </c>
    </row>
    <row r="4350" spans="1:2" x14ac:dyDescent="0.25">
      <c r="A4350" t="s">
        <v>8583</v>
      </c>
      <c r="B4350" t="s">
        <v>8584</v>
      </c>
    </row>
    <row r="4351" spans="1:2" x14ac:dyDescent="0.25">
      <c r="A4351" t="s">
        <v>8585</v>
      </c>
      <c r="B4351" t="s">
        <v>8586</v>
      </c>
    </row>
    <row r="4352" spans="1:2" x14ac:dyDescent="0.25">
      <c r="A4352" t="s">
        <v>8587</v>
      </c>
      <c r="B4352" t="s">
        <v>8588</v>
      </c>
    </row>
    <row r="4353" spans="1:2" x14ac:dyDescent="0.25">
      <c r="A4353" t="s">
        <v>8589</v>
      </c>
      <c r="B4353" t="s">
        <v>8590</v>
      </c>
    </row>
    <row r="4354" spans="1:2" x14ac:dyDescent="0.25">
      <c r="A4354" t="s">
        <v>8591</v>
      </c>
      <c r="B4354" t="s">
        <v>8592</v>
      </c>
    </row>
    <row r="4355" spans="1:2" x14ac:dyDescent="0.25">
      <c r="A4355" t="s">
        <v>8593</v>
      </c>
      <c r="B4355" t="s">
        <v>8594</v>
      </c>
    </row>
    <row r="4356" spans="1:2" x14ac:dyDescent="0.25">
      <c r="A4356" t="s">
        <v>8595</v>
      </c>
      <c r="B4356" t="s">
        <v>8596</v>
      </c>
    </row>
    <row r="4357" spans="1:2" x14ac:dyDescent="0.25">
      <c r="A4357" t="s">
        <v>8597</v>
      </c>
      <c r="B4357" t="s">
        <v>8598</v>
      </c>
    </row>
    <row r="4358" spans="1:2" x14ac:dyDescent="0.25">
      <c r="A4358" t="s">
        <v>8599</v>
      </c>
      <c r="B4358" t="s">
        <v>8600</v>
      </c>
    </row>
    <row r="4359" spans="1:2" x14ac:dyDescent="0.25">
      <c r="A4359" t="s">
        <v>8601</v>
      </c>
      <c r="B4359" t="s">
        <v>8602</v>
      </c>
    </row>
    <row r="4360" spans="1:2" x14ac:dyDescent="0.25">
      <c r="A4360" t="s">
        <v>8603</v>
      </c>
      <c r="B4360" t="s">
        <v>8604</v>
      </c>
    </row>
    <row r="4361" spans="1:2" x14ac:dyDescent="0.25">
      <c r="A4361" t="s">
        <v>8605</v>
      </c>
      <c r="B4361" t="s">
        <v>8606</v>
      </c>
    </row>
    <row r="4362" spans="1:2" x14ac:dyDescent="0.25">
      <c r="A4362" t="s">
        <v>8607</v>
      </c>
      <c r="B4362" t="s">
        <v>8608</v>
      </c>
    </row>
    <row r="4363" spans="1:2" x14ac:dyDescent="0.25">
      <c r="A4363" t="s">
        <v>8609</v>
      </c>
      <c r="B4363" t="s">
        <v>8610</v>
      </c>
    </row>
    <row r="4364" spans="1:2" x14ac:dyDescent="0.25">
      <c r="A4364" t="s">
        <v>8611</v>
      </c>
      <c r="B4364" t="s">
        <v>8612</v>
      </c>
    </row>
    <row r="4365" spans="1:2" x14ac:dyDescent="0.25">
      <c r="A4365" t="s">
        <v>8613</v>
      </c>
      <c r="B4365" t="s">
        <v>8614</v>
      </c>
    </row>
    <row r="4366" spans="1:2" x14ac:dyDescent="0.25">
      <c r="A4366" t="s">
        <v>8615</v>
      </c>
      <c r="B4366" t="s">
        <v>8616</v>
      </c>
    </row>
    <row r="4367" spans="1:2" x14ac:dyDescent="0.25">
      <c r="A4367" t="s">
        <v>8617</v>
      </c>
      <c r="B4367" t="s">
        <v>8618</v>
      </c>
    </row>
    <row r="4368" spans="1:2" x14ac:dyDescent="0.25">
      <c r="A4368" t="s">
        <v>8619</v>
      </c>
      <c r="B4368" t="s">
        <v>8620</v>
      </c>
    </row>
    <row r="4369" spans="1:2" x14ac:dyDescent="0.25">
      <c r="A4369" t="s">
        <v>8621</v>
      </c>
      <c r="B4369" t="s">
        <v>8622</v>
      </c>
    </row>
    <row r="4370" spans="1:2" x14ac:dyDescent="0.25">
      <c r="A4370" t="s">
        <v>8623</v>
      </c>
      <c r="B4370" t="s">
        <v>8624</v>
      </c>
    </row>
    <row r="4371" spans="1:2" x14ac:dyDescent="0.25">
      <c r="A4371" t="s">
        <v>8625</v>
      </c>
      <c r="B4371" t="s">
        <v>8626</v>
      </c>
    </row>
    <row r="4372" spans="1:2" x14ac:dyDescent="0.25">
      <c r="A4372" t="s">
        <v>8627</v>
      </c>
      <c r="B4372" t="s">
        <v>8628</v>
      </c>
    </row>
    <row r="4373" spans="1:2" x14ac:dyDescent="0.25">
      <c r="A4373" t="s">
        <v>8629</v>
      </c>
      <c r="B4373" t="s">
        <v>8630</v>
      </c>
    </row>
    <row r="4374" spans="1:2" x14ac:dyDescent="0.25">
      <c r="A4374" t="s">
        <v>8631</v>
      </c>
      <c r="B4374" t="s">
        <v>8632</v>
      </c>
    </row>
    <row r="4375" spans="1:2" x14ac:dyDescent="0.25">
      <c r="A4375" t="s">
        <v>8633</v>
      </c>
      <c r="B4375" t="s">
        <v>8634</v>
      </c>
    </row>
    <row r="4376" spans="1:2" x14ac:dyDescent="0.25">
      <c r="A4376" t="s">
        <v>8635</v>
      </c>
      <c r="B4376" t="s">
        <v>8636</v>
      </c>
    </row>
    <row r="4377" spans="1:2" x14ac:dyDescent="0.25">
      <c r="A4377" t="s">
        <v>8637</v>
      </c>
      <c r="B4377" t="s">
        <v>8638</v>
      </c>
    </row>
    <row r="4378" spans="1:2" x14ac:dyDescent="0.25">
      <c r="A4378" t="s">
        <v>8639</v>
      </c>
      <c r="B4378" t="s">
        <v>8640</v>
      </c>
    </row>
    <row r="4379" spans="1:2" x14ac:dyDescent="0.25">
      <c r="A4379" t="s">
        <v>8641</v>
      </c>
      <c r="B4379" t="s">
        <v>8642</v>
      </c>
    </row>
    <row r="4380" spans="1:2" x14ac:dyDescent="0.25">
      <c r="A4380" t="s">
        <v>8643</v>
      </c>
      <c r="B4380" t="s">
        <v>8644</v>
      </c>
    </row>
    <row r="4381" spans="1:2" x14ac:dyDescent="0.25">
      <c r="A4381" t="s">
        <v>8645</v>
      </c>
      <c r="B4381" t="s">
        <v>8646</v>
      </c>
    </row>
    <row r="4382" spans="1:2" x14ac:dyDescent="0.25">
      <c r="A4382" t="s">
        <v>8647</v>
      </c>
      <c r="B4382" t="s">
        <v>8648</v>
      </c>
    </row>
    <row r="4383" spans="1:2" x14ac:dyDescent="0.25">
      <c r="A4383" t="s">
        <v>8649</v>
      </c>
      <c r="B4383" t="s">
        <v>8650</v>
      </c>
    </row>
    <row r="4384" spans="1:2" x14ac:dyDescent="0.25">
      <c r="A4384" t="s">
        <v>8651</v>
      </c>
      <c r="B4384" t="s">
        <v>8652</v>
      </c>
    </row>
    <row r="4385" spans="1:2" x14ac:dyDescent="0.25">
      <c r="A4385" t="s">
        <v>8653</v>
      </c>
      <c r="B4385" t="s">
        <v>8654</v>
      </c>
    </row>
    <row r="4386" spans="1:2" x14ac:dyDescent="0.25">
      <c r="A4386" t="s">
        <v>8655</v>
      </c>
      <c r="B4386" t="s">
        <v>8656</v>
      </c>
    </row>
    <row r="4387" spans="1:2" x14ac:dyDescent="0.25">
      <c r="A4387" t="s">
        <v>8657</v>
      </c>
      <c r="B4387" t="s">
        <v>8658</v>
      </c>
    </row>
    <row r="4388" spans="1:2" x14ac:dyDescent="0.25">
      <c r="A4388" t="s">
        <v>8659</v>
      </c>
      <c r="B4388" t="s">
        <v>8660</v>
      </c>
    </row>
    <row r="4389" spans="1:2" x14ac:dyDescent="0.25">
      <c r="A4389" t="s">
        <v>8661</v>
      </c>
      <c r="B4389" t="s">
        <v>8662</v>
      </c>
    </row>
    <row r="4390" spans="1:2" x14ac:dyDescent="0.25">
      <c r="A4390" t="s">
        <v>8663</v>
      </c>
      <c r="B4390" t="s">
        <v>8664</v>
      </c>
    </row>
    <row r="4391" spans="1:2" x14ac:dyDescent="0.25">
      <c r="A4391" t="s">
        <v>8665</v>
      </c>
      <c r="B4391" t="s">
        <v>8666</v>
      </c>
    </row>
    <row r="4392" spans="1:2" x14ac:dyDescent="0.25">
      <c r="A4392" t="s">
        <v>8667</v>
      </c>
      <c r="B4392" t="s">
        <v>8668</v>
      </c>
    </row>
    <row r="4393" spans="1:2" x14ac:dyDescent="0.25">
      <c r="A4393" t="s">
        <v>8669</v>
      </c>
      <c r="B4393" t="s">
        <v>8670</v>
      </c>
    </row>
    <row r="4394" spans="1:2" x14ac:dyDescent="0.25">
      <c r="A4394" t="s">
        <v>8671</v>
      </c>
      <c r="B4394" t="s">
        <v>8672</v>
      </c>
    </row>
    <row r="4395" spans="1:2" x14ac:dyDescent="0.25">
      <c r="A4395" t="s">
        <v>8673</v>
      </c>
      <c r="B4395" t="s">
        <v>8674</v>
      </c>
    </row>
    <row r="4396" spans="1:2" x14ac:dyDescent="0.25">
      <c r="A4396" t="s">
        <v>8675</v>
      </c>
      <c r="B4396" t="s">
        <v>8676</v>
      </c>
    </row>
    <row r="4397" spans="1:2" x14ac:dyDescent="0.25">
      <c r="A4397" t="s">
        <v>8677</v>
      </c>
      <c r="B4397" t="s">
        <v>8678</v>
      </c>
    </row>
    <row r="4398" spans="1:2" x14ac:dyDescent="0.25">
      <c r="A4398" t="s">
        <v>8679</v>
      </c>
      <c r="B4398" t="s">
        <v>8680</v>
      </c>
    </row>
    <row r="4399" spans="1:2" x14ac:dyDescent="0.25">
      <c r="A4399" t="s">
        <v>8681</v>
      </c>
      <c r="B4399" t="s">
        <v>8682</v>
      </c>
    </row>
    <row r="4400" spans="1:2" x14ac:dyDescent="0.25">
      <c r="A4400" t="s">
        <v>8683</v>
      </c>
      <c r="B4400" t="s">
        <v>8684</v>
      </c>
    </row>
    <row r="4401" spans="1:2" x14ac:dyDescent="0.25">
      <c r="A4401" t="s">
        <v>8685</v>
      </c>
      <c r="B4401" t="s">
        <v>8686</v>
      </c>
    </row>
    <row r="4402" spans="1:2" x14ac:dyDescent="0.25">
      <c r="A4402" t="s">
        <v>8687</v>
      </c>
      <c r="B4402" t="s">
        <v>8688</v>
      </c>
    </row>
    <row r="4403" spans="1:2" x14ac:dyDescent="0.25">
      <c r="A4403" t="s">
        <v>8689</v>
      </c>
      <c r="B4403" t="s">
        <v>8690</v>
      </c>
    </row>
    <row r="4404" spans="1:2" x14ac:dyDescent="0.25">
      <c r="A4404" t="s">
        <v>8691</v>
      </c>
      <c r="B4404" t="s">
        <v>8692</v>
      </c>
    </row>
    <row r="4405" spans="1:2" x14ac:dyDescent="0.25">
      <c r="A4405" t="s">
        <v>8693</v>
      </c>
      <c r="B4405" t="s">
        <v>8694</v>
      </c>
    </row>
    <row r="4406" spans="1:2" x14ac:dyDescent="0.25">
      <c r="A4406" t="s">
        <v>8695</v>
      </c>
      <c r="B4406" t="s">
        <v>8696</v>
      </c>
    </row>
    <row r="4407" spans="1:2" x14ac:dyDescent="0.25">
      <c r="A4407" t="s">
        <v>8697</v>
      </c>
      <c r="B4407" t="s">
        <v>8698</v>
      </c>
    </row>
    <row r="4408" spans="1:2" x14ac:dyDescent="0.25">
      <c r="A4408" t="s">
        <v>8699</v>
      </c>
      <c r="B4408" t="s">
        <v>8700</v>
      </c>
    </row>
    <row r="4409" spans="1:2" x14ac:dyDescent="0.25">
      <c r="A4409" t="s">
        <v>8701</v>
      </c>
      <c r="B4409" t="s">
        <v>8702</v>
      </c>
    </row>
    <row r="4410" spans="1:2" x14ac:dyDescent="0.25">
      <c r="A4410" t="s">
        <v>8703</v>
      </c>
      <c r="B4410" t="s">
        <v>8704</v>
      </c>
    </row>
    <row r="4411" spans="1:2" x14ac:dyDescent="0.25">
      <c r="A4411" t="s">
        <v>8705</v>
      </c>
      <c r="B4411" t="s">
        <v>8706</v>
      </c>
    </row>
    <row r="4412" spans="1:2" x14ac:dyDescent="0.25">
      <c r="A4412" t="s">
        <v>8707</v>
      </c>
      <c r="B4412" t="s">
        <v>8708</v>
      </c>
    </row>
    <row r="4413" spans="1:2" x14ac:dyDescent="0.25">
      <c r="A4413" t="s">
        <v>8709</v>
      </c>
      <c r="B4413" t="s">
        <v>8710</v>
      </c>
    </row>
    <row r="4414" spans="1:2" x14ac:dyDescent="0.25">
      <c r="A4414" t="s">
        <v>8711</v>
      </c>
      <c r="B4414" t="s">
        <v>8712</v>
      </c>
    </row>
    <row r="4415" spans="1:2" x14ac:dyDescent="0.25">
      <c r="A4415" t="s">
        <v>8713</v>
      </c>
      <c r="B4415" t="s">
        <v>8714</v>
      </c>
    </row>
    <row r="4416" spans="1:2" x14ac:dyDescent="0.25">
      <c r="A4416" t="s">
        <v>8715</v>
      </c>
      <c r="B4416" t="s">
        <v>8716</v>
      </c>
    </row>
    <row r="4417" spans="1:2" x14ac:dyDescent="0.25">
      <c r="A4417" t="s">
        <v>8717</v>
      </c>
      <c r="B4417" t="s">
        <v>8718</v>
      </c>
    </row>
    <row r="4418" spans="1:2" x14ac:dyDescent="0.25">
      <c r="A4418" t="s">
        <v>8719</v>
      </c>
      <c r="B4418" t="s">
        <v>8720</v>
      </c>
    </row>
    <row r="4419" spans="1:2" x14ac:dyDescent="0.25">
      <c r="A4419" t="s">
        <v>8721</v>
      </c>
      <c r="B4419" t="s">
        <v>8722</v>
      </c>
    </row>
    <row r="4420" spans="1:2" x14ac:dyDescent="0.25">
      <c r="A4420" t="s">
        <v>8723</v>
      </c>
      <c r="B4420" t="s">
        <v>8724</v>
      </c>
    </row>
    <row r="4421" spans="1:2" x14ac:dyDescent="0.25">
      <c r="A4421" t="s">
        <v>8725</v>
      </c>
      <c r="B4421" t="s">
        <v>8726</v>
      </c>
    </row>
    <row r="4422" spans="1:2" x14ac:dyDescent="0.25">
      <c r="A4422" t="s">
        <v>8727</v>
      </c>
      <c r="B4422" t="s">
        <v>8728</v>
      </c>
    </row>
    <row r="4423" spans="1:2" x14ac:dyDescent="0.25">
      <c r="A4423" t="s">
        <v>8729</v>
      </c>
      <c r="B4423" t="s">
        <v>8730</v>
      </c>
    </row>
    <row r="4424" spans="1:2" x14ac:dyDescent="0.25">
      <c r="A4424" t="s">
        <v>8731</v>
      </c>
      <c r="B4424" t="s">
        <v>8732</v>
      </c>
    </row>
    <row r="4425" spans="1:2" x14ac:dyDescent="0.25">
      <c r="A4425" t="s">
        <v>8733</v>
      </c>
      <c r="B4425" t="s">
        <v>8734</v>
      </c>
    </row>
    <row r="4426" spans="1:2" x14ac:dyDescent="0.25">
      <c r="A4426" t="s">
        <v>8735</v>
      </c>
      <c r="B4426" t="s">
        <v>8736</v>
      </c>
    </row>
    <row r="4427" spans="1:2" x14ac:dyDescent="0.25">
      <c r="A4427" t="s">
        <v>8737</v>
      </c>
      <c r="B4427" t="s">
        <v>8738</v>
      </c>
    </row>
    <row r="4428" spans="1:2" x14ac:dyDescent="0.25">
      <c r="A4428" t="s">
        <v>8739</v>
      </c>
      <c r="B4428" t="s">
        <v>8740</v>
      </c>
    </row>
    <row r="4429" spans="1:2" x14ac:dyDescent="0.25">
      <c r="A4429" t="s">
        <v>8741</v>
      </c>
      <c r="B4429" t="s">
        <v>8742</v>
      </c>
    </row>
    <row r="4430" spans="1:2" x14ac:dyDescent="0.25">
      <c r="A4430" t="s">
        <v>8743</v>
      </c>
      <c r="B4430" t="s">
        <v>8744</v>
      </c>
    </row>
    <row r="4431" spans="1:2" x14ac:dyDescent="0.25">
      <c r="A4431" t="s">
        <v>8745</v>
      </c>
      <c r="B4431" t="s">
        <v>8746</v>
      </c>
    </row>
    <row r="4432" spans="1:2" x14ac:dyDescent="0.25">
      <c r="A4432" t="s">
        <v>8747</v>
      </c>
      <c r="B4432" t="s">
        <v>8748</v>
      </c>
    </row>
    <row r="4433" spans="1:2" x14ac:dyDescent="0.25">
      <c r="A4433" t="s">
        <v>8749</v>
      </c>
      <c r="B4433" t="s">
        <v>8750</v>
      </c>
    </row>
    <row r="4434" spans="1:2" x14ac:dyDescent="0.25">
      <c r="A4434" t="s">
        <v>8751</v>
      </c>
      <c r="B4434" t="s">
        <v>8752</v>
      </c>
    </row>
    <row r="4435" spans="1:2" x14ac:dyDescent="0.25">
      <c r="A4435" t="s">
        <v>8753</v>
      </c>
      <c r="B4435" t="s">
        <v>8754</v>
      </c>
    </row>
    <row r="4436" spans="1:2" x14ac:dyDescent="0.25">
      <c r="A4436" t="s">
        <v>8755</v>
      </c>
      <c r="B4436" t="s">
        <v>8756</v>
      </c>
    </row>
    <row r="4437" spans="1:2" x14ac:dyDescent="0.25">
      <c r="A4437" t="s">
        <v>8757</v>
      </c>
      <c r="B4437" t="s">
        <v>8758</v>
      </c>
    </row>
    <row r="4438" spans="1:2" x14ac:dyDescent="0.25">
      <c r="A4438" t="s">
        <v>8759</v>
      </c>
      <c r="B4438" t="s">
        <v>8760</v>
      </c>
    </row>
    <row r="4439" spans="1:2" x14ac:dyDescent="0.25">
      <c r="A4439" t="s">
        <v>8761</v>
      </c>
      <c r="B4439" t="s">
        <v>8762</v>
      </c>
    </row>
    <row r="4440" spans="1:2" x14ac:dyDescent="0.25">
      <c r="A4440" t="s">
        <v>8763</v>
      </c>
      <c r="B4440" t="s">
        <v>8764</v>
      </c>
    </row>
    <row r="4441" spans="1:2" x14ac:dyDescent="0.25">
      <c r="A4441" t="s">
        <v>8765</v>
      </c>
      <c r="B4441" t="s">
        <v>8766</v>
      </c>
    </row>
    <row r="4442" spans="1:2" x14ac:dyDescent="0.25">
      <c r="A4442" t="s">
        <v>8767</v>
      </c>
      <c r="B4442" t="s">
        <v>8768</v>
      </c>
    </row>
    <row r="4443" spans="1:2" x14ac:dyDescent="0.25">
      <c r="A4443" t="s">
        <v>8769</v>
      </c>
      <c r="B4443" t="s">
        <v>8770</v>
      </c>
    </row>
    <row r="4444" spans="1:2" x14ac:dyDescent="0.25">
      <c r="A4444" t="s">
        <v>8771</v>
      </c>
      <c r="B4444" t="s">
        <v>8772</v>
      </c>
    </row>
    <row r="4445" spans="1:2" x14ac:dyDescent="0.25">
      <c r="A4445" t="s">
        <v>8773</v>
      </c>
      <c r="B4445" t="s">
        <v>8774</v>
      </c>
    </row>
    <row r="4446" spans="1:2" x14ac:dyDescent="0.25">
      <c r="A4446" t="s">
        <v>8775</v>
      </c>
      <c r="B4446" t="s">
        <v>8776</v>
      </c>
    </row>
    <row r="4447" spans="1:2" x14ac:dyDescent="0.25">
      <c r="A4447" t="s">
        <v>8777</v>
      </c>
      <c r="B4447" t="s">
        <v>8778</v>
      </c>
    </row>
    <row r="4448" spans="1:2" x14ac:dyDescent="0.25">
      <c r="A4448" t="s">
        <v>8779</v>
      </c>
      <c r="B4448" t="s">
        <v>8780</v>
      </c>
    </row>
    <row r="4449" spans="1:2" x14ac:dyDescent="0.25">
      <c r="A4449" t="s">
        <v>8781</v>
      </c>
      <c r="B4449" t="s">
        <v>8782</v>
      </c>
    </row>
    <row r="4450" spans="1:2" x14ac:dyDescent="0.25">
      <c r="A4450" t="s">
        <v>8783</v>
      </c>
      <c r="B4450" t="s">
        <v>8784</v>
      </c>
    </row>
    <row r="4451" spans="1:2" x14ac:dyDescent="0.25">
      <c r="A4451" t="s">
        <v>8785</v>
      </c>
      <c r="B4451" t="s">
        <v>8786</v>
      </c>
    </row>
    <row r="4452" spans="1:2" x14ac:dyDescent="0.25">
      <c r="A4452" t="s">
        <v>8787</v>
      </c>
      <c r="B4452" t="s">
        <v>8788</v>
      </c>
    </row>
    <row r="4453" spans="1:2" x14ac:dyDescent="0.25">
      <c r="A4453" t="s">
        <v>8789</v>
      </c>
      <c r="B4453" t="s">
        <v>8790</v>
      </c>
    </row>
    <row r="4454" spans="1:2" x14ac:dyDescent="0.25">
      <c r="A4454" t="s">
        <v>8791</v>
      </c>
      <c r="B4454" t="s">
        <v>8792</v>
      </c>
    </row>
    <row r="4455" spans="1:2" x14ac:dyDescent="0.25">
      <c r="A4455" t="s">
        <v>8793</v>
      </c>
      <c r="B4455" t="s">
        <v>8794</v>
      </c>
    </row>
    <row r="4456" spans="1:2" x14ac:dyDescent="0.25">
      <c r="A4456" t="s">
        <v>8795</v>
      </c>
      <c r="B4456" t="s">
        <v>8796</v>
      </c>
    </row>
    <row r="4457" spans="1:2" x14ac:dyDescent="0.25">
      <c r="A4457" t="s">
        <v>8797</v>
      </c>
      <c r="B4457" t="s">
        <v>8798</v>
      </c>
    </row>
    <row r="4458" spans="1:2" x14ac:dyDescent="0.25">
      <c r="A4458" t="s">
        <v>8799</v>
      </c>
      <c r="B4458" t="s">
        <v>8800</v>
      </c>
    </row>
    <row r="4459" spans="1:2" x14ac:dyDescent="0.25">
      <c r="A4459" t="s">
        <v>8801</v>
      </c>
      <c r="B4459" t="s">
        <v>8802</v>
      </c>
    </row>
    <row r="4460" spans="1:2" x14ac:dyDescent="0.25">
      <c r="A4460" t="s">
        <v>8803</v>
      </c>
      <c r="B4460" t="s">
        <v>8804</v>
      </c>
    </row>
    <row r="4461" spans="1:2" x14ac:dyDescent="0.25">
      <c r="A4461" t="s">
        <v>8805</v>
      </c>
      <c r="B4461" t="s">
        <v>8806</v>
      </c>
    </row>
    <row r="4462" spans="1:2" x14ac:dyDescent="0.25">
      <c r="A4462" t="s">
        <v>8807</v>
      </c>
      <c r="B4462" t="s">
        <v>8808</v>
      </c>
    </row>
    <row r="4463" spans="1:2" x14ac:dyDescent="0.25">
      <c r="A4463" t="s">
        <v>8809</v>
      </c>
      <c r="B4463" t="s">
        <v>8810</v>
      </c>
    </row>
    <row r="4464" spans="1:2" x14ac:dyDescent="0.25">
      <c r="A4464" t="s">
        <v>8811</v>
      </c>
      <c r="B4464" t="s">
        <v>8812</v>
      </c>
    </row>
    <row r="4465" spans="1:2" x14ac:dyDescent="0.25">
      <c r="A4465" t="s">
        <v>8813</v>
      </c>
      <c r="B4465" t="s">
        <v>8814</v>
      </c>
    </row>
    <row r="4466" spans="1:2" x14ac:dyDescent="0.25">
      <c r="A4466" t="s">
        <v>8815</v>
      </c>
      <c r="B4466" t="s">
        <v>8816</v>
      </c>
    </row>
    <row r="4467" spans="1:2" x14ac:dyDescent="0.25">
      <c r="A4467" t="s">
        <v>8817</v>
      </c>
      <c r="B4467" t="s">
        <v>8818</v>
      </c>
    </row>
    <row r="4468" spans="1:2" x14ac:dyDescent="0.25">
      <c r="A4468" t="s">
        <v>8819</v>
      </c>
      <c r="B4468" t="s">
        <v>8820</v>
      </c>
    </row>
    <row r="4469" spans="1:2" x14ac:dyDescent="0.25">
      <c r="A4469" t="s">
        <v>8821</v>
      </c>
      <c r="B4469" t="s">
        <v>8822</v>
      </c>
    </row>
    <row r="4470" spans="1:2" x14ac:dyDescent="0.25">
      <c r="A4470" t="s">
        <v>8823</v>
      </c>
      <c r="B4470" t="s">
        <v>8824</v>
      </c>
    </row>
    <row r="4471" spans="1:2" x14ac:dyDescent="0.25">
      <c r="A4471" t="s">
        <v>8825</v>
      </c>
      <c r="B4471" t="s">
        <v>8826</v>
      </c>
    </row>
    <row r="4472" spans="1:2" x14ac:dyDescent="0.25">
      <c r="A4472" t="s">
        <v>8827</v>
      </c>
      <c r="B4472" t="s">
        <v>8828</v>
      </c>
    </row>
    <row r="4473" spans="1:2" x14ac:dyDescent="0.25">
      <c r="A4473" t="s">
        <v>8829</v>
      </c>
      <c r="B4473" t="s">
        <v>8830</v>
      </c>
    </row>
    <row r="4474" spans="1:2" x14ac:dyDescent="0.25">
      <c r="A4474" t="s">
        <v>8831</v>
      </c>
      <c r="B4474" t="s">
        <v>8832</v>
      </c>
    </row>
    <row r="4475" spans="1:2" x14ac:dyDescent="0.25">
      <c r="A4475" t="s">
        <v>8833</v>
      </c>
      <c r="B4475" t="s">
        <v>8834</v>
      </c>
    </row>
    <row r="4476" spans="1:2" x14ac:dyDescent="0.25">
      <c r="A4476" t="s">
        <v>8835</v>
      </c>
      <c r="B4476" t="s">
        <v>8836</v>
      </c>
    </row>
    <row r="4477" spans="1:2" x14ac:dyDescent="0.25">
      <c r="A4477" t="s">
        <v>8837</v>
      </c>
      <c r="B4477" t="s">
        <v>8838</v>
      </c>
    </row>
    <row r="4478" spans="1:2" x14ac:dyDescent="0.25">
      <c r="A4478" t="s">
        <v>8839</v>
      </c>
      <c r="B4478" t="s">
        <v>8840</v>
      </c>
    </row>
    <row r="4479" spans="1:2" x14ac:dyDescent="0.25">
      <c r="A4479" t="s">
        <v>8841</v>
      </c>
      <c r="B4479" t="s">
        <v>8842</v>
      </c>
    </row>
    <row r="4480" spans="1:2" x14ac:dyDescent="0.25">
      <c r="A4480" t="s">
        <v>8843</v>
      </c>
      <c r="B4480" t="s">
        <v>8844</v>
      </c>
    </row>
    <row r="4481" spans="1:2" x14ac:dyDescent="0.25">
      <c r="A4481" t="s">
        <v>8845</v>
      </c>
      <c r="B4481" t="s">
        <v>8846</v>
      </c>
    </row>
    <row r="4482" spans="1:2" x14ac:dyDescent="0.25">
      <c r="A4482" t="s">
        <v>8847</v>
      </c>
      <c r="B4482" t="s">
        <v>8848</v>
      </c>
    </row>
    <row r="4483" spans="1:2" x14ac:dyDescent="0.25">
      <c r="A4483" t="s">
        <v>8849</v>
      </c>
      <c r="B4483" t="s">
        <v>8850</v>
      </c>
    </row>
    <row r="4484" spans="1:2" x14ac:dyDescent="0.25">
      <c r="A4484" t="s">
        <v>8851</v>
      </c>
      <c r="B4484" t="s">
        <v>8852</v>
      </c>
    </row>
    <row r="4485" spans="1:2" x14ac:dyDescent="0.25">
      <c r="A4485" t="s">
        <v>8853</v>
      </c>
      <c r="B4485" t="s">
        <v>8854</v>
      </c>
    </row>
    <row r="4486" spans="1:2" x14ac:dyDescent="0.25">
      <c r="A4486" t="s">
        <v>8855</v>
      </c>
      <c r="B4486" t="s">
        <v>8856</v>
      </c>
    </row>
    <row r="4487" spans="1:2" x14ac:dyDescent="0.25">
      <c r="A4487" t="s">
        <v>8857</v>
      </c>
      <c r="B4487" t="s">
        <v>8858</v>
      </c>
    </row>
    <row r="4488" spans="1:2" x14ac:dyDescent="0.25">
      <c r="A4488" t="s">
        <v>8859</v>
      </c>
      <c r="B4488" t="s">
        <v>8860</v>
      </c>
    </row>
    <row r="4489" spans="1:2" x14ac:dyDescent="0.25">
      <c r="A4489" t="s">
        <v>8861</v>
      </c>
      <c r="B4489" t="s">
        <v>8862</v>
      </c>
    </row>
    <row r="4490" spans="1:2" x14ac:dyDescent="0.25">
      <c r="A4490" t="s">
        <v>8863</v>
      </c>
      <c r="B4490" t="s">
        <v>8864</v>
      </c>
    </row>
    <row r="4491" spans="1:2" x14ac:dyDescent="0.25">
      <c r="A4491" t="s">
        <v>8865</v>
      </c>
      <c r="B4491" t="s">
        <v>8866</v>
      </c>
    </row>
    <row r="4492" spans="1:2" x14ac:dyDescent="0.25">
      <c r="A4492" t="s">
        <v>8867</v>
      </c>
      <c r="B4492" t="s">
        <v>8868</v>
      </c>
    </row>
    <row r="4493" spans="1:2" x14ac:dyDescent="0.25">
      <c r="A4493" t="s">
        <v>8869</v>
      </c>
      <c r="B4493" t="s">
        <v>8870</v>
      </c>
    </row>
    <row r="4494" spans="1:2" x14ac:dyDescent="0.25">
      <c r="A4494" t="s">
        <v>8871</v>
      </c>
      <c r="B4494" t="s">
        <v>8872</v>
      </c>
    </row>
    <row r="4495" spans="1:2" x14ac:dyDescent="0.25">
      <c r="A4495" t="s">
        <v>103</v>
      </c>
      <c r="B4495" t="s">
        <v>104</v>
      </c>
    </row>
    <row r="4496" spans="1:2" x14ac:dyDescent="0.25">
      <c r="A4496" t="s">
        <v>8873</v>
      </c>
      <c r="B4496" t="s">
        <v>8874</v>
      </c>
    </row>
    <row r="4497" spans="1:2" x14ac:dyDescent="0.25">
      <c r="A4497" t="s">
        <v>8875</v>
      </c>
      <c r="B4497" t="s">
        <v>8876</v>
      </c>
    </row>
    <row r="4498" spans="1:2" x14ac:dyDescent="0.25">
      <c r="A4498" t="s">
        <v>48</v>
      </c>
      <c r="B4498" t="s">
        <v>41</v>
      </c>
    </row>
    <row r="4499" spans="1:2" x14ac:dyDescent="0.25">
      <c r="A4499" t="s">
        <v>85</v>
      </c>
      <c r="B4499" t="s">
        <v>86</v>
      </c>
    </row>
    <row r="4500" spans="1:2" x14ac:dyDescent="0.25">
      <c r="A4500" t="s">
        <v>127</v>
      </c>
      <c r="B4500" t="s">
        <v>128</v>
      </c>
    </row>
    <row r="4501" spans="1:2" x14ac:dyDescent="0.25">
      <c r="A4501" t="s">
        <v>8877</v>
      </c>
      <c r="B4501" t="s">
        <v>8878</v>
      </c>
    </row>
    <row r="4502" spans="1:2" x14ac:dyDescent="0.25">
      <c r="A4502" t="s">
        <v>63</v>
      </c>
      <c r="B4502" t="s">
        <v>64</v>
      </c>
    </row>
    <row r="4503" spans="1:2" x14ac:dyDescent="0.25">
      <c r="A4503" t="s">
        <v>89</v>
      </c>
      <c r="B4503" t="s">
        <v>90</v>
      </c>
    </row>
    <row r="4504" spans="1:2" x14ac:dyDescent="0.25">
      <c r="A4504" t="s">
        <v>8879</v>
      </c>
      <c r="B4504" t="s">
        <v>8880</v>
      </c>
    </row>
    <row r="4505" spans="1:2" x14ac:dyDescent="0.25">
      <c r="A4505" t="s">
        <v>8881</v>
      </c>
      <c r="B4505" t="s">
        <v>8882</v>
      </c>
    </row>
    <row r="4506" spans="1:2" x14ac:dyDescent="0.25">
      <c r="A4506" t="s">
        <v>8883</v>
      </c>
      <c r="B4506" t="s">
        <v>8884</v>
      </c>
    </row>
    <row r="4507" spans="1:2" x14ac:dyDescent="0.25">
      <c r="A4507" t="s">
        <v>8885</v>
      </c>
      <c r="B4507" t="s">
        <v>8886</v>
      </c>
    </row>
    <row r="4508" spans="1:2" x14ac:dyDescent="0.25">
      <c r="A4508" t="s">
        <v>8887</v>
      </c>
      <c r="B4508" t="s">
        <v>8888</v>
      </c>
    </row>
    <row r="4509" spans="1:2" x14ac:dyDescent="0.25">
      <c r="A4509" t="s">
        <v>8889</v>
      </c>
      <c r="B4509" t="s">
        <v>8890</v>
      </c>
    </row>
    <row r="4510" spans="1:2" x14ac:dyDescent="0.25">
      <c r="A4510" t="s">
        <v>8891</v>
      </c>
      <c r="B4510" t="s">
        <v>8892</v>
      </c>
    </row>
    <row r="4511" spans="1:2" x14ac:dyDescent="0.25">
      <c r="A4511" t="s">
        <v>8893</v>
      </c>
      <c r="B4511" t="s">
        <v>8894</v>
      </c>
    </row>
    <row r="4512" spans="1:2" x14ac:dyDescent="0.25">
      <c r="A4512" t="s">
        <v>8895</v>
      </c>
      <c r="B4512" t="s">
        <v>8896</v>
      </c>
    </row>
    <row r="4513" spans="1:2" x14ac:dyDescent="0.25">
      <c r="A4513" t="s">
        <v>8897</v>
      </c>
      <c r="B4513" t="s">
        <v>8898</v>
      </c>
    </row>
    <row r="4514" spans="1:2" x14ac:dyDescent="0.25">
      <c r="A4514" t="s">
        <v>8899</v>
      </c>
      <c r="B4514" t="s">
        <v>8900</v>
      </c>
    </row>
    <row r="4515" spans="1:2" x14ac:dyDescent="0.25">
      <c r="A4515" t="s">
        <v>8901</v>
      </c>
      <c r="B4515" t="s">
        <v>8902</v>
      </c>
    </row>
    <row r="4516" spans="1:2" x14ac:dyDescent="0.25">
      <c r="A4516" t="s">
        <v>8903</v>
      </c>
      <c r="B4516" t="s">
        <v>8904</v>
      </c>
    </row>
    <row r="4517" spans="1:2" x14ac:dyDescent="0.25">
      <c r="A4517" t="s">
        <v>8905</v>
      </c>
      <c r="B4517" t="s">
        <v>8906</v>
      </c>
    </row>
    <row r="4518" spans="1:2" x14ac:dyDescent="0.25">
      <c r="A4518" t="s">
        <v>8907</v>
      </c>
      <c r="B4518" t="s">
        <v>8908</v>
      </c>
    </row>
    <row r="4519" spans="1:2" x14ac:dyDescent="0.25">
      <c r="A4519" t="s">
        <v>8909</v>
      </c>
      <c r="B4519" t="s">
        <v>8910</v>
      </c>
    </row>
    <row r="4520" spans="1:2" x14ac:dyDescent="0.25">
      <c r="A4520" t="s">
        <v>8911</v>
      </c>
      <c r="B4520" t="s">
        <v>8912</v>
      </c>
    </row>
    <row r="4521" spans="1:2" x14ac:dyDescent="0.25">
      <c r="A4521" t="s">
        <v>8913</v>
      </c>
      <c r="B4521" t="s">
        <v>8914</v>
      </c>
    </row>
    <row r="4522" spans="1:2" x14ac:dyDescent="0.25">
      <c r="A4522" t="s">
        <v>8915</v>
      </c>
      <c r="B4522" t="s">
        <v>8916</v>
      </c>
    </row>
    <row r="4523" spans="1:2" x14ac:dyDescent="0.25">
      <c r="A4523" t="s">
        <v>8917</v>
      </c>
      <c r="B4523" t="s">
        <v>8918</v>
      </c>
    </row>
    <row r="4524" spans="1:2" x14ac:dyDescent="0.25">
      <c r="A4524" t="s">
        <v>8919</v>
      </c>
      <c r="B4524" t="s">
        <v>8920</v>
      </c>
    </row>
    <row r="4525" spans="1:2" x14ac:dyDescent="0.25">
      <c r="A4525" t="s">
        <v>8921</v>
      </c>
      <c r="B4525" t="s">
        <v>8922</v>
      </c>
    </row>
    <row r="4526" spans="1:2" x14ac:dyDescent="0.25">
      <c r="A4526" t="s">
        <v>8923</v>
      </c>
      <c r="B4526" t="s">
        <v>8924</v>
      </c>
    </row>
    <row r="4527" spans="1:2" x14ac:dyDescent="0.25">
      <c r="A4527" t="s">
        <v>8925</v>
      </c>
      <c r="B4527" t="s">
        <v>8926</v>
      </c>
    </row>
    <row r="4528" spans="1:2" x14ac:dyDescent="0.25">
      <c r="A4528" t="s">
        <v>8927</v>
      </c>
      <c r="B4528" t="s">
        <v>8928</v>
      </c>
    </row>
    <row r="4529" spans="1:2" x14ac:dyDescent="0.25">
      <c r="A4529" t="s">
        <v>8929</v>
      </c>
      <c r="B4529" t="s">
        <v>8930</v>
      </c>
    </row>
    <row r="4530" spans="1:2" x14ac:dyDescent="0.25">
      <c r="A4530" t="s">
        <v>8931</v>
      </c>
      <c r="B4530" t="s">
        <v>8932</v>
      </c>
    </row>
    <row r="4531" spans="1:2" x14ac:dyDescent="0.25">
      <c r="A4531" t="s">
        <v>8933</v>
      </c>
      <c r="B4531" t="s">
        <v>8934</v>
      </c>
    </row>
    <row r="4532" spans="1:2" x14ac:dyDescent="0.25">
      <c r="A4532" t="s">
        <v>8935</v>
      </c>
      <c r="B4532" t="s">
        <v>8936</v>
      </c>
    </row>
    <row r="4533" spans="1:2" x14ac:dyDescent="0.25">
      <c r="A4533" t="s">
        <v>8937</v>
      </c>
      <c r="B4533" t="s">
        <v>8938</v>
      </c>
    </row>
    <row r="4534" spans="1:2" x14ac:dyDescent="0.25">
      <c r="A4534" t="s">
        <v>8939</v>
      </c>
      <c r="B4534" t="s">
        <v>8940</v>
      </c>
    </row>
    <row r="4535" spans="1:2" x14ac:dyDescent="0.25">
      <c r="A4535" t="s">
        <v>8941</v>
      </c>
      <c r="B4535" t="s">
        <v>8942</v>
      </c>
    </row>
    <row r="4536" spans="1:2" x14ac:dyDescent="0.25">
      <c r="A4536" t="s">
        <v>8943</v>
      </c>
      <c r="B4536" t="s">
        <v>8944</v>
      </c>
    </row>
    <row r="4537" spans="1:2" x14ac:dyDescent="0.25">
      <c r="A4537" t="s">
        <v>8945</v>
      </c>
      <c r="B4537" t="s">
        <v>8946</v>
      </c>
    </row>
    <row r="4538" spans="1:2" x14ac:dyDescent="0.25">
      <c r="A4538" t="s">
        <v>8947</v>
      </c>
      <c r="B4538" t="s">
        <v>8948</v>
      </c>
    </row>
    <row r="4539" spans="1:2" x14ac:dyDescent="0.25">
      <c r="A4539" t="s">
        <v>8949</v>
      </c>
      <c r="B4539" t="s">
        <v>8950</v>
      </c>
    </row>
    <row r="4540" spans="1:2" x14ac:dyDescent="0.25">
      <c r="A4540" t="s">
        <v>8951</v>
      </c>
      <c r="B4540" t="s">
        <v>8952</v>
      </c>
    </row>
    <row r="4541" spans="1:2" x14ac:dyDescent="0.25">
      <c r="A4541" t="s">
        <v>8953</v>
      </c>
      <c r="B4541" t="s">
        <v>8954</v>
      </c>
    </row>
    <row r="4542" spans="1:2" x14ac:dyDescent="0.25">
      <c r="A4542" t="s">
        <v>8955</v>
      </c>
      <c r="B4542" t="s">
        <v>8956</v>
      </c>
    </row>
    <row r="4543" spans="1:2" x14ac:dyDescent="0.25">
      <c r="A4543" t="s">
        <v>8957</v>
      </c>
      <c r="B4543" t="s">
        <v>8958</v>
      </c>
    </row>
    <row r="4544" spans="1:2" x14ac:dyDescent="0.25">
      <c r="A4544" t="s">
        <v>8959</v>
      </c>
      <c r="B4544" t="s">
        <v>8960</v>
      </c>
    </row>
    <row r="4545" spans="1:2" x14ac:dyDescent="0.25">
      <c r="A4545" t="s">
        <v>8961</v>
      </c>
      <c r="B4545" t="s">
        <v>8962</v>
      </c>
    </row>
    <row r="4546" spans="1:2" x14ac:dyDescent="0.25">
      <c r="A4546" t="s">
        <v>8963</v>
      </c>
      <c r="B4546" t="s">
        <v>8964</v>
      </c>
    </row>
    <row r="4547" spans="1:2" x14ac:dyDescent="0.25">
      <c r="A4547" t="s">
        <v>8965</v>
      </c>
      <c r="B4547" t="s">
        <v>8966</v>
      </c>
    </row>
    <row r="4548" spans="1:2" x14ac:dyDescent="0.25">
      <c r="A4548" t="s">
        <v>8967</v>
      </c>
      <c r="B4548" t="s">
        <v>8968</v>
      </c>
    </row>
    <row r="4549" spans="1:2" x14ac:dyDescent="0.25">
      <c r="A4549" t="s">
        <v>8969</v>
      </c>
      <c r="B4549" t="s">
        <v>8970</v>
      </c>
    </row>
    <row r="4550" spans="1:2" x14ac:dyDescent="0.25">
      <c r="A4550" t="s">
        <v>8971</v>
      </c>
      <c r="B4550" t="s">
        <v>8972</v>
      </c>
    </row>
    <row r="4551" spans="1:2" x14ac:dyDescent="0.25">
      <c r="A4551" t="s">
        <v>8973</v>
      </c>
      <c r="B4551" t="s">
        <v>8974</v>
      </c>
    </row>
    <row r="4552" spans="1:2" x14ac:dyDescent="0.25">
      <c r="A4552" t="s">
        <v>8975</v>
      </c>
      <c r="B4552" t="s">
        <v>8976</v>
      </c>
    </row>
    <row r="4553" spans="1:2" x14ac:dyDescent="0.25">
      <c r="A4553" t="s">
        <v>8977</v>
      </c>
      <c r="B4553" t="s">
        <v>8978</v>
      </c>
    </row>
    <row r="4554" spans="1:2" x14ac:dyDescent="0.25">
      <c r="A4554" t="s">
        <v>8979</v>
      </c>
      <c r="B4554" t="s">
        <v>8980</v>
      </c>
    </row>
    <row r="4555" spans="1:2" x14ac:dyDescent="0.25">
      <c r="A4555" t="s">
        <v>8981</v>
      </c>
      <c r="B4555" t="s">
        <v>8982</v>
      </c>
    </row>
    <row r="4556" spans="1:2" x14ac:dyDescent="0.25">
      <c r="A4556" t="s">
        <v>8983</v>
      </c>
      <c r="B4556" t="s">
        <v>8984</v>
      </c>
    </row>
    <row r="4557" spans="1:2" x14ac:dyDescent="0.25">
      <c r="A4557" t="s">
        <v>8985</v>
      </c>
      <c r="B4557" t="s">
        <v>8986</v>
      </c>
    </row>
    <row r="4558" spans="1:2" x14ac:dyDescent="0.25">
      <c r="A4558" t="s">
        <v>8987</v>
      </c>
      <c r="B4558" t="s">
        <v>8988</v>
      </c>
    </row>
    <row r="4559" spans="1:2" x14ac:dyDescent="0.25">
      <c r="A4559" t="s">
        <v>8989</v>
      </c>
      <c r="B4559" t="s">
        <v>8990</v>
      </c>
    </row>
    <row r="4560" spans="1:2" x14ac:dyDescent="0.25">
      <c r="A4560" t="s">
        <v>8991</v>
      </c>
      <c r="B4560" t="s">
        <v>8992</v>
      </c>
    </row>
    <row r="4561" spans="1:2" x14ac:dyDescent="0.25">
      <c r="A4561" t="s">
        <v>8993</v>
      </c>
      <c r="B4561" t="s">
        <v>8994</v>
      </c>
    </row>
    <row r="4562" spans="1:2" x14ac:dyDescent="0.25">
      <c r="A4562" t="s">
        <v>8995</v>
      </c>
      <c r="B4562" t="s">
        <v>8996</v>
      </c>
    </row>
    <row r="4563" spans="1:2" x14ac:dyDescent="0.25">
      <c r="A4563" t="s">
        <v>8997</v>
      </c>
      <c r="B4563" t="s">
        <v>8998</v>
      </c>
    </row>
    <row r="4564" spans="1:2" x14ac:dyDescent="0.25">
      <c r="A4564" t="s">
        <v>8999</v>
      </c>
      <c r="B4564" t="s">
        <v>9000</v>
      </c>
    </row>
    <row r="4565" spans="1:2" x14ac:dyDescent="0.25">
      <c r="A4565" t="s">
        <v>9001</v>
      </c>
      <c r="B4565" t="s">
        <v>9002</v>
      </c>
    </row>
    <row r="4566" spans="1:2" x14ac:dyDescent="0.25">
      <c r="A4566" t="s">
        <v>9003</v>
      </c>
      <c r="B4566" t="s">
        <v>9004</v>
      </c>
    </row>
    <row r="4567" spans="1:2" x14ac:dyDescent="0.25">
      <c r="A4567" t="s">
        <v>9005</v>
      </c>
      <c r="B4567" t="s">
        <v>9006</v>
      </c>
    </row>
    <row r="4568" spans="1:2" x14ac:dyDescent="0.25">
      <c r="A4568" t="s">
        <v>9007</v>
      </c>
      <c r="B4568" t="s">
        <v>9008</v>
      </c>
    </row>
    <row r="4569" spans="1:2" x14ac:dyDescent="0.25">
      <c r="A4569" t="s">
        <v>9009</v>
      </c>
      <c r="B4569" t="s">
        <v>9010</v>
      </c>
    </row>
    <row r="4570" spans="1:2" x14ac:dyDescent="0.25">
      <c r="A4570" t="s">
        <v>9011</v>
      </c>
      <c r="B4570" t="s">
        <v>9012</v>
      </c>
    </row>
    <row r="4571" spans="1:2" x14ac:dyDescent="0.25">
      <c r="A4571" t="s">
        <v>9013</v>
      </c>
      <c r="B4571" t="s">
        <v>9014</v>
      </c>
    </row>
    <row r="4572" spans="1:2" x14ac:dyDescent="0.25">
      <c r="A4572" t="s">
        <v>9015</v>
      </c>
      <c r="B4572" t="s">
        <v>9016</v>
      </c>
    </row>
    <row r="4573" spans="1:2" x14ac:dyDescent="0.25">
      <c r="A4573" t="s">
        <v>9017</v>
      </c>
      <c r="B4573" t="s">
        <v>9018</v>
      </c>
    </row>
    <row r="4574" spans="1:2" x14ac:dyDescent="0.25">
      <c r="A4574" t="s">
        <v>9019</v>
      </c>
      <c r="B4574" t="s">
        <v>9020</v>
      </c>
    </row>
    <row r="4575" spans="1:2" x14ac:dyDescent="0.25">
      <c r="A4575" t="s">
        <v>9021</v>
      </c>
      <c r="B4575" t="s">
        <v>9022</v>
      </c>
    </row>
    <row r="4576" spans="1:2" x14ac:dyDescent="0.25">
      <c r="A4576" t="s">
        <v>9023</v>
      </c>
      <c r="B4576" t="s">
        <v>9024</v>
      </c>
    </row>
    <row r="4577" spans="1:2" x14ac:dyDescent="0.25">
      <c r="A4577" t="s">
        <v>9025</v>
      </c>
      <c r="B4577" t="s">
        <v>9026</v>
      </c>
    </row>
    <row r="4578" spans="1:2" x14ac:dyDescent="0.25">
      <c r="A4578" t="s">
        <v>9027</v>
      </c>
      <c r="B4578" t="s">
        <v>9028</v>
      </c>
    </row>
    <row r="4579" spans="1:2" x14ac:dyDescent="0.25">
      <c r="A4579" t="s">
        <v>9029</v>
      </c>
      <c r="B4579" t="s">
        <v>9030</v>
      </c>
    </row>
    <row r="4580" spans="1:2" x14ac:dyDescent="0.25">
      <c r="A4580" t="s">
        <v>9031</v>
      </c>
      <c r="B4580" t="s">
        <v>9032</v>
      </c>
    </row>
    <row r="4581" spans="1:2" x14ac:dyDescent="0.25">
      <c r="A4581" t="s">
        <v>9033</v>
      </c>
      <c r="B4581" t="s">
        <v>9034</v>
      </c>
    </row>
    <row r="4582" spans="1:2" x14ac:dyDescent="0.25">
      <c r="A4582" t="s">
        <v>9035</v>
      </c>
      <c r="B4582" t="s">
        <v>9036</v>
      </c>
    </row>
    <row r="4583" spans="1:2" x14ac:dyDescent="0.25">
      <c r="A4583" t="s">
        <v>9037</v>
      </c>
      <c r="B4583" t="s">
        <v>9038</v>
      </c>
    </row>
    <row r="4584" spans="1:2" x14ac:dyDescent="0.25">
      <c r="A4584" t="s">
        <v>9039</v>
      </c>
      <c r="B4584" t="s">
        <v>9040</v>
      </c>
    </row>
    <row r="4585" spans="1:2" x14ac:dyDescent="0.25">
      <c r="A4585" t="s">
        <v>9041</v>
      </c>
      <c r="B4585" t="s">
        <v>9042</v>
      </c>
    </row>
    <row r="4586" spans="1:2" x14ac:dyDescent="0.25">
      <c r="A4586" t="s">
        <v>9043</v>
      </c>
      <c r="B4586" t="s">
        <v>9044</v>
      </c>
    </row>
    <row r="4587" spans="1:2" x14ac:dyDescent="0.25">
      <c r="A4587" t="s">
        <v>9045</v>
      </c>
      <c r="B4587" t="s">
        <v>9046</v>
      </c>
    </row>
    <row r="4588" spans="1:2" x14ac:dyDescent="0.25">
      <c r="A4588" t="s">
        <v>9047</v>
      </c>
      <c r="B4588" t="s">
        <v>9048</v>
      </c>
    </row>
    <row r="4589" spans="1:2" x14ac:dyDescent="0.25">
      <c r="A4589" t="s">
        <v>9049</v>
      </c>
      <c r="B4589" t="s">
        <v>9050</v>
      </c>
    </row>
    <row r="4590" spans="1:2" x14ac:dyDescent="0.25">
      <c r="A4590" t="s">
        <v>9051</v>
      </c>
      <c r="B4590" t="s">
        <v>9052</v>
      </c>
    </row>
    <row r="4591" spans="1:2" x14ac:dyDescent="0.25">
      <c r="A4591" t="s">
        <v>9053</v>
      </c>
      <c r="B4591" t="s">
        <v>9054</v>
      </c>
    </row>
    <row r="4592" spans="1:2" x14ac:dyDescent="0.25">
      <c r="A4592" t="s">
        <v>9055</v>
      </c>
      <c r="B4592" t="s">
        <v>9056</v>
      </c>
    </row>
    <row r="4593" spans="1:2" x14ac:dyDescent="0.25">
      <c r="A4593" t="s">
        <v>9057</v>
      </c>
      <c r="B4593" t="s">
        <v>9058</v>
      </c>
    </row>
    <row r="4594" spans="1:2" x14ac:dyDescent="0.25">
      <c r="A4594" t="s">
        <v>9059</v>
      </c>
      <c r="B4594" t="s">
        <v>9060</v>
      </c>
    </row>
    <row r="4595" spans="1:2" x14ac:dyDescent="0.25">
      <c r="A4595" t="s">
        <v>9061</v>
      </c>
      <c r="B4595" t="s">
        <v>9062</v>
      </c>
    </row>
    <row r="4596" spans="1:2" x14ac:dyDescent="0.25">
      <c r="A4596" t="s">
        <v>9063</v>
      </c>
      <c r="B4596" t="s">
        <v>9064</v>
      </c>
    </row>
    <row r="4597" spans="1:2" x14ac:dyDescent="0.25">
      <c r="A4597" t="s">
        <v>9065</v>
      </c>
      <c r="B4597" t="s">
        <v>9066</v>
      </c>
    </row>
    <row r="4598" spans="1:2" x14ac:dyDescent="0.25">
      <c r="A4598" t="s">
        <v>9067</v>
      </c>
      <c r="B4598" t="s">
        <v>9068</v>
      </c>
    </row>
    <row r="4599" spans="1:2" x14ac:dyDescent="0.25">
      <c r="A4599" t="s">
        <v>9069</v>
      </c>
      <c r="B4599" t="s">
        <v>9070</v>
      </c>
    </row>
    <row r="4600" spans="1:2" x14ac:dyDescent="0.25">
      <c r="A4600" t="s">
        <v>9071</v>
      </c>
      <c r="B4600" t="s">
        <v>9072</v>
      </c>
    </row>
    <row r="4601" spans="1:2" x14ac:dyDescent="0.25">
      <c r="A4601" t="s">
        <v>9073</v>
      </c>
      <c r="B4601" t="s">
        <v>9074</v>
      </c>
    </row>
    <row r="4602" spans="1:2" x14ac:dyDescent="0.25">
      <c r="A4602" t="s">
        <v>9075</v>
      </c>
      <c r="B4602" t="s">
        <v>9076</v>
      </c>
    </row>
    <row r="4603" spans="1:2" x14ac:dyDescent="0.25">
      <c r="A4603" t="s">
        <v>9077</v>
      </c>
      <c r="B4603" t="s">
        <v>9078</v>
      </c>
    </row>
    <row r="4604" spans="1:2" x14ac:dyDescent="0.25">
      <c r="A4604" t="s">
        <v>9079</v>
      </c>
      <c r="B4604" t="s">
        <v>9080</v>
      </c>
    </row>
    <row r="4605" spans="1:2" x14ac:dyDescent="0.25">
      <c r="A4605" t="s">
        <v>9081</v>
      </c>
      <c r="B4605" t="s">
        <v>9082</v>
      </c>
    </row>
    <row r="4606" spans="1:2" x14ac:dyDescent="0.25">
      <c r="A4606" t="s">
        <v>9083</v>
      </c>
      <c r="B4606" t="s">
        <v>9084</v>
      </c>
    </row>
    <row r="4607" spans="1:2" x14ac:dyDescent="0.25">
      <c r="A4607" t="s">
        <v>9085</v>
      </c>
      <c r="B4607" t="s">
        <v>9086</v>
      </c>
    </row>
    <row r="4608" spans="1:2" x14ac:dyDescent="0.25">
      <c r="A4608" t="s">
        <v>9087</v>
      </c>
      <c r="B4608" t="s">
        <v>9088</v>
      </c>
    </row>
    <row r="4609" spans="1:2" x14ac:dyDescent="0.25">
      <c r="A4609" t="s">
        <v>9089</v>
      </c>
      <c r="B4609" t="s">
        <v>9090</v>
      </c>
    </row>
    <row r="4610" spans="1:2" x14ac:dyDescent="0.25">
      <c r="A4610" t="s">
        <v>9091</v>
      </c>
      <c r="B4610" t="s">
        <v>9092</v>
      </c>
    </row>
    <row r="4611" spans="1:2" x14ac:dyDescent="0.25">
      <c r="A4611" t="s">
        <v>9093</v>
      </c>
      <c r="B4611" t="s">
        <v>9094</v>
      </c>
    </row>
    <row r="4612" spans="1:2" x14ac:dyDescent="0.25">
      <c r="A4612" t="s">
        <v>9095</v>
      </c>
      <c r="B4612" t="s">
        <v>9096</v>
      </c>
    </row>
    <row r="4613" spans="1:2" x14ac:dyDescent="0.25">
      <c r="A4613" t="s">
        <v>9097</v>
      </c>
      <c r="B4613" t="s">
        <v>9098</v>
      </c>
    </row>
    <row r="4614" spans="1:2" x14ac:dyDescent="0.25">
      <c r="A4614" t="s">
        <v>9099</v>
      </c>
      <c r="B4614" t="s">
        <v>9100</v>
      </c>
    </row>
    <row r="4615" spans="1:2" x14ac:dyDescent="0.25">
      <c r="A4615" t="s">
        <v>9101</v>
      </c>
      <c r="B4615" t="s">
        <v>9102</v>
      </c>
    </row>
    <row r="4616" spans="1:2" x14ac:dyDescent="0.25">
      <c r="A4616" t="s">
        <v>9103</v>
      </c>
      <c r="B4616" t="s">
        <v>9104</v>
      </c>
    </row>
    <row r="4617" spans="1:2" x14ac:dyDescent="0.25">
      <c r="A4617" t="s">
        <v>9105</v>
      </c>
      <c r="B4617" t="s">
        <v>9106</v>
      </c>
    </row>
    <row r="4618" spans="1:2" x14ac:dyDescent="0.25">
      <c r="A4618" t="s">
        <v>9107</v>
      </c>
      <c r="B4618" t="s">
        <v>9108</v>
      </c>
    </row>
    <row r="4619" spans="1:2" x14ac:dyDescent="0.25">
      <c r="A4619" t="s">
        <v>9109</v>
      </c>
      <c r="B4619" t="s">
        <v>9110</v>
      </c>
    </row>
    <row r="4620" spans="1:2" x14ac:dyDescent="0.25">
      <c r="A4620" t="s">
        <v>9111</v>
      </c>
      <c r="B4620" t="s">
        <v>9112</v>
      </c>
    </row>
    <row r="4621" spans="1:2" x14ac:dyDescent="0.25">
      <c r="A4621" t="s">
        <v>9113</v>
      </c>
      <c r="B4621" t="s">
        <v>9114</v>
      </c>
    </row>
    <row r="4622" spans="1:2" x14ac:dyDescent="0.25">
      <c r="A4622" t="s">
        <v>9115</v>
      </c>
      <c r="B4622" t="s">
        <v>9116</v>
      </c>
    </row>
    <row r="4623" spans="1:2" x14ac:dyDescent="0.25">
      <c r="A4623" t="s">
        <v>9117</v>
      </c>
      <c r="B4623" t="s">
        <v>9118</v>
      </c>
    </row>
    <row r="4624" spans="1:2" x14ac:dyDescent="0.25">
      <c r="A4624" t="s">
        <v>9119</v>
      </c>
      <c r="B4624" t="s">
        <v>9120</v>
      </c>
    </row>
    <row r="4625" spans="1:2" x14ac:dyDescent="0.25">
      <c r="A4625" t="s">
        <v>9121</v>
      </c>
      <c r="B4625" t="s">
        <v>9122</v>
      </c>
    </row>
    <row r="4626" spans="1:2" x14ac:dyDescent="0.25">
      <c r="A4626" t="s">
        <v>9123</v>
      </c>
      <c r="B4626" t="s">
        <v>9124</v>
      </c>
    </row>
    <row r="4627" spans="1:2" x14ac:dyDescent="0.25">
      <c r="A4627" t="s">
        <v>9125</v>
      </c>
      <c r="B4627" t="s">
        <v>9126</v>
      </c>
    </row>
    <row r="4628" spans="1:2" x14ac:dyDescent="0.25">
      <c r="A4628" t="s">
        <v>9127</v>
      </c>
      <c r="B4628" t="s">
        <v>9128</v>
      </c>
    </row>
    <row r="4629" spans="1:2" x14ac:dyDescent="0.25">
      <c r="A4629" t="s">
        <v>9129</v>
      </c>
      <c r="B4629" t="s">
        <v>9130</v>
      </c>
    </row>
    <row r="4630" spans="1:2" x14ac:dyDescent="0.25">
      <c r="A4630" t="s">
        <v>9131</v>
      </c>
      <c r="B4630" t="s">
        <v>9132</v>
      </c>
    </row>
    <row r="4631" spans="1:2" x14ac:dyDescent="0.25">
      <c r="A4631" t="s">
        <v>9133</v>
      </c>
      <c r="B4631" t="s">
        <v>9134</v>
      </c>
    </row>
    <row r="4632" spans="1:2" x14ac:dyDescent="0.25">
      <c r="A4632" t="s">
        <v>9135</v>
      </c>
      <c r="B4632" t="s">
        <v>9136</v>
      </c>
    </row>
    <row r="4633" spans="1:2" x14ac:dyDescent="0.25">
      <c r="A4633" t="s">
        <v>9137</v>
      </c>
      <c r="B4633" t="s">
        <v>9138</v>
      </c>
    </row>
    <row r="4634" spans="1:2" x14ac:dyDescent="0.25">
      <c r="A4634" t="s">
        <v>9139</v>
      </c>
      <c r="B4634" t="s">
        <v>9140</v>
      </c>
    </row>
    <row r="4635" spans="1:2" x14ac:dyDescent="0.25">
      <c r="A4635" t="s">
        <v>9141</v>
      </c>
      <c r="B4635" t="s">
        <v>9142</v>
      </c>
    </row>
    <row r="4636" spans="1:2" x14ac:dyDescent="0.25">
      <c r="A4636" t="s">
        <v>9143</v>
      </c>
      <c r="B4636" t="s">
        <v>9144</v>
      </c>
    </row>
    <row r="4637" spans="1:2" x14ac:dyDescent="0.25">
      <c r="A4637" t="s">
        <v>9145</v>
      </c>
      <c r="B4637" t="s">
        <v>9146</v>
      </c>
    </row>
    <row r="4638" spans="1:2" x14ac:dyDescent="0.25">
      <c r="A4638" t="s">
        <v>9147</v>
      </c>
      <c r="B4638" t="s">
        <v>9148</v>
      </c>
    </row>
    <row r="4639" spans="1:2" x14ac:dyDescent="0.25">
      <c r="A4639" t="s">
        <v>9149</v>
      </c>
      <c r="B4639" t="s">
        <v>9150</v>
      </c>
    </row>
    <row r="4640" spans="1:2" x14ac:dyDescent="0.25">
      <c r="A4640" t="s">
        <v>9151</v>
      </c>
      <c r="B4640" t="s">
        <v>9152</v>
      </c>
    </row>
    <row r="4641" spans="1:2" x14ac:dyDescent="0.25">
      <c r="A4641" t="s">
        <v>9153</v>
      </c>
      <c r="B4641" t="s">
        <v>9154</v>
      </c>
    </row>
    <row r="4642" spans="1:2" x14ac:dyDescent="0.25">
      <c r="A4642" t="s">
        <v>9155</v>
      </c>
      <c r="B4642" t="s">
        <v>9156</v>
      </c>
    </row>
    <row r="4643" spans="1:2" x14ac:dyDescent="0.25">
      <c r="A4643" t="s">
        <v>9157</v>
      </c>
      <c r="B4643" t="s">
        <v>9158</v>
      </c>
    </row>
    <row r="4644" spans="1:2" x14ac:dyDescent="0.25">
      <c r="A4644" t="s">
        <v>9159</v>
      </c>
      <c r="B4644" t="s">
        <v>9160</v>
      </c>
    </row>
    <row r="4645" spans="1:2" x14ac:dyDescent="0.25">
      <c r="A4645" t="s">
        <v>9161</v>
      </c>
      <c r="B4645" t="s">
        <v>9162</v>
      </c>
    </row>
    <row r="4646" spans="1:2" x14ac:dyDescent="0.25">
      <c r="A4646" t="s">
        <v>9163</v>
      </c>
      <c r="B4646" t="s">
        <v>9164</v>
      </c>
    </row>
    <row r="4647" spans="1:2" x14ac:dyDescent="0.25">
      <c r="A4647" t="s">
        <v>9165</v>
      </c>
      <c r="B4647" t="s">
        <v>9166</v>
      </c>
    </row>
    <row r="4648" spans="1:2" x14ac:dyDescent="0.25">
      <c r="A4648" t="s">
        <v>9167</v>
      </c>
      <c r="B4648" t="s">
        <v>9168</v>
      </c>
    </row>
    <row r="4649" spans="1:2" x14ac:dyDescent="0.25">
      <c r="A4649" t="s">
        <v>9169</v>
      </c>
      <c r="B4649" t="s">
        <v>9170</v>
      </c>
    </row>
    <row r="4650" spans="1:2" x14ac:dyDescent="0.25">
      <c r="A4650" t="s">
        <v>9171</v>
      </c>
      <c r="B4650" t="s">
        <v>9172</v>
      </c>
    </row>
    <row r="4651" spans="1:2" x14ac:dyDescent="0.25">
      <c r="A4651" t="s">
        <v>9173</v>
      </c>
      <c r="B4651" t="s">
        <v>9174</v>
      </c>
    </row>
    <row r="4652" spans="1:2" x14ac:dyDescent="0.25">
      <c r="A4652" t="s">
        <v>9175</v>
      </c>
      <c r="B4652" t="s">
        <v>9176</v>
      </c>
    </row>
    <row r="4653" spans="1:2" x14ac:dyDescent="0.25">
      <c r="A4653" t="s">
        <v>9177</v>
      </c>
      <c r="B4653" t="s">
        <v>9178</v>
      </c>
    </row>
    <row r="4654" spans="1:2" x14ac:dyDescent="0.25">
      <c r="A4654" t="s">
        <v>9179</v>
      </c>
      <c r="B4654" t="s">
        <v>9180</v>
      </c>
    </row>
    <row r="4655" spans="1:2" x14ac:dyDescent="0.25">
      <c r="A4655" t="s">
        <v>9181</v>
      </c>
      <c r="B4655" t="s">
        <v>9182</v>
      </c>
    </row>
    <row r="4656" spans="1:2" x14ac:dyDescent="0.25">
      <c r="A4656" t="s">
        <v>9183</v>
      </c>
      <c r="B4656" t="s">
        <v>9184</v>
      </c>
    </row>
    <row r="4657" spans="1:2" x14ac:dyDescent="0.25">
      <c r="A4657" t="s">
        <v>9185</v>
      </c>
      <c r="B4657" t="s">
        <v>9186</v>
      </c>
    </row>
    <row r="4658" spans="1:2" x14ac:dyDescent="0.25">
      <c r="A4658" t="s">
        <v>9187</v>
      </c>
      <c r="B4658" t="s">
        <v>9188</v>
      </c>
    </row>
    <row r="4659" spans="1:2" x14ac:dyDescent="0.25">
      <c r="A4659" t="s">
        <v>9189</v>
      </c>
      <c r="B4659" t="s">
        <v>9190</v>
      </c>
    </row>
    <row r="4660" spans="1:2" x14ac:dyDescent="0.25">
      <c r="A4660" t="s">
        <v>9191</v>
      </c>
      <c r="B4660" t="s">
        <v>9192</v>
      </c>
    </row>
    <row r="4661" spans="1:2" x14ac:dyDescent="0.25">
      <c r="A4661" t="s">
        <v>9193</v>
      </c>
      <c r="B4661" t="s">
        <v>9194</v>
      </c>
    </row>
    <row r="4662" spans="1:2" x14ac:dyDescent="0.25">
      <c r="A4662" t="s">
        <v>9195</v>
      </c>
      <c r="B4662" t="s">
        <v>9196</v>
      </c>
    </row>
    <row r="4663" spans="1:2" x14ac:dyDescent="0.25">
      <c r="A4663" t="s">
        <v>9197</v>
      </c>
      <c r="B4663" t="s">
        <v>9198</v>
      </c>
    </row>
    <row r="4664" spans="1:2" x14ac:dyDescent="0.25">
      <c r="A4664" t="s">
        <v>9199</v>
      </c>
      <c r="B4664" t="s">
        <v>9200</v>
      </c>
    </row>
    <row r="4665" spans="1:2" x14ac:dyDescent="0.25">
      <c r="A4665" t="s">
        <v>9201</v>
      </c>
      <c r="B4665" t="s">
        <v>9202</v>
      </c>
    </row>
    <row r="4666" spans="1:2" x14ac:dyDescent="0.25">
      <c r="A4666" t="s">
        <v>9203</v>
      </c>
      <c r="B4666" t="s">
        <v>9204</v>
      </c>
    </row>
    <row r="4667" spans="1:2" x14ac:dyDescent="0.25">
      <c r="A4667" t="s">
        <v>9205</v>
      </c>
      <c r="B4667" t="s">
        <v>9206</v>
      </c>
    </row>
    <row r="4668" spans="1:2" x14ac:dyDescent="0.25">
      <c r="A4668" t="s">
        <v>9207</v>
      </c>
      <c r="B4668" t="s">
        <v>9208</v>
      </c>
    </row>
    <row r="4669" spans="1:2" x14ac:dyDescent="0.25">
      <c r="A4669" t="s">
        <v>9209</v>
      </c>
      <c r="B4669" t="s">
        <v>9210</v>
      </c>
    </row>
    <row r="4670" spans="1:2" x14ac:dyDescent="0.25">
      <c r="A4670" t="s">
        <v>9211</v>
      </c>
      <c r="B4670" t="s">
        <v>9212</v>
      </c>
    </row>
    <row r="4671" spans="1:2" x14ac:dyDescent="0.25">
      <c r="A4671" t="s">
        <v>9213</v>
      </c>
      <c r="B4671" t="s">
        <v>9214</v>
      </c>
    </row>
    <row r="4672" spans="1:2" x14ac:dyDescent="0.25">
      <c r="A4672" t="s">
        <v>9215</v>
      </c>
      <c r="B4672" t="s">
        <v>9216</v>
      </c>
    </row>
    <row r="4673" spans="1:2" x14ac:dyDescent="0.25">
      <c r="A4673" t="s">
        <v>9217</v>
      </c>
      <c r="B4673" t="s">
        <v>9218</v>
      </c>
    </row>
    <row r="4674" spans="1:2" x14ac:dyDescent="0.25">
      <c r="A4674" t="s">
        <v>9219</v>
      </c>
      <c r="B4674" t="s">
        <v>9220</v>
      </c>
    </row>
    <row r="4675" spans="1:2" x14ac:dyDescent="0.25">
      <c r="A4675" t="s">
        <v>9221</v>
      </c>
      <c r="B4675" t="s">
        <v>9222</v>
      </c>
    </row>
    <row r="4676" spans="1:2" x14ac:dyDescent="0.25">
      <c r="A4676" t="s">
        <v>9223</v>
      </c>
      <c r="B4676" t="s">
        <v>9224</v>
      </c>
    </row>
    <row r="4677" spans="1:2" x14ac:dyDescent="0.25">
      <c r="A4677" t="s">
        <v>9225</v>
      </c>
      <c r="B4677" t="s">
        <v>9226</v>
      </c>
    </row>
    <row r="4678" spans="1:2" x14ac:dyDescent="0.25">
      <c r="A4678" t="s">
        <v>9227</v>
      </c>
      <c r="B4678" t="s">
        <v>9228</v>
      </c>
    </row>
    <row r="4679" spans="1:2" x14ac:dyDescent="0.25">
      <c r="A4679" t="s">
        <v>9229</v>
      </c>
      <c r="B4679" t="s">
        <v>9230</v>
      </c>
    </row>
    <row r="4680" spans="1:2" x14ac:dyDescent="0.25">
      <c r="A4680" t="s">
        <v>9231</v>
      </c>
      <c r="B4680" t="s">
        <v>9232</v>
      </c>
    </row>
    <row r="4681" spans="1:2" x14ac:dyDescent="0.25">
      <c r="A4681" t="s">
        <v>9233</v>
      </c>
      <c r="B4681" t="s">
        <v>9234</v>
      </c>
    </row>
    <row r="4682" spans="1:2" x14ac:dyDescent="0.25">
      <c r="A4682" t="s">
        <v>9235</v>
      </c>
      <c r="B4682" t="s">
        <v>9236</v>
      </c>
    </row>
    <row r="4683" spans="1:2" x14ac:dyDescent="0.25">
      <c r="A4683" t="s">
        <v>9237</v>
      </c>
      <c r="B4683" t="s">
        <v>9238</v>
      </c>
    </row>
    <row r="4684" spans="1:2" x14ac:dyDescent="0.25">
      <c r="A4684" t="s">
        <v>9239</v>
      </c>
      <c r="B4684" t="s">
        <v>9240</v>
      </c>
    </row>
    <row r="4685" spans="1:2" x14ac:dyDescent="0.25">
      <c r="A4685" t="s">
        <v>9241</v>
      </c>
      <c r="B4685" t="s">
        <v>9242</v>
      </c>
    </row>
    <row r="4686" spans="1:2" x14ac:dyDescent="0.25">
      <c r="A4686" t="s">
        <v>9243</v>
      </c>
      <c r="B4686" t="s">
        <v>9244</v>
      </c>
    </row>
    <row r="4687" spans="1:2" x14ac:dyDescent="0.25">
      <c r="A4687" t="s">
        <v>9245</v>
      </c>
      <c r="B4687" t="s">
        <v>9246</v>
      </c>
    </row>
    <row r="4688" spans="1:2" x14ac:dyDescent="0.25">
      <c r="A4688" t="s">
        <v>9247</v>
      </c>
      <c r="B4688" t="s">
        <v>9248</v>
      </c>
    </row>
    <row r="4689" spans="1:2" x14ac:dyDescent="0.25">
      <c r="A4689" t="s">
        <v>9249</v>
      </c>
      <c r="B4689" t="s">
        <v>9250</v>
      </c>
    </row>
    <row r="4690" spans="1:2" x14ac:dyDescent="0.25">
      <c r="A4690" t="s">
        <v>9251</v>
      </c>
      <c r="B4690" t="s">
        <v>9252</v>
      </c>
    </row>
    <row r="4691" spans="1:2" x14ac:dyDescent="0.25">
      <c r="A4691" t="s">
        <v>9253</v>
      </c>
      <c r="B4691" t="s">
        <v>9254</v>
      </c>
    </row>
    <row r="4692" spans="1:2" x14ac:dyDescent="0.25">
      <c r="A4692" t="s">
        <v>9255</v>
      </c>
      <c r="B4692" t="s">
        <v>9256</v>
      </c>
    </row>
    <row r="4693" spans="1:2" x14ac:dyDescent="0.25">
      <c r="A4693" t="s">
        <v>9257</v>
      </c>
      <c r="B4693" t="s">
        <v>9258</v>
      </c>
    </row>
    <row r="4694" spans="1:2" x14ac:dyDescent="0.25">
      <c r="A4694" t="s">
        <v>9259</v>
      </c>
      <c r="B4694" t="s">
        <v>9260</v>
      </c>
    </row>
    <row r="4695" spans="1:2" x14ac:dyDescent="0.25">
      <c r="A4695" t="s">
        <v>9261</v>
      </c>
      <c r="B4695" t="s">
        <v>9262</v>
      </c>
    </row>
    <row r="4696" spans="1:2" x14ac:dyDescent="0.25">
      <c r="A4696" t="s">
        <v>9263</v>
      </c>
      <c r="B4696" t="s">
        <v>9264</v>
      </c>
    </row>
    <row r="4697" spans="1:2" x14ac:dyDescent="0.25">
      <c r="A4697" t="s">
        <v>9265</v>
      </c>
      <c r="B4697" t="s">
        <v>9266</v>
      </c>
    </row>
    <row r="4698" spans="1:2" x14ac:dyDescent="0.25">
      <c r="A4698" t="s">
        <v>9267</v>
      </c>
      <c r="B4698" t="s">
        <v>9268</v>
      </c>
    </row>
    <row r="4699" spans="1:2" x14ac:dyDescent="0.25">
      <c r="A4699" t="s">
        <v>9269</v>
      </c>
      <c r="B4699" t="s">
        <v>9270</v>
      </c>
    </row>
    <row r="4700" spans="1:2" x14ac:dyDescent="0.25">
      <c r="A4700" t="s">
        <v>9271</v>
      </c>
      <c r="B4700" t="s">
        <v>9272</v>
      </c>
    </row>
    <row r="4701" spans="1:2" x14ac:dyDescent="0.25">
      <c r="A4701" t="s">
        <v>9273</v>
      </c>
      <c r="B4701" t="s">
        <v>9274</v>
      </c>
    </row>
    <row r="4702" spans="1:2" x14ac:dyDescent="0.25">
      <c r="A4702" t="s">
        <v>9275</v>
      </c>
      <c r="B4702" t="s">
        <v>9276</v>
      </c>
    </row>
    <row r="4703" spans="1:2" x14ac:dyDescent="0.25">
      <c r="A4703" t="s">
        <v>9277</v>
      </c>
      <c r="B4703" t="s">
        <v>9278</v>
      </c>
    </row>
    <row r="4704" spans="1:2" x14ac:dyDescent="0.25">
      <c r="A4704" t="s">
        <v>9279</v>
      </c>
      <c r="B4704" t="s">
        <v>9280</v>
      </c>
    </row>
    <row r="4705" spans="1:2" x14ac:dyDescent="0.25">
      <c r="A4705" t="s">
        <v>9281</v>
      </c>
      <c r="B4705" t="s">
        <v>9282</v>
      </c>
    </row>
    <row r="4706" spans="1:2" x14ac:dyDescent="0.25">
      <c r="A4706" t="s">
        <v>9283</v>
      </c>
      <c r="B4706" t="s">
        <v>9284</v>
      </c>
    </row>
    <row r="4707" spans="1:2" x14ac:dyDescent="0.25">
      <c r="A4707" t="s">
        <v>9285</v>
      </c>
      <c r="B4707" t="s">
        <v>9286</v>
      </c>
    </row>
    <row r="4708" spans="1:2" x14ac:dyDescent="0.25">
      <c r="A4708" t="s">
        <v>9287</v>
      </c>
      <c r="B4708" t="s">
        <v>9288</v>
      </c>
    </row>
    <row r="4709" spans="1:2" x14ac:dyDescent="0.25">
      <c r="A4709" t="s">
        <v>9289</v>
      </c>
      <c r="B4709" t="s">
        <v>9290</v>
      </c>
    </row>
    <row r="4710" spans="1:2" x14ac:dyDescent="0.25">
      <c r="A4710" t="s">
        <v>9291</v>
      </c>
      <c r="B4710" t="s">
        <v>9292</v>
      </c>
    </row>
    <row r="4711" spans="1:2" x14ac:dyDescent="0.25">
      <c r="A4711" t="s">
        <v>9293</v>
      </c>
      <c r="B4711" t="s">
        <v>9294</v>
      </c>
    </row>
    <row r="4712" spans="1:2" x14ac:dyDescent="0.25">
      <c r="A4712" t="s">
        <v>9295</v>
      </c>
      <c r="B4712" t="s">
        <v>9296</v>
      </c>
    </row>
    <row r="4713" spans="1:2" x14ac:dyDescent="0.25">
      <c r="A4713" t="s">
        <v>9297</v>
      </c>
      <c r="B4713" t="s">
        <v>9298</v>
      </c>
    </row>
    <row r="4714" spans="1:2" x14ac:dyDescent="0.25">
      <c r="A4714" t="s">
        <v>9299</v>
      </c>
      <c r="B4714" t="s">
        <v>9300</v>
      </c>
    </row>
    <row r="4715" spans="1:2" x14ac:dyDescent="0.25">
      <c r="A4715" t="s">
        <v>9301</v>
      </c>
      <c r="B4715" t="s">
        <v>9302</v>
      </c>
    </row>
    <row r="4716" spans="1:2" x14ac:dyDescent="0.25">
      <c r="A4716" t="s">
        <v>9303</v>
      </c>
      <c r="B4716" t="s">
        <v>9304</v>
      </c>
    </row>
    <row r="4717" spans="1:2" x14ac:dyDescent="0.25">
      <c r="A4717" t="s">
        <v>9305</v>
      </c>
      <c r="B4717" t="s">
        <v>9306</v>
      </c>
    </row>
    <row r="4718" spans="1:2" x14ac:dyDescent="0.25">
      <c r="A4718" t="s">
        <v>9307</v>
      </c>
      <c r="B4718" t="s">
        <v>9308</v>
      </c>
    </row>
    <row r="4719" spans="1:2" x14ac:dyDescent="0.25">
      <c r="A4719" t="s">
        <v>9309</v>
      </c>
      <c r="B4719" t="s">
        <v>9310</v>
      </c>
    </row>
    <row r="4720" spans="1:2" x14ac:dyDescent="0.25">
      <c r="A4720" t="s">
        <v>9311</v>
      </c>
      <c r="B4720" t="s">
        <v>9312</v>
      </c>
    </row>
    <row r="4721" spans="1:2" x14ac:dyDescent="0.25">
      <c r="A4721" t="s">
        <v>9313</v>
      </c>
      <c r="B4721" t="s">
        <v>9314</v>
      </c>
    </row>
    <row r="4722" spans="1:2" x14ac:dyDescent="0.25">
      <c r="A4722" t="s">
        <v>9315</v>
      </c>
      <c r="B4722" t="s">
        <v>9316</v>
      </c>
    </row>
    <row r="4723" spans="1:2" x14ac:dyDescent="0.25">
      <c r="A4723" t="s">
        <v>9317</v>
      </c>
      <c r="B4723" t="s">
        <v>9318</v>
      </c>
    </row>
    <row r="4724" spans="1:2" x14ac:dyDescent="0.25">
      <c r="A4724" t="s">
        <v>9319</v>
      </c>
      <c r="B4724" t="s">
        <v>9320</v>
      </c>
    </row>
    <row r="4725" spans="1:2" x14ac:dyDescent="0.25">
      <c r="A4725" t="s">
        <v>9321</v>
      </c>
      <c r="B4725" t="s">
        <v>9322</v>
      </c>
    </row>
    <row r="4726" spans="1:2" x14ac:dyDescent="0.25">
      <c r="A4726" t="s">
        <v>9323</v>
      </c>
      <c r="B4726" t="s">
        <v>9324</v>
      </c>
    </row>
    <row r="4727" spans="1:2" x14ac:dyDescent="0.25">
      <c r="A4727" t="s">
        <v>9325</v>
      </c>
      <c r="B4727" t="s">
        <v>9326</v>
      </c>
    </row>
    <row r="4728" spans="1:2" x14ac:dyDescent="0.25">
      <c r="A4728" t="s">
        <v>9327</v>
      </c>
      <c r="B4728" t="s">
        <v>9328</v>
      </c>
    </row>
    <row r="4729" spans="1:2" x14ac:dyDescent="0.25">
      <c r="A4729" t="s">
        <v>9329</v>
      </c>
      <c r="B4729" t="s">
        <v>9330</v>
      </c>
    </row>
    <row r="4730" spans="1:2" x14ac:dyDescent="0.25">
      <c r="A4730" t="s">
        <v>9331</v>
      </c>
      <c r="B4730" t="s">
        <v>9332</v>
      </c>
    </row>
    <row r="4731" spans="1:2" x14ac:dyDescent="0.25">
      <c r="A4731" t="s">
        <v>9333</v>
      </c>
      <c r="B4731" t="s">
        <v>9334</v>
      </c>
    </row>
    <row r="4732" spans="1:2" x14ac:dyDescent="0.25">
      <c r="A4732" t="s">
        <v>9335</v>
      </c>
      <c r="B4732" t="s">
        <v>9336</v>
      </c>
    </row>
    <row r="4733" spans="1:2" x14ac:dyDescent="0.25">
      <c r="A4733" t="s">
        <v>9337</v>
      </c>
      <c r="B4733" t="s">
        <v>9338</v>
      </c>
    </row>
    <row r="4734" spans="1:2" x14ac:dyDescent="0.25">
      <c r="A4734" t="s">
        <v>9339</v>
      </c>
      <c r="B4734" t="s">
        <v>9340</v>
      </c>
    </row>
    <row r="4735" spans="1:2" x14ac:dyDescent="0.25">
      <c r="A4735" t="s">
        <v>9341</v>
      </c>
      <c r="B4735" t="s">
        <v>9342</v>
      </c>
    </row>
    <row r="4736" spans="1:2" x14ac:dyDescent="0.25">
      <c r="A4736" t="s">
        <v>9343</v>
      </c>
      <c r="B4736" t="s">
        <v>9344</v>
      </c>
    </row>
    <row r="4737" spans="1:2" x14ac:dyDescent="0.25">
      <c r="A4737" t="s">
        <v>9345</v>
      </c>
      <c r="B4737" t="s">
        <v>9346</v>
      </c>
    </row>
    <row r="4738" spans="1:2" x14ac:dyDescent="0.25">
      <c r="A4738" t="s">
        <v>9347</v>
      </c>
      <c r="B4738" t="s">
        <v>9348</v>
      </c>
    </row>
    <row r="4739" spans="1:2" x14ac:dyDescent="0.25">
      <c r="A4739" t="s">
        <v>9349</v>
      </c>
      <c r="B4739" t="s">
        <v>9350</v>
      </c>
    </row>
    <row r="4740" spans="1:2" x14ac:dyDescent="0.25">
      <c r="A4740" t="s">
        <v>9351</v>
      </c>
      <c r="B4740" t="s">
        <v>9352</v>
      </c>
    </row>
    <row r="4741" spans="1:2" x14ac:dyDescent="0.25">
      <c r="A4741" t="s">
        <v>9353</v>
      </c>
      <c r="B4741" t="s">
        <v>9354</v>
      </c>
    </row>
    <row r="4742" spans="1:2" x14ac:dyDescent="0.25">
      <c r="A4742" t="s">
        <v>9355</v>
      </c>
      <c r="B4742" t="s">
        <v>9356</v>
      </c>
    </row>
    <row r="4743" spans="1:2" x14ac:dyDescent="0.25">
      <c r="A4743" t="s">
        <v>9357</v>
      </c>
      <c r="B4743" t="s">
        <v>9358</v>
      </c>
    </row>
    <row r="4744" spans="1:2" x14ac:dyDescent="0.25">
      <c r="A4744" t="s">
        <v>9359</v>
      </c>
      <c r="B4744" t="s">
        <v>9360</v>
      </c>
    </row>
    <row r="4745" spans="1:2" x14ac:dyDescent="0.25">
      <c r="A4745" t="s">
        <v>9361</v>
      </c>
      <c r="B4745" t="s">
        <v>9362</v>
      </c>
    </row>
    <row r="4746" spans="1:2" x14ac:dyDescent="0.25">
      <c r="A4746" t="s">
        <v>9363</v>
      </c>
      <c r="B4746" t="s">
        <v>9364</v>
      </c>
    </row>
    <row r="4747" spans="1:2" x14ac:dyDescent="0.25">
      <c r="A4747" t="s">
        <v>9365</v>
      </c>
      <c r="B4747" t="s">
        <v>9366</v>
      </c>
    </row>
    <row r="4748" spans="1:2" x14ac:dyDescent="0.25">
      <c r="A4748" t="s">
        <v>9367</v>
      </c>
      <c r="B4748" t="s">
        <v>9368</v>
      </c>
    </row>
    <row r="4749" spans="1:2" x14ac:dyDescent="0.25">
      <c r="A4749" t="s">
        <v>9369</v>
      </c>
      <c r="B4749" t="s">
        <v>9370</v>
      </c>
    </row>
    <row r="4750" spans="1:2" x14ac:dyDescent="0.25">
      <c r="A4750" t="s">
        <v>9371</v>
      </c>
      <c r="B4750" t="s">
        <v>9372</v>
      </c>
    </row>
    <row r="4751" spans="1:2" x14ac:dyDescent="0.25">
      <c r="A4751" t="s">
        <v>9373</v>
      </c>
      <c r="B4751" t="s">
        <v>9374</v>
      </c>
    </row>
    <row r="4752" spans="1:2" x14ac:dyDescent="0.25">
      <c r="A4752" t="s">
        <v>9375</v>
      </c>
      <c r="B4752" t="s">
        <v>9376</v>
      </c>
    </row>
    <row r="4753" spans="1:2" x14ac:dyDescent="0.25">
      <c r="A4753" t="s">
        <v>9377</v>
      </c>
      <c r="B4753" t="s">
        <v>9378</v>
      </c>
    </row>
    <row r="4754" spans="1:2" x14ac:dyDescent="0.25">
      <c r="A4754" t="s">
        <v>9379</v>
      </c>
      <c r="B4754" t="s">
        <v>9380</v>
      </c>
    </row>
    <row r="4755" spans="1:2" x14ac:dyDescent="0.25">
      <c r="A4755" t="s">
        <v>9381</v>
      </c>
      <c r="B4755" t="s">
        <v>9382</v>
      </c>
    </row>
    <row r="4756" spans="1:2" x14ac:dyDescent="0.25">
      <c r="A4756" t="s">
        <v>9383</v>
      </c>
      <c r="B4756" t="s">
        <v>9384</v>
      </c>
    </row>
    <row r="4757" spans="1:2" x14ac:dyDescent="0.25">
      <c r="A4757" t="s">
        <v>9385</v>
      </c>
      <c r="B4757" t="s">
        <v>9386</v>
      </c>
    </row>
    <row r="4758" spans="1:2" x14ac:dyDescent="0.25">
      <c r="A4758" t="s">
        <v>9387</v>
      </c>
      <c r="B4758" t="s">
        <v>9388</v>
      </c>
    </row>
    <row r="4759" spans="1:2" x14ac:dyDescent="0.25">
      <c r="A4759" t="s">
        <v>9389</v>
      </c>
      <c r="B4759" t="s">
        <v>9390</v>
      </c>
    </row>
    <row r="4760" spans="1:2" x14ac:dyDescent="0.25">
      <c r="A4760" t="s">
        <v>9391</v>
      </c>
      <c r="B4760" t="s">
        <v>9392</v>
      </c>
    </row>
    <row r="4761" spans="1:2" x14ac:dyDescent="0.25">
      <c r="A4761" t="s">
        <v>9393</v>
      </c>
      <c r="B4761" t="s">
        <v>9394</v>
      </c>
    </row>
    <row r="4762" spans="1:2" x14ac:dyDescent="0.25">
      <c r="A4762" t="s">
        <v>9395</v>
      </c>
      <c r="B4762" t="s">
        <v>9396</v>
      </c>
    </row>
    <row r="4763" spans="1:2" x14ac:dyDescent="0.25">
      <c r="A4763" t="s">
        <v>9397</v>
      </c>
      <c r="B4763" t="s">
        <v>9398</v>
      </c>
    </row>
    <row r="4764" spans="1:2" x14ac:dyDescent="0.25">
      <c r="A4764" t="s">
        <v>9399</v>
      </c>
      <c r="B4764" t="s">
        <v>9400</v>
      </c>
    </row>
    <row r="4765" spans="1:2" x14ac:dyDescent="0.25">
      <c r="A4765" t="s">
        <v>9401</v>
      </c>
      <c r="B4765" t="s">
        <v>9402</v>
      </c>
    </row>
    <row r="4766" spans="1:2" x14ac:dyDescent="0.25">
      <c r="A4766" t="s">
        <v>9403</v>
      </c>
      <c r="B4766" t="s">
        <v>9404</v>
      </c>
    </row>
    <row r="4767" spans="1:2" x14ac:dyDescent="0.25">
      <c r="A4767" t="s">
        <v>9405</v>
      </c>
      <c r="B4767" t="s">
        <v>9406</v>
      </c>
    </row>
    <row r="4768" spans="1:2" x14ac:dyDescent="0.25">
      <c r="A4768" t="s">
        <v>9407</v>
      </c>
      <c r="B4768" t="s">
        <v>9408</v>
      </c>
    </row>
    <row r="4769" spans="1:2" x14ac:dyDescent="0.25">
      <c r="A4769" t="s">
        <v>9409</v>
      </c>
      <c r="B4769" t="s">
        <v>9410</v>
      </c>
    </row>
    <row r="4770" spans="1:2" x14ac:dyDescent="0.25">
      <c r="A4770" t="s">
        <v>9411</v>
      </c>
      <c r="B4770" t="s">
        <v>9412</v>
      </c>
    </row>
    <row r="4771" spans="1:2" x14ac:dyDescent="0.25">
      <c r="A4771" t="s">
        <v>9413</v>
      </c>
      <c r="B4771" t="s">
        <v>9414</v>
      </c>
    </row>
    <row r="4772" spans="1:2" x14ac:dyDescent="0.25">
      <c r="A4772" t="s">
        <v>9415</v>
      </c>
      <c r="B4772" t="s">
        <v>9416</v>
      </c>
    </row>
    <row r="4773" spans="1:2" x14ac:dyDescent="0.25">
      <c r="A4773" t="s">
        <v>9417</v>
      </c>
      <c r="B4773" t="s">
        <v>9418</v>
      </c>
    </row>
    <row r="4774" spans="1:2" x14ac:dyDescent="0.25">
      <c r="A4774" t="s">
        <v>9419</v>
      </c>
      <c r="B4774" t="s">
        <v>9420</v>
      </c>
    </row>
    <row r="4775" spans="1:2" x14ac:dyDescent="0.25">
      <c r="A4775" t="s">
        <v>9421</v>
      </c>
      <c r="B4775" t="s">
        <v>9422</v>
      </c>
    </row>
    <row r="4776" spans="1:2" x14ac:dyDescent="0.25">
      <c r="A4776" t="s">
        <v>9423</v>
      </c>
      <c r="B4776" t="s">
        <v>9424</v>
      </c>
    </row>
    <row r="4777" spans="1:2" x14ac:dyDescent="0.25">
      <c r="A4777" t="s">
        <v>9425</v>
      </c>
      <c r="B4777" t="s">
        <v>9426</v>
      </c>
    </row>
    <row r="4778" spans="1:2" x14ac:dyDescent="0.25">
      <c r="A4778" t="s">
        <v>9427</v>
      </c>
      <c r="B4778" t="s">
        <v>9428</v>
      </c>
    </row>
    <row r="4779" spans="1:2" x14ac:dyDescent="0.25">
      <c r="A4779" t="s">
        <v>9429</v>
      </c>
      <c r="B4779" t="s">
        <v>9430</v>
      </c>
    </row>
    <row r="4780" spans="1:2" x14ac:dyDescent="0.25">
      <c r="A4780" t="s">
        <v>9431</v>
      </c>
      <c r="B4780" t="s">
        <v>9432</v>
      </c>
    </row>
    <row r="4781" spans="1:2" x14ac:dyDescent="0.25">
      <c r="A4781" t="s">
        <v>9433</v>
      </c>
      <c r="B4781" t="s">
        <v>9434</v>
      </c>
    </row>
    <row r="4782" spans="1:2" x14ac:dyDescent="0.25">
      <c r="A4782" t="s">
        <v>9435</v>
      </c>
      <c r="B4782" t="s">
        <v>9436</v>
      </c>
    </row>
    <row r="4783" spans="1:2" x14ac:dyDescent="0.25">
      <c r="A4783" t="s">
        <v>9437</v>
      </c>
      <c r="B4783" t="s">
        <v>9438</v>
      </c>
    </row>
    <row r="4784" spans="1:2" x14ac:dyDescent="0.25">
      <c r="A4784" t="s">
        <v>9439</v>
      </c>
      <c r="B4784" t="s">
        <v>9440</v>
      </c>
    </row>
    <row r="4785" spans="1:2" x14ac:dyDescent="0.25">
      <c r="A4785" t="s">
        <v>9441</v>
      </c>
      <c r="B4785" t="s">
        <v>9442</v>
      </c>
    </row>
    <row r="4786" spans="1:2" x14ac:dyDescent="0.25">
      <c r="A4786" t="s">
        <v>9443</v>
      </c>
      <c r="B4786" t="s">
        <v>9444</v>
      </c>
    </row>
    <row r="4787" spans="1:2" x14ac:dyDescent="0.25">
      <c r="A4787" t="s">
        <v>9445</v>
      </c>
      <c r="B4787" t="s">
        <v>9446</v>
      </c>
    </row>
    <row r="4788" spans="1:2" x14ac:dyDescent="0.25">
      <c r="A4788" t="s">
        <v>9447</v>
      </c>
      <c r="B4788" t="s">
        <v>9448</v>
      </c>
    </row>
    <row r="4789" spans="1:2" x14ac:dyDescent="0.25">
      <c r="A4789" t="s">
        <v>9449</v>
      </c>
      <c r="B4789" t="s">
        <v>9450</v>
      </c>
    </row>
    <row r="4790" spans="1:2" x14ac:dyDescent="0.25">
      <c r="A4790" t="s">
        <v>9451</v>
      </c>
      <c r="B4790" t="s">
        <v>9452</v>
      </c>
    </row>
    <row r="4791" spans="1:2" x14ac:dyDescent="0.25">
      <c r="A4791" t="s">
        <v>9453</v>
      </c>
      <c r="B4791" t="s">
        <v>9454</v>
      </c>
    </row>
    <row r="4792" spans="1:2" x14ac:dyDescent="0.25">
      <c r="A4792" t="s">
        <v>9455</v>
      </c>
      <c r="B4792" t="s">
        <v>9456</v>
      </c>
    </row>
    <row r="4793" spans="1:2" x14ac:dyDescent="0.25">
      <c r="A4793" t="s">
        <v>9457</v>
      </c>
      <c r="B4793" t="s">
        <v>9458</v>
      </c>
    </row>
    <row r="4794" spans="1:2" x14ac:dyDescent="0.25">
      <c r="A4794" t="s">
        <v>9459</v>
      </c>
      <c r="B4794" t="s">
        <v>9460</v>
      </c>
    </row>
    <row r="4795" spans="1:2" x14ac:dyDescent="0.25">
      <c r="A4795" t="s">
        <v>9461</v>
      </c>
      <c r="B4795" t="s">
        <v>9462</v>
      </c>
    </row>
    <row r="4796" spans="1:2" x14ac:dyDescent="0.25">
      <c r="A4796" t="s">
        <v>9463</v>
      </c>
      <c r="B4796" t="s">
        <v>9464</v>
      </c>
    </row>
    <row r="4797" spans="1:2" x14ac:dyDescent="0.25">
      <c r="A4797" t="s">
        <v>9465</v>
      </c>
      <c r="B4797" t="s">
        <v>9466</v>
      </c>
    </row>
    <row r="4798" spans="1:2" x14ac:dyDescent="0.25">
      <c r="A4798" t="s">
        <v>9467</v>
      </c>
      <c r="B4798" t="s">
        <v>9468</v>
      </c>
    </row>
    <row r="4799" spans="1:2" x14ac:dyDescent="0.25">
      <c r="A4799" t="s">
        <v>9469</v>
      </c>
      <c r="B4799" t="s">
        <v>9470</v>
      </c>
    </row>
    <row r="4800" spans="1:2" x14ac:dyDescent="0.25">
      <c r="A4800" t="s">
        <v>9471</v>
      </c>
      <c r="B4800" t="s">
        <v>9472</v>
      </c>
    </row>
    <row r="4801" spans="1:2" x14ac:dyDescent="0.25">
      <c r="A4801" t="s">
        <v>9473</v>
      </c>
      <c r="B4801" t="s">
        <v>9474</v>
      </c>
    </row>
    <row r="4802" spans="1:2" x14ac:dyDescent="0.25">
      <c r="A4802" t="s">
        <v>9475</v>
      </c>
      <c r="B4802" t="s">
        <v>9476</v>
      </c>
    </row>
    <row r="4803" spans="1:2" x14ac:dyDescent="0.25">
      <c r="A4803" t="s">
        <v>9477</v>
      </c>
      <c r="B4803" t="s">
        <v>9478</v>
      </c>
    </row>
    <row r="4804" spans="1:2" x14ac:dyDescent="0.25">
      <c r="A4804" t="s">
        <v>9479</v>
      </c>
      <c r="B4804" t="s">
        <v>9480</v>
      </c>
    </row>
    <row r="4805" spans="1:2" x14ac:dyDescent="0.25">
      <c r="A4805" t="s">
        <v>9481</v>
      </c>
      <c r="B4805" t="s">
        <v>9482</v>
      </c>
    </row>
    <row r="4806" spans="1:2" x14ac:dyDescent="0.25">
      <c r="A4806" t="s">
        <v>9483</v>
      </c>
      <c r="B4806" t="s">
        <v>9484</v>
      </c>
    </row>
    <row r="4807" spans="1:2" x14ac:dyDescent="0.25">
      <c r="A4807" t="s">
        <v>9485</v>
      </c>
      <c r="B4807" t="s">
        <v>9486</v>
      </c>
    </row>
    <row r="4808" spans="1:2" x14ac:dyDescent="0.25">
      <c r="A4808" t="s">
        <v>9487</v>
      </c>
      <c r="B4808" t="s">
        <v>9488</v>
      </c>
    </row>
    <row r="4809" spans="1:2" x14ac:dyDescent="0.25">
      <c r="A4809" t="s">
        <v>9489</v>
      </c>
      <c r="B4809" t="s">
        <v>9490</v>
      </c>
    </row>
    <row r="4810" spans="1:2" x14ac:dyDescent="0.25">
      <c r="A4810" t="s">
        <v>9491</v>
      </c>
      <c r="B4810" t="s">
        <v>9492</v>
      </c>
    </row>
    <row r="4811" spans="1:2" x14ac:dyDescent="0.25">
      <c r="A4811" t="s">
        <v>9493</v>
      </c>
      <c r="B4811" t="s">
        <v>9494</v>
      </c>
    </row>
    <row r="4812" spans="1:2" x14ac:dyDescent="0.25">
      <c r="A4812" t="s">
        <v>9495</v>
      </c>
      <c r="B4812" t="s">
        <v>9496</v>
      </c>
    </row>
    <row r="4813" spans="1:2" x14ac:dyDescent="0.25">
      <c r="A4813" t="s">
        <v>9497</v>
      </c>
      <c r="B4813" t="s">
        <v>9498</v>
      </c>
    </row>
    <row r="4814" spans="1:2" x14ac:dyDescent="0.25">
      <c r="A4814" t="s">
        <v>9499</v>
      </c>
      <c r="B4814" t="s">
        <v>9500</v>
      </c>
    </row>
    <row r="4815" spans="1:2" x14ac:dyDescent="0.25">
      <c r="A4815" t="s">
        <v>9501</v>
      </c>
      <c r="B4815" t="s">
        <v>9502</v>
      </c>
    </row>
    <row r="4816" spans="1:2" x14ac:dyDescent="0.25">
      <c r="A4816" t="s">
        <v>9503</v>
      </c>
      <c r="B4816" t="s">
        <v>9504</v>
      </c>
    </row>
    <row r="4817" spans="1:2" x14ac:dyDescent="0.25">
      <c r="A4817" t="s">
        <v>9505</v>
      </c>
      <c r="B4817" t="s">
        <v>9506</v>
      </c>
    </row>
    <row r="4818" spans="1:2" x14ac:dyDescent="0.25">
      <c r="A4818" t="s">
        <v>9507</v>
      </c>
      <c r="B4818" t="s">
        <v>9508</v>
      </c>
    </row>
    <row r="4819" spans="1:2" x14ac:dyDescent="0.25">
      <c r="A4819" t="s">
        <v>9509</v>
      </c>
      <c r="B4819" t="s">
        <v>9510</v>
      </c>
    </row>
    <row r="4820" spans="1:2" x14ac:dyDescent="0.25">
      <c r="A4820" t="s">
        <v>9511</v>
      </c>
      <c r="B4820" t="s">
        <v>9512</v>
      </c>
    </row>
    <row r="4821" spans="1:2" x14ac:dyDescent="0.25">
      <c r="A4821" t="s">
        <v>9513</v>
      </c>
      <c r="B4821" t="s">
        <v>9514</v>
      </c>
    </row>
    <row r="4822" spans="1:2" x14ac:dyDescent="0.25">
      <c r="A4822" t="s">
        <v>9515</v>
      </c>
      <c r="B4822" t="s">
        <v>9516</v>
      </c>
    </row>
    <row r="4823" spans="1:2" x14ac:dyDescent="0.25">
      <c r="A4823" t="s">
        <v>9517</v>
      </c>
      <c r="B4823" t="s">
        <v>9518</v>
      </c>
    </row>
    <row r="4824" spans="1:2" x14ac:dyDescent="0.25">
      <c r="A4824" t="s">
        <v>9519</v>
      </c>
      <c r="B4824" t="s">
        <v>9520</v>
      </c>
    </row>
    <row r="4825" spans="1:2" x14ac:dyDescent="0.25">
      <c r="A4825" t="s">
        <v>9521</v>
      </c>
      <c r="B4825" t="s">
        <v>9522</v>
      </c>
    </row>
    <row r="4826" spans="1:2" x14ac:dyDescent="0.25">
      <c r="A4826" t="s">
        <v>9523</v>
      </c>
      <c r="B4826" t="s">
        <v>9524</v>
      </c>
    </row>
    <row r="4827" spans="1:2" x14ac:dyDescent="0.25">
      <c r="A4827" t="s">
        <v>9525</v>
      </c>
      <c r="B4827" t="s">
        <v>9526</v>
      </c>
    </row>
    <row r="4828" spans="1:2" x14ac:dyDescent="0.25">
      <c r="A4828" t="s">
        <v>9527</v>
      </c>
      <c r="B4828" t="s">
        <v>9528</v>
      </c>
    </row>
    <row r="4829" spans="1:2" x14ac:dyDescent="0.25">
      <c r="A4829" t="s">
        <v>9529</v>
      </c>
      <c r="B4829" t="s">
        <v>9530</v>
      </c>
    </row>
    <row r="4830" spans="1:2" x14ac:dyDescent="0.25">
      <c r="A4830" t="s">
        <v>9531</v>
      </c>
      <c r="B4830" t="s">
        <v>9532</v>
      </c>
    </row>
    <row r="4831" spans="1:2" x14ac:dyDescent="0.25">
      <c r="A4831" t="s">
        <v>9533</v>
      </c>
      <c r="B4831" t="s">
        <v>9534</v>
      </c>
    </row>
    <row r="4832" spans="1:2" x14ac:dyDescent="0.25">
      <c r="A4832" t="s">
        <v>9535</v>
      </c>
      <c r="B4832" t="s">
        <v>9536</v>
      </c>
    </row>
    <row r="4833" spans="1:2" x14ac:dyDescent="0.25">
      <c r="A4833" t="s">
        <v>9537</v>
      </c>
      <c r="B4833" t="s">
        <v>9538</v>
      </c>
    </row>
    <row r="4834" spans="1:2" x14ac:dyDescent="0.25">
      <c r="A4834" t="s">
        <v>9539</v>
      </c>
      <c r="B4834" t="s">
        <v>9540</v>
      </c>
    </row>
    <row r="4835" spans="1:2" x14ac:dyDescent="0.25">
      <c r="A4835" t="s">
        <v>9541</v>
      </c>
      <c r="B4835" t="s">
        <v>9542</v>
      </c>
    </row>
    <row r="4836" spans="1:2" x14ac:dyDescent="0.25">
      <c r="A4836" t="s">
        <v>9543</v>
      </c>
      <c r="B4836" t="s">
        <v>9544</v>
      </c>
    </row>
    <row r="4837" spans="1:2" x14ac:dyDescent="0.25">
      <c r="A4837" t="s">
        <v>9545</v>
      </c>
      <c r="B4837" t="s">
        <v>9546</v>
      </c>
    </row>
    <row r="4838" spans="1:2" x14ac:dyDescent="0.25">
      <c r="A4838" t="s">
        <v>9547</v>
      </c>
      <c r="B4838" t="s">
        <v>9548</v>
      </c>
    </row>
    <row r="4839" spans="1:2" x14ac:dyDescent="0.25">
      <c r="A4839" t="s">
        <v>9549</v>
      </c>
      <c r="B4839" t="s">
        <v>9550</v>
      </c>
    </row>
    <row r="4840" spans="1:2" x14ac:dyDescent="0.25">
      <c r="A4840" t="s">
        <v>9551</v>
      </c>
      <c r="B4840" t="s">
        <v>9552</v>
      </c>
    </row>
    <row r="4841" spans="1:2" x14ac:dyDescent="0.25">
      <c r="A4841" t="s">
        <v>9553</v>
      </c>
      <c r="B4841" t="s">
        <v>9554</v>
      </c>
    </row>
    <row r="4842" spans="1:2" x14ac:dyDescent="0.25">
      <c r="A4842" t="s">
        <v>9555</v>
      </c>
      <c r="B4842" t="s">
        <v>9556</v>
      </c>
    </row>
    <row r="4843" spans="1:2" x14ac:dyDescent="0.25">
      <c r="A4843" t="s">
        <v>9557</v>
      </c>
      <c r="B4843" t="s">
        <v>9558</v>
      </c>
    </row>
    <row r="4844" spans="1:2" x14ac:dyDescent="0.25">
      <c r="A4844" t="s">
        <v>9559</v>
      </c>
      <c r="B4844" t="s">
        <v>9560</v>
      </c>
    </row>
    <row r="4845" spans="1:2" x14ac:dyDescent="0.25">
      <c r="A4845" t="s">
        <v>9561</v>
      </c>
      <c r="B4845" t="s">
        <v>9562</v>
      </c>
    </row>
    <row r="4846" spans="1:2" x14ac:dyDescent="0.25">
      <c r="A4846" t="s">
        <v>9563</v>
      </c>
      <c r="B4846" t="s">
        <v>9564</v>
      </c>
    </row>
    <row r="4847" spans="1:2" x14ac:dyDescent="0.25">
      <c r="A4847" t="s">
        <v>9565</v>
      </c>
      <c r="B4847" t="s">
        <v>9566</v>
      </c>
    </row>
    <row r="4848" spans="1:2" x14ac:dyDescent="0.25">
      <c r="A4848" t="s">
        <v>9567</v>
      </c>
      <c r="B4848" t="s">
        <v>9568</v>
      </c>
    </row>
    <row r="4849" spans="1:2" x14ac:dyDescent="0.25">
      <c r="A4849" t="s">
        <v>9569</v>
      </c>
      <c r="B4849" t="s">
        <v>9570</v>
      </c>
    </row>
    <row r="4850" spans="1:2" x14ac:dyDescent="0.25">
      <c r="A4850" t="s">
        <v>9571</v>
      </c>
      <c r="B4850" t="s">
        <v>9572</v>
      </c>
    </row>
    <row r="4851" spans="1:2" x14ac:dyDescent="0.25">
      <c r="A4851" t="s">
        <v>9573</v>
      </c>
      <c r="B4851" t="s">
        <v>9574</v>
      </c>
    </row>
    <row r="4852" spans="1:2" x14ac:dyDescent="0.25">
      <c r="A4852" t="s">
        <v>9575</v>
      </c>
      <c r="B4852" t="s">
        <v>9576</v>
      </c>
    </row>
    <row r="4853" spans="1:2" x14ac:dyDescent="0.25">
      <c r="A4853" t="s">
        <v>9577</v>
      </c>
      <c r="B4853" t="s">
        <v>9578</v>
      </c>
    </row>
    <row r="4854" spans="1:2" x14ac:dyDescent="0.25">
      <c r="A4854" t="s">
        <v>9579</v>
      </c>
      <c r="B4854" t="s">
        <v>9580</v>
      </c>
    </row>
    <row r="4855" spans="1:2" x14ac:dyDescent="0.25">
      <c r="A4855" t="s">
        <v>9581</v>
      </c>
      <c r="B4855" t="s">
        <v>9582</v>
      </c>
    </row>
    <row r="4856" spans="1:2" x14ac:dyDescent="0.25">
      <c r="A4856" t="s">
        <v>9583</v>
      </c>
      <c r="B4856" t="s">
        <v>9584</v>
      </c>
    </row>
    <row r="4857" spans="1:2" x14ac:dyDescent="0.25">
      <c r="A4857" t="s">
        <v>9585</v>
      </c>
      <c r="B4857" t="s">
        <v>9586</v>
      </c>
    </row>
    <row r="4858" spans="1:2" x14ac:dyDescent="0.25">
      <c r="A4858" t="s">
        <v>9587</v>
      </c>
      <c r="B4858" t="s">
        <v>9588</v>
      </c>
    </row>
    <row r="4859" spans="1:2" x14ac:dyDescent="0.25">
      <c r="A4859" t="s">
        <v>9589</v>
      </c>
      <c r="B4859" t="s">
        <v>9590</v>
      </c>
    </row>
    <row r="4860" spans="1:2" x14ac:dyDescent="0.25">
      <c r="A4860" t="s">
        <v>9591</v>
      </c>
      <c r="B4860" t="s">
        <v>9592</v>
      </c>
    </row>
    <row r="4861" spans="1:2" x14ac:dyDescent="0.25">
      <c r="A4861" t="s">
        <v>9593</v>
      </c>
      <c r="B4861" t="s">
        <v>9594</v>
      </c>
    </row>
    <row r="4862" spans="1:2" x14ac:dyDescent="0.25">
      <c r="A4862" t="s">
        <v>9595</v>
      </c>
      <c r="B4862" t="s">
        <v>9596</v>
      </c>
    </row>
    <row r="4863" spans="1:2" x14ac:dyDescent="0.25">
      <c r="A4863" t="s">
        <v>9597</v>
      </c>
      <c r="B4863" t="s">
        <v>9598</v>
      </c>
    </row>
    <row r="4864" spans="1:2" x14ac:dyDescent="0.25">
      <c r="A4864" t="s">
        <v>9599</v>
      </c>
      <c r="B4864" t="s">
        <v>9600</v>
      </c>
    </row>
    <row r="4865" spans="1:2" x14ac:dyDescent="0.25">
      <c r="A4865" t="s">
        <v>9601</v>
      </c>
      <c r="B4865" t="s">
        <v>9602</v>
      </c>
    </row>
    <row r="4866" spans="1:2" x14ac:dyDescent="0.25">
      <c r="A4866" t="s">
        <v>9603</v>
      </c>
      <c r="B4866" t="s">
        <v>9604</v>
      </c>
    </row>
    <row r="4867" spans="1:2" x14ac:dyDescent="0.25">
      <c r="A4867" t="s">
        <v>9605</v>
      </c>
      <c r="B4867" t="s">
        <v>9606</v>
      </c>
    </row>
    <row r="4868" spans="1:2" x14ac:dyDescent="0.25">
      <c r="A4868" t="s">
        <v>9607</v>
      </c>
      <c r="B4868" t="s">
        <v>9608</v>
      </c>
    </row>
    <row r="4869" spans="1:2" x14ac:dyDescent="0.25">
      <c r="A4869" t="s">
        <v>9609</v>
      </c>
      <c r="B4869" t="s">
        <v>9610</v>
      </c>
    </row>
    <row r="4870" spans="1:2" x14ac:dyDescent="0.25">
      <c r="A4870" t="s">
        <v>9611</v>
      </c>
      <c r="B4870" t="s">
        <v>9612</v>
      </c>
    </row>
    <row r="4871" spans="1:2" x14ac:dyDescent="0.25">
      <c r="A4871" t="s">
        <v>9613</v>
      </c>
      <c r="B4871" t="s">
        <v>9614</v>
      </c>
    </row>
    <row r="4872" spans="1:2" x14ac:dyDescent="0.25">
      <c r="A4872" t="s">
        <v>9615</v>
      </c>
      <c r="B4872" t="s">
        <v>9616</v>
      </c>
    </row>
    <row r="4873" spans="1:2" x14ac:dyDescent="0.25">
      <c r="A4873" t="s">
        <v>9617</v>
      </c>
      <c r="B4873" t="s">
        <v>9618</v>
      </c>
    </row>
    <row r="4874" spans="1:2" x14ac:dyDescent="0.25">
      <c r="A4874" t="s">
        <v>9619</v>
      </c>
      <c r="B4874" t="s">
        <v>9620</v>
      </c>
    </row>
    <row r="4875" spans="1:2" x14ac:dyDescent="0.25">
      <c r="A4875" t="s">
        <v>9621</v>
      </c>
      <c r="B4875" t="s">
        <v>9622</v>
      </c>
    </row>
    <row r="4876" spans="1:2" x14ac:dyDescent="0.25">
      <c r="A4876" t="s">
        <v>9623</v>
      </c>
      <c r="B4876" t="s">
        <v>9624</v>
      </c>
    </row>
    <row r="4877" spans="1:2" x14ac:dyDescent="0.25">
      <c r="A4877" t="s">
        <v>9625</v>
      </c>
      <c r="B4877" t="s">
        <v>9626</v>
      </c>
    </row>
    <row r="4878" spans="1:2" x14ac:dyDescent="0.25">
      <c r="A4878" t="s">
        <v>9627</v>
      </c>
      <c r="B4878" t="s">
        <v>9628</v>
      </c>
    </row>
    <row r="4879" spans="1:2" x14ac:dyDescent="0.25">
      <c r="A4879" t="s">
        <v>9629</v>
      </c>
      <c r="B4879" t="s">
        <v>9630</v>
      </c>
    </row>
    <row r="4880" spans="1:2" x14ac:dyDescent="0.25">
      <c r="A4880" t="s">
        <v>9631</v>
      </c>
      <c r="B4880" t="s">
        <v>9632</v>
      </c>
    </row>
    <row r="4881" spans="1:2" x14ac:dyDescent="0.25">
      <c r="A4881" t="s">
        <v>9633</v>
      </c>
      <c r="B4881" t="s">
        <v>9634</v>
      </c>
    </row>
    <row r="4882" spans="1:2" x14ac:dyDescent="0.25">
      <c r="A4882" t="s">
        <v>9635</v>
      </c>
      <c r="B4882" t="s">
        <v>9636</v>
      </c>
    </row>
    <row r="4883" spans="1:2" x14ac:dyDescent="0.25">
      <c r="A4883" t="s">
        <v>9637</v>
      </c>
      <c r="B4883" t="s">
        <v>9638</v>
      </c>
    </row>
    <row r="4884" spans="1:2" x14ac:dyDescent="0.25">
      <c r="A4884" t="s">
        <v>9639</v>
      </c>
      <c r="B4884" t="s">
        <v>9640</v>
      </c>
    </row>
    <row r="4885" spans="1:2" x14ac:dyDescent="0.25">
      <c r="A4885" t="s">
        <v>9641</v>
      </c>
      <c r="B4885" t="s">
        <v>9642</v>
      </c>
    </row>
    <row r="4886" spans="1:2" x14ac:dyDescent="0.25">
      <c r="A4886" t="s">
        <v>9643</v>
      </c>
      <c r="B4886" t="s">
        <v>9644</v>
      </c>
    </row>
    <row r="4887" spans="1:2" x14ac:dyDescent="0.25">
      <c r="A4887" t="s">
        <v>9645</v>
      </c>
      <c r="B4887" t="s">
        <v>9646</v>
      </c>
    </row>
    <row r="4888" spans="1:2" x14ac:dyDescent="0.25">
      <c r="A4888" t="s">
        <v>9647</v>
      </c>
      <c r="B4888" t="s">
        <v>9648</v>
      </c>
    </row>
    <row r="4889" spans="1:2" x14ac:dyDescent="0.25">
      <c r="A4889" t="s">
        <v>9649</v>
      </c>
      <c r="B4889" t="s">
        <v>9650</v>
      </c>
    </row>
    <row r="4890" spans="1:2" x14ac:dyDescent="0.25">
      <c r="A4890" t="s">
        <v>9651</v>
      </c>
      <c r="B4890" t="s">
        <v>9652</v>
      </c>
    </row>
    <row r="4891" spans="1:2" x14ac:dyDescent="0.25">
      <c r="A4891" t="s">
        <v>9653</v>
      </c>
      <c r="B4891" t="s">
        <v>9654</v>
      </c>
    </row>
    <row r="4892" spans="1:2" x14ac:dyDescent="0.25">
      <c r="A4892" t="s">
        <v>9655</v>
      </c>
      <c r="B4892" t="s">
        <v>9656</v>
      </c>
    </row>
    <row r="4893" spans="1:2" x14ac:dyDescent="0.25">
      <c r="A4893" t="s">
        <v>9657</v>
      </c>
      <c r="B4893" t="s">
        <v>9658</v>
      </c>
    </row>
    <row r="4894" spans="1:2" x14ac:dyDescent="0.25">
      <c r="A4894" t="s">
        <v>9659</v>
      </c>
      <c r="B4894" t="s">
        <v>9660</v>
      </c>
    </row>
    <row r="4895" spans="1:2" x14ac:dyDescent="0.25">
      <c r="A4895" t="s">
        <v>9661</v>
      </c>
      <c r="B4895" t="s">
        <v>9662</v>
      </c>
    </row>
    <row r="4896" spans="1:2" x14ac:dyDescent="0.25">
      <c r="A4896" t="s">
        <v>9663</v>
      </c>
      <c r="B4896" t="s">
        <v>9664</v>
      </c>
    </row>
    <row r="4897" spans="1:2" x14ac:dyDescent="0.25">
      <c r="A4897" t="s">
        <v>9665</v>
      </c>
      <c r="B4897" t="s">
        <v>9666</v>
      </c>
    </row>
    <row r="4898" spans="1:2" x14ac:dyDescent="0.25">
      <c r="A4898" t="s">
        <v>9667</v>
      </c>
      <c r="B4898" t="s">
        <v>9668</v>
      </c>
    </row>
    <row r="4899" spans="1:2" x14ac:dyDescent="0.25">
      <c r="A4899" t="s">
        <v>9669</v>
      </c>
      <c r="B4899" t="s">
        <v>9670</v>
      </c>
    </row>
    <row r="4900" spans="1:2" x14ac:dyDescent="0.25">
      <c r="A4900" t="s">
        <v>9671</v>
      </c>
      <c r="B4900" t="s">
        <v>9672</v>
      </c>
    </row>
    <row r="4901" spans="1:2" x14ac:dyDescent="0.25">
      <c r="A4901" t="s">
        <v>9673</v>
      </c>
      <c r="B4901" t="s">
        <v>9674</v>
      </c>
    </row>
    <row r="4902" spans="1:2" x14ac:dyDescent="0.25">
      <c r="A4902" t="s">
        <v>9675</v>
      </c>
      <c r="B4902" t="s">
        <v>9676</v>
      </c>
    </row>
    <row r="4903" spans="1:2" x14ac:dyDescent="0.25">
      <c r="A4903" t="s">
        <v>9677</v>
      </c>
      <c r="B4903" t="s">
        <v>9678</v>
      </c>
    </row>
    <row r="4904" spans="1:2" x14ac:dyDescent="0.25">
      <c r="A4904" t="s">
        <v>9679</v>
      </c>
      <c r="B4904" t="s">
        <v>9680</v>
      </c>
    </row>
    <row r="4905" spans="1:2" x14ac:dyDescent="0.25">
      <c r="A4905" t="s">
        <v>9681</v>
      </c>
      <c r="B4905" t="s">
        <v>9682</v>
      </c>
    </row>
    <row r="4906" spans="1:2" x14ac:dyDescent="0.25">
      <c r="A4906" t="s">
        <v>9683</v>
      </c>
      <c r="B4906" t="s">
        <v>9684</v>
      </c>
    </row>
    <row r="4907" spans="1:2" x14ac:dyDescent="0.25">
      <c r="A4907" t="s">
        <v>9685</v>
      </c>
      <c r="B4907" t="s">
        <v>9686</v>
      </c>
    </row>
    <row r="4908" spans="1:2" x14ac:dyDescent="0.25">
      <c r="A4908" t="s">
        <v>9687</v>
      </c>
      <c r="B4908" t="s">
        <v>9688</v>
      </c>
    </row>
    <row r="4909" spans="1:2" x14ac:dyDescent="0.25">
      <c r="A4909" t="s">
        <v>9689</v>
      </c>
      <c r="B4909" t="s">
        <v>9690</v>
      </c>
    </row>
    <row r="4910" spans="1:2" x14ac:dyDescent="0.25">
      <c r="A4910" t="s">
        <v>9691</v>
      </c>
      <c r="B4910" t="s">
        <v>9692</v>
      </c>
    </row>
    <row r="4911" spans="1:2" x14ac:dyDescent="0.25">
      <c r="A4911" t="s">
        <v>9693</v>
      </c>
      <c r="B4911" t="s">
        <v>9694</v>
      </c>
    </row>
    <row r="4912" spans="1:2" x14ac:dyDescent="0.25">
      <c r="A4912" t="s">
        <v>9695</v>
      </c>
      <c r="B4912" t="s">
        <v>9696</v>
      </c>
    </row>
    <row r="4913" spans="1:2" x14ac:dyDescent="0.25">
      <c r="A4913" t="s">
        <v>9697</v>
      </c>
      <c r="B4913" t="s">
        <v>9698</v>
      </c>
    </row>
    <row r="4914" spans="1:2" x14ac:dyDescent="0.25">
      <c r="A4914" t="s">
        <v>9699</v>
      </c>
      <c r="B4914" t="s">
        <v>9700</v>
      </c>
    </row>
    <row r="4915" spans="1:2" x14ac:dyDescent="0.25">
      <c r="A4915" t="s">
        <v>9701</v>
      </c>
      <c r="B4915" t="s">
        <v>9702</v>
      </c>
    </row>
    <row r="4916" spans="1:2" x14ac:dyDescent="0.25">
      <c r="A4916" t="s">
        <v>9703</v>
      </c>
      <c r="B4916" t="s">
        <v>9704</v>
      </c>
    </row>
    <row r="4917" spans="1:2" x14ac:dyDescent="0.25">
      <c r="A4917" t="s">
        <v>9705</v>
      </c>
      <c r="B4917" t="s">
        <v>9706</v>
      </c>
    </row>
    <row r="4918" spans="1:2" x14ac:dyDescent="0.25">
      <c r="A4918" t="s">
        <v>9707</v>
      </c>
      <c r="B4918" t="s">
        <v>9708</v>
      </c>
    </row>
    <row r="4919" spans="1:2" x14ac:dyDescent="0.25">
      <c r="A4919" t="s">
        <v>9709</v>
      </c>
      <c r="B4919" t="s">
        <v>9710</v>
      </c>
    </row>
    <row r="4920" spans="1:2" x14ac:dyDescent="0.25">
      <c r="A4920" t="s">
        <v>9711</v>
      </c>
      <c r="B4920" t="s">
        <v>9712</v>
      </c>
    </row>
    <row r="4921" spans="1:2" x14ac:dyDescent="0.25">
      <c r="A4921" t="s">
        <v>9713</v>
      </c>
      <c r="B4921" t="s">
        <v>9714</v>
      </c>
    </row>
    <row r="4922" spans="1:2" x14ac:dyDescent="0.25">
      <c r="A4922" t="s">
        <v>9715</v>
      </c>
      <c r="B4922" t="s">
        <v>9716</v>
      </c>
    </row>
    <row r="4923" spans="1:2" x14ac:dyDescent="0.25">
      <c r="A4923" t="s">
        <v>9717</v>
      </c>
      <c r="B4923" t="s">
        <v>9718</v>
      </c>
    </row>
    <row r="4924" spans="1:2" x14ac:dyDescent="0.25">
      <c r="A4924" t="s">
        <v>9719</v>
      </c>
      <c r="B4924" t="s">
        <v>9720</v>
      </c>
    </row>
    <row r="4925" spans="1:2" x14ac:dyDescent="0.25">
      <c r="A4925" t="s">
        <v>9721</v>
      </c>
      <c r="B4925" t="s">
        <v>9722</v>
      </c>
    </row>
    <row r="4926" spans="1:2" x14ac:dyDescent="0.25">
      <c r="A4926" t="s">
        <v>9723</v>
      </c>
      <c r="B4926" t="s">
        <v>9724</v>
      </c>
    </row>
    <row r="4927" spans="1:2" x14ac:dyDescent="0.25">
      <c r="A4927" t="s">
        <v>9725</v>
      </c>
      <c r="B4927" t="s">
        <v>9726</v>
      </c>
    </row>
    <row r="4928" spans="1:2" x14ac:dyDescent="0.25">
      <c r="A4928" t="s">
        <v>9727</v>
      </c>
      <c r="B4928" t="s">
        <v>9728</v>
      </c>
    </row>
    <row r="4929" spans="1:2" x14ac:dyDescent="0.25">
      <c r="A4929" t="s">
        <v>9729</v>
      </c>
      <c r="B4929" t="s">
        <v>9730</v>
      </c>
    </row>
    <row r="4930" spans="1:2" x14ac:dyDescent="0.25">
      <c r="A4930" t="s">
        <v>9731</v>
      </c>
      <c r="B4930" t="s">
        <v>9732</v>
      </c>
    </row>
    <row r="4931" spans="1:2" x14ac:dyDescent="0.25">
      <c r="A4931" t="s">
        <v>9733</v>
      </c>
      <c r="B4931" t="s">
        <v>9734</v>
      </c>
    </row>
    <row r="4932" spans="1:2" x14ac:dyDescent="0.25">
      <c r="A4932" t="s">
        <v>9735</v>
      </c>
      <c r="B4932" t="s">
        <v>9736</v>
      </c>
    </row>
    <row r="4933" spans="1:2" x14ac:dyDescent="0.25">
      <c r="A4933" t="s">
        <v>9737</v>
      </c>
      <c r="B4933" t="s">
        <v>9738</v>
      </c>
    </row>
    <row r="4934" spans="1:2" x14ac:dyDescent="0.25">
      <c r="A4934" t="s">
        <v>9739</v>
      </c>
      <c r="B4934" t="s">
        <v>9740</v>
      </c>
    </row>
    <row r="4935" spans="1:2" x14ac:dyDescent="0.25">
      <c r="A4935" t="s">
        <v>9741</v>
      </c>
      <c r="B4935" t="s">
        <v>9742</v>
      </c>
    </row>
    <row r="4936" spans="1:2" x14ac:dyDescent="0.25">
      <c r="A4936" t="s">
        <v>9743</v>
      </c>
      <c r="B4936" t="s">
        <v>9744</v>
      </c>
    </row>
    <row r="4937" spans="1:2" x14ac:dyDescent="0.25">
      <c r="A4937" t="s">
        <v>9745</v>
      </c>
      <c r="B4937" t="s">
        <v>9746</v>
      </c>
    </row>
    <row r="4938" spans="1:2" x14ac:dyDescent="0.25">
      <c r="A4938" t="s">
        <v>9747</v>
      </c>
      <c r="B4938" t="s">
        <v>9748</v>
      </c>
    </row>
    <row r="4939" spans="1:2" x14ac:dyDescent="0.25">
      <c r="A4939" t="s">
        <v>9749</v>
      </c>
      <c r="B4939" t="s">
        <v>9750</v>
      </c>
    </row>
    <row r="4940" spans="1:2" x14ac:dyDescent="0.25">
      <c r="A4940" t="s">
        <v>9751</v>
      </c>
      <c r="B4940" t="s">
        <v>9752</v>
      </c>
    </row>
    <row r="4941" spans="1:2" x14ac:dyDescent="0.25">
      <c r="A4941" t="s">
        <v>9753</v>
      </c>
      <c r="B4941" t="s">
        <v>9754</v>
      </c>
    </row>
    <row r="4942" spans="1:2" x14ac:dyDescent="0.25">
      <c r="A4942" t="s">
        <v>9755</v>
      </c>
      <c r="B4942" t="s">
        <v>9756</v>
      </c>
    </row>
    <row r="4943" spans="1:2" x14ac:dyDescent="0.25">
      <c r="A4943" t="s">
        <v>9757</v>
      </c>
      <c r="B4943" t="s">
        <v>9758</v>
      </c>
    </row>
    <row r="4944" spans="1:2" x14ac:dyDescent="0.25">
      <c r="A4944" t="s">
        <v>9759</v>
      </c>
      <c r="B4944" t="s">
        <v>9760</v>
      </c>
    </row>
    <row r="4945" spans="1:2" x14ac:dyDescent="0.25">
      <c r="A4945" t="s">
        <v>9761</v>
      </c>
      <c r="B4945" t="s">
        <v>9762</v>
      </c>
    </row>
    <row r="4946" spans="1:2" x14ac:dyDescent="0.25">
      <c r="A4946" t="s">
        <v>9763</v>
      </c>
      <c r="B4946" t="s">
        <v>9764</v>
      </c>
    </row>
    <row r="4947" spans="1:2" x14ac:dyDescent="0.25">
      <c r="A4947" t="s">
        <v>9765</v>
      </c>
      <c r="B4947" t="s">
        <v>9766</v>
      </c>
    </row>
    <row r="4948" spans="1:2" x14ac:dyDescent="0.25">
      <c r="A4948" t="s">
        <v>9767</v>
      </c>
      <c r="B4948" t="s">
        <v>9768</v>
      </c>
    </row>
    <row r="4949" spans="1:2" x14ac:dyDescent="0.25">
      <c r="A4949" t="s">
        <v>9769</v>
      </c>
      <c r="B4949" t="s">
        <v>9770</v>
      </c>
    </row>
    <row r="4950" spans="1:2" x14ac:dyDescent="0.25">
      <c r="A4950" t="s">
        <v>9771</v>
      </c>
      <c r="B4950" t="s">
        <v>9772</v>
      </c>
    </row>
    <row r="4951" spans="1:2" x14ac:dyDescent="0.25">
      <c r="A4951" t="s">
        <v>9773</v>
      </c>
      <c r="B4951" t="s">
        <v>9774</v>
      </c>
    </row>
    <row r="4952" spans="1:2" x14ac:dyDescent="0.25">
      <c r="A4952" t="s">
        <v>9775</v>
      </c>
      <c r="B4952" t="s">
        <v>9776</v>
      </c>
    </row>
    <row r="4953" spans="1:2" x14ac:dyDescent="0.25">
      <c r="A4953" t="s">
        <v>9777</v>
      </c>
      <c r="B4953" t="s">
        <v>9778</v>
      </c>
    </row>
    <row r="4954" spans="1:2" x14ac:dyDescent="0.25">
      <c r="A4954" t="s">
        <v>9779</v>
      </c>
      <c r="B4954" t="s">
        <v>9780</v>
      </c>
    </row>
    <row r="4955" spans="1:2" x14ac:dyDescent="0.25">
      <c r="A4955" t="s">
        <v>9781</v>
      </c>
      <c r="B4955" t="s">
        <v>9782</v>
      </c>
    </row>
    <row r="4956" spans="1:2" x14ac:dyDescent="0.25">
      <c r="A4956" t="s">
        <v>9783</v>
      </c>
      <c r="B4956" t="s">
        <v>9784</v>
      </c>
    </row>
    <row r="4957" spans="1:2" x14ac:dyDescent="0.25">
      <c r="A4957" t="s">
        <v>9785</v>
      </c>
      <c r="B4957" t="s">
        <v>9786</v>
      </c>
    </row>
    <row r="4958" spans="1:2" x14ac:dyDescent="0.25">
      <c r="A4958" t="s">
        <v>9787</v>
      </c>
      <c r="B4958" t="s">
        <v>9788</v>
      </c>
    </row>
    <row r="4959" spans="1:2" x14ac:dyDescent="0.25">
      <c r="A4959" t="s">
        <v>9789</v>
      </c>
      <c r="B4959" t="s">
        <v>9790</v>
      </c>
    </row>
    <row r="4960" spans="1:2" x14ac:dyDescent="0.25">
      <c r="A4960" t="s">
        <v>9791</v>
      </c>
      <c r="B4960" t="s">
        <v>9792</v>
      </c>
    </row>
    <row r="4961" spans="1:2" x14ac:dyDescent="0.25">
      <c r="A4961" t="s">
        <v>9793</v>
      </c>
      <c r="B4961" t="s">
        <v>9794</v>
      </c>
    </row>
    <row r="4962" spans="1:2" x14ac:dyDescent="0.25">
      <c r="A4962" t="s">
        <v>9795</v>
      </c>
      <c r="B4962" t="s">
        <v>9796</v>
      </c>
    </row>
    <row r="4963" spans="1:2" x14ac:dyDescent="0.25">
      <c r="A4963" t="s">
        <v>9797</v>
      </c>
      <c r="B4963" t="s">
        <v>9798</v>
      </c>
    </row>
    <row r="4964" spans="1:2" x14ac:dyDescent="0.25">
      <c r="A4964" t="s">
        <v>9799</v>
      </c>
      <c r="B4964" t="s">
        <v>9800</v>
      </c>
    </row>
    <row r="4965" spans="1:2" x14ac:dyDescent="0.25">
      <c r="A4965" t="s">
        <v>9801</v>
      </c>
      <c r="B4965" t="s">
        <v>9802</v>
      </c>
    </row>
    <row r="4966" spans="1:2" x14ac:dyDescent="0.25">
      <c r="A4966" t="s">
        <v>9803</v>
      </c>
      <c r="B4966" t="s">
        <v>9804</v>
      </c>
    </row>
    <row r="4967" spans="1:2" x14ac:dyDescent="0.25">
      <c r="A4967" t="s">
        <v>9805</v>
      </c>
      <c r="B4967" t="s">
        <v>9806</v>
      </c>
    </row>
    <row r="4968" spans="1:2" x14ac:dyDescent="0.25">
      <c r="A4968" t="s">
        <v>9807</v>
      </c>
      <c r="B4968" t="s">
        <v>9808</v>
      </c>
    </row>
    <row r="4969" spans="1:2" x14ac:dyDescent="0.25">
      <c r="A4969" t="s">
        <v>9809</v>
      </c>
      <c r="B4969" t="s">
        <v>9810</v>
      </c>
    </row>
    <row r="4970" spans="1:2" x14ac:dyDescent="0.25">
      <c r="A4970" t="s">
        <v>9811</v>
      </c>
      <c r="B4970" t="s">
        <v>9812</v>
      </c>
    </row>
    <row r="4971" spans="1:2" x14ac:dyDescent="0.25">
      <c r="A4971" t="s">
        <v>9813</v>
      </c>
      <c r="B4971" t="s">
        <v>9814</v>
      </c>
    </row>
    <row r="4972" spans="1:2" x14ac:dyDescent="0.25">
      <c r="A4972" t="s">
        <v>9815</v>
      </c>
      <c r="B4972" t="s">
        <v>9816</v>
      </c>
    </row>
    <row r="4973" spans="1:2" x14ac:dyDescent="0.25">
      <c r="A4973" t="s">
        <v>9817</v>
      </c>
      <c r="B4973" t="s">
        <v>9818</v>
      </c>
    </row>
    <row r="4974" spans="1:2" x14ac:dyDescent="0.25">
      <c r="A4974" t="s">
        <v>9819</v>
      </c>
      <c r="B4974" t="s">
        <v>9820</v>
      </c>
    </row>
    <row r="4975" spans="1:2" x14ac:dyDescent="0.25">
      <c r="A4975" t="s">
        <v>9821</v>
      </c>
      <c r="B4975" t="s">
        <v>9822</v>
      </c>
    </row>
    <row r="4976" spans="1:2" x14ac:dyDescent="0.25">
      <c r="A4976" t="s">
        <v>9823</v>
      </c>
      <c r="B4976" t="s">
        <v>9824</v>
      </c>
    </row>
    <row r="4977" spans="1:2" x14ac:dyDescent="0.25">
      <c r="A4977" t="s">
        <v>9825</v>
      </c>
      <c r="B4977" t="s">
        <v>9826</v>
      </c>
    </row>
    <row r="4978" spans="1:2" x14ac:dyDescent="0.25">
      <c r="A4978" t="s">
        <v>9827</v>
      </c>
      <c r="B4978" t="s">
        <v>9828</v>
      </c>
    </row>
    <row r="4979" spans="1:2" x14ac:dyDescent="0.25">
      <c r="A4979" t="s">
        <v>9829</v>
      </c>
      <c r="B4979" t="s">
        <v>9830</v>
      </c>
    </row>
    <row r="4980" spans="1:2" x14ac:dyDescent="0.25">
      <c r="A4980" t="s">
        <v>9831</v>
      </c>
      <c r="B4980" t="s">
        <v>9832</v>
      </c>
    </row>
    <row r="4981" spans="1:2" x14ac:dyDescent="0.25">
      <c r="A4981" t="s">
        <v>9833</v>
      </c>
      <c r="B4981" t="s">
        <v>9834</v>
      </c>
    </row>
    <row r="4982" spans="1:2" x14ac:dyDescent="0.25">
      <c r="A4982" t="s">
        <v>9835</v>
      </c>
      <c r="B4982" t="s">
        <v>9836</v>
      </c>
    </row>
    <row r="4983" spans="1:2" x14ac:dyDescent="0.25">
      <c r="A4983" t="s">
        <v>9837</v>
      </c>
      <c r="B4983" t="s">
        <v>9838</v>
      </c>
    </row>
    <row r="4984" spans="1:2" x14ac:dyDescent="0.25">
      <c r="A4984" t="s">
        <v>9839</v>
      </c>
      <c r="B4984" t="s">
        <v>9840</v>
      </c>
    </row>
    <row r="4985" spans="1:2" x14ac:dyDescent="0.25">
      <c r="A4985" t="s">
        <v>9841</v>
      </c>
      <c r="B4985" t="s">
        <v>9842</v>
      </c>
    </row>
    <row r="4986" spans="1:2" x14ac:dyDescent="0.25">
      <c r="A4986" t="s">
        <v>9843</v>
      </c>
      <c r="B4986" t="s">
        <v>9844</v>
      </c>
    </row>
    <row r="4987" spans="1:2" x14ac:dyDescent="0.25">
      <c r="A4987" t="s">
        <v>9845</v>
      </c>
      <c r="B4987" t="s">
        <v>9846</v>
      </c>
    </row>
    <row r="4988" spans="1:2" x14ac:dyDescent="0.25">
      <c r="A4988" t="s">
        <v>9847</v>
      </c>
      <c r="B4988" t="s">
        <v>9848</v>
      </c>
    </row>
    <row r="4989" spans="1:2" x14ac:dyDescent="0.25">
      <c r="A4989" t="s">
        <v>9849</v>
      </c>
      <c r="B4989" t="s">
        <v>9850</v>
      </c>
    </row>
    <row r="4990" spans="1:2" x14ac:dyDescent="0.25">
      <c r="A4990" t="s">
        <v>9851</v>
      </c>
      <c r="B4990" t="s">
        <v>9852</v>
      </c>
    </row>
    <row r="4991" spans="1:2" x14ac:dyDescent="0.25">
      <c r="A4991" t="s">
        <v>9853</v>
      </c>
      <c r="B4991" t="s">
        <v>9854</v>
      </c>
    </row>
    <row r="4992" spans="1:2" x14ac:dyDescent="0.25">
      <c r="A4992" t="s">
        <v>9855</v>
      </c>
      <c r="B4992" t="s">
        <v>9856</v>
      </c>
    </row>
    <row r="4993" spans="1:2" x14ac:dyDescent="0.25">
      <c r="A4993" t="s">
        <v>9857</v>
      </c>
      <c r="B4993" t="s">
        <v>9858</v>
      </c>
    </row>
    <row r="4994" spans="1:2" x14ac:dyDescent="0.25">
      <c r="A4994" t="s">
        <v>9859</v>
      </c>
      <c r="B4994" t="s">
        <v>9860</v>
      </c>
    </row>
    <row r="4995" spans="1:2" x14ac:dyDescent="0.25">
      <c r="A4995" t="s">
        <v>9861</v>
      </c>
      <c r="B4995" t="s">
        <v>9862</v>
      </c>
    </row>
    <row r="4996" spans="1:2" x14ac:dyDescent="0.25">
      <c r="A4996" t="s">
        <v>9863</v>
      </c>
      <c r="B4996" t="s">
        <v>9864</v>
      </c>
    </row>
    <row r="4997" spans="1:2" x14ac:dyDescent="0.25">
      <c r="A4997" t="s">
        <v>9865</v>
      </c>
      <c r="B4997" t="s">
        <v>9866</v>
      </c>
    </row>
    <row r="4998" spans="1:2" x14ac:dyDescent="0.25">
      <c r="A4998" t="s">
        <v>9867</v>
      </c>
      <c r="B4998" t="s">
        <v>9868</v>
      </c>
    </row>
    <row r="4999" spans="1:2" x14ac:dyDescent="0.25">
      <c r="A4999" t="s">
        <v>9869</v>
      </c>
      <c r="B4999" t="s">
        <v>9870</v>
      </c>
    </row>
    <row r="5000" spans="1:2" x14ac:dyDescent="0.25">
      <c r="A5000" t="s">
        <v>9871</v>
      </c>
      <c r="B5000" t="s">
        <v>9872</v>
      </c>
    </row>
    <row r="5001" spans="1:2" x14ac:dyDescent="0.25">
      <c r="A5001" t="s">
        <v>9873</v>
      </c>
      <c r="B5001" t="s">
        <v>9874</v>
      </c>
    </row>
    <row r="5002" spans="1:2" x14ac:dyDescent="0.25">
      <c r="A5002" t="s">
        <v>9875</v>
      </c>
      <c r="B5002" t="s">
        <v>9876</v>
      </c>
    </row>
    <row r="5003" spans="1:2" x14ac:dyDescent="0.25">
      <c r="A5003" t="s">
        <v>9877</v>
      </c>
      <c r="B5003" t="s">
        <v>9878</v>
      </c>
    </row>
    <row r="5004" spans="1:2" x14ac:dyDescent="0.25">
      <c r="A5004" t="s">
        <v>9879</v>
      </c>
      <c r="B5004" t="s">
        <v>9880</v>
      </c>
    </row>
    <row r="5005" spans="1:2" x14ac:dyDescent="0.25">
      <c r="A5005" t="s">
        <v>9881</v>
      </c>
      <c r="B5005" t="s">
        <v>9882</v>
      </c>
    </row>
    <row r="5006" spans="1:2" x14ac:dyDescent="0.25">
      <c r="A5006" t="s">
        <v>105</v>
      </c>
      <c r="B5006" t="s">
        <v>106</v>
      </c>
    </row>
    <row r="5007" spans="1:2" x14ac:dyDescent="0.25">
      <c r="A5007" t="s">
        <v>9883</v>
      </c>
      <c r="B5007" t="s">
        <v>9884</v>
      </c>
    </row>
    <row r="5008" spans="1:2" x14ac:dyDescent="0.25">
      <c r="A5008" t="s">
        <v>9885</v>
      </c>
      <c r="B5008" t="s">
        <v>9886</v>
      </c>
    </row>
    <row r="5009" spans="1:2" x14ac:dyDescent="0.25">
      <c r="A5009" t="s">
        <v>9887</v>
      </c>
      <c r="B5009" t="s">
        <v>9888</v>
      </c>
    </row>
    <row r="5010" spans="1:2" x14ac:dyDescent="0.25">
      <c r="A5010" t="s">
        <v>9889</v>
      </c>
      <c r="B5010" t="s">
        <v>9890</v>
      </c>
    </row>
    <row r="5011" spans="1:2" x14ac:dyDescent="0.25">
      <c r="A5011" t="s">
        <v>9891</v>
      </c>
      <c r="B5011" t="s">
        <v>9892</v>
      </c>
    </row>
    <row r="5012" spans="1:2" x14ac:dyDescent="0.25">
      <c r="A5012" t="s">
        <v>9893</v>
      </c>
      <c r="B5012" t="s">
        <v>9894</v>
      </c>
    </row>
    <row r="5013" spans="1:2" x14ac:dyDescent="0.25">
      <c r="A5013" t="s">
        <v>9895</v>
      </c>
      <c r="B5013" t="s">
        <v>9896</v>
      </c>
    </row>
    <row r="5014" spans="1:2" x14ac:dyDescent="0.25">
      <c r="A5014" t="s">
        <v>9897</v>
      </c>
      <c r="B5014" t="s">
        <v>9898</v>
      </c>
    </row>
    <row r="5015" spans="1:2" x14ac:dyDescent="0.25">
      <c r="A5015" t="s">
        <v>9899</v>
      </c>
      <c r="B5015" t="s">
        <v>9900</v>
      </c>
    </row>
    <row r="5016" spans="1:2" x14ac:dyDescent="0.25">
      <c r="A5016" t="s">
        <v>9901</v>
      </c>
      <c r="B5016" t="s">
        <v>9902</v>
      </c>
    </row>
    <row r="5017" spans="1:2" x14ac:dyDescent="0.25">
      <c r="A5017" t="s">
        <v>9903</v>
      </c>
      <c r="B5017" t="s">
        <v>9904</v>
      </c>
    </row>
    <row r="5018" spans="1:2" x14ac:dyDescent="0.25">
      <c r="A5018" t="s">
        <v>9905</v>
      </c>
      <c r="B5018" t="s">
        <v>9906</v>
      </c>
    </row>
    <row r="5019" spans="1:2" x14ac:dyDescent="0.25">
      <c r="A5019" t="s">
        <v>9907</v>
      </c>
      <c r="B5019" t="s">
        <v>9908</v>
      </c>
    </row>
    <row r="5020" spans="1:2" x14ac:dyDescent="0.25">
      <c r="A5020" t="s">
        <v>9909</v>
      </c>
      <c r="B5020" t="s">
        <v>9910</v>
      </c>
    </row>
    <row r="5021" spans="1:2" x14ac:dyDescent="0.25">
      <c r="A5021" t="s">
        <v>9911</v>
      </c>
      <c r="B5021" t="s">
        <v>9912</v>
      </c>
    </row>
    <row r="5022" spans="1:2" x14ac:dyDescent="0.25">
      <c r="A5022" t="s">
        <v>9913</v>
      </c>
      <c r="B5022" t="s">
        <v>9914</v>
      </c>
    </row>
    <row r="5023" spans="1:2" x14ac:dyDescent="0.25">
      <c r="A5023" t="s">
        <v>9915</v>
      </c>
      <c r="B5023" t="s">
        <v>9916</v>
      </c>
    </row>
    <row r="5024" spans="1:2" x14ac:dyDescent="0.25">
      <c r="A5024" t="s">
        <v>9917</v>
      </c>
      <c r="B5024" t="s">
        <v>9918</v>
      </c>
    </row>
    <row r="5025" spans="1:2" x14ac:dyDescent="0.25">
      <c r="A5025" t="s">
        <v>9919</v>
      </c>
      <c r="B5025" t="s">
        <v>9920</v>
      </c>
    </row>
    <row r="5026" spans="1:2" x14ac:dyDescent="0.25">
      <c r="A5026" t="s">
        <v>9921</v>
      </c>
      <c r="B5026" t="s">
        <v>9922</v>
      </c>
    </row>
    <row r="5027" spans="1:2" x14ac:dyDescent="0.25">
      <c r="A5027" t="s">
        <v>9923</v>
      </c>
      <c r="B5027" t="s">
        <v>9924</v>
      </c>
    </row>
    <row r="5028" spans="1:2" x14ac:dyDescent="0.25">
      <c r="A5028" t="s">
        <v>9925</v>
      </c>
      <c r="B5028" t="s">
        <v>9926</v>
      </c>
    </row>
    <row r="5029" spans="1:2" x14ac:dyDescent="0.25">
      <c r="A5029" t="s">
        <v>9927</v>
      </c>
      <c r="B5029" t="s">
        <v>9928</v>
      </c>
    </row>
    <row r="5030" spans="1:2" x14ac:dyDescent="0.25">
      <c r="A5030" t="s">
        <v>9929</v>
      </c>
      <c r="B5030" t="s">
        <v>9930</v>
      </c>
    </row>
    <row r="5031" spans="1:2" x14ac:dyDescent="0.25">
      <c r="A5031" t="s">
        <v>9931</v>
      </c>
      <c r="B5031" t="s">
        <v>9932</v>
      </c>
    </row>
    <row r="5032" spans="1:2" x14ac:dyDescent="0.25">
      <c r="A5032" t="s">
        <v>9933</v>
      </c>
      <c r="B5032" t="s">
        <v>9934</v>
      </c>
    </row>
    <row r="5033" spans="1:2" x14ac:dyDescent="0.25">
      <c r="A5033" t="s">
        <v>9935</v>
      </c>
      <c r="B5033" t="s">
        <v>9936</v>
      </c>
    </row>
    <row r="5034" spans="1:2" x14ac:dyDescent="0.25">
      <c r="A5034" t="s">
        <v>9937</v>
      </c>
      <c r="B5034" t="s">
        <v>9938</v>
      </c>
    </row>
    <row r="5035" spans="1:2" x14ac:dyDescent="0.25">
      <c r="A5035" t="s">
        <v>9939</v>
      </c>
      <c r="B5035" t="s">
        <v>9940</v>
      </c>
    </row>
    <row r="5036" spans="1:2" x14ac:dyDescent="0.25">
      <c r="A5036" t="s">
        <v>9941</v>
      </c>
      <c r="B5036" t="s">
        <v>9942</v>
      </c>
    </row>
    <row r="5037" spans="1:2" x14ac:dyDescent="0.25">
      <c r="A5037" t="s">
        <v>9943</v>
      </c>
      <c r="B5037" t="s">
        <v>9944</v>
      </c>
    </row>
    <row r="5038" spans="1:2" x14ac:dyDescent="0.25">
      <c r="A5038" t="s">
        <v>9945</v>
      </c>
      <c r="B5038" t="s">
        <v>9946</v>
      </c>
    </row>
    <row r="5039" spans="1:2" x14ac:dyDescent="0.25">
      <c r="A5039" t="s">
        <v>9947</v>
      </c>
      <c r="B5039" t="s">
        <v>9948</v>
      </c>
    </row>
    <row r="5040" spans="1:2" x14ac:dyDescent="0.25">
      <c r="A5040" t="s">
        <v>9949</v>
      </c>
      <c r="B5040" t="s">
        <v>9950</v>
      </c>
    </row>
    <row r="5041" spans="1:2" x14ac:dyDescent="0.25">
      <c r="A5041" t="s">
        <v>9951</v>
      </c>
      <c r="B5041" t="s">
        <v>9952</v>
      </c>
    </row>
    <row r="5042" spans="1:2" x14ac:dyDescent="0.25">
      <c r="A5042" t="s">
        <v>9953</v>
      </c>
      <c r="B5042" t="s">
        <v>9954</v>
      </c>
    </row>
    <row r="5043" spans="1:2" x14ac:dyDescent="0.25">
      <c r="A5043" t="s">
        <v>9955</v>
      </c>
      <c r="B5043" t="s">
        <v>9956</v>
      </c>
    </row>
    <row r="5044" spans="1:2" x14ac:dyDescent="0.25">
      <c r="A5044" t="s">
        <v>9957</v>
      </c>
      <c r="B5044" t="s">
        <v>9958</v>
      </c>
    </row>
    <row r="5045" spans="1:2" x14ac:dyDescent="0.25">
      <c r="A5045" t="s">
        <v>9959</v>
      </c>
      <c r="B5045" t="s">
        <v>9960</v>
      </c>
    </row>
    <row r="5046" spans="1:2" x14ac:dyDescent="0.25">
      <c r="A5046" t="s">
        <v>9961</v>
      </c>
      <c r="B5046" t="s">
        <v>9962</v>
      </c>
    </row>
    <row r="5047" spans="1:2" x14ac:dyDescent="0.25">
      <c r="A5047" t="s">
        <v>9963</v>
      </c>
      <c r="B5047" t="s">
        <v>9964</v>
      </c>
    </row>
    <row r="5048" spans="1:2" x14ac:dyDescent="0.25">
      <c r="A5048" t="s">
        <v>9965</v>
      </c>
      <c r="B5048" t="s">
        <v>9966</v>
      </c>
    </row>
    <row r="5049" spans="1:2" x14ac:dyDescent="0.25">
      <c r="A5049" t="s">
        <v>9967</v>
      </c>
      <c r="B5049" t="s">
        <v>9968</v>
      </c>
    </row>
    <row r="5050" spans="1:2" x14ac:dyDescent="0.25">
      <c r="A5050" t="s">
        <v>9969</v>
      </c>
      <c r="B5050" t="s">
        <v>9970</v>
      </c>
    </row>
    <row r="5051" spans="1:2" x14ac:dyDescent="0.25">
      <c r="A5051" t="s">
        <v>9971</v>
      </c>
      <c r="B5051" t="s">
        <v>9972</v>
      </c>
    </row>
    <row r="5052" spans="1:2" x14ac:dyDescent="0.25">
      <c r="A5052" t="s">
        <v>9973</v>
      </c>
      <c r="B5052" t="s">
        <v>9974</v>
      </c>
    </row>
    <row r="5053" spans="1:2" x14ac:dyDescent="0.25">
      <c r="A5053" t="s">
        <v>9975</v>
      </c>
      <c r="B5053" t="s">
        <v>9976</v>
      </c>
    </row>
    <row r="5054" spans="1:2" x14ac:dyDescent="0.25">
      <c r="A5054" t="s">
        <v>9977</v>
      </c>
      <c r="B5054" t="s">
        <v>9978</v>
      </c>
    </row>
    <row r="5055" spans="1:2" x14ac:dyDescent="0.25">
      <c r="A5055" t="s">
        <v>9979</v>
      </c>
      <c r="B5055" t="s">
        <v>9980</v>
      </c>
    </row>
    <row r="5056" spans="1:2" x14ac:dyDescent="0.25">
      <c r="A5056" t="s">
        <v>9981</v>
      </c>
      <c r="B5056" t="s">
        <v>9982</v>
      </c>
    </row>
    <row r="5057" spans="1:2" x14ac:dyDescent="0.25">
      <c r="A5057" t="s">
        <v>9983</v>
      </c>
      <c r="B5057" t="s">
        <v>9984</v>
      </c>
    </row>
    <row r="5058" spans="1:2" x14ac:dyDescent="0.25">
      <c r="A5058" t="s">
        <v>9985</v>
      </c>
      <c r="B5058" t="s">
        <v>9986</v>
      </c>
    </row>
    <row r="5059" spans="1:2" x14ac:dyDescent="0.25">
      <c r="A5059" t="s">
        <v>9987</v>
      </c>
      <c r="B5059" t="s">
        <v>9988</v>
      </c>
    </row>
    <row r="5060" spans="1:2" x14ac:dyDescent="0.25">
      <c r="A5060" t="s">
        <v>9989</v>
      </c>
      <c r="B5060" t="s">
        <v>9990</v>
      </c>
    </row>
    <row r="5061" spans="1:2" x14ac:dyDescent="0.25">
      <c r="A5061" t="s">
        <v>9991</v>
      </c>
      <c r="B5061" t="s">
        <v>9992</v>
      </c>
    </row>
    <row r="5062" spans="1:2" x14ac:dyDescent="0.25">
      <c r="A5062" t="s">
        <v>9993</v>
      </c>
      <c r="B5062" t="s">
        <v>9994</v>
      </c>
    </row>
    <row r="5063" spans="1:2" x14ac:dyDescent="0.25">
      <c r="A5063" t="s">
        <v>9995</v>
      </c>
      <c r="B5063" t="s">
        <v>9996</v>
      </c>
    </row>
    <row r="5064" spans="1:2" x14ac:dyDescent="0.25">
      <c r="A5064" t="s">
        <v>9997</v>
      </c>
      <c r="B5064" t="s">
        <v>9998</v>
      </c>
    </row>
    <row r="5065" spans="1:2" x14ac:dyDescent="0.25">
      <c r="A5065" t="s">
        <v>9999</v>
      </c>
      <c r="B5065" t="s">
        <v>10000</v>
      </c>
    </row>
    <row r="5066" spans="1:2" x14ac:dyDescent="0.25">
      <c r="A5066" t="s">
        <v>10001</v>
      </c>
      <c r="B5066" t="s">
        <v>10002</v>
      </c>
    </row>
    <row r="5067" spans="1:2" x14ac:dyDescent="0.25">
      <c r="A5067" t="s">
        <v>10003</v>
      </c>
      <c r="B5067" t="s">
        <v>10004</v>
      </c>
    </row>
    <row r="5068" spans="1:2" x14ac:dyDescent="0.25">
      <c r="A5068" t="s">
        <v>10005</v>
      </c>
      <c r="B5068" t="s">
        <v>10006</v>
      </c>
    </row>
    <row r="5069" spans="1:2" x14ac:dyDescent="0.25">
      <c r="A5069" t="s">
        <v>10007</v>
      </c>
      <c r="B5069" t="s">
        <v>10008</v>
      </c>
    </row>
    <row r="5070" spans="1:2" x14ac:dyDescent="0.25">
      <c r="A5070" t="s">
        <v>10009</v>
      </c>
      <c r="B5070" t="s">
        <v>10010</v>
      </c>
    </row>
    <row r="5071" spans="1:2" x14ac:dyDescent="0.25">
      <c r="A5071" t="s">
        <v>10011</v>
      </c>
      <c r="B5071" t="s">
        <v>10012</v>
      </c>
    </row>
    <row r="5072" spans="1:2" x14ac:dyDescent="0.25">
      <c r="A5072" t="s">
        <v>10013</v>
      </c>
      <c r="B5072" t="s">
        <v>10014</v>
      </c>
    </row>
    <row r="5073" spans="1:2" x14ac:dyDescent="0.25">
      <c r="A5073" t="s">
        <v>10015</v>
      </c>
      <c r="B5073" t="s">
        <v>10016</v>
      </c>
    </row>
    <row r="5074" spans="1:2" x14ac:dyDescent="0.25">
      <c r="A5074" t="s">
        <v>10017</v>
      </c>
      <c r="B5074" t="s">
        <v>10018</v>
      </c>
    </row>
    <row r="5075" spans="1:2" x14ac:dyDescent="0.25">
      <c r="A5075" t="s">
        <v>10019</v>
      </c>
      <c r="B5075" t="s">
        <v>10020</v>
      </c>
    </row>
    <row r="5076" spans="1:2" x14ac:dyDescent="0.25">
      <c r="A5076" t="s">
        <v>10021</v>
      </c>
      <c r="B5076" t="s">
        <v>10022</v>
      </c>
    </row>
    <row r="5077" spans="1:2" x14ac:dyDescent="0.25">
      <c r="A5077" t="s">
        <v>10023</v>
      </c>
      <c r="B5077" t="s">
        <v>10024</v>
      </c>
    </row>
    <row r="5078" spans="1:2" x14ac:dyDescent="0.25">
      <c r="A5078" t="s">
        <v>10025</v>
      </c>
      <c r="B5078" t="s">
        <v>10026</v>
      </c>
    </row>
    <row r="5079" spans="1:2" x14ac:dyDescent="0.25">
      <c r="A5079" t="s">
        <v>10027</v>
      </c>
      <c r="B5079" t="s">
        <v>10028</v>
      </c>
    </row>
    <row r="5080" spans="1:2" x14ac:dyDescent="0.25">
      <c r="A5080" t="s">
        <v>10029</v>
      </c>
      <c r="B5080" t="s">
        <v>10030</v>
      </c>
    </row>
    <row r="5081" spans="1:2" x14ac:dyDescent="0.25">
      <c r="A5081" t="s">
        <v>10031</v>
      </c>
      <c r="B5081" t="s">
        <v>10032</v>
      </c>
    </row>
    <row r="5082" spans="1:2" x14ac:dyDescent="0.25">
      <c r="A5082" t="s">
        <v>10033</v>
      </c>
      <c r="B5082" t="s">
        <v>10034</v>
      </c>
    </row>
    <row r="5083" spans="1:2" x14ac:dyDescent="0.25">
      <c r="A5083" t="s">
        <v>10035</v>
      </c>
      <c r="B5083" t="s">
        <v>10036</v>
      </c>
    </row>
    <row r="5084" spans="1:2" x14ac:dyDescent="0.25">
      <c r="A5084" t="s">
        <v>10037</v>
      </c>
      <c r="B5084" t="s">
        <v>10038</v>
      </c>
    </row>
    <row r="5085" spans="1:2" x14ac:dyDescent="0.25">
      <c r="A5085" t="s">
        <v>10039</v>
      </c>
      <c r="B5085" t="s">
        <v>10040</v>
      </c>
    </row>
    <row r="5086" spans="1:2" x14ac:dyDescent="0.25">
      <c r="A5086" t="s">
        <v>10041</v>
      </c>
      <c r="B5086" t="s">
        <v>10042</v>
      </c>
    </row>
    <row r="5087" spans="1:2" x14ac:dyDescent="0.25">
      <c r="A5087" t="s">
        <v>10043</v>
      </c>
      <c r="B5087" t="s">
        <v>10044</v>
      </c>
    </row>
    <row r="5088" spans="1:2" x14ac:dyDescent="0.25">
      <c r="A5088" t="s">
        <v>10045</v>
      </c>
      <c r="B5088" t="s">
        <v>10046</v>
      </c>
    </row>
    <row r="5089" spans="1:2" x14ac:dyDescent="0.25">
      <c r="A5089" t="s">
        <v>10047</v>
      </c>
      <c r="B5089" t="s">
        <v>10048</v>
      </c>
    </row>
    <row r="5090" spans="1:2" x14ac:dyDescent="0.25">
      <c r="A5090" t="s">
        <v>10049</v>
      </c>
      <c r="B5090" t="s">
        <v>10050</v>
      </c>
    </row>
    <row r="5091" spans="1:2" x14ac:dyDescent="0.25">
      <c r="A5091" t="s">
        <v>10051</v>
      </c>
      <c r="B5091" t="s">
        <v>10052</v>
      </c>
    </row>
    <row r="5092" spans="1:2" x14ac:dyDescent="0.25">
      <c r="A5092" t="s">
        <v>10053</v>
      </c>
      <c r="B5092" t="s">
        <v>10054</v>
      </c>
    </row>
    <row r="5093" spans="1:2" x14ac:dyDescent="0.25">
      <c r="A5093" t="s">
        <v>10055</v>
      </c>
      <c r="B5093" t="s">
        <v>10056</v>
      </c>
    </row>
    <row r="5094" spans="1:2" x14ac:dyDescent="0.25">
      <c r="A5094" t="s">
        <v>10057</v>
      </c>
      <c r="B5094" t="s">
        <v>10058</v>
      </c>
    </row>
    <row r="5095" spans="1:2" x14ac:dyDescent="0.25">
      <c r="A5095" t="s">
        <v>10059</v>
      </c>
      <c r="B5095" t="s">
        <v>10060</v>
      </c>
    </row>
    <row r="5096" spans="1:2" x14ac:dyDescent="0.25">
      <c r="A5096" t="s">
        <v>10061</v>
      </c>
      <c r="B5096" t="s">
        <v>10062</v>
      </c>
    </row>
    <row r="5097" spans="1:2" x14ac:dyDescent="0.25">
      <c r="A5097" t="s">
        <v>10063</v>
      </c>
      <c r="B5097" t="s">
        <v>10064</v>
      </c>
    </row>
    <row r="5098" spans="1:2" x14ac:dyDescent="0.25">
      <c r="A5098" t="s">
        <v>10065</v>
      </c>
      <c r="B5098" t="s">
        <v>10066</v>
      </c>
    </row>
    <row r="5099" spans="1:2" x14ac:dyDescent="0.25">
      <c r="A5099" t="s">
        <v>10067</v>
      </c>
      <c r="B5099" t="s">
        <v>10068</v>
      </c>
    </row>
    <row r="5100" spans="1:2" x14ac:dyDescent="0.25">
      <c r="A5100" t="s">
        <v>10069</v>
      </c>
      <c r="B5100" t="s">
        <v>10070</v>
      </c>
    </row>
    <row r="5101" spans="1:2" x14ac:dyDescent="0.25">
      <c r="A5101" t="s">
        <v>10071</v>
      </c>
      <c r="B5101" t="s">
        <v>10072</v>
      </c>
    </row>
    <row r="5102" spans="1:2" x14ac:dyDescent="0.25">
      <c r="A5102" t="s">
        <v>10073</v>
      </c>
      <c r="B5102" t="s">
        <v>10074</v>
      </c>
    </row>
    <row r="5103" spans="1:2" x14ac:dyDescent="0.25">
      <c r="A5103" t="s">
        <v>10075</v>
      </c>
      <c r="B5103" t="s">
        <v>10076</v>
      </c>
    </row>
    <row r="5104" spans="1:2" x14ac:dyDescent="0.25">
      <c r="A5104" t="s">
        <v>10077</v>
      </c>
      <c r="B5104" t="s">
        <v>10078</v>
      </c>
    </row>
    <row r="5105" spans="1:2" x14ac:dyDescent="0.25">
      <c r="A5105" t="s">
        <v>10079</v>
      </c>
      <c r="B5105" t="s">
        <v>10080</v>
      </c>
    </row>
    <row r="5106" spans="1:2" x14ac:dyDescent="0.25">
      <c r="A5106" t="s">
        <v>10081</v>
      </c>
      <c r="B5106" t="s">
        <v>10082</v>
      </c>
    </row>
    <row r="5107" spans="1:2" x14ac:dyDescent="0.25">
      <c r="A5107" t="s">
        <v>10083</v>
      </c>
      <c r="B5107" t="s">
        <v>10084</v>
      </c>
    </row>
    <row r="5108" spans="1:2" x14ac:dyDescent="0.25">
      <c r="A5108" t="s">
        <v>10085</v>
      </c>
      <c r="B5108" t="s">
        <v>10086</v>
      </c>
    </row>
    <row r="5109" spans="1:2" x14ac:dyDescent="0.25">
      <c r="A5109" t="s">
        <v>10087</v>
      </c>
      <c r="B5109" t="s">
        <v>10088</v>
      </c>
    </row>
    <row r="5110" spans="1:2" x14ac:dyDescent="0.25">
      <c r="A5110" t="s">
        <v>10089</v>
      </c>
      <c r="B5110" t="s">
        <v>10090</v>
      </c>
    </row>
    <row r="5111" spans="1:2" x14ac:dyDescent="0.25">
      <c r="A5111" t="s">
        <v>10091</v>
      </c>
      <c r="B5111" t="s">
        <v>10092</v>
      </c>
    </row>
    <row r="5112" spans="1:2" x14ac:dyDescent="0.25">
      <c r="A5112" t="s">
        <v>10093</v>
      </c>
      <c r="B5112" t="s">
        <v>10094</v>
      </c>
    </row>
    <row r="5113" spans="1:2" x14ac:dyDescent="0.25">
      <c r="A5113" t="s">
        <v>10095</v>
      </c>
      <c r="B5113" t="s">
        <v>10096</v>
      </c>
    </row>
    <row r="5114" spans="1:2" x14ac:dyDescent="0.25">
      <c r="A5114" t="s">
        <v>10097</v>
      </c>
      <c r="B5114" t="s">
        <v>10098</v>
      </c>
    </row>
    <row r="5115" spans="1:2" x14ac:dyDescent="0.25">
      <c r="A5115" t="s">
        <v>10099</v>
      </c>
      <c r="B5115" t="s">
        <v>10100</v>
      </c>
    </row>
    <row r="5116" spans="1:2" x14ac:dyDescent="0.25">
      <c r="A5116" t="s">
        <v>10101</v>
      </c>
      <c r="B5116" t="s">
        <v>10102</v>
      </c>
    </row>
    <row r="5117" spans="1:2" x14ac:dyDescent="0.25">
      <c r="A5117" t="s">
        <v>10103</v>
      </c>
      <c r="B5117" t="s">
        <v>10104</v>
      </c>
    </row>
    <row r="5118" spans="1:2" x14ac:dyDescent="0.25">
      <c r="A5118" t="s">
        <v>10105</v>
      </c>
      <c r="B5118" t="s">
        <v>10106</v>
      </c>
    </row>
    <row r="5119" spans="1:2" x14ac:dyDescent="0.25">
      <c r="A5119" t="s">
        <v>10107</v>
      </c>
      <c r="B5119" t="s">
        <v>10108</v>
      </c>
    </row>
    <row r="5120" spans="1:2" x14ac:dyDescent="0.25">
      <c r="A5120" t="s">
        <v>10109</v>
      </c>
      <c r="B5120" t="s">
        <v>10110</v>
      </c>
    </row>
    <row r="5121" spans="1:2" x14ac:dyDescent="0.25">
      <c r="A5121" t="s">
        <v>10111</v>
      </c>
      <c r="B5121" t="s">
        <v>10112</v>
      </c>
    </row>
    <row r="5122" spans="1:2" x14ac:dyDescent="0.25">
      <c r="A5122" t="s">
        <v>10113</v>
      </c>
      <c r="B5122" t="s">
        <v>10114</v>
      </c>
    </row>
    <row r="5123" spans="1:2" x14ac:dyDescent="0.25">
      <c r="A5123" t="s">
        <v>10115</v>
      </c>
      <c r="B5123" t="s">
        <v>10116</v>
      </c>
    </row>
    <row r="5124" spans="1:2" x14ac:dyDescent="0.25">
      <c r="A5124" t="s">
        <v>10117</v>
      </c>
      <c r="B5124" t="s">
        <v>10118</v>
      </c>
    </row>
    <row r="5125" spans="1:2" x14ac:dyDescent="0.25">
      <c r="A5125" t="s">
        <v>10119</v>
      </c>
      <c r="B5125" t="s">
        <v>10120</v>
      </c>
    </row>
    <row r="5126" spans="1:2" x14ac:dyDescent="0.25">
      <c r="A5126" t="s">
        <v>10121</v>
      </c>
      <c r="B5126" t="s">
        <v>10122</v>
      </c>
    </row>
    <row r="5127" spans="1:2" x14ac:dyDescent="0.25">
      <c r="A5127" t="s">
        <v>10123</v>
      </c>
      <c r="B5127" t="s">
        <v>10124</v>
      </c>
    </row>
    <row r="5128" spans="1:2" x14ac:dyDescent="0.25">
      <c r="A5128" t="s">
        <v>10125</v>
      </c>
      <c r="B5128" t="s">
        <v>10126</v>
      </c>
    </row>
    <row r="5129" spans="1:2" x14ac:dyDescent="0.25">
      <c r="A5129" t="s">
        <v>10127</v>
      </c>
      <c r="B5129" t="s">
        <v>10128</v>
      </c>
    </row>
    <row r="5130" spans="1:2" x14ac:dyDescent="0.25">
      <c r="A5130" t="s">
        <v>10129</v>
      </c>
      <c r="B5130" t="s">
        <v>10130</v>
      </c>
    </row>
    <row r="5131" spans="1:2" x14ac:dyDescent="0.25">
      <c r="A5131" t="s">
        <v>10131</v>
      </c>
      <c r="B5131" t="s">
        <v>10132</v>
      </c>
    </row>
    <row r="5132" spans="1:2" x14ac:dyDescent="0.25">
      <c r="A5132" t="s">
        <v>10133</v>
      </c>
      <c r="B5132" t="s">
        <v>10134</v>
      </c>
    </row>
    <row r="5133" spans="1:2" x14ac:dyDescent="0.25">
      <c r="A5133" t="s">
        <v>10135</v>
      </c>
      <c r="B5133" t="s">
        <v>10136</v>
      </c>
    </row>
    <row r="5134" spans="1:2" x14ac:dyDescent="0.25">
      <c r="A5134" t="s">
        <v>10137</v>
      </c>
      <c r="B5134" t="s">
        <v>10138</v>
      </c>
    </row>
    <row r="5135" spans="1:2" x14ac:dyDescent="0.25">
      <c r="A5135" t="s">
        <v>10139</v>
      </c>
      <c r="B5135" t="s">
        <v>10140</v>
      </c>
    </row>
    <row r="5136" spans="1:2" x14ac:dyDescent="0.25">
      <c r="A5136" t="s">
        <v>10141</v>
      </c>
      <c r="B5136" t="s">
        <v>10142</v>
      </c>
    </row>
    <row r="5137" spans="1:2" x14ac:dyDescent="0.25">
      <c r="A5137" t="s">
        <v>10143</v>
      </c>
      <c r="B5137" t="s">
        <v>10144</v>
      </c>
    </row>
    <row r="5138" spans="1:2" x14ac:dyDescent="0.25">
      <c r="A5138" t="s">
        <v>10145</v>
      </c>
      <c r="B5138" t="s">
        <v>10146</v>
      </c>
    </row>
    <row r="5139" spans="1:2" x14ac:dyDescent="0.25">
      <c r="A5139" t="s">
        <v>10147</v>
      </c>
      <c r="B5139" t="s">
        <v>10148</v>
      </c>
    </row>
    <row r="5140" spans="1:2" x14ac:dyDescent="0.25">
      <c r="A5140" t="s">
        <v>10149</v>
      </c>
      <c r="B5140" t="s">
        <v>10150</v>
      </c>
    </row>
    <row r="5141" spans="1:2" x14ac:dyDescent="0.25">
      <c r="A5141" t="s">
        <v>10151</v>
      </c>
      <c r="B5141" t="s">
        <v>10152</v>
      </c>
    </row>
    <row r="5142" spans="1:2" x14ac:dyDescent="0.25">
      <c r="A5142" t="s">
        <v>10153</v>
      </c>
      <c r="B5142" t="s">
        <v>10154</v>
      </c>
    </row>
    <row r="5143" spans="1:2" x14ac:dyDescent="0.25">
      <c r="A5143" t="s">
        <v>10155</v>
      </c>
      <c r="B5143" t="s">
        <v>10156</v>
      </c>
    </row>
    <row r="5144" spans="1:2" x14ac:dyDescent="0.25">
      <c r="A5144" t="s">
        <v>10157</v>
      </c>
      <c r="B5144" t="s">
        <v>10158</v>
      </c>
    </row>
    <row r="5145" spans="1:2" x14ac:dyDescent="0.25">
      <c r="A5145" t="s">
        <v>10159</v>
      </c>
      <c r="B5145" t="s">
        <v>10160</v>
      </c>
    </row>
    <row r="5146" spans="1:2" x14ac:dyDescent="0.25">
      <c r="A5146" t="s">
        <v>10161</v>
      </c>
      <c r="B5146" t="s">
        <v>10162</v>
      </c>
    </row>
    <row r="5147" spans="1:2" x14ac:dyDescent="0.25">
      <c r="A5147" t="s">
        <v>10163</v>
      </c>
      <c r="B5147" t="s">
        <v>10164</v>
      </c>
    </row>
    <row r="5148" spans="1:2" x14ac:dyDescent="0.25">
      <c r="A5148" t="s">
        <v>10165</v>
      </c>
      <c r="B5148" t="s">
        <v>10166</v>
      </c>
    </row>
    <row r="5149" spans="1:2" x14ac:dyDescent="0.25">
      <c r="A5149" t="s">
        <v>10167</v>
      </c>
      <c r="B5149" t="s">
        <v>10168</v>
      </c>
    </row>
    <row r="5150" spans="1:2" x14ac:dyDescent="0.25">
      <c r="A5150" t="s">
        <v>10169</v>
      </c>
      <c r="B5150" t="s">
        <v>10170</v>
      </c>
    </row>
    <row r="5151" spans="1:2" x14ac:dyDescent="0.25">
      <c r="A5151" t="s">
        <v>10171</v>
      </c>
      <c r="B5151" t="s">
        <v>10172</v>
      </c>
    </row>
    <row r="5152" spans="1:2" x14ac:dyDescent="0.25">
      <c r="A5152" t="s">
        <v>10173</v>
      </c>
      <c r="B5152" t="s">
        <v>10174</v>
      </c>
    </row>
    <row r="5153" spans="1:2" x14ac:dyDescent="0.25">
      <c r="A5153" t="s">
        <v>10175</v>
      </c>
      <c r="B5153" t="s">
        <v>10176</v>
      </c>
    </row>
    <row r="5154" spans="1:2" x14ac:dyDescent="0.25">
      <c r="A5154" t="s">
        <v>10177</v>
      </c>
      <c r="B5154" t="s">
        <v>10178</v>
      </c>
    </row>
    <row r="5155" spans="1:2" x14ac:dyDescent="0.25">
      <c r="A5155" t="s">
        <v>10179</v>
      </c>
      <c r="B5155" t="s">
        <v>10180</v>
      </c>
    </row>
    <row r="5156" spans="1:2" x14ac:dyDescent="0.25">
      <c r="A5156" t="s">
        <v>10181</v>
      </c>
      <c r="B5156" t="s">
        <v>10182</v>
      </c>
    </row>
    <row r="5157" spans="1:2" x14ac:dyDescent="0.25">
      <c r="A5157" t="s">
        <v>10183</v>
      </c>
      <c r="B5157" t="s">
        <v>10184</v>
      </c>
    </row>
    <row r="5158" spans="1:2" x14ac:dyDescent="0.25">
      <c r="A5158" t="s">
        <v>10185</v>
      </c>
      <c r="B5158" t="s">
        <v>10186</v>
      </c>
    </row>
    <row r="5159" spans="1:2" x14ac:dyDescent="0.25">
      <c r="A5159" t="s">
        <v>10187</v>
      </c>
      <c r="B5159" t="s">
        <v>10188</v>
      </c>
    </row>
    <row r="5160" spans="1:2" x14ac:dyDescent="0.25">
      <c r="A5160" t="s">
        <v>10189</v>
      </c>
      <c r="B5160" t="s">
        <v>10190</v>
      </c>
    </row>
    <row r="5161" spans="1:2" x14ac:dyDescent="0.25">
      <c r="A5161" t="s">
        <v>10191</v>
      </c>
      <c r="B5161" t="s">
        <v>10192</v>
      </c>
    </row>
    <row r="5162" spans="1:2" x14ac:dyDescent="0.25">
      <c r="A5162" t="s">
        <v>10193</v>
      </c>
      <c r="B5162" t="s">
        <v>10194</v>
      </c>
    </row>
    <row r="5163" spans="1:2" x14ac:dyDescent="0.25">
      <c r="A5163" t="s">
        <v>10195</v>
      </c>
      <c r="B5163" t="s">
        <v>10196</v>
      </c>
    </row>
    <row r="5164" spans="1:2" x14ac:dyDescent="0.25">
      <c r="A5164" t="s">
        <v>10197</v>
      </c>
      <c r="B5164" t="s">
        <v>10198</v>
      </c>
    </row>
    <row r="5165" spans="1:2" x14ac:dyDescent="0.25">
      <c r="A5165" t="s">
        <v>10199</v>
      </c>
      <c r="B5165" t="s">
        <v>10200</v>
      </c>
    </row>
    <row r="5166" spans="1:2" x14ac:dyDescent="0.25">
      <c r="A5166" t="s">
        <v>10201</v>
      </c>
      <c r="B5166" t="s">
        <v>10202</v>
      </c>
    </row>
    <row r="5167" spans="1:2" x14ac:dyDescent="0.25">
      <c r="A5167" t="s">
        <v>10203</v>
      </c>
      <c r="B5167" t="s">
        <v>10204</v>
      </c>
    </row>
    <row r="5168" spans="1:2" x14ac:dyDescent="0.25">
      <c r="A5168" t="s">
        <v>10205</v>
      </c>
      <c r="B5168" t="s">
        <v>10206</v>
      </c>
    </row>
    <row r="5169" spans="1:2" x14ac:dyDescent="0.25">
      <c r="A5169" t="s">
        <v>10207</v>
      </c>
      <c r="B5169" t="s">
        <v>10208</v>
      </c>
    </row>
    <row r="5170" spans="1:2" x14ac:dyDescent="0.25">
      <c r="A5170" t="s">
        <v>10209</v>
      </c>
      <c r="B5170" t="s">
        <v>10210</v>
      </c>
    </row>
    <row r="5171" spans="1:2" x14ac:dyDescent="0.25">
      <c r="A5171" t="s">
        <v>10211</v>
      </c>
      <c r="B5171" t="s">
        <v>10212</v>
      </c>
    </row>
    <row r="5172" spans="1:2" x14ac:dyDescent="0.25">
      <c r="A5172" t="s">
        <v>10213</v>
      </c>
      <c r="B5172" t="s">
        <v>10214</v>
      </c>
    </row>
    <row r="5173" spans="1:2" x14ac:dyDescent="0.25">
      <c r="A5173" t="s">
        <v>10215</v>
      </c>
      <c r="B5173" t="s">
        <v>10216</v>
      </c>
    </row>
    <row r="5174" spans="1:2" x14ac:dyDescent="0.25">
      <c r="A5174" t="s">
        <v>10217</v>
      </c>
      <c r="B5174" t="s">
        <v>10218</v>
      </c>
    </row>
    <row r="5175" spans="1:2" x14ac:dyDescent="0.25">
      <c r="A5175" t="s">
        <v>10219</v>
      </c>
      <c r="B5175" t="s">
        <v>10220</v>
      </c>
    </row>
    <row r="5176" spans="1:2" x14ac:dyDescent="0.25">
      <c r="A5176" t="s">
        <v>10221</v>
      </c>
      <c r="B5176" t="s">
        <v>10222</v>
      </c>
    </row>
    <row r="5177" spans="1:2" x14ac:dyDescent="0.25">
      <c r="A5177" t="s">
        <v>10223</v>
      </c>
      <c r="B5177" t="s">
        <v>10224</v>
      </c>
    </row>
    <row r="5178" spans="1:2" x14ac:dyDescent="0.25">
      <c r="A5178" t="s">
        <v>10225</v>
      </c>
      <c r="B5178" t="s">
        <v>10226</v>
      </c>
    </row>
    <row r="5179" spans="1:2" x14ac:dyDescent="0.25">
      <c r="A5179" t="s">
        <v>10227</v>
      </c>
      <c r="B5179" t="s">
        <v>10228</v>
      </c>
    </row>
    <row r="5180" spans="1:2" x14ac:dyDescent="0.25">
      <c r="A5180" t="s">
        <v>10229</v>
      </c>
      <c r="B5180" t="s">
        <v>10230</v>
      </c>
    </row>
    <row r="5181" spans="1:2" x14ac:dyDescent="0.25">
      <c r="A5181" t="s">
        <v>10231</v>
      </c>
      <c r="B5181" t="s">
        <v>10232</v>
      </c>
    </row>
    <row r="5182" spans="1:2" x14ac:dyDescent="0.25">
      <c r="A5182" t="s">
        <v>10233</v>
      </c>
      <c r="B5182" t="s">
        <v>10234</v>
      </c>
    </row>
    <row r="5183" spans="1:2" x14ac:dyDescent="0.25">
      <c r="A5183" t="s">
        <v>10235</v>
      </c>
      <c r="B5183" t="s">
        <v>10236</v>
      </c>
    </row>
    <row r="5184" spans="1:2" x14ac:dyDescent="0.25">
      <c r="A5184" t="s">
        <v>10237</v>
      </c>
      <c r="B5184" t="s">
        <v>10238</v>
      </c>
    </row>
    <row r="5185" spans="1:2" x14ac:dyDescent="0.25">
      <c r="A5185" t="s">
        <v>10239</v>
      </c>
      <c r="B5185" t="s">
        <v>10240</v>
      </c>
    </row>
    <row r="5186" spans="1:2" x14ac:dyDescent="0.25">
      <c r="A5186" t="s">
        <v>10241</v>
      </c>
      <c r="B5186" t="s">
        <v>10242</v>
      </c>
    </row>
    <row r="5187" spans="1:2" x14ac:dyDescent="0.25">
      <c r="A5187" t="s">
        <v>10243</v>
      </c>
      <c r="B5187" t="s">
        <v>10244</v>
      </c>
    </row>
    <row r="5188" spans="1:2" x14ac:dyDescent="0.25">
      <c r="A5188" t="s">
        <v>10245</v>
      </c>
      <c r="B5188" t="s">
        <v>10246</v>
      </c>
    </row>
    <row r="5189" spans="1:2" x14ac:dyDescent="0.25">
      <c r="A5189" t="s">
        <v>10247</v>
      </c>
      <c r="B5189" t="s">
        <v>10248</v>
      </c>
    </row>
    <row r="5190" spans="1:2" x14ac:dyDescent="0.25">
      <c r="A5190" t="s">
        <v>10249</v>
      </c>
      <c r="B5190" t="s">
        <v>10250</v>
      </c>
    </row>
    <row r="5191" spans="1:2" x14ac:dyDescent="0.25">
      <c r="A5191" t="s">
        <v>10251</v>
      </c>
      <c r="B5191" t="s">
        <v>10252</v>
      </c>
    </row>
    <row r="5192" spans="1:2" x14ac:dyDescent="0.25">
      <c r="A5192" t="s">
        <v>10253</v>
      </c>
      <c r="B5192" t="s">
        <v>10254</v>
      </c>
    </row>
    <row r="5193" spans="1:2" x14ac:dyDescent="0.25">
      <c r="A5193" t="s">
        <v>10255</v>
      </c>
      <c r="B5193" t="s">
        <v>10256</v>
      </c>
    </row>
    <row r="5194" spans="1:2" x14ac:dyDescent="0.25">
      <c r="A5194" t="s">
        <v>10257</v>
      </c>
      <c r="B5194" t="s">
        <v>10258</v>
      </c>
    </row>
    <row r="5195" spans="1:2" x14ac:dyDescent="0.25">
      <c r="A5195" t="s">
        <v>10259</v>
      </c>
      <c r="B5195" t="s">
        <v>10260</v>
      </c>
    </row>
    <row r="5196" spans="1:2" x14ac:dyDescent="0.25">
      <c r="A5196" t="s">
        <v>10261</v>
      </c>
      <c r="B5196" t="s">
        <v>10262</v>
      </c>
    </row>
    <row r="5197" spans="1:2" x14ac:dyDescent="0.25">
      <c r="A5197" t="s">
        <v>10263</v>
      </c>
      <c r="B5197" t="s">
        <v>10264</v>
      </c>
    </row>
    <row r="5198" spans="1:2" x14ac:dyDescent="0.25">
      <c r="A5198" t="s">
        <v>10265</v>
      </c>
      <c r="B5198" t="s">
        <v>10266</v>
      </c>
    </row>
    <row r="5199" spans="1:2" x14ac:dyDescent="0.25">
      <c r="A5199" t="s">
        <v>10267</v>
      </c>
      <c r="B5199" t="s">
        <v>10268</v>
      </c>
    </row>
    <row r="5200" spans="1:2" x14ac:dyDescent="0.25">
      <c r="A5200" t="s">
        <v>10269</v>
      </c>
      <c r="B5200" t="s">
        <v>10270</v>
      </c>
    </row>
    <row r="5201" spans="1:2" x14ac:dyDescent="0.25">
      <c r="A5201" t="s">
        <v>10271</v>
      </c>
      <c r="B5201" t="s">
        <v>10272</v>
      </c>
    </row>
    <row r="5202" spans="1:2" x14ac:dyDescent="0.25">
      <c r="A5202" t="s">
        <v>10273</v>
      </c>
      <c r="B5202" t="s">
        <v>10274</v>
      </c>
    </row>
    <row r="5203" spans="1:2" x14ac:dyDescent="0.25">
      <c r="A5203" t="s">
        <v>10275</v>
      </c>
      <c r="B5203" t="s">
        <v>10276</v>
      </c>
    </row>
    <row r="5204" spans="1:2" x14ac:dyDescent="0.25">
      <c r="A5204" t="s">
        <v>10277</v>
      </c>
      <c r="B5204" t="s">
        <v>10278</v>
      </c>
    </row>
    <row r="5205" spans="1:2" x14ac:dyDescent="0.25">
      <c r="A5205" t="s">
        <v>10279</v>
      </c>
      <c r="B5205" t="s">
        <v>10280</v>
      </c>
    </row>
    <row r="5206" spans="1:2" x14ac:dyDescent="0.25">
      <c r="A5206" t="s">
        <v>10281</v>
      </c>
      <c r="B5206" t="s">
        <v>10282</v>
      </c>
    </row>
    <row r="5207" spans="1:2" x14ac:dyDescent="0.25">
      <c r="A5207" t="s">
        <v>10283</v>
      </c>
      <c r="B5207" t="s">
        <v>10284</v>
      </c>
    </row>
    <row r="5208" spans="1:2" x14ac:dyDescent="0.25">
      <c r="A5208" t="s">
        <v>10285</v>
      </c>
      <c r="B5208" t="s">
        <v>10286</v>
      </c>
    </row>
    <row r="5209" spans="1:2" x14ac:dyDescent="0.25">
      <c r="A5209" t="s">
        <v>10287</v>
      </c>
      <c r="B5209" t="s">
        <v>10288</v>
      </c>
    </row>
    <row r="5210" spans="1:2" x14ac:dyDescent="0.25">
      <c r="A5210" t="s">
        <v>10289</v>
      </c>
      <c r="B5210" t="s">
        <v>10290</v>
      </c>
    </row>
    <row r="5211" spans="1:2" x14ac:dyDescent="0.25">
      <c r="A5211" t="s">
        <v>10291</v>
      </c>
      <c r="B5211" t="s">
        <v>10292</v>
      </c>
    </row>
    <row r="5212" spans="1:2" x14ac:dyDescent="0.25">
      <c r="A5212" t="s">
        <v>10293</v>
      </c>
      <c r="B5212" t="s">
        <v>10294</v>
      </c>
    </row>
    <row r="5213" spans="1:2" x14ac:dyDescent="0.25">
      <c r="A5213" t="s">
        <v>10295</v>
      </c>
      <c r="B5213" t="s">
        <v>10296</v>
      </c>
    </row>
    <row r="5214" spans="1:2" x14ac:dyDescent="0.25">
      <c r="A5214" t="s">
        <v>10297</v>
      </c>
      <c r="B5214" t="s">
        <v>10298</v>
      </c>
    </row>
    <row r="5215" spans="1:2" x14ac:dyDescent="0.25">
      <c r="A5215" t="s">
        <v>10299</v>
      </c>
      <c r="B5215" t="s">
        <v>10300</v>
      </c>
    </row>
    <row r="5216" spans="1:2" x14ac:dyDescent="0.25">
      <c r="A5216" t="s">
        <v>10301</v>
      </c>
      <c r="B5216" t="s">
        <v>10302</v>
      </c>
    </row>
    <row r="5217" spans="1:2" x14ac:dyDescent="0.25">
      <c r="A5217" t="s">
        <v>10303</v>
      </c>
      <c r="B5217" t="s">
        <v>10304</v>
      </c>
    </row>
    <row r="5218" spans="1:2" x14ac:dyDescent="0.25">
      <c r="A5218" t="s">
        <v>10305</v>
      </c>
      <c r="B5218" t="s">
        <v>10306</v>
      </c>
    </row>
    <row r="5219" spans="1:2" x14ac:dyDescent="0.25">
      <c r="A5219" t="s">
        <v>10307</v>
      </c>
      <c r="B5219" t="s">
        <v>10308</v>
      </c>
    </row>
    <row r="5220" spans="1:2" x14ac:dyDescent="0.25">
      <c r="A5220" t="s">
        <v>10309</v>
      </c>
      <c r="B5220" t="s">
        <v>10310</v>
      </c>
    </row>
    <row r="5221" spans="1:2" x14ac:dyDescent="0.25">
      <c r="A5221" t="s">
        <v>10311</v>
      </c>
      <c r="B5221" t="s">
        <v>10312</v>
      </c>
    </row>
    <row r="5222" spans="1:2" x14ac:dyDescent="0.25">
      <c r="A5222" t="s">
        <v>10313</v>
      </c>
      <c r="B5222" t="s">
        <v>10314</v>
      </c>
    </row>
    <row r="5223" spans="1:2" x14ac:dyDescent="0.25">
      <c r="A5223" t="s">
        <v>10315</v>
      </c>
      <c r="B5223" t="s">
        <v>10316</v>
      </c>
    </row>
    <row r="5224" spans="1:2" x14ac:dyDescent="0.25">
      <c r="A5224" t="s">
        <v>10317</v>
      </c>
      <c r="B5224" t="s">
        <v>10318</v>
      </c>
    </row>
    <row r="5225" spans="1:2" x14ac:dyDescent="0.25">
      <c r="A5225" t="s">
        <v>10319</v>
      </c>
      <c r="B5225" t="s">
        <v>10320</v>
      </c>
    </row>
    <row r="5226" spans="1:2" x14ac:dyDescent="0.25">
      <c r="A5226" t="s">
        <v>10321</v>
      </c>
      <c r="B5226" t="s">
        <v>10322</v>
      </c>
    </row>
    <row r="5227" spans="1:2" x14ac:dyDescent="0.25">
      <c r="A5227" t="s">
        <v>10323</v>
      </c>
      <c r="B5227" t="s">
        <v>10324</v>
      </c>
    </row>
    <row r="5228" spans="1:2" x14ac:dyDescent="0.25">
      <c r="A5228" t="s">
        <v>10325</v>
      </c>
      <c r="B5228" t="s">
        <v>10326</v>
      </c>
    </row>
    <row r="5229" spans="1:2" x14ac:dyDescent="0.25">
      <c r="A5229" t="s">
        <v>10327</v>
      </c>
      <c r="B5229" t="s">
        <v>10328</v>
      </c>
    </row>
    <row r="5230" spans="1:2" x14ac:dyDescent="0.25">
      <c r="A5230" t="s">
        <v>10329</v>
      </c>
      <c r="B5230" t="s">
        <v>10330</v>
      </c>
    </row>
    <row r="5231" spans="1:2" x14ac:dyDescent="0.25">
      <c r="A5231" t="s">
        <v>10331</v>
      </c>
      <c r="B5231" t="s">
        <v>10332</v>
      </c>
    </row>
    <row r="5232" spans="1:2" x14ac:dyDescent="0.25">
      <c r="A5232" t="s">
        <v>10333</v>
      </c>
      <c r="B5232" t="s">
        <v>10334</v>
      </c>
    </row>
    <row r="5233" spans="1:2" x14ac:dyDescent="0.25">
      <c r="A5233" t="s">
        <v>10335</v>
      </c>
      <c r="B5233" t="s">
        <v>10336</v>
      </c>
    </row>
    <row r="5234" spans="1:2" x14ac:dyDescent="0.25">
      <c r="A5234" t="s">
        <v>10337</v>
      </c>
      <c r="B5234" t="s">
        <v>10338</v>
      </c>
    </row>
    <row r="5235" spans="1:2" x14ac:dyDescent="0.25">
      <c r="A5235" t="s">
        <v>10339</v>
      </c>
      <c r="B5235" t="s">
        <v>10340</v>
      </c>
    </row>
    <row r="5236" spans="1:2" x14ac:dyDescent="0.25">
      <c r="A5236" t="s">
        <v>10341</v>
      </c>
      <c r="B5236" t="s">
        <v>10342</v>
      </c>
    </row>
    <row r="5237" spans="1:2" x14ac:dyDescent="0.25">
      <c r="A5237" t="s">
        <v>10343</v>
      </c>
      <c r="B5237" t="s">
        <v>10344</v>
      </c>
    </row>
    <row r="5238" spans="1:2" x14ac:dyDescent="0.25">
      <c r="A5238" t="s">
        <v>10345</v>
      </c>
      <c r="B5238" t="s">
        <v>10346</v>
      </c>
    </row>
    <row r="5239" spans="1:2" x14ac:dyDescent="0.25">
      <c r="A5239" t="s">
        <v>10347</v>
      </c>
      <c r="B5239" t="s">
        <v>10348</v>
      </c>
    </row>
    <row r="5240" spans="1:2" x14ac:dyDescent="0.25">
      <c r="A5240" t="s">
        <v>10349</v>
      </c>
      <c r="B5240" t="s">
        <v>10350</v>
      </c>
    </row>
    <row r="5241" spans="1:2" x14ac:dyDescent="0.25">
      <c r="A5241" t="s">
        <v>10351</v>
      </c>
      <c r="B5241" t="s">
        <v>10352</v>
      </c>
    </row>
    <row r="5242" spans="1:2" x14ac:dyDescent="0.25">
      <c r="A5242" t="s">
        <v>10353</v>
      </c>
      <c r="B5242" t="s">
        <v>10354</v>
      </c>
    </row>
    <row r="5243" spans="1:2" x14ac:dyDescent="0.25">
      <c r="A5243" t="s">
        <v>10355</v>
      </c>
      <c r="B5243" t="s">
        <v>10356</v>
      </c>
    </row>
    <row r="5244" spans="1:2" x14ac:dyDescent="0.25">
      <c r="A5244" t="s">
        <v>10357</v>
      </c>
      <c r="B5244" t="s">
        <v>10358</v>
      </c>
    </row>
    <row r="5245" spans="1:2" x14ac:dyDescent="0.25">
      <c r="A5245" t="s">
        <v>10359</v>
      </c>
      <c r="B5245" t="s">
        <v>10360</v>
      </c>
    </row>
    <row r="5246" spans="1:2" x14ac:dyDescent="0.25">
      <c r="A5246" t="s">
        <v>10361</v>
      </c>
      <c r="B5246" t="s">
        <v>10362</v>
      </c>
    </row>
    <row r="5247" spans="1:2" x14ac:dyDescent="0.25">
      <c r="A5247" t="s">
        <v>10363</v>
      </c>
      <c r="B5247" t="s">
        <v>10364</v>
      </c>
    </row>
    <row r="5248" spans="1:2" x14ac:dyDescent="0.25">
      <c r="A5248" t="s">
        <v>10365</v>
      </c>
      <c r="B5248" t="s">
        <v>10366</v>
      </c>
    </row>
    <row r="5249" spans="1:2" x14ac:dyDescent="0.25">
      <c r="A5249" t="s">
        <v>10367</v>
      </c>
      <c r="B5249" t="s">
        <v>10368</v>
      </c>
    </row>
    <row r="5250" spans="1:2" x14ac:dyDescent="0.25">
      <c r="A5250" t="s">
        <v>10369</v>
      </c>
      <c r="B5250" t="s">
        <v>10370</v>
      </c>
    </row>
    <row r="5251" spans="1:2" x14ac:dyDescent="0.25">
      <c r="A5251" t="s">
        <v>10371</v>
      </c>
      <c r="B5251" t="s">
        <v>10372</v>
      </c>
    </row>
    <row r="5252" spans="1:2" x14ac:dyDescent="0.25">
      <c r="A5252" t="s">
        <v>10373</v>
      </c>
      <c r="B5252" t="s">
        <v>10374</v>
      </c>
    </row>
    <row r="5253" spans="1:2" x14ac:dyDescent="0.25">
      <c r="A5253" t="s">
        <v>10375</v>
      </c>
      <c r="B5253" t="s">
        <v>10376</v>
      </c>
    </row>
    <row r="5254" spans="1:2" x14ac:dyDescent="0.25">
      <c r="A5254" t="s">
        <v>10377</v>
      </c>
      <c r="B5254" t="s">
        <v>10378</v>
      </c>
    </row>
    <row r="5255" spans="1:2" x14ac:dyDescent="0.25">
      <c r="A5255" t="s">
        <v>10379</v>
      </c>
      <c r="B5255" t="s">
        <v>10380</v>
      </c>
    </row>
    <row r="5256" spans="1:2" x14ac:dyDescent="0.25">
      <c r="A5256" t="s">
        <v>10381</v>
      </c>
      <c r="B5256" t="s">
        <v>10382</v>
      </c>
    </row>
    <row r="5257" spans="1:2" x14ac:dyDescent="0.25">
      <c r="A5257" t="s">
        <v>10383</v>
      </c>
      <c r="B5257" t="s">
        <v>10384</v>
      </c>
    </row>
    <row r="5258" spans="1:2" x14ac:dyDescent="0.25">
      <c r="A5258" t="s">
        <v>10385</v>
      </c>
      <c r="B5258" t="s">
        <v>10386</v>
      </c>
    </row>
    <row r="5259" spans="1:2" x14ac:dyDescent="0.25">
      <c r="A5259" t="s">
        <v>10387</v>
      </c>
      <c r="B5259" t="s">
        <v>10388</v>
      </c>
    </row>
    <row r="5260" spans="1:2" x14ac:dyDescent="0.25">
      <c r="A5260" t="s">
        <v>10389</v>
      </c>
      <c r="B5260" t="s">
        <v>10390</v>
      </c>
    </row>
    <row r="5261" spans="1:2" x14ac:dyDescent="0.25">
      <c r="A5261" t="s">
        <v>10391</v>
      </c>
      <c r="B5261" t="s">
        <v>10392</v>
      </c>
    </row>
    <row r="5262" spans="1:2" x14ac:dyDescent="0.25">
      <c r="A5262" t="s">
        <v>10393</v>
      </c>
      <c r="B5262" t="s">
        <v>10394</v>
      </c>
    </row>
    <row r="5263" spans="1:2" x14ac:dyDescent="0.25">
      <c r="A5263" t="s">
        <v>10395</v>
      </c>
      <c r="B5263" t="s">
        <v>10396</v>
      </c>
    </row>
    <row r="5264" spans="1:2" x14ac:dyDescent="0.25">
      <c r="A5264" t="s">
        <v>10397</v>
      </c>
      <c r="B5264" t="s">
        <v>10398</v>
      </c>
    </row>
    <row r="5265" spans="1:2" x14ac:dyDescent="0.25">
      <c r="A5265" t="s">
        <v>10399</v>
      </c>
      <c r="B5265" t="s">
        <v>10400</v>
      </c>
    </row>
    <row r="5266" spans="1:2" x14ac:dyDescent="0.25">
      <c r="A5266" t="s">
        <v>10401</v>
      </c>
      <c r="B5266" t="s">
        <v>10402</v>
      </c>
    </row>
    <row r="5267" spans="1:2" x14ac:dyDescent="0.25">
      <c r="A5267" t="s">
        <v>10403</v>
      </c>
      <c r="B5267" t="s">
        <v>10404</v>
      </c>
    </row>
    <row r="5268" spans="1:2" x14ac:dyDescent="0.25">
      <c r="A5268" t="s">
        <v>10405</v>
      </c>
      <c r="B5268" t="s">
        <v>10406</v>
      </c>
    </row>
    <row r="5269" spans="1:2" x14ac:dyDescent="0.25">
      <c r="A5269" t="s">
        <v>10407</v>
      </c>
      <c r="B5269" t="s">
        <v>10408</v>
      </c>
    </row>
    <row r="5270" spans="1:2" x14ac:dyDescent="0.25">
      <c r="A5270" t="s">
        <v>10409</v>
      </c>
      <c r="B5270" t="s">
        <v>10410</v>
      </c>
    </row>
    <row r="5271" spans="1:2" x14ac:dyDescent="0.25">
      <c r="A5271" t="s">
        <v>10411</v>
      </c>
      <c r="B5271" t="s">
        <v>10412</v>
      </c>
    </row>
    <row r="5272" spans="1:2" x14ac:dyDescent="0.25">
      <c r="A5272" t="s">
        <v>10413</v>
      </c>
      <c r="B5272" t="s">
        <v>10414</v>
      </c>
    </row>
    <row r="5273" spans="1:2" x14ac:dyDescent="0.25">
      <c r="A5273" t="s">
        <v>10415</v>
      </c>
      <c r="B5273" t="s">
        <v>10416</v>
      </c>
    </row>
    <row r="5274" spans="1:2" x14ac:dyDescent="0.25">
      <c r="A5274" t="s">
        <v>10417</v>
      </c>
      <c r="B5274" t="s">
        <v>10418</v>
      </c>
    </row>
    <row r="5275" spans="1:2" x14ac:dyDescent="0.25">
      <c r="A5275" t="s">
        <v>10419</v>
      </c>
      <c r="B5275" t="s">
        <v>10420</v>
      </c>
    </row>
    <row r="5276" spans="1:2" x14ac:dyDescent="0.25">
      <c r="A5276" t="s">
        <v>10421</v>
      </c>
      <c r="B5276" t="s">
        <v>10422</v>
      </c>
    </row>
    <row r="5277" spans="1:2" x14ac:dyDescent="0.25">
      <c r="A5277" t="s">
        <v>10423</v>
      </c>
      <c r="B5277" t="s">
        <v>10424</v>
      </c>
    </row>
    <row r="5278" spans="1:2" x14ac:dyDescent="0.25">
      <c r="A5278" t="s">
        <v>10425</v>
      </c>
      <c r="B5278" t="s">
        <v>10426</v>
      </c>
    </row>
    <row r="5279" spans="1:2" x14ac:dyDescent="0.25">
      <c r="A5279" t="s">
        <v>10427</v>
      </c>
      <c r="B5279" t="s">
        <v>10428</v>
      </c>
    </row>
    <row r="5280" spans="1:2" x14ac:dyDescent="0.25">
      <c r="A5280" t="s">
        <v>10429</v>
      </c>
      <c r="B5280" t="s">
        <v>10430</v>
      </c>
    </row>
    <row r="5281" spans="1:2" x14ac:dyDescent="0.25">
      <c r="A5281" t="s">
        <v>10431</v>
      </c>
      <c r="B5281" t="s">
        <v>10432</v>
      </c>
    </row>
    <row r="5282" spans="1:2" x14ac:dyDescent="0.25">
      <c r="A5282" t="s">
        <v>10433</v>
      </c>
      <c r="B5282" t="s">
        <v>10434</v>
      </c>
    </row>
    <row r="5283" spans="1:2" x14ac:dyDescent="0.25">
      <c r="A5283" t="s">
        <v>10435</v>
      </c>
      <c r="B5283" t="s">
        <v>10436</v>
      </c>
    </row>
    <row r="5284" spans="1:2" x14ac:dyDescent="0.25">
      <c r="A5284" t="s">
        <v>10437</v>
      </c>
      <c r="B5284" t="s">
        <v>10438</v>
      </c>
    </row>
    <row r="5285" spans="1:2" x14ac:dyDescent="0.25">
      <c r="A5285" t="s">
        <v>10439</v>
      </c>
      <c r="B5285" t="s">
        <v>10440</v>
      </c>
    </row>
    <row r="5286" spans="1:2" x14ac:dyDescent="0.25">
      <c r="A5286" t="s">
        <v>10441</v>
      </c>
      <c r="B5286" t="s">
        <v>10442</v>
      </c>
    </row>
    <row r="5287" spans="1:2" x14ac:dyDescent="0.25">
      <c r="A5287" t="s">
        <v>10443</v>
      </c>
      <c r="B5287" t="s">
        <v>10444</v>
      </c>
    </row>
    <row r="5288" spans="1:2" x14ac:dyDescent="0.25">
      <c r="A5288" t="s">
        <v>10445</v>
      </c>
      <c r="B5288" t="s">
        <v>10446</v>
      </c>
    </row>
    <row r="5289" spans="1:2" x14ac:dyDescent="0.25">
      <c r="A5289" t="s">
        <v>10447</v>
      </c>
      <c r="B5289" t="s">
        <v>10448</v>
      </c>
    </row>
    <row r="5290" spans="1:2" x14ac:dyDescent="0.25">
      <c r="A5290" t="s">
        <v>10449</v>
      </c>
      <c r="B5290" t="s">
        <v>10450</v>
      </c>
    </row>
    <row r="5291" spans="1:2" x14ac:dyDescent="0.25">
      <c r="A5291" t="s">
        <v>10451</v>
      </c>
      <c r="B5291" t="s">
        <v>10452</v>
      </c>
    </row>
    <row r="5292" spans="1:2" x14ac:dyDescent="0.25">
      <c r="A5292" t="s">
        <v>10453</v>
      </c>
      <c r="B5292" t="s">
        <v>10454</v>
      </c>
    </row>
    <row r="5293" spans="1:2" x14ac:dyDescent="0.25">
      <c r="A5293" t="s">
        <v>10455</v>
      </c>
      <c r="B5293" t="s">
        <v>10456</v>
      </c>
    </row>
    <row r="5294" spans="1:2" x14ac:dyDescent="0.25">
      <c r="A5294" t="s">
        <v>262</v>
      </c>
      <c r="B5294" t="s">
        <v>263</v>
      </c>
    </row>
    <row r="5295" spans="1:2" x14ac:dyDescent="0.25">
      <c r="A5295" t="s">
        <v>10457</v>
      </c>
      <c r="B5295" t="s">
        <v>10458</v>
      </c>
    </row>
    <row r="5296" spans="1:2" x14ac:dyDescent="0.25">
      <c r="A5296" t="s">
        <v>10459</v>
      </c>
      <c r="B5296" t="s">
        <v>10460</v>
      </c>
    </row>
    <row r="5297" spans="1:2" x14ac:dyDescent="0.25">
      <c r="A5297" t="s">
        <v>10461</v>
      </c>
      <c r="B5297" t="s">
        <v>10462</v>
      </c>
    </row>
    <row r="5298" spans="1:2" x14ac:dyDescent="0.25">
      <c r="A5298" t="s">
        <v>10463</v>
      </c>
      <c r="B5298" t="s">
        <v>10464</v>
      </c>
    </row>
    <row r="5299" spans="1:2" x14ac:dyDescent="0.25">
      <c r="A5299" t="s">
        <v>10465</v>
      </c>
      <c r="B5299" t="s">
        <v>10466</v>
      </c>
    </row>
    <row r="5300" spans="1:2" x14ac:dyDescent="0.25">
      <c r="A5300" t="s">
        <v>10467</v>
      </c>
      <c r="B5300" t="s">
        <v>10468</v>
      </c>
    </row>
    <row r="5301" spans="1:2" x14ac:dyDescent="0.25">
      <c r="A5301" t="s">
        <v>10469</v>
      </c>
      <c r="B5301" t="s">
        <v>10470</v>
      </c>
    </row>
    <row r="5302" spans="1:2" x14ac:dyDescent="0.25">
      <c r="A5302" t="s">
        <v>10471</v>
      </c>
      <c r="B5302" t="s">
        <v>10472</v>
      </c>
    </row>
    <row r="5303" spans="1:2" x14ac:dyDescent="0.25">
      <c r="A5303" t="s">
        <v>10473</v>
      </c>
      <c r="B5303" t="s">
        <v>10474</v>
      </c>
    </row>
    <row r="5304" spans="1:2" x14ac:dyDescent="0.25">
      <c r="A5304" t="s">
        <v>10475</v>
      </c>
      <c r="B5304" t="s">
        <v>10476</v>
      </c>
    </row>
    <row r="5305" spans="1:2" x14ac:dyDescent="0.25">
      <c r="A5305" t="s">
        <v>10477</v>
      </c>
      <c r="B5305" t="s">
        <v>10478</v>
      </c>
    </row>
    <row r="5306" spans="1:2" x14ac:dyDescent="0.25">
      <c r="A5306" t="s">
        <v>10479</v>
      </c>
      <c r="B5306" t="s">
        <v>10480</v>
      </c>
    </row>
    <row r="5307" spans="1:2" x14ac:dyDescent="0.25">
      <c r="A5307" t="s">
        <v>10481</v>
      </c>
      <c r="B5307" t="s">
        <v>10482</v>
      </c>
    </row>
    <row r="5308" spans="1:2" x14ac:dyDescent="0.25">
      <c r="A5308" t="s">
        <v>10483</v>
      </c>
      <c r="B5308" t="s">
        <v>10484</v>
      </c>
    </row>
    <row r="5309" spans="1:2" x14ac:dyDescent="0.25">
      <c r="A5309" t="s">
        <v>10485</v>
      </c>
      <c r="B5309" t="s">
        <v>10486</v>
      </c>
    </row>
    <row r="5310" spans="1:2" x14ac:dyDescent="0.25">
      <c r="A5310" t="s">
        <v>10487</v>
      </c>
      <c r="B5310" t="s">
        <v>10488</v>
      </c>
    </row>
    <row r="5311" spans="1:2" x14ac:dyDescent="0.25">
      <c r="A5311" t="s">
        <v>10489</v>
      </c>
      <c r="B5311" t="s">
        <v>10490</v>
      </c>
    </row>
    <row r="5312" spans="1:2" x14ac:dyDescent="0.25">
      <c r="A5312" t="s">
        <v>10491</v>
      </c>
      <c r="B5312" t="s">
        <v>10492</v>
      </c>
    </row>
    <row r="5313" spans="1:2" x14ac:dyDescent="0.25">
      <c r="A5313" t="s">
        <v>10493</v>
      </c>
      <c r="B5313" t="s">
        <v>10494</v>
      </c>
    </row>
    <row r="5314" spans="1:2" x14ac:dyDescent="0.25">
      <c r="A5314" t="s">
        <v>10495</v>
      </c>
      <c r="B5314" t="s">
        <v>10496</v>
      </c>
    </row>
    <row r="5315" spans="1:2" x14ac:dyDescent="0.25">
      <c r="A5315" t="s">
        <v>10497</v>
      </c>
      <c r="B5315" t="s">
        <v>10498</v>
      </c>
    </row>
    <row r="5316" spans="1:2" x14ac:dyDescent="0.25">
      <c r="A5316" t="s">
        <v>10499</v>
      </c>
      <c r="B5316" t="s">
        <v>10500</v>
      </c>
    </row>
    <row r="5317" spans="1:2" x14ac:dyDescent="0.25">
      <c r="A5317" t="s">
        <v>10501</v>
      </c>
      <c r="B5317" t="s">
        <v>10502</v>
      </c>
    </row>
    <row r="5318" spans="1:2" x14ac:dyDescent="0.25">
      <c r="A5318" t="s">
        <v>10503</v>
      </c>
      <c r="B5318" t="s">
        <v>10504</v>
      </c>
    </row>
    <row r="5319" spans="1:2" x14ac:dyDescent="0.25">
      <c r="A5319" t="s">
        <v>10505</v>
      </c>
      <c r="B5319" t="s">
        <v>10506</v>
      </c>
    </row>
    <row r="5320" spans="1:2" x14ac:dyDescent="0.25">
      <c r="A5320" t="s">
        <v>10507</v>
      </c>
      <c r="B5320" t="s">
        <v>10508</v>
      </c>
    </row>
    <row r="5321" spans="1:2" x14ac:dyDescent="0.25">
      <c r="A5321" t="s">
        <v>10509</v>
      </c>
      <c r="B5321" t="s">
        <v>10510</v>
      </c>
    </row>
    <row r="5322" spans="1:2" x14ac:dyDescent="0.25">
      <c r="A5322" t="s">
        <v>10511</v>
      </c>
      <c r="B5322" t="s">
        <v>10512</v>
      </c>
    </row>
    <row r="5323" spans="1:2" x14ac:dyDescent="0.25">
      <c r="A5323" t="s">
        <v>10513</v>
      </c>
      <c r="B5323" t="s">
        <v>10514</v>
      </c>
    </row>
    <row r="5324" spans="1:2" x14ac:dyDescent="0.25">
      <c r="A5324" t="s">
        <v>10515</v>
      </c>
      <c r="B5324" t="s">
        <v>10516</v>
      </c>
    </row>
    <row r="5325" spans="1:2" x14ac:dyDescent="0.25">
      <c r="A5325" t="s">
        <v>10517</v>
      </c>
      <c r="B5325" t="s">
        <v>10518</v>
      </c>
    </row>
    <row r="5326" spans="1:2" x14ac:dyDescent="0.25">
      <c r="A5326" t="s">
        <v>10519</v>
      </c>
      <c r="B5326" t="s">
        <v>10520</v>
      </c>
    </row>
    <row r="5327" spans="1:2" x14ac:dyDescent="0.25">
      <c r="A5327" t="s">
        <v>10521</v>
      </c>
      <c r="B5327" t="s">
        <v>10522</v>
      </c>
    </row>
    <row r="5328" spans="1:2" x14ac:dyDescent="0.25">
      <c r="A5328" t="s">
        <v>10523</v>
      </c>
      <c r="B5328" t="s">
        <v>10524</v>
      </c>
    </row>
    <row r="5329" spans="1:2" x14ac:dyDescent="0.25">
      <c r="A5329" t="s">
        <v>10525</v>
      </c>
      <c r="B5329" t="s">
        <v>10526</v>
      </c>
    </row>
    <row r="5330" spans="1:2" x14ac:dyDescent="0.25">
      <c r="A5330" t="s">
        <v>10527</v>
      </c>
      <c r="B5330" t="s">
        <v>10528</v>
      </c>
    </row>
    <row r="5331" spans="1:2" x14ac:dyDescent="0.25">
      <c r="A5331" t="s">
        <v>10529</v>
      </c>
      <c r="B5331" t="s">
        <v>10530</v>
      </c>
    </row>
    <row r="5332" spans="1:2" x14ac:dyDescent="0.25">
      <c r="A5332" t="s">
        <v>10531</v>
      </c>
      <c r="B5332" t="s">
        <v>10532</v>
      </c>
    </row>
    <row r="5333" spans="1:2" x14ac:dyDescent="0.25">
      <c r="A5333" t="s">
        <v>10533</v>
      </c>
      <c r="B5333" t="s">
        <v>10534</v>
      </c>
    </row>
    <row r="5334" spans="1:2" x14ac:dyDescent="0.25">
      <c r="A5334" t="s">
        <v>10535</v>
      </c>
      <c r="B5334" t="s">
        <v>10536</v>
      </c>
    </row>
    <row r="5335" spans="1:2" x14ac:dyDescent="0.25">
      <c r="A5335" t="s">
        <v>10537</v>
      </c>
      <c r="B5335" t="s">
        <v>10538</v>
      </c>
    </row>
    <row r="5336" spans="1:2" x14ac:dyDescent="0.25">
      <c r="A5336" t="s">
        <v>10539</v>
      </c>
      <c r="B5336" t="s">
        <v>10540</v>
      </c>
    </row>
    <row r="5337" spans="1:2" x14ac:dyDescent="0.25">
      <c r="A5337" t="s">
        <v>10541</v>
      </c>
      <c r="B5337" t="s">
        <v>10542</v>
      </c>
    </row>
    <row r="5338" spans="1:2" x14ac:dyDescent="0.25">
      <c r="A5338" t="s">
        <v>10543</v>
      </c>
      <c r="B5338" t="s">
        <v>10544</v>
      </c>
    </row>
    <row r="5339" spans="1:2" x14ac:dyDescent="0.25">
      <c r="A5339" t="s">
        <v>10545</v>
      </c>
      <c r="B5339" t="s">
        <v>10546</v>
      </c>
    </row>
    <row r="5340" spans="1:2" x14ac:dyDescent="0.25">
      <c r="A5340" t="s">
        <v>10547</v>
      </c>
      <c r="B5340" t="s">
        <v>10548</v>
      </c>
    </row>
    <row r="5341" spans="1:2" x14ac:dyDescent="0.25">
      <c r="A5341" t="s">
        <v>10549</v>
      </c>
      <c r="B5341" t="s">
        <v>10550</v>
      </c>
    </row>
    <row r="5342" spans="1:2" x14ac:dyDescent="0.25">
      <c r="A5342" t="s">
        <v>10551</v>
      </c>
      <c r="B5342" t="s">
        <v>10552</v>
      </c>
    </row>
    <row r="5343" spans="1:2" x14ac:dyDescent="0.25">
      <c r="A5343" t="s">
        <v>10553</v>
      </c>
      <c r="B5343" t="s">
        <v>10554</v>
      </c>
    </row>
    <row r="5344" spans="1:2" x14ac:dyDescent="0.25">
      <c r="A5344" t="s">
        <v>10555</v>
      </c>
      <c r="B5344" t="s">
        <v>10556</v>
      </c>
    </row>
    <row r="5345" spans="1:2" x14ac:dyDescent="0.25">
      <c r="A5345" t="s">
        <v>10557</v>
      </c>
      <c r="B5345" t="s">
        <v>10558</v>
      </c>
    </row>
    <row r="5346" spans="1:2" x14ac:dyDescent="0.25">
      <c r="A5346" t="s">
        <v>10559</v>
      </c>
      <c r="B5346" t="s">
        <v>10560</v>
      </c>
    </row>
    <row r="5347" spans="1:2" x14ac:dyDescent="0.25">
      <c r="A5347" t="s">
        <v>10561</v>
      </c>
      <c r="B5347" t="s">
        <v>10562</v>
      </c>
    </row>
    <row r="5348" spans="1:2" x14ac:dyDescent="0.25">
      <c r="A5348" t="s">
        <v>10563</v>
      </c>
      <c r="B5348" t="s">
        <v>10564</v>
      </c>
    </row>
    <row r="5349" spans="1:2" x14ac:dyDescent="0.25">
      <c r="A5349" t="s">
        <v>10565</v>
      </c>
      <c r="B5349" t="s">
        <v>10566</v>
      </c>
    </row>
    <row r="5350" spans="1:2" x14ac:dyDescent="0.25">
      <c r="A5350" t="s">
        <v>10567</v>
      </c>
      <c r="B5350" t="s">
        <v>10568</v>
      </c>
    </row>
    <row r="5351" spans="1:2" x14ac:dyDescent="0.25">
      <c r="A5351" t="s">
        <v>10569</v>
      </c>
      <c r="B5351" t="s">
        <v>10570</v>
      </c>
    </row>
    <row r="5352" spans="1:2" x14ac:dyDescent="0.25">
      <c r="A5352" t="s">
        <v>10571</v>
      </c>
      <c r="B5352" t="s">
        <v>10572</v>
      </c>
    </row>
    <row r="5353" spans="1:2" x14ac:dyDescent="0.25">
      <c r="A5353" t="s">
        <v>10573</v>
      </c>
      <c r="B5353" t="s">
        <v>10574</v>
      </c>
    </row>
    <row r="5354" spans="1:2" x14ac:dyDescent="0.25">
      <c r="A5354" t="s">
        <v>10575</v>
      </c>
      <c r="B5354" t="s">
        <v>10576</v>
      </c>
    </row>
    <row r="5355" spans="1:2" x14ac:dyDescent="0.25">
      <c r="A5355" t="s">
        <v>10577</v>
      </c>
      <c r="B5355" t="s">
        <v>10578</v>
      </c>
    </row>
    <row r="5356" spans="1:2" x14ac:dyDescent="0.25">
      <c r="A5356" t="s">
        <v>10579</v>
      </c>
      <c r="B5356" t="s">
        <v>10580</v>
      </c>
    </row>
    <row r="5357" spans="1:2" x14ac:dyDescent="0.25">
      <c r="A5357" t="s">
        <v>10581</v>
      </c>
      <c r="B5357" t="s">
        <v>10582</v>
      </c>
    </row>
    <row r="5358" spans="1:2" x14ac:dyDescent="0.25">
      <c r="A5358" t="s">
        <v>10583</v>
      </c>
      <c r="B5358" t="s">
        <v>10584</v>
      </c>
    </row>
    <row r="5359" spans="1:2" x14ac:dyDescent="0.25">
      <c r="A5359" t="s">
        <v>10585</v>
      </c>
      <c r="B5359" t="s">
        <v>10586</v>
      </c>
    </row>
    <row r="5360" spans="1:2" x14ac:dyDescent="0.25">
      <c r="A5360" t="s">
        <v>10587</v>
      </c>
      <c r="B5360" t="s">
        <v>10588</v>
      </c>
    </row>
    <row r="5361" spans="1:2" x14ac:dyDescent="0.25">
      <c r="A5361" t="s">
        <v>10589</v>
      </c>
      <c r="B5361" t="s">
        <v>10590</v>
      </c>
    </row>
    <row r="5362" spans="1:2" x14ac:dyDescent="0.25">
      <c r="A5362" t="s">
        <v>10591</v>
      </c>
      <c r="B5362" t="s">
        <v>10592</v>
      </c>
    </row>
    <row r="5363" spans="1:2" x14ac:dyDescent="0.25">
      <c r="A5363" t="s">
        <v>10593</v>
      </c>
      <c r="B5363" t="s">
        <v>10594</v>
      </c>
    </row>
    <row r="5364" spans="1:2" x14ac:dyDescent="0.25">
      <c r="A5364" t="s">
        <v>10595</v>
      </c>
      <c r="B5364" t="s">
        <v>10596</v>
      </c>
    </row>
    <row r="5365" spans="1:2" x14ac:dyDescent="0.25">
      <c r="A5365" t="s">
        <v>10597</v>
      </c>
      <c r="B5365" t="s">
        <v>10598</v>
      </c>
    </row>
    <row r="5366" spans="1:2" x14ac:dyDescent="0.25">
      <c r="A5366" t="s">
        <v>10599</v>
      </c>
      <c r="B5366" t="s">
        <v>10600</v>
      </c>
    </row>
    <row r="5367" spans="1:2" x14ac:dyDescent="0.25">
      <c r="A5367" t="s">
        <v>10601</v>
      </c>
      <c r="B5367" t="s">
        <v>10602</v>
      </c>
    </row>
    <row r="5368" spans="1:2" x14ac:dyDescent="0.25">
      <c r="A5368" t="s">
        <v>10603</v>
      </c>
      <c r="B5368" t="s">
        <v>10604</v>
      </c>
    </row>
    <row r="5369" spans="1:2" x14ac:dyDescent="0.25">
      <c r="A5369" t="s">
        <v>10605</v>
      </c>
      <c r="B5369" t="s">
        <v>10606</v>
      </c>
    </row>
    <row r="5370" spans="1:2" x14ac:dyDescent="0.25">
      <c r="A5370" t="s">
        <v>10607</v>
      </c>
      <c r="B5370" t="s">
        <v>10608</v>
      </c>
    </row>
    <row r="5371" spans="1:2" x14ac:dyDescent="0.25">
      <c r="A5371" t="s">
        <v>10609</v>
      </c>
      <c r="B5371" t="s">
        <v>10610</v>
      </c>
    </row>
    <row r="5372" spans="1:2" x14ac:dyDescent="0.25">
      <c r="A5372" t="s">
        <v>10611</v>
      </c>
      <c r="B5372" t="s">
        <v>10612</v>
      </c>
    </row>
    <row r="5373" spans="1:2" x14ac:dyDescent="0.25">
      <c r="A5373" t="s">
        <v>10613</v>
      </c>
      <c r="B5373" t="s">
        <v>10614</v>
      </c>
    </row>
    <row r="5374" spans="1:2" x14ac:dyDescent="0.25">
      <c r="A5374" t="s">
        <v>10615</v>
      </c>
      <c r="B5374" t="s">
        <v>10616</v>
      </c>
    </row>
    <row r="5375" spans="1:2" x14ac:dyDescent="0.25">
      <c r="A5375" t="s">
        <v>10617</v>
      </c>
      <c r="B5375" t="s">
        <v>10618</v>
      </c>
    </row>
    <row r="5376" spans="1:2" x14ac:dyDescent="0.25">
      <c r="A5376" t="s">
        <v>10619</v>
      </c>
      <c r="B5376" t="s">
        <v>10620</v>
      </c>
    </row>
    <row r="5377" spans="1:2" x14ac:dyDescent="0.25">
      <c r="A5377" t="s">
        <v>10621</v>
      </c>
      <c r="B5377" t="s">
        <v>10622</v>
      </c>
    </row>
    <row r="5378" spans="1:2" x14ac:dyDescent="0.25">
      <c r="A5378" t="s">
        <v>10623</v>
      </c>
      <c r="B5378" t="s">
        <v>10624</v>
      </c>
    </row>
    <row r="5379" spans="1:2" x14ac:dyDescent="0.25">
      <c r="A5379" t="s">
        <v>10625</v>
      </c>
      <c r="B5379" t="s">
        <v>10626</v>
      </c>
    </row>
    <row r="5380" spans="1:2" x14ac:dyDescent="0.25">
      <c r="A5380" t="s">
        <v>10627</v>
      </c>
      <c r="B5380" t="s">
        <v>10628</v>
      </c>
    </row>
    <row r="5381" spans="1:2" x14ac:dyDescent="0.25">
      <c r="A5381" t="s">
        <v>10629</v>
      </c>
      <c r="B5381" t="s">
        <v>10630</v>
      </c>
    </row>
    <row r="5382" spans="1:2" x14ac:dyDescent="0.25">
      <c r="A5382" t="s">
        <v>10631</v>
      </c>
      <c r="B5382" t="s">
        <v>10632</v>
      </c>
    </row>
    <row r="5383" spans="1:2" x14ac:dyDescent="0.25">
      <c r="A5383" t="s">
        <v>10633</v>
      </c>
      <c r="B5383" t="s">
        <v>10634</v>
      </c>
    </row>
    <row r="5384" spans="1:2" x14ac:dyDescent="0.25">
      <c r="A5384" t="s">
        <v>10635</v>
      </c>
      <c r="B5384" t="s">
        <v>10636</v>
      </c>
    </row>
    <row r="5385" spans="1:2" x14ac:dyDescent="0.25">
      <c r="A5385" t="s">
        <v>10637</v>
      </c>
      <c r="B5385" t="s">
        <v>10638</v>
      </c>
    </row>
    <row r="5386" spans="1:2" x14ac:dyDescent="0.25">
      <c r="A5386" t="s">
        <v>10639</v>
      </c>
      <c r="B5386" t="s">
        <v>10640</v>
      </c>
    </row>
    <row r="5387" spans="1:2" x14ac:dyDescent="0.25">
      <c r="A5387" t="s">
        <v>10641</v>
      </c>
      <c r="B5387" t="s">
        <v>10642</v>
      </c>
    </row>
    <row r="5388" spans="1:2" x14ac:dyDescent="0.25">
      <c r="A5388" t="s">
        <v>10643</v>
      </c>
      <c r="B5388" t="s">
        <v>10644</v>
      </c>
    </row>
    <row r="5389" spans="1:2" x14ac:dyDescent="0.25">
      <c r="A5389" t="s">
        <v>10645</v>
      </c>
      <c r="B5389" t="s">
        <v>10646</v>
      </c>
    </row>
    <row r="5390" spans="1:2" x14ac:dyDescent="0.25">
      <c r="A5390" t="s">
        <v>10647</v>
      </c>
      <c r="B5390" t="s">
        <v>10648</v>
      </c>
    </row>
    <row r="5391" spans="1:2" x14ac:dyDescent="0.25">
      <c r="A5391" t="s">
        <v>10649</v>
      </c>
      <c r="B5391" t="s">
        <v>10650</v>
      </c>
    </row>
    <row r="5392" spans="1:2" x14ac:dyDescent="0.25">
      <c r="A5392" t="s">
        <v>10651</v>
      </c>
      <c r="B5392" t="s">
        <v>10652</v>
      </c>
    </row>
    <row r="5393" spans="1:2" x14ac:dyDescent="0.25">
      <c r="A5393" t="s">
        <v>10653</v>
      </c>
      <c r="B5393" t="s">
        <v>10654</v>
      </c>
    </row>
    <row r="5394" spans="1:2" x14ac:dyDescent="0.25">
      <c r="A5394" t="s">
        <v>10655</v>
      </c>
      <c r="B5394" t="s">
        <v>10656</v>
      </c>
    </row>
    <row r="5395" spans="1:2" x14ac:dyDescent="0.25">
      <c r="A5395" t="s">
        <v>10657</v>
      </c>
      <c r="B5395" t="s">
        <v>10658</v>
      </c>
    </row>
    <row r="5396" spans="1:2" x14ac:dyDescent="0.25">
      <c r="A5396" t="s">
        <v>10659</v>
      </c>
      <c r="B5396" t="s">
        <v>10660</v>
      </c>
    </row>
    <row r="5397" spans="1:2" x14ac:dyDescent="0.25">
      <c r="A5397" t="s">
        <v>10661</v>
      </c>
      <c r="B5397" t="s">
        <v>10662</v>
      </c>
    </row>
    <row r="5398" spans="1:2" x14ac:dyDescent="0.25">
      <c r="A5398" t="s">
        <v>10663</v>
      </c>
      <c r="B5398" t="s">
        <v>10664</v>
      </c>
    </row>
    <row r="5399" spans="1:2" x14ac:dyDescent="0.25">
      <c r="A5399" t="s">
        <v>10665</v>
      </c>
      <c r="B5399" t="s">
        <v>10666</v>
      </c>
    </row>
    <row r="5400" spans="1:2" x14ac:dyDescent="0.25">
      <c r="A5400" t="s">
        <v>10667</v>
      </c>
      <c r="B5400" t="s">
        <v>10668</v>
      </c>
    </row>
    <row r="5401" spans="1:2" x14ac:dyDescent="0.25">
      <c r="A5401" t="s">
        <v>10669</v>
      </c>
      <c r="B5401" t="s">
        <v>10670</v>
      </c>
    </row>
    <row r="5402" spans="1:2" x14ac:dyDescent="0.25">
      <c r="A5402" t="s">
        <v>10671</v>
      </c>
      <c r="B5402" t="s">
        <v>10672</v>
      </c>
    </row>
    <row r="5403" spans="1:2" x14ac:dyDescent="0.25">
      <c r="A5403" t="s">
        <v>10673</v>
      </c>
      <c r="B5403" t="s">
        <v>10674</v>
      </c>
    </row>
    <row r="5404" spans="1:2" x14ac:dyDescent="0.25">
      <c r="A5404" t="s">
        <v>10675</v>
      </c>
      <c r="B5404" t="s">
        <v>10676</v>
      </c>
    </row>
    <row r="5405" spans="1:2" x14ac:dyDescent="0.25">
      <c r="A5405" t="s">
        <v>10677</v>
      </c>
      <c r="B5405" t="s">
        <v>10678</v>
      </c>
    </row>
    <row r="5406" spans="1:2" x14ac:dyDescent="0.25">
      <c r="A5406" t="s">
        <v>10679</v>
      </c>
      <c r="B5406" t="s">
        <v>10680</v>
      </c>
    </row>
    <row r="5407" spans="1:2" x14ac:dyDescent="0.25">
      <c r="A5407" t="s">
        <v>10681</v>
      </c>
      <c r="B5407" t="s">
        <v>10682</v>
      </c>
    </row>
    <row r="5408" spans="1:2" x14ac:dyDescent="0.25">
      <c r="A5408" t="s">
        <v>10683</v>
      </c>
      <c r="B5408" t="s">
        <v>10684</v>
      </c>
    </row>
    <row r="5409" spans="1:2" x14ac:dyDescent="0.25">
      <c r="A5409" t="s">
        <v>10685</v>
      </c>
      <c r="B5409" t="s">
        <v>10686</v>
      </c>
    </row>
    <row r="5410" spans="1:2" x14ac:dyDescent="0.25">
      <c r="A5410" t="s">
        <v>10687</v>
      </c>
      <c r="B5410" t="s">
        <v>10688</v>
      </c>
    </row>
    <row r="5411" spans="1:2" x14ac:dyDescent="0.25">
      <c r="A5411" t="s">
        <v>10689</v>
      </c>
      <c r="B5411" t="s">
        <v>10690</v>
      </c>
    </row>
    <row r="5412" spans="1:2" x14ac:dyDescent="0.25">
      <c r="A5412" t="s">
        <v>10691</v>
      </c>
      <c r="B5412" t="s">
        <v>10692</v>
      </c>
    </row>
    <row r="5413" spans="1:2" x14ac:dyDescent="0.25">
      <c r="A5413" t="s">
        <v>10693</v>
      </c>
      <c r="B5413" t="s">
        <v>10694</v>
      </c>
    </row>
    <row r="5414" spans="1:2" x14ac:dyDescent="0.25">
      <c r="A5414" t="s">
        <v>10695</v>
      </c>
      <c r="B5414" t="s">
        <v>10696</v>
      </c>
    </row>
    <row r="5415" spans="1:2" x14ac:dyDescent="0.25">
      <c r="A5415" t="s">
        <v>10697</v>
      </c>
      <c r="B5415" t="s">
        <v>10698</v>
      </c>
    </row>
    <row r="5416" spans="1:2" x14ac:dyDescent="0.25">
      <c r="A5416" t="s">
        <v>10699</v>
      </c>
      <c r="B5416" t="s">
        <v>10700</v>
      </c>
    </row>
    <row r="5417" spans="1:2" x14ac:dyDescent="0.25">
      <c r="A5417" t="s">
        <v>10701</v>
      </c>
      <c r="B5417" t="s">
        <v>10702</v>
      </c>
    </row>
    <row r="5418" spans="1:2" x14ac:dyDescent="0.25">
      <c r="A5418" t="s">
        <v>10703</v>
      </c>
      <c r="B5418" t="s">
        <v>10704</v>
      </c>
    </row>
    <row r="5419" spans="1:2" x14ac:dyDescent="0.25">
      <c r="A5419" t="s">
        <v>10705</v>
      </c>
      <c r="B5419" t="s">
        <v>10706</v>
      </c>
    </row>
    <row r="5420" spans="1:2" x14ac:dyDescent="0.25">
      <c r="A5420" t="s">
        <v>10707</v>
      </c>
      <c r="B5420" t="s">
        <v>10708</v>
      </c>
    </row>
    <row r="5421" spans="1:2" x14ac:dyDescent="0.25">
      <c r="A5421" t="s">
        <v>10709</v>
      </c>
      <c r="B5421" t="s">
        <v>10710</v>
      </c>
    </row>
    <row r="5422" spans="1:2" x14ac:dyDescent="0.25">
      <c r="A5422" t="s">
        <v>10711</v>
      </c>
      <c r="B5422" t="s">
        <v>10712</v>
      </c>
    </row>
    <row r="5423" spans="1:2" x14ac:dyDescent="0.25">
      <c r="A5423" t="s">
        <v>10713</v>
      </c>
      <c r="B5423" t="s">
        <v>10714</v>
      </c>
    </row>
    <row r="5424" spans="1:2" x14ac:dyDescent="0.25">
      <c r="A5424" t="s">
        <v>10715</v>
      </c>
      <c r="B5424" t="s">
        <v>10716</v>
      </c>
    </row>
    <row r="5425" spans="1:2" x14ac:dyDescent="0.25">
      <c r="A5425" t="s">
        <v>10717</v>
      </c>
      <c r="B5425" t="s">
        <v>10718</v>
      </c>
    </row>
    <row r="5426" spans="1:2" x14ac:dyDescent="0.25">
      <c r="A5426" t="s">
        <v>10719</v>
      </c>
      <c r="B5426" t="s">
        <v>10720</v>
      </c>
    </row>
    <row r="5427" spans="1:2" x14ac:dyDescent="0.25">
      <c r="A5427" t="s">
        <v>10721</v>
      </c>
      <c r="B5427" t="s">
        <v>10722</v>
      </c>
    </row>
    <row r="5428" spans="1:2" x14ac:dyDescent="0.25">
      <c r="A5428" t="s">
        <v>10723</v>
      </c>
      <c r="B5428" t="s">
        <v>10724</v>
      </c>
    </row>
    <row r="5429" spans="1:2" x14ac:dyDescent="0.25">
      <c r="A5429" t="s">
        <v>10725</v>
      </c>
      <c r="B5429" t="s">
        <v>10726</v>
      </c>
    </row>
    <row r="5430" spans="1:2" x14ac:dyDescent="0.25">
      <c r="A5430" t="s">
        <v>10727</v>
      </c>
      <c r="B5430" t="s">
        <v>10728</v>
      </c>
    </row>
    <row r="5431" spans="1:2" x14ac:dyDescent="0.25">
      <c r="A5431" t="s">
        <v>10729</v>
      </c>
      <c r="B5431" t="s">
        <v>10730</v>
      </c>
    </row>
    <row r="5432" spans="1:2" x14ac:dyDescent="0.25">
      <c r="A5432" t="s">
        <v>10731</v>
      </c>
      <c r="B5432" t="s">
        <v>10732</v>
      </c>
    </row>
    <row r="5433" spans="1:2" x14ac:dyDescent="0.25">
      <c r="A5433" t="s">
        <v>10733</v>
      </c>
      <c r="B5433" t="s">
        <v>10734</v>
      </c>
    </row>
    <row r="5434" spans="1:2" x14ac:dyDescent="0.25">
      <c r="A5434" t="s">
        <v>10735</v>
      </c>
      <c r="B5434" t="s">
        <v>10736</v>
      </c>
    </row>
    <row r="5435" spans="1:2" x14ac:dyDescent="0.25">
      <c r="A5435" t="s">
        <v>10737</v>
      </c>
      <c r="B5435" t="s">
        <v>10738</v>
      </c>
    </row>
    <row r="5436" spans="1:2" x14ac:dyDescent="0.25">
      <c r="A5436" t="s">
        <v>10739</v>
      </c>
      <c r="B5436" t="s">
        <v>10740</v>
      </c>
    </row>
    <row r="5437" spans="1:2" x14ac:dyDescent="0.25">
      <c r="A5437" t="s">
        <v>10741</v>
      </c>
      <c r="B5437" t="s">
        <v>10742</v>
      </c>
    </row>
    <row r="5438" spans="1:2" x14ac:dyDescent="0.25">
      <c r="A5438" t="s">
        <v>10743</v>
      </c>
      <c r="B5438" t="s">
        <v>10744</v>
      </c>
    </row>
    <row r="5439" spans="1:2" x14ac:dyDescent="0.25">
      <c r="A5439" t="s">
        <v>10745</v>
      </c>
      <c r="B5439" t="s">
        <v>10746</v>
      </c>
    </row>
    <row r="5440" spans="1:2" x14ac:dyDescent="0.25">
      <c r="A5440" t="s">
        <v>10747</v>
      </c>
      <c r="B5440" t="s">
        <v>10748</v>
      </c>
    </row>
    <row r="5441" spans="1:2" x14ac:dyDescent="0.25">
      <c r="A5441" t="s">
        <v>10749</v>
      </c>
      <c r="B5441" t="s">
        <v>10750</v>
      </c>
    </row>
    <row r="5442" spans="1:2" x14ac:dyDescent="0.25">
      <c r="A5442" t="s">
        <v>10751</v>
      </c>
      <c r="B5442" t="s">
        <v>10752</v>
      </c>
    </row>
    <row r="5443" spans="1:2" x14ac:dyDescent="0.25">
      <c r="A5443" t="s">
        <v>10753</v>
      </c>
      <c r="B5443" t="s">
        <v>10754</v>
      </c>
    </row>
    <row r="5444" spans="1:2" x14ac:dyDescent="0.25">
      <c r="A5444" t="s">
        <v>10755</v>
      </c>
      <c r="B5444" t="s">
        <v>10756</v>
      </c>
    </row>
    <row r="5445" spans="1:2" x14ac:dyDescent="0.25">
      <c r="A5445" t="s">
        <v>10757</v>
      </c>
      <c r="B5445" t="s">
        <v>10758</v>
      </c>
    </row>
    <row r="5446" spans="1:2" x14ac:dyDescent="0.25">
      <c r="A5446" t="s">
        <v>10759</v>
      </c>
      <c r="B5446" t="s">
        <v>10760</v>
      </c>
    </row>
    <row r="5447" spans="1:2" x14ac:dyDescent="0.25">
      <c r="A5447" t="s">
        <v>10761</v>
      </c>
      <c r="B5447" t="s">
        <v>10762</v>
      </c>
    </row>
    <row r="5448" spans="1:2" x14ac:dyDescent="0.25">
      <c r="A5448" t="s">
        <v>10763</v>
      </c>
      <c r="B5448" t="s">
        <v>10764</v>
      </c>
    </row>
    <row r="5449" spans="1:2" x14ac:dyDescent="0.25">
      <c r="A5449" t="s">
        <v>10765</v>
      </c>
      <c r="B5449" t="s">
        <v>10766</v>
      </c>
    </row>
    <row r="5450" spans="1:2" x14ac:dyDescent="0.25">
      <c r="A5450" t="s">
        <v>10767</v>
      </c>
      <c r="B5450" t="s">
        <v>10768</v>
      </c>
    </row>
    <row r="5451" spans="1:2" x14ac:dyDescent="0.25">
      <c r="A5451" t="s">
        <v>10769</v>
      </c>
      <c r="B5451" t="s">
        <v>10770</v>
      </c>
    </row>
    <row r="5452" spans="1:2" x14ac:dyDescent="0.25">
      <c r="A5452" t="s">
        <v>10771</v>
      </c>
      <c r="B5452" t="s">
        <v>10772</v>
      </c>
    </row>
    <row r="5453" spans="1:2" x14ac:dyDescent="0.25">
      <c r="A5453" t="s">
        <v>10773</v>
      </c>
      <c r="B5453" t="s">
        <v>10774</v>
      </c>
    </row>
    <row r="5454" spans="1:2" x14ac:dyDescent="0.25">
      <c r="A5454" t="s">
        <v>10775</v>
      </c>
      <c r="B5454" t="s">
        <v>10776</v>
      </c>
    </row>
    <row r="5455" spans="1:2" x14ac:dyDescent="0.25">
      <c r="A5455" t="s">
        <v>10777</v>
      </c>
      <c r="B5455" t="s">
        <v>10778</v>
      </c>
    </row>
    <row r="5456" spans="1:2" x14ac:dyDescent="0.25">
      <c r="A5456" t="s">
        <v>10779</v>
      </c>
      <c r="B5456" t="s">
        <v>10780</v>
      </c>
    </row>
    <row r="5457" spans="1:2" x14ac:dyDescent="0.25">
      <c r="A5457" t="s">
        <v>10781</v>
      </c>
      <c r="B5457" t="s">
        <v>10782</v>
      </c>
    </row>
    <row r="5458" spans="1:2" x14ac:dyDescent="0.25">
      <c r="A5458" t="s">
        <v>10783</v>
      </c>
      <c r="B5458" t="s">
        <v>10784</v>
      </c>
    </row>
    <row r="5459" spans="1:2" x14ac:dyDescent="0.25">
      <c r="A5459" t="s">
        <v>10785</v>
      </c>
      <c r="B5459" t="s">
        <v>10786</v>
      </c>
    </row>
    <row r="5460" spans="1:2" x14ac:dyDescent="0.25">
      <c r="A5460" t="s">
        <v>10787</v>
      </c>
      <c r="B5460" t="s">
        <v>10788</v>
      </c>
    </row>
    <row r="5461" spans="1:2" x14ac:dyDescent="0.25">
      <c r="A5461" t="s">
        <v>10789</v>
      </c>
      <c r="B5461" t="s">
        <v>10790</v>
      </c>
    </row>
    <row r="5462" spans="1:2" x14ac:dyDescent="0.25">
      <c r="A5462" t="s">
        <v>10791</v>
      </c>
      <c r="B5462" t="s">
        <v>10792</v>
      </c>
    </row>
    <row r="5463" spans="1:2" x14ac:dyDescent="0.25">
      <c r="A5463" t="s">
        <v>10793</v>
      </c>
      <c r="B5463" t="s">
        <v>10794</v>
      </c>
    </row>
    <row r="5464" spans="1:2" x14ac:dyDescent="0.25">
      <c r="A5464" t="s">
        <v>10795</v>
      </c>
      <c r="B5464" t="s">
        <v>10796</v>
      </c>
    </row>
    <row r="5465" spans="1:2" x14ac:dyDescent="0.25">
      <c r="A5465" t="s">
        <v>10797</v>
      </c>
      <c r="B5465" t="s">
        <v>10798</v>
      </c>
    </row>
    <row r="5466" spans="1:2" x14ac:dyDescent="0.25">
      <c r="A5466" t="s">
        <v>10799</v>
      </c>
      <c r="B5466" t="s">
        <v>10800</v>
      </c>
    </row>
    <row r="5467" spans="1:2" x14ac:dyDescent="0.25">
      <c r="A5467" t="s">
        <v>10801</v>
      </c>
      <c r="B5467" t="s">
        <v>10802</v>
      </c>
    </row>
    <row r="5468" spans="1:2" x14ac:dyDescent="0.25">
      <c r="A5468" t="s">
        <v>10803</v>
      </c>
      <c r="B5468" t="s">
        <v>10804</v>
      </c>
    </row>
    <row r="5469" spans="1:2" x14ac:dyDescent="0.25">
      <c r="A5469" t="s">
        <v>10805</v>
      </c>
      <c r="B5469" t="s">
        <v>10806</v>
      </c>
    </row>
    <row r="5470" spans="1:2" x14ac:dyDescent="0.25">
      <c r="A5470" t="s">
        <v>10807</v>
      </c>
      <c r="B5470" t="s">
        <v>10808</v>
      </c>
    </row>
    <row r="5471" spans="1:2" x14ac:dyDescent="0.25">
      <c r="A5471" t="s">
        <v>10809</v>
      </c>
      <c r="B5471" t="s">
        <v>10810</v>
      </c>
    </row>
    <row r="5472" spans="1:2" x14ac:dyDescent="0.25">
      <c r="A5472" t="s">
        <v>10811</v>
      </c>
      <c r="B5472" t="s">
        <v>10812</v>
      </c>
    </row>
    <row r="5473" spans="1:2" x14ac:dyDescent="0.25">
      <c r="A5473" t="s">
        <v>10813</v>
      </c>
      <c r="B5473" t="s">
        <v>10814</v>
      </c>
    </row>
    <row r="5474" spans="1:2" x14ac:dyDescent="0.25">
      <c r="A5474" t="s">
        <v>10815</v>
      </c>
      <c r="B5474" t="s">
        <v>10816</v>
      </c>
    </row>
    <row r="5475" spans="1:2" x14ac:dyDescent="0.25">
      <c r="A5475" t="s">
        <v>73</v>
      </c>
      <c r="B5475" t="s">
        <v>74</v>
      </c>
    </row>
    <row r="5476" spans="1:2" x14ac:dyDescent="0.25">
      <c r="A5476" t="s">
        <v>10817</v>
      </c>
      <c r="B5476" t="s">
        <v>10818</v>
      </c>
    </row>
    <row r="5477" spans="1:2" x14ac:dyDescent="0.25">
      <c r="A5477" t="s">
        <v>10819</v>
      </c>
      <c r="B5477" t="s">
        <v>10820</v>
      </c>
    </row>
    <row r="5478" spans="1:2" x14ac:dyDescent="0.25">
      <c r="A5478" t="s">
        <v>65</v>
      </c>
      <c r="B5478" t="s">
        <v>66</v>
      </c>
    </row>
    <row r="5479" spans="1:2" x14ac:dyDescent="0.25">
      <c r="A5479" t="s">
        <v>10821</v>
      </c>
      <c r="B5479" t="s">
        <v>10822</v>
      </c>
    </row>
    <row r="5480" spans="1:2" x14ac:dyDescent="0.25">
      <c r="A5480" t="s">
        <v>10823</v>
      </c>
      <c r="B5480" t="s">
        <v>10824</v>
      </c>
    </row>
    <row r="5481" spans="1:2" x14ac:dyDescent="0.25">
      <c r="A5481" t="s">
        <v>10825</v>
      </c>
      <c r="B5481" t="s">
        <v>10826</v>
      </c>
    </row>
    <row r="5482" spans="1:2" x14ac:dyDescent="0.25">
      <c r="A5482" t="s">
        <v>10827</v>
      </c>
      <c r="B5482" t="s">
        <v>10828</v>
      </c>
    </row>
    <row r="5483" spans="1:2" x14ac:dyDescent="0.25">
      <c r="A5483" t="s">
        <v>10829</v>
      </c>
      <c r="B5483" t="s">
        <v>10830</v>
      </c>
    </row>
    <row r="5484" spans="1:2" x14ac:dyDescent="0.25">
      <c r="A5484" t="s">
        <v>10831</v>
      </c>
      <c r="B5484" t="s">
        <v>10832</v>
      </c>
    </row>
    <row r="5485" spans="1:2" x14ac:dyDescent="0.25">
      <c r="A5485" t="s">
        <v>10833</v>
      </c>
      <c r="B5485" t="s">
        <v>10834</v>
      </c>
    </row>
    <row r="5486" spans="1:2" x14ac:dyDescent="0.25">
      <c r="A5486" t="s">
        <v>10835</v>
      </c>
      <c r="B5486" t="s">
        <v>10836</v>
      </c>
    </row>
    <row r="5487" spans="1:2" x14ac:dyDescent="0.25">
      <c r="A5487" t="s">
        <v>10837</v>
      </c>
      <c r="B5487" t="s">
        <v>10838</v>
      </c>
    </row>
    <row r="5488" spans="1:2" x14ac:dyDescent="0.25">
      <c r="A5488" t="s">
        <v>10839</v>
      </c>
      <c r="B5488" t="s">
        <v>10840</v>
      </c>
    </row>
    <row r="5489" spans="1:2" x14ac:dyDescent="0.25">
      <c r="A5489" t="s">
        <v>10841</v>
      </c>
      <c r="B5489" t="s">
        <v>10842</v>
      </c>
    </row>
    <row r="5490" spans="1:2" x14ac:dyDescent="0.25">
      <c r="A5490" t="s">
        <v>10843</v>
      </c>
      <c r="B5490" t="s">
        <v>10844</v>
      </c>
    </row>
    <row r="5491" spans="1:2" x14ac:dyDescent="0.25">
      <c r="A5491" t="s">
        <v>10845</v>
      </c>
      <c r="B5491" t="s">
        <v>10846</v>
      </c>
    </row>
    <row r="5492" spans="1:2" x14ac:dyDescent="0.25">
      <c r="A5492" t="s">
        <v>10847</v>
      </c>
      <c r="B5492" t="s">
        <v>10848</v>
      </c>
    </row>
    <row r="5493" spans="1:2" x14ac:dyDescent="0.25">
      <c r="A5493" t="s">
        <v>10849</v>
      </c>
      <c r="B5493" t="s">
        <v>10850</v>
      </c>
    </row>
    <row r="5494" spans="1:2" x14ac:dyDescent="0.25">
      <c r="A5494" t="s">
        <v>10851</v>
      </c>
      <c r="B5494" t="s">
        <v>10852</v>
      </c>
    </row>
    <row r="5495" spans="1:2" x14ac:dyDescent="0.25">
      <c r="A5495" t="s">
        <v>10853</v>
      </c>
      <c r="B5495" t="s">
        <v>10854</v>
      </c>
    </row>
    <row r="5496" spans="1:2" x14ac:dyDescent="0.25">
      <c r="A5496" t="s">
        <v>10855</v>
      </c>
      <c r="B5496" t="s">
        <v>10856</v>
      </c>
    </row>
    <row r="5497" spans="1:2" x14ac:dyDescent="0.25">
      <c r="A5497" t="s">
        <v>10857</v>
      </c>
      <c r="B5497" t="s">
        <v>10858</v>
      </c>
    </row>
    <row r="5498" spans="1:2" x14ac:dyDescent="0.25">
      <c r="A5498" t="s">
        <v>10859</v>
      </c>
      <c r="B5498" t="s">
        <v>10860</v>
      </c>
    </row>
    <row r="5499" spans="1:2" x14ac:dyDescent="0.25">
      <c r="A5499" t="s">
        <v>10861</v>
      </c>
      <c r="B5499" t="s">
        <v>10862</v>
      </c>
    </row>
    <row r="5500" spans="1:2" x14ac:dyDescent="0.25">
      <c r="A5500" t="s">
        <v>10863</v>
      </c>
      <c r="B5500" t="s">
        <v>10864</v>
      </c>
    </row>
    <row r="5501" spans="1:2" x14ac:dyDescent="0.25">
      <c r="A5501" t="s">
        <v>10865</v>
      </c>
      <c r="B5501" t="s">
        <v>10866</v>
      </c>
    </row>
    <row r="5502" spans="1:2" x14ac:dyDescent="0.25">
      <c r="A5502" t="s">
        <v>10867</v>
      </c>
      <c r="B5502" t="s">
        <v>10868</v>
      </c>
    </row>
    <row r="5503" spans="1:2" x14ac:dyDescent="0.25">
      <c r="A5503" t="s">
        <v>10869</v>
      </c>
      <c r="B5503" t="s">
        <v>10870</v>
      </c>
    </row>
    <row r="5504" spans="1:2" x14ac:dyDescent="0.25">
      <c r="A5504" t="s">
        <v>10871</v>
      </c>
      <c r="B5504" t="s">
        <v>10872</v>
      </c>
    </row>
    <row r="5505" spans="1:2" x14ac:dyDescent="0.25">
      <c r="A5505" t="s">
        <v>10873</v>
      </c>
      <c r="B5505" t="s">
        <v>10874</v>
      </c>
    </row>
    <row r="5506" spans="1:2" x14ac:dyDescent="0.25">
      <c r="A5506" t="s">
        <v>10875</v>
      </c>
      <c r="B5506" t="s">
        <v>10876</v>
      </c>
    </row>
    <row r="5507" spans="1:2" x14ac:dyDescent="0.25">
      <c r="A5507" t="s">
        <v>10877</v>
      </c>
      <c r="B5507" t="s">
        <v>10878</v>
      </c>
    </row>
    <row r="5508" spans="1:2" x14ac:dyDescent="0.25">
      <c r="A5508" t="s">
        <v>10879</v>
      </c>
      <c r="B5508" t="s">
        <v>10880</v>
      </c>
    </row>
    <row r="5509" spans="1:2" x14ac:dyDescent="0.25">
      <c r="A5509" t="s">
        <v>10881</v>
      </c>
      <c r="B5509" t="s">
        <v>10882</v>
      </c>
    </row>
    <row r="5510" spans="1:2" x14ac:dyDescent="0.25">
      <c r="A5510" t="s">
        <v>10883</v>
      </c>
      <c r="B5510" t="s">
        <v>10884</v>
      </c>
    </row>
    <row r="5511" spans="1:2" x14ac:dyDescent="0.25">
      <c r="A5511" t="s">
        <v>10885</v>
      </c>
      <c r="B5511" t="s">
        <v>10886</v>
      </c>
    </row>
    <row r="5512" spans="1:2" x14ac:dyDescent="0.25">
      <c r="A5512" t="s">
        <v>10887</v>
      </c>
      <c r="B5512" t="s">
        <v>10888</v>
      </c>
    </row>
    <row r="5513" spans="1:2" x14ac:dyDescent="0.25">
      <c r="A5513" t="s">
        <v>10889</v>
      </c>
      <c r="B5513" t="s">
        <v>10890</v>
      </c>
    </row>
    <row r="5514" spans="1:2" x14ac:dyDescent="0.25">
      <c r="A5514" t="s">
        <v>10891</v>
      </c>
      <c r="B5514" t="s">
        <v>10892</v>
      </c>
    </row>
    <row r="5515" spans="1:2" x14ac:dyDescent="0.25">
      <c r="A5515" t="s">
        <v>10893</v>
      </c>
      <c r="B5515" t="s">
        <v>10894</v>
      </c>
    </row>
    <row r="5516" spans="1:2" x14ac:dyDescent="0.25">
      <c r="A5516" t="s">
        <v>10895</v>
      </c>
      <c r="B5516" t="s">
        <v>10896</v>
      </c>
    </row>
    <row r="5517" spans="1:2" x14ac:dyDescent="0.25">
      <c r="A5517" t="s">
        <v>10897</v>
      </c>
      <c r="B5517" t="s">
        <v>10898</v>
      </c>
    </row>
    <row r="5518" spans="1:2" x14ac:dyDescent="0.25">
      <c r="A5518" t="s">
        <v>10899</v>
      </c>
      <c r="B5518" t="s">
        <v>10900</v>
      </c>
    </row>
    <row r="5519" spans="1:2" x14ac:dyDescent="0.25">
      <c r="A5519" t="s">
        <v>10901</v>
      </c>
      <c r="B5519" t="s">
        <v>10902</v>
      </c>
    </row>
    <row r="5520" spans="1:2" x14ac:dyDescent="0.25">
      <c r="A5520" t="s">
        <v>10903</v>
      </c>
      <c r="B5520" t="s">
        <v>10904</v>
      </c>
    </row>
    <row r="5521" spans="1:2" x14ac:dyDescent="0.25">
      <c r="A5521" t="s">
        <v>10905</v>
      </c>
      <c r="B5521" t="s">
        <v>10906</v>
      </c>
    </row>
    <row r="5522" spans="1:2" x14ac:dyDescent="0.25">
      <c r="A5522" t="s">
        <v>10907</v>
      </c>
      <c r="B5522" t="s">
        <v>10908</v>
      </c>
    </row>
    <row r="5523" spans="1:2" x14ac:dyDescent="0.25">
      <c r="A5523" t="s">
        <v>10909</v>
      </c>
      <c r="B5523" t="s">
        <v>10910</v>
      </c>
    </row>
    <row r="5524" spans="1:2" x14ac:dyDescent="0.25">
      <c r="A5524" t="s">
        <v>10911</v>
      </c>
      <c r="B5524" t="s">
        <v>10912</v>
      </c>
    </row>
    <row r="5525" spans="1:2" x14ac:dyDescent="0.25">
      <c r="A5525" t="s">
        <v>10913</v>
      </c>
      <c r="B5525" t="s">
        <v>10914</v>
      </c>
    </row>
    <row r="5526" spans="1:2" x14ac:dyDescent="0.25">
      <c r="A5526" t="s">
        <v>10915</v>
      </c>
      <c r="B5526" t="s">
        <v>10916</v>
      </c>
    </row>
    <row r="5527" spans="1:2" x14ac:dyDescent="0.25">
      <c r="A5527" t="s">
        <v>10917</v>
      </c>
      <c r="B5527" t="s">
        <v>10918</v>
      </c>
    </row>
    <row r="5528" spans="1:2" x14ac:dyDescent="0.25">
      <c r="A5528" t="s">
        <v>10919</v>
      </c>
      <c r="B5528" t="s">
        <v>10920</v>
      </c>
    </row>
    <row r="5529" spans="1:2" x14ac:dyDescent="0.25">
      <c r="A5529" t="s">
        <v>10921</v>
      </c>
      <c r="B5529" t="s">
        <v>10922</v>
      </c>
    </row>
    <row r="5530" spans="1:2" x14ac:dyDescent="0.25">
      <c r="A5530" t="s">
        <v>10923</v>
      </c>
      <c r="B5530" t="s">
        <v>10924</v>
      </c>
    </row>
    <row r="5531" spans="1:2" x14ac:dyDescent="0.25">
      <c r="A5531" t="s">
        <v>10925</v>
      </c>
      <c r="B5531" t="s">
        <v>10926</v>
      </c>
    </row>
    <row r="5532" spans="1:2" x14ac:dyDescent="0.25">
      <c r="A5532" t="s">
        <v>10927</v>
      </c>
      <c r="B5532" t="s">
        <v>10928</v>
      </c>
    </row>
    <row r="5533" spans="1:2" x14ac:dyDescent="0.25">
      <c r="A5533" t="s">
        <v>10929</v>
      </c>
      <c r="B5533" t="s">
        <v>10930</v>
      </c>
    </row>
    <row r="5534" spans="1:2" x14ac:dyDescent="0.25">
      <c r="A5534" t="s">
        <v>10931</v>
      </c>
      <c r="B5534" t="s">
        <v>10932</v>
      </c>
    </row>
    <row r="5535" spans="1:2" x14ac:dyDescent="0.25">
      <c r="A5535" t="s">
        <v>10933</v>
      </c>
      <c r="B5535" t="s">
        <v>10934</v>
      </c>
    </row>
    <row r="5536" spans="1:2" x14ac:dyDescent="0.25">
      <c r="A5536" t="s">
        <v>10935</v>
      </c>
      <c r="B5536" t="s">
        <v>10936</v>
      </c>
    </row>
    <row r="5537" spans="1:2" x14ac:dyDescent="0.25">
      <c r="A5537" t="s">
        <v>75</v>
      </c>
      <c r="B5537" t="s">
        <v>76</v>
      </c>
    </row>
    <row r="5538" spans="1:2" x14ac:dyDescent="0.25">
      <c r="A5538" t="s">
        <v>10937</v>
      </c>
      <c r="B5538" t="s">
        <v>10938</v>
      </c>
    </row>
    <row r="5539" spans="1:2" x14ac:dyDescent="0.25">
      <c r="A5539" t="s">
        <v>10939</v>
      </c>
      <c r="B5539" t="s">
        <v>10940</v>
      </c>
    </row>
    <row r="5540" spans="1:2" x14ac:dyDescent="0.25">
      <c r="A5540" t="s">
        <v>10941</v>
      </c>
      <c r="B5540" t="s">
        <v>10942</v>
      </c>
    </row>
    <row r="5541" spans="1:2" x14ac:dyDescent="0.25">
      <c r="A5541" t="s">
        <v>10943</v>
      </c>
      <c r="B5541" t="s">
        <v>10944</v>
      </c>
    </row>
    <row r="5542" spans="1:2" x14ac:dyDescent="0.25">
      <c r="A5542" t="s">
        <v>10945</v>
      </c>
      <c r="B5542" t="s">
        <v>10946</v>
      </c>
    </row>
    <row r="5543" spans="1:2" x14ac:dyDescent="0.25">
      <c r="A5543" t="s">
        <v>10947</v>
      </c>
      <c r="B5543" t="s">
        <v>10948</v>
      </c>
    </row>
    <row r="5544" spans="1:2" x14ac:dyDescent="0.25">
      <c r="A5544" t="s">
        <v>10949</v>
      </c>
      <c r="B5544" t="s">
        <v>10950</v>
      </c>
    </row>
    <row r="5545" spans="1:2" x14ac:dyDescent="0.25">
      <c r="A5545" t="s">
        <v>10951</v>
      </c>
      <c r="B5545" t="s">
        <v>10952</v>
      </c>
    </row>
    <row r="5546" spans="1:2" x14ac:dyDescent="0.25">
      <c r="A5546" t="s">
        <v>10953</v>
      </c>
      <c r="B5546" t="s">
        <v>10954</v>
      </c>
    </row>
    <row r="5547" spans="1:2" x14ac:dyDescent="0.25">
      <c r="A5547" t="s">
        <v>10955</v>
      </c>
      <c r="B5547" t="s">
        <v>10956</v>
      </c>
    </row>
    <row r="5548" spans="1:2" x14ac:dyDescent="0.25">
      <c r="A5548" t="s">
        <v>10957</v>
      </c>
      <c r="B5548" t="s">
        <v>10958</v>
      </c>
    </row>
    <row r="5549" spans="1:2" x14ac:dyDescent="0.25">
      <c r="A5549" t="s">
        <v>10959</v>
      </c>
      <c r="B5549" t="s">
        <v>10960</v>
      </c>
    </row>
    <row r="5550" spans="1:2" x14ac:dyDescent="0.25">
      <c r="A5550" t="s">
        <v>10961</v>
      </c>
      <c r="B5550" t="s">
        <v>10962</v>
      </c>
    </row>
    <row r="5551" spans="1:2" x14ac:dyDescent="0.25">
      <c r="A5551" t="s">
        <v>10963</v>
      </c>
      <c r="B5551" t="s">
        <v>10964</v>
      </c>
    </row>
    <row r="5552" spans="1:2" x14ac:dyDescent="0.25">
      <c r="A5552" t="s">
        <v>10965</v>
      </c>
      <c r="B5552" t="s">
        <v>10966</v>
      </c>
    </row>
    <row r="5553" spans="1:2" x14ac:dyDescent="0.25">
      <c r="A5553" t="s">
        <v>10967</v>
      </c>
      <c r="B5553" t="s">
        <v>10968</v>
      </c>
    </row>
    <row r="5554" spans="1:2" x14ac:dyDescent="0.25">
      <c r="A5554" t="s">
        <v>10969</v>
      </c>
      <c r="B5554" t="s">
        <v>10970</v>
      </c>
    </row>
    <row r="5555" spans="1:2" x14ac:dyDescent="0.25">
      <c r="A5555" t="s">
        <v>10971</v>
      </c>
      <c r="B5555" t="s">
        <v>10972</v>
      </c>
    </row>
    <row r="5556" spans="1:2" x14ac:dyDescent="0.25">
      <c r="A5556" t="s">
        <v>10973</v>
      </c>
      <c r="B5556" t="s">
        <v>10974</v>
      </c>
    </row>
    <row r="5557" spans="1:2" x14ac:dyDescent="0.25">
      <c r="A5557" t="s">
        <v>10975</v>
      </c>
      <c r="B5557" t="s">
        <v>10976</v>
      </c>
    </row>
    <row r="5558" spans="1:2" x14ac:dyDescent="0.25">
      <c r="A5558" t="s">
        <v>10977</v>
      </c>
      <c r="B5558" t="s">
        <v>10978</v>
      </c>
    </row>
    <row r="5559" spans="1:2" x14ac:dyDescent="0.25">
      <c r="A5559" t="s">
        <v>10979</v>
      </c>
      <c r="B5559" t="s">
        <v>10980</v>
      </c>
    </row>
    <row r="5560" spans="1:2" x14ac:dyDescent="0.25">
      <c r="A5560" t="s">
        <v>10981</v>
      </c>
      <c r="B5560" t="s">
        <v>10982</v>
      </c>
    </row>
    <row r="5561" spans="1:2" x14ac:dyDescent="0.25">
      <c r="A5561" t="s">
        <v>10983</v>
      </c>
      <c r="B5561" t="s">
        <v>10984</v>
      </c>
    </row>
    <row r="5562" spans="1:2" x14ac:dyDescent="0.25">
      <c r="A5562" t="s">
        <v>10985</v>
      </c>
      <c r="B5562" t="s">
        <v>10986</v>
      </c>
    </row>
    <row r="5563" spans="1:2" x14ac:dyDescent="0.25">
      <c r="A5563" t="s">
        <v>10987</v>
      </c>
      <c r="B5563" t="s">
        <v>10988</v>
      </c>
    </row>
    <row r="5564" spans="1:2" x14ac:dyDescent="0.25">
      <c r="A5564" t="s">
        <v>10989</v>
      </c>
      <c r="B5564" t="s">
        <v>10990</v>
      </c>
    </row>
    <row r="5565" spans="1:2" x14ac:dyDescent="0.25">
      <c r="A5565" t="s">
        <v>10991</v>
      </c>
      <c r="B5565" t="s">
        <v>10992</v>
      </c>
    </row>
    <row r="5566" spans="1:2" x14ac:dyDescent="0.25">
      <c r="A5566" t="s">
        <v>10993</v>
      </c>
      <c r="B5566" t="s">
        <v>10994</v>
      </c>
    </row>
    <row r="5567" spans="1:2" x14ac:dyDescent="0.25">
      <c r="A5567" t="s">
        <v>10995</v>
      </c>
      <c r="B5567" t="s">
        <v>10996</v>
      </c>
    </row>
    <row r="5568" spans="1:2" x14ac:dyDescent="0.25">
      <c r="A5568" t="s">
        <v>10997</v>
      </c>
      <c r="B5568" t="s">
        <v>10998</v>
      </c>
    </row>
    <row r="5569" spans="1:2" x14ac:dyDescent="0.25">
      <c r="A5569" t="s">
        <v>10999</v>
      </c>
      <c r="B5569" t="s">
        <v>11000</v>
      </c>
    </row>
    <row r="5570" spans="1:2" x14ac:dyDescent="0.25">
      <c r="A5570" t="s">
        <v>11001</v>
      </c>
      <c r="B5570" t="s">
        <v>11002</v>
      </c>
    </row>
    <row r="5571" spans="1:2" x14ac:dyDescent="0.25">
      <c r="A5571" t="s">
        <v>11003</v>
      </c>
      <c r="B5571" t="s">
        <v>11004</v>
      </c>
    </row>
    <row r="5572" spans="1:2" x14ac:dyDescent="0.25">
      <c r="A5572" t="s">
        <v>11005</v>
      </c>
      <c r="B5572" t="s">
        <v>11006</v>
      </c>
    </row>
    <row r="5573" spans="1:2" x14ac:dyDescent="0.25">
      <c r="A5573" t="s">
        <v>11007</v>
      </c>
      <c r="B5573" t="s">
        <v>11008</v>
      </c>
    </row>
    <row r="5574" spans="1:2" x14ac:dyDescent="0.25">
      <c r="A5574" t="s">
        <v>20</v>
      </c>
      <c r="B5574" t="s">
        <v>21</v>
      </c>
    </row>
    <row r="5575" spans="1:2" x14ac:dyDescent="0.25">
      <c r="A5575" t="s">
        <v>11009</v>
      </c>
      <c r="B5575" t="s">
        <v>11010</v>
      </c>
    </row>
    <row r="5576" spans="1:2" x14ac:dyDescent="0.25">
      <c r="A5576" t="s">
        <v>11011</v>
      </c>
      <c r="B5576" t="s">
        <v>11012</v>
      </c>
    </row>
    <row r="5577" spans="1:2" x14ac:dyDescent="0.25">
      <c r="A5577" t="s">
        <v>11013</v>
      </c>
      <c r="B5577" t="s">
        <v>11014</v>
      </c>
    </row>
    <row r="5578" spans="1:2" x14ac:dyDescent="0.25">
      <c r="A5578" t="s">
        <v>11015</v>
      </c>
      <c r="B5578" t="s">
        <v>11016</v>
      </c>
    </row>
    <row r="5579" spans="1:2" x14ac:dyDescent="0.25">
      <c r="A5579" t="s">
        <v>11017</v>
      </c>
      <c r="B5579" t="s">
        <v>11018</v>
      </c>
    </row>
    <row r="5580" spans="1:2" x14ac:dyDescent="0.25">
      <c r="A5580" t="s">
        <v>11019</v>
      </c>
      <c r="B5580" t="s">
        <v>11020</v>
      </c>
    </row>
    <row r="5581" spans="1:2" x14ac:dyDescent="0.25">
      <c r="A5581" t="s">
        <v>11021</v>
      </c>
      <c r="B5581" t="s">
        <v>11022</v>
      </c>
    </row>
    <row r="5582" spans="1:2" x14ac:dyDescent="0.25">
      <c r="A5582" t="s">
        <v>11023</v>
      </c>
      <c r="B5582" t="s">
        <v>11024</v>
      </c>
    </row>
    <row r="5583" spans="1:2" x14ac:dyDescent="0.25">
      <c r="A5583" t="s">
        <v>11025</v>
      </c>
      <c r="B5583" t="s">
        <v>11026</v>
      </c>
    </row>
    <row r="5584" spans="1:2" x14ac:dyDescent="0.25">
      <c r="A5584" t="s">
        <v>11027</v>
      </c>
      <c r="B5584" t="s">
        <v>11028</v>
      </c>
    </row>
    <row r="5585" spans="1:2" x14ac:dyDescent="0.25">
      <c r="A5585" t="s">
        <v>11029</v>
      </c>
      <c r="B5585" t="s">
        <v>11030</v>
      </c>
    </row>
    <row r="5586" spans="1:2" x14ac:dyDescent="0.25">
      <c r="A5586" t="s">
        <v>11031</v>
      </c>
      <c r="B5586" t="s">
        <v>11032</v>
      </c>
    </row>
    <row r="5587" spans="1:2" x14ac:dyDescent="0.25">
      <c r="A5587" t="s">
        <v>11033</v>
      </c>
      <c r="B5587" t="s">
        <v>11034</v>
      </c>
    </row>
    <row r="5588" spans="1:2" x14ac:dyDescent="0.25">
      <c r="A5588" t="s">
        <v>11035</v>
      </c>
      <c r="B5588" t="s">
        <v>11036</v>
      </c>
    </row>
    <row r="5589" spans="1:2" x14ac:dyDescent="0.25">
      <c r="A5589" t="s">
        <v>11037</v>
      </c>
      <c r="B5589" t="s">
        <v>11038</v>
      </c>
    </row>
    <row r="5590" spans="1:2" x14ac:dyDescent="0.25">
      <c r="A5590" t="s">
        <v>11039</v>
      </c>
      <c r="B5590" t="s">
        <v>11040</v>
      </c>
    </row>
    <row r="5591" spans="1:2" x14ac:dyDescent="0.25">
      <c r="A5591" t="s">
        <v>11041</v>
      </c>
      <c r="B5591" t="s">
        <v>11042</v>
      </c>
    </row>
    <row r="5592" spans="1:2" x14ac:dyDescent="0.25">
      <c r="A5592" t="s">
        <v>11043</v>
      </c>
      <c r="B5592" t="s">
        <v>11044</v>
      </c>
    </row>
    <row r="5593" spans="1:2" x14ac:dyDescent="0.25">
      <c r="A5593" t="s">
        <v>11045</v>
      </c>
      <c r="B5593" t="s">
        <v>11046</v>
      </c>
    </row>
    <row r="5594" spans="1:2" x14ac:dyDescent="0.25">
      <c r="A5594" t="s">
        <v>11047</v>
      </c>
      <c r="B5594" t="s">
        <v>11048</v>
      </c>
    </row>
    <row r="5595" spans="1:2" x14ac:dyDescent="0.25">
      <c r="A5595" t="s">
        <v>11049</v>
      </c>
      <c r="B5595" t="s">
        <v>11050</v>
      </c>
    </row>
    <row r="5596" spans="1:2" x14ac:dyDescent="0.25">
      <c r="A5596" t="s">
        <v>11051</v>
      </c>
      <c r="B5596" t="s">
        <v>11052</v>
      </c>
    </row>
    <row r="5597" spans="1:2" x14ac:dyDescent="0.25">
      <c r="A5597" t="s">
        <v>11053</v>
      </c>
      <c r="B5597" t="s">
        <v>11054</v>
      </c>
    </row>
    <row r="5598" spans="1:2" x14ac:dyDescent="0.25">
      <c r="A5598" t="s">
        <v>11055</v>
      </c>
      <c r="B5598" t="s">
        <v>11056</v>
      </c>
    </row>
    <row r="5599" spans="1:2" x14ac:dyDescent="0.25">
      <c r="A5599" t="s">
        <v>11057</v>
      </c>
      <c r="B5599" t="s">
        <v>11058</v>
      </c>
    </row>
    <row r="5600" spans="1:2" x14ac:dyDescent="0.25">
      <c r="A5600" t="s">
        <v>11059</v>
      </c>
      <c r="B5600" t="s">
        <v>11060</v>
      </c>
    </row>
    <row r="5601" spans="1:2" x14ac:dyDescent="0.25">
      <c r="A5601" t="s">
        <v>11061</v>
      </c>
      <c r="B5601" t="s">
        <v>11062</v>
      </c>
    </row>
    <row r="5602" spans="1:2" x14ac:dyDescent="0.25">
      <c r="A5602" t="s">
        <v>11063</v>
      </c>
      <c r="B5602" t="s">
        <v>11064</v>
      </c>
    </row>
    <row r="5603" spans="1:2" x14ac:dyDescent="0.25">
      <c r="A5603" t="s">
        <v>11065</v>
      </c>
      <c r="B5603" t="s">
        <v>11066</v>
      </c>
    </row>
    <row r="5604" spans="1:2" x14ac:dyDescent="0.25">
      <c r="A5604" t="s">
        <v>11067</v>
      </c>
      <c r="B5604" t="s">
        <v>11068</v>
      </c>
    </row>
    <row r="5605" spans="1:2" x14ac:dyDescent="0.25">
      <c r="A5605" t="s">
        <v>11069</v>
      </c>
      <c r="B5605" t="s">
        <v>11070</v>
      </c>
    </row>
    <row r="5606" spans="1:2" x14ac:dyDescent="0.25">
      <c r="A5606" t="s">
        <v>11071</v>
      </c>
      <c r="B5606" t="s">
        <v>11072</v>
      </c>
    </row>
    <row r="5607" spans="1:2" x14ac:dyDescent="0.25">
      <c r="A5607" t="s">
        <v>11073</v>
      </c>
      <c r="B5607" t="s">
        <v>11074</v>
      </c>
    </row>
    <row r="5608" spans="1:2" x14ac:dyDescent="0.25">
      <c r="A5608" t="s">
        <v>11075</v>
      </c>
      <c r="B5608" t="s">
        <v>11076</v>
      </c>
    </row>
    <row r="5609" spans="1:2" x14ac:dyDescent="0.25">
      <c r="A5609" t="s">
        <v>11077</v>
      </c>
      <c r="B5609" t="s">
        <v>11078</v>
      </c>
    </row>
    <row r="5610" spans="1:2" x14ac:dyDescent="0.25">
      <c r="A5610" t="s">
        <v>11079</v>
      </c>
      <c r="B5610" t="s">
        <v>11080</v>
      </c>
    </row>
    <row r="5611" spans="1:2" x14ac:dyDescent="0.25">
      <c r="A5611" t="s">
        <v>11081</v>
      </c>
      <c r="B5611" t="s">
        <v>11082</v>
      </c>
    </row>
    <row r="5612" spans="1:2" x14ac:dyDescent="0.25">
      <c r="A5612" t="s">
        <v>11083</v>
      </c>
      <c r="B5612" t="s">
        <v>11084</v>
      </c>
    </row>
    <row r="5613" spans="1:2" x14ac:dyDescent="0.25">
      <c r="A5613" t="s">
        <v>11085</v>
      </c>
      <c r="B5613" t="s">
        <v>11086</v>
      </c>
    </row>
    <row r="5614" spans="1:2" x14ac:dyDescent="0.25">
      <c r="A5614" t="s">
        <v>11087</v>
      </c>
      <c r="B5614" t="s">
        <v>11088</v>
      </c>
    </row>
    <row r="5615" spans="1:2" x14ac:dyDescent="0.25">
      <c r="A5615" t="s">
        <v>11089</v>
      </c>
      <c r="B5615" t="s">
        <v>11090</v>
      </c>
    </row>
    <row r="5616" spans="1:2" x14ac:dyDescent="0.25">
      <c r="A5616" t="s">
        <v>11091</v>
      </c>
      <c r="B5616" t="s">
        <v>11092</v>
      </c>
    </row>
    <row r="5617" spans="1:2" x14ac:dyDescent="0.25">
      <c r="A5617" t="s">
        <v>11093</v>
      </c>
      <c r="B5617" t="s">
        <v>11094</v>
      </c>
    </row>
    <row r="5618" spans="1:2" x14ac:dyDescent="0.25">
      <c r="A5618" t="s">
        <v>11095</v>
      </c>
      <c r="B5618" t="s">
        <v>11096</v>
      </c>
    </row>
    <row r="5619" spans="1:2" x14ac:dyDescent="0.25">
      <c r="A5619" t="s">
        <v>11097</v>
      </c>
      <c r="B5619" t="s">
        <v>11098</v>
      </c>
    </row>
    <row r="5620" spans="1:2" x14ac:dyDescent="0.25">
      <c r="A5620" t="s">
        <v>11099</v>
      </c>
      <c r="B5620" t="s">
        <v>11100</v>
      </c>
    </row>
    <row r="5621" spans="1:2" x14ac:dyDescent="0.25">
      <c r="A5621" t="s">
        <v>11101</v>
      </c>
      <c r="B5621" t="s">
        <v>11102</v>
      </c>
    </row>
    <row r="5622" spans="1:2" x14ac:dyDescent="0.25">
      <c r="A5622" t="s">
        <v>11103</v>
      </c>
      <c r="B5622" t="s">
        <v>11104</v>
      </c>
    </row>
    <row r="5623" spans="1:2" x14ac:dyDescent="0.25">
      <c r="A5623" t="s">
        <v>11105</v>
      </c>
      <c r="B5623" t="s">
        <v>11106</v>
      </c>
    </row>
    <row r="5624" spans="1:2" x14ac:dyDescent="0.25">
      <c r="A5624" t="s">
        <v>11107</v>
      </c>
      <c r="B5624" t="s">
        <v>11108</v>
      </c>
    </row>
    <row r="5625" spans="1:2" x14ac:dyDescent="0.25">
      <c r="A5625" t="s">
        <v>11109</v>
      </c>
      <c r="B5625" t="s">
        <v>11110</v>
      </c>
    </row>
    <row r="5626" spans="1:2" x14ac:dyDescent="0.25">
      <c r="A5626" t="s">
        <v>11111</v>
      </c>
      <c r="B5626" t="s">
        <v>11112</v>
      </c>
    </row>
    <row r="5627" spans="1:2" x14ac:dyDescent="0.25">
      <c r="A5627" t="s">
        <v>11113</v>
      </c>
      <c r="B5627" t="s">
        <v>11114</v>
      </c>
    </row>
    <row r="5628" spans="1:2" x14ac:dyDescent="0.25">
      <c r="A5628" t="s">
        <v>11115</v>
      </c>
      <c r="B5628" t="s">
        <v>11116</v>
      </c>
    </row>
    <row r="5629" spans="1:2" x14ac:dyDescent="0.25">
      <c r="A5629" t="s">
        <v>11117</v>
      </c>
      <c r="B5629" t="s">
        <v>11118</v>
      </c>
    </row>
    <row r="5630" spans="1:2" x14ac:dyDescent="0.25">
      <c r="A5630" t="s">
        <v>11119</v>
      </c>
      <c r="B5630" t="s">
        <v>11120</v>
      </c>
    </row>
    <row r="5631" spans="1:2" x14ac:dyDescent="0.25">
      <c r="A5631" t="s">
        <v>11121</v>
      </c>
      <c r="B5631" t="s">
        <v>11122</v>
      </c>
    </row>
    <row r="5632" spans="1:2" x14ac:dyDescent="0.25">
      <c r="A5632" t="s">
        <v>11123</v>
      </c>
      <c r="B5632" t="s">
        <v>11124</v>
      </c>
    </row>
    <row r="5633" spans="1:2" x14ac:dyDescent="0.25">
      <c r="A5633" t="s">
        <v>11125</v>
      </c>
      <c r="B5633" t="s">
        <v>11126</v>
      </c>
    </row>
    <row r="5634" spans="1:2" x14ac:dyDescent="0.25">
      <c r="A5634" t="s">
        <v>11127</v>
      </c>
      <c r="B5634" t="s">
        <v>11128</v>
      </c>
    </row>
    <row r="5635" spans="1:2" x14ac:dyDescent="0.25">
      <c r="A5635" t="s">
        <v>11129</v>
      </c>
      <c r="B5635" t="s">
        <v>11130</v>
      </c>
    </row>
    <row r="5636" spans="1:2" x14ac:dyDescent="0.25">
      <c r="A5636" t="s">
        <v>11131</v>
      </c>
      <c r="B5636" t="s">
        <v>11132</v>
      </c>
    </row>
    <row r="5637" spans="1:2" x14ac:dyDescent="0.25">
      <c r="A5637" t="s">
        <v>11133</v>
      </c>
      <c r="B5637" t="s">
        <v>11134</v>
      </c>
    </row>
    <row r="5638" spans="1:2" x14ac:dyDescent="0.25">
      <c r="A5638" t="s">
        <v>11135</v>
      </c>
      <c r="B5638" t="s">
        <v>11136</v>
      </c>
    </row>
    <row r="5639" spans="1:2" x14ac:dyDescent="0.25">
      <c r="A5639" t="s">
        <v>11137</v>
      </c>
      <c r="B5639" t="s">
        <v>11138</v>
      </c>
    </row>
    <row r="5640" spans="1:2" x14ac:dyDescent="0.25">
      <c r="A5640" t="s">
        <v>11139</v>
      </c>
      <c r="B5640" t="s">
        <v>11140</v>
      </c>
    </row>
    <row r="5641" spans="1:2" x14ac:dyDescent="0.25">
      <c r="A5641" t="s">
        <v>11141</v>
      </c>
      <c r="B5641" t="s">
        <v>11142</v>
      </c>
    </row>
    <row r="5642" spans="1:2" x14ac:dyDescent="0.25">
      <c r="A5642" t="s">
        <v>11143</v>
      </c>
      <c r="B5642" t="s">
        <v>11144</v>
      </c>
    </row>
    <row r="5643" spans="1:2" x14ac:dyDescent="0.25">
      <c r="A5643" t="s">
        <v>11145</v>
      </c>
      <c r="B5643" t="s">
        <v>11146</v>
      </c>
    </row>
    <row r="5644" spans="1:2" x14ac:dyDescent="0.25">
      <c r="A5644" t="s">
        <v>11147</v>
      </c>
      <c r="B5644" t="s">
        <v>11148</v>
      </c>
    </row>
    <row r="5645" spans="1:2" x14ac:dyDescent="0.25">
      <c r="A5645" t="s">
        <v>11149</v>
      </c>
      <c r="B5645" t="s">
        <v>11150</v>
      </c>
    </row>
    <row r="5646" spans="1:2" x14ac:dyDescent="0.25">
      <c r="A5646" t="s">
        <v>11151</v>
      </c>
      <c r="B5646" t="s">
        <v>11152</v>
      </c>
    </row>
    <row r="5647" spans="1:2" x14ac:dyDescent="0.25">
      <c r="A5647" t="s">
        <v>11153</v>
      </c>
      <c r="B5647" t="s">
        <v>11154</v>
      </c>
    </row>
    <row r="5648" spans="1:2" x14ac:dyDescent="0.25">
      <c r="A5648" t="s">
        <v>11155</v>
      </c>
      <c r="B5648" t="s">
        <v>11156</v>
      </c>
    </row>
    <row r="5649" spans="1:2" x14ac:dyDescent="0.25">
      <c r="A5649" t="s">
        <v>11157</v>
      </c>
      <c r="B5649" t="s">
        <v>11158</v>
      </c>
    </row>
    <row r="5650" spans="1:2" x14ac:dyDescent="0.25">
      <c r="A5650" t="s">
        <v>11159</v>
      </c>
      <c r="B5650" t="s">
        <v>11160</v>
      </c>
    </row>
    <row r="5651" spans="1:2" x14ac:dyDescent="0.25">
      <c r="A5651" t="s">
        <v>11161</v>
      </c>
      <c r="B5651" t="s">
        <v>11162</v>
      </c>
    </row>
    <row r="5652" spans="1:2" x14ac:dyDescent="0.25">
      <c r="A5652" t="s">
        <v>11163</v>
      </c>
      <c r="B5652" t="s">
        <v>11164</v>
      </c>
    </row>
    <row r="5653" spans="1:2" x14ac:dyDescent="0.25">
      <c r="A5653" t="s">
        <v>11165</v>
      </c>
      <c r="B5653" t="s">
        <v>11166</v>
      </c>
    </row>
    <row r="5654" spans="1:2" x14ac:dyDescent="0.25">
      <c r="A5654" t="s">
        <v>11167</v>
      </c>
      <c r="B5654" t="s">
        <v>11168</v>
      </c>
    </row>
    <row r="5655" spans="1:2" x14ac:dyDescent="0.25">
      <c r="A5655" t="s">
        <v>11169</v>
      </c>
      <c r="B5655" t="s">
        <v>11170</v>
      </c>
    </row>
    <row r="5656" spans="1:2" x14ac:dyDescent="0.25">
      <c r="A5656" t="s">
        <v>11171</v>
      </c>
      <c r="B5656" t="s">
        <v>11172</v>
      </c>
    </row>
    <row r="5657" spans="1:2" x14ac:dyDescent="0.25">
      <c r="A5657" t="s">
        <v>11173</v>
      </c>
      <c r="B5657" t="s">
        <v>11174</v>
      </c>
    </row>
    <row r="5658" spans="1:2" x14ac:dyDescent="0.25">
      <c r="A5658" t="s">
        <v>11175</v>
      </c>
      <c r="B5658" t="s">
        <v>11176</v>
      </c>
    </row>
    <row r="5659" spans="1:2" x14ac:dyDescent="0.25">
      <c r="A5659" t="s">
        <v>11177</v>
      </c>
      <c r="B5659" t="s">
        <v>11178</v>
      </c>
    </row>
    <row r="5660" spans="1:2" x14ac:dyDescent="0.25">
      <c r="A5660" t="s">
        <v>11179</v>
      </c>
      <c r="B5660" t="s">
        <v>11180</v>
      </c>
    </row>
    <row r="5661" spans="1:2" x14ac:dyDescent="0.25">
      <c r="A5661" t="s">
        <v>11181</v>
      </c>
      <c r="B5661" t="s">
        <v>11182</v>
      </c>
    </row>
    <row r="5662" spans="1:2" x14ac:dyDescent="0.25">
      <c r="A5662" t="s">
        <v>11183</v>
      </c>
      <c r="B5662" t="s">
        <v>11184</v>
      </c>
    </row>
    <row r="5663" spans="1:2" x14ac:dyDescent="0.25">
      <c r="A5663" t="s">
        <v>11185</v>
      </c>
      <c r="B5663" t="s">
        <v>11186</v>
      </c>
    </row>
    <row r="5664" spans="1:2" x14ac:dyDescent="0.25">
      <c r="A5664" t="s">
        <v>11187</v>
      </c>
      <c r="B5664" t="s">
        <v>11188</v>
      </c>
    </row>
    <row r="5665" spans="1:2" x14ac:dyDescent="0.25">
      <c r="A5665" t="s">
        <v>11189</v>
      </c>
      <c r="B5665" t="s">
        <v>11190</v>
      </c>
    </row>
    <row r="5666" spans="1:2" x14ac:dyDescent="0.25">
      <c r="A5666" t="s">
        <v>11191</v>
      </c>
      <c r="B5666" t="s">
        <v>11192</v>
      </c>
    </row>
    <row r="5667" spans="1:2" x14ac:dyDescent="0.25">
      <c r="A5667" t="s">
        <v>11193</v>
      </c>
      <c r="B5667" t="s">
        <v>11194</v>
      </c>
    </row>
    <row r="5668" spans="1:2" x14ac:dyDescent="0.25">
      <c r="A5668" t="s">
        <v>11195</v>
      </c>
      <c r="B5668" t="s">
        <v>11196</v>
      </c>
    </row>
    <row r="5669" spans="1:2" x14ac:dyDescent="0.25">
      <c r="A5669" t="s">
        <v>11197</v>
      </c>
      <c r="B5669" t="s">
        <v>11198</v>
      </c>
    </row>
    <row r="5670" spans="1:2" x14ac:dyDescent="0.25">
      <c r="A5670" t="s">
        <v>11199</v>
      </c>
      <c r="B5670" t="s">
        <v>11200</v>
      </c>
    </row>
    <row r="5671" spans="1:2" x14ac:dyDescent="0.25">
      <c r="A5671" t="s">
        <v>11201</v>
      </c>
      <c r="B5671" t="s">
        <v>11202</v>
      </c>
    </row>
    <row r="5672" spans="1:2" x14ac:dyDescent="0.25">
      <c r="A5672" t="s">
        <v>11203</v>
      </c>
      <c r="B5672" t="s">
        <v>11204</v>
      </c>
    </row>
    <row r="5673" spans="1:2" x14ac:dyDescent="0.25">
      <c r="A5673" t="s">
        <v>11205</v>
      </c>
      <c r="B5673" t="s">
        <v>11206</v>
      </c>
    </row>
    <row r="5674" spans="1:2" x14ac:dyDescent="0.25">
      <c r="A5674" t="s">
        <v>11207</v>
      </c>
      <c r="B5674" t="s">
        <v>11208</v>
      </c>
    </row>
    <row r="5675" spans="1:2" x14ac:dyDescent="0.25">
      <c r="A5675" t="s">
        <v>11209</v>
      </c>
      <c r="B5675" t="s">
        <v>11210</v>
      </c>
    </row>
    <row r="5676" spans="1:2" x14ac:dyDescent="0.25">
      <c r="A5676" t="s">
        <v>11211</v>
      </c>
      <c r="B5676" t="s">
        <v>11212</v>
      </c>
    </row>
    <row r="5677" spans="1:2" x14ac:dyDescent="0.25">
      <c r="A5677" t="s">
        <v>11213</v>
      </c>
      <c r="B5677" t="s">
        <v>11214</v>
      </c>
    </row>
    <row r="5678" spans="1:2" x14ac:dyDescent="0.25">
      <c r="A5678" t="s">
        <v>11215</v>
      </c>
      <c r="B5678" t="s">
        <v>11216</v>
      </c>
    </row>
    <row r="5679" spans="1:2" x14ac:dyDescent="0.25">
      <c r="A5679" t="s">
        <v>11217</v>
      </c>
      <c r="B5679" t="s">
        <v>11218</v>
      </c>
    </row>
    <row r="5680" spans="1:2" x14ac:dyDescent="0.25">
      <c r="A5680" t="s">
        <v>11219</v>
      </c>
      <c r="B5680" t="s">
        <v>11220</v>
      </c>
    </row>
    <row r="5681" spans="1:2" x14ac:dyDescent="0.25">
      <c r="A5681" t="s">
        <v>11221</v>
      </c>
      <c r="B5681" t="s">
        <v>11222</v>
      </c>
    </row>
    <row r="5682" spans="1:2" x14ac:dyDescent="0.25">
      <c r="A5682" t="s">
        <v>11223</v>
      </c>
      <c r="B5682" t="s">
        <v>11224</v>
      </c>
    </row>
    <row r="5683" spans="1:2" x14ac:dyDescent="0.25">
      <c r="A5683" t="s">
        <v>11225</v>
      </c>
      <c r="B5683" t="s">
        <v>11226</v>
      </c>
    </row>
    <row r="5684" spans="1:2" x14ac:dyDescent="0.25">
      <c r="A5684" t="s">
        <v>11227</v>
      </c>
      <c r="B5684" t="s">
        <v>11228</v>
      </c>
    </row>
    <row r="5685" spans="1:2" x14ac:dyDescent="0.25">
      <c r="A5685" t="s">
        <v>11229</v>
      </c>
      <c r="B5685" t="s">
        <v>11230</v>
      </c>
    </row>
    <row r="5686" spans="1:2" x14ac:dyDescent="0.25">
      <c r="A5686" t="s">
        <v>11231</v>
      </c>
      <c r="B5686" t="s">
        <v>11232</v>
      </c>
    </row>
    <row r="5687" spans="1:2" x14ac:dyDescent="0.25">
      <c r="A5687" t="s">
        <v>11233</v>
      </c>
      <c r="B5687" t="s">
        <v>11234</v>
      </c>
    </row>
    <row r="5688" spans="1:2" x14ac:dyDescent="0.25">
      <c r="A5688" t="s">
        <v>11235</v>
      </c>
      <c r="B5688" t="s">
        <v>11236</v>
      </c>
    </row>
    <row r="5689" spans="1:2" x14ac:dyDescent="0.25">
      <c r="A5689" t="s">
        <v>11237</v>
      </c>
      <c r="B5689" t="s">
        <v>11238</v>
      </c>
    </row>
    <row r="5690" spans="1:2" x14ac:dyDescent="0.25">
      <c r="A5690" t="s">
        <v>11239</v>
      </c>
      <c r="B5690" t="s">
        <v>11240</v>
      </c>
    </row>
    <row r="5691" spans="1:2" x14ac:dyDescent="0.25">
      <c r="A5691" t="s">
        <v>11241</v>
      </c>
      <c r="B5691" t="s">
        <v>11242</v>
      </c>
    </row>
    <row r="5692" spans="1:2" x14ac:dyDescent="0.25">
      <c r="A5692" t="s">
        <v>11243</v>
      </c>
      <c r="B5692" t="s">
        <v>11244</v>
      </c>
    </row>
    <row r="5693" spans="1:2" x14ac:dyDescent="0.25">
      <c r="A5693" t="s">
        <v>11245</v>
      </c>
      <c r="B5693" t="s">
        <v>11246</v>
      </c>
    </row>
    <row r="5694" spans="1:2" x14ac:dyDescent="0.25">
      <c r="A5694" t="s">
        <v>11247</v>
      </c>
      <c r="B5694" t="s">
        <v>11248</v>
      </c>
    </row>
    <row r="5695" spans="1:2" x14ac:dyDescent="0.25">
      <c r="A5695" t="s">
        <v>11249</v>
      </c>
      <c r="B5695" t="s">
        <v>11250</v>
      </c>
    </row>
    <row r="5696" spans="1:2" x14ac:dyDescent="0.25">
      <c r="A5696" t="s">
        <v>11251</v>
      </c>
      <c r="B5696" t="s">
        <v>11252</v>
      </c>
    </row>
    <row r="5697" spans="1:2" x14ac:dyDescent="0.25">
      <c r="A5697" t="s">
        <v>11253</v>
      </c>
      <c r="B5697" t="s">
        <v>11254</v>
      </c>
    </row>
    <row r="5698" spans="1:2" x14ac:dyDescent="0.25">
      <c r="A5698" t="s">
        <v>11255</v>
      </c>
      <c r="B5698" t="s">
        <v>11256</v>
      </c>
    </row>
    <row r="5699" spans="1:2" x14ac:dyDescent="0.25">
      <c r="A5699" t="s">
        <v>11257</v>
      </c>
      <c r="B5699" t="s">
        <v>11258</v>
      </c>
    </row>
    <row r="5700" spans="1:2" x14ac:dyDescent="0.25">
      <c r="A5700" t="s">
        <v>11259</v>
      </c>
      <c r="B5700" t="s">
        <v>11260</v>
      </c>
    </row>
    <row r="5701" spans="1:2" x14ac:dyDescent="0.25">
      <c r="A5701" t="s">
        <v>11261</v>
      </c>
      <c r="B5701" t="s">
        <v>11262</v>
      </c>
    </row>
    <row r="5702" spans="1:2" x14ac:dyDescent="0.25">
      <c r="A5702" t="s">
        <v>11263</v>
      </c>
      <c r="B5702" t="s">
        <v>11264</v>
      </c>
    </row>
    <row r="5703" spans="1:2" x14ac:dyDescent="0.25">
      <c r="A5703" t="s">
        <v>11265</v>
      </c>
      <c r="B5703" t="s">
        <v>11266</v>
      </c>
    </row>
    <row r="5704" spans="1:2" x14ac:dyDescent="0.25">
      <c r="A5704" t="s">
        <v>11267</v>
      </c>
      <c r="B5704" t="s">
        <v>11268</v>
      </c>
    </row>
    <row r="5705" spans="1:2" x14ac:dyDescent="0.25">
      <c r="A5705" t="s">
        <v>11269</v>
      </c>
      <c r="B5705" t="s">
        <v>11270</v>
      </c>
    </row>
    <row r="5706" spans="1:2" x14ac:dyDescent="0.25">
      <c r="A5706" t="s">
        <v>11271</v>
      </c>
      <c r="B5706" t="s">
        <v>11272</v>
      </c>
    </row>
    <row r="5707" spans="1:2" x14ac:dyDescent="0.25">
      <c r="A5707" t="s">
        <v>11273</v>
      </c>
      <c r="B5707" t="s">
        <v>11274</v>
      </c>
    </row>
    <row r="5708" spans="1:2" x14ac:dyDescent="0.25">
      <c r="A5708" t="s">
        <v>11275</v>
      </c>
      <c r="B5708" t="s">
        <v>11276</v>
      </c>
    </row>
    <row r="5709" spans="1:2" x14ac:dyDescent="0.25">
      <c r="A5709" t="s">
        <v>11277</v>
      </c>
      <c r="B5709" t="s">
        <v>11278</v>
      </c>
    </row>
    <row r="5710" spans="1:2" x14ac:dyDescent="0.25">
      <c r="A5710" t="s">
        <v>11279</v>
      </c>
      <c r="B5710" t="s">
        <v>11280</v>
      </c>
    </row>
    <row r="5711" spans="1:2" x14ac:dyDescent="0.25">
      <c r="A5711" t="s">
        <v>11281</v>
      </c>
      <c r="B5711" t="s">
        <v>11282</v>
      </c>
    </row>
    <row r="5712" spans="1:2" x14ac:dyDescent="0.25">
      <c r="A5712" t="s">
        <v>11283</v>
      </c>
      <c r="B5712" t="s">
        <v>11284</v>
      </c>
    </row>
    <row r="5713" spans="1:2" x14ac:dyDescent="0.25">
      <c r="A5713" t="s">
        <v>11285</v>
      </c>
      <c r="B5713" t="s">
        <v>11286</v>
      </c>
    </row>
    <row r="5714" spans="1:2" x14ac:dyDescent="0.25">
      <c r="A5714" t="s">
        <v>11287</v>
      </c>
      <c r="B5714" t="s">
        <v>11288</v>
      </c>
    </row>
    <row r="5715" spans="1:2" x14ac:dyDescent="0.25">
      <c r="A5715" t="s">
        <v>11289</v>
      </c>
      <c r="B5715" t="s">
        <v>11290</v>
      </c>
    </row>
    <row r="5716" spans="1:2" x14ac:dyDescent="0.25">
      <c r="A5716" t="s">
        <v>11291</v>
      </c>
      <c r="B5716" t="s">
        <v>11292</v>
      </c>
    </row>
    <row r="5717" spans="1:2" x14ac:dyDescent="0.25">
      <c r="A5717" t="s">
        <v>11293</v>
      </c>
      <c r="B5717" t="s">
        <v>11294</v>
      </c>
    </row>
    <row r="5718" spans="1:2" x14ac:dyDescent="0.25">
      <c r="A5718" t="s">
        <v>11295</v>
      </c>
      <c r="B5718" t="s">
        <v>11296</v>
      </c>
    </row>
    <row r="5719" spans="1:2" x14ac:dyDescent="0.25">
      <c r="A5719" t="s">
        <v>11297</v>
      </c>
      <c r="B5719" t="s">
        <v>11298</v>
      </c>
    </row>
    <row r="5720" spans="1:2" x14ac:dyDescent="0.25">
      <c r="A5720" t="s">
        <v>11299</v>
      </c>
      <c r="B5720" t="s">
        <v>11300</v>
      </c>
    </row>
    <row r="5721" spans="1:2" x14ac:dyDescent="0.25">
      <c r="A5721" t="s">
        <v>11301</v>
      </c>
      <c r="B5721" t="s">
        <v>11302</v>
      </c>
    </row>
    <row r="5722" spans="1:2" x14ac:dyDescent="0.25">
      <c r="A5722" t="s">
        <v>11303</v>
      </c>
      <c r="B5722" t="s">
        <v>11304</v>
      </c>
    </row>
    <row r="5723" spans="1:2" x14ac:dyDescent="0.25">
      <c r="A5723" t="s">
        <v>11305</v>
      </c>
      <c r="B5723" t="s">
        <v>11306</v>
      </c>
    </row>
    <row r="5724" spans="1:2" x14ac:dyDescent="0.25">
      <c r="A5724" t="s">
        <v>11307</v>
      </c>
      <c r="B5724" t="s">
        <v>11308</v>
      </c>
    </row>
    <row r="5725" spans="1:2" x14ac:dyDescent="0.25">
      <c r="A5725" t="s">
        <v>11309</v>
      </c>
      <c r="B5725" t="s">
        <v>11310</v>
      </c>
    </row>
    <row r="5726" spans="1:2" x14ac:dyDescent="0.25">
      <c r="A5726" t="s">
        <v>11311</v>
      </c>
      <c r="B5726" t="s">
        <v>11312</v>
      </c>
    </row>
    <row r="5727" spans="1:2" x14ac:dyDescent="0.25">
      <c r="A5727" t="s">
        <v>11313</v>
      </c>
      <c r="B5727" t="s">
        <v>11314</v>
      </c>
    </row>
    <row r="5728" spans="1:2" x14ac:dyDescent="0.25">
      <c r="A5728" t="s">
        <v>11315</v>
      </c>
      <c r="B5728" t="s">
        <v>11316</v>
      </c>
    </row>
    <row r="5729" spans="1:2" x14ac:dyDescent="0.25">
      <c r="A5729" t="s">
        <v>11317</v>
      </c>
      <c r="B5729" t="s">
        <v>11318</v>
      </c>
    </row>
    <row r="5730" spans="1:2" x14ac:dyDescent="0.25">
      <c r="A5730" t="s">
        <v>11319</v>
      </c>
      <c r="B5730" t="s">
        <v>11320</v>
      </c>
    </row>
    <row r="5731" spans="1:2" x14ac:dyDescent="0.25">
      <c r="A5731" t="s">
        <v>11321</v>
      </c>
      <c r="B5731" t="s">
        <v>11322</v>
      </c>
    </row>
    <row r="5732" spans="1:2" x14ac:dyDescent="0.25">
      <c r="A5732" t="s">
        <v>11323</v>
      </c>
      <c r="B5732" t="s">
        <v>11324</v>
      </c>
    </row>
    <row r="5733" spans="1:2" x14ac:dyDescent="0.25">
      <c r="A5733" t="s">
        <v>11325</v>
      </c>
      <c r="B5733" t="s">
        <v>11326</v>
      </c>
    </row>
    <row r="5734" spans="1:2" x14ac:dyDescent="0.25">
      <c r="A5734" t="s">
        <v>11327</v>
      </c>
      <c r="B5734" t="s">
        <v>11328</v>
      </c>
    </row>
    <row r="5735" spans="1:2" x14ac:dyDescent="0.25">
      <c r="A5735" t="s">
        <v>11329</v>
      </c>
      <c r="B5735" t="s">
        <v>11330</v>
      </c>
    </row>
    <row r="5736" spans="1:2" x14ac:dyDescent="0.25">
      <c r="A5736" t="s">
        <v>11331</v>
      </c>
      <c r="B5736" t="s">
        <v>11332</v>
      </c>
    </row>
    <row r="5737" spans="1:2" x14ac:dyDescent="0.25">
      <c r="A5737" t="s">
        <v>11333</v>
      </c>
      <c r="B5737" t="s">
        <v>11334</v>
      </c>
    </row>
    <row r="5738" spans="1:2" x14ac:dyDescent="0.25">
      <c r="A5738" t="s">
        <v>11335</v>
      </c>
      <c r="B5738" t="s">
        <v>11336</v>
      </c>
    </row>
    <row r="5739" spans="1:2" x14ac:dyDescent="0.25">
      <c r="A5739" t="s">
        <v>11337</v>
      </c>
      <c r="B5739" t="s">
        <v>11338</v>
      </c>
    </row>
    <row r="5740" spans="1:2" x14ac:dyDescent="0.25">
      <c r="A5740" t="s">
        <v>11339</v>
      </c>
      <c r="B5740" t="s">
        <v>11340</v>
      </c>
    </row>
    <row r="5741" spans="1:2" x14ac:dyDescent="0.25">
      <c r="A5741" t="s">
        <v>11341</v>
      </c>
      <c r="B5741" t="s">
        <v>11342</v>
      </c>
    </row>
    <row r="5742" spans="1:2" x14ac:dyDescent="0.25">
      <c r="A5742" t="s">
        <v>11343</v>
      </c>
      <c r="B5742" t="s">
        <v>11344</v>
      </c>
    </row>
    <row r="5743" spans="1:2" x14ac:dyDescent="0.25">
      <c r="A5743" t="s">
        <v>11345</v>
      </c>
      <c r="B5743" t="s">
        <v>11346</v>
      </c>
    </row>
    <row r="5744" spans="1:2" x14ac:dyDescent="0.25">
      <c r="A5744" t="s">
        <v>11347</v>
      </c>
      <c r="B5744" t="s">
        <v>11348</v>
      </c>
    </row>
    <row r="5745" spans="1:2" x14ac:dyDescent="0.25">
      <c r="A5745" t="s">
        <v>11349</v>
      </c>
      <c r="B5745" t="s">
        <v>11350</v>
      </c>
    </row>
    <row r="5746" spans="1:2" x14ac:dyDescent="0.25">
      <c r="A5746" t="s">
        <v>11351</v>
      </c>
      <c r="B5746" t="s">
        <v>11352</v>
      </c>
    </row>
    <row r="5747" spans="1:2" x14ac:dyDescent="0.25">
      <c r="A5747" t="s">
        <v>11353</v>
      </c>
      <c r="B5747" t="s">
        <v>11354</v>
      </c>
    </row>
    <row r="5748" spans="1:2" x14ac:dyDescent="0.25">
      <c r="A5748" t="s">
        <v>11355</v>
      </c>
      <c r="B5748" t="s">
        <v>11356</v>
      </c>
    </row>
    <row r="5749" spans="1:2" x14ac:dyDescent="0.25">
      <c r="A5749" t="s">
        <v>11357</v>
      </c>
      <c r="B5749" t="s">
        <v>11358</v>
      </c>
    </row>
    <row r="5750" spans="1:2" x14ac:dyDescent="0.25">
      <c r="A5750" t="s">
        <v>11359</v>
      </c>
      <c r="B5750" t="s">
        <v>11360</v>
      </c>
    </row>
    <row r="5751" spans="1:2" x14ac:dyDescent="0.25">
      <c r="A5751" t="s">
        <v>11361</v>
      </c>
      <c r="B5751" t="s">
        <v>11362</v>
      </c>
    </row>
    <row r="5752" spans="1:2" x14ac:dyDescent="0.25">
      <c r="A5752" t="s">
        <v>11363</v>
      </c>
      <c r="B5752" t="s">
        <v>11364</v>
      </c>
    </row>
    <row r="5753" spans="1:2" x14ac:dyDescent="0.25">
      <c r="A5753" t="s">
        <v>11365</v>
      </c>
      <c r="B5753" t="s">
        <v>11366</v>
      </c>
    </row>
    <row r="5754" spans="1:2" x14ac:dyDescent="0.25">
      <c r="A5754" t="s">
        <v>11367</v>
      </c>
      <c r="B5754" t="s">
        <v>11368</v>
      </c>
    </row>
    <row r="5755" spans="1:2" x14ac:dyDescent="0.25">
      <c r="A5755" t="s">
        <v>11369</v>
      </c>
      <c r="B5755" t="s">
        <v>11370</v>
      </c>
    </row>
    <row r="5756" spans="1:2" x14ac:dyDescent="0.25">
      <c r="A5756" t="s">
        <v>11371</v>
      </c>
      <c r="B5756" t="s">
        <v>11372</v>
      </c>
    </row>
    <row r="5757" spans="1:2" x14ac:dyDescent="0.25">
      <c r="A5757" t="s">
        <v>11373</v>
      </c>
      <c r="B5757" t="s">
        <v>11374</v>
      </c>
    </row>
    <row r="5758" spans="1:2" x14ac:dyDescent="0.25">
      <c r="A5758" t="s">
        <v>11375</v>
      </c>
      <c r="B5758" t="s">
        <v>11376</v>
      </c>
    </row>
    <row r="5759" spans="1:2" x14ac:dyDescent="0.25">
      <c r="A5759" t="s">
        <v>11377</v>
      </c>
      <c r="B5759" t="s">
        <v>11378</v>
      </c>
    </row>
    <row r="5760" spans="1:2" x14ac:dyDescent="0.25">
      <c r="A5760" t="s">
        <v>11379</v>
      </c>
      <c r="B5760" t="s">
        <v>11380</v>
      </c>
    </row>
    <row r="5761" spans="1:2" x14ac:dyDescent="0.25">
      <c r="A5761" t="s">
        <v>11381</v>
      </c>
      <c r="B5761" t="s">
        <v>11382</v>
      </c>
    </row>
    <row r="5762" spans="1:2" x14ac:dyDescent="0.25">
      <c r="A5762" t="s">
        <v>11383</v>
      </c>
      <c r="B5762" t="s">
        <v>11384</v>
      </c>
    </row>
    <row r="5763" spans="1:2" x14ac:dyDescent="0.25">
      <c r="A5763" t="s">
        <v>11385</v>
      </c>
      <c r="B5763" t="s">
        <v>11386</v>
      </c>
    </row>
    <row r="5764" spans="1:2" x14ac:dyDescent="0.25">
      <c r="A5764" t="s">
        <v>11387</v>
      </c>
      <c r="B5764" t="s">
        <v>11388</v>
      </c>
    </row>
    <row r="5765" spans="1:2" x14ac:dyDescent="0.25">
      <c r="A5765" t="s">
        <v>11389</v>
      </c>
      <c r="B5765" t="s">
        <v>11390</v>
      </c>
    </row>
    <row r="5766" spans="1:2" x14ac:dyDescent="0.25">
      <c r="A5766" t="s">
        <v>11391</v>
      </c>
      <c r="B5766" t="s">
        <v>11392</v>
      </c>
    </row>
    <row r="5767" spans="1:2" x14ac:dyDescent="0.25">
      <c r="A5767" t="s">
        <v>11393</v>
      </c>
      <c r="B5767" t="s">
        <v>11394</v>
      </c>
    </row>
    <row r="5768" spans="1:2" x14ac:dyDescent="0.25">
      <c r="A5768" t="s">
        <v>11395</v>
      </c>
      <c r="B5768" t="s">
        <v>11396</v>
      </c>
    </row>
    <row r="5769" spans="1:2" x14ac:dyDescent="0.25">
      <c r="A5769" t="s">
        <v>11397</v>
      </c>
      <c r="B5769" t="s">
        <v>11398</v>
      </c>
    </row>
    <row r="5770" spans="1:2" x14ac:dyDescent="0.25">
      <c r="A5770" t="s">
        <v>11399</v>
      </c>
      <c r="B5770" t="s">
        <v>11400</v>
      </c>
    </row>
    <row r="5771" spans="1:2" x14ac:dyDescent="0.25">
      <c r="A5771" t="s">
        <v>11401</v>
      </c>
      <c r="B5771" t="s">
        <v>11402</v>
      </c>
    </row>
    <row r="5772" spans="1:2" x14ac:dyDescent="0.25">
      <c r="A5772" t="s">
        <v>11403</v>
      </c>
      <c r="B5772" t="s">
        <v>11404</v>
      </c>
    </row>
    <row r="5773" spans="1:2" x14ac:dyDescent="0.25">
      <c r="A5773" t="s">
        <v>11405</v>
      </c>
      <c r="B5773" t="s">
        <v>11406</v>
      </c>
    </row>
    <row r="5774" spans="1:2" x14ac:dyDescent="0.25">
      <c r="A5774" t="s">
        <v>11407</v>
      </c>
      <c r="B5774" t="s">
        <v>11408</v>
      </c>
    </row>
    <row r="5775" spans="1:2" x14ac:dyDescent="0.25">
      <c r="A5775" t="s">
        <v>11409</v>
      </c>
      <c r="B5775" t="s">
        <v>11410</v>
      </c>
    </row>
    <row r="5776" spans="1:2" x14ac:dyDescent="0.25">
      <c r="A5776" t="s">
        <v>11411</v>
      </c>
      <c r="B5776" t="s">
        <v>11412</v>
      </c>
    </row>
    <row r="5777" spans="1:2" x14ac:dyDescent="0.25">
      <c r="A5777" t="s">
        <v>11413</v>
      </c>
      <c r="B5777" t="s">
        <v>11414</v>
      </c>
    </row>
    <row r="5778" spans="1:2" x14ac:dyDescent="0.25">
      <c r="A5778" t="s">
        <v>11415</v>
      </c>
      <c r="B5778" t="s">
        <v>11416</v>
      </c>
    </row>
    <row r="5779" spans="1:2" x14ac:dyDescent="0.25">
      <c r="A5779" t="s">
        <v>11417</v>
      </c>
      <c r="B5779" t="s">
        <v>11418</v>
      </c>
    </row>
    <row r="5780" spans="1:2" x14ac:dyDescent="0.25">
      <c r="A5780" t="s">
        <v>11419</v>
      </c>
      <c r="B5780" t="s">
        <v>11420</v>
      </c>
    </row>
    <row r="5781" spans="1:2" x14ac:dyDescent="0.25">
      <c r="A5781" t="s">
        <v>11421</v>
      </c>
      <c r="B5781" t="s">
        <v>11422</v>
      </c>
    </row>
    <row r="5782" spans="1:2" x14ac:dyDescent="0.25">
      <c r="A5782" t="s">
        <v>11423</v>
      </c>
      <c r="B5782" t="s">
        <v>11424</v>
      </c>
    </row>
    <row r="5783" spans="1:2" x14ac:dyDescent="0.25">
      <c r="A5783" t="s">
        <v>11425</v>
      </c>
      <c r="B5783" t="s">
        <v>11426</v>
      </c>
    </row>
    <row r="5784" spans="1:2" x14ac:dyDescent="0.25">
      <c r="A5784" t="s">
        <v>11427</v>
      </c>
      <c r="B5784" t="s">
        <v>11428</v>
      </c>
    </row>
    <row r="5785" spans="1:2" x14ac:dyDescent="0.25">
      <c r="A5785" t="s">
        <v>11429</v>
      </c>
      <c r="B5785" t="s">
        <v>11430</v>
      </c>
    </row>
    <row r="5786" spans="1:2" x14ac:dyDescent="0.25">
      <c r="A5786" t="s">
        <v>11431</v>
      </c>
      <c r="B5786" t="s">
        <v>11432</v>
      </c>
    </row>
    <row r="5787" spans="1:2" x14ac:dyDescent="0.25">
      <c r="A5787" t="s">
        <v>11433</v>
      </c>
      <c r="B5787" t="s">
        <v>11434</v>
      </c>
    </row>
    <row r="5788" spans="1:2" x14ac:dyDescent="0.25">
      <c r="A5788" t="s">
        <v>11435</v>
      </c>
      <c r="B5788" t="s">
        <v>11436</v>
      </c>
    </row>
    <row r="5789" spans="1:2" x14ac:dyDescent="0.25">
      <c r="A5789" t="s">
        <v>11437</v>
      </c>
      <c r="B5789" t="s">
        <v>11438</v>
      </c>
    </row>
    <row r="5790" spans="1:2" x14ac:dyDescent="0.25">
      <c r="A5790" t="s">
        <v>11439</v>
      </c>
      <c r="B5790" t="s">
        <v>11440</v>
      </c>
    </row>
    <row r="5791" spans="1:2" x14ac:dyDescent="0.25">
      <c r="A5791" t="s">
        <v>11441</v>
      </c>
      <c r="B5791" t="s">
        <v>11442</v>
      </c>
    </row>
    <row r="5792" spans="1:2" x14ac:dyDescent="0.25">
      <c r="A5792" t="s">
        <v>11443</v>
      </c>
      <c r="B5792" t="s">
        <v>11444</v>
      </c>
    </row>
    <row r="5793" spans="1:2" x14ac:dyDescent="0.25">
      <c r="A5793" t="s">
        <v>11445</v>
      </c>
      <c r="B5793" t="s">
        <v>11446</v>
      </c>
    </row>
    <row r="5794" spans="1:2" x14ac:dyDescent="0.25">
      <c r="A5794" t="s">
        <v>11447</v>
      </c>
      <c r="B5794" t="s">
        <v>11448</v>
      </c>
    </row>
    <row r="5795" spans="1:2" x14ac:dyDescent="0.25">
      <c r="A5795" t="s">
        <v>11449</v>
      </c>
      <c r="B5795" t="s">
        <v>11450</v>
      </c>
    </row>
    <row r="5796" spans="1:2" x14ac:dyDescent="0.25">
      <c r="A5796" t="s">
        <v>11451</v>
      </c>
      <c r="B5796" t="s">
        <v>11452</v>
      </c>
    </row>
    <row r="5797" spans="1:2" x14ac:dyDescent="0.25">
      <c r="A5797" t="s">
        <v>11453</v>
      </c>
      <c r="B5797" t="s">
        <v>11454</v>
      </c>
    </row>
    <row r="5798" spans="1:2" x14ac:dyDescent="0.25">
      <c r="A5798" t="s">
        <v>11455</v>
      </c>
      <c r="B5798" t="s">
        <v>11456</v>
      </c>
    </row>
    <row r="5799" spans="1:2" x14ac:dyDescent="0.25">
      <c r="A5799" t="s">
        <v>11457</v>
      </c>
      <c r="B5799" t="s">
        <v>11458</v>
      </c>
    </row>
    <row r="5800" spans="1:2" x14ac:dyDescent="0.25">
      <c r="A5800" t="s">
        <v>11459</v>
      </c>
      <c r="B5800" t="s">
        <v>11460</v>
      </c>
    </row>
    <row r="5801" spans="1:2" x14ac:dyDescent="0.25">
      <c r="A5801" t="s">
        <v>11461</v>
      </c>
      <c r="B5801" t="s">
        <v>11462</v>
      </c>
    </row>
    <row r="5802" spans="1:2" x14ac:dyDescent="0.25">
      <c r="A5802" t="s">
        <v>11463</v>
      </c>
      <c r="B5802" t="s">
        <v>11464</v>
      </c>
    </row>
    <row r="5803" spans="1:2" x14ac:dyDescent="0.25">
      <c r="A5803" t="s">
        <v>11465</v>
      </c>
      <c r="B5803" t="s">
        <v>11466</v>
      </c>
    </row>
    <row r="5804" spans="1:2" x14ac:dyDescent="0.25">
      <c r="A5804" t="s">
        <v>11467</v>
      </c>
      <c r="B5804" t="s">
        <v>11468</v>
      </c>
    </row>
    <row r="5805" spans="1:2" x14ac:dyDescent="0.25">
      <c r="A5805" t="s">
        <v>11469</v>
      </c>
      <c r="B5805" t="s">
        <v>11470</v>
      </c>
    </row>
    <row r="5806" spans="1:2" x14ac:dyDescent="0.25">
      <c r="A5806" t="s">
        <v>11471</v>
      </c>
      <c r="B5806" t="s">
        <v>11472</v>
      </c>
    </row>
    <row r="5807" spans="1:2" x14ac:dyDescent="0.25">
      <c r="A5807" t="s">
        <v>11473</v>
      </c>
      <c r="B5807" t="s">
        <v>11474</v>
      </c>
    </row>
    <row r="5808" spans="1:2" x14ac:dyDescent="0.25">
      <c r="A5808" t="s">
        <v>11475</v>
      </c>
      <c r="B5808" t="s">
        <v>11476</v>
      </c>
    </row>
    <row r="5809" spans="1:2" x14ac:dyDescent="0.25">
      <c r="A5809" t="s">
        <v>11477</v>
      </c>
      <c r="B5809" t="s">
        <v>11478</v>
      </c>
    </row>
    <row r="5810" spans="1:2" x14ac:dyDescent="0.25">
      <c r="A5810" t="s">
        <v>11479</v>
      </c>
      <c r="B5810" t="s">
        <v>11480</v>
      </c>
    </row>
    <row r="5811" spans="1:2" x14ac:dyDescent="0.25">
      <c r="A5811" t="s">
        <v>11481</v>
      </c>
      <c r="B5811" t="s">
        <v>11482</v>
      </c>
    </row>
    <row r="5812" spans="1:2" x14ac:dyDescent="0.25">
      <c r="A5812" t="s">
        <v>11483</v>
      </c>
      <c r="B5812" t="s">
        <v>11484</v>
      </c>
    </row>
    <row r="5813" spans="1:2" x14ac:dyDescent="0.25">
      <c r="A5813" t="s">
        <v>11485</v>
      </c>
      <c r="B5813" t="s">
        <v>11486</v>
      </c>
    </row>
    <row r="5814" spans="1:2" x14ac:dyDescent="0.25">
      <c r="A5814" t="s">
        <v>11487</v>
      </c>
      <c r="B5814" t="s">
        <v>11488</v>
      </c>
    </row>
    <row r="5815" spans="1:2" x14ac:dyDescent="0.25">
      <c r="A5815" t="s">
        <v>11489</v>
      </c>
      <c r="B5815" t="s">
        <v>11490</v>
      </c>
    </row>
    <row r="5816" spans="1:2" x14ac:dyDescent="0.25">
      <c r="A5816" t="s">
        <v>11491</v>
      </c>
      <c r="B5816" t="s">
        <v>11492</v>
      </c>
    </row>
    <row r="5817" spans="1:2" x14ac:dyDescent="0.25">
      <c r="A5817" t="s">
        <v>11493</v>
      </c>
      <c r="B5817" t="s">
        <v>11494</v>
      </c>
    </row>
    <row r="5818" spans="1:2" x14ac:dyDescent="0.25">
      <c r="A5818" t="s">
        <v>11495</v>
      </c>
      <c r="B5818" t="s">
        <v>11496</v>
      </c>
    </row>
    <row r="5819" spans="1:2" x14ac:dyDescent="0.25">
      <c r="A5819" t="s">
        <v>11497</v>
      </c>
      <c r="B5819" t="s">
        <v>11498</v>
      </c>
    </row>
    <row r="5820" spans="1:2" x14ac:dyDescent="0.25">
      <c r="A5820" t="s">
        <v>11499</v>
      </c>
      <c r="B5820" t="s">
        <v>11500</v>
      </c>
    </row>
    <row r="5821" spans="1:2" x14ac:dyDescent="0.25">
      <c r="A5821" t="s">
        <v>11501</v>
      </c>
      <c r="B5821" t="s">
        <v>11502</v>
      </c>
    </row>
    <row r="5822" spans="1:2" x14ac:dyDescent="0.25">
      <c r="A5822" t="s">
        <v>11503</v>
      </c>
      <c r="B5822" t="s">
        <v>11504</v>
      </c>
    </row>
    <row r="5823" spans="1:2" x14ac:dyDescent="0.25">
      <c r="A5823" t="s">
        <v>11505</v>
      </c>
      <c r="B5823" t="s">
        <v>11506</v>
      </c>
    </row>
    <row r="5824" spans="1:2" x14ac:dyDescent="0.25">
      <c r="A5824" t="s">
        <v>11507</v>
      </c>
      <c r="B5824" t="s">
        <v>11508</v>
      </c>
    </row>
    <row r="5825" spans="1:2" x14ac:dyDescent="0.25">
      <c r="A5825" t="s">
        <v>11509</v>
      </c>
      <c r="B5825" t="s">
        <v>11510</v>
      </c>
    </row>
    <row r="5826" spans="1:2" x14ac:dyDescent="0.25">
      <c r="A5826" t="s">
        <v>11511</v>
      </c>
      <c r="B5826" t="s">
        <v>11512</v>
      </c>
    </row>
    <row r="5827" spans="1:2" x14ac:dyDescent="0.25">
      <c r="A5827" t="s">
        <v>11513</v>
      </c>
      <c r="B5827" t="s">
        <v>11514</v>
      </c>
    </row>
    <row r="5828" spans="1:2" x14ac:dyDescent="0.25">
      <c r="A5828" t="s">
        <v>11515</v>
      </c>
      <c r="B5828" t="s">
        <v>11516</v>
      </c>
    </row>
    <row r="5829" spans="1:2" x14ac:dyDescent="0.25">
      <c r="A5829" t="s">
        <v>11517</v>
      </c>
      <c r="B5829" t="s">
        <v>11518</v>
      </c>
    </row>
    <row r="5830" spans="1:2" x14ac:dyDescent="0.25">
      <c r="A5830" t="s">
        <v>11519</v>
      </c>
      <c r="B5830" t="s">
        <v>11520</v>
      </c>
    </row>
    <row r="5831" spans="1:2" x14ac:dyDescent="0.25">
      <c r="A5831" t="s">
        <v>11521</v>
      </c>
      <c r="B5831" t="s">
        <v>11522</v>
      </c>
    </row>
    <row r="5832" spans="1:2" x14ac:dyDescent="0.25">
      <c r="A5832" t="s">
        <v>11523</v>
      </c>
      <c r="B5832" t="s">
        <v>11524</v>
      </c>
    </row>
    <row r="5833" spans="1:2" x14ac:dyDescent="0.25">
      <c r="A5833" t="s">
        <v>11525</v>
      </c>
      <c r="B5833" t="s">
        <v>11526</v>
      </c>
    </row>
    <row r="5834" spans="1:2" x14ac:dyDescent="0.25">
      <c r="A5834" t="s">
        <v>11527</v>
      </c>
      <c r="B5834" t="s">
        <v>11528</v>
      </c>
    </row>
    <row r="5835" spans="1:2" x14ac:dyDescent="0.25">
      <c r="A5835" t="s">
        <v>11529</v>
      </c>
      <c r="B5835" t="s">
        <v>11530</v>
      </c>
    </row>
    <row r="5836" spans="1:2" x14ac:dyDescent="0.25">
      <c r="A5836" t="s">
        <v>11531</v>
      </c>
      <c r="B5836" t="s">
        <v>11532</v>
      </c>
    </row>
    <row r="5837" spans="1:2" x14ac:dyDescent="0.25">
      <c r="A5837" t="s">
        <v>11533</v>
      </c>
      <c r="B5837" t="s">
        <v>11534</v>
      </c>
    </row>
    <row r="5838" spans="1:2" x14ac:dyDescent="0.25">
      <c r="A5838" t="s">
        <v>11535</v>
      </c>
      <c r="B5838" t="s">
        <v>11536</v>
      </c>
    </row>
    <row r="5839" spans="1:2" x14ac:dyDescent="0.25">
      <c r="A5839" t="s">
        <v>11537</v>
      </c>
      <c r="B5839" t="s">
        <v>11538</v>
      </c>
    </row>
    <row r="5840" spans="1:2" x14ac:dyDescent="0.25">
      <c r="A5840" t="s">
        <v>11539</v>
      </c>
      <c r="B5840" t="s">
        <v>11540</v>
      </c>
    </row>
    <row r="5841" spans="1:2" x14ac:dyDescent="0.25">
      <c r="A5841" t="s">
        <v>11541</v>
      </c>
      <c r="B5841" t="s">
        <v>11542</v>
      </c>
    </row>
    <row r="5842" spans="1:2" x14ac:dyDescent="0.25">
      <c r="A5842" t="s">
        <v>11543</v>
      </c>
      <c r="B5842" t="s">
        <v>11544</v>
      </c>
    </row>
    <row r="5843" spans="1:2" x14ac:dyDescent="0.25">
      <c r="A5843" t="s">
        <v>11545</v>
      </c>
      <c r="B5843" t="s">
        <v>11546</v>
      </c>
    </row>
    <row r="5844" spans="1:2" x14ac:dyDescent="0.25">
      <c r="A5844" t="s">
        <v>11547</v>
      </c>
      <c r="B5844" t="s">
        <v>11548</v>
      </c>
    </row>
    <row r="5845" spans="1:2" x14ac:dyDescent="0.25">
      <c r="A5845" t="s">
        <v>11549</v>
      </c>
      <c r="B5845" t="s">
        <v>11550</v>
      </c>
    </row>
    <row r="5846" spans="1:2" x14ac:dyDescent="0.25">
      <c r="A5846" t="s">
        <v>11551</v>
      </c>
      <c r="B5846" t="s">
        <v>11552</v>
      </c>
    </row>
    <row r="5847" spans="1:2" x14ac:dyDescent="0.25">
      <c r="A5847" t="s">
        <v>11553</v>
      </c>
      <c r="B5847" t="s">
        <v>11554</v>
      </c>
    </row>
    <row r="5848" spans="1:2" x14ac:dyDescent="0.25">
      <c r="A5848" t="s">
        <v>11555</v>
      </c>
      <c r="B5848" t="s">
        <v>11556</v>
      </c>
    </row>
    <row r="5849" spans="1:2" x14ac:dyDescent="0.25">
      <c r="A5849" t="s">
        <v>11557</v>
      </c>
      <c r="B5849" t="s">
        <v>11558</v>
      </c>
    </row>
    <row r="5850" spans="1:2" x14ac:dyDescent="0.25">
      <c r="A5850" t="s">
        <v>11559</v>
      </c>
      <c r="B5850" t="s">
        <v>11560</v>
      </c>
    </row>
    <row r="5851" spans="1:2" x14ac:dyDescent="0.25">
      <c r="A5851" t="s">
        <v>11561</v>
      </c>
      <c r="B5851" t="s">
        <v>11562</v>
      </c>
    </row>
    <row r="5852" spans="1:2" x14ac:dyDescent="0.25">
      <c r="A5852" t="s">
        <v>11563</v>
      </c>
      <c r="B5852" t="s">
        <v>11564</v>
      </c>
    </row>
    <row r="5853" spans="1:2" x14ac:dyDescent="0.25">
      <c r="A5853" t="s">
        <v>11565</v>
      </c>
      <c r="B5853" t="s">
        <v>11566</v>
      </c>
    </row>
    <row r="5854" spans="1:2" x14ac:dyDescent="0.25">
      <c r="A5854" t="s">
        <v>11567</v>
      </c>
      <c r="B5854" t="s">
        <v>11568</v>
      </c>
    </row>
    <row r="5855" spans="1:2" x14ac:dyDescent="0.25">
      <c r="A5855" t="s">
        <v>11569</v>
      </c>
      <c r="B5855" t="s">
        <v>11570</v>
      </c>
    </row>
    <row r="5856" spans="1:2" x14ac:dyDescent="0.25">
      <c r="A5856" t="s">
        <v>11571</v>
      </c>
      <c r="B5856" t="s">
        <v>11572</v>
      </c>
    </row>
    <row r="5857" spans="1:2" x14ac:dyDescent="0.25">
      <c r="A5857" t="s">
        <v>11573</v>
      </c>
      <c r="B5857" t="s">
        <v>11574</v>
      </c>
    </row>
    <row r="5858" spans="1:2" x14ac:dyDescent="0.25">
      <c r="A5858" t="s">
        <v>11575</v>
      </c>
      <c r="B5858" t="s">
        <v>11576</v>
      </c>
    </row>
    <row r="5859" spans="1:2" x14ac:dyDescent="0.25">
      <c r="A5859" t="s">
        <v>11577</v>
      </c>
      <c r="B5859" t="s">
        <v>11578</v>
      </c>
    </row>
    <row r="5860" spans="1:2" x14ac:dyDescent="0.25">
      <c r="A5860" t="s">
        <v>11579</v>
      </c>
      <c r="B5860" t="s">
        <v>11580</v>
      </c>
    </row>
    <row r="5861" spans="1:2" x14ac:dyDescent="0.25">
      <c r="A5861" t="s">
        <v>11581</v>
      </c>
      <c r="B5861" t="s">
        <v>11582</v>
      </c>
    </row>
    <row r="5862" spans="1:2" x14ac:dyDescent="0.25">
      <c r="A5862" t="s">
        <v>11583</v>
      </c>
      <c r="B5862" t="s">
        <v>11584</v>
      </c>
    </row>
    <row r="5863" spans="1:2" x14ac:dyDescent="0.25">
      <c r="A5863" t="s">
        <v>11585</v>
      </c>
      <c r="B5863" t="s">
        <v>11586</v>
      </c>
    </row>
    <row r="5864" spans="1:2" x14ac:dyDescent="0.25">
      <c r="A5864" t="s">
        <v>11587</v>
      </c>
      <c r="B5864" t="s">
        <v>11588</v>
      </c>
    </row>
    <row r="5865" spans="1:2" x14ac:dyDescent="0.25">
      <c r="A5865" t="s">
        <v>11589</v>
      </c>
      <c r="B5865" t="s">
        <v>11590</v>
      </c>
    </row>
    <row r="5866" spans="1:2" x14ac:dyDescent="0.25">
      <c r="A5866" t="s">
        <v>11591</v>
      </c>
      <c r="B5866" t="s">
        <v>11592</v>
      </c>
    </row>
    <row r="5867" spans="1:2" x14ac:dyDescent="0.25">
      <c r="A5867" t="s">
        <v>11593</v>
      </c>
      <c r="B5867" t="s">
        <v>11594</v>
      </c>
    </row>
    <row r="5868" spans="1:2" x14ac:dyDescent="0.25">
      <c r="A5868" t="s">
        <v>11595</v>
      </c>
      <c r="B5868" t="s">
        <v>11596</v>
      </c>
    </row>
    <row r="5869" spans="1:2" x14ac:dyDescent="0.25">
      <c r="A5869" t="s">
        <v>11597</v>
      </c>
      <c r="B5869" t="s">
        <v>11598</v>
      </c>
    </row>
    <row r="5870" spans="1:2" x14ac:dyDescent="0.25">
      <c r="A5870" t="s">
        <v>11599</v>
      </c>
      <c r="B5870" t="s">
        <v>11600</v>
      </c>
    </row>
    <row r="5871" spans="1:2" x14ac:dyDescent="0.25">
      <c r="A5871" t="s">
        <v>11601</v>
      </c>
      <c r="B5871" t="s">
        <v>11602</v>
      </c>
    </row>
    <row r="5872" spans="1:2" x14ac:dyDescent="0.25">
      <c r="A5872" t="s">
        <v>11603</v>
      </c>
      <c r="B5872" t="s">
        <v>11604</v>
      </c>
    </row>
    <row r="5873" spans="1:2" x14ac:dyDescent="0.25">
      <c r="A5873" t="s">
        <v>11605</v>
      </c>
      <c r="B5873" t="s">
        <v>11606</v>
      </c>
    </row>
    <row r="5874" spans="1:2" x14ac:dyDescent="0.25">
      <c r="A5874" t="s">
        <v>11607</v>
      </c>
      <c r="B5874" t="s">
        <v>11608</v>
      </c>
    </row>
    <row r="5875" spans="1:2" x14ac:dyDescent="0.25">
      <c r="A5875" t="s">
        <v>11609</v>
      </c>
      <c r="B5875" t="s">
        <v>11610</v>
      </c>
    </row>
    <row r="5876" spans="1:2" x14ac:dyDescent="0.25">
      <c r="A5876" t="s">
        <v>11611</v>
      </c>
      <c r="B5876" t="s">
        <v>11612</v>
      </c>
    </row>
    <row r="5877" spans="1:2" x14ac:dyDescent="0.25">
      <c r="A5877" t="s">
        <v>11613</v>
      </c>
      <c r="B5877" t="s">
        <v>11614</v>
      </c>
    </row>
    <row r="5878" spans="1:2" x14ac:dyDescent="0.25">
      <c r="A5878" t="s">
        <v>11615</v>
      </c>
      <c r="B5878" t="s">
        <v>11616</v>
      </c>
    </row>
    <row r="5879" spans="1:2" x14ac:dyDescent="0.25">
      <c r="A5879" t="s">
        <v>11617</v>
      </c>
      <c r="B5879" t="s">
        <v>11618</v>
      </c>
    </row>
    <row r="5880" spans="1:2" x14ac:dyDescent="0.25">
      <c r="A5880" t="s">
        <v>11619</v>
      </c>
      <c r="B5880" t="s">
        <v>11620</v>
      </c>
    </row>
    <row r="5881" spans="1:2" x14ac:dyDescent="0.25">
      <c r="A5881" t="s">
        <v>11621</v>
      </c>
      <c r="B5881" t="s">
        <v>11622</v>
      </c>
    </row>
    <row r="5882" spans="1:2" x14ac:dyDescent="0.25">
      <c r="A5882" t="s">
        <v>11623</v>
      </c>
      <c r="B5882" t="s">
        <v>11624</v>
      </c>
    </row>
    <row r="5883" spans="1:2" x14ac:dyDescent="0.25">
      <c r="A5883" t="s">
        <v>11625</v>
      </c>
      <c r="B5883" t="s">
        <v>11626</v>
      </c>
    </row>
    <row r="5884" spans="1:2" x14ac:dyDescent="0.25">
      <c r="A5884" t="s">
        <v>11627</v>
      </c>
      <c r="B5884" t="s">
        <v>11628</v>
      </c>
    </row>
    <row r="5885" spans="1:2" x14ac:dyDescent="0.25">
      <c r="A5885" t="s">
        <v>11629</v>
      </c>
      <c r="B5885" t="s">
        <v>11630</v>
      </c>
    </row>
    <row r="5886" spans="1:2" x14ac:dyDescent="0.25">
      <c r="A5886" t="s">
        <v>11631</v>
      </c>
      <c r="B5886" t="s">
        <v>11632</v>
      </c>
    </row>
    <row r="5887" spans="1:2" x14ac:dyDescent="0.25">
      <c r="A5887" t="s">
        <v>11633</v>
      </c>
      <c r="B5887" t="s">
        <v>11634</v>
      </c>
    </row>
    <row r="5888" spans="1:2" x14ac:dyDescent="0.25">
      <c r="A5888" t="s">
        <v>11635</v>
      </c>
      <c r="B5888" t="s">
        <v>11636</v>
      </c>
    </row>
    <row r="5889" spans="1:2" x14ac:dyDescent="0.25">
      <c r="A5889" t="s">
        <v>11637</v>
      </c>
      <c r="B5889" t="s">
        <v>11638</v>
      </c>
    </row>
    <row r="5890" spans="1:2" x14ac:dyDescent="0.25">
      <c r="A5890" t="s">
        <v>11639</v>
      </c>
      <c r="B5890" t="s">
        <v>11640</v>
      </c>
    </row>
    <row r="5891" spans="1:2" x14ac:dyDescent="0.25">
      <c r="A5891" t="s">
        <v>11641</v>
      </c>
      <c r="B5891" t="s">
        <v>11642</v>
      </c>
    </row>
    <row r="5892" spans="1:2" x14ac:dyDescent="0.25">
      <c r="A5892" t="s">
        <v>11643</v>
      </c>
      <c r="B5892" t="s">
        <v>11644</v>
      </c>
    </row>
    <row r="5893" spans="1:2" x14ac:dyDescent="0.25">
      <c r="A5893" t="s">
        <v>11645</v>
      </c>
      <c r="B5893" t="s">
        <v>11646</v>
      </c>
    </row>
    <row r="5894" spans="1:2" x14ac:dyDescent="0.25">
      <c r="A5894" t="s">
        <v>11647</v>
      </c>
      <c r="B5894" t="s">
        <v>11648</v>
      </c>
    </row>
    <row r="5895" spans="1:2" x14ac:dyDescent="0.25">
      <c r="A5895" t="s">
        <v>11649</v>
      </c>
      <c r="B5895" t="s">
        <v>11650</v>
      </c>
    </row>
    <row r="5896" spans="1:2" x14ac:dyDescent="0.25">
      <c r="A5896" t="s">
        <v>11651</v>
      </c>
      <c r="B5896" t="s">
        <v>11652</v>
      </c>
    </row>
    <row r="5897" spans="1:2" x14ac:dyDescent="0.25">
      <c r="A5897" t="s">
        <v>11653</v>
      </c>
      <c r="B5897" t="s">
        <v>11654</v>
      </c>
    </row>
    <row r="5898" spans="1:2" x14ac:dyDescent="0.25">
      <c r="A5898" t="s">
        <v>11655</v>
      </c>
      <c r="B5898" t="s">
        <v>11656</v>
      </c>
    </row>
    <row r="5899" spans="1:2" x14ac:dyDescent="0.25">
      <c r="A5899" t="s">
        <v>11657</v>
      </c>
      <c r="B5899" t="s">
        <v>11658</v>
      </c>
    </row>
    <row r="5900" spans="1:2" x14ac:dyDescent="0.25">
      <c r="A5900" t="s">
        <v>11659</v>
      </c>
      <c r="B5900" t="s">
        <v>11660</v>
      </c>
    </row>
    <row r="5901" spans="1:2" x14ac:dyDescent="0.25">
      <c r="A5901" t="s">
        <v>11661</v>
      </c>
      <c r="B5901" t="s">
        <v>11662</v>
      </c>
    </row>
    <row r="5902" spans="1:2" x14ac:dyDescent="0.25">
      <c r="A5902" t="s">
        <v>11663</v>
      </c>
      <c r="B5902" t="s">
        <v>11664</v>
      </c>
    </row>
    <row r="5903" spans="1:2" x14ac:dyDescent="0.25">
      <c r="A5903" t="s">
        <v>11665</v>
      </c>
      <c r="B5903" t="s">
        <v>11666</v>
      </c>
    </row>
    <row r="5904" spans="1:2" x14ac:dyDescent="0.25">
      <c r="A5904" t="s">
        <v>11667</v>
      </c>
      <c r="B5904" t="s">
        <v>11668</v>
      </c>
    </row>
    <row r="5905" spans="1:2" x14ac:dyDescent="0.25">
      <c r="A5905" t="s">
        <v>11669</v>
      </c>
      <c r="B5905" t="s">
        <v>11670</v>
      </c>
    </row>
    <row r="5906" spans="1:2" x14ac:dyDescent="0.25">
      <c r="A5906" t="s">
        <v>11671</v>
      </c>
      <c r="B5906" t="s">
        <v>11672</v>
      </c>
    </row>
    <row r="5907" spans="1:2" x14ac:dyDescent="0.25">
      <c r="A5907" t="s">
        <v>11673</v>
      </c>
      <c r="B5907" t="s">
        <v>11674</v>
      </c>
    </row>
    <row r="5908" spans="1:2" x14ac:dyDescent="0.25">
      <c r="A5908" t="s">
        <v>11675</v>
      </c>
      <c r="B5908" t="s">
        <v>11676</v>
      </c>
    </row>
    <row r="5909" spans="1:2" x14ac:dyDescent="0.25">
      <c r="A5909" t="s">
        <v>11677</v>
      </c>
      <c r="B5909" t="s">
        <v>11678</v>
      </c>
    </row>
    <row r="5910" spans="1:2" x14ac:dyDescent="0.25">
      <c r="A5910" t="s">
        <v>11679</v>
      </c>
      <c r="B5910" t="s">
        <v>11680</v>
      </c>
    </row>
    <row r="5911" spans="1:2" x14ac:dyDescent="0.25">
      <c r="A5911" t="s">
        <v>11681</v>
      </c>
      <c r="B5911" t="s">
        <v>11682</v>
      </c>
    </row>
    <row r="5912" spans="1:2" x14ac:dyDescent="0.25">
      <c r="A5912" t="s">
        <v>11683</v>
      </c>
      <c r="B5912" t="s">
        <v>11684</v>
      </c>
    </row>
    <row r="5913" spans="1:2" x14ac:dyDescent="0.25">
      <c r="A5913" t="s">
        <v>11685</v>
      </c>
      <c r="B5913" t="s">
        <v>11686</v>
      </c>
    </row>
    <row r="5914" spans="1:2" x14ac:dyDescent="0.25">
      <c r="A5914" t="s">
        <v>11687</v>
      </c>
      <c r="B5914" t="s">
        <v>11688</v>
      </c>
    </row>
    <row r="5915" spans="1:2" x14ac:dyDescent="0.25">
      <c r="A5915" t="s">
        <v>11689</v>
      </c>
      <c r="B5915" t="s">
        <v>11690</v>
      </c>
    </row>
    <row r="5916" spans="1:2" x14ac:dyDescent="0.25">
      <c r="A5916" t="s">
        <v>11691</v>
      </c>
      <c r="B5916" t="s">
        <v>11692</v>
      </c>
    </row>
    <row r="5917" spans="1:2" x14ac:dyDescent="0.25">
      <c r="A5917" t="s">
        <v>11693</v>
      </c>
      <c r="B5917" t="s">
        <v>11694</v>
      </c>
    </row>
    <row r="5918" spans="1:2" x14ac:dyDescent="0.25">
      <c r="A5918" t="s">
        <v>11695</v>
      </c>
      <c r="B5918" t="s">
        <v>11696</v>
      </c>
    </row>
    <row r="5919" spans="1:2" x14ac:dyDescent="0.25">
      <c r="A5919" t="s">
        <v>11697</v>
      </c>
      <c r="B5919" t="s">
        <v>11698</v>
      </c>
    </row>
    <row r="5920" spans="1:2" x14ac:dyDescent="0.25">
      <c r="A5920" t="s">
        <v>11699</v>
      </c>
      <c r="B5920" t="s">
        <v>11700</v>
      </c>
    </row>
    <row r="5921" spans="1:2" x14ac:dyDescent="0.25">
      <c r="A5921" t="s">
        <v>11701</v>
      </c>
      <c r="B5921" t="s">
        <v>11702</v>
      </c>
    </row>
    <row r="5922" spans="1:2" x14ac:dyDescent="0.25">
      <c r="A5922" t="s">
        <v>11703</v>
      </c>
      <c r="B5922" t="s">
        <v>11704</v>
      </c>
    </row>
    <row r="5923" spans="1:2" x14ac:dyDescent="0.25">
      <c r="A5923" t="s">
        <v>11705</v>
      </c>
      <c r="B5923" t="s">
        <v>11706</v>
      </c>
    </row>
    <row r="5924" spans="1:2" x14ac:dyDescent="0.25">
      <c r="A5924" t="s">
        <v>11707</v>
      </c>
      <c r="B5924" t="s">
        <v>11708</v>
      </c>
    </row>
    <row r="5925" spans="1:2" x14ac:dyDescent="0.25">
      <c r="A5925" t="s">
        <v>11709</v>
      </c>
      <c r="B5925" t="s">
        <v>11710</v>
      </c>
    </row>
    <row r="5926" spans="1:2" x14ac:dyDescent="0.25">
      <c r="A5926" t="s">
        <v>11711</v>
      </c>
      <c r="B5926" t="s">
        <v>11712</v>
      </c>
    </row>
    <row r="5927" spans="1:2" x14ac:dyDescent="0.25">
      <c r="A5927" t="s">
        <v>11713</v>
      </c>
      <c r="B5927" t="s">
        <v>11714</v>
      </c>
    </row>
    <row r="5928" spans="1:2" x14ac:dyDescent="0.25">
      <c r="A5928" t="s">
        <v>11715</v>
      </c>
      <c r="B5928" t="s">
        <v>11716</v>
      </c>
    </row>
    <row r="5929" spans="1:2" x14ac:dyDescent="0.25">
      <c r="A5929" t="s">
        <v>11717</v>
      </c>
      <c r="B5929" t="s">
        <v>11718</v>
      </c>
    </row>
    <row r="5930" spans="1:2" x14ac:dyDescent="0.25">
      <c r="A5930" t="s">
        <v>11719</v>
      </c>
      <c r="B5930" t="s">
        <v>11720</v>
      </c>
    </row>
    <row r="5931" spans="1:2" x14ac:dyDescent="0.25">
      <c r="A5931" t="s">
        <v>11721</v>
      </c>
      <c r="B5931" t="s">
        <v>11722</v>
      </c>
    </row>
    <row r="5932" spans="1:2" x14ac:dyDescent="0.25">
      <c r="A5932" t="s">
        <v>11723</v>
      </c>
      <c r="B5932" t="s">
        <v>11724</v>
      </c>
    </row>
    <row r="5933" spans="1:2" x14ac:dyDescent="0.25">
      <c r="A5933" t="s">
        <v>11725</v>
      </c>
      <c r="B5933" t="s">
        <v>11726</v>
      </c>
    </row>
    <row r="5934" spans="1:2" x14ac:dyDescent="0.25">
      <c r="A5934" t="s">
        <v>11727</v>
      </c>
      <c r="B5934" t="s">
        <v>11728</v>
      </c>
    </row>
    <row r="5935" spans="1:2" x14ac:dyDescent="0.25">
      <c r="A5935" t="s">
        <v>11729</v>
      </c>
      <c r="B5935" t="s">
        <v>11730</v>
      </c>
    </row>
    <row r="5936" spans="1:2" x14ac:dyDescent="0.25">
      <c r="A5936" t="s">
        <v>11731</v>
      </c>
      <c r="B5936" t="s">
        <v>11732</v>
      </c>
    </row>
    <row r="5937" spans="1:2" x14ac:dyDescent="0.25">
      <c r="A5937" t="s">
        <v>11733</v>
      </c>
      <c r="B5937" t="s">
        <v>11734</v>
      </c>
    </row>
    <row r="5938" spans="1:2" x14ac:dyDescent="0.25">
      <c r="A5938" t="s">
        <v>11735</v>
      </c>
      <c r="B5938" t="s">
        <v>11736</v>
      </c>
    </row>
    <row r="5939" spans="1:2" x14ac:dyDescent="0.25">
      <c r="A5939" t="s">
        <v>11737</v>
      </c>
      <c r="B5939" t="s">
        <v>11738</v>
      </c>
    </row>
    <row r="5940" spans="1:2" x14ac:dyDescent="0.25">
      <c r="A5940" t="s">
        <v>11739</v>
      </c>
      <c r="B5940" t="s">
        <v>11740</v>
      </c>
    </row>
    <row r="5941" spans="1:2" x14ac:dyDescent="0.25">
      <c r="A5941" t="s">
        <v>11741</v>
      </c>
      <c r="B5941" t="s">
        <v>11742</v>
      </c>
    </row>
    <row r="5942" spans="1:2" x14ac:dyDescent="0.25">
      <c r="A5942" t="s">
        <v>11743</v>
      </c>
      <c r="B5942" t="s">
        <v>11744</v>
      </c>
    </row>
    <row r="5943" spans="1:2" x14ac:dyDescent="0.25">
      <c r="A5943" t="s">
        <v>11745</v>
      </c>
      <c r="B5943" t="s">
        <v>11746</v>
      </c>
    </row>
    <row r="5944" spans="1:2" x14ac:dyDescent="0.25">
      <c r="A5944" t="s">
        <v>11747</v>
      </c>
      <c r="B5944" t="s">
        <v>11748</v>
      </c>
    </row>
    <row r="5945" spans="1:2" x14ac:dyDescent="0.25">
      <c r="A5945" t="s">
        <v>11749</v>
      </c>
      <c r="B5945" t="s">
        <v>11750</v>
      </c>
    </row>
    <row r="5946" spans="1:2" x14ac:dyDescent="0.25">
      <c r="A5946" t="s">
        <v>11751</v>
      </c>
      <c r="B5946" t="s">
        <v>11752</v>
      </c>
    </row>
    <row r="5947" spans="1:2" x14ac:dyDescent="0.25">
      <c r="A5947" t="s">
        <v>11753</v>
      </c>
      <c r="B5947" t="s">
        <v>11754</v>
      </c>
    </row>
    <row r="5948" spans="1:2" x14ac:dyDescent="0.25">
      <c r="A5948" t="s">
        <v>11755</v>
      </c>
      <c r="B5948" t="s">
        <v>11756</v>
      </c>
    </row>
    <row r="5949" spans="1:2" x14ac:dyDescent="0.25">
      <c r="A5949" t="s">
        <v>11757</v>
      </c>
      <c r="B5949" t="s">
        <v>11758</v>
      </c>
    </row>
    <row r="5950" spans="1:2" x14ac:dyDescent="0.25">
      <c r="A5950" t="s">
        <v>11759</v>
      </c>
      <c r="B5950" t="s">
        <v>11760</v>
      </c>
    </row>
    <row r="5951" spans="1:2" x14ac:dyDescent="0.25">
      <c r="A5951" t="s">
        <v>11761</v>
      </c>
      <c r="B5951" t="s">
        <v>11762</v>
      </c>
    </row>
    <row r="5952" spans="1:2" x14ac:dyDescent="0.25">
      <c r="A5952" t="s">
        <v>11763</v>
      </c>
      <c r="B5952" t="s">
        <v>11764</v>
      </c>
    </row>
    <row r="5953" spans="1:2" x14ac:dyDescent="0.25">
      <c r="A5953" t="s">
        <v>11765</v>
      </c>
      <c r="B5953" t="s">
        <v>11766</v>
      </c>
    </row>
    <row r="5954" spans="1:2" x14ac:dyDescent="0.25">
      <c r="A5954" t="s">
        <v>11767</v>
      </c>
      <c r="B5954" t="s">
        <v>11768</v>
      </c>
    </row>
    <row r="5955" spans="1:2" x14ac:dyDescent="0.25">
      <c r="A5955" t="s">
        <v>11769</v>
      </c>
      <c r="B5955" t="s">
        <v>11770</v>
      </c>
    </row>
    <row r="5956" spans="1:2" x14ac:dyDescent="0.25">
      <c r="A5956" t="s">
        <v>11771</v>
      </c>
      <c r="B5956" t="s">
        <v>11772</v>
      </c>
    </row>
    <row r="5957" spans="1:2" x14ac:dyDescent="0.25">
      <c r="A5957" t="s">
        <v>11773</v>
      </c>
      <c r="B5957" t="s">
        <v>11774</v>
      </c>
    </row>
    <row r="5958" spans="1:2" x14ac:dyDescent="0.25">
      <c r="A5958" t="s">
        <v>11775</v>
      </c>
      <c r="B5958" t="s">
        <v>11776</v>
      </c>
    </row>
    <row r="5959" spans="1:2" x14ac:dyDescent="0.25">
      <c r="A5959" t="s">
        <v>11777</v>
      </c>
      <c r="B5959" t="s">
        <v>11778</v>
      </c>
    </row>
    <row r="5960" spans="1:2" x14ac:dyDescent="0.25">
      <c r="A5960" t="s">
        <v>11779</v>
      </c>
      <c r="B5960" t="s">
        <v>11780</v>
      </c>
    </row>
    <row r="5961" spans="1:2" x14ac:dyDescent="0.25">
      <c r="A5961" t="s">
        <v>11781</v>
      </c>
      <c r="B5961" t="s">
        <v>11782</v>
      </c>
    </row>
    <row r="5962" spans="1:2" x14ac:dyDescent="0.25">
      <c r="A5962" t="s">
        <v>11783</v>
      </c>
      <c r="B5962" t="s">
        <v>11784</v>
      </c>
    </row>
    <row r="5963" spans="1:2" x14ac:dyDescent="0.25">
      <c r="A5963" t="s">
        <v>11785</v>
      </c>
      <c r="B5963" t="s">
        <v>11786</v>
      </c>
    </row>
    <row r="5964" spans="1:2" x14ac:dyDescent="0.25">
      <c r="A5964" t="s">
        <v>11787</v>
      </c>
      <c r="B5964" t="s">
        <v>11788</v>
      </c>
    </row>
    <row r="5965" spans="1:2" x14ac:dyDescent="0.25">
      <c r="A5965" t="s">
        <v>11789</v>
      </c>
      <c r="B5965" t="s">
        <v>11790</v>
      </c>
    </row>
    <row r="5966" spans="1:2" x14ac:dyDescent="0.25">
      <c r="A5966" t="s">
        <v>11791</v>
      </c>
      <c r="B5966" t="s">
        <v>11792</v>
      </c>
    </row>
    <row r="5967" spans="1:2" x14ac:dyDescent="0.25">
      <c r="A5967" t="s">
        <v>11793</v>
      </c>
      <c r="B5967" t="s">
        <v>11794</v>
      </c>
    </row>
    <row r="5968" spans="1:2" x14ac:dyDescent="0.25">
      <c r="A5968" t="s">
        <v>11795</v>
      </c>
      <c r="B5968" t="s">
        <v>11796</v>
      </c>
    </row>
    <row r="5969" spans="1:2" x14ac:dyDescent="0.25">
      <c r="A5969" t="s">
        <v>11797</v>
      </c>
      <c r="B5969" t="s">
        <v>11798</v>
      </c>
    </row>
    <row r="5970" spans="1:2" x14ac:dyDescent="0.25">
      <c r="A5970" t="s">
        <v>11799</v>
      </c>
      <c r="B5970" t="s">
        <v>11800</v>
      </c>
    </row>
    <row r="5971" spans="1:2" x14ac:dyDescent="0.25">
      <c r="A5971" t="s">
        <v>11801</v>
      </c>
      <c r="B5971" t="s">
        <v>11802</v>
      </c>
    </row>
    <row r="5972" spans="1:2" x14ac:dyDescent="0.25">
      <c r="A5972" t="s">
        <v>11803</v>
      </c>
      <c r="B5972" t="s">
        <v>11804</v>
      </c>
    </row>
    <row r="5973" spans="1:2" x14ac:dyDescent="0.25">
      <c r="A5973" t="s">
        <v>11805</v>
      </c>
      <c r="B5973" t="s">
        <v>11806</v>
      </c>
    </row>
    <row r="5974" spans="1:2" x14ac:dyDescent="0.25">
      <c r="A5974" t="s">
        <v>11807</v>
      </c>
      <c r="B5974" t="s">
        <v>11808</v>
      </c>
    </row>
    <row r="5975" spans="1:2" x14ac:dyDescent="0.25">
      <c r="A5975" t="s">
        <v>11809</v>
      </c>
      <c r="B5975" t="s">
        <v>11810</v>
      </c>
    </row>
    <row r="5976" spans="1:2" x14ac:dyDescent="0.25">
      <c r="A5976" t="s">
        <v>11811</v>
      </c>
      <c r="B5976" t="s">
        <v>11812</v>
      </c>
    </row>
    <row r="5977" spans="1:2" x14ac:dyDescent="0.25">
      <c r="A5977" t="s">
        <v>11813</v>
      </c>
      <c r="B5977" t="s">
        <v>11814</v>
      </c>
    </row>
    <row r="5978" spans="1:2" x14ac:dyDescent="0.25">
      <c r="A5978" t="s">
        <v>11815</v>
      </c>
      <c r="B5978" t="s">
        <v>11816</v>
      </c>
    </row>
    <row r="5979" spans="1:2" x14ac:dyDescent="0.25">
      <c r="A5979" t="s">
        <v>11817</v>
      </c>
      <c r="B5979" t="s">
        <v>11818</v>
      </c>
    </row>
    <row r="5980" spans="1:2" x14ac:dyDescent="0.25">
      <c r="A5980" t="s">
        <v>11819</v>
      </c>
      <c r="B5980" t="s">
        <v>11820</v>
      </c>
    </row>
    <row r="5981" spans="1:2" x14ac:dyDescent="0.25">
      <c r="A5981" t="s">
        <v>11821</v>
      </c>
      <c r="B5981" t="s">
        <v>11822</v>
      </c>
    </row>
    <row r="5982" spans="1:2" x14ac:dyDescent="0.25">
      <c r="A5982" t="s">
        <v>11823</v>
      </c>
      <c r="B5982" t="s">
        <v>11824</v>
      </c>
    </row>
    <row r="5983" spans="1:2" x14ac:dyDescent="0.25">
      <c r="A5983" t="s">
        <v>11825</v>
      </c>
      <c r="B5983" t="s">
        <v>11826</v>
      </c>
    </row>
    <row r="5984" spans="1:2" x14ac:dyDescent="0.25">
      <c r="A5984" t="s">
        <v>11827</v>
      </c>
      <c r="B5984" t="s">
        <v>11828</v>
      </c>
    </row>
    <row r="5985" spans="1:2" x14ac:dyDescent="0.25">
      <c r="A5985" t="s">
        <v>11829</v>
      </c>
      <c r="B5985" t="s">
        <v>11830</v>
      </c>
    </row>
    <row r="5986" spans="1:2" x14ac:dyDescent="0.25">
      <c r="A5986" t="s">
        <v>11831</v>
      </c>
      <c r="B5986" t="s">
        <v>11832</v>
      </c>
    </row>
    <row r="5987" spans="1:2" x14ac:dyDescent="0.25">
      <c r="A5987" t="s">
        <v>11833</v>
      </c>
      <c r="B5987" t="s">
        <v>11834</v>
      </c>
    </row>
    <row r="5988" spans="1:2" x14ac:dyDescent="0.25">
      <c r="A5988" t="s">
        <v>11835</v>
      </c>
      <c r="B5988" t="s">
        <v>11836</v>
      </c>
    </row>
    <row r="5989" spans="1:2" x14ac:dyDescent="0.25">
      <c r="A5989" t="s">
        <v>11837</v>
      </c>
      <c r="B5989" t="s">
        <v>11838</v>
      </c>
    </row>
    <row r="5990" spans="1:2" x14ac:dyDescent="0.25">
      <c r="A5990" t="s">
        <v>11839</v>
      </c>
      <c r="B5990" t="s">
        <v>11840</v>
      </c>
    </row>
    <row r="5991" spans="1:2" x14ac:dyDescent="0.25">
      <c r="A5991" t="s">
        <v>11841</v>
      </c>
      <c r="B5991" t="s">
        <v>11842</v>
      </c>
    </row>
    <row r="5992" spans="1:2" x14ac:dyDescent="0.25">
      <c r="A5992" t="s">
        <v>11843</v>
      </c>
      <c r="B5992" t="s">
        <v>11844</v>
      </c>
    </row>
    <row r="5993" spans="1:2" x14ac:dyDescent="0.25">
      <c r="A5993" t="s">
        <v>11845</v>
      </c>
      <c r="B5993" t="s">
        <v>11846</v>
      </c>
    </row>
    <row r="5994" spans="1:2" x14ac:dyDescent="0.25">
      <c r="A5994" t="s">
        <v>11847</v>
      </c>
      <c r="B5994" t="s">
        <v>11848</v>
      </c>
    </row>
    <row r="5995" spans="1:2" x14ac:dyDescent="0.25">
      <c r="A5995" t="s">
        <v>11849</v>
      </c>
      <c r="B5995" t="s">
        <v>11850</v>
      </c>
    </row>
    <row r="5996" spans="1:2" x14ac:dyDescent="0.25">
      <c r="A5996" t="s">
        <v>11851</v>
      </c>
      <c r="B5996" t="s">
        <v>11852</v>
      </c>
    </row>
    <row r="5997" spans="1:2" x14ac:dyDescent="0.25">
      <c r="A5997" t="s">
        <v>11853</v>
      </c>
      <c r="B5997" t="s">
        <v>11854</v>
      </c>
    </row>
    <row r="5998" spans="1:2" x14ac:dyDescent="0.25">
      <c r="A5998" t="s">
        <v>11855</v>
      </c>
      <c r="B5998" t="s">
        <v>11856</v>
      </c>
    </row>
    <row r="5999" spans="1:2" x14ac:dyDescent="0.25">
      <c r="A5999" t="s">
        <v>11857</v>
      </c>
      <c r="B5999" t="s">
        <v>11858</v>
      </c>
    </row>
    <row r="6000" spans="1:2" x14ac:dyDescent="0.25">
      <c r="A6000" t="s">
        <v>11859</v>
      </c>
      <c r="B6000" t="s">
        <v>11860</v>
      </c>
    </row>
    <row r="6001" spans="1:2" x14ac:dyDescent="0.25">
      <c r="A6001" t="s">
        <v>11861</v>
      </c>
      <c r="B6001" t="s">
        <v>11862</v>
      </c>
    </row>
    <row r="6002" spans="1:2" x14ac:dyDescent="0.25">
      <c r="A6002" t="s">
        <v>11863</v>
      </c>
      <c r="B6002" t="s">
        <v>11864</v>
      </c>
    </row>
    <row r="6003" spans="1:2" x14ac:dyDescent="0.25">
      <c r="A6003" t="s">
        <v>11865</v>
      </c>
      <c r="B6003" t="s">
        <v>11866</v>
      </c>
    </row>
    <row r="6004" spans="1:2" x14ac:dyDescent="0.25">
      <c r="A6004" t="s">
        <v>11867</v>
      </c>
      <c r="B6004" t="s">
        <v>11868</v>
      </c>
    </row>
    <row r="6005" spans="1:2" x14ac:dyDescent="0.25">
      <c r="A6005" t="s">
        <v>11869</v>
      </c>
      <c r="B6005" t="s">
        <v>11870</v>
      </c>
    </row>
    <row r="6006" spans="1:2" x14ac:dyDescent="0.25">
      <c r="A6006" t="s">
        <v>11871</v>
      </c>
      <c r="B6006" t="s">
        <v>11872</v>
      </c>
    </row>
    <row r="6007" spans="1:2" x14ac:dyDescent="0.25">
      <c r="A6007" t="s">
        <v>11873</v>
      </c>
      <c r="B6007" t="s">
        <v>11874</v>
      </c>
    </row>
    <row r="6008" spans="1:2" x14ac:dyDescent="0.25">
      <c r="A6008" t="s">
        <v>11875</v>
      </c>
      <c r="B6008" t="s">
        <v>11876</v>
      </c>
    </row>
    <row r="6009" spans="1:2" x14ac:dyDescent="0.25">
      <c r="A6009" t="s">
        <v>11877</v>
      </c>
      <c r="B6009" t="s">
        <v>11878</v>
      </c>
    </row>
    <row r="6010" spans="1:2" x14ac:dyDescent="0.25">
      <c r="A6010" t="s">
        <v>11879</v>
      </c>
      <c r="B6010" t="s">
        <v>11880</v>
      </c>
    </row>
    <row r="6011" spans="1:2" x14ac:dyDescent="0.25">
      <c r="A6011" t="s">
        <v>11881</v>
      </c>
      <c r="B6011" t="s">
        <v>11882</v>
      </c>
    </row>
    <row r="6012" spans="1:2" x14ac:dyDescent="0.25">
      <c r="A6012" t="s">
        <v>11883</v>
      </c>
      <c r="B6012" t="s">
        <v>11884</v>
      </c>
    </row>
    <row r="6013" spans="1:2" x14ac:dyDescent="0.25">
      <c r="A6013" t="s">
        <v>11885</v>
      </c>
      <c r="B6013" t="s">
        <v>11886</v>
      </c>
    </row>
    <row r="6014" spans="1:2" x14ac:dyDescent="0.25">
      <c r="A6014" t="s">
        <v>11887</v>
      </c>
      <c r="B6014" t="s">
        <v>11888</v>
      </c>
    </row>
    <row r="6015" spans="1:2" x14ac:dyDescent="0.25">
      <c r="A6015" t="s">
        <v>11889</v>
      </c>
      <c r="B6015" t="s">
        <v>11890</v>
      </c>
    </row>
    <row r="6016" spans="1:2" x14ac:dyDescent="0.25">
      <c r="A6016" t="s">
        <v>11891</v>
      </c>
      <c r="B6016" t="s">
        <v>11892</v>
      </c>
    </row>
    <row r="6017" spans="1:2" x14ac:dyDescent="0.25">
      <c r="A6017" t="s">
        <v>11893</v>
      </c>
      <c r="B6017" t="s">
        <v>11894</v>
      </c>
    </row>
    <row r="6018" spans="1:2" x14ac:dyDescent="0.25">
      <c r="A6018" t="s">
        <v>11895</v>
      </c>
      <c r="B6018" t="s">
        <v>11896</v>
      </c>
    </row>
    <row r="6019" spans="1:2" x14ac:dyDescent="0.25">
      <c r="A6019" t="s">
        <v>11897</v>
      </c>
      <c r="B6019" t="s">
        <v>11898</v>
      </c>
    </row>
    <row r="6020" spans="1:2" x14ac:dyDescent="0.25">
      <c r="A6020" t="s">
        <v>11899</v>
      </c>
      <c r="B6020" t="s">
        <v>11900</v>
      </c>
    </row>
    <row r="6021" spans="1:2" x14ac:dyDescent="0.25">
      <c r="A6021" t="s">
        <v>11901</v>
      </c>
      <c r="B6021" t="s">
        <v>11902</v>
      </c>
    </row>
    <row r="6022" spans="1:2" x14ac:dyDescent="0.25">
      <c r="A6022" t="s">
        <v>11903</v>
      </c>
      <c r="B6022" t="s">
        <v>11904</v>
      </c>
    </row>
    <row r="6023" spans="1:2" x14ac:dyDescent="0.25">
      <c r="A6023" t="s">
        <v>11905</v>
      </c>
      <c r="B6023" t="s">
        <v>11906</v>
      </c>
    </row>
    <row r="6024" spans="1:2" x14ac:dyDescent="0.25">
      <c r="A6024" t="s">
        <v>11907</v>
      </c>
      <c r="B6024" t="s">
        <v>11908</v>
      </c>
    </row>
    <row r="6025" spans="1:2" x14ac:dyDescent="0.25">
      <c r="A6025" t="s">
        <v>11909</v>
      </c>
      <c r="B6025" t="s">
        <v>11910</v>
      </c>
    </row>
    <row r="6026" spans="1:2" x14ac:dyDescent="0.25">
      <c r="A6026" t="s">
        <v>11911</v>
      </c>
      <c r="B6026" t="s">
        <v>11912</v>
      </c>
    </row>
    <row r="6027" spans="1:2" x14ac:dyDescent="0.25">
      <c r="A6027" t="s">
        <v>11913</v>
      </c>
      <c r="B6027" t="s">
        <v>11914</v>
      </c>
    </row>
    <row r="6028" spans="1:2" x14ac:dyDescent="0.25">
      <c r="A6028" t="s">
        <v>11915</v>
      </c>
      <c r="B6028" t="s">
        <v>11916</v>
      </c>
    </row>
    <row r="6029" spans="1:2" x14ac:dyDescent="0.25">
      <c r="A6029" t="s">
        <v>11917</v>
      </c>
      <c r="B6029" t="s">
        <v>11918</v>
      </c>
    </row>
    <row r="6030" spans="1:2" x14ac:dyDescent="0.25">
      <c r="A6030" t="s">
        <v>11919</v>
      </c>
      <c r="B6030" t="s">
        <v>11920</v>
      </c>
    </row>
    <row r="6031" spans="1:2" x14ac:dyDescent="0.25">
      <c r="A6031" t="s">
        <v>11921</v>
      </c>
      <c r="B6031" t="s">
        <v>11922</v>
      </c>
    </row>
    <row r="6032" spans="1:2" x14ac:dyDescent="0.25">
      <c r="A6032" t="s">
        <v>11923</v>
      </c>
      <c r="B6032" t="s">
        <v>11924</v>
      </c>
    </row>
    <row r="6033" spans="1:2" x14ac:dyDescent="0.25">
      <c r="A6033" t="s">
        <v>11925</v>
      </c>
      <c r="B6033" t="s">
        <v>11926</v>
      </c>
    </row>
    <row r="6034" spans="1:2" x14ac:dyDescent="0.25">
      <c r="A6034" t="s">
        <v>11927</v>
      </c>
      <c r="B6034" t="s">
        <v>11928</v>
      </c>
    </row>
    <row r="6035" spans="1:2" x14ac:dyDescent="0.25">
      <c r="A6035" t="s">
        <v>11929</v>
      </c>
      <c r="B6035" t="s">
        <v>11930</v>
      </c>
    </row>
    <row r="6036" spans="1:2" x14ac:dyDescent="0.25">
      <c r="A6036" t="s">
        <v>11931</v>
      </c>
      <c r="B6036" t="s">
        <v>11932</v>
      </c>
    </row>
    <row r="6037" spans="1:2" x14ac:dyDescent="0.25">
      <c r="A6037" t="s">
        <v>11933</v>
      </c>
      <c r="B6037" t="s">
        <v>11934</v>
      </c>
    </row>
    <row r="6038" spans="1:2" x14ac:dyDescent="0.25">
      <c r="A6038" t="s">
        <v>11935</v>
      </c>
      <c r="B6038" t="s">
        <v>11936</v>
      </c>
    </row>
    <row r="6039" spans="1:2" x14ac:dyDescent="0.25">
      <c r="A6039" t="s">
        <v>11937</v>
      </c>
      <c r="B6039" t="s">
        <v>11938</v>
      </c>
    </row>
    <row r="6040" spans="1:2" x14ac:dyDescent="0.25">
      <c r="A6040" t="s">
        <v>11939</v>
      </c>
      <c r="B6040" t="s">
        <v>11940</v>
      </c>
    </row>
    <row r="6041" spans="1:2" x14ac:dyDescent="0.25">
      <c r="A6041" t="s">
        <v>11941</v>
      </c>
      <c r="B6041" t="s">
        <v>11942</v>
      </c>
    </row>
    <row r="6042" spans="1:2" x14ac:dyDescent="0.25">
      <c r="A6042" t="s">
        <v>11943</v>
      </c>
      <c r="B6042" t="s">
        <v>11944</v>
      </c>
    </row>
    <row r="6043" spans="1:2" x14ac:dyDescent="0.25">
      <c r="A6043" t="s">
        <v>11945</v>
      </c>
      <c r="B6043" t="s">
        <v>11946</v>
      </c>
    </row>
    <row r="6044" spans="1:2" x14ac:dyDescent="0.25">
      <c r="A6044" t="s">
        <v>11947</v>
      </c>
      <c r="B6044" t="s">
        <v>11948</v>
      </c>
    </row>
    <row r="6045" spans="1:2" x14ac:dyDescent="0.25">
      <c r="A6045" t="s">
        <v>11949</v>
      </c>
      <c r="B6045" t="s">
        <v>11950</v>
      </c>
    </row>
    <row r="6046" spans="1:2" x14ac:dyDescent="0.25">
      <c r="A6046" t="s">
        <v>11951</v>
      </c>
      <c r="B6046" t="s">
        <v>11952</v>
      </c>
    </row>
    <row r="6047" spans="1:2" x14ac:dyDescent="0.25">
      <c r="A6047" t="s">
        <v>11953</v>
      </c>
      <c r="B6047" t="s">
        <v>11954</v>
      </c>
    </row>
    <row r="6048" spans="1:2" x14ac:dyDescent="0.25">
      <c r="A6048" t="s">
        <v>11955</v>
      </c>
      <c r="B6048" t="s">
        <v>11956</v>
      </c>
    </row>
    <row r="6049" spans="1:2" x14ac:dyDescent="0.25">
      <c r="A6049" t="s">
        <v>11957</v>
      </c>
      <c r="B6049" t="s">
        <v>11958</v>
      </c>
    </row>
    <row r="6050" spans="1:2" x14ac:dyDescent="0.25">
      <c r="A6050" t="s">
        <v>11959</v>
      </c>
      <c r="B6050" t="s">
        <v>11960</v>
      </c>
    </row>
    <row r="6051" spans="1:2" x14ac:dyDescent="0.25">
      <c r="A6051" t="s">
        <v>11961</v>
      </c>
      <c r="B6051" t="s">
        <v>11962</v>
      </c>
    </row>
    <row r="6052" spans="1:2" x14ac:dyDescent="0.25">
      <c r="A6052" t="s">
        <v>11963</v>
      </c>
      <c r="B6052" t="s">
        <v>11964</v>
      </c>
    </row>
    <row r="6053" spans="1:2" x14ac:dyDescent="0.25">
      <c r="A6053" t="s">
        <v>11965</v>
      </c>
      <c r="B6053" t="s">
        <v>11966</v>
      </c>
    </row>
    <row r="6054" spans="1:2" x14ac:dyDescent="0.25">
      <c r="A6054" t="s">
        <v>11967</v>
      </c>
      <c r="B6054" t="s">
        <v>11968</v>
      </c>
    </row>
    <row r="6055" spans="1:2" x14ac:dyDescent="0.25">
      <c r="A6055" t="s">
        <v>11969</v>
      </c>
      <c r="B6055" t="s">
        <v>11970</v>
      </c>
    </row>
    <row r="6056" spans="1:2" x14ac:dyDescent="0.25">
      <c r="A6056" t="s">
        <v>11971</v>
      </c>
      <c r="B6056" t="s">
        <v>11972</v>
      </c>
    </row>
    <row r="6057" spans="1:2" x14ac:dyDescent="0.25">
      <c r="A6057" t="s">
        <v>11973</v>
      </c>
      <c r="B6057" t="s">
        <v>11974</v>
      </c>
    </row>
    <row r="6058" spans="1:2" x14ac:dyDescent="0.25">
      <c r="A6058" t="s">
        <v>11975</v>
      </c>
      <c r="B6058" t="s">
        <v>11976</v>
      </c>
    </row>
    <row r="6059" spans="1:2" x14ac:dyDescent="0.25">
      <c r="A6059" t="s">
        <v>11977</v>
      </c>
      <c r="B6059" t="s">
        <v>11978</v>
      </c>
    </row>
    <row r="6060" spans="1:2" x14ac:dyDescent="0.25">
      <c r="A6060" t="s">
        <v>11979</v>
      </c>
      <c r="B6060" t="s">
        <v>11980</v>
      </c>
    </row>
    <row r="6061" spans="1:2" x14ac:dyDescent="0.25">
      <c r="A6061" t="s">
        <v>11981</v>
      </c>
      <c r="B6061" t="s">
        <v>11982</v>
      </c>
    </row>
    <row r="6062" spans="1:2" x14ac:dyDescent="0.25">
      <c r="A6062" t="s">
        <v>11983</v>
      </c>
      <c r="B6062" t="s">
        <v>11984</v>
      </c>
    </row>
    <row r="6063" spans="1:2" x14ac:dyDescent="0.25">
      <c r="A6063" t="s">
        <v>11985</v>
      </c>
      <c r="B6063" t="s">
        <v>11986</v>
      </c>
    </row>
    <row r="6064" spans="1:2" x14ac:dyDescent="0.25">
      <c r="A6064" t="s">
        <v>11987</v>
      </c>
      <c r="B6064" t="s">
        <v>11988</v>
      </c>
    </row>
    <row r="6065" spans="1:2" x14ac:dyDescent="0.25">
      <c r="A6065" t="s">
        <v>11989</v>
      </c>
      <c r="B6065" t="s">
        <v>11990</v>
      </c>
    </row>
    <row r="6066" spans="1:2" x14ac:dyDescent="0.25">
      <c r="A6066" t="s">
        <v>11991</v>
      </c>
      <c r="B6066" t="s">
        <v>11992</v>
      </c>
    </row>
    <row r="6067" spans="1:2" x14ac:dyDescent="0.25">
      <c r="A6067" t="s">
        <v>11993</v>
      </c>
      <c r="B6067" t="s">
        <v>11994</v>
      </c>
    </row>
    <row r="6068" spans="1:2" x14ac:dyDescent="0.25">
      <c r="A6068" t="s">
        <v>11995</v>
      </c>
      <c r="B6068" t="s">
        <v>11996</v>
      </c>
    </row>
    <row r="6069" spans="1:2" x14ac:dyDescent="0.25">
      <c r="A6069" t="s">
        <v>11997</v>
      </c>
      <c r="B6069" t="s">
        <v>11998</v>
      </c>
    </row>
    <row r="6070" spans="1:2" x14ac:dyDescent="0.25">
      <c r="A6070" t="s">
        <v>11999</v>
      </c>
      <c r="B6070" t="s">
        <v>12000</v>
      </c>
    </row>
    <row r="6071" spans="1:2" x14ac:dyDescent="0.25">
      <c r="A6071" t="s">
        <v>12001</v>
      </c>
      <c r="B6071" t="s">
        <v>12002</v>
      </c>
    </row>
    <row r="6072" spans="1:2" x14ac:dyDescent="0.25">
      <c r="A6072" t="s">
        <v>12003</v>
      </c>
      <c r="B6072" t="s">
        <v>12004</v>
      </c>
    </row>
    <row r="6073" spans="1:2" x14ac:dyDescent="0.25">
      <c r="A6073" t="s">
        <v>12005</v>
      </c>
      <c r="B6073" t="s">
        <v>12006</v>
      </c>
    </row>
    <row r="6074" spans="1:2" x14ac:dyDescent="0.25">
      <c r="A6074" t="s">
        <v>12007</v>
      </c>
      <c r="B6074" t="s">
        <v>12008</v>
      </c>
    </row>
    <row r="6075" spans="1:2" x14ac:dyDescent="0.25">
      <c r="A6075" t="s">
        <v>12009</v>
      </c>
      <c r="B6075" t="s">
        <v>12010</v>
      </c>
    </row>
    <row r="6076" spans="1:2" x14ac:dyDescent="0.25">
      <c r="A6076" t="s">
        <v>12011</v>
      </c>
      <c r="B6076" t="s">
        <v>12012</v>
      </c>
    </row>
    <row r="6077" spans="1:2" x14ac:dyDescent="0.25">
      <c r="A6077" t="s">
        <v>12013</v>
      </c>
      <c r="B6077" t="s">
        <v>12014</v>
      </c>
    </row>
    <row r="6078" spans="1:2" x14ac:dyDescent="0.25">
      <c r="A6078" t="s">
        <v>12015</v>
      </c>
      <c r="B6078" t="s">
        <v>12016</v>
      </c>
    </row>
    <row r="6079" spans="1:2" x14ac:dyDescent="0.25">
      <c r="A6079" t="s">
        <v>12017</v>
      </c>
      <c r="B6079" t="s">
        <v>12018</v>
      </c>
    </row>
    <row r="6080" spans="1:2" x14ac:dyDescent="0.25">
      <c r="A6080" t="s">
        <v>12019</v>
      </c>
      <c r="B6080" t="s">
        <v>12020</v>
      </c>
    </row>
    <row r="6081" spans="1:2" x14ac:dyDescent="0.25">
      <c r="A6081" t="s">
        <v>12021</v>
      </c>
      <c r="B6081" t="s">
        <v>12022</v>
      </c>
    </row>
    <row r="6082" spans="1:2" x14ac:dyDescent="0.25">
      <c r="A6082" t="s">
        <v>12023</v>
      </c>
      <c r="B6082" t="s">
        <v>12024</v>
      </c>
    </row>
    <row r="6083" spans="1:2" x14ac:dyDescent="0.25">
      <c r="A6083" t="s">
        <v>12025</v>
      </c>
      <c r="B6083" t="s">
        <v>12026</v>
      </c>
    </row>
    <row r="6084" spans="1:2" x14ac:dyDescent="0.25">
      <c r="A6084" t="s">
        <v>12027</v>
      </c>
      <c r="B6084" t="s">
        <v>12028</v>
      </c>
    </row>
    <row r="6085" spans="1:2" x14ac:dyDescent="0.25">
      <c r="A6085" t="s">
        <v>12029</v>
      </c>
      <c r="B6085" t="s">
        <v>12030</v>
      </c>
    </row>
    <row r="6086" spans="1:2" x14ac:dyDescent="0.25">
      <c r="A6086" t="s">
        <v>12031</v>
      </c>
      <c r="B6086" t="s">
        <v>12032</v>
      </c>
    </row>
    <row r="6087" spans="1:2" x14ac:dyDescent="0.25">
      <c r="A6087" t="s">
        <v>12033</v>
      </c>
      <c r="B6087" t="s">
        <v>12034</v>
      </c>
    </row>
    <row r="6088" spans="1:2" x14ac:dyDescent="0.25">
      <c r="A6088" t="s">
        <v>12035</v>
      </c>
      <c r="B6088" t="s">
        <v>12036</v>
      </c>
    </row>
    <row r="6089" spans="1:2" x14ac:dyDescent="0.25">
      <c r="A6089" t="s">
        <v>12037</v>
      </c>
      <c r="B6089" t="s">
        <v>12038</v>
      </c>
    </row>
    <row r="6090" spans="1:2" x14ac:dyDescent="0.25">
      <c r="A6090" t="s">
        <v>12039</v>
      </c>
      <c r="B6090" t="s">
        <v>12040</v>
      </c>
    </row>
    <row r="6091" spans="1:2" x14ac:dyDescent="0.25">
      <c r="A6091" t="s">
        <v>12041</v>
      </c>
      <c r="B6091" t="s">
        <v>12042</v>
      </c>
    </row>
    <row r="6092" spans="1:2" x14ac:dyDescent="0.25">
      <c r="A6092" t="s">
        <v>12043</v>
      </c>
      <c r="B6092" t="s">
        <v>12044</v>
      </c>
    </row>
    <row r="6093" spans="1:2" x14ac:dyDescent="0.25">
      <c r="A6093" t="s">
        <v>12045</v>
      </c>
      <c r="B6093" t="s">
        <v>12046</v>
      </c>
    </row>
    <row r="6094" spans="1:2" x14ac:dyDescent="0.25">
      <c r="A6094" t="s">
        <v>12047</v>
      </c>
      <c r="B6094" t="s">
        <v>12048</v>
      </c>
    </row>
    <row r="6095" spans="1:2" x14ac:dyDescent="0.25">
      <c r="A6095" t="s">
        <v>12049</v>
      </c>
      <c r="B6095" t="s">
        <v>12050</v>
      </c>
    </row>
    <row r="6096" spans="1:2" x14ac:dyDescent="0.25">
      <c r="A6096" t="s">
        <v>12051</v>
      </c>
      <c r="B6096" t="s">
        <v>12052</v>
      </c>
    </row>
    <row r="6097" spans="1:2" x14ac:dyDescent="0.25">
      <c r="A6097" t="s">
        <v>12053</v>
      </c>
      <c r="B6097" t="s">
        <v>12054</v>
      </c>
    </row>
    <row r="6098" spans="1:2" x14ac:dyDescent="0.25">
      <c r="A6098" t="s">
        <v>12055</v>
      </c>
      <c r="B6098" t="s">
        <v>12056</v>
      </c>
    </row>
    <row r="6099" spans="1:2" x14ac:dyDescent="0.25">
      <c r="A6099" t="s">
        <v>12057</v>
      </c>
      <c r="B6099" t="s">
        <v>12058</v>
      </c>
    </row>
    <row r="6100" spans="1:2" x14ac:dyDescent="0.25">
      <c r="A6100" t="s">
        <v>12059</v>
      </c>
      <c r="B6100" t="s">
        <v>12060</v>
      </c>
    </row>
    <row r="6101" spans="1:2" x14ac:dyDescent="0.25">
      <c r="A6101" t="s">
        <v>12061</v>
      </c>
      <c r="B6101" t="s">
        <v>12062</v>
      </c>
    </row>
    <row r="6102" spans="1:2" x14ac:dyDescent="0.25">
      <c r="A6102" t="s">
        <v>12063</v>
      </c>
      <c r="B6102" t="s">
        <v>12064</v>
      </c>
    </row>
    <row r="6103" spans="1:2" x14ac:dyDescent="0.25">
      <c r="A6103" t="s">
        <v>12065</v>
      </c>
      <c r="B6103" t="s">
        <v>12066</v>
      </c>
    </row>
    <row r="6104" spans="1:2" x14ac:dyDescent="0.25">
      <c r="A6104" t="s">
        <v>12067</v>
      </c>
      <c r="B6104" t="s">
        <v>12068</v>
      </c>
    </row>
    <row r="6105" spans="1:2" x14ac:dyDescent="0.25">
      <c r="A6105" t="s">
        <v>12069</v>
      </c>
      <c r="B6105" t="s">
        <v>12070</v>
      </c>
    </row>
    <row r="6106" spans="1:2" x14ac:dyDescent="0.25">
      <c r="A6106" t="s">
        <v>12071</v>
      </c>
      <c r="B6106" t="s">
        <v>12072</v>
      </c>
    </row>
    <row r="6107" spans="1:2" x14ac:dyDescent="0.25">
      <c r="A6107" t="s">
        <v>12073</v>
      </c>
      <c r="B6107" t="s">
        <v>12074</v>
      </c>
    </row>
    <row r="6108" spans="1:2" x14ac:dyDescent="0.25">
      <c r="A6108" t="s">
        <v>12075</v>
      </c>
      <c r="B6108" t="s">
        <v>12076</v>
      </c>
    </row>
    <row r="6109" spans="1:2" x14ac:dyDescent="0.25">
      <c r="A6109" t="s">
        <v>12077</v>
      </c>
      <c r="B6109" t="s">
        <v>12078</v>
      </c>
    </row>
    <row r="6110" spans="1:2" x14ac:dyDescent="0.25">
      <c r="A6110" t="s">
        <v>12079</v>
      </c>
      <c r="B6110" t="s">
        <v>12080</v>
      </c>
    </row>
    <row r="6111" spans="1:2" x14ac:dyDescent="0.25">
      <c r="A6111" t="s">
        <v>12081</v>
      </c>
      <c r="B6111" t="s">
        <v>12082</v>
      </c>
    </row>
    <row r="6112" spans="1:2" x14ac:dyDescent="0.25">
      <c r="A6112" t="s">
        <v>12083</v>
      </c>
      <c r="B6112" t="s">
        <v>12084</v>
      </c>
    </row>
    <row r="6113" spans="1:2" x14ac:dyDescent="0.25">
      <c r="A6113" t="s">
        <v>12085</v>
      </c>
      <c r="B6113" t="s">
        <v>12086</v>
      </c>
    </row>
    <row r="6114" spans="1:2" x14ac:dyDescent="0.25">
      <c r="A6114" t="s">
        <v>12087</v>
      </c>
      <c r="B6114" t="s">
        <v>12088</v>
      </c>
    </row>
    <row r="6115" spans="1:2" x14ac:dyDescent="0.25">
      <c r="A6115" t="s">
        <v>12089</v>
      </c>
      <c r="B6115" t="s">
        <v>12090</v>
      </c>
    </row>
    <row r="6116" spans="1:2" x14ac:dyDescent="0.25">
      <c r="A6116" t="s">
        <v>12091</v>
      </c>
      <c r="B6116" t="s">
        <v>12092</v>
      </c>
    </row>
    <row r="6117" spans="1:2" x14ac:dyDescent="0.25">
      <c r="A6117" t="s">
        <v>12093</v>
      </c>
      <c r="B6117" t="s">
        <v>12094</v>
      </c>
    </row>
    <row r="6118" spans="1:2" x14ac:dyDescent="0.25">
      <c r="A6118" t="s">
        <v>12095</v>
      </c>
      <c r="B6118" t="s">
        <v>12096</v>
      </c>
    </row>
    <row r="6119" spans="1:2" x14ac:dyDescent="0.25">
      <c r="A6119" t="s">
        <v>12097</v>
      </c>
      <c r="B6119" t="s">
        <v>12098</v>
      </c>
    </row>
    <row r="6120" spans="1:2" x14ac:dyDescent="0.25">
      <c r="A6120" t="s">
        <v>12099</v>
      </c>
      <c r="B6120" t="s">
        <v>12100</v>
      </c>
    </row>
    <row r="6121" spans="1:2" x14ac:dyDescent="0.25">
      <c r="A6121" t="s">
        <v>12101</v>
      </c>
      <c r="B6121" t="s">
        <v>12102</v>
      </c>
    </row>
    <row r="6122" spans="1:2" x14ac:dyDescent="0.25">
      <c r="A6122" t="s">
        <v>12103</v>
      </c>
      <c r="B6122" t="s">
        <v>12104</v>
      </c>
    </row>
    <row r="6123" spans="1:2" x14ac:dyDescent="0.25">
      <c r="A6123" t="s">
        <v>12105</v>
      </c>
      <c r="B6123" t="s">
        <v>12106</v>
      </c>
    </row>
    <row r="6124" spans="1:2" x14ac:dyDescent="0.25">
      <c r="A6124" t="s">
        <v>12107</v>
      </c>
      <c r="B6124" t="s">
        <v>12108</v>
      </c>
    </row>
    <row r="6125" spans="1:2" x14ac:dyDescent="0.25">
      <c r="A6125" t="s">
        <v>12109</v>
      </c>
      <c r="B6125" t="s">
        <v>12110</v>
      </c>
    </row>
    <row r="6126" spans="1:2" x14ac:dyDescent="0.25">
      <c r="A6126" t="s">
        <v>12111</v>
      </c>
      <c r="B6126" t="s">
        <v>12112</v>
      </c>
    </row>
    <row r="6127" spans="1:2" x14ac:dyDescent="0.25">
      <c r="A6127" t="s">
        <v>12113</v>
      </c>
      <c r="B6127" t="s">
        <v>12114</v>
      </c>
    </row>
    <row r="6128" spans="1:2" x14ac:dyDescent="0.25">
      <c r="A6128" t="s">
        <v>12115</v>
      </c>
      <c r="B6128" t="s">
        <v>12116</v>
      </c>
    </row>
    <row r="6129" spans="1:2" x14ac:dyDescent="0.25">
      <c r="A6129" t="s">
        <v>12117</v>
      </c>
      <c r="B6129" t="s">
        <v>12118</v>
      </c>
    </row>
    <row r="6130" spans="1:2" x14ac:dyDescent="0.25">
      <c r="A6130" t="s">
        <v>12119</v>
      </c>
      <c r="B6130" t="s">
        <v>12120</v>
      </c>
    </row>
    <row r="6131" spans="1:2" x14ac:dyDescent="0.25">
      <c r="A6131" t="s">
        <v>12121</v>
      </c>
      <c r="B6131" t="s">
        <v>12122</v>
      </c>
    </row>
    <row r="6132" spans="1:2" x14ac:dyDescent="0.25">
      <c r="A6132" t="s">
        <v>12123</v>
      </c>
      <c r="B6132" t="s">
        <v>12124</v>
      </c>
    </row>
    <row r="6133" spans="1:2" x14ac:dyDescent="0.25">
      <c r="A6133" t="s">
        <v>12125</v>
      </c>
      <c r="B6133" t="s">
        <v>12126</v>
      </c>
    </row>
    <row r="6134" spans="1:2" x14ac:dyDescent="0.25">
      <c r="A6134" t="s">
        <v>12127</v>
      </c>
      <c r="B6134" t="s">
        <v>12128</v>
      </c>
    </row>
    <row r="6135" spans="1:2" x14ac:dyDescent="0.25">
      <c r="A6135" t="s">
        <v>12129</v>
      </c>
      <c r="B6135" t="s">
        <v>12130</v>
      </c>
    </row>
    <row r="6136" spans="1:2" x14ac:dyDescent="0.25">
      <c r="A6136" t="s">
        <v>12131</v>
      </c>
      <c r="B6136" t="s">
        <v>12132</v>
      </c>
    </row>
    <row r="6137" spans="1:2" x14ac:dyDescent="0.25">
      <c r="A6137" t="s">
        <v>12133</v>
      </c>
      <c r="B6137" t="s">
        <v>12134</v>
      </c>
    </row>
    <row r="6138" spans="1:2" x14ac:dyDescent="0.25">
      <c r="A6138" t="s">
        <v>12135</v>
      </c>
      <c r="B6138" t="s">
        <v>12136</v>
      </c>
    </row>
    <row r="6139" spans="1:2" x14ac:dyDescent="0.25">
      <c r="A6139" t="s">
        <v>12137</v>
      </c>
      <c r="B6139" t="s">
        <v>12138</v>
      </c>
    </row>
    <row r="6140" spans="1:2" x14ac:dyDescent="0.25">
      <c r="A6140" t="s">
        <v>12139</v>
      </c>
      <c r="B6140" t="s">
        <v>12140</v>
      </c>
    </row>
    <row r="6141" spans="1:2" x14ac:dyDescent="0.25">
      <c r="A6141" t="s">
        <v>12141</v>
      </c>
      <c r="B6141" t="s">
        <v>12142</v>
      </c>
    </row>
    <row r="6142" spans="1:2" x14ac:dyDescent="0.25">
      <c r="A6142" t="s">
        <v>12143</v>
      </c>
      <c r="B6142" t="s">
        <v>12144</v>
      </c>
    </row>
    <row r="6143" spans="1:2" x14ac:dyDescent="0.25">
      <c r="A6143" t="s">
        <v>12145</v>
      </c>
      <c r="B6143" t="s">
        <v>12146</v>
      </c>
    </row>
    <row r="6144" spans="1:2" x14ac:dyDescent="0.25">
      <c r="A6144" t="s">
        <v>12147</v>
      </c>
      <c r="B6144" t="s">
        <v>12148</v>
      </c>
    </row>
    <row r="6145" spans="1:2" x14ac:dyDescent="0.25">
      <c r="A6145" t="s">
        <v>12149</v>
      </c>
      <c r="B6145" t="s">
        <v>12150</v>
      </c>
    </row>
    <row r="6146" spans="1:2" x14ac:dyDescent="0.25">
      <c r="A6146" t="s">
        <v>12151</v>
      </c>
      <c r="B6146" t="s">
        <v>12152</v>
      </c>
    </row>
    <row r="6147" spans="1:2" x14ac:dyDescent="0.25">
      <c r="A6147" t="s">
        <v>12153</v>
      </c>
      <c r="B6147" t="s">
        <v>12154</v>
      </c>
    </row>
    <row r="6148" spans="1:2" x14ac:dyDescent="0.25">
      <c r="A6148" t="s">
        <v>12155</v>
      </c>
      <c r="B6148" t="s">
        <v>12156</v>
      </c>
    </row>
    <row r="6149" spans="1:2" x14ac:dyDescent="0.25">
      <c r="A6149" t="s">
        <v>12157</v>
      </c>
      <c r="B6149" t="s">
        <v>12158</v>
      </c>
    </row>
    <row r="6150" spans="1:2" x14ac:dyDescent="0.25">
      <c r="A6150" t="s">
        <v>12159</v>
      </c>
      <c r="B6150" t="s">
        <v>12160</v>
      </c>
    </row>
    <row r="6151" spans="1:2" x14ac:dyDescent="0.25">
      <c r="A6151" t="s">
        <v>12161</v>
      </c>
      <c r="B6151" t="s">
        <v>12162</v>
      </c>
    </row>
    <row r="6152" spans="1:2" x14ac:dyDescent="0.25">
      <c r="A6152" t="s">
        <v>12163</v>
      </c>
      <c r="B6152" t="s">
        <v>12164</v>
      </c>
    </row>
    <row r="6153" spans="1:2" x14ac:dyDescent="0.25">
      <c r="A6153" t="s">
        <v>12165</v>
      </c>
      <c r="B6153" t="s">
        <v>12166</v>
      </c>
    </row>
    <row r="6154" spans="1:2" x14ac:dyDescent="0.25">
      <c r="A6154" t="s">
        <v>12167</v>
      </c>
      <c r="B6154" t="s">
        <v>12168</v>
      </c>
    </row>
    <row r="6155" spans="1:2" x14ac:dyDescent="0.25">
      <c r="A6155" t="s">
        <v>12169</v>
      </c>
      <c r="B6155" t="s">
        <v>12170</v>
      </c>
    </row>
    <row r="6156" spans="1:2" x14ac:dyDescent="0.25">
      <c r="A6156" t="s">
        <v>12171</v>
      </c>
      <c r="B6156" t="s">
        <v>12172</v>
      </c>
    </row>
    <row r="6157" spans="1:2" x14ac:dyDescent="0.25">
      <c r="A6157" t="s">
        <v>12173</v>
      </c>
      <c r="B6157" t="s">
        <v>12174</v>
      </c>
    </row>
    <row r="6158" spans="1:2" x14ac:dyDescent="0.25">
      <c r="A6158" t="s">
        <v>12175</v>
      </c>
      <c r="B6158" t="s">
        <v>12176</v>
      </c>
    </row>
    <row r="6159" spans="1:2" x14ac:dyDescent="0.25">
      <c r="A6159" t="s">
        <v>12177</v>
      </c>
      <c r="B6159" t="s">
        <v>12178</v>
      </c>
    </row>
    <row r="6160" spans="1:2" x14ac:dyDescent="0.25">
      <c r="A6160" t="s">
        <v>12179</v>
      </c>
      <c r="B6160" t="s">
        <v>12180</v>
      </c>
    </row>
    <row r="6161" spans="1:2" x14ac:dyDescent="0.25">
      <c r="A6161" t="s">
        <v>12181</v>
      </c>
      <c r="B6161" t="s">
        <v>12182</v>
      </c>
    </row>
    <row r="6162" spans="1:2" x14ac:dyDescent="0.25">
      <c r="A6162" t="s">
        <v>12183</v>
      </c>
      <c r="B6162" t="s">
        <v>12184</v>
      </c>
    </row>
    <row r="6163" spans="1:2" x14ac:dyDescent="0.25">
      <c r="A6163" t="s">
        <v>12185</v>
      </c>
      <c r="B6163" t="s">
        <v>12186</v>
      </c>
    </row>
    <row r="6164" spans="1:2" x14ac:dyDescent="0.25">
      <c r="A6164" t="s">
        <v>12187</v>
      </c>
      <c r="B6164" t="s">
        <v>12188</v>
      </c>
    </row>
    <row r="6165" spans="1:2" x14ac:dyDescent="0.25">
      <c r="A6165" t="s">
        <v>12189</v>
      </c>
      <c r="B6165" t="s">
        <v>12190</v>
      </c>
    </row>
    <row r="6166" spans="1:2" x14ac:dyDescent="0.25">
      <c r="A6166" t="s">
        <v>12191</v>
      </c>
      <c r="B6166" t="s">
        <v>12192</v>
      </c>
    </row>
    <row r="6167" spans="1:2" x14ac:dyDescent="0.25">
      <c r="A6167" t="s">
        <v>12193</v>
      </c>
      <c r="B6167" t="s">
        <v>12194</v>
      </c>
    </row>
    <row r="6168" spans="1:2" x14ac:dyDescent="0.25">
      <c r="A6168" t="s">
        <v>12195</v>
      </c>
      <c r="B6168" t="s">
        <v>12196</v>
      </c>
    </row>
    <row r="6169" spans="1:2" x14ac:dyDescent="0.25">
      <c r="A6169" t="s">
        <v>12197</v>
      </c>
      <c r="B6169" t="s">
        <v>12198</v>
      </c>
    </row>
    <row r="6170" spans="1:2" x14ac:dyDescent="0.25">
      <c r="A6170" t="s">
        <v>12199</v>
      </c>
      <c r="B6170" t="s">
        <v>12200</v>
      </c>
    </row>
    <row r="6171" spans="1:2" x14ac:dyDescent="0.25">
      <c r="A6171" t="s">
        <v>12201</v>
      </c>
      <c r="B6171" t="s">
        <v>12202</v>
      </c>
    </row>
    <row r="6172" spans="1:2" x14ac:dyDescent="0.25">
      <c r="A6172" t="s">
        <v>12203</v>
      </c>
      <c r="B6172" t="s">
        <v>12204</v>
      </c>
    </row>
    <row r="6173" spans="1:2" x14ac:dyDescent="0.25">
      <c r="A6173" t="s">
        <v>12205</v>
      </c>
      <c r="B6173" t="s">
        <v>12206</v>
      </c>
    </row>
    <row r="6174" spans="1:2" x14ac:dyDescent="0.25">
      <c r="A6174" t="s">
        <v>12207</v>
      </c>
      <c r="B6174" t="s">
        <v>12208</v>
      </c>
    </row>
    <row r="6175" spans="1:2" x14ac:dyDescent="0.25">
      <c r="A6175" t="s">
        <v>12209</v>
      </c>
      <c r="B6175" t="s">
        <v>12210</v>
      </c>
    </row>
    <row r="6176" spans="1:2" x14ac:dyDescent="0.25">
      <c r="A6176" t="s">
        <v>12211</v>
      </c>
      <c r="B6176" t="s">
        <v>12212</v>
      </c>
    </row>
    <row r="6177" spans="1:2" x14ac:dyDescent="0.25">
      <c r="A6177" t="s">
        <v>12213</v>
      </c>
      <c r="B6177" t="s">
        <v>12214</v>
      </c>
    </row>
    <row r="6178" spans="1:2" x14ac:dyDescent="0.25">
      <c r="A6178" t="s">
        <v>12215</v>
      </c>
      <c r="B6178" t="s">
        <v>12216</v>
      </c>
    </row>
    <row r="6179" spans="1:2" x14ac:dyDescent="0.25">
      <c r="A6179" t="s">
        <v>12217</v>
      </c>
      <c r="B6179" t="s">
        <v>12218</v>
      </c>
    </row>
    <row r="6180" spans="1:2" x14ac:dyDescent="0.25">
      <c r="A6180" t="s">
        <v>12219</v>
      </c>
      <c r="B6180" t="s">
        <v>12220</v>
      </c>
    </row>
    <row r="6181" spans="1:2" x14ac:dyDescent="0.25">
      <c r="A6181" t="s">
        <v>12221</v>
      </c>
      <c r="B6181" t="s">
        <v>12222</v>
      </c>
    </row>
    <row r="6182" spans="1:2" x14ac:dyDescent="0.25">
      <c r="A6182" t="s">
        <v>12223</v>
      </c>
      <c r="B6182" t="s">
        <v>12224</v>
      </c>
    </row>
    <row r="6183" spans="1:2" x14ac:dyDescent="0.25">
      <c r="A6183" t="s">
        <v>12225</v>
      </c>
      <c r="B6183" t="s">
        <v>12226</v>
      </c>
    </row>
    <row r="6184" spans="1:2" x14ac:dyDescent="0.25">
      <c r="A6184" t="s">
        <v>12227</v>
      </c>
      <c r="B6184" t="s">
        <v>12228</v>
      </c>
    </row>
    <row r="6185" spans="1:2" x14ac:dyDescent="0.25">
      <c r="A6185" t="s">
        <v>12229</v>
      </c>
      <c r="B6185" t="s">
        <v>12230</v>
      </c>
    </row>
    <row r="6186" spans="1:2" x14ac:dyDescent="0.25">
      <c r="A6186" t="s">
        <v>12231</v>
      </c>
      <c r="B6186" t="s">
        <v>12232</v>
      </c>
    </row>
    <row r="6187" spans="1:2" x14ac:dyDescent="0.25">
      <c r="A6187" t="s">
        <v>12233</v>
      </c>
      <c r="B6187" t="s">
        <v>12234</v>
      </c>
    </row>
    <row r="6188" spans="1:2" x14ac:dyDescent="0.25">
      <c r="A6188" t="s">
        <v>12235</v>
      </c>
      <c r="B6188" t="s">
        <v>12236</v>
      </c>
    </row>
    <row r="6189" spans="1:2" x14ac:dyDescent="0.25">
      <c r="A6189" t="s">
        <v>12237</v>
      </c>
      <c r="B6189" t="s">
        <v>12238</v>
      </c>
    </row>
    <row r="6190" spans="1:2" x14ac:dyDescent="0.25">
      <c r="A6190" t="s">
        <v>12239</v>
      </c>
      <c r="B6190" t="s">
        <v>12240</v>
      </c>
    </row>
    <row r="6191" spans="1:2" x14ac:dyDescent="0.25">
      <c r="A6191" t="s">
        <v>12241</v>
      </c>
      <c r="B6191" t="s">
        <v>12242</v>
      </c>
    </row>
    <row r="6192" spans="1:2" x14ac:dyDescent="0.25">
      <c r="A6192" t="s">
        <v>12243</v>
      </c>
      <c r="B6192" t="s">
        <v>12244</v>
      </c>
    </row>
    <row r="6193" spans="1:2" x14ac:dyDescent="0.25">
      <c r="A6193" t="s">
        <v>12245</v>
      </c>
      <c r="B6193" t="s">
        <v>12246</v>
      </c>
    </row>
    <row r="6194" spans="1:2" x14ac:dyDescent="0.25">
      <c r="A6194" t="s">
        <v>12247</v>
      </c>
      <c r="B6194" t="s">
        <v>12248</v>
      </c>
    </row>
    <row r="6195" spans="1:2" x14ac:dyDescent="0.25">
      <c r="A6195" t="s">
        <v>12249</v>
      </c>
      <c r="B6195" t="s">
        <v>12250</v>
      </c>
    </row>
    <row r="6196" spans="1:2" x14ac:dyDescent="0.25">
      <c r="A6196" t="s">
        <v>12251</v>
      </c>
      <c r="B6196" t="s">
        <v>12252</v>
      </c>
    </row>
    <row r="6197" spans="1:2" x14ac:dyDescent="0.25">
      <c r="A6197" t="s">
        <v>12253</v>
      </c>
      <c r="B6197" t="s">
        <v>12254</v>
      </c>
    </row>
    <row r="6198" spans="1:2" x14ac:dyDescent="0.25">
      <c r="A6198" t="s">
        <v>12255</v>
      </c>
      <c r="B6198" t="s">
        <v>12256</v>
      </c>
    </row>
    <row r="6199" spans="1:2" x14ac:dyDescent="0.25">
      <c r="A6199" t="s">
        <v>12257</v>
      </c>
      <c r="B6199" t="s">
        <v>12258</v>
      </c>
    </row>
    <row r="6200" spans="1:2" x14ac:dyDescent="0.25">
      <c r="A6200" t="s">
        <v>12259</v>
      </c>
      <c r="B6200" t="s">
        <v>12260</v>
      </c>
    </row>
    <row r="6201" spans="1:2" x14ac:dyDescent="0.25">
      <c r="A6201" t="s">
        <v>12261</v>
      </c>
      <c r="B6201" t="s">
        <v>12262</v>
      </c>
    </row>
    <row r="6202" spans="1:2" x14ac:dyDescent="0.25">
      <c r="A6202" t="s">
        <v>12263</v>
      </c>
      <c r="B6202" t="s">
        <v>12264</v>
      </c>
    </row>
    <row r="6203" spans="1:2" x14ac:dyDescent="0.25">
      <c r="A6203" t="s">
        <v>12265</v>
      </c>
      <c r="B6203" t="s">
        <v>12266</v>
      </c>
    </row>
    <row r="6204" spans="1:2" x14ac:dyDescent="0.25">
      <c r="A6204" t="s">
        <v>12267</v>
      </c>
      <c r="B6204" t="s">
        <v>12268</v>
      </c>
    </row>
    <row r="6205" spans="1:2" x14ac:dyDescent="0.25">
      <c r="A6205" t="s">
        <v>12269</v>
      </c>
      <c r="B6205" t="s">
        <v>12270</v>
      </c>
    </row>
    <row r="6206" spans="1:2" x14ac:dyDescent="0.25">
      <c r="A6206" t="s">
        <v>12271</v>
      </c>
      <c r="B6206" t="s">
        <v>12272</v>
      </c>
    </row>
    <row r="6207" spans="1:2" x14ac:dyDescent="0.25">
      <c r="A6207" t="s">
        <v>12273</v>
      </c>
      <c r="B6207" t="s">
        <v>12274</v>
      </c>
    </row>
    <row r="6208" spans="1:2" x14ac:dyDescent="0.25">
      <c r="A6208" t="s">
        <v>12275</v>
      </c>
      <c r="B6208" t="s">
        <v>12276</v>
      </c>
    </row>
    <row r="6209" spans="1:2" x14ac:dyDescent="0.25">
      <c r="A6209" t="s">
        <v>12277</v>
      </c>
      <c r="B6209" t="s">
        <v>12278</v>
      </c>
    </row>
    <row r="6210" spans="1:2" x14ac:dyDescent="0.25">
      <c r="A6210" t="s">
        <v>12279</v>
      </c>
      <c r="B6210" t="s">
        <v>12280</v>
      </c>
    </row>
    <row r="6211" spans="1:2" x14ac:dyDescent="0.25">
      <c r="A6211" t="s">
        <v>12281</v>
      </c>
      <c r="B6211" t="s">
        <v>12282</v>
      </c>
    </row>
    <row r="6212" spans="1:2" x14ac:dyDescent="0.25">
      <c r="A6212" t="s">
        <v>12283</v>
      </c>
      <c r="B6212" t="s">
        <v>12284</v>
      </c>
    </row>
    <row r="6213" spans="1:2" x14ac:dyDescent="0.25">
      <c r="A6213" t="s">
        <v>12285</v>
      </c>
      <c r="B6213" t="s">
        <v>12286</v>
      </c>
    </row>
    <row r="6214" spans="1:2" x14ac:dyDescent="0.25">
      <c r="A6214" t="s">
        <v>12287</v>
      </c>
      <c r="B6214" t="s">
        <v>12288</v>
      </c>
    </row>
    <row r="6215" spans="1:2" x14ac:dyDescent="0.25">
      <c r="A6215" t="s">
        <v>12289</v>
      </c>
      <c r="B6215" t="s">
        <v>12290</v>
      </c>
    </row>
    <row r="6216" spans="1:2" x14ac:dyDescent="0.25">
      <c r="A6216" t="s">
        <v>12291</v>
      </c>
      <c r="B6216" t="s">
        <v>12292</v>
      </c>
    </row>
    <row r="6217" spans="1:2" x14ac:dyDescent="0.25">
      <c r="A6217" t="s">
        <v>12293</v>
      </c>
      <c r="B6217" t="s">
        <v>12294</v>
      </c>
    </row>
    <row r="6218" spans="1:2" x14ac:dyDescent="0.25">
      <c r="A6218" t="s">
        <v>12295</v>
      </c>
      <c r="B6218" t="s">
        <v>12296</v>
      </c>
    </row>
    <row r="6219" spans="1:2" x14ac:dyDescent="0.25">
      <c r="A6219" t="s">
        <v>12297</v>
      </c>
      <c r="B6219" t="s">
        <v>12298</v>
      </c>
    </row>
    <row r="6220" spans="1:2" x14ac:dyDescent="0.25">
      <c r="A6220" t="s">
        <v>12299</v>
      </c>
      <c r="B6220" t="s">
        <v>12300</v>
      </c>
    </row>
    <row r="6221" spans="1:2" x14ac:dyDescent="0.25">
      <c r="A6221" t="s">
        <v>12301</v>
      </c>
      <c r="B6221" t="s">
        <v>12302</v>
      </c>
    </row>
    <row r="6222" spans="1:2" x14ac:dyDescent="0.25">
      <c r="A6222" t="s">
        <v>12303</v>
      </c>
      <c r="B6222" t="s">
        <v>12304</v>
      </c>
    </row>
    <row r="6223" spans="1:2" x14ac:dyDescent="0.25">
      <c r="A6223" t="s">
        <v>12305</v>
      </c>
      <c r="B6223" t="s">
        <v>12306</v>
      </c>
    </row>
    <row r="6224" spans="1:2" x14ac:dyDescent="0.25">
      <c r="A6224" t="s">
        <v>12307</v>
      </c>
      <c r="B6224" t="s">
        <v>12308</v>
      </c>
    </row>
    <row r="6225" spans="1:2" x14ac:dyDescent="0.25">
      <c r="A6225" t="s">
        <v>12309</v>
      </c>
      <c r="B6225" t="s">
        <v>12310</v>
      </c>
    </row>
    <row r="6226" spans="1:2" x14ac:dyDescent="0.25">
      <c r="A6226" t="s">
        <v>12311</v>
      </c>
      <c r="B6226" t="s">
        <v>12312</v>
      </c>
    </row>
    <row r="6227" spans="1:2" x14ac:dyDescent="0.25">
      <c r="A6227" t="s">
        <v>12313</v>
      </c>
      <c r="B6227" t="s">
        <v>12314</v>
      </c>
    </row>
    <row r="6228" spans="1:2" x14ac:dyDescent="0.25">
      <c r="A6228" t="s">
        <v>12315</v>
      </c>
      <c r="B6228" t="s">
        <v>12316</v>
      </c>
    </row>
    <row r="6229" spans="1:2" x14ac:dyDescent="0.25">
      <c r="A6229" t="s">
        <v>12317</v>
      </c>
      <c r="B6229" t="s">
        <v>12318</v>
      </c>
    </row>
    <row r="6230" spans="1:2" x14ac:dyDescent="0.25">
      <c r="A6230" t="s">
        <v>12319</v>
      </c>
      <c r="B6230" t="s">
        <v>12320</v>
      </c>
    </row>
    <row r="6231" spans="1:2" x14ac:dyDescent="0.25">
      <c r="A6231" t="s">
        <v>12321</v>
      </c>
      <c r="B6231" t="s">
        <v>12322</v>
      </c>
    </row>
    <row r="6232" spans="1:2" x14ac:dyDescent="0.25">
      <c r="A6232" t="s">
        <v>12323</v>
      </c>
      <c r="B6232" t="s">
        <v>12324</v>
      </c>
    </row>
    <row r="6233" spans="1:2" x14ac:dyDescent="0.25">
      <c r="A6233" t="s">
        <v>12325</v>
      </c>
      <c r="B6233" t="s">
        <v>12326</v>
      </c>
    </row>
    <row r="6234" spans="1:2" x14ac:dyDescent="0.25">
      <c r="A6234" t="s">
        <v>12327</v>
      </c>
      <c r="B6234" t="s">
        <v>12328</v>
      </c>
    </row>
    <row r="6235" spans="1:2" x14ac:dyDescent="0.25">
      <c r="A6235" t="s">
        <v>12329</v>
      </c>
      <c r="B6235" t="s">
        <v>12330</v>
      </c>
    </row>
    <row r="6236" spans="1:2" x14ac:dyDescent="0.25">
      <c r="A6236" t="s">
        <v>12331</v>
      </c>
      <c r="B6236" t="s">
        <v>12332</v>
      </c>
    </row>
    <row r="6237" spans="1:2" x14ac:dyDescent="0.25">
      <c r="A6237" t="s">
        <v>12333</v>
      </c>
      <c r="B6237" t="s">
        <v>12334</v>
      </c>
    </row>
    <row r="6238" spans="1:2" x14ac:dyDescent="0.25">
      <c r="A6238" t="s">
        <v>12335</v>
      </c>
      <c r="B6238" t="s">
        <v>12336</v>
      </c>
    </row>
    <row r="6239" spans="1:2" x14ac:dyDescent="0.25">
      <c r="A6239" t="s">
        <v>12337</v>
      </c>
      <c r="B6239" t="s">
        <v>12338</v>
      </c>
    </row>
    <row r="6240" spans="1:2" x14ac:dyDescent="0.25">
      <c r="A6240" t="s">
        <v>12339</v>
      </c>
      <c r="B6240" t="s">
        <v>12340</v>
      </c>
    </row>
    <row r="6241" spans="1:2" x14ac:dyDescent="0.25">
      <c r="A6241" t="s">
        <v>12341</v>
      </c>
      <c r="B6241" t="s">
        <v>12342</v>
      </c>
    </row>
    <row r="6242" spans="1:2" x14ac:dyDescent="0.25">
      <c r="A6242" t="s">
        <v>12343</v>
      </c>
      <c r="B6242" t="s">
        <v>12344</v>
      </c>
    </row>
    <row r="6243" spans="1:2" x14ac:dyDescent="0.25">
      <c r="A6243" t="s">
        <v>12345</v>
      </c>
      <c r="B6243" t="s">
        <v>12346</v>
      </c>
    </row>
    <row r="6244" spans="1:2" x14ac:dyDescent="0.25">
      <c r="A6244" t="s">
        <v>12347</v>
      </c>
      <c r="B6244" t="s">
        <v>12348</v>
      </c>
    </row>
    <row r="6245" spans="1:2" x14ac:dyDescent="0.25">
      <c r="A6245" t="s">
        <v>12349</v>
      </c>
      <c r="B6245" t="s">
        <v>12350</v>
      </c>
    </row>
    <row r="6246" spans="1:2" x14ac:dyDescent="0.25">
      <c r="A6246" t="s">
        <v>12351</v>
      </c>
      <c r="B6246" t="s">
        <v>12352</v>
      </c>
    </row>
    <row r="6247" spans="1:2" x14ac:dyDescent="0.25">
      <c r="A6247" t="s">
        <v>12353</v>
      </c>
      <c r="B6247" t="s">
        <v>12354</v>
      </c>
    </row>
    <row r="6248" spans="1:2" x14ac:dyDescent="0.25">
      <c r="A6248" t="s">
        <v>12355</v>
      </c>
      <c r="B6248" t="s">
        <v>12356</v>
      </c>
    </row>
    <row r="6249" spans="1:2" x14ac:dyDescent="0.25">
      <c r="A6249" t="s">
        <v>12357</v>
      </c>
      <c r="B6249" t="s">
        <v>12358</v>
      </c>
    </row>
    <row r="6250" spans="1:2" x14ac:dyDescent="0.25">
      <c r="A6250" t="s">
        <v>12359</v>
      </c>
      <c r="B6250" t="s">
        <v>12360</v>
      </c>
    </row>
    <row r="6251" spans="1:2" x14ac:dyDescent="0.25">
      <c r="A6251" t="s">
        <v>12361</v>
      </c>
      <c r="B6251" t="s">
        <v>12362</v>
      </c>
    </row>
    <row r="6252" spans="1:2" x14ac:dyDescent="0.25">
      <c r="A6252" t="s">
        <v>12363</v>
      </c>
      <c r="B6252" t="s">
        <v>12364</v>
      </c>
    </row>
    <row r="6253" spans="1:2" x14ac:dyDescent="0.25">
      <c r="A6253" t="s">
        <v>12365</v>
      </c>
      <c r="B6253" t="s">
        <v>12366</v>
      </c>
    </row>
    <row r="6254" spans="1:2" x14ac:dyDescent="0.25">
      <c r="A6254" t="s">
        <v>12367</v>
      </c>
      <c r="B6254" t="s">
        <v>12368</v>
      </c>
    </row>
    <row r="6255" spans="1:2" x14ac:dyDescent="0.25">
      <c r="A6255" t="s">
        <v>12369</v>
      </c>
      <c r="B6255" t="s">
        <v>12370</v>
      </c>
    </row>
    <row r="6256" spans="1:2" x14ac:dyDescent="0.25">
      <c r="A6256" t="s">
        <v>12371</v>
      </c>
      <c r="B6256" t="s">
        <v>12372</v>
      </c>
    </row>
    <row r="6257" spans="1:2" x14ac:dyDescent="0.25">
      <c r="A6257" t="s">
        <v>12373</v>
      </c>
      <c r="B6257" t="s">
        <v>12374</v>
      </c>
    </row>
    <row r="6258" spans="1:2" x14ac:dyDescent="0.25">
      <c r="A6258" t="s">
        <v>12375</v>
      </c>
      <c r="B6258" t="s">
        <v>12376</v>
      </c>
    </row>
    <row r="6259" spans="1:2" x14ac:dyDescent="0.25">
      <c r="A6259" t="s">
        <v>12377</v>
      </c>
      <c r="B6259" t="s">
        <v>12378</v>
      </c>
    </row>
    <row r="6260" spans="1:2" x14ac:dyDescent="0.25">
      <c r="A6260" t="s">
        <v>12379</v>
      </c>
      <c r="B6260" t="s">
        <v>12380</v>
      </c>
    </row>
    <row r="6261" spans="1:2" x14ac:dyDescent="0.25">
      <c r="A6261" t="s">
        <v>12381</v>
      </c>
      <c r="B6261" t="s">
        <v>12382</v>
      </c>
    </row>
    <row r="6262" spans="1:2" x14ac:dyDescent="0.25">
      <c r="A6262" t="s">
        <v>12383</v>
      </c>
      <c r="B6262" t="s">
        <v>12384</v>
      </c>
    </row>
    <row r="6263" spans="1:2" x14ac:dyDescent="0.25">
      <c r="A6263" t="s">
        <v>12385</v>
      </c>
      <c r="B6263" t="s">
        <v>12386</v>
      </c>
    </row>
    <row r="6264" spans="1:2" x14ac:dyDescent="0.25">
      <c r="A6264" t="s">
        <v>12387</v>
      </c>
      <c r="B6264" t="s">
        <v>12388</v>
      </c>
    </row>
    <row r="6265" spans="1:2" x14ac:dyDescent="0.25">
      <c r="A6265" t="s">
        <v>12389</v>
      </c>
      <c r="B6265" t="s">
        <v>12390</v>
      </c>
    </row>
    <row r="6266" spans="1:2" x14ac:dyDescent="0.25">
      <c r="A6266" t="s">
        <v>12391</v>
      </c>
      <c r="B6266" t="s">
        <v>12392</v>
      </c>
    </row>
    <row r="6267" spans="1:2" x14ac:dyDescent="0.25">
      <c r="A6267" t="s">
        <v>12393</v>
      </c>
      <c r="B6267" t="s">
        <v>12394</v>
      </c>
    </row>
    <row r="6268" spans="1:2" x14ac:dyDescent="0.25">
      <c r="A6268" t="s">
        <v>12395</v>
      </c>
      <c r="B6268" t="s">
        <v>12396</v>
      </c>
    </row>
    <row r="6269" spans="1:2" x14ac:dyDescent="0.25">
      <c r="A6269" t="s">
        <v>12397</v>
      </c>
      <c r="B6269" t="s">
        <v>12398</v>
      </c>
    </row>
    <row r="6270" spans="1:2" x14ac:dyDescent="0.25">
      <c r="A6270" t="s">
        <v>12399</v>
      </c>
      <c r="B6270" t="s">
        <v>12400</v>
      </c>
    </row>
    <row r="6271" spans="1:2" x14ac:dyDescent="0.25">
      <c r="A6271" t="s">
        <v>12401</v>
      </c>
      <c r="B6271" t="s">
        <v>12402</v>
      </c>
    </row>
    <row r="6272" spans="1:2" x14ac:dyDescent="0.25">
      <c r="A6272" t="s">
        <v>12403</v>
      </c>
      <c r="B6272" t="s">
        <v>12404</v>
      </c>
    </row>
    <row r="6273" spans="1:2" x14ac:dyDescent="0.25">
      <c r="A6273" t="s">
        <v>12405</v>
      </c>
      <c r="B6273" t="s">
        <v>12406</v>
      </c>
    </row>
    <row r="6274" spans="1:2" x14ac:dyDescent="0.25">
      <c r="A6274" t="s">
        <v>12407</v>
      </c>
      <c r="B6274" t="s">
        <v>12408</v>
      </c>
    </row>
    <row r="6275" spans="1:2" x14ac:dyDescent="0.25">
      <c r="A6275" t="s">
        <v>12409</v>
      </c>
      <c r="B6275" t="s">
        <v>12410</v>
      </c>
    </row>
    <row r="6276" spans="1:2" x14ac:dyDescent="0.25">
      <c r="A6276" t="s">
        <v>12411</v>
      </c>
      <c r="B6276" t="s">
        <v>12412</v>
      </c>
    </row>
    <row r="6277" spans="1:2" x14ac:dyDescent="0.25">
      <c r="A6277" t="s">
        <v>12413</v>
      </c>
      <c r="B6277" t="s">
        <v>12414</v>
      </c>
    </row>
    <row r="6278" spans="1:2" x14ac:dyDescent="0.25">
      <c r="A6278" t="s">
        <v>12415</v>
      </c>
      <c r="B6278" t="s">
        <v>12416</v>
      </c>
    </row>
    <row r="6279" spans="1:2" x14ac:dyDescent="0.25">
      <c r="A6279" t="s">
        <v>12417</v>
      </c>
      <c r="B6279" t="s">
        <v>12418</v>
      </c>
    </row>
    <row r="6280" spans="1:2" x14ac:dyDescent="0.25">
      <c r="A6280" t="s">
        <v>12419</v>
      </c>
      <c r="B6280" t="s">
        <v>12420</v>
      </c>
    </row>
    <row r="6281" spans="1:2" x14ac:dyDescent="0.25">
      <c r="A6281" t="s">
        <v>12421</v>
      </c>
      <c r="B6281" t="s">
        <v>12422</v>
      </c>
    </row>
    <row r="6282" spans="1:2" x14ac:dyDescent="0.25">
      <c r="A6282" t="s">
        <v>12423</v>
      </c>
      <c r="B6282" t="s">
        <v>12424</v>
      </c>
    </row>
    <row r="6283" spans="1:2" x14ac:dyDescent="0.25">
      <c r="A6283" t="s">
        <v>12425</v>
      </c>
      <c r="B6283" t="s">
        <v>12426</v>
      </c>
    </row>
    <row r="6284" spans="1:2" x14ac:dyDescent="0.25">
      <c r="A6284" t="s">
        <v>12427</v>
      </c>
      <c r="B6284" t="s">
        <v>12428</v>
      </c>
    </row>
    <row r="6285" spans="1:2" x14ac:dyDescent="0.25">
      <c r="A6285" t="s">
        <v>12429</v>
      </c>
      <c r="B6285" t="s">
        <v>12430</v>
      </c>
    </row>
    <row r="6286" spans="1:2" x14ac:dyDescent="0.25">
      <c r="A6286" t="s">
        <v>12431</v>
      </c>
      <c r="B6286" t="s">
        <v>12432</v>
      </c>
    </row>
    <row r="6287" spans="1:2" x14ac:dyDescent="0.25">
      <c r="A6287" t="s">
        <v>12433</v>
      </c>
      <c r="B6287" t="s">
        <v>12434</v>
      </c>
    </row>
    <row r="6288" spans="1:2" x14ac:dyDescent="0.25">
      <c r="A6288" t="s">
        <v>12435</v>
      </c>
      <c r="B6288" t="s">
        <v>12436</v>
      </c>
    </row>
    <row r="6289" spans="1:2" x14ac:dyDescent="0.25">
      <c r="A6289" t="s">
        <v>12437</v>
      </c>
      <c r="B6289" t="s">
        <v>12438</v>
      </c>
    </row>
    <row r="6290" spans="1:2" x14ac:dyDescent="0.25">
      <c r="A6290" t="s">
        <v>12439</v>
      </c>
      <c r="B6290" t="s">
        <v>12440</v>
      </c>
    </row>
    <row r="6291" spans="1:2" x14ac:dyDescent="0.25">
      <c r="A6291" t="s">
        <v>12441</v>
      </c>
      <c r="B6291" t="s">
        <v>12442</v>
      </c>
    </row>
    <row r="6292" spans="1:2" x14ac:dyDescent="0.25">
      <c r="A6292" t="s">
        <v>12443</v>
      </c>
      <c r="B6292" t="s">
        <v>12444</v>
      </c>
    </row>
    <row r="6293" spans="1:2" x14ac:dyDescent="0.25">
      <c r="A6293" t="s">
        <v>12445</v>
      </c>
      <c r="B6293" t="s">
        <v>12446</v>
      </c>
    </row>
    <row r="6294" spans="1:2" x14ac:dyDescent="0.25">
      <c r="A6294" t="s">
        <v>12447</v>
      </c>
      <c r="B6294" t="s">
        <v>12448</v>
      </c>
    </row>
    <row r="6295" spans="1:2" x14ac:dyDescent="0.25">
      <c r="A6295" t="s">
        <v>12449</v>
      </c>
      <c r="B6295" t="s">
        <v>12450</v>
      </c>
    </row>
    <row r="6296" spans="1:2" x14ac:dyDescent="0.25">
      <c r="A6296" t="s">
        <v>12451</v>
      </c>
      <c r="B6296" t="s">
        <v>12452</v>
      </c>
    </row>
    <row r="6297" spans="1:2" x14ac:dyDescent="0.25">
      <c r="A6297" t="s">
        <v>12453</v>
      </c>
      <c r="B6297" t="s">
        <v>12454</v>
      </c>
    </row>
    <row r="6298" spans="1:2" x14ac:dyDescent="0.25">
      <c r="A6298" t="s">
        <v>12455</v>
      </c>
      <c r="B6298" t="s">
        <v>12456</v>
      </c>
    </row>
    <row r="6299" spans="1:2" x14ac:dyDescent="0.25">
      <c r="A6299" t="s">
        <v>12457</v>
      </c>
      <c r="B6299" t="s">
        <v>12458</v>
      </c>
    </row>
    <row r="6300" spans="1:2" x14ac:dyDescent="0.25">
      <c r="A6300" t="s">
        <v>12459</v>
      </c>
      <c r="B6300" t="s">
        <v>12460</v>
      </c>
    </row>
    <row r="6301" spans="1:2" x14ac:dyDescent="0.25">
      <c r="A6301" t="s">
        <v>12461</v>
      </c>
      <c r="B6301" t="s">
        <v>12462</v>
      </c>
    </row>
    <row r="6302" spans="1:2" x14ac:dyDescent="0.25">
      <c r="A6302" t="s">
        <v>12463</v>
      </c>
      <c r="B6302" t="s">
        <v>12464</v>
      </c>
    </row>
    <row r="6303" spans="1:2" x14ac:dyDescent="0.25">
      <c r="A6303" t="s">
        <v>12465</v>
      </c>
      <c r="B6303" t="s">
        <v>12466</v>
      </c>
    </row>
    <row r="6304" spans="1:2" x14ac:dyDescent="0.25">
      <c r="A6304" t="s">
        <v>12467</v>
      </c>
      <c r="B6304" t="s">
        <v>12468</v>
      </c>
    </row>
    <row r="6305" spans="1:2" x14ac:dyDescent="0.25">
      <c r="A6305" t="s">
        <v>12469</v>
      </c>
      <c r="B6305" t="s">
        <v>12470</v>
      </c>
    </row>
    <row r="6306" spans="1:2" x14ac:dyDescent="0.25">
      <c r="A6306" t="s">
        <v>12471</v>
      </c>
      <c r="B6306" t="s">
        <v>12472</v>
      </c>
    </row>
    <row r="6307" spans="1:2" x14ac:dyDescent="0.25">
      <c r="A6307" t="s">
        <v>12473</v>
      </c>
      <c r="B6307" t="s">
        <v>12474</v>
      </c>
    </row>
    <row r="6308" spans="1:2" x14ac:dyDescent="0.25">
      <c r="A6308" t="s">
        <v>12475</v>
      </c>
      <c r="B6308" t="s">
        <v>12476</v>
      </c>
    </row>
    <row r="6309" spans="1:2" x14ac:dyDescent="0.25">
      <c r="A6309" t="s">
        <v>12477</v>
      </c>
      <c r="B6309" t="s">
        <v>12478</v>
      </c>
    </row>
    <row r="6310" spans="1:2" x14ac:dyDescent="0.25">
      <c r="A6310" t="s">
        <v>12479</v>
      </c>
      <c r="B6310" t="s">
        <v>12480</v>
      </c>
    </row>
    <row r="6311" spans="1:2" x14ac:dyDescent="0.25">
      <c r="A6311" t="s">
        <v>12481</v>
      </c>
      <c r="B6311" t="s">
        <v>12482</v>
      </c>
    </row>
    <row r="6312" spans="1:2" x14ac:dyDescent="0.25">
      <c r="A6312" t="s">
        <v>12483</v>
      </c>
      <c r="B6312" t="s">
        <v>12484</v>
      </c>
    </row>
    <row r="6313" spans="1:2" x14ac:dyDescent="0.25">
      <c r="A6313" t="s">
        <v>12485</v>
      </c>
      <c r="B6313" t="s">
        <v>12486</v>
      </c>
    </row>
    <row r="6314" spans="1:2" x14ac:dyDescent="0.25">
      <c r="A6314" t="s">
        <v>12487</v>
      </c>
      <c r="B6314" t="s">
        <v>12488</v>
      </c>
    </row>
    <row r="6315" spans="1:2" x14ac:dyDescent="0.25">
      <c r="A6315" t="s">
        <v>12489</v>
      </c>
      <c r="B6315" t="s">
        <v>12490</v>
      </c>
    </row>
    <row r="6316" spans="1:2" x14ac:dyDescent="0.25">
      <c r="A6316" t="s">
        <v>12491</v>
      </c>
      <c r="B6316" t="s">
        <v>12492</v>
      </c>
    </row>
    <row r="6317" spans="1:2" x14ac:dyDescent="0.25">
      <c r="A6317" t="s">
        <v>12493</v>
      </c>
      <c r="B6317" t="s">
        <v>12494</v>
      </c>
    </row>
    <row r="6318" spans="1:2" x14ac:dyDescent="0.25">
      <c r="A6318" t="s">
        <v>12495</v>
      </c>
      <c r="B6318" t="s">
        <v>12496</v>
      </c>
    </row>
    <row r="6319" spans="1:2" x14ac:dyDescent="0.25">
      <c r="A6319" t="s">
        <v>12497</v>
      </c>
      <c r="B6319" t="s">
        <v>12498</v>
      </c>
    </row>
    <row r="6320" spans="1:2" x14ac:dyDescent="0.25">
      <c r="A6320" t="s">
        <v>12499</v>
      </c>
      <c r="B6320" t="s">
        <v>12500</v>
      </c>
    </row>
    <row r="6321" spans="1:2" x14ac:dyDescent="0.25">
      <c r="A6321" t="s">
        <v>12501</v>
      </c>
      <c r="B6321" t="s">
        <v>12502</v>
      </c>
    </row>
    <row r="6322" spans="1:2" x14ac:dyDescent="0.25">
      <c r="A6322" t="s">
        <v>12503</v>
      </c>
      <c r="B6322" t="s">
        <v>12504</v>
      </c>
    </row>
    <row r="6323" spans="1:2" x14ac:dyDescent="0.25">
      <c r="A6323" t="s">
        <v>12505</v>
      </c>
      <c r="B6323" t="s">
        <v>12506</v>
      </c>
    </row>
    <row r="6324" spans="1:2" x14ac:dyDescent="0.25">
      <c r="A6324" t="s">
        <v>12507</v>
      </c>
      <c r="B6324" t="s">
        <v>12508</v>
      </c>
    </row>
    <row r="6325" spans="1:2" x14ac:dyDescent="0.25">
      <c r="A6325" t="s">
        <v>12509</v>
      </c>
      <c r="B6325" t="s">
        <v>12510</v>
      </c>
    </row>
    <row r="6326" spans="1:2" x14ac:dyDescent="0.25">
      <c r="A6326" t="s">
        <v>12511</v>
      </c>
      <c r="B6326" t="s">
        <v>12512</v>
      </c>
    </row>
    <row r="6327" spans="1:2" x14ac:dyDescent="0.25">
      <c r="A6327" t="s">
        <v>12513</v>
      </c>
      <c r="B6327" t="s">
        <v>12514</v>
      </c>
    </row>
    <row r="6328" spans="1:2" x14ac:dyDescent="0.25">
      <c r="A6328" t="s">
        <v>12515</v>
      </c>
      <c r="B6328" t="s">
        <v>12516</v>
      </c>
    </row>
    <row r="6329" spans="1:2" x14ac:dyDescent="0.25">
      <c r="A6329" t="s">
        <v>12517</v>
      </c>
      <c r="B6329" t="s">
        <v>12518</v>
      </c>
    </row>
    <row r="6330" spans="1:2" x14ac:dyDescent="0.25">
      <c r="A6330" t="s">
        <v>12519</v>
      </c>
      <c r="B6330" t="s">
        <v>12520</v>
      </c>
    </row>
    <row r="6331" spans="1:2" x14ac:dyDescent="0.25">
      <c r="A6331" t="s">
        <v>12521</v>
      </c>
      <c r="B6331" t="s">
        <v>12522</v>
      </c>
    </row>
    <row r="6332" spans="1:2" x14ac:dyDescent="0.25">
      <c r="A6332" t="s">
        <v>12523</v>
      </c>
      <c r="B6332" t="s">
        <v>12524</v>
      </c>
    </row>
    <row r="6333" spans="1:2" x14ac:dyDescent="0.25">
      <c r="A6333" t="s">
        <v>12525</v>
      </c>
      <c r="B6333" t="s">
        <v>12526</v>
      </c>
    </row>
    <row r="6334" spans="1:2" x14ac:dyDescent="0.25">
      <c r="A6334" t="s">
        <v>12527</v>
      </c>
      <c r="B6334" t="s">
        <v>12528</v>
      </c>
    </row>
    <row r="6335" spans="1:2" x14ac:dyDescent="0.25">
      <c r="A6335" t="s">
        <v>12529</v>
      </c>
      <c r="B6335" t="s">
        <v>12530</v>
      </c>
    </row>
    <row r="6336" spans="1:2" x14ac:dyDescent="0.25">
      <c r="A6336" t="s">
        <v>12531</v>
      </c>
      <c r="B6336" t="s">
        <v>12532</v>
      </c>
    </row>
    <row r="6337" spans="1:2" x14ac:dyDescent="0.25">
      <c r="A6337" t="s">
        <v>12533</v>
      </c>
      <c r="B6337" t="s">
        <v>12534</v>
      </c>
    </row>
    <row r="6338" spans="1:2" x14ac:dyDescent="0.25">
      <c r="A6338" t="s">
        <v>12535</v>
      </c>
      <c r="B6338" t="s">
        <v>12536</v>
      </c>
    </row>
    <row r="6339" spans="1:2" x14ac:dyDescent="0.25">
      <c r="A6339" t="s">
        <v>12537</v>
      </c>
      <c r="B6339" t="s">
        <v>12538</v>
      </c>
    </row>
    <row r="6340" spans="1:2" x14ac:dyDescent="0.25">
      <c r="A6340" t="s">
        <v>12539</v>
      </c>
      <c r="B6340" t="s">
        <v>12540</v>
      </c>
    </row>
    <row r="6341" spans="1:2" x14ac:dyDescent="0.25">
      <c r="A6341" t="s">
        <v>12541</v>
      </c>
      <c r="B6341" t="s">
        <v>12542</v>
      </c>
    </row>
    <row r="6342" spans="1:2" x14ac:dyDescent="0.25">
      <c r="A6342" t="s">
        <v>12543</v>
      </c>
      <c r="B6342" t="s">
        <v>12544</v>
      </c>
    </row>
    <row r="6343" spans="1:2" x14ac:dyDescent="0.25">
      <c r="A6343" t="s">
        <v>12545</v>
      </c>
      <c r="B6343" t="s">
        <v>12546</v>
      </c>
    </row>
    <row r="6344" spans="1:2" x14ac:dyDescent="0.25">
      <c r="A6344" t="s">
        <v>12547</v>
      </c>
      <c r="B6344" t="s">
        <v>12548</v>
      </c>
    </row>
    <row r="6345" spans="1:2" x14ac:dyDescent="0.25">
      <c r="A6345" t="s">
        <v>12549</v>
      </c>
      <c r="B6345" t="s">
        <v>12550</v>
      </c>
    </row>
    <row r="6346" spans="1:2" x14ac:dyDescent="0.25">
      <c r="A6346" t="s">
        <v>12551</v>
      </c>
      <c r="B6346" t="s">
        <v>12552</v>
      </c>
    </row>
    <row r="6347" spans="1:2" x14ac:dyDescent="0.25">
      <c r="A6347" t="s">
        <v>12553</v>
      </c>
      <c r="B6347" t="s">
        <v>12554</v>
      </c>
    </row>
    <row r="6348" spans="1:2" x14ac:dyDescent="0.25">
      <c r="A6348" t="s">
        <v>12555</v>
      </c>
      <c r="B6348" t="s">
        <v>12556</v>
      </c>
    </row>
    <row r="6349" spans="1:2" x14ac:dyDescent="0.25">
      <c r="A6349" t="s">
        <v>12557</v>
      </c>
      <c r="B6349" t="s">
        <v>12558</v>
      </c>
    </row>
    <row r="6350" spans="1:2" x14ac:dyDescent="0.25">
      <c r="A6350" t="s">
        <v>12559</v>
      </c>
      <c r="B6350" t="s">
        <v>12560</v>
      </c>
    </row>
    <row r="6351" spans="1:2" x14ac:dyDescent="0.25">
      <c r="A6351" t="s">
        <v>12561</v>
      </c>
      <c r="B6351" t="s">
        <v>12562</v>
      </c>
    </row>
    <row r="6352" spans="1:2" x14ac:dyDescent="0.25">
      <c r="A6352" t="s">
        <v>12563</v>
      </c>
      <c r="B6352" t="s">
        <v>12564</v>
      </c>
    </row>
    <row r="6353" spans="1:2" x14ac:dyDescent="0.25">
      <c r="A6353" t="s">
        <v>12565</v>
      </c>
      <c r="B6353" t="s">
        <v>12566</v>
      </c>
    </row>
    <row r="6354" spans="1:2" x14ac:dyDescent="0.25">
      <c r="A6354" t="s">
        <v>12567</v>
      </c>
      <c r="B6354" t="s">
        <v>12568</v>
      </c>
    </row>
    <row r="6355" spans="1:2" x14ac:dyDescent="0.25">
      <c r="A6355" t="s">
        <v>12569</v>
      </c>
      <c r="B6355" t="s">
        <v>12570</v>
      </c>
    </row>
    <row r="6356" spans="1:2" x14ac:dyDescent="0.25">
      <c r="A6356" t="s">
        <v>12571</v>
      </c>
      <c r="B6356" t="s">
        <v>12572</v>
      </c>
    </row>
    <row r="6357" spans="1:2" x14ac:dyDescent="0.25">
      <c r="A6357" t="s">
        <v>12573</v>
      </c>
      <c r="B6357" t="s">
        <v>12574</v>
      </c>
    </row>
    <row r="6358" spans="1:2" x14ac:dyDescent="0.25">
      <c r="A6358" t="s">
        <v>12575</v>
      </c>
      <c r="B6358" t="s">
        <v>12576</v>
      </c>
    </row>
    <row r="6359" spans="1:2" x14ac:dyDescent="0.25">
      <c r="A6359" t="s">
        <v>12577</v>
      </c>
      <c r="B6359" t="s">
        <v>12578</v>
      </c>
    </row>
    <row r="6360" spans="1:2" x14ac:dyDescent="0.25">
      <c r="A6360" t="s">
        <v>12579</v>
      </c>
      <c r="B6360" t="s">
        <v>12580</v>
      </c>
    </row>
    <row r="6361" spans="1:2" x14ac:dyDescent="0.25">
      <c r="A6361" t="s">
        <v>12581</v>
      </c>
      <c r="B6361" t="s">
        <v>12582</v>
      </c>
    </row>
    <row r="6362" spans="1:2" x14ac:dyDescent="0.25">
      <c r="A6362" t="s">
        <v>12583</v>
      </c>
      <c r="B6362" t="s">
        <v>12584</v>
      </c>
    </row>
    <row r="6363" spans="1:2" x14ac:dyDescent="0.25">
      <c r="A6363" t="s">
        <v>12585</v>
      </c>
      <c r="B6363" t="s">
        <v>12586</v>
      </c>
    </row>
    <row r="6364" spans="1:2" x14ac:dyDescent="0.25">
      <c r="A6364" t="s">
        <v>12587</v>
      </c>
      <c r="B6364" t="s">
        <v>12588</v>
      </c>
    </row>
    <row r="6365" spans="1:2" x14ac:dyDescent="0.25">
      <c r="A6365" t="s">
        <v>12589</v>
      </c>
      <c r="B6365" t="s">
        <v>12590</v>
      </c>
    </row>
    <row r="6366" spans="1:2" x14ac:dyDescent="0.25">
      <c r="A6366" t="s">
        <v>12591</v>
      </c>
      <c r="B6366" t="s">
        <v>12592</v>
      </c>
    </row>
    <row r="6367" spans="1:2" x14ac:dyDescent="0.25">
      <c r="A6367" t="s">
        <v>12593</v>
      </c>
      <c r="B6367" t="s">
        <v>12594</v>
      </c>
    </row>
    <row r="6368" spans="1:2" x14ac:dyDescent="0.25">
      <c r="A6368" t="s">
        <v>12595</v>
      </c>
      <c r="B6368" t="s">
        <v>12596</v>
      </c>
    </row>
    <row r="6369" spans="1:2" x14ac:dyDescent="0.25">
      <c r="A6369" t="s">
        <v>12597</v>
      </c>
      <c r="B6369" t="s">
        <v>12598</v>
      </c>
    </row>
    <row r="6370" spans="1:2" x14ac:dyDescent="0.25">
      <c r="A6370" t="s">
        <v>12599</v>
      </c>
      <c r="B6370" t="s">
        <v>12600</v>
      </c>
    </row>
    <row r="6371" spans="1:2" x14ac:dyDescent="0.25">
      <c r="A6371" t="s">
        <v>12601</v>
      </c>
      <c r="B6371" t="s">
        <v>12602</v>
      </c>
    </row>
    <row r="6372" spans="1:2" x14ac:dyDescent="0.25">
      <c r="A6372" t="s">
        <v>12603</v>
      </c>
      <c r="B6372" t="s">
        <v>12604</v>
      </c>
    </row>
    <row r="6373" spans="1:2" x14ac:dyDescent="0.25">
      <c r="A6373" t="s">
        <v>12605</v>
      </c>
      <c r="B6373" t="s">
        <v>12606</v>
      </c>
    </row>
    <row r="6374" spans="1:2" x14ac:dyDescent="0.25">
      <c r="A6374" t="s">
        <v>12607</v>
      </c>
      <c r="B6374" t="s">
        <v>12608</v>
      </c>
    </row>
    <row r="6375" spans="1:2" x14ac:dyDescent="0.25">
      <c r="A6375" t="s">
        <v>12609</v>
      </c>
      <c r="B6375" t="s">
        <v>12610</v>
      </c>
    </row>
    <row r="6376" spans="1:2" x14ac:dyDescent="0.25">
      <c r="A6376" t="s">
        <v>12611</v>
      </c>
      <c r="B6376" t="s">
        <v>12612</v>
      </c>
    </row>
    <row r="6377" spans="1:2" x14ac:dyDescent="0.25">
      <c r="A6377" t="s">
        <v>12613</v>
      </c>
      <c r="B6377" t="s">
        <v>12614</v>
      </c>
    </row>
    <row r="6378" spans="1:2" x14ac:dyDescent="0.25">
      <c r="A6378" t="s">
        <v>12615</v>
      </c>
      <c r="B6378" t="s">
        <v>12616</v>
      </c>
    </row>
    <row r="6379" spans="1:2" x14ac:dyDescent="0.25">
      <c r="A6379" t="s">
        <v>12617</v>
      </c>
      <c r="B6379" t="s">
        <v>12618</v>
      </c>
    </row>
    <row r="6380" spans="1:2" x14ac:dyDescent="0.25">
      <c r="A6380" t="s">
        <v>12619</v>
      </c>
      <c r="B6380" t="s">
        <v>12620</v>
      </c>
    </row>
    <row r="6381" spans="1:2" x14ac:dyDescent="0.25">
      <c r="A6381" t="s">
        <v>12621</v>
      </c>
      <c r="B6381" t="s">
        <v>12622</v>
      </c>
    </row>
    <row r="6382" spans="1:2" x14ac:dyDescent="0.25">
      <c r="A6382" t="s">
        <v>12623</v>
      </c>
      <c r="B6382" t="s">
        <v>12624</v>
      </c>
    </row>
    <row r="6383" spans="1:2" x14ac:dyDescent="0.25">
      <c r="A6383" t="s">
        <v>12625</v>
      </c>
      <c r="B6383" t="s">
        <v>12626</v>
      </c>
    </row>
    <row r="6384" spans="1:2" x14ac:dyDescent="0.25">
      <c r="A6384" t="s">
        <v>12627</v>
      </c>
      <c r="B6384" t="s">
        <v>12628</v>
      </c>
    </row>
    <row r="6385" spans="1:2" x14ac:dyDescent="0.25">
      <c r="A6385" t="s">
        <v>12629</v>
      </c>
      <c r="B6385" t="s">
        <v>12630</v>
      </c>
    </row>
    <row r="6386" spans="1:2" x14ac:dyDescent="0.25">
      <c r="A6386" t="s">
        <v>12631</v>
      </c>
      <c r="B6386" t="s">
        <v>12632</v>
      </c>
    </row>
    <row r="6387" spans="1:2" x14ac:dyDescent="0.25">
      <c r="A6387" t="s">
        <v>12633</v>
      </c>
      <c r="B6387" t="s">
        <v>12634</v>
      </c>
    </row>
    <row r="6388" spans="1:2" x14ac:dyDescent="0.25">
      <c r="A6388" t="s">
        <v>12635</v>
      </c>
      <c r="B6388" t="s">
        <v>12636</v>
      </c>
    </row>
    <row r="6389" spans="1:2" x14ac:dyDescent="0.25">
      <c r="A6389" t="s">
        <v>12637</v>
      </c>
      <c r="B6389" t="s">
        <v>12638</v>
      </c>
    </row>
    <row r="6390" spans="1:2" x14ac:dyDescent="0.25">
      <c r="A6390" t="s">
        <v>12639</v>
      </c>
      <c r="B6390" t="s">
        <v>12640</v>
      </c>
    </row>
    <row r="6391" spans="1:2" x14ac:dyDescent="0.25">
      <c r="A6391" t="s">
        <v>12641</v>
      </c>
      <c r="B6391" t="s">
        <v>12642</v>
      </c>
    </row>
    <row r="6392" spans="1:2" x14ac:dyDescent="0.25">
      <c r="A6392" t="s">
        <v>12643</v>
      </c>
      <c r="B6392" t="s">
        <v>12644</v>
      </c>
    </row>
    <row r="6393" spans="1:2" x14ac:dyDescent="0.25">
      <c r="A6393" t="s">
        <v>12645</v>
      </c>
      <c r="B6393" t="s">
        <v>12646</v>
      </c>
    </row>
    <row r="6394" spans="1:2" x14ac:dyDescent="0.25">
      <c r="A6394" t="s">
        <v>12647</v>
      </c>
      <c r="B6394" t="s">
        <v>12648</v>
      </c>
    </row>
    <row r="6395" spans="1:2" x14ac:dyDescent="0.25">
      <c r="A6395" t="s">
        <v>12649</v>
      </c>
      <c r="B6395" t="s">
        <v>12650</v>
      </c>
    </row>
    <row r="6396" spans="1:2" x14ac:dyDescent="0.25">
      <c r="A6396" t="s">
        <v>12651</v>
      </c>
      <c r="B6396" t="s">
        <v>12652</v>
      </c>
    </row>
    <row r="6397" spans="1:2" x14ac:dyDescent="0.25">
      <c r="A6397" t="s">
        <v>12653</v>
      </c>
      <c r="B6397" t="s">
        <v>12654</v>
      </c>
    </row>
    <row r="6398" spans="1:2" x14ac:dyDescent="0.25">
      <c r="A6398" t="s">
        <v>12655</v>
      </c>
      <c r="B6398" t="s">
        <v>12656</v>
      </c>
    </row>
    <row r="6399" spans="1:2" x14ac:dyDescent="0.25">
      <c r="A6399" t="s">
        <v>12657</v>
      </c>
      <c r="B6399" t="s">
        <v>12658</v>
      </c>
    </row>
    <row r="6400" spans="1:2" x14ac:dyDescent="0.25">
      <c r="A6400" t="s">
        <v>12659</v>
      </c>
      <c r="B6400" t="s">
        <v>12660</v>
      </c>
    </row>
    <row r="6401" spans="1:2" x14ac:dyDescent="0.25">
      <c r="A6401" t="s">
        <v>12661</v>
      </c>
      <c r="B6401" t="s">
        <v>12662</v>
      </c>
    </row>
    <row r="6402" spans="1:2" x14ac:dyDescent="0.25">
      <c r="A6402" t="s">
        <v>12663</v>
      </c>
      <c r="B6402" t="s">
        <v>12664</v>
      </c>
    </row>
    <row r="6403" spans="1:2" x14ac:dyDescent="0.25">
      <c r="A6403" t="s">
        <v>12665</v>
      </c>
      <c r="B6403" t="s">
        <v>12666</v>
      </c>
    </row>
    <row r="6404" spans="1:2" x14ac:dyDescent="0.25">
      <c r="A6404" t="s">
        <v>12667</v>
      </c>
      <c r="B6404" t="s">
        <v>12668</v>
      </c>
    </row>
    <row r="6405" spans="1:2" x14ac:dyDescent="0.25">
      <c r="A6405" t="s">
        <v>12669</v>
      </c>
      <c r="B6405" t="s">
        <v>12670</v>
      </c>
    </row>
    <row r="6406" spans="1:2" x14ac:dyDescent="0.25">
      <c r="A6406" t="s">
        <v>12671</v>
      </c>
      <c r="B6406" t="s">
        <v>12672</v>
      </c>
    </row>
    <row r="6407" spans="1:2" x14ac:dyDescent="0.25">
      <c r="A6407" t="s">
        <v>12673</v>
      </c>
      <c r="B6407" t="s">
        <v>12674</v>
      </c>
    </row>
    <row r="6408" spans="1:2" x14ac:dyDescent="0.25">
      <c r="A6408" t="s">
        <v>12675</v>
      </c>
      <c r="B6408" t="s">
        <v>12676</v>
      </c>
    </row>
    <row r="6409" spans="1:2" x14ac:dyDescent="0.25">
      <c r="A6409" t="s">
        <v>12677</v>
      </c>
      <c r="B6409" t="s">
        <v>12678</v>
      </c>
    </row>
    <row r="6410" spans="1:2" x14ac:dyDescent="0.25">
      <c r="A6410" t="s">
        <v>12679</v>
      </c>
      <c r="B6410" t="s">
        <v>12680</v>
      </c>
    </row>
    <row r="6411" spans="1:2" x14ac:dyDescent="0.25">
      <c r="A6411" t="s">
        <v>12681</v>
      </c>
      <c r="B6411" t="s">
        <v>12682</v>
      </c>
    </row>
    <row r="6412" spans="1:2" x14ac:dyDescent="0.25">
      <c r="A6412" t="s">
        <v>12683</v>
      </c>
      <c r="B6412" t="s">
        <v>12684</v>
      </c>
    </row>
    <row r="6413" spans="1:2" x14ac:dyDescent="0.25">
      <c r="A6413" t="s">
        <v>12685</v>
      </c>
      <c r="B6413" t="s">
        <v>12686</v>
      </c>
    </row>
    <row r="6414" spans="1:2" x14ac:dyDescent="0.25">
      <c r="A6414" t="s">
        <v>12687</v>
      </c>
      <c r="B6414" t="s">
        <v>12688</v>
      </c>
    </row>
    <row r="6415" spans="1:2" x14ac:dyDescent="0.25">
      <c r="A6415" t="s">
        <v>12689</v>
      </c>
      <c r="B6415" t="s">
        <v>12690</v>
      </c>
    </row>
    <row r="6416" spans="1:2" x14ac:dyDescent="0.25">
      <c r="A6416" t="s">
        <v>12691</v>
      </c>
      <c r="B6416" t="s">
        <v>12692</v>
      </c>
    </row>
    <row r="6417" spans="1:2" x14ac:dyDescent="0.25">
      <c r="A6417" t="s">
        <v>12693</v>
      </c>
      <c r="B6417" t="s">
        <v>12694</v>
      </c>
    </row>
    <row r="6418" spans="1:2" x14ac:dyDescent="0.25">
      <c r="A6418" t="s">
        <v>12695</v>
      </c>
      <c r="B6418" t="s">
        <v>12696</v>
      </c>
    </row>
    <row r="6419" spans="1:2" x14ac:dyDescent="0.25">
      <c r="A6419" t="s">
        <v>12697</v>
      </c>
      <c r="B6419" t="s">
        <v>12698</v>
      </c>
    </row>
    <row r="6420" spans="1:2" x14ac:dyDescent="0.25">
      <c r="A6420" t="s">
        <v>12699</v>
      </c>
      <c r="B6420" t="s">
        <v>12700</v>
      </c>
    </row>
    <row r="6421" spans="1:2" x14ac:dyDescent="0.25">
      <c r="A6421" t="s">
        <v>12701</v>
      </c>
      <c r="B6421" t="s">
        <v>12702</v>
      </c>
    </row>
    <row r="6422" spans="1:2" x14ac:dyDescent="0.25">
      <c r="A6422" t="s">
        <v>12703</v>
      </c>
      <c r="B6422" t="s">
        <v>12704</v>
      </c>
    </row>
    <row r="6423" spans="1:2" x14ac:dyDescent="0.25">
      <c r="A6423" t="s">
        <v>12705</v>
      </c>
      <c r="B6423" t="s">
        <v>12706</v>
      </c>
    </row>
    <row r="6424" spans="1:2" x14ac:dyDescent="0.25">
      <c r="A6424" t="s">
        <v>12707</v>
      </c>
      <c r="B6424" t="s">
        <v>12708</v>
      </c>
    </row>
    <row r="6425" spans="1:2" x14ac:dyDescent="0.25">
      <c r="A6425" t="s">
        <v>12709</v>
      </c>
      <c r="B6425" t="s">
        <v>12710</v>
      </c>
    </row>
    <row r="6426" spans="1:2" x14ac:dyDescent="0.25">
      <c r="A6426" t="s">
        <v>12711</v>
      </c>
      <c r="B6426" t="s">
        <v>12712</v>
      </c>
    </row>
    <row r="6427" spans="1:2" x14ac:dyDescent="0.25">
      <c r="A6427" t="s">
        <v>12713</v>
      </c>
      <c r="B6427" t="s">
        <v>12714</v>
      </c>
    </row>
    <row r="6428" spans="1:2" x14ac:dyDescent="0.25">
      <c r="A6428" t="s">
        <v>12715</v>
      </c>
      <c r="B6428" t="s">
        <v>12716</v>
      </c>
    </row>
    <row r="6429" spans="1:2" x14ac:dyDescent="0.25">
      <c r="A6429" t="s">
        <v>12717</v>
      </c>
      <c r="B6429" t="s">
        <v>12718</v>
      </c>
    </row>
    <row r="6430" spans="1:2" x14ac:dyDescent="0.25">
      <c r="A6430" t="s">
        <v>12719</v>
      </c>
      <c r="B6430" t="s">
        <v>12720</v>
      </c>
    </row>
    <row r="6431" spans="1:2" x14ac:dyDescent="0.25">
      <c r="A6431" t="s">
        <v>12721</v>
      </c>
      <c r="B6431" t="s">
        <v>12722</v>
      </c>
    </row>
    <row r="6432" spans="1:2" x14ac:dyDescent="0.25">
      <c r="A6432" t="s">
        <v>12723</v>
      </c>
      <c r="B6432" t="s">
        <v>12724</v>
      </c>
    </row>
    <row r="6433" spans="1:2" x14ac:dyDescent="0.25">
      <c r="A6433" t="s">
        <v>12725</v>
      </c>
      <c r="B6433" t="s">
        <v>12726</v>
      </c>
    </row>
    <row r="6434" spans="1:2" x14ac:dyDescent="0.25">
      <c r="A6434" t="s">
        <v>12727</v>
      </c>
      <c r="B6434" t="s">
        <v>12728</v>
      </c>
    </row>
    <row r="6435" spans="1:2" x14ac:dyDescent="0.25">
      <c r="A6435" t="s">
        <v>12729</v>
      </c>
      <c r="B6435" t="s">
        <v>12730</v>
      </c>
    </row>
    <row r="6436" spans="1:2" x14ac:dyDescent="0.25">
      <c r="A6436" t="s">
        <v>12731</v>
      </c>
      <c r="B6436" t="s">
        <v>12732</v>
      </c>
    </row>
    <row r="6437" spans="1:2" x14ac:dyDescent="0.25">
      <c r="A6437" t="s">
        <v>12733</v>
      </c>
      <c r="B6437" t="s">
        <v>12734</v>
      </c>
    </row>
    <row r="6438" spans="1:2" x14ac:dyDescent="0.25">
      <c r="A6438" t="s">
        <v>12735</v>
      </c>
      <c r="B6438" t="s">
        <v>12736</v>
      </c>
    </row>
    <row r="6439" spans="1:2" x14ac:dyDescent="0.25">
      <c r="A6439" t="s">
        <v>12737</v>
      </c>
      <c r="B6439" t="s">
        <v>12738</v>
      </c>
    </row>
    <row r="6440" spans="1:2" x14ac:dyDescent="0.25">
      <c r="A6440" t="s">
        <v>12739</v>
      </c>
      <c r="B6440" t="s">
        <v>12740</v>
      </c>
    </row>
    <row r="6441" spans="1:2" x14ac:dyDescent="0.25">
      <c r="A6441" t="s">
        <v>12741</v>
      </c>
      <c r="B6441" t="s">
        <v>12742</v>
      </c>
    </row>
    <row r="6442" spans="1:2" x14ac:dyDescent="0.25">
      <c r="A6442" t="s">
        <v>12743</v>
      </c>
      <c r="B6442" t="s">
        <v>12744</v>
      </c>
    </row>
    <row r="6443" spans="1:2" x14ac:dyDescent="0.25">
      <c r="A6443" t="s">
        <v>12745</v>
      </c>
      <c r="B6443" t="s">
        <v>12746</v>
      </c>
    </row>
    <row r="6444" spans="1:2" x14ac:dyDescent="0.25">
      <c r="A6444" t="s">
        <v>12747</v>
      </c>
      <c r="B6444" t="s">
        <v>12748</v>
      </c>
    </row>
    <row r="6445" spans="1:2" x14ac:dyDescent="0.25">
      <c r="A6445" t="s">
        <v>12749</v>
      </c>
      <c r="B6445" t="s">
        <v>12750</v>
      </c>
    </row>
    <row r="6446" spans="1:2" x14ac:dyDescent="0.25">
      <c r="A6446" t="s">
        <v>12751</v>
      </c>
      <c r="B6446" t="s">
        <v>12752</v>
      </c>
    </row>
    <row r="6447" spans="1:2" x14ac:dyDescent="0.25">
      <c r="A6447" t="s">
        <v>12753</v>
      </c>
      <c r="B6447" t="s">
        <v>12754</v>
      </c>
    </row>
    <row r="6448" spans="1:2" x14ac:dyDescent="0.25">
      <c r="A6448" t="s">
        <v>12755</v>
      </c>
      <c r="B6448" t="s">
        <v>12756</v>
      </c>
    </row>
    <row r="6449" spans="1:2" x14ac:dyDescent="0.25">
      <c r="A6449" t="s">
        <v>12757</v>
      </c>
      <c r="B6449" t="s">
        <v>12758</v>
      </c>
    </row>
    <row r="6450" spans="1:2" x14ac:dyDescent="0.25">
      <c r="A6450" t="s">
        <v>12759</v>
      </c>
      <c r="B6450" t="s">
        <v>12760</v>
      </c>
    </row>
    <row r="6451" spans="1:2" x14ac:dyDescent="0.25">
      <c r="A6451" t="s">
        <v>12761</v>
      </c>
      <c r="B6451" t="s">
        <v>12762</v>
      </c>
    </row>
    <row r="6452" spans="1:2" x14ac:dyDescent="0.25">
      <c r="A6452" t="s">
        <v>12763</v>
      </c>
      <c r="B6452" t="s">
        <v>12764</v>
      </c>
    </row>
    <row r="6453" spans="1:2" x14ac:dyDescent="0.25">
      <c r="A6453" t="s">
        <v>12765</v>
      </c>
      <c r="B6453" t="s">
        <v>12766</v>
      </c>
    </row>
    <row r="6454" spans="1:2" x14ac:dyDescent="0.25">
      <c r="A6454" t="s">
        <v>12767</v>
      </c>
      <c r="B6454" t="s">
        <v>12768</v>
      </c>
    </row>
    <row r="6455" spans="1:2" x14ac:dyDescent="0.25">
      <c r="A6455" t="s">
        <v>12769</v>
      </c>
      <c r="B6455" t="s">
        <v>12770</v>
      </c>
    </row>
    <row r="6456" spans="1:2" x14ac:dyDescent="0.25">
      <c r="A6456" t="s">
        <v>12771</v>
      </c>
      <c r="B6456" t="s">
        <v>12772</v>
      </c>
    </row>
    <row r="6457" spans="1:2" x14ac:dyDescent="0.25">
      <c r="A6457" t="s">
        <v>12773</v>
      </c>
      <c r="B6457" t="s">
        <v>12774</v>
      </c>
    </row>
    <row r="6458" spans="1:2" x14ac:dyDescent="0.25">
      <c r="A6458" t="s">
        <v>12775</v>
      </c>
      <c r="B6458" t="s">
        <v>12776</v>
      </c>
    </row>
    <row r="6459" spans="1:2" x14ac:dyDescent="0.25">
      <c r="A6459" t="s">
        <v>12777</v>
      </c>
      <c r="B6459" t="s">
        <v>12778</v>
      </c>
    </row>
    <row r="6460" spans="1:2" x14ac:dyDescent="0.25">
      <c r="A6460" t="s">
        <v>12779</v>
      </c>
      <c r="B6460" t="s">
        <v>12780</v>
      </c>
    </row>
    <row r="6461" spans="1:2" x14ac:dyDescent="0.25">
      <c r="A6461" t="s">
        <v>12781</v>
      </c>
      <c r="B6461" t="s">
        <v>12782</v>
      </c>
    </row>
    <row r="6462" spans="1:2" x14ac:dyDescent="0.25">
      <c r="A6462" t="s">
        <v>12783</v>
      </c>
      <c r="B6462" t="s">
        <v>12784</v>
      </c>
    </row>
    <row r="6463" spans="1:2" x14ac:dyDescent="0.25">
      <c r="A6463" t="s">
        <v>12785</v>
      </c>
      <c r="B6463" t="s">
        <v>12786</v>
      </c>
    </row>
    <row r="6464" spans="1:2" x14ac:dyDescent="0.25">
      <c r="A6464" t="s">
        <v>12787</v>
      </c>
      <c r="B6464" t="s">
        <v>12788</v>
      </c>
    </row>
    <row r="6465" spans="1:2" x14ac:dyDescent="0.25">
      <c r="A6465" t="s">
        <v>12789</v>
      </c>
      <c r="B6465" t="s">
        <v>12790</v>
      </c>
    </row>
    <row r="6466" spans="1:2" x14ac:dyDescent="0.25">
      <c r="A6466" t="s">
        <v>12791</v>
      </c>
      <c r="B6466" t="s">
        <v>12792</v>
      </c>
    </row>
    <row r="6467" spans="1:2" x14ac:dyDescent="0.25">
      <c r="A6467" t="s">
        <v>12793</v>
      </c>
      <c r="B6467" t="s">
        <v>12794</v>
      </c>
    </row>
    <row r="6468" spans="1:2" x14ac:dyDescent="0.25">
      <c r="A6468" t="s">
        <v>12795</v>
      </c>
      <c r="B6468" t="s">
        <v>12796</v>
      </c>
    </row>
    <row r="6469" spans="1:2" x14ac:dyDescent="0.25">
      <c r="A6469" t="s">
        <v>12797</v>
      </c>
      <c r="B6469" t="s">
        <v>12798</v>
      </c>
    </row>
    <row r="6470" spans="1:2" x14ac:dyDescent="0.25">
      <c r="A6470" t="s">
        <v>12799</v>
      </c>
      <c r="B6470" t="s">
        <v>12800</v>
      </c>
    </row>
    <row r="6471" spans="1:2" x14ac:dyDescent="0.25">
      <c r="A6471" t="s">
        <v>12801</v>
      </c>
      <c r="B6471" t="s">
        <v>12802</v>
      </c>
    </row>
    <row r="6472" spans="1:2" x14ac:dyDescent="0.25">
      <c r="A6472" t="s">
        <v>12803</v>
      </c>
      <c r="B6472" t="s">
        <v>12804</v>
      </c>
    </row>
    <row r="6473" spans="1:2" x14ac:dyDescent="0.25">
      <c r="A6473" t="s">
        <v>12805</v>
      </c>
      <c r="B6473" t="s">
        <v>12806</v>
      </c>
    </row>
    <row r="6474" spans="1:2" x14ac:dyDescent="0.25">
      <c r="A6474" t="s">
        <v>12807</v>
      </c>
      <c r="B6474" t="s">
        <v>12808</v>
      </c>
    </row>
    <row r="6475" spans="1:2" x14ac:dyDescent="0.25">
      <c r="A6475" t="s">
        <v>12809</v>
      </c>
      <c r="B6475" t="s">
        <v>12810</v>
      </c>
    </row>
    <row r="6476" spans="1:2" x14ac:dyDescent="0.25">
      <c r="A6476" t="s">
        <v>12811</v>
      </c>
      <c r="B6476" t="s">
        <v>12812</v>
      </c>
    </row>
    <row r="6477" spans="1:2" x14ac:dyDescent="0.25">
      <c r="A6477" t="s">
        <v>12813</v>
      </c>
      <c r="B6477" t="s">
        <v>12814</v>
      </c>
    </row>
    <row r="6478" spans="1:2" x14ac:dyDescent="0.25">
      <c r="A6478" t="s">
        <v>12815</v>
      </c>
      <c r="B6478" t="s">
        <v>12816</v>
      </c>
    </row>
    <row r="6479" spans="1:2" x14ac:dyDescent="0.25">
      <c r="A6479" t="s">
        <v>12817</v>
      </c>
      <c r="B6479" t="s">
        <v>12818</v>
      </c>
    </row>
    <row r="6480" spans="1:2" x14ac:dyDescent="0.25">
      <c r="A6480" t="s">
        <v>12819</v>
      </c>
      <c r="B6480" t="s">
        <v>12820</v>
      </c>
    </row>
    <row r="6481" spans="1:2" x14ac:dyDescent="0.25">
      <c r="A6481" t="s">
        <v>12821</v>
      </c>
      <c r="B6481" t="s">
        <v>12822</v>
      </c>
    </row>
    <row r="6482" spans="1:2" x14ac:dyDescent="0.25">
      <c r="A6482" t="s">
        <v>12823</v>
      </c>
      <c r="B6482" t="s">
        <v>12824</v>
      </c>
    </row>
    <row r="6483" spans="1:2" x14ac:dyDescent="0.25">
      <c r="A6483" t="s">
        <v>12825</v>
      </c>
      <c r="B6483" t="s">
        <v>12826</v>
      </c>
    </row>
    <row r="6484" spans="1:2" x14ac:dyDescent="0.25">
      <c r="A6484" t="s">
        <v>12827</v>
      </c>
      <c r="B6484" t="s">
        <v>12828</v>
      </c>
    </row>
    <row r="6485" spans="1:2" x14ac:dyDescent="0.25">
      <c r="A6485" t="s">
        <v>12829</v>
      </c>
      <c r="B6485" t="s">
        <v>12830</v>
      </c>
    </row>
    <row r="6486" spans="1:2" x14ac:dyDescent="0.25">
      <c r="A6486" t="s">
        <v>12831</v>
      </c>
      <c r="B6486" t="s">
        <v>12832</v>
      </c>
    </row>
    <row r="6487" spans="1:2" x14ac:dyDescent="0.25">
      <c r="A6487" t="s">
        <v>12833</v>
      </c>
      <c r="B6487" t="s">
        <v>12834</v>
      </c>
    </row>
    <row r="6488" spans="1:2" x14ac:dyDescent="0.25">
      <c r="A6488" t="s">
        <v>12835</v>
      </c>
      <c r="B6488" t="s">
        <v>12836</v>
      </c>
    </row>
    <row r="6489" spans="1:2" x14ac:dyDescent="0.25">
      <c r="A6489" t="s">
        <v>12837</v>
      </c>
      <c r="B6489" t="s">
        <v>12838</v>
      </c>
    </row>
    <row r="6490" spans="1:2" x14ac:dyDescent="0.25">
      <c r="A6490" t="s">
        <v>12839</v>
      </c>
      <c r="B6490" t="s">
        <v>12840</v>
      </c>
    </row>
    <row r="6491" spans="1:2" x14ac:dyDescent="0.25">
      <c r="A6491" t="s">
        <v>12841</v>
      </c>
      <c r="B6491" t="s">
        <v>12842</v>
      </c>
    </row>
    <row r="6492" spans="1:2" x14ac:dyDescent="0.25">
      <c r="A6492" t="s">
        <v>12843</v>
      </c>
      <c r="B6492" t="s">
        <v>12844</v>
      </c>
    </row>
    <row r="6493" spans="1:2" x14ac:dyDescent="0.25">
      <c r="A6493" t="s">
        <v>12845</v>
      </c>
      <c r="B6493" t="s">
        <v>12846</v>
      </c>
    </row>
    <row r="6494" spans="1:2" x14ac:dyDescent="0.25">
      <c r="A6494" t="s">
        <v>12847</v>
      </c>
      <c r="B6494" t="s">
        <v>12848</v>
      </c>
    </row>
    <row r="6495" spans="1:2" x14ac:dyDescent="0.25">
      <c r="A6495" t="s">
        <v>12849</v>
      </c>
      <c r="B6495" t="s">
        <v>12850</v>
      </c>
    </row>
    <row r="6496" spans="1:2" x14ac:dyDescent="0.25">
      <c r="A6496" t="s">
        <v>12851</v>
      </c>
      <c r="B6496" t="s">
        <v>12852</v>
      </c>
    </row>
    <row r="6497" spans="1:2" x14ac:dyDescent="0.25">
      <c r="A6497" t="s">
        <v>12853</v>
      </c>
      <c r="B6497" t="s">
        <v>12854</v>
      </c>
    </row>
    <row r="6498" spans="1:2" x14ac:dyDescent="0.25">
      <c r="A6498" t="s">
        <v>12855</v>
      </c>
      <c r="B6498" t="s">
        <v>12856</v>
      </c>
    </row>
    <row r="6499" spans="1:2" x14ac:dyDescent="0.25">
      <c r="A6499" t="s">
        <v>12857</v>
      </c>
      <c r="B6499" t="s">
        <v>12858</v>
      </c>
    </row>
    <row r="6500" spans="1:2" x14ac:dyDescent="0.25">
      <c r="A6500" t="s">
        <v>12859</v>
      </c>
      <c r="B6500" t="s">
        <v>12860</v>
      </c>
    </row>
    <row r="6501" spans="1:2" x14ac:dyDescent="0.25">
      <c r="A6501" t="s">
        <v>12861</v>
      </c>
      <c r="B6501" t="s">
        <v>12862</v>
      </c>
    </row>
    <row r="6502" spans="1:2" x14ac:dyDescent="0.25">
      <c r="A6502" t="s">
        <v>12863</v>
      </c>
      <c r="B6502" t="s">
        <v>12864</v>
      </c>
    </row>
    <row r="6503" spans="1:2" x14ac:dyDescent="0.25">
      <c r="A6503" t="s">
        <v>12865</v>
      </c>
      <c r="B6503" t="s">
        <v>12866</v>
      </c>
    </row>
    <row r="6504" spans="1:2" x14ac:dyDescent="0.25">
      <c r="A6504" t="s">
        <v>12867</v>
      </c>
      <c r="B6504" t="s">
        <v>12868</v>
      </c>
    </row>
    <row r="6505" spans="1:2" x14ac:dyDescent="0.25">
      <c r="A6505" t="s">
        <v>12869</v>
      </c>
      <c r="B6505" t="s">
        <v>12870</v>
      </c>
    </row>
    <row r="6506" spans="1:2" x14ac:dyDescent="0.25">
      <c r="A6506" t="s">
        <v>12871</v>
      </c>
      <c r="B6506" t="s">
        <v>12872</v>
      </c>
    </row>
    <row r="6507" spans="1:2" x14ac:dyDescent="0.25">
      <c r="A6507" t="s">
        <v>12873</v>
      </c>
      <c r="B6507" t="s">
        <v>12874</v>
      </c>
    </row>
    <row r="6508" spans="1:2" x14ac:dyDescent="0.25">
      <c r="A6508" t="s">
        <v>12875</v>
      </c>
      <c r="B6508" t="s">
        <v>12876</v>
      </c>
    </row>
    <row r="6509" spans="1:2" x14ac:dyDescent="0.25">
      <c r="A6509" t="s">
        <v>12877</v>
      </c>
      <c r="B6509" t="s">
        <v>12878</v>
      </c>
    </row>
    <row r="6510" spans="1:2" x14ac:dyDescent="0.25">
      <c r="A6510" t="s">
        <v>12879</v>
      </c>
      <c r="B6510" t="s">
        <v>12880</v>
      </c>
    </row>
    <row r="6511" spans="1:2" x14ac:dyDescent="0.25">
      <c r="A6511" t="s">
        <v>12881</v>
      </c>
      <c r="B6511" t="s">
        <v>12882</v>
      </c>
    </row>
    <row r="6512" spans="1:2" x14ac:dyDescent="0.25">
      <c r="A6512" t="s">
        <v>12883</v>
      </c>
      <c r="B6512" t="s">
        <v>12884</v>
      </c>
    </row>
    <row r="6513" spans="1:2" x14ac:dyDescent="0.25">
      <c r="A6513" t="s">
        <v>12885</v>
      </c>
      <c r="B6513" t="s">
        <v>12886</v>
      </c>
    </row>
    <row r="6514" spans="1:2" x14ac:dyDescent="0.25">
      <c r="A6514" t="s">
        <v>12887</v>
      </c>
      <c r="B6514" t="s">
        <v>12888</v>
      </c>
    </row>
    <row r="6515" spans="1:2" x14ac:dyDescent="0.25">
      <c r="A6515" t="s">
        <v>12889</v>
      </c>
      <c r="B6515" t="s">
        <v>12890</v>
      </c>
    </row>
    <row r="6516" spans="1:2" x14ac:dyDescent="0.25">
      <c r="A6516" t="s">
        <v>12891</v>
      </c>
      <c r="B6516" t="s">
        <v>12892</v>
      </c>
    </row>
    <row r="6517" spans="1:2" x14ac:dyDescent="0.25">
      <c r="A6517" t="s">
        <v>12893</v>
      </c>
      <c r="B6517" t="s">
        <v>12894</v>
      </c>
    </row>
    <row r="6518" spans="1:2" x14ac:dyDescent="0.25">
      <c r="A6518" t="s">
        <v>12895</v>
      </c>
      <c r="B6518" t="s">
        <v>12896</v>
      </c>
    </row>
    <row r="6519" spans="1:2" x14ac:dyDescent="0.25">
      <c r="A6519" t="s">
        <v>12897</v>
      </c>
      <c r="B6519" t="s">
        <v>12898</v>
      </c>
    </row>
    <row r="6520" spans="1:2" x14ac:dyDescent="0.25">
      <c r="A6520" t="s">
        <v>12899</v>
      </c>
      <c r="B6520" t="s">
        <v>12900</v>
      </c>
    </row>
    <row r="6521" spans="1:2" x14ac:dyDescent="0.25">
      <c r="A6521" t="s">
        <v>12901</v>
      </c>
      <c r="B6521" t="s">
        <v>12902</v>
      </c>
    </row>
    <row r="6522" spans="1:2" x14ac:dyDescent="0.25">
      <c r="A6522" t="s">
        <v>12903</v>
      </c>
      <c r="B6522" t="s">
        <v>12904</v>
      </c>
    </row>
    <row r="6523" spans="1:2" x14ac:dyDescent="0.25">
      <c r="A6523" t="s">
        <v>12905</v>
      </c>
      <c r="B6523" t="s">
        <v>12906</v>
      </c>
    </row>
    <row r="6524" spans="1:2" x14ac:dyDescent="0.25">
      <c r="A6524" t="s">
        <v>12907</v>
      </c>
      <c r="B6524" t="s">
        <v>12908</v>
      </c>
    </row>
    <row r="6525" spans="1:2" x14ac:dyDescent="0.25">
      <c r="A6525" t="s">
        <v>12909</v>
      </c>
      <c r="B6525" t="s">
        <v>12910</v>
      </c>
    </row>
    <row r="6526" spans="1:2" x14ac:dyDescent="0.25">
      <c r="A6526" t="s">
        <v>12911</v>
      </c>
      <c r="B6526" t="s">
        <v>12912</v>
      </c>
    </row>
    <row r="6527" spans="1:2" x14ac:dyDescent="0.25">
      <c r="A6527" t="s">
        <v>12913</v>
      </c>
      <c r="B6527" t="s">
        <v>12914</v>
      </c>
    </row>
    <row r="6528" spans="1:2" x14ac:dyDescent="0.25">
      <c r="A6528" t="s">
        <v>12915</v>
      </c>
      <c r="B6528" t="s">
        <v>12916</v>
      </c>
    </row>
    <row r="6529" spans="1:2" x14ac:dyDescent="0.25">
      <c r="A6529" t="s">
        <v>12917</v>
      </c>
      <c r="B6529" t="s">
        <v>12918</v>
      </c>
    </row>
    <row r="6530" spans="1:2" x14ac:dyDescent="0.25">
      <c r="A6530" t="s">
        <v>12919</v>
      </c>
      <c r="B6530" t="s">
        <v>12920</v>
      </c>
    </row>
    <row r="6531" spans="1:2" x14ac:dyDescent="0.25">
      <c r="A6531" t="s">
        <v>12921</v>
      </c>
      <c r="B6531" t="s">
        <v>12922</v>
      </c>
    </row>
    <row r="6532" spans="1:2" x14ac:dyDescent="0.25">
      <c r="A6532" t="s">
        <v>12923</v>
      </c>
      <c r="B6532" t="s">
        <v>12924</v>
      </c>
    </row>
    <row r="6533" spans="1:2" x14ac:dyDescent="0.25">
      <c r="A6533" t="s">
        <v>12925</v>
      </c>
      <c r="B6533" t="s">
        <v>12926</v>
      </c>
    </row>
    <row r="6534" spans="1:2" x14ac:dyDescent="0.25">
      <c r="A6534" t="s">
        <v>12927</v>
      </c>
      <c r="B6534" t="s">
        <v>12928</v>
      </c>
    </row>
    <row r="6535" spans="1:2" x14ac:dyDescent="0.25">
      <c r="A6535" t="s">
        <v>12929</v>
      </c>
      <c r="B6535" t="s">
        <v>12930</v>
      </c>
    </row>
    <row r="6536" spans="1:2" x14ac:dyDescent="0.25">
      <c r="A6536" t="s">
        <v>12931</v>
      </c>
      <c r="B6536" t="s">
        <v>12932</v>
      </c>
    </row>
    <row r="6537" spans="1:2" x14ac:dyDescent="0.25">
      <c r="A6537" t="s">
        <v>12933</v>
      </c>
      <c r="B6537" t="s">
        <v>12934</v>
      </c>
    </row>
    <row r="6538" spans="1:2" x14ac:dyDescent="0.25">
      <c r="A6538" t="s">
        <v>12935</v>
      </c>
      <c r="B6538" t="s">
        <v>12936</v>
      </c>
    </row>
    <row r="6539" spans="1:2" x14ac:dyDescent="0.25">
      <c r="A6539" t="s">
        <v>12937</v>
      </c>
      <c r="B6539" t="s">
        <v>12938</v>
      </c>
    </row>
    <row r="6540" spans="1:2" x14ac:dyDescent="0.25">
      <c r="A6540" t="s">
        <v>12939</v>
      </c>
      <c r="B6540" t="s">
        <v>12940</v>
      </c>
    </row>
    <row r="6541" spans="1:2" x14ac:dyDescent="0.25">
      <c r="A6541" t="s">
        <v>12941</v>
      </c>
      <c r="B6541" t="s">
        <v>12942</v>
      </c>
    </row>
    <row r="6542" spans="1:2" x14ac:dyDescent="0.25">
      <c r="A6542" t="s">
        <v>12943</v>
      </c>
      <c r="B6542" t="s">
        <v>12944</v>
      </c>
    </row>
    <row r="6543" spans="1:2" x14ac:dyDescent="0.25">
      <c r="A6543" t="s">
        <v>12945</v>
      </c>
      <c r="B6543" t="s">
        <v>12946</v>
      </c>
    </row>
    <row r="6544" spans="1:2" x14ac:dyDescent="0.25">
      <c r="A6544" t="s">
        <v>12947</v>
      </c>
      <c r="B6544" t="s">
        <v>12948</v>
      </c>
    </row>
    <row r="6545" spans="1:2" x14ac:dyDescent="0.25">
      <c r="A6545" t="s">
        <v>12949</v>
      </c>
      <c r="B6545" t="s">
        <v>12950</v>
      </c>
    </row>
    <row r="6546" spans="1:2" x14ac:dyDescent="0.25">
      <c r="A6546" t="s">
        <v>12951</v>
      </c>
      <c r="B6546" t="s">
        <v>12952</v>
      </c>
    </row>
    <row r="6547" spans="1:2" x14ac:dyDescent="0.25">
      <c r="A6547" t="s">
        <v>12953</v>
      </c>
      <c r="B6547" t="s">
        <v>12954</v>
      </c>
    </row>
    <row r="6548" spans="1:2" x14ac:dyDescent="0.25">
      <c r="A6548" t="s">
        <v>12955</v>
      </c>
      <c r="B6548" t="s">
        <v>12956</v>
      </c>
    </row>
    <row r="6549" spans="1:2" x14ac:dyDescent="0.25">
      <c r="A6549" t="s">
        <v>12957</v>
      </c>
      <c r="B6549" t="s">
        <v>12958</v>
      </c>
    </row>
    <row r="6550" spans="1:2" x14ac:dyDescent="0.25">
      <c r="A6550" t="s">
        <v>12959</v>
      </c>
      <c r="B6550" t="s">
        <v>12960</v>
      </c>
    </row>
    <row r="6551" spans="1:2" x14ac:dyDescent="0.25">
      <c r="A6551" t="s">
        <v>12961</v>
      </c>
      <c r="B6551" t="s">
        <v>12962</v>
      </c>
    </row>
    <row r="6552" spans="1:2" x14ac:dyDescent="0.25">
      <c r="A6552" t="s">
        <v>12963</v>
      </c>
      <c r="B6552" t="s">
        <v>12964</v>
      </c>
    </row>
    <row r="6553" spans="1:2" x14ac:dyDescent="0.25">
      <c r="A6553" t="s">
        <v>12965</v>
      </c>
      <c r="B6553" t="s">
        <v>12966</v>
      </c>
    </row>
    <row r="6554" spans="1:2" x14ac:dyDescent="0.25">
      <c r="A6554" t="s">
        <v>12967</v>
      </c>
      <c r="B6554" t="s">
        <v>12968</v>
      </c>
    </row>
    <row r="6555" spans="1:2" x14ac:dyDescent="0.25">
      <c r="A6555" t="s">
        <v>12969</v>
      </c>
      <c r="B6555" t="s">
        <v>12970</v>
      </c>
    </row>
    <row r="6556" spans="1:2" x14ac:dyDescent="0.25">
      <c r="A6556" t="s">
        <v>12971</v>
      </c>
      <c r="B6556" t="s">
        <v>12972</v>
      </c>
    </row>
    <row r="6557" spans="1:2" x14ac:dyDescent="0.25">
      <c r="A6557" t="s">
        <v>12973</v>
      </c>
      <c r="B6557" t="s">
        <v>12974</v>
      </c>
    </row>
    <row r="6558" spans="1:2" x14ac:dyDescent="0.25">
      <c r="A6558" t="s">
        <v>12975</v>
      </c>
      <c r="B6558" t="s">
        <v>12976</v>
      </c>
    </row>
    <row r="6559" spans="1:2" x14ac:dyDescent="0.25">
      <c r="A6559" t="s">
        <v>12977</v>
      </c>
      <c r="B6559" t="s">
        <v>12978</v>
      </c>
    </row>
    <row r="6560" spans="1:2" x14ac:dyDescent="0.25">
      <c r="A6560" t="s">
        <v>12979</v>
      </c>
      <c r="B6560" t="s">
        <v>12980</v>
      </c>
    </row>
    <row r="6561" spans="1:2" x14ac:dyDescent="0.25">
      <c r="A6561" t="s">
        <v>12981</v>
      </c>
      <c r="B6561" t="s">
        <v>12982</v>
      </c>
    </row>
    <row r="6562" spans="1:2" x14ac:dyDescent="0.25">
      <c r="A6562" t="s">
        <v>12983</v>
      </c>
      <c r="B6562" t="s">
        <v>12984</v>
      </c>
    </row>
    <row r="6563" spans="1:2" x14ac:dyDescent="0.25">
      <c r="A6563" t="s">
        <v>12985</v>
      </c>
      <c r="B6563" t="s">
        <v>12986</v>
      </c>
    </row>
    <row r="6564" spans="1:2" x14ac:dyDescent="0.25">
      <c r="A6564" t="s">
        <v>12987</v>
      </c>
      <c r="B6564" t="s">
        <v>12988</v>
      </c>
    </row>
    <row r="6565" spans="1:2" x14ac:dyDescent="0.25">
      <c r="A6565" t="s">
        <v>12989</v>
      </c>
      <c r="B6565" t="s">
        <v>12990</v>
      </c>
    </row>
    <row r="6566" spans="1:2" x14ac:dyDescent="0.25">
      <c r="A6566" t="s">
        <v>12991</v>
      </c>
      <c r="B6566" t="s">
        <v>12992</v>
      </c>
    </row>
    <row r="6567" spans="1:2" x14ac:dyDescent="0.25">
      <c r="A6567" t="s">
        <v>12993</v>
      </c>
      <c r="B6567" t="s">
        <v>12994</v>
      </c>
    </row>
    <row r="6568" spans="1:2" x14ac:dyDescent="0.25">
      <c r="A6568" t="s">
        <v>12995</v>
      </c>
      <c r="B6568" t="s">
        <v>12996</v>
      </c>
    </row>
    <row r="6569" spans="1:2" x14ac:dyDescent="0.25">
      <c r="A6569" t="s">
        <v>12997</v>
      </c>
      <c r="B6569" t="s">
        <v>12998</v>
      </c>
    </row>
    <row r="6570" spans="1:2" x14ac:dyDescent="0.25">
      <c r="A6570" t="s">
        <v>12999</v>
      </c>
      <c r="B6570" t="s">
        <v>13000</v>
      </c>
    </row>
    <row r="6571" spans="1:2" x14ac:dyDescent="0.25">
      <c r="A6571" t="s">
        <v>13001</v>
      </c>
      <c r="B6571" t="s">
        <v>13002</v>
      </c>
    </row>
    <row r="6572" spans="1:2" x14ac:dyDescent="0.25">
      <c r="A6572" t="s">
        <v>13003</v>
      </c>
      <c r="B6572" t="s">
        <v>13004</v>
      </c>
    </row>
    <row r="6573" spans="1:2" x14ac:dyDescent="0.25">
      <c r="A6573" t="s">
        <v>13005</v>
      </c>
      <c r="B6573" t="s">
        <v>13006</v>
      </c>
    </row>
    <row r="6574" spans="1:2" x14ac:dyDescent="0.25">
      <c r="A6574" t="s">
        <v>13007</v>
      </c>
      <c r="B6574" t="s">
        <v>13008</v>
      </c>
    </row>
    <row r="6575" spans="1:2" x14ac:dyDescent="0.25">
      <c r="A6575" t="s">
        <v>13009</v>
      </c>
      <c r="B6575" t="s">
        <v>13010</v>
      </c>
    </row>
    <row r="6576" spans="1:2" x14ac:dyDescent="0.25">
      <c r="A6576" t="s">
        <v>13011</v>
      </c>
      <c r="B6576" t="s">
        <v>13012</v>
      </c>
    </row>
    <row r="6577" spans="1:2" x14ac:dyDescent="0.25">
      <c r="A6577" t="s">
        <v>13013</v>
      </c>
      <c r="B6577" t="s">
        <v>13014</v>
      </c>
    </row>
    <row r="6578" spans="1:2" x14ac:dyDescent="0.25">
      <c r="A6578" t="s">
        <v>13015</v>
      </c>
      <c r="B6578" t="s">
        <v>13016</v>
      </c>
    </row>
    <row r="6579" spans="1:2" x14ac:dyDescent="0.25">
      <c r="A6579" t="s">
        <v>13017</v>
      </c>
      <c r="B6579" t="s">
        <v>13018</v>
      </c>
    </row>
    <row r="6580" spans="1:2" x14ac:dyDescent="0.25">
      <c r="A6580" t="s">
        <v>13019</v>
      </c>
      <c r="B6580" t="s">
        <v>13020</v>
      </c>
    </row>
    <row r="6581" spans="1:2" x14ac:dyDescent="0.25">
      <c r="A6581" t="s">
        <v>13021</v>
      </c>
      <c r="B6581" t="s">
        <v>13022</v>
      </c>
    </row>
    <row r="6582" spans="1:2" x14ac:dyDescent="0.25">
      <c r="A6582" t="s">
        <v>13023</v>
      </c>
      <c r="B6582" t="s">
        <v>13024</v>
      </c>
    </row>
    <row r="6583" spans="1:2" x14ac:dyDescent="0.25">
      <c r="A6583" t="s">
        <v>13025</v>
      </c>
      <c r="B6583" t="s">
        <v>13026</v>
      </c>
    </row>
    <row r="6584" spans="1:2" x14ac:dyDescent="0.25">
      <c r="A6584" t="s">
        <v>13027</v>
      </c>
      <c r="B6584" t="s">
        <v>13028</v>
      </c>
    </row>
    <row r="6585" spans="1:2" x14ac:dyDescent="0.25">
      <c r="A6585" t="s">
        <v>13029</v>
      </c>
      <c r="B6585" t="s">
        <v>13030</v>
      </c>
    </row>
    <row r="6586" spans="1:2" x14ac:dyDescent="0.25">
      <c r="A6586" t="s">
        <v>13031</v>
      </c>
      <c r="B6586" t="s">
        <v>13032</v>
      </c>
    </row>
    <row r="6587" spans="1:2" x14ac:dyDescent="0.25">
      <c r="A6587" t="s">
        <v>13033</v>
      </c>
      <c r="B6587" t="s">
        <v>13034</v>
      </c>
    </row>
    <row r="6588" spans="1:2" x14ac:dyDescent="0.25">
      <c r="A6588" t="s">
        <v>13035</v>
      </c>
      <c r="B6588" t="s">
        <v>13036</v>
      </c>
    </row>
    <row r="6589" spans="1:2" x14ac:dyDescent="0.25">
      <c r="A6589" t="s">
        <v>13037</v>
      </c>
      <c r="B6589" t="s">
        <v>13038</v>
      </c>
    </row>
    <row r="6590" spans="1:2" x14ac:dyDescent="0.25">
      <c r="A6590" t="s">
        <v>13039</v>
      </c>
      <c r="B6590" t="s">
        <v>13040</v>
      </c>
    </row>
    <row r="6591" spans="1:2" x14ac:dyDescent="0.25">
      <c r="A6591" t="s">
        <v>13041</v>
      </c>
      <c r="B6591" t="s">
        <v>13042</v>
      </c>
    </row>
    <row r="6592" spans="1:2" x14ac:dyDescent="0.25">
      <c r="A6592" t="s">
        <v>13043</v>
      </c>
      <c r="B6592" t="s">
        <v>13044</v>
      </c>
    </row>
    <row r="6593" spans="1:2" x14ac:dyDescent="0.25">
      <c r="A6593" t="s">
        <v>13045</v>
      </c>
      <c r="B6593" t="s">
        <v>13046</v>
      </c>
    </row>
    <row r="6594" spans="1:2" x14ac:dyDescent="0.25">
      <c r="A6594" t="s">
        <v>13047</v>
      </c>
      <c r="B6594" t="s">
        <v>13048</v>
      </c>
    </row>
    <row r="6595" spans="1:2" x14ac:dyDescent="0.25">
      <c r="A6595" t="s">
        <v>13049</v>
      </c>
      <c r="B6595" t="s">
        <v>13050</v>
      </c>
    </row>
    <row r="6596" spans="1:2" x14ac:dyDescent="0.25">
      <c r="A6596" t="s">
        <v>13051</v>
      </c>
      <c r="B6596" t="s">
        <v>13052</v>
      </c>
    </row>
    <row r="6597" spans="1:2" x14ac:dyDescent="0.25">
      <c r="A6597" t="s">
        <v>13053</v>
      </c>
      <c r="B6597" t="s">
        <v>13054</v>
      </c>
    </row>
    <row r="6598" spans="1:2" x14ac:dyDescent="0.25">
      <c r="A6598" t="s">
        <v>13055</v>
      </c>
      <c r="B6598" t="s">
        <v>13056</v>
      </c>
    </row>
    <row r="6599" spans="1:2" x14ac:dyDescent="0.25">
      <c r="A6599" t="s">
        <v>13057</v>
      </c>
      <c r="B6599" t="s">
        <v>13058</v>
      </c>
    </row>
    <row r="6600" spans="1:2" x14ac:dyDescent="0.25">
      <c r="A6600" t="s">
        <v>13059</v>
      </c>
      <c r="B6600" t="s">
        <v>13060</v>
      </c>
    </row>
    <row r="6601" spans="1:2" x14ac:dyDescent="0.25">
      <c r="A6601" t="s">
        <v>13061</v>
      </c>
      <c r="B6601" t="s">
        <v>13062</v>
      </c>
    </row>
    <row r="6602" spans="1:2" x14ac:dyDescent="0.25">
      <c r="A6602" t="s">
        <v>13063</v>
      </c>
      <c r="B6602" t="s">
        <v>13064</v>
      </c>
    </row>
    <row r="6603" spans="1:2" x14ac:dyDescent="0.25">
      <c r="A6603" t="s">
        <v>13065</v>
      </c>
      <c r="B6603" t="s">
        <v>13066</v>
      </c>
    </row>
    <row r="6604" spans="1:2" x14ac:dyDescent="0.25">
      <c r="A6604" t="s">
        <v>13067</v>
      </c>
      <c r="B6604" t="s">
        <v>13068</v>
      </c>
    </row>
    <row r="6605" spans="1:2" x14ac:dyDescent="0.25">
      <c r="A6605" t="s">
        <v>13069</v>
      </c>
      <c r="B6605" t="s">
        <v>13070</v>
      </c>
    </row>
    <row r="6606" spans="1:2" x14ac:dyDescent="0.25">
      <c r="A6606" t="s">
        <v>13071</v>
      </c>
      <c r="B6606" t="s">
        <v>13072</v>
      </c>
    </row>
    <row r="6607" spans="1:2" x14ac:dyDescent="0.25">
      <c r="A6607" t="s">
        <v>13073</v>
      </c>
      <c r="B6607" t="s">
        <v>13074</v>
      </c>
    </row>
    <row r="6608" spans="1:2" x14ac:dyDescent="0.25">
      <c r="A6608" t="s">
        <v>13075</v>
      </c>
      <c r="B6608" t="s">
        <v>13076</v>
      </c>
    </row>
    <row r="6609" spans="1:2" x14ac:dyDescent="0.25">
      <c r="A6609" t="s">
        <v>13077</v>
      </c>
      <c r="B6609" t="s">
        <v>13078</v>
      </c>
    </row>
    <row r="6610" spans="1:2" x14ac:dyDescent="0.25">
      <c r="A6610" t="s">
        <v>13079</v>
      </c>
      <c r="B6610" t="s">
        <v>13080</v>
      </c>
    </row>
    <row r="6611" spans="1:2" x14ac:dyDescent="0.25">
      <c r="A6611" t="s">
        <v>13081</v>
      </c>
      <c r="B6611" t="s">
        <v>13082</v>
      </c>
    </row>
    <row r="6612" spans="1:2" x14ac:dyDescent="0.25">
      <c r="A6612" t="s">
        <v>13083</v>
      </c>
      <c r="B6612" t="s">
        <v>13084</v>
      </c>
    </row>
    <row r="6613" spans="1:2" x14ac:dyDescent="0.25">
      <c r="A6613" t="s">
        <v>13085</v>
      </c>
      <c r="B6613" t="s">
        <v>13086</v>
      </c>
    </row>
    <row r="6614" spans="1:2" x14ac:dyDescent="0.25">
      <c r="A6614" t="s">
        <v>13087</v>
      </c>
      <c r="B6614" t="s">
        <v>13088</v>
      </c>
    </row>
    <row r="6615" spans="1:2" x14ac:dyDescent="0.25">
      <c r="A6615" t="s">
        <v>13089</v>
      </c>
      <c r="B6615" t="s">
        <v>13090</v>
      </c>
    </row>
    <row r="6616" spans="1:2" x14ac:dyDescent="0.25">
      <c r="A6616" t="s">
        <v>13091</v>
      </c>
      <c r="B6616" t="s">
        <v>13092</v>
      </c>
    </row>
    <row r="6617" spans="1:2" x14ac:dyDescent="0.25">
      <c r="A6617" t="s">
        <v>13093</v>
      </c>
      <c r="B6617" t="s">
        <v>13094</v>
      </c>
    </row>
    <row r="6618" spans="1:2" x14ac:dyDescent="0.25">
      <c r="A6618" t="s">
        <v>13095</v>
      </c>
      <c r="B6618" t="s">
        <v>13096</v>
      </c>
    </row>
    <row r="6619" spans="1:2" x14ac:dyDescent="0.25">
      <c r="A6619" t="s">
        <v>13097</v>
      </c>
      <c r="B6619" t="s">
        <v>13098</v>
      </c>
    </row>
    <row r="6620" spans="1:2" x14ac:dyDescent="0.25">
      <c r="A6620" t="s">
        <v>13099</v>
      </c>
      <c r="B6620" t="s">
        <v>13100</v>
      </c>
    </row>
    <row r="6621" spans="1:2" x14ac:dyDescent="0.25">
      <c r="A6621" t="s">
        <v>13101</v>
      </c>
      <c r="B6621" t="s">
        <v>13102</v>
      </c>
    </row>
    <row r="6622" spans="1:2" x14ac:dyDescent="0.25">
      <c r="A6622" t="s">
        <v>13103</v>
      </c>
      <c r="B6622" t="s">
        <v>13104</v>
      </c>
    </row>
    <row r="6623" spans="1:2" x14ac:dyDescent="0.25">
      <c r="A6623" t="s">
        <v>13105</v>
      </c>
      <c r="B6623" t="s">
        <v>13106</v>
      </c>
    </row>
    <row r="6624" spans="1:2" x14ac:dyDescent="0.25">
      <c r="A6624" t="s">
        <v>13107</v>
      </c>
      <c r="B6624" t="s">
        <v>13108</v>
      </c>
    </row>
    <row r="6625" spans="1:2" x14ac:dyDescent="0.25">
      <c r="A6625" t="s">
        <v>13109</v>
      </c>
      <c r="B6625" t="s">
        <v>13110</v>
      </c>
    </row>
    <row r="6626" spans="1:2" x14ac:dyDescent="0.25">
      <c r="A6626" t="s">
        <v>13111</v>
      </c>
      <c r="B6626" t="s">
        <v>13112</v>
      </c>
    </row>
    <row r="6627" spans="1:2" x14ac:dyDescent="0.25">
      <c r="A6627" t="s">
        <v>13113</v>
      </c>
      <c r="B6627" t="s">
        <v>13114</v>
      </c>
    </row>
    <row r="6628" spans="1:2" x14ac:dyDescent="0.25">
      <c r="A6628" t="s">
        <v>13115</v>
      </c>
      <c r="B6628" t="s">
        <v>13116</v>
      </c>
    </row>
    <row r="6629" spans="1:2" x14ac:dyDescent="0.25">
      <c r="A6629" t="s">
        <v>13117</v>
      </c>
      <c r="B6629" t="s">
        <v>13118</v>
      </c>
    </row>
    <row r="6630" spans="1:2" x14ac:dyDescent="0.25">
      <c r="A6630" t="s">
        <v>13119</v>
      </c>
      <c r="B6630" t="s">
        <v>13120</v>
      </c>
    </row>
    <row r="6631" spans="1:2" x14ac:dyDescent="0.25">
      <c r="A6631" t="s">
        <v>13121</v>
      </c>
      <c r="B6631" t="s">
        <v>13122</v>
      </c>
    </row>
    <row r="6632" spans="1:2" x14ac:dyDescent="0.25">
      <c r="A6632" t="s">
        <v>13123</v>
      </c>
      <c r="B6632" t="s">
        <v>13124</v>
      </c>
    </row>
    <row r="6633" spans="1:2" x14ac:dyDescent="0.25">
      <c r="A6633" t="s">
        <v>13125</v>
      </c>
      <c r="B6633" t="s">
        <v>13126</v>
      </c>
    </row>
    <row r="6634" spans="1:2" x14ac:dyDescent="0.25">
      <c r="A6634" t="s">
        <v>13127</v>
      </c>
      <c r="B6634" t="s">
        <v>13128</v>
      </c>
    </row>
    <row r="6635" spans="1:2" x14ac:dyDescent="0.25">
      <c r="A6635" t="s">
        <v>13129</v>
      </c>
      <c r="B6635" t="s">
        <v>13130</v>
      </c>
    </row>
    <row r="6636" spans="1:2" x14ac:dyDescent="0.25">
      <c r="A6636" t="s">
        <v>13131</v>
      </c>
      <c r="B6636" t="s">
        <v>13132</v>
      </c>
    </row>
    <row r="6637" spans="1:2" x14ac:dyDescent="0.25">
      <c r="A6637" t="s">
        <v>13133</v>
      </c>
      <c r="B6637" t="s">
        <v>13134</v>
      </c>
    </row>
    <row r="6638" spans="1:2" x14ac:dyDescent="0.25">
      <c r="A6638" t="s">
        <v>13135</v>
      </c>
      <c r="B6638" t="s">
        <v>13136</v>
      </c>
    </row>
    <row r="6639" spans="1:2" x14ac:dyDescent="0.25">
      <c r="A6639" t="s">
        <v>13137</v>
      </c>
      <c r="B6639" t="s">
        <v>13138</v>
      </c>
    </row>
    <row r="6640" spans="1:2" x14ac:dyDescent="0.25">
      <c r="A6640" t="s">
        <v>13139</v>
      </c>
      <c r="B6640" t="s">
        <v>13140</v>
      </c>
    </row>
    <row r="6641" spans="1:2" x14ac:dyDescent="0.25">
      <c r="A6641" t="s">
        <v>13141</v>
      </c>
      <c r="B6641" t="s">
        <v>13142</v>
      </c>
    </row>
    <row r="6642" spans="1:2" x14ac:dyDescent="0.25">
      <c r="A6642" t="s">
        <v>13143</v>
      </c>
      <c r="B6642" t="s">
        <v>13144</v>
      </c>
    </row>
    <row r="6643" spans="1:2" x14ac:dyDescent="0.25">
      <c r="A6643" t="s">
        <v>13145</v>
      </c>
      <c r="B6643" t="s">
        <v>13146</v>
      </c>
    </row>
    <row r="6644" spans="1:2" x14ac:dyDescent="0.25">
      <c r="A6644" t="s">
        <v>13147</v>
      </c>
      <c r="B6644" t="s">
        <v>13148</v>
      </c>
    </row>
    <row r="6645" spans="1:2" x14ac:dyDescent="0.25">
      <c r="A6645" t="s">
        <v>13149</v>
      </c>
      <c r="B6645" t="s">
        <v>13150</v>
      </c>
    </row>
    <row r="6646" spans="1:2" x14ac:dyDescent="0.25">
      <c r="A6646" t="s">
        <v>13151</v>
      </c>
      <c r="B6646" t="s">
        <v>13152</v>
      </c>
    </row>
    <row r="6647" spans="1:2" x14ac:dyDescent="0.25">
      <c r="A6647" t="s">
        <v>13153</v>
      </c>
      <c r="B6647" t="s">
        <v>13154</v>
      </c>
    </row>
    <row r="6648" spans="1:2" x14ac:dyDescent="0.25">
      <c r="A6648" t="s">
        <v>13155</v>
      </c>
      <c r="B6648" t="s">
        <v>13156</v>
      </c>
    </row>
    <row r="6649" spans="1:2" x14ac:dyDescent="0.25">
      <c r="A6649" t="s">
        <v>13157</v>
      </c>
      <c r="B6649" t="s">
        <v>13158</v>
      </c>
    </row>
    <row r="6650" spans="1:2" x14ac:dyDescent="0.25">
      <c r="A6650" t="s">
        <v>13159</v>
      </c>
      <c r="B6650" t="s">
        <v>13160</v>
      </c>
    </row>
    <row r="6651" spans="1:2" x14ac:dyDescent="0.25">
      <c r="A6651" t="s">
        <v>13161</v>
      </c>
      <c r="B6651" t="s">
        <v>13162</v>
      </c>
    </row>
    <row r="6652" spans="1:2" x14ac:dyDescent="0.25">
      <c r="A6652" t="s">
        <v>13163</v>
      </c>
      <c r="B6652" t="s">
        <v>13164</v>
      </c>
    </row>
    <row r="6653" spans="1:2" x14ac:dyDescent="0.25">
      <c r="A6653" t="s">
        <v>13165</v>
      </c>
      <c r="B6653" t="s">
        <v>13166</v>
      </c>
    </row>
    <row r="6654" spans="1:2" x14ac:dyDescent="0.25">
      <c r="A6654" t="s">
        <v>13167</v>
      </c>
      <c r="B6654" t="s">
        <v>13168</v>
      </c>
    </row>
    <row r="6655" spans="1:2" x14ac:dyDescent="0.25">
      <c r="A6655" t="s">
        <v>13169</v>
      </c>
      <c r="B6655" t="s">
        <v>13170</v>
      </c>
    </row>
    <row r="6656" spans="1:2" x14ac:dyDescent="0.25">
      <c r="A6656" t="s">
        <v>13171</v>
      </c>
      <c r="B6656" t="s">
        <v>13172</v>
      </c>
    </row>
    <row r="6657" spans="1:2" x14ac:dyDescent="0.25">
      <c r="A6657" t="s">
        <v>13173</v>
      </c>
      <c r="B6657" t="s">
        <v>13174</v>
      </c>
    </row>
    <row r="6658" spans="1:2" x14ac:dyDescent="0.25">
      <c r="A6658" t="s">
        <v>13175</v>
      </c>
      <c r="B6658" t="s">
        <v>13176</v>
      </c>
    </row>
    <row r="6659" spans="1:2" x14ac:dyDescent="0.25">
      <c r="A6659" t="s">
        <v>13177</v>
      </c>
      <c r="B6659" t="s">
        <v>13178</v>
      </c>
    </row>
    <row r="6660" spans="1:2" x14ac:dyDescent="0.25">
      <c r="A6660" t="s">
        <v>13179</v>
      </c>
      <c r="B6660" t="s">
        <v>13180</v>
      </c>
    </row>
    <row r="6661" spans="1:2" x14ac:dyDescent="0.25">
      <c r="A6661" t="s">
        <v>13181</v>
      </c>
      <c r="B6661" t="s">
        <v>13182</v>
      </c>
    </row>
    <row r="6662" spans="1:2" x14ac:dyDescent="0.25">
      <c r="A6662" t="s">
        <v>13183</v>
      </c>
      <c r="B6662" t="s">
        <v>13184</v>
      </c>
    </row>
    <row r="6663" spans="1:2" x14ac:dyDescent="0.25">
      <c r="A6663" t="s">
        <v>13185</v>
      </c>
      <c r="B6663" t="s">
        <v>13186</v>
      </c>
    </row>
    <row r="6664" spans="1:2" x14ac:dyDescent="0.25">
      <c r="A6664" t="s">
        <v>13187</v>
      </c>
      <c r="B6664" t="s">
        <v>13188</v>
      </c>
    </row>
    <row r="6665" spans="1:2" x14ac:dyDescent="0.25">
      <c r="A6665" t="s">
        <v>13189</v>
      </c>
      <c r="B6665" t="s">
        <v>13190</v>
      </c>
    </row>
    <row r="6666" spans="1:2" x14ac:dyDescent="0.25">
      <c r="A6666" t="s">
        <v>13191</v>
      </c>
      <c r="B6666" t="s">
        <v>13192</v>
      </c>
    </row>
    <row r="6667" spans="1:2" x14ac:dyDescent="0.25">
      <c r="A6667" t="s">
        <v>13193</v>
      </c>
      <c r="B6667" t="s">
        <v>13194</v>
      </c>
    </row>
    <row r="6668" spans="1:2" x14ac:dyDescent="0.25">
      <c r="A6668" t="s">
        <v>13195</v>
      </c>
      <c r="B6668" t="s">
        <v>13196</v>
      </c>
    </row>
    <row r="6669" spans="1:2" x14ac:dyDescent="0.25">
      <c r="A6669" t="s">
        <v>13197</v>
      </c>
      <c r="B6669" t="s">
        <v>13198</v>
      </c>
    </row>
    <row r="6670" spans="1:2" x14ac:dyDescent="0.25">
      <c r="A6670" t="s">
        <v>13199</v>
      </c>
      <c r="B6670" t="s">
        <v>13200</v>
      </c>
    </row>
    <row r="6671" spans="1:2" x14ac:dyDescent="0.25">
      <c r="A6671" t="s">
        <v>13201</v>
      </c>
      <c r="B6671" t="s">
        <v>13202</v>
      </c>
    </row>
    <row r="6672" spans="1:2" x14ac:dyDescent="0.25">
      <c r="A6672" t="s">
        <v>13203</v>
      </c>
      <c r="B6672" t="s">
        <v>13204</v>
      </c>
    </row>
    <row r="6673" spans="1:2" x14ac:dyDescent="0.25">
      <c r="A6673" t="s">
        <v>13205</v>
      </c>
      <c r="B6673" t="s">
        <v>13206</v>
      </c>
    </row>
    <row r="6674" spans="1:2" x14ac:dyDescent="0.25">
      <c r="A6674" t="s">
        <v>13207</v>
      </c>
      <c r="B6674" t="s">
        <v>13208</v>
      </c>
    </row>
    <row r="6675" spans="1:2" x14ac:dyDescent="0.25">
      <c r="A6675" t="s">
        <v>13209</v>
      </c>
      <c r="B6675" t="s">
        <v>13210</v>
      </c>
    </row>
    <row r="6676" spans="1:2" x14ac:dyDescent="0.25">
      <c r="A6676" t="s">
        <v>13211</v>
      </c>
      <c r="B6676" t="s">
        <v>13212</v>
      </c>
    </row>
    <row r="6677" spans="1:2" x14ac:dyDescent="0.25">
      <c r="A6677" t="s">
        <v>13213</v>
      </c>
      <c r="B6677" t="s">
        <v>13214</v>
      </c>
    </row>
    <row r="6678" spans="1:2" x14ac:dyDescent="0.25">
      <c r="A6678" t="s">
        <v>13215</v>
      </c>
      <c r="B6678" t="s">
        <v>13216</v>
      </c>
    </row>
    <row r="6679" spans="1:2" x14ac:dyDescent="0.25">
      <c r="A6679" t="s">
        <v>13217</v>
      </c>
      <c r="B6679" t="s">
        <v>13218</v>
      </c>
    </row>
    <row r="6680" spans="1:2" x14ac:dyDescent="0.25">
      <c r="A6680" t="s">
        <v>13219</v>
      </c>
      <c r="B6680" t="s">
        <v>13220</v>
      </c>
    </row>
    <row r="6681" spans="1:2" x14ac:dyDescent="0.25">
      <c r="A6681" t="s">
        <v>13221</v>
      </c>
      <c r="B6681" t="s">
        <v>13222</v>
      </c>
    </row>
    <row r="6682" spans="1:2" x14ac:dyDescent="0.25">
      <c r="A6682" t="s">
        <v>13223</v>
      </c>
      <c r="B6682" t="s">
        <v>13224</v>
      </c>
    </row>
    <row r="6683" spans="1:2" x14ac:dyDescent="0.25">
      <c r="A6683" t="s">
        <v>13225</v>
      </c>
      <c r="B6683" t="s">
        <v>13226</v>
      </c>
    </row>
    <row r="6684" spans="1:2" x14ac:dyDescent="0.25">
      <c r="A6684" t="s">
        <v>13227</v>
      </c>
      <c r="B6684" t="s">
        <v>13228</v>
      </c>
    </row>
    <row r="6685" spans="1:2" x14ac:dyDescent="0.25">
      <c r="A6685" t="s">
        <v>13229</v>
      </c>
      <c r="B6685" t="s">
        <v>13230</v>
      </c>
    </row>
    <row r="6686" spans="1:2" x14ac:dyDescent="0.25">
      <c r="A6686" t="s">
        <v>13231</v>
      </c>
      <c r="B6686" t="s">
        <v>13232</v>
      </c>
    </row>
    <row r="6687" spans="1:2" x14ac:dyDescent="0.25">
      <c r="A6687" t="s">
        <v>13233</v>
      </c>
      <c r="B6687" t="s">
        <v>13234</v>
      </c>
    </row>
    <row r="6688" spans="1:2" x14ac:dyDescent="0.25">
      <c r="A6688" t="s">
        <v>13235</v>
      </c>
      <c r="B6688" t="s">
        <v>13236</v>
      </c>
    </row>
    <row r="6689" spans="1:2" x14ac:dyDescent="0.25">
      <c r="A6689" t="s">
        <v>13237</v>
      </c>
      <c r="B6689" t="s">
        <v>13238</v>
      </c>
    </row>
    <row r="6690" spans="1:2" x14ac:dyDescent="0.25">
      <c r="A6690" t="s">
        <v>13239</v>
      </c>
      <c r="B6690" t="s">
        <v>13240</v>
      </c>
    </row>
    <row r="6691" spans="1:2" x14ac:dyDescent="0.25">
      <c r="A6691" t="s">
        <v>13241</v>
      </c>
      <c r="B6691" t="s">
        <v>13242</v>
      </c>
    </row>
    <row r="6692" spans="1:2" x14ac:dyDescent="0.25">
      <c r="A6692" t="s">
        <v>13243</v>
      </c>
      <c r="B6692" t="s">
        <v>13244</v>
      </c>
    </row>
    <row r="6693" spans="1:2" x14ac:dyDescent="0.25">
      <c r="A6693" t="s">
        <v>13245</v>
      </c>
      <c r="B6693" t="s">
        <v>13246</v>
      </c>
    </row>
    <row r="6694" spans="1:2" x14ac:dyDescent="0.25">
      <c r="A6694" t="s">
        <v>13247</v>
      </c>
      <c r="B6694" t="s">
        <v>13248</v>
      </c>
    </row>
    <row r="6695" spans="1:2" x14ac:dyDescent="0.25">
      <c r="A6695" t="s">
        <v>13249</v>
      </c>
      <c r="B6695" t="s">
        <v>13250</v>
      </c>
    </row>
    <row r="6696" spans="1:2" x14ac:dyDescent="0.25">
      <c r="A6696" t="s">
        <v>13251</v>
      </c>
      <c r="B6696" t="s">
        <v>13252</v>
      </c>
    </row>
    <row r="6697" spans="1:2" x14ac:dyDescent="0.25">
      <c r="A6697" t="s">
        <v>13253</v>
      </c>
      <c r="B6697" t="s">
        <v>13254</v>
      </c>
    </row>
    <row r="6698" spans="1:2" x14ac:dyDescent="0.25">
      <c r="A6698" t="s">
        <v>13255</v>
      </c>
      <c r="B6698" t="s">
        <v>13256</v>
      </c>
    </row>
    <row r="6699" spans="1:2" x14ac:dyDescent="0.25">
      <c r="A6699" t="s">
        <v>13257</v>
      </c>
      <c r="B6699" t="s">
        <v>13258</v>
      </c>
    </row>
    <row r="6700" spans="1:2" x14ac:dyDescent="0.25">
      <c r="A6700" t="s">
        <v>13259</v>
      </c>
      <c r="B6700" t="s">
        <v>13260</v>
      </c>
    </row>
    <row r="6701" spans="1:2" x14ac:dyDescent="0.25">
      <c r="A6701" t="s">
        <v>13261</v>
      </c>
      <c r="B6701" t="s">
        <v>13262</v>
      </c>
    </row>
    <row r="6702" spans="1:2" x14ac:dyDescent="0.25">
      <c r="A6702" t="s">
        <v>13263</v>
      </c>
      <c r="B6702" t="s">
        <v>13264</v>
      </c>
    </row>
    <row r="6703" spans="1:2" x14ac:dyDescent="0.25">
      <c r="A6703" t="s">
        <v>13265</v>
      </c>
      <c r="B6703" t="s">
        <v>13266</v>
      </c>
    </row>
    <row r="6704" spans="1:2" x14ac:dyDescent="0.25">
      <c r="A6704" t="s">
        <v>13267</v>
      </c>
      <c r="B6704" t="s">
        <v>13268</v>
      </c>
    </row>
    <row r="6705" spans="1:2" x14ac:dyDescent="0.25">
      <c r="A6705" t="s">
        <v>13269</v>
      </c>
      <c r="B6705" t="s">
        <v>13270</v>
      </c>
    </row>
    <row r="6706" spans="1:2" x14ac:dyDescent="0.25">
      <c r="A6706" t="s">
        <v>125</v>
      </c>
      <c r="B6706" t="s">
        <v>126</v>
      </c>
    </row>
    <row r="6707" spans="1:2" x14ac:dyDescent="0.25">
      <c r="A6707" t="s">
        <v>256</v>
      </c>
      <c r="B6707" t="s">
        <v>257</v>
      </c>
    </row>
    <row r="6708" spans="1:2" x14ac:dyDescent="0.25">
      <c r="A6708" t="s">
        <v>13271</v>
      </c>
      <c r="B6708" t="s">
        <v>13272</v>
      </c>
    </row>
    <row r="6709" spans="1:2" x14ac:dyDescent="0.25">
      <c r="A6709" t="s">
        <v>13273</v>
      </c>
      <c r="B6709" t="s">
        <v>13274</v>
      </c>
    </row>
    <row r="6710" spans="1:2" x14ac:dyDescent="0.25">
      <c r="A6710" t="s">
        <v>13275</v>
      </c>
      <c r="B6710" t="s">
        <v>13276</v>
      </c>
    </row>
    <row r="6711" spans="1:2" x14ac:dyDescent="0.25">
      <c r="A6711" t="s">
        <v>13277</v>
      </c>
      <c r="B6711" t="s">
        <v>13278</v>
      </c>
    </row>
    <row r="6712" spans="1:2" x14ac:dyDescent="0.25">
      <c r="A6712" t="s">
        <v>13279</v>
      </c>
      <c r="B6712" t="s">
        <v>13280</v>
      </c>
    </row>
    <row r="6713" spans="1:2" x14ac:dyDescent="0.25">
      <c r="A6713" t="s">
        <v>13281</v>
      </c>
      <c r="B6713" t="s">
        <v>13282</v>
      </c>
    </row>
    <row r="6714" spans="1:2" x14ac:dyDescent="0.25">
      <c r="A6714" t="s">
        <v>13283</v>
      </c>
      <c r="B6714" t="s">
        <v>13284</v>
      </c>
    </row>
    <row r="6715" spans="1:2" x14ac:dyDescent="0.25">
      <c r="A6715" t="s">
        <v>13285</v>
      </c>
      <c r="B6715" t="s">
        <v>13286</v>
      </c>
    </row>
    <row r="6716" spans="1:2" x14ac:dyDescent="0.25">
      <c r="A6716" t="s">
        <v>13287</v>
      </c>
      <c r="B6716" t="s">
        <v>13288</v>
      </c>
    </row>
    <row r="6717" spans="1:2" x14ac:dyDescent="0.25">
      <c r="A6717" t="s">
        <v>13289</v>
      </c>
      <c r="B6717" t="s">
        <v>13290</v>
      </c>
    </row>
    <row r="6718" spans="1:2" x14ac:dyDescent="0.25">
      <c r="A6718" t="s">
        <v>13291</v>
      </c>
      <c r="B6718" t="s">
        <v>13292</v>
      </c>
    </row>
    <row r="6719" spans="1:2" x14ac:dyDescent="0.25">
      <c r="A6719" t="s">
        <v>13293</v>
      </c>
      <c r="B6719" t="s">
        <v>13294</v>
      </c>
    </row>
    <row r="6720" spans="1:2" x14ac:dyDescent="0.25">
      <c r="A6720" t="s">
        <v>13295</v>
      </c>
      <c r="B6720" t="s">
        <v>13296</v>
      </c>
    </row>
    <row r="6721" spans="1:2" x14ac:dyDescent="0.25">
      <c r="A6721" t="s">
        <v>13297</v>
      </c>
      <c r="B6721" t="s">
        <v>13298</v>
      </c>
    </row>
    <row r="6722" spans="1:2" x14ac:dyDescent="0.25">
      <c r="A6722" t="s">
        <v>13299</v>
      </c>
      <c r="B6722" t="s">
        <v>13300</v>
      </c>
    </row>
    <row r="6723" spans="1:2" x14ac:dyDescent="0.25">
      <c r="A6723" t="s">
        <v>13301</v>
      </c>
      <c r="B6723" t="s">
        <v>13302</v>
      </c>
    </row>
    <row r="6724" spans="1:2" x14ac:dyDescent="0.25">
      <c r="A6724" t="s">
        <v>13303</v>
      </c>
      <c r="B6724" t="s">
        <v>13304</v>
      </c>
    </row>
    <row r="6725" spans="1:2" x14ac:dyDescent="0.25">
      <c r="A6725" t="s">
        <v>13305</v>
      </c>
      <c r="B6725" t="s">
        <v>13306</v>
      </c>
    </row>
    <row r="6726" spans="1:2" x14ac:dyDescent="0.25">
      <c r="A6726" t="s">
        <v>13307</v>
      </c>
      <c r="B6726" t="s">
        <v>13308</v>
      </c>
    </row>
    <row r="6727" spans="1:2" x14ac:dyDescent="0.25">
      <c r="A6727" t="s">
        <v>13309</v>
      </c>
      <c r="B6727" t="s">
        <v>13310</v>
      </c>
    </row>
    <row r="6728" spans="1:2" x14ac:dyDescent="0.25">
      <c r="A6728" t="s">
        <v>13311</v>
      </c>
      <c r="B6728" t="s">
        <v>13312</v>
      </c>
    </row>
    <row r="6729" spans="1:2" x14ac:dyDescent="0.25">
      <c r="A6729" t="s">
        <v>13313</v>
      </c>
      <c r="B6729" t="s">
        <v>13314</v>
      </c>
    </row>
    <row r="6730" spans="1:2" x14ac:dyDescent="0.25">
      <c r="A6730" t="s">
        <v>13315</v>
      </c>
      <c r="B6730" t="s">
        <v>13316</v>
      </c>
    </row>
    <row r="6731" spans="1:2" x14ac:dyDescent="0.25">
      <c r="A6731" t="s">
        <v>13317</v>
      </c>
      <c r="B6731" t="s">
        <v>13318</v>
      </c>
    </row>
    <row r="6732" spans="1:2" x14ac:dyDescent="0.25">
      <c r="A6732" t="s">
        <v>13319</v>
      </c>
      <c r="B6732" t="s">
        <v>13320</v>
      </c>
    </row>
    <row r="6733" spans="1:2" x14ac:dyDescent="0.25">
      <c r="A6733" t="s">
        <v>13321</v>
      </c>
      <c r="B6733" t="s">
        <v>13322</v>
      </c>
    </row>
    <row r="6734" spans="1:2" x14ac:dyDescent="0.25">
      <c r="A6734" t="s">
        <v>13323</v>
      </c>
      <c r="B6734" t="s">
        <v>13324</v>
      </c>
    </row>
    <row r="6735" spans="1:2" x14ac:dyDescent="0.25">
      <c r="A6735" t="s">
        <v>13325</v>
      </c>
      <c r="B6735" t="s">
        <v>13326</v>
      </c>
    </row>
    <row r="6736" spans="1:2" x14ac:dyDescent="0.25">
      <c r="A6736" t="s">
        <v>135</v>
      </c>
      <c r="B6736" t="s">
        <v>136</v>
      </c>
    </row>
    <row r="6737" spans="1:2" x14ac:dyDescent="0.25">
      <c r="A6737" t="s">
        <v>13327</v>
      </c>
      <c r="B6737" t="s">
        <v>13328</v>
      </c>
    </row>
    <row r="6738" spans="1:2" x14ac:dyDescent="0.25">
      <c r="A6738" t="s">
        <v>13329</v>
      </c>
      <c r="B6738" t="s">
        <v>13330</v>
      </c>
    </row>
    <row r="6739" spans="1:2" x14ac:dyDescent="0.25">
      <c r="A6739" t="s">
        <v>13331</v>
      </c>
      <c r="B6739" t="s">
        <v>13332</v>
      </c>
    </row>
    <row r="6740" spans="1:2" x14ac:dyDescent="0.25">
      <c r="A6740" t="s">
        <v>13333</v>
      </c>
      <c r="B6740" t="s">
        <v>13334</v>
      </c>
    </row>
    <row r="6741" spans="1:2" x14ac:dyDescent="0.25">
      <c r="A6741" t="s">
        <v>13335</v>
      </c>
      <c r="B6741" t="s">
        <v>13336</v>
      </c>
    </row>
    <row r="6742" spans="1:2" x14ac:dyDescent="0.25">
      <c r="A6742" t="s">
        <v>13337</v>
      </c>
      <c r="B6742" t="s">
        <v>13338</v>
      </c>
    </row>
    <row r="6743" spans="1:2" x14ac:dyDescent="0.25">
      <c r="A6743" t="s">
        <v>13339</v>
      </c>
      <c r="B6743" t="s">
        <v>13340</v>
      </c>
    </row>
    <row r="6744" spans="1:2" x14ac:dyDescent="0.25">
      <c r="A6744" t="s">
        <v>13341</v>
      </c>
      <c r="B6744" t="s">
        <v>13342</v>
      </c>
    </row>
    <row r="6745" spans="1:2" x14ac:dyDescent="0.25">
      <c r="A6745" t="s">
        <v>13343</v>
      </c>
      <c r="B6745" t="s">
        <v>13344</v>
      </c>
    </row>
    <row r="6746" spans="1:2" x14ac:dyDescent="0.25">
      <c r="A6746" t="s">
        <v>13345</v>
      </c>
      <c r="B6746" t="s">
        <v>13346</v>
      </c>
    </row>
    <row r="6747" spans="1:2" x14ac:dyDescent="0.25">
      <c r="A6747" t="s">
        <v>13347</v>
      </c>
      <c r="B6747" t="s">
        <v>13348</v>
      </c>
    </row>
    <row r="6748" spans="1:2" x14ac:dyDescent="0.25">
      <c r="A6748" t="s">
        <v>13349</v>
      </c>
      <c r="B6748" t="s">
        <v>13350</v>
      </c>
    </row>
    <row r="6749" spans="1:2" x14ac:dyDescent="0.25">
      <c r="A6749" t="s">
        <v>13351</v>
      </c>
      <c r="B6749" t="s">
        <v>13352</v>
      </c>
    </row>
    <row r="6750" spans="1:2" x14ac:dyDescent="0.25">
      <c r="A6750" t="s">
        <v>13353</v>
      </c>
      <c r="B6750" t="s">
        <v>13354</v>
      </c>
    </row>
    <row r="6751" spans="1:2" x14ac:dyDescent="0.25">
      <c r="A6751" t="s">
        <v>13355</v>
      </c>
      <c r="B6751" t="s">
        <v>13356</v>
      </c>
    </row>
    <row r="6752" spans="1:2" x14ac:dyDescent="0.25">
      <c r="A6752" t="s">
        <v>13357</v>
      </c>
      <c r="B6752" t="s">
        <v>13358</v>
      </c>
    </row>
    <row r="6753" spans="1:2" x14ac:dyDescent="0.25">
      <c r="A6753" t="s">
        <v>13359</v>
      </c>
      <c r="B6753" t="s">
        <v>13360</v>
      </c>
    </row>
    <row r="6754" spans="1:2" x14ac:dyDescent="0.25">
      <c r="A6754" t="s">
        <v>13361</v>
      </c>
      <c r="B6754" t="s">
        <v>13362</v>
      </c>
    </row>
    <row r="6755" spans="1:2" x14ac:dyDescent="0.25">
      <c r="A6755" t="s">
        <v>13363</v>
      </c>
      <c r="B6755" t="s">
        <v>13364</v>
      </c>
    </row>
    <row r="6756" spans="1:2" x14ac:dyDescent="0.25">
      <c r="A6756" t="s">
        <v>13365</v>
      </c>
      <c r="B6756" t="s">
        <v>13366</v>
      </c>
    </row>
    <row r="6757" spans="1:2" x14ac:dyDescent="0.25">
      <c r="A6757" t="s">
        <v>13367</v>
      </c>
      <c r="B6757" t="s">
        <v>13368</v>
      </c>
    </row>
    <row r="6758" spans="1:2" x14ac:dyDescent="0.25">
      <c r="A6758" t="s">
        <v>13369</v>
      </c>
      <c r="B6758" t="s">
        <v>13370</v>
      </c>
    </row>
    <row r="6759" spans="1:2" x14ac:dyDescent="0.25">
      <c r="A6759" t="s">
        <v>13371</v>
      </c>
      <c r="B6759" t="s">
        <v>13372</v>
      </c>
    </row>
    <row r="6760" spans="1:2" x14ac:dyDescent="0.25">
      <c r="A6760" t="s">
        <v>13373</v>
      </c>
      <c r="B6760" t="s">
        <v>13374</v>
      </c>
    </row>
    <row r="6761" spans="1:2" x14ac:dyDescent="0.25">
      <c r="A6761" t="s">
        <v>13375</v>
      </c>
      <c r="B6761" t="s">
        <v>13376</v>
      </c>
    </row>
    <row r="6762" spans="1:2" x14ac:dyDescent="0.25">
      <c r="A6762" t="s">
        <v>13377</v>
      </c>
      <c r="B6762" t="s">
        <v>13378</v>
      </c>
    </row>
    <row r="6763" spans="1:2" x14ac:dyDescent="0.25">
      <c r="A6763" t="s">
        <v>13379</v>
      </c>
      <c r="B6763" t="s">
        <v>13380</v>
      </c>
    </row>
    <row r="6764" spans="1:2" x14ac:dyDescent="0.25">
      <c r="A6764" t="s">
        <v>13381</v>
      </c>
      <c r="B6764" t="s">
        <v>13382</v>
      </c>
    </row>
    <row r="6765" spans="1:2" x14ac:dyDescent="0.25">
      <c r="A6765" t="s">
        <v>13383</v>
      </c>
      <c r="B6765" t="s">
        <v>13384</v>
      </c>
    </row>
    <row r="6766" spans="1:2" x14ac:dyDescent="0.25">
      <c r="A6766" t="s">
        <v>13385</v>
      </c>
      <c r="B6766" t="s">
        <v>13386</v>
      </c>
    </row>
    <row r="6767" spans="1:2" x14ac:dyDescent="0.25">
      <c r="A6767" t="s">
        <v>13387</v>
      </c>
      <c r="B6767" t="s">
        <v>13388</v>
      </c>
    </row>
    <row r="6768" spans="1:2" x14ac:dyDescent="0.25">
      <c r="A6768" t="s">
        <v>13389</v>
      </c>
      <c r="B6768" t="s">
        <v>13390</v>
      </c>
    </row>
    <row r="6769" spans="1:2" x14ac:dyDescent="0.25">
      <c r="A6769" t="s">
        <v>13391</v>
      </c>
      <c r="B6769" t="s">
        <v>13392</v>
      </c>
    </row>
    <row r="6770" spans="1:2" x14ac:dyDescent="0.25">
      <c r="A6770" t="s">
        <v>13393</v>
      </c>
      <c r="B6770" t="s">
        <v>13394</v>
      </c>
    </row>
    <row r="6771" spans="1:2" x14ac:dyDescent="0.25">
      <c r="A6771" t="s">
        <v>13395</v>
      </c>
      <c r="B6771" t="s">
        <v>13396</v>
      </c>
    </row>
    <row r="6772" spans="1:2" x14ac:dyDescent="0.25">
      <c r="A6772" t="s">
        <v>13397</v>
      </c>
      <c r="B6772" t="s">
        <v>13398</v>
      </c>
    </row>
    <row r="6773" spans="1:2" x14ac:dyDescent="0.25">
      <c r="A6773" t="s">
        <v>13399</v>
      </c>
      <c r="B6773" t="s">
        <v>13400</v>
      </c>
    </row>
    <row r="6774" spans="1:2" x14ac:dyDescent="0.25">
      <c r="A6774" t="s">
        <v>13401</v>
      </c>
      <c r="B6774" t="s">
        <v>13402</v>
      </c>
    </row>
    <row r="6775" spans="1:2" x14ac:dyDescent="0.25">
      <c r="A6775" t="s">
        <v>13403</v>
      </c>
      <c r="B6775" t="s">
        <v>13404</v>
      </c>
    </row>
    <row r="6776" spans="1:2" x14ac:dyDescent="0.25">
      <c r="A6776" t="s">
        <v>13405</v>
      </c>
      <c r="B6776" t="s">
        <v>13406</v>
      </c>
    </row>
    <row r="6777" spans="1:2" x14ac:dyDescent="0.25">
      <c r="A6777" t="s">
        <v>13407</v>
      </c>
      <c r="B6777" t="s">
        <v>13408</v>
      </c>
    </row>
    <row r="6778" spans="1:2" x14ac:dyDescent="0.25">
      <c r="A6778" t="s">
        <v>13409</v>
      </c>
      <c r="B6778" t="s">
        <v>13410</v>
      </c>
    </row>
    <row r="6779" spans="1:2" x14ac:dyDescent="0.25">
      <c r="A6779" t="s">
        <v>13411</v>
      </c>
      <c r="B6779" t="s">
        <v>13412</v>
      </c>
    </row>
    <row r="6780" spans="1:2" x14ac:dyDescent="0.25">
      <c r="A6780" t="s">
        <v>13413</v>
      </c>
      <c r="B6780" t="s">
        <v>13414</v>
      </c>
    </row>
    <row r="6781" spans="1:2" x14ac:dyDescent="0.25">
      <c r="A6781" t="s">
        <v>13415</v>
      </c>
      <c r="B6781" t="s">
        <v>13416</v>
      </c>
    </row>
    <row r="6782" spans="1:2" x14ac:dyDescent="0.25">
      <c r="A6782" t="s">
        <v>13417</v>
      </c>
      <c r="B6782" t="s">
        <v>13418</v>
      </c>
    </row>
    <row r="6783" spans="1:2" x14ac:dyDescent="0.25">
      <c r="A6783" t="s">
        <v>13419</v>
      </c>
      <c r="B6783" t="s">
        <v>13420</v>
      </c>
    </row>
    <row r="6784" spans="1:2" x14ac:dyDescent="0.25">
      <c r="A6784" t="s">
        <v>13421</v>
      </c>
      <c r="B6784" t="s">
        <v>13422</v>
      </c>
    </row>
    <row r="6785" spans="1:2" x14ac:dyDescent="0.25">
      <c r="A6785" t="s">
        <v>13423</v>
      </c>
      <c r="B6785" t="s">
        <v>13424</v>
      </c>
    </row>
    <row r="6786" spans="1:2" x14ac:dyDescent="0.25">
      <c r="A6786" t="s">
        <v>13425</v>
      </c>
      <c r="B6786" t="s">
        <v>13426</v>
      </c>
    </row>
    <row r="6787" spans="1:2" x14ac:dyDescent="0.25">
      <c r="A6787" t="s">
        <v>13427</v>
      </c>
      <c r="B6787" t="s">
        <v>13428</v>
      </c>
    </row>
    <row r="6788" spans="1:2" x14ac:dyDescent="0.25">
      <c r="A6788" t="s">
        <v>13429</v>
      </c>
      <c r="B6788" t="s">
        <v>13430</v>
      </c>
    </row>
    <row r="6789" spans="1:2" x14ac:dyDescent="0.25">
      <c r="A6789" t="s">
        <v>13431</v>
      </c>
      <c r="B6789" t="s">
        <v>13432</v>
      </c>
    </row>
    <row r="6790" spans="1:2" x14ac:dyDescent="0.25">
      <c r="A6790" t="s">
        <v>13433</v>
      </c>
      <c r="B6790" t="s">
        <v>13434</v>
      </c>
    </row>
    <row r="6791" spans="1:2" x14ac:dyDescent="0.25">
      <c r="A6791" t="s">
        <v>13435</v>
      </c>
      <c r="B6791" t="s">
        <v>13436</v>
      </c>
    </row>
    <row r="6792" spans="1:2" x14ac:dyDescent="0.25">
      <c r="A6792" t="s">
        <v>13437</v>
      </c>
      <c r="B6792" t="s">
        <v>13438</v>
      </c>
    </row>
    <row r="6793" spans="1:2" x14ac:dyDescent="0.25">
      <c r="A6793" t="s">
        <v>13439</v>
      </c>
      <c r="B6793" t="s">
        <v>13440</v>
      </c>
    </row>
    <row r="6794" spans="1:2" x14ac:dyDescent="0.25">
      <c r="A6794" t="s">
        <v>13441</v>
      </c>
      <c r="B6794" t="s">
        <v>13442</v>
      </c>
    </row>
    <row r="6795" spans="1:2" x14ac:dyDescent="0.25">
      <c r="A6795" t="s">
        <v>13443</v>
      </c>
      <c r="B6795" t="s">
        <v>13444</v>
      </c>
    </row>
    <row r="6796" spans="1:2" x14ac:dyDescent="0.25">
      <c r="A6796" t="s">
        <v>13445</v>
      </c>
      <c r="B6796" t="s">
        <v>13446</v>
      </c>
    </row>
    <row r="6797" spans="1:2" x14ac:dyDescent="0.25">
      <c r="A6797" t="s">
        <v>13447</v>
      </c>
      <c r="B6797" t="s">
        <v>13448</v>
      </c>
    </row>
    <row r="6798" spans="1:2" x14ac:dyDescent="0.25">
      <c r="A6798" t="s">
        <v>13449</v>
      </c>
      <c r="B6798" t="s">
        <v>13450</v>
      </c>
    </row>
    <row r="6799" spans="1:2" x14ac:dyDescent="0.25">
      <c r="A6799" t="s">
        <v>13451</v>
      </c>
      <c r="B6799" t="s">
        <v>13452</v>
      </c>
    </row>
    <row r="6800" spans="1:2" x14ac:dyDescent="0.25">
      <c r="A6800" t="s">
        <v>13453</v>
      </c>
      <c r="B6800" t="s">
        <v>13454</v>
      </c>
    </row>
    <row r="6801" spans="1:2" x14ac:dyDescent="0.25">
      <c r="A6801" t="s">
        <v>13455</v>
      </c>
      <c r="B6801" t="s">
        <v>13456</v>
      </c>
    </row>
    <row r="6802" spans="1:2" x14ac:dyDescent="0.25">
      <c r="A6802" t="s">
        <v>13457</v>
      </c>
      <c r="B6802" t="s">
        <v>13458</v>
      </c>
    </row>
    <row r="6803" spans="1:2" x14ac:dyDescent="0.25">
      <c r="A6803" t="s">
        <v>13459</v>
      </c>
      <c r="B6803" t="s">
        <v>13460</v>
      </c>
    </row>
    <row r="6804" spans="1:2" x14ac:dyDescent="0.25">
      <c r="A6804" t="s">
        <v>13461</v>
      </c>
      <c r="B6804" t="s">
        <v>13462</v>
      </c>
    </row>
    <row r="6805" spans="1:2" x14ac:dyDescent="0.25">
      <c r="A6805" t="s">
        <v>13463</v>
      </c>
      <c r="B6805" t="s">
        <v>13464</v>
      </c>
    </row>
    <row r="6806" spans="1:2" x14ac:dyDescent="0.25">
      <c r="A6806" t="s">
        <v>13465</v>
      </c>
      <c r="B6806" t="s">
        <v>13466</v>
      </c>
    </row>
    <row r="6807" spans="1:2" x14ac:dyDescent="0.25">
      <c r="A6807" t="s">
        <v>13467</v>
      </c>
      <c r="B6807" t="s">
        <v>13468</v>
      </c>
    </row>
    <row r="6808" spans="1:2" x14ac:dyDescent="0.25">
      <c r="A6808" t="s">
        <v>13469</v>
      </c>
      <c r="B6808" t="s">
        <v>13470</v>
      </c>
    </row>
    <row r="6809" spans="1:2" x14ac:dyDescent="0.25">
      <c r="A6809" t="s">
        <v>13471</v>
      </c>
      <c r="B6809" t="s">
        <v>13472</v>
      </c>
    </row>
    <row r="6810" spans="1:2" x14ac:dyDescent="0.25">
      <c r="A6810" t="s">
        <v>13473</v>
      </c>
      <c r="B6810" t="s">
        <v>13474</v>
      </c>
    </row>
    <row r="6811" spans="1:2" x14ac:dyDescent="0.25">
      <c r="A6811" t="s">
        <v>13475</v>
      </c>
      <c r="B6811" t="s">
        <v>13476</v>
      </c>
    </row>
    <row r="6812" spans="1:2" x14ac:dyDescent="0.25">
      <c r="A6812" t="s">
        <v>13477</v>
      </c>
      <c r="B6812" t="s">
        <v>13478</v>
      </c>
    </row>
    <row r="6813" spans="1:2" x14ac:dyDescent="0.25">
      <c r="A6813" t="s">
        <v>13479</v>
      </c>
      <c r="B6813" t="s">
        <v>13480</v>
      </c>
    </row>
    <row r="6814" spans="1:2" x14ac:dyDescent="0.25">
      <c r="A6814" t="s">
        <v>13481</v>
      </c>
      <c r="B6814" t="s">
        <v>13482</v>
      </c>
    </row>
    <row r="6815" spans="1:2" x14ac:dyDescent="0.25">
      <c r="A6815" t="s">
        <v>13483</v>
      </c>
      <c r="B6815" t="s">
        <v>13484</v>
      </c>
    </row>
    <row r="6816" spans="1:2" x14ac:dyDescent="0.25">
      <c r="A6816" t="s">
        <v>13485</v>
      </c>
      <c r="B6816" t="s">
        <v>13486</v>
      </c>
    </row>
    <row r="6817" spans="1:2" x14ac:dyDescent="0.25">
      <c r="A6817" t="s">
        <v>13487</v>
      </c>
      <c r="B6817" t="s">
        <v>13488</v>
      </c>
    </row>
    <row r="6818" spans="1:2" x14ac:dyDescent="0.25">
      <c r="A6818" t="s">
        <v>13489</v>
      </c>
      <c r="B6818" t="s">
        <v>13490</v>
      </c>
    </row>
    <row r="6819" spans="1:2" x14ac:dyDescent="0.25">
      <c r="A6819" t="s">
        <v>13491</v>
      </c>
      <c r="B6819" t="s">
        <v>13492</v>
      </c>
    </row>
    <row r="6820" spans="1:2" x14ac:dyDescent="0.25">
      <c r="A6820" t="s">
        <v>13493</v>
      </c>
      <c r="B6820" t="s">
        <v>13494</v>
      </c>
    </row>
    <row r="6821" spans="1:2" x14ac:dyDescent="0.25">
      <c r="A6821" t="s">
        <v>13495</v>
      </c>
      <c r="B6821" t="s">
        <v>13496</v>
      </c>
    </row>
    <row r="6822" spans="1:2" x14ac:dyDescent="0.25">
      <c r="A6822" t="s">
        <v>13497</v>
      </c>
      <c r="B6822" t="s">
        <v>13498</v>
      </c>
    </row>
    <row r="6823" spans="1:2" x14ac:dyDescent="0.25">
      <c r="A6823" t="s">
        <v>13499</v>
      </c>
      <c r="B6823" t="s">
        <v>13500</v>
      </c>
    </row>
    <row r="6824" spans="1:2" x14ac:dyDescent="0.25">
      <c r="A6824" t="s">
        <v>13501</v>
      </c>
      <c r="B6824" t="s">
        <v>13502</v>
      </c>
    </row>
    <row r="6825" spans="1:2" x14ac:dyDescent="0.25">
      <c r="A6825" t="s">
        <v>13503</v>
      </c>
      <c r="B6825" t="s">
        <v>13504</v>
      </c>
    </row>
    <row r="6826" spans="1:2" x14ac:dyDescent="0.25">
      <c r="A6826" t="s">
        <v>13505</v>
      </c>
      <c r="B6826" t="s">
        <v>13506</v>
      </c>
    </row>
    <row r="6827" spans="1:2" x14ac:dyDescent="0.25">
      <c r="A6827" t="s">
        <v>13507</v>
      </c>
      <c r="B6827" t="s">
        <v>13508</v>
      </c>
    </row>
    <row r="6828" spans="1:2" x14ac:dyDescent="0.25">
      <c r="A6828" t="s">
        <v>13509</v>
      </c>
      <c r="B6828" t="s">
        <v>13510</v>
      </c>
    </row>
    <row r="6829" spans="1:2" x14ac:dyDescent="0.25">
      <c r="A6829" t="s">
        <v>13511</v>
      </c>
      <c r="B6829" t="s">
        <v>13512</v>
      </c>
    </row>
    <row r="6830" spans="1:2" x14ac:dyDescent="0.25">
      <c r="A6830" t="s">
        <v>13513</v>
      </c>
      <c r="B6830" t="s">
        <v>13514</v>
      </c>
    </row>
    <row r="6831" spans="1:2" x14ac:dyDescent="0.25">
      <c r="A6831" t="s">
        <v>13515</v>
      </c>
      <c r="B6831" t="s">
        <v>13516</v>
      </c>
    </row>
    <row r="6832" spans="1:2" x14ac:dyDescent="0.25">
      <c r="A6832" t="s">
        <v>13517</v>
      </c>
      <c r="B6832" t="s">
        <v>13518</v>
      </c>
    </row>
    <row r="6833" spans="1:2" x14ac:dyDescent="0.25">
      <c r="A6833" t="s">
        <v>13519</v>
      </c>
      <c r="B6833" t="s">
        <v>13520</v>
      </c>
    </row>
    <row r="6834" spans="1:2" x14ac:dyDescent="0.25">
      <c r="A6834" t="s">
        <v>13521</v>
      </c>
      <c r="B6834" t="s">
        <v>13522</v>
      </c>
    </row>
    <row r="6835" spans="1:2" x14ac:dyDescent="0.25">
      <c r="A6835" t="s">
        <v>13523</v>
      </c>
      <c r="B6835" t="s">
        <v>13524</v>
      </c>
    </row>
    <row r="6836" spans="1:2" x14ac:dyDescent="0.25">
      <c r="A6836" t="s">
        <v>13525</v>
      </c>
      <c r="B6836" t="s">
        <v>13526</v>
      </c>
    </row>
    <row r="6837" spans="1:2" x14ac:dyDescent="0.25">
      <c r="A6837" t="s">
        <v>13527</v>
      </c>
      <c r="B6837" t="s">
        <v>13528</v>
      </c>
    </row>
    <row r="6838" spans="1:2" x14ac:dyDescent="0.25">
      <c r="A6838" t="s">
        <v>13529</v>
      </c>
      <c r="B6838" t="s">
        <v>13530</v>
      </c>
    </row>
    <row r="6839" spans="1:2" x14ac:dyDescent="0.25">
      <c r="A6839" t="s">
        <v>13531</v>
      </c>
      <c r="B6839" t="s">
        <v>13532</v>
      </c>
    </row>
    <row r="6840" spans="1:2" x14ac:dyDescent="0.25">
      <c r="A6840" t="s">
        <v>13533</v>
      </c>
      <c r="B6840" t="s">
        <v>13534</v>
      </c>
    </row>
    <row r="6841" spans="1:2" x14ac:dyDescent="0.25">
      <c r="A6841" t="s">
        <v>13535</v>
      </c>
      <c r="B6841" t="s">
        <v>13536</v>
      </c>
    </row>
    <row r="6842" spans="1:2" x14ac:dyDescent="0.25">
      <c r="A6842" t="s">
        <v>13537</v>
      </c>
      <c r="B6842" t="s">
        <v>13538</v>
      </c>
    </row>
    <row r="6843" spans="1:2" x14ac:dyDescent="0.25">
      <c r="A6843" t="s">
        <v>13539</v>
      </c>
      <c r="B6843" t="s">
        <v>13540</v>
      </c>
    </row>
    <row r="6844" spans="1:2" x14ac:dyDescent="0.25">
      <c r="A6844" t="s">
        <v>13541</v>
      </c>
      <c r="B6844" t="s">
        <v>13542</v>
      </c>
    </row>
    <row r="6845" spans="1:2" x14ac:dyDescent="0.25">
      <c r="A6845" t="s">
        <v>13543</v>
      </c>
      <c r="B6845" t="s">
        <v>13544</v>
      </c>
    </row>
    <row r="6846" spans="1:2" x14ac:dyDescent="0.25">
      <c r="A6846" t="s">
        <v>13545</v>
      </c>
      <c r="B6846" t="s">
        <v>13546</v>
      </c>
    </row>
    <row r="6847" spans="1:2" x14ac:dyDescent="0.25">
      <c r="A6847" t="s">
        <v>13547</v>
      </c>
      <c r="B6847" t="s">
        <v>13548</v>
      </c>
    </row>
    <row r="6848" spans="1:2" x14ac:dyDescent="0.25">
      <c r="A6848" t="s">
        <v>13549</v>
      </c>
      <c r="B6848" t="s">
        <v>13550</v>
      </c>
    </row>
    <row r="6849" spans="1:2" x14ac:dyDescent="0.25">
      <c r="A6849" t="s">
        <v>13551</v>
      </c>
      <c r="B6849" t="s">
        <v>13552</v>
      </c>
    </row>
    <row r="6850" spans="1:2" x14ac:dyDescent="0.25">
      <c r="A6850" t="s">
        <v>13553</v>
      </c>
      <c r="B6850" t="s">
        <v>13554</v>
      </c>
    </row>
    <row r="6851" spans="1:2" x14ac:dyDescent="0.25">
      <c r="A6851" t="s">
        <v>13555</v>
      </c>
      <c r="B6851" t="s">
        <v>13556</v>
      </c>
    </row>
    <row r="6852" spans="1:2" x14ac:dyDescent="0.25">
      <c r="A6852" t="s">
        <v>13557</v>
      </c>
      <c r="B6852" t="s">
        <v>13558</v>
      </c>
    </row>
    <row r="6853" spans="1:2" x14ac:dyDescent="0.25">
      <c r="A6853" t="s">
        <v>13559</v>
      </c>
      <c r="B6853" t="s">
        <v>13560</v>
      </c>
    </row>
    <row r="6854" spans="1:2" x14ac:dyDescent="0.25">
      <c r="A6854" t="s">
        <v>13561</v>
      </c>
      <c r="B6854" t="s">
        <v>13562</v>
      </c>
    </row>
    <row r="6855" spans="1:2" x14ac:dyDescent="0.25">
      <c r="A6855" t="s">
        <v>13563</v>
      </c>
      <c r="B6855" t="s">
        <v>13564</v>
      </c>
    </row>
    <row r="6856" spans="1:2" x14ac:dyDescent="0.25">
      <c r="A6856" t="s">
        <v>13565</v>
      </c>
      <c r="B6856" t="s">
        <v>13566</v>
      </c>
    </row>
    <row r="6857" spans="1:2" x14ac:dyDescent="0.25">
      <c r="A6857" t="s">
        <v>13567</v>
      </c>
      <c r="B6857" t="s">
        <v>13568</v>
      </c>
    </row>
    <row r="6858" spans="1:2" x14ac:dyDescent="0.25">
      <c r="A6858" t="s">
        <v>13569</v>
      </c>
      <c r="B6858" t="s">
        <v>13570</v>
      </c>
    </row>
    <row r="6859" spans="1:2" x14ac:dyDescent="0.25">
      <c r="A6859" t="s">
        <v>13571</v>
      </c>
      <c r="B6859" t="s">
        <v>13572</v>
      </c>
    </row>
    <row r="6860" spans="1:2" x14ac:dyDescent="0.25">
      <c r="A6860" t="s">
        <v>13573</v>
      </c>
      <c r="B6860" t="s">
        <v>13574</v>
      </c>
    </row>
    <row r="6861" spans="1:2" x14ac:dyDescent="0.25">
      <c r="A6861" t="s">
        <v>13575</v>
      </c>
      <c r="B6861" t="s">
        <v>13576</v>
      </c>
    </row>
    <row r="6862" spans="1:2" x14ac:dyDescent="0.25">
      <c r="A6862" t="s">
        <v>13577</v>
      </c>
      <c r="B6862" t="s">
        <v>13578</v>
      </c>
    </row>
    <row r="6863" spans="1:2" x14ac:dyDescent="0.25">
      <c r="A6863" t="s">
        <v>13579</v>
      </c>
      <c r="B6863" t="s">
        <v>13580</v>
      </c>
    </row>
    <row r="6864" spans="1:2" x14ac:dyDescent="0.25">
      <c r="A6864" t="s">
        <v>13581</v>
      </c>
      <c r="B6864" t="s">
        <v>13582</v>
      </c>
    </row>
    <row r="6865" spans="1:2" x14ac:dyDescent="0.25">
      <c r="A6865" t="s">
        <v>13583</v>
      </c>
      <c r="B6865" t="s">
        <v>13584</v>
      </c>
    </row>
    <row r="6866" spans="1:2" x14ac:dyDescent="0.25">
      <c r="A6866" t="s">
        <v>13585</v>
      </c>
      <c r="B6866" t="s">
        <v>13586</v>
      </c>
    </row>
    <row r="6867" spans="1:2" x14ac:dyDescent="0.25">
      <c r="A6867" t="s">
        <v>13587</v>
      </c>
      <c r="B6867" t="s">
        <v>13588</v>
      </c>
    </row>
    <row r="6868" spans="1:2" x14ac:dyDescent="0.25">
      <c r="A6868" t="s">
        <v>13589</v>
      </c>
      <c r="B6868" t="s">
        <v>13590</v>
      </c>
    </row>
    <row r="6869" spans="1:2" x14ac:dyDescent="0.25">
      <c r="A6869" t="s">
        <v>13591</v>
      </c>
      <c r="B6869" t="s">
        <v>13592</v>
      </c>
    </row>
    <row r="6870" spans="1:2" x14ac:dyDescent="0.25">
      <c r="A6870" t="s">
        <v>13593</v>
      </c>
      <c r="B6870" t="s">
        <v>13594</v>
      </c>
    </row>
    <row r="6871" spans="1:2" x14ac:dyDescent="0.25">
      <c r="A6871" t="s">
        <v>13595</v>
      </c>
      <c r="B6871" t="s">
        <v>13596</v>
      </c>
    </row>
    <row r="6872" spans="1:2" x14ac:dyDescent="0.25">
      <c r="A6872" t="s">
        <v>13597</v>
      </c>
      <c r="B6872" t="s">
        <v>13598</v>
      </c>
    </row>
    <row r="6873" spans="1:2" x14ac:dyDescent="0.25">
      <c r="A6873" t="s">
        <v>13599</v>
      </c>
      <c r="B6873" t="s">
        <v>13600</v>
      </c>
    </row>
    <row r="6874" spans="1:2" x14ac:dyDescent="0.25">
      <c r="A6874" t="s">
        <v>13601</v>
      </c>
      <c r="B6874" t="s">
        <v>13602</v>
      </c>
    </row>
    <row r="6875" spans="1:2" x14ac:dyDescent="0.25">
      <c r="A6875" t="s">
        <v>13603</v>
      </c>
      <c r="B6875" t="s">
        <v>13604</v>
      </c>
    </row>
    <row r="6876" spans="1:2" x14ac:dyDescent="0.25">
      <c r="A6876" t="s">
        <v>13605</v>
      </c>
      <c r="B6876" t="s">
        <v>13606</v>
      </c>
    </row>
    <row r="6877" spans="1:2" x14ac:dyDescent="0.25">
      <c r="A6877" t="s">
        <v>13607</v>
      </c>
      <c r="B6877" t="s">
        <v>13608</v>
      </c>
    </row>
    <row r="6878" spans="1:2" x14ac:dyDescent="0.25">
      <c r="A6878" t="s">
        <v>13609</v>
      </c>
      <c r="B6878" t="s">
        <v>13610</v>
      </c>
    </row>
    <row r="6879" spans="1:2" x14ac:dyDescent="0.25">
      <c r="A6879" t="s">
        <v>13611</v>
      </c>
      <c r="B6879" t="s">
        <v>13612</v>
      </c>
    </row>
    <row r="6880" spans="1:2" x14ac:dyDescent="0.25">
      <c r="A6880" t="s">
        <v>13613</v>
      </c>
      <c r="B6880" t="s">
        <v>13614</v>
      </c>
    </row>
    <row r="6881" spans="1:2" x14ac:dyDescent="0.25">
      <c r="A6881" t="s">
        <v>13615</v>
      </c>
      <c r="B6881" t="s">
        <v>13616</v>
      </c>
    </row>
    <row r="6882" spans="1:2" x14ac:dyDescent="0.25">
      <c r="A6882" t="s">
        <v>13617</v>
      </c>
      <c r="B6882" t="s">
        <v>13618</v>
      </c>
    </row>
    <row r="6883" spans="1:2" x14ac:dyDescent="0.25">
      <c r="A6883" t="s">
        <v>13619</v>
      </c>
      <c r="B6883" t="s">
        <v>13620</v>
      </c>
    </row>
    <row r="6884" spans="1:2" x14ac:dyDescent="0.25">
      <c r="A6884" t="s">
        <v>13621</v>
      </c>
      <c r="B6884" t="s">
        <v>13622</v>
      </c>
    </row>
    <row r="6885" spans="1:2" x14ac:dyDescent="0.25">
      <c r="A6885" t="s">
        <v>13623</v>
      </c>
      <c r="B6885" t="s">
        <v>13624</v>
      </c>
    </row>
    <row r="6886" spans="1:2" x14ac:dyDescent="0.25">
      <c r="A6886" t="s">
        <v>13625</v>
      </c>
      <c r="B6886" t="s">
        <v>13626</v>
      </c>
    </row>
    <row r="6887" spans="1:2" x14ac:dyDescent="0.25">
      <c r="A6887" t="s">
        <v>13627</v>
      </c>
      <c r="B6887" t="s">
        <v>13628</v>
      </c>
    </row>
    <row r="6888" spans="1:2" x14ac:dyDescent="0.25">
      <c r="A6888" t="s">
        <v>13629</v>
      </c>
      <c r="B6888" t="s">
        <v>13630</v>
      </c>
    </row>
    <row r="6889" spans="1:2" x14ac:dyDescent="0.25">
      <c r="A6889" t="s">
        <v>13631</v>
      </c>
      <c r="B6889" t="s">
        <v>13632</v>
      </c>
    </row>
    <row r="6890" spans="1:2" x14ac:dyDescent="0.25">
      <c r="A6890" t="s">
        <v>13633</v>
      </c>
      <c r="B6890" t="s">
        <v>13634</v>
      </c>
    </row>
    <row r="6891" spans="1:2" x14ac:dyDescent="0.25">
      <c r="A6891" t="s">
        <v>13635</v>
      </c>
      <c r="B6891" t="s">
        <v>13636</v>
      </c>
    </row>
    <row r="6892" spans="1:2" x14ac:dyDescent="0.25">
      <c r="A6892" t="s">
        <v>13637</v>
      </c>
      <c r="B6892" t="s">
        <v>13638</v>
      </c>
    </row>
    <row r="6893" spans="1:2" x14ac:dyDescent="0.25">
      <c r="A6893" t="s">
        <v>13639</v>
      </c>
      <c r="B6893" t="s">
        <v>13640</v>
      </c>
    </row>
    <row r="6894" spans="1:2" x14ac:dyDescent="0.25">
      <c r="A6894" t="s">
        <v>13641</v>
      </c>
      <c r="B6894" t="s">
        <v>13642</v>
      </c>
    </row>
    <row r="6895" spans="1:2" x14ac:dyDescent="0.25">
      <c r="A6895" t="s">
        <v>13643</v>
      </c>
      <c r="B6895" t="s">
        <v>13644</v>
      </c>
    </row>
    <row r="6896" spans="1:2" x14ac:dyDescent="0.25">
      <c r="A6896" t="s">
        <v>13645</v>
      </c>
      <c r="B6896" t="s">
        <v>13646</v>
      </c>
    </row>
    <row r="6897" spans="1:2" x14ac:dyDescent="0.25">
      <c r="A6897" t="s">
        <v>13647</v>
      </c>
      <c r="B6897" t="s">
        <v>13648</v>
      </c>
    </row>
    <row r="6898" spans="1:2" x14ac:dyDescent="0.25">
      <c r="A6898" t="s">
        <v>13649</v>
      </c>
      <c r="B6898" t="s">
        <v>13650</v>
      </c>
    </row>
    <row r="6899" spans="1:2" x14ac:dyDescent="0.25">
      <c r="A6899" t="s">
        <v>13651</v>
      </c>
      <c r="B6899" t="s">
        <v>13652</v>
      </c>
    </row>
    <row r="6900" spans="1:2" x14ac:dyDescent="0.25">
      <c r="A6900" t="s">
        <v>13653</v>
      </c>
      <c r="B6900" t="s">
        <v>13654</v>
      </c>
    </row>
    <row r="6901" spans="1:2" x14ac:dyDescent="0.25">
      <c r="A6901" t="s">
        <v>13655</v>
      </c>
      <c r="B6901" t="s">
        <v>13656</v>
      </c>
    </row>
    <row r="6902" spans="1:2" x14ac:dyDescent="0.25">
      <c r="A6902" t="s">
        <v>13657</v>
      </c>
      <c r="B6902" t="s">
        <v>13658</v>
      </c>
    </row>
    <row r="6903" spans="1:2" x14ac:dyDescent="0.25">
      <c r="A6903" t="s">
        <v>13659</v>
      </c>
      <c r="B6903" t="s">
        <v>13660</v>
      </c>
    </row>
    <row r="6904" spans="1:2" x14ac:dyDescent="0.25">
      <c r="A6904" t="s">
        <v>13661</v>
      </c>
      <c r="B6904" t="s">
        <v>13662</v>
      </c>
    </row>
    <row r="6905" spans="1:2" x14ac:dyDescent="0.25">
      <c r="A6905" t="s">
        <v>13663</v>
      </c>
      <c r="B6905" t="s">
        <v>13664</v>
      </c>
    </row>
    <row r="6906" spans="1:2" x14ac:dyDescent="0.25">
      <c r="A6906" t="s">
        <v>13665</v>
      </c>
      <c r="B6906" t="s">
        <v>13666</v>
      </c>
    </row>
    <row r="6907" spans="1:2" x14ac:dyDescent="0.25">
      <c r="A6907" t="s">
        <v>13667</v>
      </c>
      <c r="B6907" t="s">
        <v>13668</v>
      </c>
    </row>
    <row r="6908" spans="1:2" x14ac:dyDescent="0.25">
      <c r="A6908" t="s">
        <v>13669</v>
      </c>
      <c r="B6908" t="s">
        <v>13670</v>
      </c>
    </row>
    <row r="6909" spans="1:2" x14ac:dyDescent="0.25">
      <c r="A6909" t="s">
        <v>252</v>
      </c>
      <c r="B6909" t="s">
        <v>253</v>
      </c>
    </row>
    <row r="6910" spans="1:2" x14ac:dyDescent="0.25">
      <c r="A6910" t="s">
        <v>13671</v>
      </c>
      <c r="B6910" t="s">
        <v>13672</v>
      </c>
    </row>
    <row r="6911" spans="1:2" x14ac:dyDescent="0.25">
      <c r="A6911" t="s">
        <v>13673</v>
      </c>
      <c r="B6911" t="s">
        <v>13674</v>
      </c>
    </row>
    <row r="6912" spans="1:2" x14ac:dyDescent="0.25">
      <c r="A6912" t="s">
        <v>13675</v>
      </c>
      <c r="B6912" t="s">
        <v>13676</v>
      </c>
    </row>
    <row r="6913" spans="1:2" x14ac:dyDescent="0.25">
      <c r="A6913" t="s">
        <v>13677</v>
      </c>
      <c r="B6913" t="s">
        <v>13678</v>
      </c>
    </row>
    <row r="6914" spans="1:2" x14ac:dyDescent="0.25">
      <c r="A6914" t="s">
        <v>13679</v>
      </c>
      <c r="B6914" t="s">
        <v>13680</v>
      </c>
    </row>
    <row r="6915" spans="1:2" x14ac:dyDescent="0.25">
      <c r="A6915" t="s">
        <v>13681</v>
      </c>
      <c r="B6915" t="s">
        <v>13682</v>
      </c>
    </row>
    <row r="6916" spans="1:2" x14ac:dyDescent="0.25">
      <c r="A6916" t="s">
        <v>13683</v>
      </c>
      <c r="B6916" t="s">
        <v>13684</v>
      </c>
    </row>
    <row r="6917" spans="1:2" x14ac:dyDescent="0.25">
      <c r="A6917" t="s">
        <v>13685</v>
      </c>
      <c r="B6917" t="s">
        <v>13686</v>
      </c>
    </row>
    <row r="6918" spans="1:2" x14ac:dyDescent="0.25">
      <c r="A6918" t="s">
        <v>13687</v>
      </c>
      <c r="B6918" t="s">
        <v>13688</v>
      </c>
    </row>
    <row r="6919" spans="1:2" x14ac:dyDescent="0.25">
      <c r="A6919" t="s">
        <v>13689</v>
      </c>
      <c r="B6919" t="s">
        <v>13690</v>
      </c>
    </row>
    <row r="6920" spans="1:2" x14ac:dyDescent="0.25">
      <c r="A6920" t="s">
        <v>13691</v>
      </c>
      <c r="B6920" t="s">
        <v>13692</v>
      </c>
    </row>
    <row r="6921" spans="1:2" x14ac:dyDescent="0.25">
      <c r="A6921" t="s">
        <v>13693</v>
      </c>
      <c r="B6921" t="s">
        <v>13694</v>
      </c>
    </row>
    <row r="6922" spans="1:2" x14ac:dyDescent="0.25">
      <c r="A6922" t="s">
        <v>13695</v>
      </c>
      <c r="B6922" t="s">
        <v>13696</v>
      </c>
    </row>
    <row r="6923" spans="1:2" x14ac:dyDescent="0.25">
      <c r="A6923" t="s">
        <v>13697</v>
      </c>
      <c r="B6923" t="s">
        <v>13698</v>
      </c>
    </row>
    <row r="6924" spans="1:2" x14ac:dyDescent="0.25">
      <c r="A6924" t="s">
        <v>13699</v>
      </c>
      <c r="B6924" t="s">
        <v>13700</v>
      </c>
    </row>
    <row r="6925" spans="1:2" x14ac:dyDescent="0.25">
      <c r="A6925" t="s">
        <v>13701</v>
      </c>
      <c r="B6925" t="s">
        <v>13702</v>
      </c>
    </row>
    <row r="6926" spans="1:2" x14ac:dyDescent="0.25">
      <c r="A6926" t="s">
        <v>13703</v>
      </c>
      <c r="B6926" t="s">
        <v>13704</v>
      </c>
    </row>
    <row r="6927" spans="1:2" x14ac:dyDescent="0.25">
      <c r="A6927" t="s">
        <v>13705</v>
      </c>
      <c r="B6927" t="s">
        <v>13706</v>
      </c>
    </row>
    <row r="6928" spans="1:2" x14ac:dyDescent="0.25">
      <c r="A6928" t="s">
        <v>13707</v>
      </c>
      <c r="B6928" t="s">
        <v>13708</v>
      </c>
    </row>
    <row r="6929" spans="1:2" x14ac:dyDescent="0.25">
      <c r="A6929" t="s">
        <v>13709</v>
      </c>
      <c r="B6929" t="s">
        <v>13710</v>
      </c>
    </row>
    <row r="6930" spans="1:2" x14ac:dyDescent="0.25">
      <c r="A6930" t="s">
        <v>13711</v>
      </c>
      <c r="B6930" t="s">
        <v>13712</v>
      </c>
    </row>
    <row r="6931" spans="1:2" x14ac:dyDescent="0.25">
      <c r="A6931" t="s">
        <v>13713</v>
      </c>
      <c r="B6931" t="s">
        <v>13714</v>
      </c>
    </row>
    <row r="6932" spans="1:2" x14ac:dyDescent="0.25">
      <c r="A6932" t="s">
        <v>13715</v>
      </c>
      <c r="B6932" t="s">
        <v>13716</v>
      </c>
    </row>
    <row r="6933" spans="1:2" x14ac:dyDescent="0.25">
      <c r="A6933" t="s">
        <v>13717</v>
      </c>
      <c r="B6933" t="s">
        <v>13718</v>
      </c>
    </row>
    <row r="6934" spans="1:2" x14ac:dyDescent="0.25">
      <c r="A6934" t="s">
        <v>13719</v>
      </c>
      <c r="B6934" t="s">
        <v>13720</v>
      </c>
    </row>
    <row r="6935" spans="1:2" x14ac:dyDescent="0.25">
      <c r="A6935" t="s">
        <v>13721</v>
      </c>
      <c r="B6935" t="s">
        <v>13722</v>
      </c>
    </row>
    <row r="6936" spans="1:2" x14ac:dyDescent="0.25">
      <c r="A6936" t="s">
        <v>13723</v>
      </c>
      <c r="B6936" t="s">
        <v>13724</v>
      </c>
    </row>
    <row r="6937" spans="1:2" x14ac:dyDescent="0.25">
      <c r="A6937" t="s">
        <v>13725</v>
      </c>
      <c r="B6937" t="s">
        <v>13726</v>
      </c>
    </row>
    <row r="6938" spans="1:2" x14ac:dyDescent="0.25">
      <c r="A6938" t="s">
        <v>13727</v>
      </c>
      <c r="B6938" t="s">
        <v>13728</v>
      </c>
    </row>
    <row r="6939" spans="1:2" x14ac:dyDescent="0.25">
      <c r="A6939" t="s">
        <v>13729</v>
      </c>
      <c r="B6939" t="s">
        <v>13730</v>
      </c>
    </row>
    <row r="6940" spans="1:2" x14ac:dyDescent="0.25">
      <c r="A6940" t="s">
        <v>13731</v>
      </c>
      <c r="B6940" t="s">
        <v>13732</v>
      </c>
    </row>
    <row r="6941" spans="1:2" x14ac:dyDescent="0.25">
      <c r="A6941" t="s">
        <v>13733</v>
      </c>
      <c r="B6941" t="s">
        <v>13734</v>
      </c>
    </row>
    <row r="6942" spans="1:2" x14ac:dyDescent="0.25">
      <c r="A6942" t="s">
        <v>13735</v>
      </c>
      <c r="B6942" t="s">
        <v>13736</v>
      </c>
    </row>
    <row r="6943" spans="1:2" x14ac:dyDescent="0.25">
      <c r="A6943" t="s">
        <v>13737</v>
      </c>
      <c r="B6943" t="s">
        <v>13738</v>
      </c>
    </row>
    <row r="6944" spans="1:2" x14ac:dyDescent="0.25">
      <c r="A6944" t="s">
        <v>13739</v>
      </c>
      <c r="B6944" t="s">
        <v>13740</v>
      </c>
    </row>
    <row r="6945" spans="1:2" x14ac:dyDescent="0.25">
      <c r="A6945" t="s">
        <v>13741</v>
      </c>
      <c r="B6945" t="s">
        <v>13742</v>
      </c>
    </row>
    <row r="6946" spans="1:2" x14ac:dyDescent="0.25">
      <c r="A6946" t="s">
        <v>13743</v>
      </c>
      <c r="B6946" t="s">
        <v>13744</v>
      </c>
    </row>
    <row r="6947" spans="1:2" x14ac:dyDescent="0.25">
      <c r="A6947" t="s">
        <v>13745</v>
      </c>
      <c r="B6947" t="s">
        <v>13746</v>
      </c>
    </row>
    <row r="6948" spans="1:2" x14ac:dyDescent="0.25">
      <c r="A6948" t="s">
        <v>13747</v>
      </c>
      <c r="B6948" t="s">
        <v>13748</v>
      </c>
    </row>
    <row r="6949" spans="1:2" x14ac:dyDescent="0.25">
      <c r="A6949" t="s">
        <v>13749</v>
      </c>
      <c r="B6949" t="s">
        <v>13750</v>
      </c>
    </row>
    <row r="6950" spans="1:2" x14ac:dyDescent="0.25">
      <c r="A6950" t="s">
        <v>13751</v>
      </c>
      <c r="B6950" t="s">
        <v>13752</v>
      </c>
    </row>
    <row r="6951" spans="1:2" x14ac:dyDescent="0.25">
      <c r="A6951" t="s">
        <v>13753</v>
      </c>
      <c r="B6951" t="s">
        <v>13754</v>
      </c>
    </row>
    <row r="6952" spans="1:2" x14ac:dyDescent="0.25">
      <c r="A6952" t="s">
        <v>13755</v>
      </c>
      <c r="B6952" t="s">
        <v>13756</v>
      </c>
    </row>
    <row r="6953" spans="1:2" x14ac:dyDescent="0.25">
      <c r="A6953" t="s">
        <v>13757</v>
      </c>
      <c r="B6953" t="s">
        <v>13758</v>
      </c>
    </row>
    <row r="6954" spans="1:2" x14ac:dyDescent="0.25">
      <c r="A6954" t="s">
        <v>13759</v>
      </c>
      <c r="B6954" t="s">
        <v>13760</v>
      </c>
    </row>
    <row r="6955" spans="1:2" x14ac:dyDescent="0.25">
      <c r="A6955" t="s">
        <v>13761</v>
      </c>
      <c r="B6955" t="s">
        <v>13762</v>
      </c>
    </row>
    <row r="6956" spans="1:2" x14ac:dyDescent="0.25">
      <c r="A6956" t="s">
        <v>13763</v>
      </c>
      <c r="B6956" t="s">
        <v>13764</v>
      </c>
    </row>
    <row r="6957" spans="1:2" x14ac:dyDescent="0.25">
      <c r="A6957" t="s">
        <v>13765</v>
      </c>
      <c r="B6957" t="s">
        <v>13766</v>
      </c>
    </row>
    <row r="6958" spans="1:2" x14ac:dyDescent="0.25">
      <c r="A6958" t="s">
        <v>13767</v>
      </c>
      <c r="B6958" t="s">
        <v>13768</v>
      </c>
    </row>
    <row r="6959" spans="1:2" x14ac:dyDescent="0.25">
      <c r="A6959" t="s">
        <v>13769</v>
      </c>
      <c r="B6959" t="s">
        <v>13770</v>
      </c>
    </row>
    <row r="6960" spans="1:2" x14ac:dyDescent="0.25">
      <c r="A6960" t="s">
        <v>13771</v>
      </c>
      <c r="B6960" t="s">
        <v>13772</v>
      </c>
    </row>
    <row r="6961" spans="1:2" x14ac:dyDescent="0.25">
      <c r="A6961" t="s">
        <v>13773</v>
      </c>
      <c r="B6961" t="s">
        <v>13774</v>
      </c>
    </row>
    <row r="6962" spans="1:2" x14ac:dyDescent="0.25">
      <c r="A6962" t="s">
        <v>13775</v>
      </c>
      <c r="B6962" t="s">
        <v>13776</v>
      </c>
    </row>
    <row r="6963" spans="1:2" x14ac:dyDescent="0.25">
      <c r="A6963" t="s">
        <v>13777</v>
      </c>
      <c r="B6963" t="s">
        <v>13778</v>
      </c>
    </row>
    <row r="6964" spans="1:2" x14ac:dyDescent="0.25">
      <c r="A6964" t="s">
        <v>13779</v>
      </c>
      <c r="B6964" t="s">
        <v>13780</v>
      </c>
    </row>
    <row r="6965" spans="1:2" x14ac:dyDescent="0.25">
      <c r="A6965" t="s">
        <v>13781</v>
      </c>
      <c r="B6965" t="s">
        <v>13782</v>
      </c>
    </row>
    <row r="6966" spans="1:2" x14ac:dyDescent="0.25">
      <c r="A6966" t="s">
        <v>13783</v>
      </c>
      <c r="B6966" t="s">
        <v>13784</v>
      </c>
    </row>
    <row r="6967" spans="1:2" x14ac:dyDescent="0.25">
      <c r="A6967" t="s">
        <v>13785</v>
      </c>
      <c r="B6967" t="s">
        <v>13786</v>
      </c>
    </row>
    <row r="6968" spans="1:2" x14ac:dyDescent="0.25">
      <c r="A6968" t="s">
        <v>13787</v>
      </c>
      <c r="B6968" t="s">
        <v>13788</v>
      </c>
    </row>
    <row r="6969" spans="1:2" x14ac:dyDescent="0.25">
      <c r="A6969" t="s">
        <v>13789</v>
      </c>
      <c r="B6969" t="s">
        <v>13790</v>
      </c>
    </row>
    <row r="6970" spans="1:2" x14ac:dyDescent="0.25">
      <c r="A6970" t="s">
        <v>13791</v>
      </c>
      <c r="B6970" t="s">
        <v>13792</v>
      </c>
    </row>
    <row r="6971" spans="1:2" x14ac:dyDescent="0.25">
      <c r="A6971" t="s">
        <v>13793</v>
      </c>
      <c r="B6971" t="s">
        <v>13794</v>
      </c>
    </row>
    <row r="6972" spans="1:2" x14ac:dyDescent="0.25">
      <c r="A6972" t="s">
        <v>13795</v>
      </c>
      <c r="B6972" t="s">
        <v>13796</v>
      </c>
    </row>
    <row r="6973" spans="1:2" x14ac:dyDescent="0.25">
      <c r="A6973" t="s">
        <v>13797</v>
      </c>
      <c r="B6973" t="s">
        <v>13798</v>
      </c>
    </row>
    <row r="6974" spans="1:2" x14ac:dyDescent="0.25">
      <c r="A6974" t="s">
        <v>13799</v>
      </c>
      <c r="B6974" t="s">
        <v>13800</v>
      </c>
    </row>
    <row r="6975" spans="1:2" x14ac:dyDescent="0.25">
      <c r="A6975" t="s">
        <v>13801</v>
      </c>
      <c r="B6975" t="s">
        <v>13802</v>
      </c>
    </row>
    <row r="6976" spans="1:2" x14ac:dyDescent="0.25">
      <c r="A6976" t="s">
        <v>13803</v>
      </c>
      <c r="B6976" t="s">
        <v>13804</v>
      </c>
    </row>
    <row r="6977" spans="1:2" x14ac:dyDescent="0.25">
      <c r="A6977" t="s">
        <v>13805</v>
      </c>
      <c r="B6977" t="s">
        <v>13806</v>
      </c>
    </row>
    <row r="6978" spans="1:2" x14ac:dyDescent="0.25">
      <c r="A6978" t="s">
        <v>13807</v>
      </c>
      <c r="B6978" t="s">
        <v>13808</v>
      </c>
    </row>
    <row r="6979" spans="1:2" x14ac:dyDescent="0.25">
      <c r="A6979" t="s">
        <v>13809</v>
      </c>
      <c r="B6979" t="s">
        <v>13810</v>
      </c>
    </row>
    <row r="6980" spans="1:2" x14ac:dyDescent="0.25">
      <c r="A6980" t="s">
        <v>13811</v>
      </c>
      <c r="B6980" t="s">
        <v>13812</v>
      </c>
    </row>
    <row r="6981" spans="1:2" x14ac:dyDescent="0.25">
      <c r="A6981" t="s">
        <v>13813</v>
      </c>
      <c r="B6981" t="s">
        <v>13814</v>
      </c>
    </row>
    <row r="6982" spans="1:2" x14ac:dyDescent="0.25">
      <c r="A6982" t="s">
        <v>13815</v>
      </c>
      <c r="B6982" t="s">
        <v>13816</v>
      </c>
    </row>
    <row r="6983" spans="1:2" x14ac:dyDescent="0.25">
      <c r="A6983" t="s">
        <v>13817</v>
      </c>
      <c r="B6983" t="s">
        <v>13818</v>
      </c>
    </row>
    <row r="6984" spans="1:2" x14ac:dyDescent="0.25">
      <c r="A6984" t="s">
        <v>13819</v>
      </c>
      <c r="B6984" t="s">
        <v>13820</v>
      </c>
    </row>
    <row r="6985" spans="1:2" x14ac:dyDescent="0.25">
      <c r="A6985" t="s">
        <v>13821</v>
      </c>
      <c r="B6985" t="s">
        <v>13822</v>
      </c>
    </row>
    <row r="6986" spans="1:2" x14ac:dyDescent="0.25">
      <c r="A6986" t="s">
        <v>13823</v>
      </c>
      <c r="B6986" t="s">
        <v>13824</v>
      </c>
    </row>
    <row r="6987" spans="1:2" x14ac:dyDescent="0.25">
      <c r="A6987" t="s">
        <v>13825</v>
      </c>
      <c r="B6987" t="s">
        <v>13826</v>
      </c>
    </row>
    <row r="6988" spans="1:2" x14ac:dyDescent="0.25">
      <c r="A6988" t="s">
        <v>13827</v>
      </c>
      <c r="B6988" t="s">
        <v>13828</v>
      </c>
    </row>
    <row r="6989" spans="1:2" x14ac:dyDescent="0.25">
      <c r="A6989" t="s">
        <v>13829</v>
      </c>
      <c r="B6989" t="s">
        <v>13830</v>
      </c>
    </row>
    <row r="6990" spans="1:2" x14ac:dyDescent="0.25">
      <c r="A6990" t="s">
        <v>13831</v>
      </c>
      <c r="B6990" t="s">
        <v>13832</v>
      </c>
    </row>
    <row r="6991" spans="1:2" x14ac:dyDescent="0.25">
      <c r="A6991" t="s">
        <v>13833</v>
      </c>
      <c r="B6991" t="s">
        <v>13834</v>
      </c>
    </row>
    <row r="6992" spans="1:2" x14ac:dyDescent="0.25">
      <c r="A6992" t="s">
        <v>13835</v>
      </c>
      <c r="B6992" t="s">
        <v>13836</v>
      </c>
    </row>
    <row r="6993" spans="1:2" x14ac:dyDescent="0.25">
      <c r="A6993" t="s">
        <v>13837</v>
      </c>
      <c r="B6993" t="s">
        <v>13838</v>
      </c>
    </row>
    <row r="6994" spans="1:2" x14ac:dyDescent="0.25">
      <c r="A6994" t="s">
        <v>13839</v>
      </c>
      <c r="B6994" t="s">
        <v>13840</v>
      </c>
    </row>
    <row r="6995" spans="1:2" x14ac:dyDescent="0.25">
      <c r="A6995" t="s">
        <v>13841</v>
      </c>
      <c r="B6995" t="s">
        <v>13842</v>
      </c>
    </row>
    <row r="6996" spans="1:2" x14ac:dyDescent="0.25">
      <c r="A6996" t="s">
        <v>13843</v>
      </c>
      <c r="B6996" t="s">
        <v>13844</v>
      </c>
    </row>
    <row r="6997" spans="1:2" x14ac:dyDescent="0.25">
      <c r="A6997" t="s">
        <v>13845</v>
      </c>
      <c r="B6997" t="s">
        <v>13846</v>
      </c>
    </row>
    <row r="6998" spans="1:2" x14ac:dyDescent="0.25">
      <c r="A6998" t="s">
        <v>13847</v>
      </c>
      <c r="B6998" t="s">
        <v>13848</v>
      </c>
    </row>
    <row r="6999" spans="1:2" x14ac:dyDescent="0.25">
      <c r="A6999" t="s">
        <v>13849</v>
      </c>
      <c r="B6999" t="s">
        <v>13850</v>
      </c>
    </row>
    <row r="7000" spans="1:2" x14ac:dyDescent="0.25">
      <c r="A7000" t="s">
        <v>13851</v>
      </c>
      <c r="B7000" t="s">
        <v>13852</v>
      </c>
    </row>
    <row r="7001" spans="1:2" x14ac:dyDescent="0.25">
      <c r="A7001" t="s">
        <v>13853</v>
      </c>
      <c r="B7001" t="s">
        <v>13854</v>
      </c>
    </row>
    <row r="7002" spans="1:2" x14ac:dyDescent="0.25">
      <c r="A7002" t="s">
        <v>13855</v>
      </c>
      <c r="B7002" t="s">
        <v>13856</v>
      </c>
    </row>
    <row r="7003" spans="1:2" x14ac:dyDescent="0.25">
      <c r="A7003" t="s">
        <v>13857</v>
      </c>
      <c r="B7003" t="s">
        <v>13858</v>
      </c>
    </row>
    <row r="7004" spans="1:2" x14ac:dyDescent="0.25">
      <c r="A7004" t="s">
        <v>13859</v>
      </c>
      <c r="B7004" t="s">
        <v>13860</v>
      </c>
    </row>
    <row r="7005" spans="1:2" x14ac:dyDescent="0.25">
      <c r="A7005" t="s">
        <v>13861</v>
      </c>
      <c r="B7005" t="s">
        <v>13862</v>
      </c>
    </row>
    <row r="7006" spans="1:2" x14ac:dyDescent="0.25">
      <c r="A7006" t="s">
        <v>13863</v>
      </c>
      <c r="B7006" t="s">
        <v>13864</v>
      </c>
    </row>
    <row r="7007" spans="1:2" x14ac:dyDescent="0.25">
      <c r="A7007" t="s">
        <v>13865</v>
      </c>
      <c r="B7007" t="s">
        <v>13866</v>
      </c>
    </row>
    <row r="7008" spans="1:2" x14ac:dyDescent="0.25">
      <c r="A7008" t="s">
        <v>13867</v>
      </c>
      <c r="B7008" t="s">
        <v>13868</v>
      </c>
    </row>
    <row r="7009" spans="1:2" x14ac:dyDescent="0.25">
      <c r="A7009" t="s">
        <v>13869</v>
      </c>
      <c r="B7009" t="s">
        <v>13870</v>
      </c>
    </row>
    <row r="7010" spans="1:2" x14ac:dyDescent="0.25">
      <c r="A7010" t="s">
        <v>13871</v>
      </c>
      <c r="B7010" t="s">
        <v>13872</v>
      </c>
    </row>
    <row r="7011" spans="1:2" x14ac:dyDescent="0.25">
      <c r="A7011" t="s">
        <v>13873</v>
      </c>
      <c r="B7011" t="s">
        <v>13874</v>
      </c>
    </row>
    <row r="7012" spans="1:2" x14ac:dyDescent="0.25">
      <c r="A7012" t="s">
        <v>13875</v>
      </c>
      <c r="B7012" t="s">
        <v>13876</v>
      </c>
    </row>
    <row r="7013" spans="1:2" x14ac:dyDescent="0.25">
      <c r="A7013" t="s">
        <v>13877</v>
      </c>
      <c r="B7013" t="s">
        <v>13878</v>
      </c>
    </row>
    <row r="7014" spans="1:2" x14ac:dyDescent="0.25">
      <c r="A7014" t="s">
        <v>13879</v>
      </c>
      <c r="B7014" t="s">
        <v>13880</v>
      </c>
    </row>
    <row r="7015" spans="1:2" x14ac:dyDescent="0.25">
      <c r="A7015" t="s">
        <v>13881</v>
      </c>
      <c r="B7015" t="s">
        <v>13882</v>
      </c>
    </row>
    <row r="7016" spans="1:2" x14ac:dyDescent="0.25">
      <c r="A7016" t="s">
        <v>13883</v>
      </c>
      <c r="B7016" t="s">
        <v>13884</v>
      </c>
    </row>
    <row r="7017" spans="1:2" x14ac:dyDescent="0.25">
      <c r="A7017" t="s">
        <v>13885</v>
      </c>
      <c r="B7017" t="s">
        <v>13886</v>
      </c>
    </row>
    <row r="7018" spans="1:2" x14ac:dyDescent="0.25">
      <c r="A7018" t="s">
        <v>13887</v>
      </c>
      <c r="B7018" t="s">
        <v>13888</v>
      </c>
    </row>
    <row r="7019" spans="1:2" x14ac:dyDescent="0.25">
      <c r="A7019" t="s">
        <v>13889</v>
      </c>
      <c r="B7019" t="s">
        <v>13890</v>
      </c>
    </row>
    <row r="7020" spans="1:2" x14ac:dyDescent="0.25">
      <c r="A7020" t="s">
        <v>13891</v>
      </c>
      <c r="B7020" t="s">
        <v>13892</v>
      </c>
    </row>
    <row r="7021" spans="1:2" x14ac:dyDescent="0.25">
      <c r="A7021" t="s">
        <v>13893</v>
      </c>
      <c r="B7021" t="s">
        <v>13894</v>
      </c>
    </row>
    <row r="7022" spans="1:2" x14ac:dyDescent="0.25">
      <c r="A7022" t="s">
        <v>13895</v>
      </c>
      <c r="B7022" t="s">
        <v>13896</v>
      </c>
    </row>
    <row r="7023" spans="1:2" x14ac:dyDescent="0.25">
      <c r="A7023" t="s">
        <v>13897</v>
      </c>
      <c r="B7023" t="s">
        <v>13898</v>
      </c>
    </row>
    <row r="7024" spans="1:2" x14ac:dyDescent="0.25">
      <c r="A7024" t="s">
        <v>13899</v>
      </c>
      <c r="B7024" t="s">
        <v>13900</v>
      </c>
    </row>
    <row r="7025" spans="1:2" x14ac:dyDescent="0.25">
      <c r="A7025" t="s">
        <v>13901</v>
      </c>
      <c r="B7025" t="s">
        <v>13902</v>
      </c>
    </row>
    <row r="7026" spans="1:2" x14ac:dyDescent="0.25">
      <c r="A7026" t="s">
        <v>13903</v>
      </c>
      <c r="B7026" t="s">
        <v>13904</v>
      </c>
    </row>
    <row r="7027" spans="1:2" x14ac:dyDescent="0.25">
      <c r="A7027" t="s">
        <v>13905</v>
      </c>
      <c r="B7027" t="s">
        <v>13906</v>
      </c>
    </row>
    <row r="7028" spans="1:2" x14ac:dyDescent="0.25">
      <c r="A7028" t="s">
        <v>13907</v>
      </c>
      <c r="B7028" t="s">
        <v>13908</v>
      </c>
    </row>
    <row r="7029" spans="1:2" x14ac:dyDescent="0.25">
      <c r="A7029" t="s">
        <v>13909</v>
      </c>
      <c r="B7029" t="s">
        <v>13910</v>
      </c>
    </row>
    <row r="7030" spans="1:2" x14ac:dyDescent="0.25">
      <c r="A7030" t="s">
        <v>13911</v>
      </c>
      <c r="B7030" t="s">
        <v>13912</v>
      </c>
    </row>
    <row r="7031" spans="1:2" x14ac:dyDescent="0.25">
      <c r="A7031" t="s">
        <v>13913</v>
      </c>
      <c r="B7031" t="s">
        <v>13914</v>
      </c>
    </row>
    <row r="7032" spans="1:2" x14ac:dyDescent="0.25">
      <c r="A7032" t="s">
        <v>13915</v>
      </c>
      <c r="B7032" t="s">
        <v>13916</v>
      </c>
    </row>
    <row r="7033" spans="1:2" x14ac:dyDescent="0.25">
      <c r="A7033" t="s">
        <v>13917</v>
      </c>
      <c r="B7033" t="s">
        <v>13918</v>
      </c>
    </row>
    <row r="7034" spans="1:2" x14ac:dyDescent="0.25">
      <c r="A7034" t="s">
        <v>13919</v>
      </c>
      <c r="B7034" t="s">
        <v>13920</v>
      </c>
    </row>
    <row r="7035" spans="1:2" x14ac:dyDescent="0.25">
      <c r="A7035" t="s">
        <v>13921</v>
      </c>
      <c r="B7035" t="s">
        <v>13922</v>
      </c>
    </row>
    <row r="7036" spans="1:2" x14ac:dyDescent="0.25">
      <c r="A7036" t="s">
        <v>13923</v>
      </c>
      <c r="B7036" t="s">
        <v>13924</v>
      </c>
    </row>
    <row r="7037" spans="1:2" x14ac:dyDescent="0.25">
      <c r="A7037" t="s">
        <v>13925</v>
      </c>
      <c r="B7037" t="s">
        <v>13926</v>
      </c>
    </row>
    <row r="7038" spans="1:2" x14ac:dyDescent="0.25">
      <c r="A7038" t="s">
        <v>13927</v>
      </c>
      <c r="B7038" t="s">
        <v>13928</v>
      </c>
    </row>
    <row r="7039" spans="1:2" x14ac:dyDescent="0.25">
      <c r="A7039" t="s">
        <v>13929</v>
      </c>
      <c r="B7039" t="s">
        <v>13930</v>
      </c>
    </row>
    <row r="7040" spans="1:2" x14ac:dyDescent="0.25">
      <c r="A7040" t="s">
        <v>13931</v>
      </c>
      <c r="B7040" t="s">
        <v>13932</v>
      </c>
    </row>
    <row r="7041" spans="1:2" x14ac:dyDescent="0.25">
      <c r="A7041" t="s">
        <v>13933</v>
      </c>
      <c r="B7041" t="s">
        <v>13934</v>
      </c>
    </row>
    <row r="7042" spans="1:2" x14ac:dyDescent="0.25">
      <c r="A7042" t="s">
        <v>13935</v>
      </c>
      <c r="B7042" t="s">
        <v>13936</v>
      </c>
    </row>
    <row r="7043" spans="1:2" x14ac:dyDescent="0.25">
      <c r="A7043" t="s">
        <v>13937</v>
      </c>
      <c r="B7043" t="s">
        <v>13938</v>
      </c>
    </row>
    <row r="7044" spans="1:2" x14ac:dyDescent="0.25">
      <c r="A7044" t="s">
        <v>13939</v>
      </c>
      <c r="B7044" t="s">
        <v>13940</v>
      </c>
    </row>
    <row r="7045" spans="1:2" x14ac:dyDescent="0.25">
      <c r="A7045" t="s">
        <v>13941</v>
      </c>
      <c r="B7045" t="s">
        <v>13942</v>
      </c>
    </row>
    <row r="7046" spans="1:2" x14ac:dyDescent="0.25">
      <c r="A7046" t="s">
        <v>13943</v>
      </c>
      <c r="B7046" t="s">
        <v>13944</v>
      </c>
    </row>
    <row r="7047" spans="1:2" x14ac:dyDescent="0.25">
      <c r="A7047" t="s">
        <v>13945</v>
      </c>
      <c r="B7047" t="s">
        <v>13946</v>
      </c>
    </row>
    <row r="7048" spans="1:2" x14ac:dyDescent="0.25">
      <c r="A7048" t="s">
        <v>13947</v>
      </c>
      <c r="B7048" t="s">
        <v>13948</v>
      </c>
    </row>
    <row r="7049" spans="1:2" x14ac:dyDescent="0.25">
      <c r="A7049" t="s">
        <v>13949</v>
      </c>
      <c r="B7049" t="s">
        <v>13950</v>
      </c>
    </row>
    <row r="7050" spans="1:2" x14ac:dyDescent="0.25">
      <c r="A7050" t="s">
        <v>13951</v>
      </c>
      <c r="B7050" t="s">
        <v>13952</v>
      </c>
    </row>
    <row r="7051" spans="1:2" x14ac:dyDescent="0.25">
      <c r="A7051" t="s">
        <v>13953</v>
      </c>
      <c r="B7051" t="s">
        <v>13954</v>
      </c>
    </row>
    <row r="7052" spans="1:2" x14ac:dyDescent="0.25">
      <c r="A7052" t="s">
        <v>13955</v>
      </c>
      <c r="B7052" t="s">
        <v>13956</v>
      </c>
    </row>
    <row r="7053" spans="1:2" x14ac:dyDescent="0.25">
      <c r="A7053" t="s">
        <v>13957</v>
      </c>
      <c r="B7053" t="s">
        <v>13958</v>
      </c>
    </row>
    <row r="7054" spans="1:2" x14ac:dyDescent="0.25">
      <c r="A7054" t="s">
        <v>13959</v>
      </c>
      <c r="B7054" t="s">
        <v>13960</v>
      </c>
    </row>
    <row r="7055" spans="1:2" x14ac:dyDescent="0.25">
      <c r="A7055" t="s">
        <v>13961</v>
      </c>
      <c r="B7055" t="s">
        <v>13962</v>
      </c>
    </row>
    <row r="7056" spans="1:2" x14ac:dyDescent="0.25">
      <c r="A7056" t="s">
        <v>13963</v>
      </c>
      <c r="B7056" t="s">
        <v>13964</v>
      </c>
    </row>
    <row r="7057" spans="1:2" x14ac:dyDescent="0.25">
      <c r="A7057" t="s">
        <v>13965</v>
      </c>
      <c r="B7057" t="s">
        <v>13966</v>
      </c>
    </row>
    <row r="7058" spans="1:2" x14ac:dyDescent="0.25">
      <c r="A7058" t="s">
        <v>13967</v>
      </c>
      <c r="B7058" t="s">
        <v>13968</v>
      </c>
    </row>
    <row r="7059" spans="1:2" x14ac:dyDescent="0.25">
      <c r="A7059" t="s">
        <v>13969</v>
      </c>
      <c r="B7059" t="s">
        <v>13970</v>
      </c>
    </row>
    <row r="7060" spans="1:2" x14ac:dyDescent="0.25">
      <c r="A7060" t="s">
        <v>13971</v>
      </c>
      <c r="B7060" t="s">
        <v>13972</v>
      </c>
    </row>
    <row r="7061" spans="1:2" x14ac:dyDescent="0.25">
      <c r="A7061" t="s">
        <v>13973</v>
      </c>
      <c r="B7061" t="s">
        <v>13974</v>
      </c>
    </row>
    <row r="7062" spans="1:2" x14ac:dyDescent="0.25">
      <c r="A7062" t="s">
        <v>13975</v>
      </c>
      <c r="B7062" t="s">
        <v>13976</v>
      </c>
    </row>
    <row r="7063" spans="1:2" x14ac:dyDescent="0.25">
      <c r="A7063" t="s">
        <v>13977</v>
      </c>
      <c r="B7063" t="s">
        <v>13978</v>
      </c>
    </row>
    <row r="7064" spans="1:2" x14ac:dyDescent="0.25">
      <c r="A7064" t="s">
        <v>13979</v>
      </c>
      <c r="B7064" t="s">
        <v>13980</v>
      </c>
    </row>
    <row r="7065" spans="1:2" x14ac:dyDescent="0.25">
      <c r="A7065" t="s">
        <v>13981</v>
      </c>
      <c r="B7065" t="s">
        <v>13982</v>
      </c>
    </row>
    <row r="7066" spans="1:2" x14ac:dyDescent="0.25">
      <c r="A7066" t="s">
        <v>13983</v>
      </c>
      <c r="B7066" t="s">
        <v>13984</v>
      </c>
    </row>
    <row r="7067" spans="1:2" x14ac:dyDescent="0.25">
      <c r="A7067" t="s">
        <v>13985</v>
      </c>
      <c r="B7067" t="s">
        <v>13986</v>
      </c>
    </row>
    <row r="7068" spans="1:2" x14ac:dyDescent="0.25">
      <c r="A7068" t="s">
        <v>13987</v>
      </c>
      <c r="B7068" t="s">
        <v>13988</v>
      </c>
    </row>
    <row r="7069" spans="1:2" x14ac:dyDescent="0.25">
      <c r="A7069" t="s">
        <v>13989</v>
      </c>
      <c r="B7069" t="s">
        <v>13990</v>
      </c>
    </row>
    <row r="7070" spans="1:2" x14ac:dyDescent="0.25">
      <c r="A7070" t="s">
        <v>13991</v>
      </c>
      <c r="B7070" t="s">
        <v>13992</v>
      </c>
    </row>
    <row r="7071" spans="1:2" x14ac:dyDescent="0.25">
      <c r="A7071" t="s">
        <v>13993</v>
      </c>
      <c r="B7071" t="s">
        <v>13994</v>
      </c>
    </row>
    <row r="7072" spans="1:2" x14ac:dyDescent="0.25">
      <c r="A7072" t="s">
        <v>13995</v>
      </c>
      <c r="B7072" t="s">
        <v>13996</v>
      </c>
    </row>
    <row r="7073" spans="1:2" x14ac:dyDescent="0.25">
      <c r="A7073" t="s">
        <v>13997</v>
      </c>
      <c r="B7073" t="s">
        <v>13998</v>
      </c>
    </row>
    <row r="7074" spans="1:2" x14ac:dyDescent="0.25">
      <c r="A7074" t="s">
        <v>13999</v>
      </c>
      <c r="B7074" t="s">
        <v>14000</v>
      </c>
    </row>
    <row r="7075" spans="1:2" x14ac:dyDescent="0.25">
      <c r="A7075" t="s">
        <v>14001</v>
      </c>
      <c r="B7075" t="s">
        <v>14002</v>
      </c>
    </row>
    <row r="7076" spans="1:2" x14ac:dyDescent="0.25">
      <c r="A7076" t="s">
        <v>14003</v>
      </c>
      <c r="B7076" t="s">
        <v>14004</v>
      </c>
    </row>
    <row r="7077" spans="1:2" x14ac:dyDescent="0.25">
      <c r="A7077" t="s">
        <v>14005</v>
      </c>
      <c r="B7077" t="s">
        <v>14006</v>
      </c>
    </row>
    <row r="7078" spans="1:2" x14ac:dyDescent="0.25">
      <c r="A7078" t="s">
        <v>14007</v>
      </c>
      <c r="B7078" t="s">
        <v>14008</v>
      </c>
    </row>
    <row r="7079" spans="1:2" x14ac:dyDescent="0.25">
      <c r="A7079" t="s">
        <v>14009</v>
      </c>
      <c r="B7079" t="s">
        <v>14010</v>
      </c>
    </row>
    <row r="7080" spans="1:2" x14ac:dyDescent="0.25">
      <c r="A7080" t="s">
        <v>14011</v>
      </c>
      <c r="B7080" t="s">
        <v>14012</v>
      </c>
    </row>
    <row r="7081" spans="1:2" x14ac:dyDescent="0.25">
      <c r="A7081" t="s">
        <v>14013</v>
      </c>
      <c r="B7081" t="s">
        <v>14014</v>
      </c>
    </row>
    <row r="7082" spans="1:2" x14ac:dyDescent="0.25">
      <c r="A7082" t="s">
        <v>14015</v>
      </c>
      <c r="B7082" t="s">
        <v>14016</v>
      </c>
    </row>
    <row r="7083" spans="1:2" x14ac:dyDescent="0.25">
      <c r="A7083" t="s">
        <v>14017</v>
      </c>
      <c r="B7083" t="s">
        <v>14018</v>
      </c>
    </row>
    <row r="7084" spans="1:2" x14ac:dyDescent="0.25">
      <c r="A7084" t="s">
        <v>14019</v>
      </c>
      <c r="B7084" t="s">
        <v>14020</v>
      </c>
    </row>
    <row r="7085" spans="1:2" x14ac:dyDescent="0.25">
      <c r="A7085" t="s">
        <v>14021</v>
      </c>
      <c r="B7085" t="s">
        <v>14022</v>
      </c>
    </row>
    <row r="7086" spans="1:2" x14ac:dyDescent="0.25">
      <c r="A7086" t="s">
        <v>14023</v>
      </c>
      <c r="B7086" t="s">
        <v>14024</v>
      </c>
    </row>
    <row r="7087" spans="1:2" x14ac:dyDescent="0.25">
      <c r="A7087" t="s">
        <v>14025</v>
      </c>
      <c r="B7087" t="s">
        <v>14026</v>
      </c>
    </row>
    <row r="7088" spans="1:2" x14ac:dyDescent="0.25">
      <c r="A7088" t="s">
        <v>14027</v>
      </c>
      <c r="B7088" t="s">
        <v>14028</v>
      </c>
    </row>
    <row r="7089" spans="1:2" x14ac:dyDescent="0.25">
      <c r="A7089" t="s">
        <v>14029</v>
      </c>
      <c r="B7089" t="s">
        <v>14030</v>
      </c>
    </row>
    <row r="7090" spans="1:2" x14ac:dyDescent="0.25">
      <c r="A7090" t="s">
        <v>14031</v>
      </c>
      <c r="B7090" t="s">
        <v>14032</v>
      </c>
    </row>
    <row r="7091" spans="1:2" x14ac:dyDescent="0.25">
      <c r="A7091" t="s">
        <v>14033</v>
      </c>
      <c r="B7091" t="s">
        <v>14034</v>
      </c>
    </row>
    <row r="7092" spans="1:2" x14ac:dyDescent="0.25">
      <c r="A7092" t="s">
        <v>14035</v>
      </c>
      <c r="B7092" t="s">
        <v>14036</v>
      </c>
    </row>
    <row r="7093" spans="1:2" x14ac:dyDescent="0.25">
      <c r="A7093" t="s">
        <v>14037</v>
      </c>
      <c r="B7093" t="s">
        <v>14038</v>
      </c>
    </row>
    <row r="7094" spans="1:2" x14ac:dyDescent="0.25">
      <c r="A7094" t="s">
        <v>14039</v>
      </c>
      <c r="B7094" t="s">
        <v>14040</v>
      </c>
    </row>
    <row r="7095" spans="1:2" x14ac:dyDescent="0.25">
      <c r="A7095" t="s">
        <v>14041</v>
      </c>
      <c r="B7095" t="s">
        <v>14042</v>
      </c>
    </row>
    <row r="7096" spans="1:2" x14ac:dyDescent="0.25">
      <c r="A7096" t="s">
        <v>14043</v>
      </c>
      <c r="B7096" t="s">
        <v>14044</v>
      </c>
    </row>
    <row r="7097" spans="1:2" x14ac:dyDescent="0.25">
      <c r="A7097" t="s">
        <v>14045</v>
      </c>
      <c r="B7097" t="s">
        <v>14046</v>
      </c>
    </row>
    <row r="7098" spans="1:2" x14ac:dyDescent="0.25">
      <c r="A7098" t="s">
        <v>14047</v>
      </c>
      <c r="B7098" t="s">
        <v>14048</v>
      </c>
    </row>
    <row r="7099" spans="1:2" x14ac:dyDescent="0.25">
      <c r="A7099" t="s">
        <v>14049</v>
      </c>
      <c r="B7099" t="s">
        <v>14050</v>
      </c>
    </row>
    <row r="7100" spans="1:2" x14ac:dyDescent="0.25">
      <c r="A7100" t="s">
        <v>14051</v>
      </c>
      <c r="B7100" t="s">
        <v>14052</v>
      </c>
    </row>
    <row r="7101" spans="1:2" x14ac:dyDescent="0.25">
      <c r="A7101" t="s">
        <v>14053</v>
      </c>
      <c r="B7101" t="s">
        <v>14054</v>
      </c>
    </row>
    <row r="7102" spans="1:2" x14ac:dyDescent="0.25">
      <c r="A7102" t="s">
        <v>14055</v>
      </c>
      <c r="B7102" t="s">
        <v>14056</v>
      </c>
    </row>
    <row r="7103" spans="1:2" x14ac:dyDescent="0.25">
      <c r="A7103" t="s">
        <v>14057</v>
      </c>
      <c r="B7103" t="s">
        <v>14058</v>
      </c>
    </row>
    <row r="7104" spans="1:2" x14ac:dyDescent="0.25">
      <c r="A7104" t="s">
        <v>14059</v>
      </c>
      <c r="B7104" t="s">
        <v>14060</v>
      </c>
    </row>
    <row r="7105" spans="1:2" x14ac:dyDescent="0.25">
      <c r="A7105" t="s">
        <v>14061</v>
      </c>
      <c r="B7105" t="s">
        <v>14062</v>
      </c>
    </row>
    <row r="7106" spans="1:2" x14ac:dyDescent="0.25">
      <c r="A7106" t="s">
        <v>14063</v>
      </c>
      <c r="B7106" t="s">
        <v>14064</v>
      </c>
    </row>
    <row r="7107" spans="1:2" x14ac:dyDescent="0.25">
      <c r="A7107" t="s">
        <v>14065</v>
      </c>
      <c r="B7107" t="s">
        <v>14066</v>
      </c>
    </row>
    <row r="7108" spans="1:2" x14ac:dyDescent="0.25">
      <c r="A7108" t="s">
        <v>14067</v>
      </c>
      <c r="B7108" t="s">
        <v>14068</v>
      </c>
    </row>
    <row r="7109" spans="1:2" x14ac:dyDescent="0.25">
      <c r="A7109" t="s">
        <v>14069</v>
      </c>
      <c r="B7109" t="s">
        <v>14070</v>
      </c>
    </row>
    <row r="7110" spans="1:2" x14ac:dyDescent="0.25">
      <c r="A7110" t="s">
        <v>14071</v>
      </c>
      <c r="B7110" t="s">
        <v>14072</v>
      </c>
    </row>
    <row r="7111" spans="1:2" x14ac:dyDescent="0.25">
      <c r="A7111" t="s">
        <v>14073</v>
      </c>
      <c r="B7111" t="s">
        <v>14074</v>
      </c>
    </row>
    <row r="7112" spans="1:2" x14ac:dyDescent="0.25">
      <c r="A7112" t="s">
        <v>14075</v>
      </c>
      <c r="B7112" t="s">
        <v>14076</v>
      </c>
    </row>
    <row r="7113" spans="1:2" x14ac:dyDescent="0.25">
      <c r="A7113" t="s">
        <v>14077</v>
      </c>
      <c r="B7113" t="s">
        <v>14078</v>
      </c>
    </row>
    <row r="7114" spans="1:2" x14ac:dyDescent="0.25">
      <c r="A7114" t="s">
        <v>14079</v>
      </c>
      <c r="B7114" t="s">
        <v>14080</v>
      </c>
    </row>
    <row r="7115" spans="1:2" x14ac:dyDescent="0.25">
      <c r="A7115" t="s">
        <v>14081</v>
      </c>
      <c r="B7115" t="s">
        <v>14082</v>
      </c>
    </row>
    <row r="7116" spans="1:2" x14ac:dyDescent="0.25">
      <c r="A7116" t="s">
        <v>14083</v>
      </c>
      <c r="B7116" t="s">
        <v>14084</v>
      </c>
    </row>
    <row r="7117" spans="1:2" x14ac:dyDescent="0.25">
      <c r="A7117" t="s">
        <v>14085</v>
      </c>
      <c r="B7117" t="s">
        <v>14086</v>
      </c>
    </row>
    <row r="7118" spans="1:2" x14ac:dyDescent="0.25">
      <c r="A7118" t="s">
        <v>14087</v>
      </c>
      <c r="B7118" t="s">
        <v>14088</v>
      </c>
    </row>
    <row r="7119" spans="1:2" x14ac:dyDescent="0.25">
      <c r="A7119" t="s">
        <v>14089</v>
      </c>
      <c r="B7119" t="s">
        <v>14090</v>
      </c>
    </row>
    <row r="7120" spans="1:2" x14ac:dyDescent="0.25">
      <c r="A7120" t="s">
        <v>14091</v>
      </c>
      <c r="B7120" t="s">
        <v>14092</v>
      </c>
    </row>
    <row r="7121" spans="1:2" x14ac:dyDescent="0.25">
      <c r="A7121" t="s">
        <v>14093</v>
      </c>
      <c r="B7121" t="s">
        <v>14094</v>
      </c>
    </row>
    <row r="7122" spans="1:2" x14ac:dyDescent="0.25">
      <c r="A7122" t="s">
        <v>14095</v>
      </c>
      <c r="B7122" t="s">
        <v>14096</v>
      </c>
    </row>
    <row r="7123" spans="1:2" x14ac:dyDescent="0.25">
      <c r="A7123" t="s">
        <v>14097</v>
      </c>
      <c r="B7123" t="s">
        <v>14098</v>
      </c>
    </row>
    <row r="7124" spans="1:2" x14ac:dyDescent="0.25">
      <c r="A7124" t="s">
        <v>14099</v>
      </c>
      <c r="B7124" t="s">
        <v>14100</v>
      </c>
    </row>
    <row r="7125" spans="1:2" x14ac:dyDescent="0.25">
      <c r="A7125" t="s">
        <v>14101</v>
      </c>
      <c r="B7125" t="s">
        <v>14102</v>
      </c>
    </row>
    <row r="7126" spans="1:2" x14ac:dyDescent="0.25">
      <c r="A7126" t="s">
        <v>14103</v>
      </c>
      <c r="B7126" t="s">
        <v>14104</v>
      </c>
    </row>
    <row r="7127" spans="1:2" x14ac:dyDescent="0.25">
      <c r="A7127" t="s">
        <v>14105</v>
      </c>
      <c r="B7127" t="s">
        <v>14106</v>
      </c>
    </row>
    <row r="7128" spans="1:2" x14ac:dyDescent="0.25">
      <c r="A7128" t="s">
        <v>14107</v>
      </c>
      <c r="B7128" t="s">
        <v>14108</v>
      </c>
    </row>
    <row r="7129" spans="1:2" x14ac:dyDescent="0.25">
      <c r="A7129" t="s">
        <v>14109</v>
      </c>
      <c r="B7129" t="s">
        <v>14110</v>
      </c>
    </row>
    <row r="7130" spans="1:2" x14ac:dyDescent="0.25">
      <c r="A7130" t="s">
        <v>14111</v>
      </c>
      <c r="B7130" t="s">
        <v>14112</v>
      </c>
    </row>
    <row r="7131" spans="1:2" x14ac:dyDescent="0.25">
      <c r="A7131" t="s">
        <v>14113</v>
      </c>
      <c r="B7131" t="s">
        <v>14114</v>
      </c>
    </row>
    <row r="7132" spans="1:2" x14ac:dyDescent="0.25">
      <c r="A7132" t="s">
        <v>14115</v>
      </c>
      <c r="B7132" t="s">
        <v>14116</v>
      </c>
    </row>
    <row r="7133" spans="1:2" x14ac:dyDescent="0.25">
      <c r="A7133" t="s">
        <v>14117</v>
      </c>
      <c r="B7133" t="s">
        <v>14118</v>
      </c>
    </row>
    <row r="7134" spans="1:2" x14ac:dyDescent="0.25">
      <c r="A7134" t="s">
        <v>14119</v>
      </c>
      <c r="B7134" t="s">
        <v>14120</v>
      </c>
    </row>
    <row r="7135" spans="1:2" x14ac:dyDescent="0.25">
      <c r="A7135" t="s">
        <v>14121</v>
      </c>
      <c r="B7135" t="s">
        <v>14122</v>
      </c>
    </row>
    <row r="7136" spans="1:2" x14ac:dyDescent="0.25">
      <c r="A7136" t="s">
        <v>14123</v>
      </c>
      <c r="B7136" t="s">
        <v>14124</v>
      </c>
    </row>
    <row r="7137" spans="1:2" x14ac:dyDescent="0.25">
      <c r="A7137" t="s">
        <v>14125</v>
      </c>
      <c r="B7137" t="s">
        <v>14126</v>
      </c>
    </row>
    <row r="7138" spans="1:2" x14ac:dyDescent="0.25">
      <c r="A7138" t="s">
        <v>14127</v>
      </c>
      <c r="B7138" t="s">
        <v>14128</v>
      </c>
    </row>
    <row r="7139" spans="1:2" x14ac:dyDescent="0.25">
      <c r="A7139" t="s">
        <v>14129</v>
      </c>
      <c r="B7139" t="s">
        <v>14130</v>
      </c>
    </row>
    <row r="7140" spans="1:2" x14ac:dyDescent="0.25">
      <c r="A7140" t="s">
        <v>14131</v>
      </c>
      <c r="B7140" t="s">
        <v>14132</v>
      </c>
    </row>
    <row r="7141" spans="1:2" x14ac:dyDescent="0.25">
      <c r="A7141" t="s">
        <v>14133</v>
      </c>
      <c r="B7141" t="s">
        <v>14134</v>
      </c>
    </row>
    <row r="7142" spans="1:2" x14ac:dyDescent="0.25">
      <c r="A7142" t="s">
        <v>14135</v>
      </c>
      <c r="B7142" t="s">
        <v>14136</v>
      </c>
    </row>
    <row r="7143" spans="1:2" x14ac:dyDescent="0.25">
      <c r="A7143" t="s">
        <v>14137</v>
      </c>
      <c r="B7143" t="s">
        <v>14138</v>
      </c>
    </row>
    <row r="7144" spans="1:2" x14ac:dyDescent="0.25">
      <c r="A7144" t="s">
        <v>14139</v>
      </c>
      <c r="B7144" t="s">
        <v>14140</v>
      </c>
    </row>
    <row r="7145" spans="1:2" x14ac:dyDescent="0.25">
      <c r="A7145" t="s">
        <v>14141</v>
      </c>
      <c r="B7145" t="s">
        <v>14142</v>
      </c>
    </row>
    <row r="7146" spans="1:2" x14ac:dyDescent="0.25">
      <c r="A7146" t="s">
        <v>14143</v>
      </c>
      <c r="B7146" t="s">
        <v>14144</v>
      </c>
    </row>
    <row r="7147" spans="1:2" x14ac:dyDescent="0.25">
      <c r="A7147" t="s">
        <v>14145</v>
      </c>
      <c r="B7147" t="s">
        <v>14146</v>
      </c>
    </row>
    <row r="7148" spans="1:2" x14ac:dyDescent="0.25">
      <c r="A7148" t="s">
        <v>14147</v>
      </c>
      <c r="B7148" t="s">
        <v>14148</v>
      </c>
    </row>
    <row r="7149" spans="1:2" x14ac:dyDescent="0.25">
      <c r="A7149" t="s">
        <v>14149</v>
      </c>
      <c r="B7149" t="s">
        <v>14150</v>
      </c>
    </row>
    <row r="7150" spans="1:2" x14ac:dyDescent="0.25">
      <c r="A7150" t="s">
        <v>14151</v>
      </c>
      <c r="B7150" t="s">
        <v>14152</v>
      </c>
    </row>
    <row r="7151" spans="1:2" x14ac:dyDescent="0.25">
      <c r="A7151" t="s">
        <v>14153</v>
      </c>
      <c r="B7151" t="s">
        <v>14154</v>
      </c>
    </row>
    <row r="7152" spans="1:2" x14ac:dyDescent="0.25">
      <c r="A7152" t="s">
        <v>14155</v>
      </c>
      <c r="B7152" t="s">
        <v>14156</v>
      </c>
    </row>
    <row r="7153" spans="1:2" x14ac:dyDescent="0.25">
      <c r="A7153" t="s">
        <v>14157</v>
      </c>
      <c r="B7153" t="s">
        <v>14158</v>
      </c>
    </row>
    <row r="7154" spans="1:2" x14ac:dyDescent="0.25">
      <c r="A7154" t="s">
        <v>14159</v>
      </c>
      <c r="B7154" t="s">
        <v>14160</v>
      </c>
    </row>
    <row r="7155" spans="1:2" x14ac:dyDescent="0.25">
      <c r="A7155" t="s">
        <v>14161</v>
      </c>
      <c r="B7155" t="s">
        <v>14162</v>
      </c>
    </row>
    <row r="7156" spans="1:2" x14ac:dyDescent="0.25">
      <c r="A7156" t="s">
        <v>14163</v>
      </c>
      <c r="B7156" t="s">
        <v>14164</v>
      </c>
    </row>
    <row r="7157" spans="1:2" x14ac:dyDescent="0.25">
      <c r="A7157" t="s">
        <v>14165</v>
      </c>
      <c r="B7157" t="s">
        <v>14166</v>
      </c>
    </row>
    <row r="7158" spans="1:2" x14ac:dyDescent="0.25">
      <c r="A7158" t="s">
        <v>14167</v>
      </c>
      <c r="B7158" t="s">
        <v>14168</v>
      </c>
    </row>
    <row r="7159" spans="1:2" x14ac:dyDescent="0.25">
      <c r="A7159" t="s">
        <v>14169</v>
      </c>
      <c r="B7159" t="s">
        <v>14170</v>
      </c>
    </row>
    <row r="7160" spans="1:2" x14ac:dyDescent="0.25">
      <c r="A7160" t="s">
        <v>14171</v>
      </c>
      <c r="B7160" t="s">
        <v>14172</v>
      </c>
    </row>
    <row r="7161" spans="1:2" x14ac:dyDescent="0.25">
      <c r="A7161" t="s">
        <v>14173</v>
      </c>
      <c r="B7161" t="s">
        <v>14174</v>
      </c>
    </row>
    <row r="7162" spans="1:2" x14ac:dyDescent="0.25">
      <c r="A7162" t="s">
        <v>14175</v>
      </c>
      <c r="B7162" t="s">
        <v>14176</v>
      </c>
    </row>
    <row r="7163" spans="1:2" x14ac:dyDescent="0.25">
      <c r="A7163" t="s">
        <v>14177</v>
      </c>
      <c r="B7163" t="s">
        <v>14178</v>
      </c>
    </row>
    <row r="7164" spans="1:2" x14ac:dyDescent="0.25">
      <c r="A7164" t="s">
        <v>14179</v>
      </c>
      <c r="B7164" t="s">
        <v>14180</v>
      </c>
    </row>
    <row r="7165" spans="1:2" x14ac:dyDescent="0.25">
      <c r="A7165" t="s">
        <v>14181</v>
      </c>
      <c r="B7165" t="s">
        <v>14182</v>
      </c>
    </row>
    <row r="7166" spans="1:2" x14ac:dyDescent="0.25">
      <c r="A7166" t="s">
        <v>14183</v>
      </c>
      <c r="B7166" t="s">
        <v>14184</v>
      </c>
    </row>
    <row r="7167" spans="1:2" x14ac:dyDescent="0.25">
      <c r="A7167" t="s">
        <v>14185</v>
      </c>
      <c r="B7167" t="s">
        <v>14186</v>
      </c>
    </row>
    <row r="7168" spans="1:2" x14ac:dyDescent="0.25">
      <c r="A7168" t="s">
        <v>14187</v>
      </c>
      <c r="B7168" t="s">
        <v>14188</v>
      </c>
    </row>
    <row r="7169" spans="1:2" x14ac:dyDescent="0.25">
      <c r="A7169" t="s">
        <v>14189</v>
      </c>
      <c r="B7169" t="s">
        <v>14190</v>
      </c>
    </row>
    <row r="7170" spans="1:2" x14ac:dyDescent="0.25">
      <c r="A7170" t="s">
        <v>14191</v>
      </c>
      <c r="B7170" t="s">
        <v>14192</v>
      </c>
    </row>
    <row r="7171" spans="1:2" x14ac:dyDescent="0.25">
      <c r="A7171" t="s">
        <v>14193</v>
      </c>
      <c r="B7171" t="s">
        <v>14194</v>
      </c>
    </row>
    <row r="7172" spans="1:2" x14ac:dyDescent="0.25">
      <c r="A7172" t="s">
        <v>14195</v>
      </c>
      <c r="B7172" t="s">
        <v>14196</v>
      </c>
    </row>
    <row r="7173" spans="1:2" x14ac:dyDescent="0.25">
      <c r="A7173" t="s">
        <v>14197</v>
      </c>
      <c r="B7173" t="s">
        <v>14198</v>
      </c>
    </row>
    <row r="7174" spans="1:2" x14ac:dyDescent="0.25">
      <c r="A7174" t="s">
        <v>14199</v>
      </c>
      <c r="B7174" t="s">
        <v>14200</v>
      </c>
    </row>
    <row r="7175" spans="1:2" x14ac:dyDescent="0.25">
      <c r="A7175" t="s">
        <v>14201</v>
      </c>
      <c r="B7175" t="s">
        <v>14202</v>
      </c>
    </row>
    <row r="7176" spans="1:2" x14ac:dyDescent="0.25">
      <c r="A7176" t="s">
        <v>14203</v>
      </c>
      <c r="B7176" t="s">
        <v>14204</v>
      </c>
    </row>
    <row r="7177" spans="1:2" x14ac:dyDescent="0.25">
      <c r="A7177" t="s">
        <v>14205</v>
      </c>
      <c r="B7177" t="s">
        <v>14206</v>
      </c>
    </row>
    <row r="7178" spans="1:2" x14ac:dyDescent="0.25">
      <c r="A7178" t="s">
        <v>14207</v>
      </c>
      <c r="B7178" t="s">
        <v>14208</v>
      </c>
    </row>
    <row r="7179" spans="1:2" x14ac:dyDescent="0.25">
      <c r="A7179" t="s">
        <v>14209</v>
      </c>
      <c r="B7179" t="s">
        <v>14210</v>
      </c>
    </row>
    <row r="7180" spans="1:2" x14ac:dyDescent="0.25">
      <c r="A7180" t="s">
        <v>14211</v>
      </c>
      <c r="B7180" t="s">
        <v>14212</v>
      </c>
    </row>
    <row r="7181" spans="1:2" x14ac:dyDescent="0.25">
      <c r="A7181" t="s">
        <v>14213</v>
      </c>
      <c r="B7181" t="s">
        <v>14214</v>
      </c>
    </row>
    <row r="7182" spans="1:2" x14ac:dyDescent="0.25">
      <c r="A7182" t="s">
        <v>14215</v>
      </c>
      <c r="B7182" t="s">
        <v>14216</v>
      </c>
    </row>
    <row r="7183" spans="1:2" x14ac:dyDescent="0.25">
      <c r="A7183" t="s">
        <v>14217</v>
      </c>
      <c r="B7183" t="s">
        <v>14218</v>
      </c>
    </row>
    <row r="7184" spans="1:2" x14ac:dyDescent="0.25">
      <c r="A7184" t="s">
        <v>14219</v>
      </c>
      <c r="B7184" t="s">
        <v>14220</v>
      </c>
    </row>
    <row r="7185" spans="1:2" x14ac:dyDescent="0.25">
      <c r="A7185" t="s">
        <v>14221</v>
      </c>
      <c r="B7185" t="s">
        <v>14222</v>
      </c>
    </row>
    <row r="7186" spans="1:2" x14ac:dyDescent="0.25">
      <c r="A7186" t="s">
        <v>14223</v>
      </c>
      <c r="B7186" t="s">
        <v>14224</v>
      </c>
    </row>
    <row r="7187" spans="1:2" x14ac:dyDescent="0.25">
      <c r="A7187" t="s">
        <v>14225</v>
      </c>
      <c r="B7187" t="s">
        <v>14226</v>
      </c>
    </row>
    <row r="7188" spans="1:2" x14ac:dyDescent="0.25">
      <c r="A7188" t="s">
        <v>14227</v>
      </c>
      <c r="B7188" t="s">
        <v>14228</v>
      </c>
    </row>
    <row r="7189" spans="1:2" x14ac:dyDescent="0.25">
      <c r="A7189" t="s">
        <v>14229</v>
      </c>
      <c r="B7189" t="s">
        <v>14230</v>
      </c>
    </row>
    <row r="7190" spans="1:2" x14ac:dyDescent="0.25">
      <c r="A7190" t="s">
        <v>14231</v>
      </c>
      <c r="B7190" t="s">
        <v>14232</v>
      </c>
    </row>
    <row r="7191" spans="1:2" x14ac:dyDescent="0.25">
      <c r="A7191" t="s">
        <v>14233</v>
      </c>
      <c r="B7191" t="s">
        <v>14234</v>
      </c>
    </row>
    <row r="7192" spans="1:2" x14ac:dyDescent="0.25">
      <c r="A7192" t="s">
        <v>14235</v>
      </c>
      <c r="B7192" t="s">
        <v>14236</v>
      </c>
    </row>
    <row r="7193" spans="1:2" x14ac:dyDescent="0.25">
      <c r="A7193" t="s">
        <v>14237</v>
      </c>
      <c r="B7193" t="s">
        <v>14238</v>
      </c>
    </row>
    <row r="7194" spans="1:2" x14ac:dyDescent="0.25">
      <c r="A7194" t="s">
        <v>14239</v>
      </c>
      <c r="B7194" t="s">
        <v>14240</v>
      </c>
    </row>
    <row r="7195" spans="1:2" x14ac:dyDescent="0.25">
      <c r="A7195" t="s">
        <v>14241</v>
      </c>
      <c r="B7195" t="s">
        <v>14242</v>
      </c>
    </row>
    <row r="7196" spans="1:2" x14ac:dyDescent="0.25">
      <c r="A7196" t="s">
        <v>14243</v>
      </c>
      <c r="B7196" t="s">
        <v>14244</v>
      </c>
    </row>
    <row r="7197" spans="1:2" x14ac:dyDescent="0.25">
      <c r="A7197" t="s">
        <v>14245</v>
      </c>
      <c r="B7197" t="s">
        <v>14246</v>
      </c>
    </row>
    <row r="7198" spans="1:2" x14ac:dyDescent="0.25">
      <c r="A7198" t="s">
        <v>14247</v>
      </c>
      <c r="B7198" t="s">
        <v>14248</v>
      </c>
    </row>
    <row r="7199" spans="1:2" x14ac:dyDescent="0.25">
      <c r="A7199" t="s">
        <v>14249</v>
      </c>
      <c r="B7199" t="s">
        <v>14250</v>
      </c>
    </row>
    <row r="7200" spans="1:2" x14ac:dyDescent="0.25">
      <c r="A7200" t="s">
        <v>14251</v>
      </c>
      <c r="B7200" t="s">
        <v>14252</v>
      </c>
    </row>
    <row r="7201" spans="1:2" x14ac:dyDescent="0.25">
      <c r="A7201" t="s">
        <v>14253</v>
      </c>
      <c r="B7201" t="s">
        <v>14254</v>
      </c>
    </row>
    <row r="7202" spans="1:2" x14ac:dyDescent="0.25">
      <c r="A7202" t="s">
        <v>14255</v>
      </c>
      <c r="B7202" t="s">
        <v>14256</v>
      </c>
    </row>
    <row r="7203" spans="1:2" x14ac:dyDescent="0.25">
      <c r="A7203" t="s">
        <v>14257</v>
      </c>
      <c r="B7203" t="s">
        <v>14258</v>
      </c>
    </row>
    <row r="7204" spans="1:2" x14ac:dyDescent="0.25">
      <c r="A7204" t="s">
        <v>14259</v>
      </c>
      <c r="B7204" t="s">
        <v>14260</v>
      </c>
    </row>
    <row r="7205" spans="1:2" x14ac:dyDescent="0.25">
      <c r="A7205" t="s">
        <v>14261</v>
      </c>
      <c r="B7205" t="s">
        <v>14262</v>
      </c>
    </row>
    <row r="7206" spans="1:2" x14ac:dyDescent="0.25">
      <c r="A7206" t="s">
        <v>14263</v>
      </c>
      <c r="B7206" t="s">
        <v>14264</v>
      </c>
    </row>
    <row r="7207" spans="1:2" x14ac:dyDescent="0.25">
      <c r="A7207" t="s">
        <v>14265</v>
      </c>
      <c r="B7207" t="s">
        <v>14266</v>
      </c>
    </row>
    <row r="7208" spans="1:2" x14ac:dyDescent="0.25">
      <c r="A7208" t="s">
        <v>14267</v>
      </c>
      <c r="B7208" t="s">
        <v>14268</v>
      </c>
    </row>
    <row r="7209" spans="1:2" x14ac:dyDescent="0.25">
      <c r="A7209" t="s">
        <v>14269</v>
      </c>
      <c r="B7209" t="s">
        <v>14270</v>
      </c>
    </row>
    <row r="7210" spans="1:2" x14ac:dyDescent="0.25">
      <c r="A7210" t="s">
        <v>14271</v>
      </c>
      <c r="B7210" t="s">
        <v>14272</v>
      </c>
    </row>
    <row r="7211" spans="1:2" x14ac:dyDescent="0.25">
      <c r="A7211" t="s">
        <v>14273</v>
      </c>
      <c r="B7211" t="s">
        <v>14274</v>
      </c>
    </row>
    <row r="7212" spans="1:2" x14ac:dyDescent="0.25">
      <c r="A7212" t="s">
        <v>14275</v>
      </c>
      <c r="B7212" t="s">
        <v>14276</v>
      </c>
    </row>
    <row r="7213" spans="1:2" x14ac:dyDescent="0.25">
      <c r="A7213" t="s">
        <v>14277</v>
      </c>
      <c r="B7213" t="s">
        <v>14278</v>
      </c>
    </row>
    <row r="7214" spans="1:2" x14ac:dyDescent="0.25">
      <c r="A7214" t="s">
        <v>14279</v>
      </c>
      <c r="B7214" t="s">
        <v>14280</v>
      </c>
    </row>
    <row r="7215" spans="1:2" x14ac:dyDescent="0.25">
      <c r="A7215" t="s">
        <v>14281</v>
      </c>
      <c r="B7215" t="s">
        <v>14282</v>
      </c>
    </row>
    <row r="7216" spans="1:2" x14ac:dyDescent="0.25">
      <c r="A7216" t="s">
        <v>14283</v>
      </c>
      <c r="B7216" t="s">
        <v>14284</v>
      </c>
    </row>
    <row r="7217" spans="1:2" x14ac:dyDescent="0.25">
      <c r="A7217" t="s">
        <v>14285</v>
      </c>
      <c r="B7217" t="s">
        <v>14286</v>
      </c>
    </row>
    <row r="7218" spans="1:2" x14ac:dyDescent="0.25">
      <c r="A7218" t="s">
        <v>14287</v>
      </c>
      <c r="B7218" t="s">
        <v>14288</v>
      </c>
    </row>
    <row r="7219" spans="1:2" x14ac:dyDescent="0.25">
      <c r="A7219" t="s">
        <v>14289</v>
      </c>
      <c r="B7219" t="s">
        <v>14290</v>
      </c>
    </row>
    <row r="7220" spans="1:2" x14ac:dyDescent="0.25">
      <c r="A7220" t="s">
        <v>14291</v>
      </c>
      <c r="B7220" t="s">
        <v>14292</v>
      </c>
    </row>
    <row r="7221" spans="1:2" x14ac:dyDescent="0.25">
      <c r="A7221" t="s">
        <v>14293</v>
      </c>
      <c r="B7221" t="s">
        <v>14294</v>
      </c>
    </row>
    <row r="7222" spans="1:2" x14ac:dyDescent="0.25">
      <c r="A7222" t="s">
        <v>14295</v>
      </c>
      <c r="B7222" t="s">
        <v>14296</v>
      </c>
    </row>
    <row r="7223" spans="1:2" x14ac:dyDescent="0.25">
      <c r="A7223" t="s">
        <v>14297</v>
      </c>
      <c r="B7223" t="s">
        <v>14298</v>
      </c>
    </row>
    <row r="7224" spans="1:2" x14ac:dyDescent="0.25">
      <c r="A7224" t="s">
        <v>14299</v>
      </c>
      <c r="B7224" t="s">
        <v>14300</v>
      </c>
    </row>
    <row r="7225" spans="1:2" x14ac:dyDescent="0.25">
      <c r="A7225" t="s">
        <v>14301</v>
      </c>
      <c r="B7225" t="s">
        <v>14302</v>
      </c>
    </row>
    <row r="7226" spans="1:2" x14ac:dyDescent="0.25">
      <c r="A7226" t="s">
        <v>14303</v>
      </c>
      <c r="B7226" t="s">
        <v>14304</v>
      </c>
    </row>
    <row r="7227" spans="1:2" x14ac:dyDescent="0.25">
      <c r="A7227" t="s">
        <v>14305</v>
      </c>
      <c r="B7227" t="s">
        <v>14306</v>
      </c>
    </row>
    <row r="7228" spans="1:2" x14ac:dyDescent="0.25">
      <c r="A7228" t="s">
        <v>14307</v>
      </c>
      <c r="B7228" t="s">
        <v>14308</v>
      </c>
    </row>
    <row r="7229" spans="1:2" x14ac:dyDescent="0.25">
      <c r="A7229" t="s">
        <v>14309</v>
      </c>
      <c r="B7229" t="s">
        <v>14310</v>
      </c>
    </row>
    <row r="7230" spans="1:2" x14ac:dyDescent="0.25">
      <c r="A7230" t="s">
        <v>14311</v>
      </c>
      <c r="B7230" t="s">
        <v>14312</v>
      </c>
    </row>
    <row r="7231" spans="1:2" x14ac:dyDescent="0.25">
      <c r="A7231" t="s">
        <v>14313</v>
      </c>
      <c r="B7231" t="s">
        <v>14314</v>
      </c>
    </row>
    <row r="7232" spans="1:2" x14ac:dyDescent="0.25">
      <c r="A7232" t="s">
        <v>14315</v>
      </c>
      <c r="B7232" t="s">
        <v>14316</v>
      </c>
    </row>
    <row r="7233" spans="1:2" x14ac:dyDescent="0.25">
      <c r="A7233" t="s">
        <v>14317</v>
      </c>
      <c r="B7233" t="s">
        <v>14318</v>
      </c>
    </row>
    <row r="7234" spans="1:2" x14ac:dyDescent="0.25">
      <c r="A7234" t="s">
        <v>14319</v>
      </c>
      <c r="B7234" t="s">
        <v>14320</v>
      </c>
    </row>
    <row r="7235" spans="1:2" x14ac:dyDescent="0.25">
      <c r="A7235" t="s">
        <v>14321</v>
      </c>
      <c r="B7235" t="s">
        <v>14322</v>
      </c>
    </row>
    <row r="7236" spans="1:2" x14ac:dyDescent="0.25">
      <c r="A7236" t="s">
        <v>14323</v>
      </c>
      <c r="B7236" t="s">
        <v>14324</v>
      </c>
    </row>
    <row r="7237" spans="1:2" x14ac:dyDescent="0.25">
      <c r="A7237" t="s">
        <v>14325</v>
      </c>
      <c r="B7237" t="s">
        <v>14326</v>
      </c>
    </row>
    <row r="7238" spans="1:2" x14ac:dyDescent="0.25">
      <c r="A7238" t="s">
        <v>14327</v>
      </c>
      <c r="B7238" t="s">
        <v>14328</v>
      </c>
    </row>
    <row r="7239" spans="1:2" x14ac:dyDescent="0.25">
      <c r="A7239" t="s">
        <v>14329</v>
      </c>
      <c r="B7239" t="s">
        <v>14330</v>
      </c>
    </row>
    <row r="7240" spans="1:2" x14ac:dyDescent="0.25">
      <c r="A7240" t="s">
        <v>14331</v>
      </c>
      <c r="B7240" t="s">
        <v>14332</v>
      </c>
    </row>
    <row r="7241" spans="1:2" x14ac:dyDescent="0.25">
      <c r="A7241" t="s">
        <v>14333</v>
      </c>
      <c r="B7241" t="s">
        <v>14334</v>
      </c>
    </row>
    <row r="7242" spans="1:2" x14ac:dyDescent="0.25">
      <c r="A7242" t="s">
        <v>14335</v>
      </c>
      <c r="B7242" t="s">
        <v>14336</v>
      </c>
    </row>
    <row r="7243" spans="1:2" x14ac:dyDescent="0.25">
      <c r="A7243" t="s">
        <v>14337</v>
      </c>
      <c r="B7243" t="s">
        <v>14338</v>
      </c>
    </row>
    <row r="7244" spans="1:2" x14ac:dyDescent="0.25">
      <c r="A7244" t="s">
        <v>14339</v>
      </c>
      <c r="B7244" t="s">
        <v>14340</v>
      </c>
    </row>
    <row r="7245" spans="1:2" x14ac:dyDescent="0.25">
      <c r="A7245" t="s">
        <v>14341</v>
      </c>
      <c r="B7245" t="s">
        <v>14342</v>
      </c>
    </row>
    <row r="7246" spans="1:2" x14ac:dyDescent="0.25">
      <c r="A7246" t="s">
        <v>14343</v>
      </c>
      <c r="B7246" t="s">
        <v>14344</v>
      </c>
    </row>
    <row r="7247" spans="1:2" x14ac:dyDescent="0.25">
      <c r="A7247" t="s">
        <v>14345</v>
      </c>
      <c r="B7247" t="s">
        <v>14346</v>
      </c>
    </row>
    <row r="7248" spans="1:2" x14ac:dyDescent="0.25">
      <c r="A7248" t="s">
        <v>14347</v>
      </c>
      <c r="B7248" t="s">
        <v>14348</v>
      </c>
    </row>
    <row r="7249" spans="1:2" x14ac:dyDescent="0.25">
      <c r="A7249" t="s">
        <v>14349</v>
      </c>
      <c r="B7249" t="s">
        <v>14350</v>
      </c>
    </row>
    <row r="7250" spans="1:2" x14ac:dyDescent="0.25">
      <c r="A7250" t="s">
        <v>14351</v>
      </c>
      <c r="B7250" t="s">
        <v>14352</v>
      </c>
    </row>
    <row r="7251" spans="1:2" x14ac:dyDescent="0.25">
      <c r="A7251" t="s">
        <v>107</v>
      </c>
      <c r="B7251" t="s">
        <v>108</v>
      </c>
    </row>
    <row r="7252" spans="1:2" x14ac:dyDescent="0.25">
      <c r="A7252" t="s">
        <v>14353</v>
      </c>
      <c r="B7252" t="s">
        <v>14354</v>
      </c>
    </row>
    <row r="7253" spans="1:2" x14ac:dyDescent="0.25">
      <c r="A7253" t="s">
        <v>14355</v>
      </c>
      <c r="B7253" t="s">
        <v>14356</v>
      </c>
    </row>
    <row r="7254" spans="1:2" x14ac:dyDescent="0.25">
      <c r="A7254" t="s">
        <v>14357</v>
      </c>
      <c r="B7254" t="s">
        <v>14358</v>
      </c>
    </row>
    <row r="7255" spans="1:2" x14ac:dyDescent="0.25">
      <c r="A7255" t="s">
        <v>14359</v>
      </c>
      <c r="B7255" t="s">
        <v>14360</v>
      </c>
    </row>
    <row r="7256" spans="1:2" x14ac:dyDescent="0.25">
      <c r="A7256" t="s">
        <v>14361</v>
      </c>
      <c r="B7256" t="s">
        <v>14362</v>
      </c>
    </row>
    <row r="7257" spans="1:2" x14ac:dyDescent="0.25">
      <c r="A7257" t="s">
        <v>14363</v>
      </c>
      <c r="B7257" t="s">
        <v>14364</v>
      </c>
    </row>
    <row r="7258" spans="1:2" x14ac:dyDescent="0.25">
      <c r="A7258" t="s">
        <v>14365</v>
      </c>
      <c r="B7258" t="s">
        <v>14366</v>
      </c>
    </row>
    <row r="7259" spans="1:2" x14ac:dyDescent="0.25">
      <c r="A7259" t="s">
        <v>14367</v>
      </c>
      <c r="B7259" t="s">
        <v>14368</v>
      </c>
    </row>
    <row r="7260" spans="1:2" x14ac:dyDescent="0.25">
      <c r="A7260" t="s">
        <v>14369</v>
      </c>
      <c r="B7260" t="s">
        <v>14370</v>
      </c>
    </row>
    <row r="7261" spans="1:2" x14ac:dyDescent="0.25">
      <c r="A7261" t="s">
        <v>14371</v>
      </c>
      <c r="B7261" t="s">
        <v>14372</v>
      </c>
    </row>
    <row r="7262" spans="1:2" x14ac:dyDescent="0.25">
      <c r="A7262" t="s">
        <v>14373</v>
      </c>
      <c r="B7262" t="s">
        <v>14374</v>
      </c>
    </row>
    <row r="7263" spans="1:2" x14ac:dyDescent="0.25">
      <c r="A7263" t="s">
        <v>14375</v>
      </c>
      <c r="B7263" t="s">
        <v>14376</v>
      </c>
    </row>
    <row r="7264" spans="1:2" x14ac:dyDescent="0.25">
      <c r="A7264" t="s">
        <v>14377</v>
      </c>
      <c r="B7264" t="s">
        <v>14378</v>
      </c>
    </row>
    <row r="7265" spans="1:2" x14ac:dyDescent="0.25">
      <c r="A7265" t="s">
        <v>14379</v>
      </c>
      <c r="B7265" t="s">
        <v>14380</v>
      </c>
    </row>
    <row r="7266" spans="1:2" x14ac:dyDescent="0.25">
      <c r="A7266" t="s">
        <v>14381</v>
      </c>
      <c r="B7266" t="s">
        <v>14382</v>
      </c>
    </row>
    <row r="7267" spans="1:2" x14ac:dyDescent="0.25">
      <c r="A7267" t="s">
        <v>14383</v>
      </c>
      <c r="B7267" t="s">
        <v>14384</v>
      </c>
    </row>
    <row r="7268" spans="1:2" x14ac:dyDescent="0.25">
      <c r="A7268" t="s">
        <v>14385</v>
      </c>
      <c r="B7268" t="s">
        <v>14386</v>
      </c>
    </row>
    <row r="7269" spans="1:2" x14ac:dyDescent="0.25">
      <c r="A7269" t="s">
        <v>14387</v>
      </c>
      <c r="B7269" t="s">
        <v>14388</v>
      </c>
    </row>
    <row r="7270" spans="1:2" x14ac:dyDescent="0.25">
      <c r="A7270" t="s">
        <v>14389</v>
      </c>
      <c r="B7270" t="s">
        <v>14390</v>
      </c>
    </row>
    <row r="7271" spans="1:2" x14ac:dyDescent="0.25">
      <c r="A7271" t="s">
        <v>14391</v>
      </c>
      <c r="B7271" t="s">
        <v>14392</v>
      </c>
    </row>
    <row r="7272" spans="1:2" x14ac:dyDescent="0.25">
      <c r="A7272" t="s">
        <v>14393</v>
      </c>
      <c r="B7272" t="s">
        <v>14394</v>
      </c>
    </row>
    <row r="7273" spans="1:2" x14ac:dyDescent="0.25">
      <c r="A7273" t="s">
        <v>14395</v>
      </c>
      <c r="B7273" t="s">
        <v>14396</v>
      </c>
    </row>
    <row r="7274" spans="1:2" x14ac:dyDescent="0.25">
      <c r="A7274" t="s">
        <v>14397</v>
      </c>
      <c r="B7274" t="s">
        <v>14398</v>
      </c>
    </row>
    <row r="7275" spans="1:2" x14ac:dyDescent="0.25">
      <c r="A7275" t="s">
        <v>14399</v>
      </c>
      <c r="B7275" t="s">
        <v>14400</v>
      </c>
    </row>
    <row r="7276" spans="1:2" x14ac:dyDescent="0.25">
      <c r="A7276" t="s">
        <v>14401</v>
      </c>
      <c r="B7276" t="s">
        <v>14402</v>
      </c>
    </row>
    <row r="7277" spans="1:2" x14ac:dyDescent="0.25">
      <c r="A7277" t="s">
        <v>14403</v>
      </c>
      <c r="B7277" t="s">
        <v>14404</v>
      </c>
    </row>
    <row r="7278" spans="1:2" x14ac:dyDescent="0.25">
      <c r="A7278" t="s">
        <v>14405</v>
      </c>
      <c r="B7278" t="s">
        <v>14406</v>
      </c>
    </row>
    <row r="7279" spans="1:2" x14ac:dyDescent="0.25">
      <c r="A7279" t="s">
        <v>14407</v>
      </c>
      <c r="B7279" t="s">
        <v>14408</v>
      </c>
    </row>
    <row r="7280" spans="1:2" x14ac:dyDescent="0.25">
      <c r="A7280" t="s">
        <v>14409</v>
      </c>
      <c r="B7280" t="s">
        <v>14410</v>
      </c>
    </row>
    <row r="7281" spans="1:2" x14ac:dyDescent="0.25">
      <c r="A7281" t="s">
        <v>14411</v>
      </c>
      <c r="B7281" t="s">
        <v>14412</v>
      </c>
    </row>
    <row r="7282" spans="1:2" x14ac:dyDescent="0.25">
      <c r="A7282" t="s">
        <v>14413</v>
      </c>
      <c r="B7282" t="s">
        <v>14414</v>
      </c>
    </row>
    <row r="7283" spans="1:2" x14ac:dyDescent="0.25">
      <c r="A7283" t="s">
        <v>14415</v>
      </c>
      <c r="B7283" t="s">
        <v>14416</v>
      </c>
    </row>
    <row r="7284" spans="1:2" x14ac:dyDescent="0.25">
      <c r="A7284" t="s">
        <v>14417</v>
      </c>
      <c r="B7284" t="s">
        <v>14418</v>
      </c>
    </row>
    <row r="7285" spans="1:2" x14ac:dyDescent="0.25">
      <c r="A7285" t="s">
        <v>14419</v>
      </c>
      <c r="B7285" t="s">
        <v>14420</v>
      </c>
    </row>
    <row r="7286" spans="1:2" x14ac:dyDescent="0.25">
      <c r="A7286" t="s">
        <v>14421</v>
      </c>
      <c r="B7286" t="s">
        <v>14422</v>
      </c>
    </row>
    <row r="7287" spans="1:2" x14ac:dyDescent="0.25">
      <c r="A7287" t="s">
        <v>14423</v>
      </c>
      <c r="B7287" t="s">
        <v>14424</v>
      </c>
    </row>
    <row r="7288" spans="1:2" x14ac:dyDescent="0.25">
      <c r="A7288" t="s">
        <v>14425</v>
      </c>
      <c r="B7288" t="s">
        <v>14426</v>
      </c>
    </row>
    <row r="7289" spans="1:2" x14ac:dyDescent="0.25">
      <c r="A7289" t="s">
        <v>14427</v>
      </c>
      <c r="B7289" t="s">
        <v>14428</v>
      </c>
    </row>
    <row r="7290" spans="1:2" x14ac:dyDescent="0.25">
      <c r="A7290" t="s">
        <v>14429</v>
      </c>
      <c r="B7290" t="s">
        <v>14430</v>
      </c>
    </row>
    <row r="7291" spans="1:2" x14ac:dyDescent="0.25">
      <c r="A7291" t="s">
        <v>14431</v>
      </c>
      <c r="B7291" t="s">
        <v>14432</v>
      </c>
    </row>
    <row r="7292" spans="1:2" x14ac:dyDescent="0.25">
      <c r="A7292" t="s">
        <v>14433</v>
      </c>
      <c r="B7292" t="s">
        <v>14434</v>
      </c>
    </row>
    <row r="7293" spans="1:2" x14ac:dyDescent="0.25">
      <c r="A7293" t="s">
        <v>14435</v>
      </c>
      <c r="B7293" t="s">
        <v>14436</v>
      </c>
    </row>
    <row r="7294" spans="1:2" x14ac:dyDescent="0.25">
      <c r="A7294" t="s">
        <v>14437</v>
      </c>
      <c r="B7294" t="s">
        <v>14438</v>
      </c>
    </row>
    <row r="7295" spans="1:2" x14ac:dyDescent="0.25">
      <c r="A7295" t="s">
        <v>14439</v>
      </c>
      <c r="B7295" t="s">
        <v>14440</v>
      </c>
    </row>
    <row r="7296" spans="1:2" x14ac:dyDescent="0.25">
      <c r="A7296" t="s">
        <v>14441</v>
      </c>
      <c r="B7296" t="s">
        <v>14442</v>
      </c>
    </row>
    <row r="7297" spans="1:2" x14ac:dyDescent="0.25">
      <c r="A7297" t="s">
        <v>14443</v>
      </c>
      <c r="B7297" t="s">
        <v>14444</v>
      </c>
    </row>
    <row r="7298" spans="1:2" x14ac:dyDescent="0.25">
      <c r="A7298" t="s">
        <v>14445</v>
      </c>
      <c r="B7298" t="s">
        <v>14446</v>
      </c>
    </row>
    <row r="7299" spans="1:2" x14ac:dyDescent="0.25">
      <c r="A7299" t="s">
        <v>14447</v>
      </c>
      <c r="B7299" t="s">
        <v>14448</v>
      </c>
    </row>
    <row r="7300" spans="1:2" x14ac:dyDescent="0.25">
      <c r="A7300" t="s">
        <v>14449</v>
      </c>
      <c r="B7300" t="s">
        <v>14450</v>
      </c>
    </row>
    <row r="7301" spans="1:2" x14ac:dyDescent="0.25">
      <c r="A7301" t="s">
        <v>14451</v>
      </c>
      <c r="B7301" t="s">
        <v>14452</v>
      </c>
    </row>
    <row r="7302" spans="1:2" x14ac:dyDescent="0.25">
      <c r="A7302" t="s">
        <v>14453</v>
      </c>
      <c r="B7302" t="s">
        <v>14454</v>
      </c>
    </row>
    <row r="7303" spans="1:2" x14ac:dyDescent="0.25">
      <c r="A7303" t="s">
        <v>14455</v>
      </c>
      <c r="B7303" t="s">
        <v>14456</v>
      </c>
    </row>
    <row r="7304" spans="1:2" x14ac:dyDescent="0.25">
      <c r="A7304" t="s">
        <v>14457</v>
      </c>
      <c r="B7304" t="s">
        <v>14458</v>
      </c>
    </row>
    <row r="7305" spans="1:2" x14ac:dyDescent="0.25">
      <c r="A7305" t="s">
        <v>14459</v>
      </c>
      <c r="B7305" t="s">
        <v>14460</v>
      </c>
    </row>
    <row r="7306" spans="1:2" x14ac:dyDescent="0.25">
      <c r="A7306" t="s">
        <v>14461</v>
      </c>
      <c r="B7306" t="s">
        <v>14462</v>
      </c>
    </row>
    <row r="7307" spans="1:2" x14ac:dyDescent="0.25">
      <c r="A7307" t="s">
        <v>14463</v>
      </c>
      <c r="B7307" t="s">
        <v>14464</v>
      </c>
    </row>
    <row r="7308" spans="1:2" x14ac:dyDescent="0.25">
      <c r="A7308" t="s">
        <v>14465</v>
      </c>
      <c r="B7308" t="s">
        <v>14466</v>
      </c>
    </row>
    <row r="7309" spans="1:2" x14ac:dyDescent="0.25">
      <c r="A7309" t="s">
        <v>14467</v>
      </c>
      <c r="B7309" t="s">
        <v>14468</v>
      </c>
    </row>
    <row r="7310" spans="1:2" x14ac:dyDescent="0.25">
      <c r="A7310" t="s">
        <v>14469</v>
      </c>
      <c r="B7310" t="s">
        <v>14470</v>
      </c>
    </row>
    <row r="7311" spans="1:2" x14ac:dyDescent="0.25">
      <c r="A7311" t="s">
        <v>14471</v>
      </c>
      <c r="B7311" t="s">
        <v>14472</v>
      </c>
    </row>
    <row r="7312" spans="1:2" x14ac:dyDescent="0.25">
      <c r="A7312" t="s">
        <v>14473</v>
      </c>
      <c r="B7312" t="s">
        <v>14474</v>
      </c>
    </row>
    <row r="7313" spans="1:2" x14ac:dyDescent="0.25">
      <c r="A7313" t="s">
        <v>14475</v>
      </c>
      <c r="B7313" t="s">
        <v>14476</v>
      </c>
    </row>
    <row r="7314" spans="1:2" x14ac:dyDescent="0.25">
      <c r="A7314" t="s">
        <v>14477</v>
      </c>
      <c r="B7314" t="s">
        <v>14478</v>
      </c>
    </row>
    <row r="7315" spans="1:2" x14ac:dyDescent="0.25">
      <c r="A7315" t="s">
        <v>14479</v>
      </c>
      <c r="B7315" t="s">
        <v>14480</v>
      </c>
    </row>
    <row r="7316" spans="1:2" x14ac:dyDescent="0.25">
      <c r="A7316" t="s">
        <v>14481</v>
      </c>
      <c r="B7316" t="s">
        <v>14482</v>
      </c>
    </row>
    <row r="7317" spans="1:2" x14ac:dyDescent="0.25">
      <c r="A7317" t="s">
        <v>14483</v>
      </c>
      <c r="B7317" t="s">
        <v>14484</v>
      </c>
    </row>
    <row r="7318" spans="1:2" x14ac:dyDescent="0.25">
      <c r="A7318" t="s">
        <v>14485</v>
      </c>
      <c r="B7318" t="s">
        <v>14486</v>
      </c>
    </row>
    <row r="7319" spans="1:2" x14ac:dyDescent="0.25">
      <c r="A7319" t="s">
        <v>14487</v>
      </c>
      <c r="B7319" t="s">
        <v>14488</v>
      </c>
    </row>
    <row r="7320" spans="1:2" x14ac:dyDescent="0.25">
      <c r="A7320" t="s">
        <v>14489</v>
      </c>
      <c r="B7320" t="s">
        <v>14490</v>
      </c>
    </row>
    <row r="7321" spans="1:2" x14ac:dyDescent="0.25">
      <c r="A7321" t="s">
        <v>81</v>
      </c>
      <c r="B7321" t="s">
        <v>82</v>
      </c>
    </row>
    <row r="7322" spans="1:2" x14ac:dyDescent="0.25">
      <c r="A7322" t="s">
        <v>14491</v>
      </c>
      <c r="B7322" t="s">
        <v>14492</v>
      </c>
    </row>
    <row r="7323" spans="1:2" x14ac:dyDescent="0.25">
      <c r="A7323" t="s">
        <v>14493</v>
      </c>
      <c r="B7323" t="s">
        <v>14494</v>
      </c>
    </row>
    <row r="7324" spans="1:2" x14ac:dyDescent="0.25">
      <c r="A7324" t="s">
        <v>14495</v>
      </c>
      <c r="B7324" t="s">
        <v>14496</v>
      </c>
    </row>
    <row r="7325" spans="1:2" x14ac:dyDescent="0.25">
      <c r="A7325" t="s">
        <v>14497</v>
      </c>
      <c r="B7325" t="s">
        <v>14498</v>
      </c>
    </row>
    <row r="7326" spans="1:2" x14ac:dyDescent="0.25">
      <c r="A7326" t="s">
        <v>14499</v>
      </c>
      <c r="B7326" t="s">
        <v>14500</v>
      </c>
    </row>
    <row r="7327" spans="1:2" x14ac:dyDescent="0.25">
      <c r="A7327" t="s">
        <v>14501</v>
      </c>
      <c r="B7327" t="s">
        <v>14502</v>
      </c>
    </row>
    <row r="7328" spans="1:2" x14ac:dyDescent="0.25">
      <c r="A7328" t="s">
        <v>14503</v>
      </c>
      <c r="B7328" t="s">
        <v>14504</v>
      </c>
    </row>
    <row r="7329" spans="1:2" x14ac:dyDescent="0.25">
      <c r="A7329" t="s">
        <v>14505</v>
      </c>
      <c r="B7329" t="s">
        <v>14506</v>
      </c>
    </row>
    <row r="7330" spans="1:2" x14ac:dyDescent="0.25">
      <c r="A7330" t="s">
        <v>14507</v>
      </c>
      <c r="B7330" t="s">
        <v>14508</v>
      </c>
    </row>
    <row r="7331" spans="1:2" x14ac:dyDescent="0.25">
      <c r="A7331" t="s">
        <v>14509</v>
      </c>
      <c r="B7331" t="s">
        <v>14510</v>
      </c>
    </row>
    <row r="7332" spans="1:2" x14ac:dyDescent="0.25">
      <c r="A7332" t="s">
        <v>14511</v>
      </c>
      <c r="B7332" t="s">
        <v>14512</v>
      </c>
    </row>
    <row r="7333" spans="1:2" x14ac:dyDescent="0.25">
      <c r="A7333" t="s">
        <v>14513</v>
      </c>
      <c r="B7333" t="s">
        <v>14514</v>
      </c>
    </row>
    <row r="7334" spans="1:2" x14ac:dyDescent="0.25">
      <c r="A7334" t="s">
        <v>14515</v>
      </c>
      <c r="B7334" t="s">
        <v>14516</v>
      </c>
    </row>
    <row r="7335" spans="1:2" x14ac:dyDescent="0.25">
      <c r="A7335" t="s">
        <v>14517</v>
      </c>
      <c r="B7335" t="s">
        <v>14518</v>
      </c>
    </row>
    <row r="7336" spans="1:2" x14ac:dyDescent="0.25">
      <c r="A7336" t="s">
        <v>14519</v>
      </c>
      <c r="B7336" t="s">
        <v>14520</v>
      </c>
    </row>
    <row r="7337" spans="1:2" x14ac:dyDescent="0.25">
      <c r="A7337" t="s">
        <v>14521</v>
      </c>
      <c r="B7337" t="s">
        <v>14522</v>
      </c>
    </row>
    <row r="7338" spans="1:2" x14ac:dyDescent="0.25">
      <c r="A7338" t="s">
        <v>14523</v>
      </c>
      <c r="B7338" t="s">
        <v>14524</v>
      </c>
    </row>
    <row r="7339" spans="1:2" x14ac:dyDescent="0.25">
      <c r="A7339" t="s">
        <v>14525</v>
      </c>
      <c r="B7339" t="s">
        <v>14526</v>
      </c>
    </row>
    <row r="7340" spans="1:2" x14ac:dyDescent="0.25">
      <c r="A7340" t="s">
        <v>14527</v>
      </c>
      <c r="B7340" t="s">
        <v>14528</v>
      </c>
    </row>
    <row r="7341" spans="1:2" x14ac:dyDescent="0.25">
      <c r="A7341" t="s">
        <v>14529</v>
      </c>
      <c r="B7341" t="s">
        <v>14530</v>
      </c>
    </row>
    <row r="7342" spans="1:2" x14ac:dyDescent="0.25">
      <c r="A7342" t="s">
        <v>14531</v>
      </c>
      <c r="B7342" t="s">
        <v>14532</v>
      </c>
    </row>
    <row r="7343" spans="1:2" x14ac:dyDescent="0.25">
      <c r="A7343" t="s">
        <v>14533</v>
      </c>
      <c r="B7343" t="s">
        <v>14534</v>
      </c>
    </row>
    <row r="7344" spans="1:2" x14ac:dyDescent="0.25">
      <c r="A7344" t="s">
        <v>14535</v>
      </c>
      <c r="B7344" t="s">
        <v>14536</v>
      </c>
    </row>
    <row r="7345" spans="1:2" x14ac:dyDescent="0.25">
      <c r="A7345" t="s">
        <v>14537</v>
      </c>
      <c r="B7345" t="s">
        <v>14538</v>
      </c>
    </row>
    <row r="7346" spans="1:2" x14ac:dyDescent="0.25">
      <c r="A7346" t="s">
        <v>14539</v>
      </c>
      <c r="B7346" t="s">
        <v>14540</v>
      </c>
    </row>
    <row r="7347" spans="1:2" x14ac:dyDescent="0.25">
      <c r="A7347" t="s">
        <v>14541</v>
      </c>
      <c r="B7347" t="s">
        <v>14542</v>
      </c>
    </row>
    <row r="7348" spans="1:2" x14ac:dyDescent="0.25">
      <c r="A7348" t="s">
        <v>14543</v>
      </c>
      <c r="B7348" t="s">
        <v>14544</v>
      </c>
    </row>
    <row r="7349" spans="1:2" x14ac:dyDescent="0.25">
      <c r="A7349" t="s">
        <v>14545</v>
      </c>
      <c r="B7349" t="s">
        <v>14546</v>
      </c>
    </row>
    <row r="7350" spans="1:2" x14ac:dyDescent="0.25">
      <c r="A7350" t="s">
        <v>14547</v>
      </c>
      <c r="B7350" t="s">
        <v>14548</v>
      </c>
    </row>
    <row r="7351" spans="1:2" x14ac:dyDescent="0.25">
      <c r="A7351" t="s">
        <v>14549</v>
      </c>
      <c r="B7351" t="s">
        <v>14550</v>
      </c>
    </row>
    <row r="7352" spans="1:2" x14ac:dyDescent="0.25">
      <c r="A7352" t="s">
        <v>14551</v>
      </c>
      <c r="B7352" t="s">
        <v>14552</v>
      </c>
    </row>
    <row r="7353" spans="1:2" x14ac:dyDescent="0.25">
      <c r="A7353" t="s">
        <v>14553</v>
      </c>
      <c r="B7353" t="s">
        <v>14554</v>
      </c>
    </row>
    <row r="7354" spans="1:2" x14ac:dyDescent="0.25">
      <c r="A7354" t="s">
        <v>14555</v>
      </c>
      <c r="B7354" t="s">
        <v>14556</v>
      </c>
    </row>
    <row r="7355" spans="1:2" x14ac:dyDescent="0.25">
      <c r="A7355" t="s">
        <v>14557</v>
      </c>
      <c r="B7355" t="s">
        <v>14558</v>
      </c>
    </row>
    <row r="7356" spans="1:2" x14ac:dyDescent="0.25">
      <c r="A7356" t="s">
        <v>14559</v>
      </c>
      <c r="B7356" t="s">
        <v>14560</v>
      </c>
    </row>
    <row r="7357" spans="1:2" x14ac:dyDescent="0.25">
      <c r="A7357" t="s">
        <v>14561</v>
      </c>
      <c r="B7357" t="s">
        <v>14562</v>
      </c>
    </row>
    <row r="7358" spans="1:2" x14ac:dyDescent="0.25">
      <c r="A7358" t="s">
        <v>14563</v>
      </c>
      <c r="B7358" t="s">
        <v>14564</v>
      </c>
    </row>
    <row r="7359" spans="1:2" x14ac:dyDescent="0.25">
      <c r="A7359" t="s">
        <v>14565</v>
      </c>
      <c r="B7359" t="s">
        <v>14566</v>
      </c>
    </row>
    <row r="7360" spans="1:2" x14ac:dyDescent="0.25">
      <c r="A7360" t="s">
        <v>14567</v>
      </c>
      <c r="B7360" t="s">
        <v>14568</v>
      </c>
    </row>
    <row r="7361" spans="1:2" x14ac:dyDescent="0.25">
      <c r="A7361" t="s">
        <v>14569</v>
      </c>
      <c r="B7361" t="s">
        <v>14570</v>
      </c>
    </row>
    <row r="7362" spans="1:2" x14ac:dyDescent="0.25">
      <c r="A7362" t="s">
        <v>14571</v>
      </c>
      <c r="B7362" t="s">
        <v>14572</v>
      </c>
    </row>
    <row r="7363" spans="1:2" x14ac:dyDescent="0.25">
      <c r="A7363" t="s">
        <v>14573</v>
      </c>
      <c r="B7363" t="s">
        <v>14574</v>
      </c>
    </row>
    <row r="7364" spans="1:2" x14ac:dyDescent="0.25">
      <c r="A7364" t="s">
        <v>14575</v>
      </c>
      <c r="B7364" t="s">
        <v>14576</v>
      </c>
    </row>
    <row r="7365" spans="1:2" x14ac:dyDescent="0.25">
      <c r="A7365" t="s">
        <v>14577</v>
      </c>
      <c r="B7365" t="s">
        <v>14578</v>
      </c>
    </row>
    <row r="7366" spans="1:2" x14ac:dyDescent="0.25">
      <c r="A7366" t="s">
        <v>14579</v>
      </c>
      <c r="B7366" t="s">
        <v>14580</v>
      </c>
    </row>
    <row r="7367" spans="1:2" x14ac:dyDescent="0.25">
      <c r="A7367" t="s">
        <v>14581</v>
      </c>
      <c r="B7367" t="s">
        <v>14582</v>
      </c>
    </row>
    <row r="7368" spans="1:2" x14ac:dyDescent="0.25">
      <c r="A7368" t="s">
        <v>14583</v>
      </c>
      <c r="B7368" t="s">
        <v>14584</v>
      </c>
    </row>
    <row r="7369" spans="1:2" x14ac:dyDescent="0.25">
      <c r="A7369" t="s">
        <v>14585</v>
      </c>
      <c r="B7369" t="s">
        <v>14586</v>
      </c>
    </row>
    <row r="7370" spans="1:2" x14ac:dyDescent="0.25">
      <c r="A7370" t="s">
        <v>14587</v>
      </c>
      <c r="B7370" t="s">
        <v>14588</v>
      </c>
    </row>
    <row r="7371" spans="1:2" x14ac:dyDescent="0.25">
      <c r="A7371" t="s">
        <v>14589</v>
      </c>
      <c r="B7371" t="s">
        <v>14590</v>
      </c>
    </row>
    <row r="7372" spans="1:2" x14ac:dyDescent="0.25">
      <c r="A7372" t="s">
        <v>14591</v>
      </c>
      <c r="B7372" t="s">
        <v>14592</v>
      </c>
    </row>
    <row r="7373" spans="1:2" x14ac:dyDescent="0.25">
      <c r="A7373" t="s">
        <v>71</v>
      </c>
      <c r="B7373" t="s">
        <v>72</v>
      </c>
    </row>
    <row r="7374" spans="1:2" x14ac:dyDescent="0.25">
      <c r="A7374" t="s">
        <v>14593</v>
      </c>
      <c r="B7374" t="s">
        <v>14594</v>
      </c>
    </row>
    <row r="7375" spans="1:2" x14ac:dyDescent="0.25">
      <c r="A7375" t="s">
        <v>14595</v>
      </c>
      <c r="B7375" t="s">
        <v>14596</v>
      </c>
    </row>
    <row r="7376" spans="1:2" x14ac:dyDescent="0.25">
      <c r="A7376" t="s">
        <v>14597</v>
      </c>
      <c r="B7376" t="s">
        <v>14598</v>
      </c>
    </row>
    <row r="7377" spans="1:2" x14ac:dyDescent="0.25">
      <c r="A7377" t="s">
        <v>14599</v>
      </c>
      <c r="B7377" t="s">
        <v>14600</v>
      </c>
    </row>
    <row r="7378" spans="1:2" x14ac:dyDescent="0.25">
      <c r="A7378" t="s">
        <v>14601</v>
      </c>
      <c r="B7378" t="s">
        <v>14602</v>
      </c>
    </row>
    <row r="7379" spans="1:2" x14ac:dyDescent="0.25">
      <c r="A7379" t="s">
        <v>14603</v>
      </c>
      <c r="B7379" t="s">
        <v>14604</v>
      </c>
    </row>
    <row r="7380" spans="1:2" x14ac:dyDescent="0.25">
      <c r="A7380" t="s">
        <v>14605</v>
      </c>
      <c r="B7380" t="s">
        <v>14606</v>
      </c>
    </row>
    <row r="7381" spans="1:2" x14ac:dyDescent="0.25">
      <c r="A7381" t="s">
        <v>14607</v>
      </c>
      <c r="B7381" t="s">
        <v>14608</v>
      </c>
    </row>
    <row r="7382" spans="1:2" x14ac:dyDescent="0.25">
      <c r="A7382" t="s">
        <v>53</v>
      </c>
      <c r="B7382" t="s">
        <v>40</v>
      </c>
    </row>
    <row r="7383" spans="1:2" x14ac:dyDescent="0.25">
      <c r="A7383" t="s">
        <v>14609</v>
      </c>
      <c r="B7383" t="s">
        <v>14610</v>
      </c>
    </row>
    <row r="7384" spans="1:2" x14ac:dyDescent="0.25">
      <c r="A7384" t="s">
        <v>14611</v>
      </c>
      <c r="B7384" t="s">
        <v>14612</v>
      </c>
    </row>
    <row r="7385" spans="1:2" x14ac:dyDescent="0.25">
      <c r="A7385" t="s">
        <v>14613</v>
      </c>
      <c r="B7385" t="s">
        <v>14614</v>
      </c>
    </row>
    <row r="7386" spans="1:2" x14ac:dyDescent="0.25">
      <c r="A7386" t="s">
        <v>204</v>
      </c>
      <c r="B7386" t="s">
        <v>205</v>
      </c>
    </row>
    <row r="7387" spans="1:2" x14ac:dyDescent="0.25">
      <c r="A7387" t="s">
        <v>14615</v>
      </c>
      <c r="B7387" t="s">
        <v>14616</v>
      </c>
    </row>
    <row r="7388" spans="1:2" x14ac:dyDescent="0.25">
      <c r="A7388" t="s">
        <v>14617</v>
      </c>
      <c r="B7388" t="s">
        <v>14618</v>
      </c>
    </row>
    <row r="7389" spans="1:2" x14ac:dyDescent="0.25">
      <c r="A7389" t="s">
        <v>14619</v>
      </c>
      <c r="B7389" t="s">
        <v>14620</v>
      </c>
    </row>
    <row r="7390" spans="1:2" x14ac:dyDescent="0.25">
      <c r="A7390" t="s">
        <v>129</v>
      </c>
      <c r="B7390" t="s">
        <v>130</v>
      </c>
    </row>
    <row r="7391" spans="1:2" x14ac:dyDescent="0.25">
      <c r="A7391" t="s">
        <v>14621</v>
      </c>
      <c r="B7391" t="s">
        <v>14622</v>
      </c>
    </row>
    <row r="7392" spans="1:2" x14ac:dyDescent="0.25">
      <c r="A7392" t="s">
        <v>14623</v>
      </c>
      <c r="B7392" t="s">
        <v>14624</v>
      </c>
    </row>
    <row r="7393" spans="1:2" x14ac:dyDescent="0.25">
      <c r="A7393" t="s">
        <v>14625</v>
      </c>
      <c r="B7393" t="s">
        <v>14626</v>
      </c>
    </row>
    <row r="7394" spans="1:2" x14ac:dyDescent="0.25">
      <c r="A7394" t="s">
        <v>14627</v>
      </c>
      <c r="B7394" t="s">
        <v>14628</v>
      </c>
    </row>
    <row r="7395" spans="1:2" x14ac:dyDescent="0.25">
      <c r="A7395" t="s">
        <v>14629</v>
      </c>
      <c r="B7395" t="s">
        <v>14630</v>
      </c>
    </row>
    <row r="7396" spans="1:2" x14ac:dyDescent="0.25">
      <c r="A7396" t="s">
        <v>14631</v>
      </c>
      <c r="B7396" t="s">
        <v>14632</v>
      </c>
    </row>
    <row r="7397" spans="1:2" x14ac:dyDescent="0.25">
      <c r="A7397" t="s">
        <v>14633</v>
      </c>
      <c r="B7397" t="s">
        <v>14634</v>
      </c>
    </row>
    <row r="7398" spans="1:2" x14ac:dyDescent="0.25">
      <c r="A7398" t="s">
        <v>14635</v>
      </c>
      <c r="B7398" t="s">
        <v>14636</v>
      </c>
    </row>
    <row r="7399" spans="1:2" x14ac:dyDescent="0.25">
      <c r="A7399" t="s">
        <v>14637</v>
      </c>
      <c r="B7399" t="s">
        <v>14638</v>
      </c>
    </row>
    <row r="7400" spans="1:2" x14ac:dyDescent="0.25">
      <c r="A7400" t="s">
        <v>14639</v>
      </c>
      <c r="B7400" t="s">
        <v>14640</v>
      </c>
    </row>
    <row r="7401" spans="1:2" x14ac:dyDescent="0.25">
      <c r="A7401" t="s">
        <v>14641</v>
      </c>
      <c r="B7401" t="s">
        <v>14642</v>
      </c>
    </row>
    <row r="7402" spans="1:2" x14ac:dyDescent="0.25">
      <c r="A7402" t="s">
        <v>14643</v>
      </c>
      <c r="B7402" t="s">
        <v>14644</v>
      </c>
    </row>
    <row r="7403" spans="1:2" x14ac:dyDescent="0.25">
      <c r="A7403" t="s">
        <v>14645</v>
      </c>
      <c r="B7403" t="s">
        <v>14646</v>
      </c>
    </row>
    <row r="7404" spans="1:2" x14ac:dyDescent="0.25">
      <c r="A7404" t="s">
        <v>14647</v>
      </c>
      <c r="B7404" t="s">
        <v>14648</v>
      </c>
    </row>
    <row r="7405" spans="1:2" x14ac:dyDescent="0.25">
      <c r="A7405" t="s">
        <v>14649</v>
      </c>
      <c r="B7405" t="s">
        <v>14650</v>
      </c>
    </row>
    <row r="7406" spans="1:2" x14ac:dyDescent="0.25">
      <c r="A7406" t="s">
        <v>14651</v>
      </c>
      <c r="B7406" t="s">
        <v>14652</v>
      </c>
    </row>
    <row r="7407" spans="1:2" x14ac:dyDescent="0.25">
      <c r="A7407" t="s">
        <v>14653</v>
      </c>
      <c r="B7407" t="s">
        <v>14654</v>
      </c>
    </row>
    <row r="7408" spans="1:2" x14ac:dyDescent="0.25">
      <c r="A7408" t="s">
        <v>14655</v>
      </c>
      <c r="B7408" t="s">
        <v>14656</v>
      </c>
    </row>
    <row r="7409" spans="1:2" x14ac:dyDescent="0.25">
      <c r="A7409" t="s">
        <v>14657</v>
      </c>
      <c r="B7409" t="s">
        <v>14658</v>
      </c>
    </row>
    <row r="7410" spans="1:2" x14ac:dyDescent="0.25">
      <c r="A7410" t="s">
        <v>14659</v>
      </c>
      <c r="B7410" t="s">
        <v>14660</v>
      </c>
    </row>
    <row r="7411" spans="1:2" x14ac:dyDescent="0.25">
      <c r="A7411" t="s">
        <v>14661</v>
      </c>
      <c r="B7411" t="s">
        <v>14662</v>
      </c>
    </row>
    <row r="7412" spans="1:2" x14ac:dyDescent="0.25">
      <c r="A7412" t="s">
        <v>14663</v>
      </c>
      <c r="B7412" t="s">
        <v>14664</v>
      </c>
    </row>
    <row r="7413" spans="1:2" x14ac:dyDescent="0.25">
      <c r="A7413" t="s">
        <v>14665</v>
      </c>
      <c r="B7413" t="s">
        <v>14666</v>
      </c>
    </row>
    <row r="7414" spans="1:2" x14ac:dyDescent="0.25">
      <c r="A7414" t="s">
        <v>14667</v>
      </c>
      <c r="B7414" t="s">
        <v>14668</v>
      </c>
    </row>
    <row r="7415" spans="1:2" x14ac:dyDescent="0.25">
      <c r="A7415" t="s">
        <v>14669</v>
      </c>
      <c r="B7415" t="s">
        <v>14670</v>
      </c>
    </row>
    <row r="7416" spans="1:2" x14ac:dyDescent="0.25">
      <c r="A7416" t="s">
        <v>14671</v>
      </c>
      <c r="B7416" t="s">
        <v>14672</v>
      </c>
    </row>
    <row r="7417" spans="1:2" x14ac:dyDescent="0.25">
      <c r="A7417" t="s">
        <v>14673</v>
      </c>
      <c r="B7417" t="s">
        <v>14674</v>
      </c>
    </row>
    <row r="7418" spans="1:2" x14ac:dyDescent="0.25">
      <c r="A7418" t="s">
        <v>14675</v>
      </c>
      <c r="B7418" t="s">
        <v>14676</v>
      </c>
    </row>
    <row r="7419" spans="1:2" x14ac:dyDescent="0.25">
      <c r="A7419" t="s">
        <v>14677</v>
      </c>
      <c r="B7419" t="s">
        <v>14678</v>
      </c>
    </row>
    <row r="7420" spans="1:2" x14ac:dyDescent="0.25">
      <c r="A7420" t="s">
        <v>14679</v>
      </c>
      <c r="B7420" t="s">
        <v>14680</v>
      </c>
    </row>
    <row r="7421" spans="1:2" x14ac:dyDescent="0.25">
      <c r="A7421" t="s">
        <v>14681</v>
      </c>
      <c r="B7421" t="s">
        <v>14682</v>
      </c>
    </row>
    <row r="7422" spans="1:2" x14ac:dyDescent="0.25">
      <c r="A7422" t="s">
        <v>14683</v>
      </c>
      <c r="B7422" t="s">
        <v>14684</v>
      </c>
    </row>
    <row r="7423" spans="1:2" x14ac:dyDescent="0.25">
      <c r="A7423" t="s">
        <v>14685</v>
      </c>
      <c r="B7423" t="s">
        <v>14686</v>
      </c>
    </row>
    <row r="7424" spans="1:2" x14ac:dyDescent="0.25">
      <c r="A7424" t="s">
        <v>14687</v>
      </c>
      <c r="B7424" t="s">
        <v>14688</v>
      </c>
    </row>
    <row r="7425" spans="1:2" x14ac:dyDescent="0.25">
      <c r="A7425" t="s">
        <v>14689</v>
      </c>
      <c r="B7425" t="s">
        <v>14690</v>
      </c>
    </row>
    <row r="7426" spans="1:2" x14ac:dyDescent="0.25">
      <c r="A7426" t="s">
        <v>14691</v>
      </c>
      <c r="B7426" t="s">
        <v>14692</v>
      </c>
    </row>
    <row r="7427" spans="1:2" x14ac:dyDescent="0.25">
      <c r="A7427" t="s">
        <v>14693</v>
      </c>
      <c r="B7427" t="s">
        <v>14694</v>
      </c>
    </row>
    <row r="7428" spans="1:2" x14ac:dyDescent="0.25">
      <c r="A7428" t="s">
        <v>14695</v>
      </c>
      <c r="B7428" t="s">
        <v>14696</v>
      </c>
    </row>
    <row r="7429" spans="1:2" x14ac:dyDescent="0.25">
      <c r="A7429" t="s">
        <v>14697</v>
      </c>
      <c r="B7429" t="s">
        <v>14698</v>
      </c>
    </row>
    <row r="7430" spans="1:2" x14ac:dyDescent="0.25">
      <c r="A7430" t="s">
        <v>14699</v>
      </c>
      <c r="B7430" t="s">
        <v>14700</v>
      </c>
    </row>
    <row r="7431" spans="1:2" x14ac:dyDescent="0.25">
      <c r="A7431" t="s">
        <v>14701</v>
      </c>
      <c r="B7431" t="s">
        <v>14702</v>
      </c>
    </row>
    <row r="7432" spans="1:2" x14ac:dyDescent="0.25">
      <c r="A7432" t="s">
        <v>14703</v>
      </c>
      <c r="B7432" t="s">
        <v>14704</v>
      </c>
    </row>
    <row r="7433" spans="1:2" x14ac:dyDescent="0.25">
      <c r="A7433" t="s">
        <v>14705</v>
      </c>
      <c r="B7433" t="s">
        <v>14706</v>
      </c>
    </row>
    <row r="7434" spans="1:2" x14ac:dyDescent="0.25">
      <c r="A7434" t="s">
        <v>14707</v>
      </c>
      <c r="B7434" t="s">
        <v>14708</v>
      </c>
    </row>
    <row r="7435" spans="1:2" x14ac:dyDescent="0.25">
      <c r="A7435" t="s">
        <v>14709</v>
      </c>
      <c r="B7435" t="s">
        <v>14710</v>
      </c>
    </row>
    <row r="7436" spans="1:2" x14ac:dyDescent="0.25">
      <c r="A7436" t="s">
        <v>14711</v>
      </c>
      <c r="B7436" t="s">
        <v>14712</v>
      </c>
    </row>
    <row r="7437" spans="1:2" x14ac:dyDescent="0.25">
      <c r="A7437" t="s">
        <v>14713</v>
      </c>
      <c r="B7437" t="s">
        <v>14714</v>
      </c>
    </row>
    <row r="7438" spans="1:2" x14ac:dyDescent="0.25">
      <c r="A7438" t="s">
        <v>14715</v>
      </c>
      <c r="B7438" t="s">
        <v>14716</v>
      </c>
    </row>
    <row r="7439" spans="1:2" x14ac:dyDescent="0.25">
      <c r="A7439" t="s">
        <v>14717</v>
      </c>
      <c r="B7439" t="s">
        <v>14718</v>
      </c>
    </row>
    <row r="7440" spans="1:2" x14ac:dyDescent="0.25">
      <c r="A7440" t="s">
        <v>14719</v>
      </c>
      <c r="B7440" t="s">
        <v>14720</v>
      </c>
    </row>
    <row r="7441" spans="1:2" x14ac:dyDescent="0.25">
      <c r="A7441" t="s">
        <v>14721</v>
      </c>
      <c r="B7441" t="s">
        <v>14722</v>
      </c>
    </row>
    <row r="7442" spans="1:2" x14ac:dyDescent="0.25">
      <c r="A7442" t="s">
        <v>14723</v>
      </c>
      <c r="B7442" t="s">
        <v>14724</v>
      </c>
    </row>
    <row r="7443" spans="1:2" x14ac:dyDescent="0.25">
      <c r="A7443" t="s">
        <v>14725</v>
      </c>
      <c r="B7443" t="s">
        <v>14726</v>
      </c>
    </row>
    <row r="7444" spans="1:2" x14ac:dyDescent="0.25">
      <c r="A7444" t="s">
        <v>14727</v>
      </c>
      <c r="B7444" t="s">
        <v>14728</v>
      </c>
    </row>
    <row r="7445" spans="1:2" x14ac:dyDescent="0.25">
      <c r="A7445" t="s">
        <v>14729</v>
      </c>
      <c r="B7445" t="s">
        <v>14730</v>
      </c>
    </row>
    <row r="7446" spans="1:2" x14ac:dyDescent="0.25">
      <c r="A7446" t="s">
        <v>14731</v>
      </c>
      <c r="B7446" t="s">
        <v>14732</v>
      </c>
    </row>
    <row r="7447" spans="1:2" x14ac:dyDescent="0.25">
      <c r="A7447" t="s">
        <v>14733</v>
      </c>
      <c r="B7447" t="s">
        <v>14734</v>
      </c>
    </row>
    <row r="7448" spans="1:2" x14ac:dyDescent="0.25">
      <c r="A7448" t="s">
        <v>14735</v>
      </c>
      <c r="B7448" t="s">
        <v>14736</v>
      </c>
    </row>
    <row r="7449" spans="1:2" x14ac:dyDescent="0.25">
      <c r="A7449" t="s">
        <v>14737</v>
      </c>
      <c r="B7449" t="s">
        <v>14738</v>
      </c>
    </row>
    <row r="7450" spans="1:2" x14ac:dyDescent="0.25">
      <c r="A7450" t="s">
        <v>14739</v>
      </c>
      <c r="B7450" t="s">
        <v>14740</v>
      </c>
    </row>
    <row r="7451" spans="1:2" x14ac:dyDescent="0.25">
      <c r="A7451" t="s">
        <v>14741</v>
      </c>
      <c r="B7451" t="s">
        <v>14742</v>
      </c>
    </row>
    <row r="7452" spans="1:2" x14ac:dyDescent="0.25">
      <c r="A7452" t="s">
        <v>14743</v>
      </c>
      <c r="B7452" t="s">
        <v>14744</v>
      </c>
    </row>
    <row r="7453" spans="1:2" x14ac:dyDescent="0.25">
      <c r="A7453" t="s">
        <v>14745</v>
      </c>
      <c r="B7453" t="s">
        <v>14746</v>
      </c>
    </row>
    <row r="7454" spans="1:2" x14ac:dyDescent="0.25">
      <c r="A7454" t="s">
        <v>14747</v>
      </c>
      <c r="B7454" t="s">
        <v>14748</v>
      </c>
    </row>
    <row r="7455" spans="1:2" x14ac:dyDescent="0.25">
      <c r="A7455" t="s">
        <v>14749</v>
      </c>
      <c r="B7455" t="s">
        <v>14750</v>
      </c>
    </row>
    <row r="7456" spans="1:2" x14ac:dyDescent="0.25">
      <c r="A7456" t="s">
        <v>14751</v>
      </c>
      <c r="B7456" t="s">
        <v>14752</v>
      </c>
    </row>
    <row r="7457" spans="1:2" x14ac:dyDescent="0.25">
      <c r="A7457" t="s">
        <v>14753</v>
      </c>
      <c r="B7457" t="s">
        <v>14754</v>
      </c>
    </row>
    <row r="7458" spans="1:2" x14ac:dyDescent="0.25">
      <c r="A7458" t="s">
        <v>14755</v>
      </c>
      <c r="B7458" t="s">
        <v>14756</v>
      </c>
    </row>
    <row r="7459" spans="1:2" x14ac:dyDescent="0.25">
      <c r="A7459" t="s">
        <v>14757</v>
      </c>
      <c r="B7459" t="s">
        <v>14758</v>
      </c>
    </row>
    <row r="7460" spans="1:2" x14ac:dyDescent="0.25">
      <c r="A7460" t="s">
        <v>14759</v>
      </c>
      <c r="B7460" t="s">
        <v>14760</v>
      </c>
    </row>
    <row r="7461" spans="1:2" x14ac:dyDescent="0.25">
      <c r="A7461" t="s">
        <v>14761</v>
      </c>
      <c r="B7461" t="s">
        <v>14762</v>
      </c>
    </row>
    <row r="7462" spans="1:2" x14ac:dyDescent="0.25">
      <c r="A7462" t="s">
        <v>14763</v>
      </c>
      <c r="B7462" t="s">
        <v>14764</v>
      </c>
    </row>
    <row r="7463" spans="1:2" x14ac:dyDescent="0.25">
      <c r="A7463" t="s">
        <v>14765</v>
      </c>
      <c r="B7463" t="s">
        <v>14766</v>
      </c>
    </row>
    <row r="7464" spans="1:2" x14ac:dyDescent="0.25">
      <c r="A7464" t="s">
        <v>14767</v>
      </c>
      <c r="B7464" t="s">
        <v>14768</v>
      </c>
    </row>
    <row r="7465" spans="1:2" x14ac:dyDescent="0.25">
      <c r="A7465" t="s">
        <v>14769</v>
      </c>
      <c r="B7465" t="s">
        <v>14770</v>
      </c>
    </row>
    <row r="7466" spans="1:2" x14ac:dyDescent="0.25">
      <c r="A7466" t="s">
        <v>14771</v>
      </c>
      <c r="B7466" t="s">
        <v>14772</v>
      </c>
    </row>
    <row r="7467" spans="1:2" x14ac:dyDescent="0.25">
      <c r="A7467" t="s">
        <v>14773</v>
      </c>
      <c r="B7467" t="s">
        <v>14774</v>
      </c>
    </row>
    <row r="7468" spans="1:2" x14ac:dyDescent="0.25">
      <c r="A7468" t="s">
        <v>14775</v>
      </c>
      <c r="B7468" t="s">
        <v>14776</v>
      </c>
    </row>
    <row r="7469" spans="1:2" x14ac:dyDescent="0.25">
      <c r="A7469" t="s">
        <v>14777</v>
      </c>
      <c r="B7469" t="s">
        <v>14778</v>
      </c>
    </row>
    <row r="7470" spans="1:2" x14ac:dyDescent="0.25">
      <c r="A7470" t="s">
        <v>14779</v>
      </c>
      <c r="B7470" t="s">
        <v>14780</v>
      </c>
    </row>
    <row r="7471" spans="1:2" x14ac:dyDescent="0.25">
      <c r="A7471" t="s">
        <v>14781</v>
      </c>
      <c r="B7471" t="s">
        <v>14782</v>
      </c>
    </row>
    <row r="7472" spans="1:2" x14ac:dyDescent="0.25">
      <c r="A7472" t="s">
        <v>14783</v>
      </c>
      <c r="B7472" t="s">
        <v>14784</v>
      </c>
    </row>
    <row r="7473" spans="1:2" x14ac:dyDescent="0.25">
      <c r="A7473" t="s">
        <v>14785</v>
      </c>
      <c r="B7473" t="s">
        <v>14786</v>
      </c>
    </row>
    <row r="7474" spans="1:2" x14ac:dyDescent="0.25">
      <c r="A7474" t="s">
        <v>14787</v>
      </c>
      <c r="B7474" t="s">
        <v>14788</v>
      </c>
    </row>
    <row r="7475" spans="1:2" x14ac:dyDescent="0.25">
      <c r="A7475" t="s">
        <v>14789</v>
      </c>
      <c r="B7475" t="s">
        <v>14790</v>
      </c>
    </row>
    <row r="7476" spans="1:2" x14ac:dyDescent="0.25">
      <c r="A7476" t="s">
        <v>14791</v>
      </c>
      <c r="B7476" t="s">
        <v>14792</v>
      </c>
    </row>
    <row r="7477" spans="1:2" x14ac:dyDescent="0.25">
      <c r="A7477" t="s">
        <v>14793</v>
      </c>
      <c r="B7477" t="s">
        <v>14794</v>
      </c>
    </row>
    <row r="7478" spans="1:2" x14ac:dyDescent="0.25">
      <c r="A7478" t="s">
        <v>14795</v>
      </c>
      <c r="B7478" t="s">
        <v>14796</v>
      </c>
    </row>
    <row r="7479" spans="1:2" x14ac:dyDescent="0.25">
      <c r="A7479" t="s">
        <v>14797</v>
      </c>
      <c r="B7479" t="s">
        <v>14798</v>
      </c>
    </row>
    <row r="7480" spans="1:2" x14ac:dyDescent="0.25">
      <c r="A7480" t="s">
        <v>14799</v>
      </c>
      <c r="B7480" t="s">
        <v>14800</v>
      </c>
    </row>
    <row r="7481" spans="1:2" x14ac:dyDescent="0.25">
      <c r="A7481" t="s">
        <v>14801</v>
      </c>
      <c r="B7481" t="s">
        <v>14802</v>
      </c>
    </row>
    <row r="7482" spans="1:2" x14ac:dyDescent="0.25">
      <c r="A7482" t="s">
        <v>14803</v>
      </c>
      <c r="B7482" t="s">
        <v>14804</v>
      </c>
    </row>
    <row r="7483" spans="1:2" x14ac:dyDescent="0.25">
      <c r="A7483" t="s">
        <v>14805</v>
      </c>
      <c r="B7483" t="s">
        <v>14806</v>
      </c>
    </row>
    <row r="7484" spans="1:2" x14ac:dyDescent="0.25">
      <c r="A7484" t="s">
        <v>14807</v>
      </c>
      <c r="B7484" t="s">
        <v>14808</v>
      </c>
    </row>
    <row r="7485" spans="1:2" x14ac:dyDescent="0.25">
      <c r="A7485" t="s">
        <v>14809</v>
      </c>
      <c r="B7485" t="s">
        <v>14810</v>
      </c>
    </row>
    <row r="7486" spans="1:2" x14ac:dyDescent="0.25">
      <c r="A7486" t="s">
        <v>14811</v>
      </c>
      <c r="B7486" t="s">
        <v>14812</v>
      </c>
    </row>
    <row r="7487" spans="1:2" x14ac:dyDescent="0.25">
      <c r="A7487" t="s">
        <v>14813</v>
      </c>
      <c r="B7487" t="s">
        <v>14814</v>
      </c>
    </row>
    <row r="7488" spans="1:2" x14ac:dyDescent="0.25">
      <c r="A7488" t="s">
        <v>14815</v>
      </c>
      <c r="B7488" t="s">
        <v>14816</v>
      </c>
    </row>
    <row r="7489" spans="1:2" x14ac:dyDescent="0.25">
      <c r="A7489" t="s">
        <v>14817</v>
      </c>
      <c r="B7489" t="s">
        <v>14818</v>
      </c>
    </row>
    <row r="7490" spans="1:2" x14ac:dyDescent="0.25">
      <c r="A7490" t="s">
        <v>14819</v>
      </c>
      <c r="B7490" t="s">
        <v>14820</v>
      </c>
    </row>
    <row r="7491" spans="1:2" x14ac:dyDescent="0.25">
      <c r="A7491" t="s">
        <v>14821</v>
      </c>
      <c r="B7491" t="s">
        <v>14822</v>
      </c>
    </row>
    <row r="7492" spans="1:2" x14ac:dyDescent="0.25">
      <c r="A7492" t="s">
        <v>14823</v>
      </c>
      <c r="B7492" t="s">
        <v>14824</v>
      </c>
    </row>
    <row r="7493" spans="1:2" x14ac:dyDescent="0.25">
      <c r="A7493" t="s">
        <v>14825</v>
      </c>
      <c r="B7493" t="s">
        <v>14826</v>
      </c>
    </row>
    <row r="7494" spans="1:2" x14ac:dyDescent="0.25">
      <c r="A7494" t="s">
        <v>14827</v>
      </c>
      <c r="B7494" t="s">
        <v>14828</v>
      </c>
    </row>
    <row r="7495" spans="1:2" x14ac:dyDescent="0.25">
      <c r="A7495" t="s">
        <v>14829</v>
      </c>
      <c r="B7495" t="s">
        <v>14830</v>
      </c>
    </row>
    <row r="7496" spans="1:2" x14ac:dyDescent="0.25">
      <c r="A7496" t="s">
        <v>14831</v>
      </c>
      <c r="B7496" t="s">
        <v>14832</v>
      </c>
    </row>
    <row r="7497" spans="1:2" x14ac:dyDescent="0.25">
      <c r="A7497" t="s">
        <v>14833</v>
      </c>
      <c r="B7497" t="s">
        <v>14834</v>
      </c>
    </row>
    <row r="7498" spans="1:2" x14ac:dyDescent="0.25">
      <c r="A7498" t="s">
        <v>14835</v>
      </c>
      <c r="B7498" t="s">
        <v>14836</v>
      </c>
    </row>
    <row r="7499" spans="1:2" x14ac:dyDescent="0.25">
      <c r="A7499" t="s">
        <v>14837</v>
      </c>
      <c r="B7499" t="s">
        <v>14838</v>
      </c>
    </row>
    <row r="7500" spans="1:2" x14ac:dyDescent="0.25">
      <c r="A7500" t="s">
        <v>14839</v>
      </c>
      <c r="B7500" t="s">
        <v>14840</v>
      </c>
    </row>
    <row r="7501" spans="1:2" x14ac:dyDescent="0.25">
      <c r="A7501" t="s">
        <v>14841</v>
      </c>
      <c r="B7501" t="s">
        <v>14842</v>
      </c>
    </row>
    <row r="7502" spans="1:2" x14ac:dyDescent="0.25">
      <c r="A7502" t="s">
        <v>14843</v>
      </c>
      <c r="B7502" t="s">
        <v>14844</v>
      </c>
    </row>
    <row r="7503" spans="1:2" x14ac:dyDescent="0.25">
      <c r="A7503" t="s">
        <v>14845</v>
      </c>
      <c r="B7503" t="s">
        <v>14846</v>
      </c>
    </row>
    <row r="7504" spans="1:2" x14ac:dyDescent="0.25">
      <c r="A7504" t="s">
        <v>14847</v>
      </c>
      <c r="B7504" t="s">
        <v>14848</v>
      </c>
    </row>
    <row r="7505" spans="1:2" x14ac:dyDescent="0.25">
      <c r="A7505" t="s">
        <v>14849</v>
      </c>
      <c r="B7505" t="s">
        <v>14850</v>
      </c>
    </row>
    <row r="7506" spans="1:2" x14ac:dyDescent="0.25">
      <c r="A7506" t="s">
        <v>14851</v>
      </c>
      <c r="B7506" t="s">
        <v>14852</v>
      </c>
    </row>
    <row r="7507" spans="1:2" x14ac:dyDescent="0.25">
      <c r="A7507" t="s">
        <v>14853</v>
      </c>
      <c r="B7507" t="s">
        <v>14854</v>
      </c>
    </row>
    <row r="7508" spans="1:2" x14ac:dyDescent="0.25">
      <c r="A7508" t="s">
        <v>14855</v>
      </c>
      <c r="B7508" t="s">
        <v>14856</v>
      </c>
    </row>
    <row r="7509" spans="1:2" x14ac:dyDescent="0.25">
      <c r="A7509" t="s">
        <v>14857</v>
      </c>
      <c r="B7509" t="s">
        <v>14858</v>
      </c>
    </row>
    <row r="7510" spans="1:2" x14ac:dyDescent="0.25">
      <c r="A7510" t="s">
        <v>14859</v>
      </c>
      <c r="B7510" t="s">
        <v>14860</v>
      </c>
    </row>
    <row r="7511" spans="1:2" x14ac:dyDescent="0.25">
      <c r="A7511" t="s">
        <v>14861</v>
      </c>
      <c r="B7511" t="s">
        <v>14862</v>
      </c>
    </row>
    <row r="7512" spans="1:2" x14ac:dyDescent="0.25">
      <c r="A7512" t="s">
        <v>14863</v>
      </c>
      <c r="B7512" t="s">
        <v>14864</v>
      </c>
    </row>
    <row r="7513" spans="1:2" x14ac:dyDescent="0.25">
      <c r="A7513" t="s">
        <v>14865</v>
      </c>
      <c r="B7513" t="s">
        <v>14866</v>
      </c>
    </row>
    <row r="7514" spans="1:2" x14ac:dyDescent="0.25">
      <c r="A7514" t="s">
        <v>14867</v>
      </c>
      <c r="B7514" t="s">
        <v>14868</v>
      </c>
    </row>
    <row r="7515" spans="1:2" x14ac:dyDescent="0.25">
      <c r="A7515" t="s">
        <v>14869</v>
      </c>
      <c r="B7515" t="s">
        <v>14870</v>
      </c>
    </row>
    <row r="7516" spans="1:2" x14ac:dyDescent="0.25">
      <c r="A7516" t="s">
        <v>14871</v>
      </c>
      <c r="B7516" t="s">
        <v>14872</v>
      </c>
    </row>
    <row r="7517" spans="1:2" x14ac:dyDescent="0.25">
      <c r="A7517" t="s">
        <v>14873</v>
      </c>
      <c r="B7517" t="s">
        <v>14874</v>
      </c>
    </row>
    <row r="7518" spans="1:2" x14ac:dyDescent="0.25">
      <c r="A7518" t="s">
        <v>14875</v>
      </c>
      <c r="B7518" t="s">
        <v>14876</v>
      </c>
    </row>
    <row r="7519" spans="1:2" x14ac:dyDescent="0.25">
      <c r="A7519" t="s">
        <v>14877</v>
      </c>
      <c r="B7519" t="s">
        <v>14878</v>
      </c>
    </row>
    <row r="7520" spans="1:2" x14ac:dyDescent="0.25">
      <c r="A7520" t="s">
        <v>14879</v>
      </c>
      <c r="B7520" t="s">
        <v>14880</v>
      </c>
    </row>
    <row r="7521" spans="1:2" x14ac:dyDescent="0.25">
      <c r="A7521" t="s">
        <v>14881</v>
      </c>
      <c r="B7521" t="s">
        <v>14882</v>
      </c>
    </row>
    <row r="7522" spans="1:2" x14ac:dyDescent="0.25">
      <c r="A7522" t="s">
        <v>14883</v>
      </c>
      <c r="B7522" t="s">
        <v>14884</v>
      </c>
    </row>
    <row r="7523" spans="1:2" x14ac:dyDescent="0.25">
      <c r="A7523" t="s">
        <v>14885</v>
      </c>
      <c r="B7523" t="s">
        <v>14886</v>
      </c>
    </row>
    <row r="7524" spans="1:2" x14ac:dyDescent="0.25">
      <c r="A7524" t="s">
        <v>14887</v>
      </c>
      <c r="B7524" t="s">
        <v>14888</v>
      </c>
    </row>
    <row r="7525" spans="1:2" x14ac:dyDescent="0.25">
      <c r="A7525" t="s">
        <v>14889</v>
      </c>
      <c r="B7525" t="s">
        <v>14890</v>
      </c>
    </row>
    <row r="7526" spans="1:2" x14ac:dyDescent="0.25">
      <c r="A7526" t="s">
        <v>14891</v>
      </c>
      <c r="B7526" t="s">
        <v>14892</v>
      </c>
    </row>
    <row r="7527" spans="1:2" x14ac:dyDescent="0.25">
      <c r="A7527" t="s">
        <v>14893</v>
      </c>
      <c r="B7527" t="s">
        <v>14894</v>
      </c>
    </row>
    <row r="7528" spans="1:2" x14ac:dyDescent="0.25">
      <c r="A7528" t="s">
        <v>14895</v>
      </c>
      <c r="B7528" t="s">
        <v>14896</v>
      </c>
    </row>
    <row r="7529" spans="1:2" x14ac:dyDescent="0.25">
      <c r="A7529" t="s">
        <v>14897</v>
      </c>
      <c r="B7529" t="s">
        <v>14898</v>
      </c>
    </row>
    <row r="7530" spans="1:2" x14ac:dyDescent="0.25">
      <c r="A7530" t="s">
        <v>14899</v>
      </c>
      <c r="B7530" t="s">
        <v>14900</v>
      </c>
    </row>
    <row r="7531" spans="1:2" x14ac:dyDescent="0.25">
      <c r="A7531" t="s">
        <v>14901</v>
      </c>
      <c r="B7531" t="s">
        <v>14902</v>
      </c>
    </row>
    <row r="7532" spans="1:2" x14ac:dyDescent="0.25">
      <c r="A7532" t="s">
        <v>14903</v>
      </c>
      <c r="B7532" t="s">
        <v>14904</v>
      </c>
    </row>
    <row r="7533" spans="1:2" x14ac:dyDescent="0.25">
      <c r="A7533" t="s">
        <v>14905</v>
      </c>
      <c r="B7533" t="s">
        <v>14906</v>
      </c>
    </row>
    <row r="7534" spans="1:2" x14ac:dyDescent="0.25">
      <c r="A7534" t="s">
        <v>14907</v>
      </c>
      <c r="B7534" t="s">
        <v>14908</v>
      </c>
    </row>
    <row r="7535" spans="1:2" x14ac:dyDescent="0.25">
      <c r="A7535" t="s">
        <v>14909</v>
      </c>
      <c r="B7535" t="s">
        <v>14910</v>
      </c>
    </row>
    <row r="7536" spans="1:2" x14ac:dyDescent="0.25">
      <c r="A7536" t="s">
        <v>14911</v>
      </c>
      <c r="B7536" t="s">
        <v>14912</v>
      </c>
    </row>
    <row r="7537" spans="1:2" x14ac:dyDescent="0.25">
      <c r="A7537" t="s">
        <v>14913</v>
      </c>
      <c r="B7537" t="s">
        <v>14914</v>
      </c>
    </row>
    <row r="7538" spans="1:2" x14ac:dyDescent="0.25">
      <c r="A7538" t="s">
        <v>14915</v>
      </c>
      <c r="B7538" t="s">
        <v>14916</v>
      </c>
    </row>
    <row r="7539" spans="1:2" x14ac:dyDescent="0.25">
      <c r="A7539" t="s">
        <v>14917</v>
      </c>
      <c r="B7539" t="s">
        <v>14918</v>
      </c>
    </row>
    <row r="7540" spans="1:2" x14ac:dyDescent="0.25">
      <c r="A7540" t="s">
        <v>14919</v>
      </c>
      <c r="B7540" t="s">
        <v>14920</v>
      </c>
    </row>
    <row r="7541" spans="1:2" x14ac:dyDescent="0.25">
      <c r="A7541" t="s">
        <v>14921</v>
      </c>
      <c r="B7541" t="s">
        <v>14922</v>
      </c>
    </row>
    <row r="7542" spans="1:2" x14ac:dyDescent="0.25">
      <c r="A7542" t="s">
        <v>14923</v>
      </c>
      <c r="B7542" t="s">
        <v>14924</v>
      </c>
    </row>
    <row r="7543" spans="1:2" x14ac:dyDescent="0.25">
      <c r="A7543" t="s">
        <v>14925</v>
      </c>
      <c r="B7543" t="s">
        <v>14926</v>
      </c>
    </row>
    <row r="7544" spans="1:2" x14ac:dyDescent="0.25">
      <c r="A7544" t="s">
        <v>14927</v>
      </c>
      <c r="B7544" t="s">
        <v>14928</v>
      </c>
    </row>
    <row r="7545" spans="1:2" x14ac:dyDescent="0.25">
      <c r="A7545" t="s">
        <v>14929</v>
      </c>
      <c r="B7545" t="s">
        <v>14930</v>
      </c>
    </row>
    <row r="7546" spans="1:2" x14ac:dyDescent="0.25">
      <c r="A7546" t="s">
        <v>14931</v>
      </c>
      <c r="B7546" t="s">
        <v>14932</v>
      </c>
    </row>
    <row r="7547" spans="1:2" x14ac:dyDescent="0.25">
      <c r="A7547" t="s">
        <v>14933</v>
      </c>
      <c r="B7547" t="s">
        <v>14934</v>
      </c>
    </row>
    <row r="7548" spans="1:2" x14ac:dyDescent="0.25">
      <c r="A7548" t="s">
        <v>14935</v>
      </c>
      <c r="B7548" t="s">
        <v>14936</v>
      </c>
    </row>
    <row r="7549" spans="1:2" x14ac:dyDescent="0.25">
      <c r="A7549" t="s">
        <v>14937</v>
      </c>
      <c r="B7549" t="s">
        <v>14938</v>
      </c>
    </row>
    <row r="7550" spans="1:2" x14ac:dyDescent="0.25">
      <c r="A7550" t="s">
        <v>14939</v>
      </c>
      <c r="B7550" t="s">
        <v>14940</v>
      </c>
    </row>
    <row r="7551" spans="1:2" x14ac:dyDescent="0.25">
      <c r="A7551" t="s">
        <v>14941</v>
      </c>
      <c r="B7551" t="s">
        <v>14942</v>
      </c>
    </row>
    <row r="7552" spans="1:2" x14ac:dyDescent="0.25">
      <c r="A7552" t="s">
        <v>14943</v>
      </c>
      <c r="B7552" t="s">
        <v>14944</v>
      </c>
    </row>
    <row r="7553" spans="1:2" x14ac:dyDescent="0.25">
      <c r="A7553" t="s">
        <v>14945</v>
      </c>
      <c r="B7553" t="s">
        <v>14946</v>
      </c>
    </row>
    <row r="7554" spans="1:2" x14ac:dyDescent="0.25">
      <c r="A7554" t="s">
        <v>14947</v>
      </c>
      <c r="B7554" t="s">
        <v>14948</v>
      </c>
    </row>
    <row r="7555" spans="1:2" x14ac:dyDescent="0.25">
      <c r="A7555" t="s">
        <v>14949</v>
      </c>
      <c r="B7555" t="s">
        <v>14950</v>
      </c>
    </row>
    <row r="7556" spans="1:2" x14ac:dyDescent="0.25">
      <c r="A7556" t="s">
        <v>14951</v>
      </c>
      <c r="B7556" t="s">
        <v>14952</v>
      </c>
    </row>
    <row r="7557" spans="1:2" x14ac:dyDescent="0.25">
      <c r="A7557" t="s">
        <v>14953</v>
      </c>
      <c r="B7557" t="s">
        <v>14954</v>
      </c>
    </row>
    <row r="7558" spans="1:2" x14ac:dyDescent="0.25">
      <c r="A7558" t="s">
        <v>14955</v>
      </c>
      <c r="B7558" t="s">
        <v>14956</v>
      </c>
    </row>
    <row r="7559" spans="1:2" x14ac:dyDescent="0.25">
      <c r="A7559" t="s">
        <v>14957</v>
      </c>
      <c r="B7559" t="s">
        <v>14958</v>
      </c>
    </row>
    <row r="7560" spans="1:2" x14ac:dyDescent="0.25">
      <c r="A7560" t="s">
        <v>14959</v>
      </c>
      <c r="B7560" t="s">
        <v>14960</v>
      </c>
    </row>
    <row r="7561" spans="1:2" x14ac:dyDescent="0.25">
      <c r="A7561" t="s">
        <v>14961</v>
      </c>
      <c r="B7561" t="s">
        <v>14962</v>
      </c>
    </row>
    <row r="7562" spans="1:2" x14ac:dyDescent="0.25">
      <c r="A7562" t="s">
        <v>14963</v>
      </c>
      <c r="B7562" t="s">
        <v>14964</v>
      </c>
    </row>
    <row r="7563" spans="1:2" x14ac:dyDescent="0.25">
      <c r="A7563" t="s">
        <v>14965</v>
      </c>
      <c r="B7563" t="s">
        <v>14966</v>
      </c>
    </row>
    <row r="7564" spans="1:2" x14ac:dyDescent="0.25">
      <c r="A7564" t="s">
        <v>14967</v>
      </c>
      <c r="B7564" t="s">
        <v>14968</v>
      </c>
    </row>
    <row r="7565" spans="1:2" x14ac:dyDescent="0.25">
      <c r="A7565" t="s">
        <v>14969</v>
      </c>
      <c r="B7565" t="s">
        <v>14970</v>
      </c>
    </row>
    <row r="7566" spans="1:2" x14ac:dyDescent="0.25">
      <c r="A7566" t="s">
        <v>14971</v>
      </c>
      <c r="B7566" t="s">
        <v>14972</v>
      </c>
    </row>
    <row r="7567" spans="1:2" x14ac:dyDescent="0.25">
      <c r="A7567" t="s">
        <v>14973</v>
      </c>
      <c r="B7567" t="s">
        <v>14974</v>
      </c>
    </row>
    <row r="7568" spans="1:2" x14ac:dyDescent="0.25">
      <c r="A7568" t="s">
        <v>14975</v>
      </c>
      <c r="B7568" t="s">
        <v>14976</v>
      </c>
    </row>
    <row r="7569" spans="1:2" x14ac:dyDescent="0.25">
      <c r="A7569" t="s">
        <v>14977</v>
      </c>
      <c r="B7569" t="s">
        <v>14978</v>
      </c>
    </row>
    <row r="7570" spans="1:2" x14ac:dyDescent="0.25">
      <c r="A7570" t="s">
        <v>14979</v>
      </c>
      <c r="B7570" t="s">
        <v>14980</v>
      </c>
    </row>
    <row r="7571" spans="1:2" x14ac:dyDescent="0.25">
      <c r="A7571" t="s">
        <v>14981</v>
      </c>
      <c r="B7571" t="s">
        <v>14982</v>
      </c>
    </row>
    <row r="7572" spans="1:2" x14ac:dyDescent="0.25">
      <c r="A7572" t="s">
        <v>14983</v>
      </c>
      <c r="B7572" t="s">
        <v>14984</v>
      </c>
    </row>
    <row r="7573" spans="1:2" x14ac:dyDescent="0.25">
      <c r="A7573" t="s">
        <v>14985</v>
      </c>
      <c r="B7573" t="s">
        <v>14986</v>
      </c>
    </row>
    <row r="7574" spans="1:2" x14ac:dyDescent="0.25">
      <c r="A7574" t="s">
        <v>14987</v>
      </c>
      <c r="B7574" t="s">
        <v>14988</v>
      </c>
    </row>
    <row r="7575" spans="1:2" x14ac:dyDescent="0.25">
      <c r="A7575" t="s">
        <v>14989</v>
      </c>
      <c r="B7575" t="s">
        <v>14990</v>
      </c>
    </row>
    <row r="7576" spans="1:2" x14ac:dyDescent="0.25">
      <c r="A7576" t="s">
        <v>14991</v>
      </c>
      <c r="B7576" t="s">
        <v>14992</v>
      </c>
    </row>
    <row r="7577" spans="1:2" x14ac:dyDescent="0.25">
      <c r="A7577" t="s">
        <v>14993</v>
      </c>
      <c r="B7577" t="s">
        <v>14994</v>
      </c>
    </row>
    <row r="7578" spans="1:2" x14ac:dyDescent="0.25">
      <c r="A7578" t="s">
        <v>14995</v>
      </c>
      <c r="B7578" t="s">
        <v>14996</v>
      </c>
    </row>
    <row r="7579" spans="1:2" x14ac:dyDescent="0.25">
      <c r="A7579" t="s">
        <v>14997</v>
      </c>
      <c r="B7579" t="s">
        <v>14998</v>
      </c>
    </row>
    <row r="7580" spans="1:2" x14ac:dyDescent="0.25">
      <c r="A7580" t="s">
        <v>14999</v>
      </c>
      <c r="B7580" t="s">
        <v>15000</v>
      </c>
    </row>
    <row r="7581" spans="1:2" x14ac:dyDescent="0.25">
      <c r="A7581" t="s">
        <v>15001</v>
      </c>
      <c r="B7581" t="s">
        <v>15002</v>
      </c>
    </row>
    <row r="7582" spans="1:2" x14ac:dyDescent="0.25">
      <c r="A7582" t="s">
        <v>15003</v>
      </c>
      <c r="B7582" t="s">
        <v>15004</v>
      </c>
    </row>
    <row r="7583" spans="1:2" x14ac:dyDescent="0.25">
      <c r="A7583" t="s">
        <v>15005</v>
      </c>
      <c r="B7583" t="s">
        <v>15006</v>
      </c>
    </row>
    <row r="7584" spans="1:2" x14ac:dyDescent="0.25">
      <c r="A7584" t="s">
        <v>15007</v>
      </c>
      <c r="B7584" t="s">
        <v>15008</v>
      </c>
    </row>
    <row r="7585" spans="1:2" x14ac:dyDescent="0.25">
      <c r="A7585" t="s">
        <v>15009</v>
      </c>
      <c r="B7585" t="s">
        <v>15010</v>
      </c>
    </row>
    <row r="7586" spans="1:2" x14ac:dyDescent="0.25">
      <c r="A7586" t="s">
        <v>15011</v>
      </c>
      <c r="B7586" t="s">
        <v>15012</v>
      </c>
    </row>
    <row r="7587" spans="1:2" x14ac:dyDescent="0.25">
      <c r="A7587" t="s">
        <v>15013</v>
      </c>
      <c r="B7587" t="s">
        <v>15014</v>
      </c>
    </row>
    <row r="7588" spans="1:2" x14ac:dyDescent="0.25">
      <c r="A7588" t="s">
        <v>15015</v>
      </c>
      <c r="B7588" t="s">
        <v>15016</v>
      </c>
    </row>
    <row r="7589" spans="1:2" x14ac:dyDescent="0.25">
      <c r="A7589" t="s">
        <v>15017</v>
      </c>
      <c r="B7589" t="s">
        <v>15018</v>
      </c>
    </row>
    <row r="7590" spans="1:2" x14ac:dyDescent="0.25">
      <c r="A7590" t="s">
        <v>15019</v>
      </c>
      <c r="B7590" t="s">
        <v>15020</v>
      </c>
    </row>
    <row r="7591" spans="1:2" x14ac:dyDescent="0.25">
      <c r="A7591" t="s">
        <v>15021</v>
      </c>
      <c r="B7591" t="s">
        <v>15022</v>
      </c>
    </row>
    <row r="7592" spans="1:2" x14ac:dyDescent="0.25">
      <c r="A7592" t="s">
        <v>15023</v>
      </c>
      <c r="B7592" t="s">
        <v>15024</v>
      </c>
    </row>
    <row r="7593" spans="1:2" x14ac:dyDescent="0.25">
      <c r="A7593" t="s">
        <v>15025</v>
      </c>
      <c r="B7593" t="s">
        <v>15026</v>
      </c>
    </row>
    <row r="7594" spans="1:2" x14ac:dyDescent="0.25">
      <c r="A7594" t="s">
        <v>15027</v>
      </c>
      <c r="B7594" t="s">
        <v>15028</v>
      </c>
    </row>
    <row r="7595" spans="1:2" x14ac:dyDescent="0.25">
      <c r="A7595" t="s">
        <v>15029</v>
      </c>
      <c r="B7595" t="s">
        <v>15030</v>
      </c>
    </row>
    <row r="7596" spans="1:2" x14ac:dyDescent="0.25">
      <c r="A7596" t="s">
        <v>15031</v>
      </c>
      <c r="B7596" t="s">
        <v>15032</v>
      </c>
    </row>
    <row r="7597" spans="1:2" x14ac:dyDescent="0.25">
      <c r="A7597" t="s">
        <v>15033</v>
      </c>
      <c r="B7597" t="s">
        <v>15034</v>
      </c>
    </row>
    <row r="7598" spans="1:2" x14ac:dyDescent="0.25">
      <c r="A7598" t="s">
        <v>15035</v>
      </c>
      <c r="B7598" t="s">
        <v>15036</v>
      </c>
    </row>
    <row r="7599" spans="1:2" x14ac:dyDescent="0.25">
      <c r="A7599" t="s">
        <v>15037</v>
      </c>
      <c r="B7599" t="s">
        <v>15038</v>
      </c>
    </row>
    <row r="7600" spans="1:2" x14ac:dyDescent="0.25">
      <c r="A7600" t="s">
        <v>15039</v>
      </c>
      <c r="B7600" t="s">
        <v>15040</v>
      </c>
    </row>
    <row r="7601" spans="1:2" x14ac:dyDescent="0.25">
      <c r="A7601" t="s">
        <v>15041</v>
      </c>
      <c r="B7601" t="s">
        <v>15042</v>
      </c>
    </row>
    <row r="7602" spans="1:2" x14ac:dyDescent="0.25">
      <c r="A7602" t="s">
        <v>15043</v>
      </c>
      <c r="B7602" t="s">
        <v>15044</v>
      </c>
    </row>
    <row r="7603" spans="1:2" x14ac:dyDescent="0.25">
      <c r="A7603" t="s">
        <v>15045</v>
      </c>
      <c r="B7603" t="s">
        <v>15046</v>
      </c>
    </row>
    <row r="7604" spans="1:2" x14ac:dyDescent="0.25">
      <c r="A7604" t="s">
        <v>15047</v>
      </c>
      <c r="B7604" t="s">
        <v>15048</v>
      </c>
    </row>
    <row r="7605" spans="1:2" x14ac:dyDescent="0.25">
      <c r="A7605" t="s">
        <v>15049</v>
      </c>
      <c r="B7605" t="s">
        <v>15050</v>
      </c>
    </row>
    <row r="7606" spans="1:2" x14ac:dyDescent="0.25">
      <c r="A7606" t="s">
        <v>15051</v>
      </c>
      <c r="B7606" t="s">
        <v>15052</v>
      </c>
    </row>
    <row r="7607" spans="1:2" x14ac:dyDescent="0.25">
      <c r="A7607" t="s">
        <v>15053</v>
      </c>
      <c r="B7607" t="s">
        <v>15054</v>
      </c>
    </row>
    <row r="7608" spans="1:2" x14ac:dyDescent="0.25">
      <c r="A7608" t="s">
        <v>15055</v>
      </c>
      <c r="B7608" t="s">
        <v>15056</v>
      </c>
    </row>
    <row r="7609" spans="1:2" x14ac:dyDescent="0.25">
      <c r="A7609" t="s">
        <v>15057</v>
      </c>
      <c r="B7609" t="s">
        <v>15058</v>
      </c>
    </row>
    <row r="7610" spans="1:2" x14ac:dyDescent="0.25">
      <c r="A7610" t="s">
        <v>15059</v>
      </c>
      <c r="B7610" t="s">
        <v>15060</v>
      </c>
    </row>
    <row r="7611" spans="1:2" x14ac:dyDescent="0.25">
      <c r="A7611" t="s">
        <v>15061</v>
      </c>
      <c r="B7611" t="s">
        <v>15062</v>
      </c>
    </row>
    <row r="7612" spans="1:2" x14ac:dyDescent="0.25">
      <c r="A7612" t="s">
        <v>15063</v>
      </c>
      <c r="B7612" t="s">
        <v>15064</v>
      </c>
    </row>
    <row r="7613" spans="1:2" x14ac:dyDescent="0.25">
      <c r="A7613" t="s">
        <v>15065</v>
      </c>
      <c r="B7613" t="s">
        <v>15066</v>
      </c>
    </row>
    <row r="7614" spans="1:2" x14ac:dyDescent="0.25">
      <c r="A7614" t="s">
        <v>15067</v>
      </c>
      <c r="B7614" t="s">
        <v>15068</v>
      </c>
    </row>
    <row r="7615" spans="1:2" x14ac:dyDescent="0.25">
      <c r="A7615" t="s">
        <v>15069</v>
      </c>
      <c r="B7615" t="s">
        <v>15070</v>
      </c>
    </row>
    <row r="7616" spans="1:2" x14ac:dyDescent="0.25">
      <c r="A7616" t="s">
        <v>15071</v>
      </c>
      <c r="B7616" t="s">
        <v>15072</v>
      </c>
    </row>
    <row r="7617" spans="1:2" x14ac:dyDescent="0.25">
      <c r="A7617" t="s">
        <v>15073</v>
      </c>
      <c r="B7617" t="s">
        <v>15074</v>
      </c>
    </row>
    <row r="7618" spans="1:2" x14ac:dyDescent="0.25">
      <c r="A7618" t="s">
        <v>15075</v>
      </c>
      <c r="B7618" t="s">
        <v>15076</v>
      </c>
    </row>
    <row r="7619" spans="1:2" x14ac:dyDescent="0.25">
      <c r="A7619" t="s">
        <v>15077</v>
      </c>
      <c r="B7619" t="s">
        <v>15078</v>
      </c>
    </row>
    <row r="7620" spans="1:2" x14ac:dyDescent="0.25">
      <c r="A7620" t="s">
        <v>15079</v>
      </c>
      <c r="B7620" t="s">
        <v>15080</v>
      </c>
    </row>
    <row r="7621" spans="1:2" x14ac:dyDescent="0.25">
      <c r="A7621" t="s">
        <v>15081</v>
      </c>
      <c r="B7621" t="s">
        <v>15082</v>
      </c>
    </row>
    <row r="7622" spans="1:2" x14ac:dyDescent="0.25">
      <c r="A7622" t="s">
        <v>15083</v>
      </c>
      <c r="B7622" t="s">
        <v>15084</v>
      </c>
    </row>
    <row r="7623" spans="1:2" x14ac:dyDescent="0.25">
      <c r="A7623" t="s">
        <v>15085</v>
      </c>
      <c r="B7623" t="s">
        <v>15086</v>
      </c>
    </row>
    <row r="7624" spans="1:2" x14ac:dyDescent="0.25">
      <c r="A7624" t="s">
        <v>15087</v>
      </c>
      <c r="B7624" t="s">
        <v>15088</v>
      </c>
    </row>
    <row r="7625" spans="1:2" x14ac:dyDescent="0.25">
      <c r="A7625" t="s">
        <v>15089</v>
      </c>
      <c r="B7625" t="s">
        <v>15090</v>
      </c>
    </row>
    <row r="7626" spans="1:2" x14ac:dyDescent="0.25">
      <c r="A7626" t="s">
        <v>15091</v>
      </c>
      <c r="B7626" t="s">
        <v>15092</v>
      </c>
    </row>
    <row r="7627" spans="1:2" x14ac:dyDescent="0.25">
      <c r="A7627" t="s">
        <v>15093</v>
      </c>
      <c r="B7627" t="s">
        <v>15094</v>
      </c>
    </row>
    <row r="7628" spans="1:2" x14ac:dyDescent="0.25">
      <c r="A7628" t="s">
        <v>15095</v>
      </c>
      <c r="B7628" t="s">
        <v>15096</v>
      </c>
    </row>
    <row r="7629" spans="1:2" x14ac:dyDescent="0.25">
      <c r="A7629" t="s">
        <v>15097</v>
      </c>
      <c r="B7629" t="s">
        <v>15098</v>
      </c>
    </row>
    <row r="7630" spans="1:2" x14ac:dyDescent="0.25">
      <c r="A7630" t="s">
        <v>15099</v>
      </c>
      <c r="B7630" t="s">
        <v>15100</v>
      </c>
    </row>
    <row r="7631" spans="1:2" x14ac:dyDescent="0.25">
      <c r="A7631" t="s">
        <v>15101</v>
      </c>
      <c r="B7631" t="s">
        <v>15102</v>
      </c>
    </row>
    <row r="7632" spans="1:2" x14ac:dyDescent="0.25">
      <c r="A7632" t="s">
        <v>15103</v>
      </c>
      <c r="B7632" t="s">
        <v>15104</v>
      </c>
    </row>
    <row r="7633" spans="1:2" x14ac:dyDescent="0.25">
      <c r="A7633" t="s">
        <v>15105</v>
      </c>
      <c r="B7633" t="s">
        <v>15106</v>
      </c>
    </row>
    <row r="7634" spans="1:2" x14ac:dyDescent="0.25">
      <c r="A7634" t="s">
        <v>15107</v>
      </c>
      <c r="B7634" t="s">
        <v>15108</v>
      </c>
    </row>
    <row r="7635" spans="1:2" x14ac:dyDescent="0.25">
      <c r="A7635" t="s">
        <v>15109</v>
      </c>
      <c r="B7635" t="s">
        <v>15110</v>
      </c>
    </row>
    <row r="7636" spans="1:2" x14ac:dyDescent="0.25">
      <c r="A7636" t="s">
        <v>15111</v>
      </c>
      <c r="B7636" t="s">
        <v>15112</v>
      </c>
    </row>
    <row r="7637" spans="1:2" x14ac:dyDescent="0.25">
      <c r="A7637" t="s">
        <v>15113</v>
      </c>
      <c r="B7637" t="s">
        <v>15114</v>
      </c>
    </row>
    <row r="7638" spans="1:2" x14ac:dyDescent="0.25">
      <c r="A7638" t="s">
        <v>15115</v>
      </c>
      <c r="B7638" t="s">
        <v>15116</v>
      </c>
    </row>
    <row r="7639" spans="1:2" x14ac:dyDescent="0.25">
      <c r="A7639" t="s">
        <v>15117</v>
      </c>
      <c r="B7639" t="s">
        <v>15118</v>
      </c>
    </row>
    <row r="7640" spans="1:2" x14ac:dyDescent="0.25">
      <c r="A7640" t="s">
        <v>15119</v>
      </c>
      <c r="B7640" t="s">
        <v>15120</v>
      </c>
    </row>
    <row r="7641" spans="1:2" x14ac:dyDescent="0.25">
      <c r="A7641" t="s">
        <v>15121</v>
      </c>
      <c r="B7641" t="s">
        <v>15122</v>
      </c>
    </row>
    <row r="7642" spans="1:2" x14ac:dyDescent="0.25">
      <c r="A7642" t="s">
        <v>15123</v>
      </c>
      <c r="B7642" t="s">
        <v>15124</v>
      </c>
    </row>
    <row r="7643" spans="1:2" x14ac:dyDescent="0.25">
      <c r="A7643" t="s">
        <v>15125</v>
      </c>
      <c r="B7643" t="s">
        <v>15126</v>
      </c>
    </row>
    <row r="7644" spans="1:2" x14ac:dyDescent="0.25">
      <c r="A7644" t="s">
        <v>15127</v>
      </c>
      <c r="B7644" t="s">
        <v>15128</v>
      </c>
    </row>
    <row r="7645" spans="1:2" x14ac:dyDescent="0.25">
      <c r="A7645" t="s">
        <v>15129</v>
      </c>
      <c r="B7645" t="s">
        <v>15130</v>
      </c>
    </row>
    <row r="7646" spans="1:2" x14ac:dyDescent="0.25">
      <c r="A7646" t="s">
        <v>15131</v>
      </c>
      <c r="B7646" t="s">
        <v>15132</v>
      </c>
    </row>
    <row r="7647" spans="1:2" x14ac:dyDescent="0.25">
      <c r="A7647" t="s">
        <v>15133</v>
      </c>
      <c r="B7647" t="s">
        <v>15134</v>
      </c>
    </row>
    <row r="7648" spans="1:2" x14ac:dyDescent="0.25">
      <c r="A7648" t="s">
        <v>15135</v>
      </c>
      <c r="B7648" t="s">
        <v>15136</v>
      </c>
    </row>
    <row r="7649" spans="1:2" x14ac:dyDescent="0.25">
      <c r="A7649" t="s">
        <v>15137</v>
      </c>
      <c r="B7649" t="s">
        <v>15138</v>
      </c>
    </row>
    <row r="7650" spans="1:2" x14ac:dyDescent="0.25">
      <c r="A7650" t="s">
        <v>15139</v>
      </c>
      <c r="B7650" t="s">
        <v>15140</v>
      </c>
    </row>
    <row r="7651" spans="1:2" x14ac:dyDescent="0.25">
      <c r="A7651" t="s">
        <v>15141</v>
      </c>
      <c r="B7651" t="s">
        <v>15142</v>
      </c>
    </row>
    <row r="7652" spans="1:2" x14ac:dyDescent="0.25">
      <c r="A7652" t="s">
        <v>15143</v>
      </c>
      <c r="B7652" t="s">
        <v>15144</v>
      </c>
    </row>
    <row r="7653" spans="1:2" x14ac:dyDescent="0.25">
      <c r="A7653" t="s">
        <v>15145</v>
      </c>
      <c r="B7653" t="s">
        <v>15146</v>
      </c>
    </row>
    <row r="7654" spans="1:2" x14ac:dyDescent="0.25">
      <c r="A7654" t="s">
        <v>15147</v>
      </c>
      <c r="B7654" t="s">
        <v>15148</v>
      </c>
    </row>
    <row r="7655" spans="1:2" x14ac:dyDescent="0.25">
      <c r="A7655" t="s">
        <v>15149</v>
      </c>
      <c r="B7655" t="s">
        <v>15150</v>
      </c>
    </row>
    <row r="7656" spans="1:2" x14ac:dyDescent="0.25">
      <c r="A7656" t="s">
        <v>15151</v>
      </c>
      <c r="B7656" t="s">
        <v>15152</v>
      </c>
    </row>
    <row r="7657" spans="1:2" x14ac:dyDescent="0.25">
      <c r="A7657" t="s">
        <v>15153</v>
      </c>
      <c r="B7657" t="s">
        <v>15154</v>
      </c>
    </row>
    <row r="7658" spans="1:2" x14ac:dyDescent="0.25">
      <c r="A7658" t="s">
        <v>15155</v>
      </c>
      <c r="B7658" t="s">
        <v>15156</v>
      </c>
    </row>
    <row r="7659" spans="1:2" x14ac:dyDescent="0.25">
      <c r="A7659" t="s">
        <v>15157</v>
      </c>
      <c r="B7659" t="s">
        <v>15158</v>
      </c>
    </row>
    <row r="7660" spans="1:2" x14ac:dyDescent="0.25">
      <c r="A7660" t="s">
        <v>15159</v>
      </c>
      <c r="B7660" t="s">
        <v>15160</v>
      </c>
    </row>
    <row r="7661" spans="1:2" x14ac:dyDescent="0.25">
      <c r="A7661" t="s">
        <v>15161</v>
      </c>
      <c r="B7661" t="s">
        <v>15162</v>
      </c>
    </row>
    <row r="7662" spans="1:2" x14ac:dyDescent="0.25">
      <c r="A7662" t="s">
        <v>15163</v>
      </c>
      <c r="B7662" t="s">
        <v>15164</v>
      </c>
    </row>
    <row r="7663" spans="1:2" x14ac:dyDescent="0.25">
      <c r="A7663" t="s">
        <v>15165</v>
      </c>
      <c r="B7663" t="s">
        <v>15166</v>
      </c>
    </row>
    <row r="7664" spans="1:2" x14ac:dyDescent="0.25">
      <c r="A7664" t="s">
        <v>15167</v>
      </c>
      <c r="B7664" t="s">
        <v>15168</v>
      </c>
    </row>
    <row r="7665" spans="1:2" x14ac:dyDescent="0.25">
      <c r="A7665" t="s">
        <v>15169</v>
      </c>
      <c r="B7665" t="s">
        <v>15170</v>
      </c>
    </row>
    <row r="7666" spans="1:2" x14ac:dyDescent="0.25">
      <c r="A7666" t="s">
        <v>15171</v>
      </c>
      <c r="B7666" t="s">
        <v>15172</v>
      </c>
    </row>
    <row r="7667" spans="1:2" x14ac:dyDescent="0.25">
      <c r="A7667" t="s">
        <v>15173</v>
      </c>
      <c r="B7667" t="s">
        <v>15174</v>
      </c>
    </row>
    <row r="7668" spans="1:2" x14ac:dyDescent="0.25">
      <c r="A7668" t="s">
        <v>15175</v>
      </c>
      <c r="B7668" t="s">
        <v>15176</v>
      </c>
    </row>
    <row r="7669" spans="1:2" x14ac:dyDescent="0.25">
      <c r="A7669" t="s">
        <v>15177</v>
      </c>
      <c r="B7669" t="s">
        <v>15178</v>
      </c>
    </row>
    <row r="7670" spans="1:2" x14ac:dyDescent="0.25">
      <c r="A7670" t="s">
        <v>15179</v>
      </c>
      <c r="B7670" t="s">
        <v>15180</v>
      </c>
    </row>
    <row r="7671" spans="1:2" x14ac:dyDescent="0.25">
      <c r="A7671" t="s">
        <v>15181</v>
      </c>
      <c r="B7671" t="s">
        <v>15182</v>
      </c>
    </row>
    <row r="7672" spans="1:2" x14ac:dyDescent="0.25">
      <c r="A7672" t="s">
        <v>15183</v>
      </c>
      <c r="B7672" t="s">
        <v>15184</v>
      </c>
    </row>
    <row r="7673" spans="1:2" x14ac:dyDescent="0.25">
      <c r="A7673" t="s">
        <v>15185</v>
      </c>
      <c r="B7673" t="s">
        <v>15186</v>
      </c>
    </row>
    <row r="7674" spans="1:2" x14ac:dyDescent="0.25">
      <c r="A7674" t="s">
        <v>15187</v>
      </c>
      <c r="B7674" t="s">
        <v>15188</v>
      </c>
    </row>
    <row r="7675" spans="1:2" x14ac:dyDescent="0.25">
      <c r="A7675" t="s">
        <v>15189</v>
      </c>
      <c r="B7675" t="s">
        <v>15190</v>
      </c>
    </row>
    <row r="7676" spans="1:2" x14ac:dyDescent="0.25">
      <c r="A7676" t="s">
        <v>15191</v>
      </c>
      <c r="B7676" t="s">
        <v>15192</v>
      </c>
    </row>
    <row r="7677" spans="1:2" x14ac:dyDescent="0.25">
      <c r="A7677" t="s">
        <v>15193</v>
      </c>
      <c r="B7677" t="s">
        <v>15194</v>
      </c>
    </row>
    <row r="7678" spans="1:2" x14ac:dyDescent="0.25">
      <c r="A7678" t="s">
        <v>15195</v>
      </c>
      <c r="B7678" t="s">
        <v>15196</v>
      </c>
    </row>
    <row r="7679" spans="1:2" x14ac:dyDescent="0.25">
      <c r="A7679" t="s">
        <v>15197</v>
      </c>
      <c r="B7679" t="s">
        <v>15198</v>
      </c>
    </row>
    <row r="7680" spans="1:2" x14ac:dyDescent="0.25">
      <c r="A7680" t="s">
        <v>15199</v>
      </c>
      <c r="B7680" t="s">
        <v>15200</v>
      </c>
    </row>
    <row r="7681" spans="1:2" x14ac:dyDescent="0.25">
      <c r="A7681" t="s">
        <v>15201</v>
      </c>
      <c r="B7681" t="s">
        <v>15202</v>
      </c>
    </row>
    <row r="7682" spans="1:2" x14ac:dyDescent="0.25">
      <c r="A7682" t="s">
        <v>15203</v>
      </c>
      <c r="B7682" t="s">
        <v>15204</v>
      </c>
    </row>
    <row r="7683" spans="1:2" x14ac:dyDescent="0.25">
      <c r="A7683" t="s">
        <v>15205</v>
      </c>
      <c r="B7683" t="s">
        <v>15206</v>
      </c>
    </row>
    <row r="7684" spans="1:2" x14ac:dyDescent="0.25">
      <c r="A7684" t="s">
        <v>15207</v>
      </c>
      <c r="B7684" t="s">
        <v>15208</v>
      </c>
    </row>
    <row r="7685" spans="1:2" x14ac:dyDescent="0.25">
      <c r="A7685" t="s">
        <v>15209</v>
      </c>
      <c r="B7685" t="s">
        <v>15210</v>
      </c>
    </row>
    <row r="7686" spans="1:2" x14ac:dyDescent="0.25">
      <c r="A7686" t="s">
        <v>15211</v>
      </c>
      <c r="B7686" t="s">
        <v>15212</v>
      </c>
    </row>
    <row r="7687" spans="1:2" x14ac:dyDescent="0.25">
      <c r="A7687" t="s">
        <v>15213</v>
      </c>
      <c r="B7687" t="s">
        <v>15214</v>
      </c>
    </row>
    <row r="7688" spans="1:2" x14ac:dyDescent="0.25">
      <c r="A7688" t="s">
        <v>15215</v>
      </c>
      <c r="B7688" t="s">
        <v>15216</v>
      </c>
    </row>
    <row r="7689" spans="1:2" x14ac:dyDescent="0.25">
      <c r="A7689" t="s">
        <v>15217</v>
      </c>
      <c r="B7689" t="s">
        <v>15218</v>
      </c>
    </row>
    <row r="7690" spans="1:2" x14ac:dyDescent="0.25">
      <c r="A7690" t="s">
        <v>15219</v>
      </c>
      <c r="B7690" t="s">
        <v>15220</v>
      </c>
    </row>
    <row r="7691" spans="1:2" x14ac:dyDescent="0.25">
      <c r="A7691" t="s">
        <v>15221</v>
      </c>
      <c r="B7691" t="s">
        <v>15222</v>
      </c>
    </row>
    <row r="7692" spans="1:2" x14ac:dyDescent="0.25">
      <c r="A7692" t="s">
        <v>15223</v>
      </c>
      <c r="B7692" t="s">
        <v>15224</v>
      </c>
    </row>
    <row r="7693" spans="1:2" x14ac:dyDescent="0.25">
      <c r="A7693" t="s">
        <v>15225</v>
      </c>
      <c r="B7693" t="s">
        <v>15226</v>
      </c>
    </row>
    <row r="7694" spans="1:2" x14ac:dyDescent="0.25">
      <c r="A7694" t="s">
        <v>15227</v>
      </c>
      <c r="B7694" t="s">
        <v>15228</v>
      </c>
    </row>
    <row r="7695" spans="1:2" x14ac:dyDescent="0.25">
      <c r="A7695" t="s">
        <v>15229</v>
      </c>
      <c r="B7695" t="s">
        <v>15230</v>
      </c>
    </row>
    <row r="7696" spans="1:2" x14ac:dyDescent="0.25">
      <c r="A7696" t="s">
        <v>15231</v>
      </c>
      <c r="B7696" t="s">
        <v>15232</v>
      </c>
    </row>
    <row r="7697" spans="1:2" x14ac:dyDescent="0.25">
      <c r="A7697" t="s">
        <v>15233</v>
      </c>
      <c r="B7697" t="s">
        <v>15234</v>
      </c>
    </row>
    <row r="7698" spans="1:2" x14ac:dyDescent="0.25">
      <c r="A7698" t="s">
        <v>15235</v>
      </c>
      <c r="B7698" t="s">
        <v>15236</v>
      </c>
    </row>
    <row r="7699" spans="1:2" x14ac:dyDescent="0.25">
      <c r="A7699" t="s">
        <v>15237</v>
      </c>
      <c r="B7699" t="s">
        <v>15238</v>
      </c>
    </row>
    <row r="7700" spans="1:2" x14ac:dyDescent="0.25">
      <c r="A7700" t="s">
        <v>15239</v>
      </c>
      <c r="B7700" t="s">
        <v>15240</v>
      </c>
    </row>
    <row r="7701" spans="1:2" x14ac:dyDescent="0.25">
      <c r="A7701" t="s">
        <v>15241</v>
      </c>
      <c r="B7701" t="s">
        <v>15242</v>
      </c>
    </row>
    <row r="7702" spans="1:2" x14ac:dyDescent="0.25">
      <c r="A7702" t="s">
        <v>15243</v>
      </c>
      <c r="B7702" t="s">
        <v>15244</v>
      </c>
    </row>
    <row r="7703" spans="1:2" x14ac:dyDescent="0.25">
      <c r="A7703" t="s">
        <v>15245</v>
      </c>
      <c r="B7703" t="s">
        <v>15246</v>
      </c>
    </row>
    <row r="7704" spans="1:2" x14ac:dyDescent="0.25">
      <c r="A7704" t="s">
        <v>15247</v>
      </c>
      <c r="B7704" t="s">
        <v>15248</v>
      </c>
    </row>
    <row r="7705" spans="1:2" x14ac:dyDescent="0.25">
      <c r="A7705" t="s">
        <v>15249</v>
      </c>
      <c r="B7705" t="s">
        <v>15250</v>
      </c>
    </row>
    <row r="7706" spans="1:2" x14ac:dyDescent="0.25">
      <c r="A7706" t="s">
        <v>15251</v>
      </c>
      <c r="B7706" t="s">
        <v>15252</v>
      </c>
    </row>
    <row r="7707" spans="1:2" x14ac:dyDescent="0.25">
      <c r="A7707" t="s">
        <v>15253</v>
      </c>
      <c r="B7707" t="s">
        <v>15254</v>
      </c>
    </row>
    <row r="7708" spans="1:2" x14ac:dyDescent="0.25">
      <c r="A7708" t="s">
        <v>15255</v>
      </c>
      <c r="B7708" t="s">
        <v>15256</v>
      </c>
    </row>
    <row r="7709" spans="1:2" x14ac:dyDescent="0.25">
      <c r="A7709" t="s">
        <v>15257</v>
      </c>
      <c r="B7709" t="s">
        <v>15258</v>
      </c>
    </row>
    <row r="7710" spans="1:2" x14ac:dyDescent="0.25">
      <c r="A7710" t="s">
        <v>15259</v>
      </c>
      <c r="B7710" t="s">
        <v>15260</v>
      </c>
    </row>
    <row r="7711" spans="1:2" x14ac:dyDescent="0.25">
      <c r="A7711" t="s">
        <v>15261</v>
      </c>
      <c r="B7711" t="s">
        <v>15262</v>
      </c>
    </row>
    <row r="7712" spans="1:2" x14ac:dyDescent="0.25">
      <c r="A7712" t="s">
        <v>15263</v>
      </c>
      <c r="B7712" t="s">
        <v>15264</v>
      </c>
    </row>
    <row r="7713" spans="1:2" x14ac:dyDescent="0.25">
      <c r="A7713" t="s">
        <v>15265</v>
      </c>
      <c r="B7713" t="s">
        <v>15266</v>
      </c>
    </row>
    <row r="7714" spans="1:2" x14ac:dyDescent="0.25">
      <c r="A7714" t="s">
        <v>15267</v>
      </c>
      <c r="B7714" t="s">
        <v>15268</v>
      </c>
    </row>
    <row r="7715" spans="1:2" x14ac:dyDescent="0.25">
      <c r="A7715" t="s">
        <v>15269</v>
      </c>
      <c r="B7715" t="s">
        <v>15270</v>
      </c>
    </row>
    <row r="7716" spans="1:2" x14ac:dyDescent="0.25">
      <c r="A7716" t="s">
        <v>15271</v>
      </c>
      <c r="B7716" t="s">
        <v>15272</v>
      </c>
    </row>
    <row r="7717" spans="1:2" x14ac:dyDescent="0.25">
      <c r="A7717" t="s">
        <v>15273</v>
      </c>
      <c r="B7717" t="s">
        <v>15274</v>
      </c>
    </row>
    <row r="7718" spans="1:2" x14ac:dyDescent="0.25">
      <c r="A7718" t="s">
        <v>15275</v>
      </c>
      <c r="B7718" t="s">
        <v>15276</v>
      </c>
    </row>
    <row r="7719" spans="1:2" x14ac:dyDescent="0.25">
      <c r="A7719" t="s">
        <v>15277</v>
      </c>
      <c r="B7719" t="s">
        <v>15278</v>
      </c>
    </row>
    <row r="7720" spans="1:2" x14ac:dyDescent="0.25">
      <c r="A7720" t="s">
        <v>15279</v>
      </c>
      <c r="B7720" t="s">
        <v>15280</v>
      </c>
    </row>
    <row r="7721" spans="1:2" x14ac:dyDescent="0.25">
      <c r="A7721" t="s">
        <v>15281</v>
      </c>
      <c r="B7721" t="s">
        <v>15282</v>
      </c>
    </row>
    <row r="7722" spans="1:2" x14ac:dyDescent="0.25">
      <c r="A7722" t="s">
        <v>15283</v>
      </c>
      <c r="B7722" t="s">
        <v>15284</v>
      </c>
    </row>
    <row r="7723" spans="1:2" x14ac:dyDescent="0.25">
      <c r="A7723" t="s">
        <v>15285</v>
      </c>
      <c r="B7723" t="s">
        <v>15286</v>
      </c>
    </row>
    <row r="7724" spans="1:2" x14ac:dyDescent="0.25">
      <c r="A7724" t="s">
        <v>15287</v>
      </c>
      <c r="B7724" t="s">
        <v>15288</v>
      </c>
    </row>
    <row r="7725" spans="1:2" x14ac:dyDescent="0.25">
      <c r="A7725" t="s">
        <v>15289</v>
      </c>
      <c r="B7725" t="s">
        <v>15290</v>
      </c>
    </row>
    <row r="7726" spans="1:2" x14ac:dyDescent="0.25">
      <c r="A7726" t="s">
        <v>15291</v>
      </c>
      <c r="B7726" t="s">
        <v>15292</v>
      </c>
    </row>
    <row r="7727" spans="1:2" x14ac:dyDescent="0.25">
      <c r="A7727" t="s">
        <v>15293</v>
      </c>
      <c r="B7727" t="s">
        <v>15294</v>
      </c>
    </row>
    <row r="7728" spans="1:2" x14ac:dyDescent="0.25">
      <c r="A7728" t="s">
        <v>15295</v>
      </c>
      <c r="B7728" t="s">
        <v>15296</v>
      </c>
    </row>
    <row r="7729" spans="1:2" x14ac:dyDescent="0.25">
      <c r="A7729" t="s">
        <v>15297</v>
      </c>
      <c r="B7729" t="s">
        <v>15298</v>
      </c>
    </row>
    <row r="7730" spans="1:2" x14ac:dyDescent="0.25">
      <c r="A7730" t="s">
        <v>15299</v>
      </c>
      <c r="B7730" t="s">
        <v>15300</v>
      </c>
    </row>
    <row r="7731" spans="1:2" x14ac:dyDescent="0.25">
      <c r="A7731" t="s">
        <v>15301</v>
      </c>
      <c r="B7731" t="s">
        <v>15302</v>
      </c>
    </row>
    <row r="7732" spans="1:2" x14ac:dyDescent="0.25">
      <c r="A7732" t="s">
        <v>15303</v>
      </c>
      <c r="B7732" t="s">
        <v>15304</v>
      </c>
    </row>
    <row r="7733" spans="1:2" x14ac:dyDescent="0.25">
      <c r="A7733" t="s">
        <v>15305</v>
      </c>
      <c r="B7733" t="s">
        <v>15306</v>
      </c>
    </row>
    <row r="7734" spans="1:2" x14ac:dyDescent="0.25">
      <c r="A7734" t="s">
        <v>15307</v>
      </c>
      <c r="B7734" t="s">
        <v>15308</v>
      </c>
    </row>
    <row r="7735" spans="1:2" x14ac:dyDescent="0.25">
      <c r="A7735" t="s">
        <v>15309</v>
      </c>
      <c r="B7735" t="s">
        <v>15310</v>
      </c>
    </row>
    <row r="7736" spans="1:2" x14ac:dyDescent="0.25">
      <c r="A7736" t="s">
        <v>15311</v>
      </c>
      <c r="B7736" t="s">
        <v>15312</v>
      </c>
    </row>
    <row r="7737" spans="1:2" x14ac:dyDescent="0.25">
      <c r="A7737" t="s">
        <v>15313</v>
      </c>
      <c r="B7737" t="s">
        <v>15314</v>
      </c>
    </row>
    <row r="7738" spans="1:2" x14ac:dyDescent="0.25">
      <c r="A7738" t="s">
        <v>15315</v>
      </c>
      <c r="B7738" t="s">
        <v>15316</v>
      </c>
    </row>
    <row r="7739" spans="1:2" x14ac:dyDescent="0.25">
      <c r="A7739" t="s">
        <v>15317</v>
      </c>
      <c r="B7739" t="s">
        <v>15318</v>
      </c>
    </row>
    <row r="7740" spans="1:2" x14ac:dyDescent="0.25">
      <c r="A7740" t="s">
        <v>15319</v>
      </c>
      <c r="B7740" t="s">
        <v>15320</v>
      </c>
    </row>
    <row r="7741" spans="1:2" x14ac:dyDescent="0.25">
      <c r="A7741" t="s">
        <v>15321</v>
      </c>
      <c r="B7741" t="s">
        <v>15322</v>
      </c>
    </row>
    <row r="7742" spans="1:2" x14ac:dyDescent="0.25">
      <c r="A7742" t="s">
        <v>15323</v>
      </c>
      <c r="B7742" t="s">
        <v>15324</v>
      </c>
    </row>
    <row r="7743" spans="1:2" x14ac:dyDescent="0.25">
      <c r="A7743" t="s">
        <v>15325</v>
      </c>
      <c r="B7743" t="s">
        <v>15326</v>
      </c>
    </row>
    <row r="7744" spans="1:2" x14ac:dyDescent="0.25">
      <c r="A7744" t="s">
        <v>15327</v>
      </c>
      <c r="B7744" t="s">
        <v>15328</v>
      </c>
    </row>
    <row r="7745" spans="1:2" x14ac:dyDescent="0.25">
      <c r="A7745" t="s">
        <v>15329</v>
      </c>
      <c r="B7745" t="s">
        <v>15330</v>
      </c>
    </row>
    <row r="7746" spans="1:2" x14ac:dyDescent="0.25">
      <c r="A7746" t="s">
        <v>15331</v>
      </c>
      <c r="B7746" t="s">
        <v>15332</v>
      </c>
    </row>
    <row r="7747" spans="1:2" x14ac:dyDescent="0.25">
      <c r="A7747" t="s">
        <v>15333</v>
      </c>
      <c r="B7747" t="s">
        <v>15334</v>
      </c>
    </row>
    <row r="7748" spans="1:2" x14ac:dyDescent="0.25">
      <c r="A7748" t="s">
        <v>15335</v>
      </c>
      <c r="B7748" t="s">
        <v>15336</v>
      </c>
    </row>
    <row r="7749" spans="1:2" x14ac:dyDescent="0.25">
      <c r="A7749" t="s">
        <v>15337</v>
      </c>
      <c r="B7749" t="s">
        <v>15338</v>
      </c>
    </row>
    <row r="7750" spans="1:2" x14ac:dyDescent="0.25">
      <c r="A7750" t="s">
        <v>15339</v>
      </c>
      <c r="B7750" t="s">
        <v>15340</v>
      </c>
    </row>
    <row r="7751" spans="1:2" x14ac:dyDescent="0.25">
      <c r="A7751" t="s">
        <v>15341</v>
      </c>
      <c r="B7751" t="s">
        <v>15342</v>
      </c>
    </row>
    <row r="7752" spans="1:2" x14ac:dyDescent="0.25">
      <c r="A7752" t="s">
        <v>15343</v>
      </c>
      <c r="B7752" t="s">
        <v>15344</v>
      </c>
    </row>
    <row r="7753" spans="1:2" x14ac:dyDescent="0.25">
      <c r="A7753" t="s">
        <v>15345</v>
      </c>
      <c r="B7753" t="s">
        <v>15346</v>
      </c>
    </row>
    <row r="7754" spans="1:2" x14ac:dyDescent="0.25">
      <c r="A7754" t="s">
        <v>15347</v>
      </c>
      <c r="B7754" t="s">
        <v>15348</v>
      </c>
    </row>
    <row r="7755" spans="1:2" x14ac:dyDescent="0.25">
      <c r="A7755" t="s">
        <v>15349</v>
      </c>
      <c r="B7755" t="s">
        <v>15350</v>
      </c>
    </row>
    <row r="7756" spans="1:2" x14ac:dyDescent="0.25">
      <c r="A7756" t="s">
        <v>15351</v>
      </c>
      <c r="B7756" t="s">
        <v>15352</v>
      </c>
    </row>
    <row r="7757" spans="1:2" x14ac:dyDescent="0.25">
      <c r="A7757" t="s">
        <v>15353</v>
      </c>
      <c r="B7757" t="s">
        <v>15354</v>
      </c>
    </row>
    <row r="7758" spans="1:2" x14ac:dyDescent="0.25">
      <c r="A7758" t="s">
        <v>15355</v>
      </c>
      <c r="B7758" t="s">
        <v>15356</v>
      </c>
    </row>
    <row r="7759" spans="1:2" x14ac:dyDescent="0.25">
      <c r="A7759" t="s">
        <v>15357</v>
      </c>
      <c r="B7759" t="s">
        <v>15358</v>
      </c>
    </row>
    <row r="7760" spans="1:2" x14ac:dyDescent="0.25">
      <c r="A7760" t="s">
        <v>15359</v>
      </c>
      <c r="B7760" t="s">
        <v>15360</v>
      </c>
    </row>
    <row r="7761" spans="1:2" x14ac:dyDescent="0.25">
      <c r="A7761" t="s">
        <v>15361</v>
      </c>
      <c r="B7761" t="s">
        <v>15362</v>
      </c>
    </row>
    <row r="7762" spans="1:2" x14ac:dyDescent="0.25">
      <c r="A7762" t="s">
        <v>15363</v>
      </c>
      <c r="B7762" t="s">
        <v>15364</v>
      </c>
    </row>
    <row r="7763" spans="1:2" x14ac:dyDescent="0.25">
      <c r="A7763" t="s">
        <v>15365</v>
      </c>
      <c r="B7763" t="s">
        <v>15366</v>
      </c>
    </row>
    <row r="7764" spans="1:2" x14ac:dyDescent="0.25">
      <c r="A7764" t="s">
        <v>15367</v>
      </c>
      <c r="B7764" t="s">
        <v>15368</v>
      </c>
    </row>
    <row r="7765" spans="1:2" x14ac:dyDescent="0.25">
      <c r="A7765" t="s">
        <v>15369</v>
      </c>
      <c r="B7765" t="s">
        <v>15370</v>
      </c>
    </row>
    <row r="7766" spans="1:2" x14ac:dyDescent="0.25">
      <c r="A7766" t="s">
        <v>15371</v>
      </c>
      <c r="B7766" t="s">
        <v>15372</v>
      </c>
    </row>
    <row r="7767" spans="1:2" x14ac:dyDescent="0.25">
      <c r="A7767" t="s">
        <v>15373</v>
      </c>
      <c r="B7767" t="s">
        <v>15374</v>
      </c>
    </row>
    <row r="7768" spans="1:2" x14ac:dyDescent="0.25">
      <c r="A7768" t="s">
        <v>15375</v>
      </c>
      <c r="B7768" t="s">
        <v>15376</v>
      </c>
    </row>
    <row r="7769" spans="1:2" x14ac:dyDescent="0.25">
      <c r="A7769" t="s">
        <v>15377</v>
      </c>
      <c r="B7769" t="s">
        <v>15378</v>
      </c>
    </row>
    <row r="7770" spans="1:2" x14ac:dyDescent="0.25">
      <c r="A7770" t="s">
        <v>15379</v>
      </c>
      <c r="B7770" t="s">
        <v>15380</v>
      </c>
    </row>
    <row r="7771" spans="1:2" x14ac:dyDescent="0.25">
      <c r="A7771" t="s">
        <v>15381</v>
      </c>
      <c r="B7771" t="s">
        <v>15382</v>
      </c>
    </row>
    <row r="7772" spans="1:2" x14ac:dyDescent="0.25">
      <c r="A7772" t="s">
        <v>15383</v>
      </c>
      <c r="B7772" t="s">
        <v>15384</v>
      </c>
    </row>
    <row r="7773" spans="1:2" x14ac:dyDescent="0.25">
      <c r="A7773" t="s">
        <v>15385</v>
      </c>
      <c r="B7773" t="s">
        <v>15386</v>
      </c>
    </row>
    <row r="7774" spans="1:2" x14ac:dyDescent="0.25">
      <c r="A7774" t="s">
        <v>15387</v>
      </c>
      <c r="B7774" t="s">
        <v>15388</v>
      </c>
    </row>
    <row r="7775" spans="1:2" x14ac:dyDescent="0.25">
      <c r="A7775" t="s">
        <v>15389</v>
      </c>
      <c r="B7775" t="s">
        <v>15390</v>
      </c>
    </row>
    <row r="7776" spans="1:2" x14ac:dyDescent="0.25">
      <c r="A7776" t="s">
        <v>15391</v>
      </c>
      <c r="B7776" t="s">
        <v>15392</v>
      </c>
    </row>
    <row r="7777" spans="1:2" x14ac:dyDescent="0.25">
      <c r="A7777" t="s">
        <v>15393</v>
      </c>
      <c r="B7777" t="s">
        <v>15394</v>
      </c>
    </row>
    <row r="7778" spans="1:2" x14ac:dyDescent="0.25">
      <c r="A7778" t="s">
        <v>15395</v>
      </c>
      <c r="B7778" t="s">
        <v>15396</v>
      </c>
    </row>
    <row r="7779" spans="1:2" x14ac:dyDescent="0.25">
      <c r="A7779" t="s">
        <v>15397</v>
      </c>
      <c r="B7779" t="s">
        <v>15398</v>
      </c>
    </row>
    <row r="7780" spans="1:2" x14ac:dyDescent="0.25">
      <c r="A7780" t="s">
        <v>15399</v>
      </c>
      <c r="B7780" t="s">
        <v>15400</v>
      </c>
    </row>
    <row r="7781" spans="1:2" x14ac:dyDescent="0.25">
      <c r="A7781" t="s">
        <v>15401</v>
      </c>
      <c r="B7781" t="s">
        <v>15402</v>
      </c>
    </row>
    <row r="7782" spans="1:2" x14ac:dyDescent="0.25">
      <c r="A7782" t="s">
        <v>15403</v>
      </c>
      <c r="B7782" t="s">
        <v>15404</v>
      </c>
    </row>
    <row r="7783" spans="1:2" x14ac:dyDescent="0.25">
      <c r="A7783" t="s">
        <v>15405</v>
      </c>
      <c r="B7783" t="s">
        <v>15406</v>
      </c>
    </row>
    <row r="7784" spans="1:2" x14ac:dyDescent="0.25">
      <c r="A7784" t="s">
        <v>15407</v>
      </c>
      <c r="B7784" t="s">
        <v>15408</v>
      </c>
    </row>
    <row r="7785" spans="1:2" x14ac:dyDescent="0.25">
      <c r="A7785" t="s">
        <v>15409</v>
      </c>
      <c r="B7785" t="s">
        <v>15410</v>
      </c>
    </row>
    <row r="7786" spans="1:2" x14ac:dyDescent="0.25">
      <c r="A7786" t="s">
        <v>15411</v>
      </c>
      <c r="B7786" t="s">
        <v>15412</v>
      </c>
    </row>
    <row r="7787" spans="1:2" x14ac:dyDescent="0.25">
      <c r="A7787" t="s">
        <v>15413</v>
      </c>
      <c r="B7787" t="s">
        <v>15414</v>
      </c>
    </row>
    <row r="7788" spans="1:2" x14ac:dyDescent="0.25">
      <c r="A7788" t="s">
        <v>15415</v>
      </c>
      <c r="B7788" t="s">
        <v>15416</v>
      </c>
    </row>
    <row r="7789" spans="1:2" x14ac:dyDescent="0.25">
      <c r="A7789" t="s">
        <v>15417</v>
      </c>
      <c r="B7789" t="s">
        <v>15418</v>
      </c>
    </row>
    <row r="7790" spans="1:2" x14ac:dyDescent="0.25">
      <c r="A7790" t="s">
        <v>15419</v>
      </c>
      <c r="B7790" t="s">
        <v>15420</v>
      </c>
    </row>
    <row r="7791" spans="1:2" x14ac:dyDescent="0.25">
      <c r="A7791" t="s">
        <v>15421</v>
      </c>
      <c r="B7791" t="s">
        <v>15422</v>
      </c>
    </row>
    <row r="7792" spans="1:2" x14ac:dyDescent="0.25">
      <c r="A7792" t="s">
        <v>15423</v>
      </c>
      <c r="B7792" t="s">
        <v>15424</v>
      </c>
    </row>
    <row r="7793" spans="1:2" x14ac:dyDescent="0.25">
      <c r="A7793" t="s">
        <v>15425</v>
      </c>
      <c r="B7793" t="s">
        <v>15426</v>
      </c>
    </row>
    <row r="7794" spans="1:2" x14ac:dyDescent="0.25">
      <c r="A7794" t="s">
        <v>15427</v>
      </c>
      <c r="B7794" t="s">
        <v>15428</v>
      </c>
    </row>
    <row r="7795" spans="1:2" x14ac:dyDescent="0.25">
      <c r="A7795" t="s">
        <v>15429</v>
      </c>
      <c r="B7795" t="s">
        <v>15430</v>
      </c>
    </row>
    <row r="7796" spans="1:2" x14ac:dyDescent="0.25">
      <c r="A7796" t="s">
        <v>15431</v>
      </c>
      <c r="B7796" t="s">
        <v>15432</v>
      </c>
    </row>
    <row r="7797" spans="1:2" x14ac:dyDescent="0.25">
      <c r="A7797" t="s">
        <v>15433</v>
      </c>
      <c r="B7797" t="s">
        <v>15434</v>
      </c>
    </row>
    <row r="7798" spans="1:2" x14ac:dyDescent="0.25">
      <c r="A7798" t="s">
        <v>15435</v>
      </c>
      <c r="B7798" t="s">
        <v>15436</v>
      </c>
    </row>
    <row r="7799" spans="1:2" x14ac:dyDescent="0.25">
      <c r="A7799" t="s">
        <v>15437</v>
      </c>
      <c r="B7799" t="s">
        <v>15438</v>
      </c>
    </row>
    <row r="7800" spans="1:2" x14ac:dyDescent="0.25">
      <c r="A7800" t="s">
        <v>15439</v>
      </c>
      <c r="B7800" t="s">
        <v>15440</v>
      </c>
    </row>
    <row r="7801" spans="1:2" x14ac:dyDescent="0.25">
      <c r="A7801" t="s">
        <v>15441</v>
      </c>
      <c r="B7801" t="s">
        <v>15442</v>
      </c>
    </row>
    <row r="7802" spans="1:2" x14ac:dyDescent="0.25">
      <c r="A7802" t="s">
        <v>15443</v>
      </c>
      <c r="B7802" t="s">
        <v>15444</v>
      </c>
    </row>
    <row r="7803" spans="1:2" x14ac:dyDescent="0.25">
      <c r="A7803" t="s">
        <v>15445</v>
      </c>
      <c r="B7803" t="s">
        <v>15446</v>
      </c>
    </row>
    <row r="7804" spans="1:2" x14ac:dyDescent="0.25">
      <c r="A7804" t="s">
        <v>15447</v>
      </c>
      <c r="B7804" t="s">
        <v>15448</v>
      </c>
    </row>
    <row r="7805" spans="1:2" x14ac:dyDescent="0.25">
      <c r="A7805" t="s">
        <v>15449</v>
      </c>
      <c r="B7805" t="s">
        <v>15450</v>
      </c>
    </row>
    <row r="7806" spans="1:2" x14ac:dyDescent="0.25">
      <c r="A7806" t="s">
        <v>15451</v>
      </c>
      <c r="B7806" t="s">
        <v>15452</v>
      </c>
    </row>
    <row r="7807" spans="1:2" x14ac:dyDescent="0.25">
      <c r="A7807" t="s">
        <v>15453</v>
      </c>
      <c r="B7807" t="s">
        <v>15454</v>
      </c>
    </row>
    <row r="7808" spans="1:2" x14ac:dyDescent="0.25">
      <c r="A7808" t="s">
        <v>15455</v>
      </c>
      <c r="B7808" t="s">
        <v>15456</v>
      </c>
    </row>
    <row r="7809" spans="1:2" x14ac:dyDescent="0.25">
      <c r="A7809" t="s">
        <v>15457</v>
      </c>
      <c r="B7809" t="s">
        <v>15458</v>
      </c>
    </row>
    <row r="7810" spans="1:2" x14ac:dyDescent="0.25">
      <c r="A7810" t="s">
        <v>15459</v>
      </c>
      <c r="B7810" t="s">
        <v>15460</v>
      </c>
    </row>
    <row r="7811" spans="1:2" x14ac:dyDescent="0.25">
      <c r="A7811" t="s">
        <v>15461</v>
      </c>
      <c r="B7811" t="s">
        <v>15462</v>
      </c>
    </row>
    <row r="7812" spans="1:2" x14ac:dyDescent="0.25">
      <c r="A7812" t="s">
        <v>15463</v>
      </c>
      <c r="B7812" t="s">
        <v>15464</v>
      </c>
    </row>
    <row r="7813" spans="1:2" x14ac:dyDescent="0.25">
      <c r="A7813" t="s">
        <v>15465</v>
      </c>
      <c r="B7813" t="s">
        <v>15466</v>
      </c>
    </row>
    <row r="7814" spans="1:2" x14ac:dyDescent="0.25">
      <c r="A7814" t="s">
        <v>15467</v>
      </c>
      <c r="B7814" t="s">
        <v>15468</v>
      </c>
    </row>
    <row r="7815" spans="1:2" x14ac:dyDescent="0.25">
      <c r="A7815" t="s">
        <v>15469</v>
      </c>
      <c r="B7815" t="s">
        <v>15470</v>
      </c>
    </row>
    <row r="7816" spans="1:2" x14ac:dyDescent="0.25">
      <c r="A7816" t="s">
        <v>15471</v>
      </c>
      <c r="B7816" t="s">
        <v>15472</v>
      </c>
    </row>
    <row r="7817" spans="1:2" x14ac:dyDescent="0.25">
      <c r="A7817" t="s">
        <v>15473</v>
      </c>
      <c r="B7817" t="s">
        <v>15474</v>
      </c>
    </row>
    <row r="7818" spans="1:2" x14ac:dyDescent="0.25">
      <c r="A7818" t="s">
        <v>15475</v>
      </c>
      <c r="B7818" t="s">
        <v>15476</v>
      </c>
    </row>
    <row r="7819" spans="1:2" x14ac:dyDescent="0.25">
      <c r="A7819" t="s">
        <v>15477</v>
      </c>
      <c r="B7819" t="s">
        <v>15478</v>
      </c>
    </row>
    <row r="7820" spans="1:2" x14ac:dyDescent="0.25">
      <c r="A7820" t="s">
        <v>15479</v>
      </c>
      <c r="B7820" t="s">
        <v>15480</v>
      </c>
    </row>
    <row r="7821" spans="1:2" x14ac:dyDescent="0.25">
      <c r="A7821" t="s">
        <v>15481</v>
      </c>
      <c r="B7821" t="s">
        <v>15482</v>
      </c>
    </row>
    <row r="7822" spans="1:2" x14ac:dyDescent="0.25">
      <c r="A7822" t="s">
        <v>15483</v>
      </c>
      <c r="B7822" t="s">
        <v>15484</v>
      </c>
    </row>
    <row r="7823" spans="1:2" x14ac:dyDescent="0.25">
      <c r="A7823" t="s">
        <v>15485</v>
      </c>
      <c r="B7823" t="s">
        <v>15486</v>
      </c>
    </row>
    <row r="7824" spans="1:2" x14ac:dyDescent="0.25">
      <c r="A7824" t="s">
        <v>15487</v>
      </c>
      <c r="B7824" t="s">
        <v>15488</v>
      </c>
    </row>
    <row r="7825" spans="1:2" x14ac:dyDescent="0.25">
      <c r="A7825" t="s">
        <v>15489</v>
      </c>
      <c r="B7825" t="s">
        <v>15490</v>
      </c>
    </row>
    <row r="7826" spans="1:2" x14ac:dyDescent="0.25">
      <c r="A7826" t="s">
        <v>15491</v>
      </c>
      <c r="B7826" t="s">
        <v>15492</v>
      </c>
    </row>
    <row r="7827" spans="1:2" x14ac:dyDescent="0.25">
      <c r="A7827" t="s">
        <v>15493</v>
      </c>
      <c r="B7827" t="s">
        <v>15494</v>
      </c>
    </row>
    <row r="7828" spans="1:2" x14ac:dyDescent="0.25">
      <c r="A7828" t="s">
        <v>15495</v>
      </c>
      <c r="B7828" t="s">
        <v>15496</v>
      </c>
    </row>
    <row r="7829" spans="1:2" x14ac:dyDescent="0.25">
      <c r="A7829" t="s">
        <v>15497</v>
      </c>
      <c r="B7829" t="s">
        <v>15498</v>
      </c>
    </row>
    <row r="7830" spans="1:2" x14ac:dyDescent="0.25">
      <c r="A7830" t="s">
        <v>15499</v>
      </c>
      <c r="B7830" t="s">
        <v>15500</v>
      </c>
    </row>
    <row r="7831" spans="1:2" x14ac:dyDescent="0.25">
      <c r="A7831" t="s">
        <v>15501</v>
      </c>
      <c r="B7831" t="s">
        <v>15502</v>
      </c>
    </row>
    <row r="7832" spans="1:2" x14ac:dyDescent="0.25">
      <c r="A7832" t="s">
        <v>15503</v>
      </c>
      <c r="B7832" t="s">
        <v>15504</v>
      </c>
    </row>
    <row r="7833" spans="1:2" x14ac:dyDescent="0.25">
      <c r="A7833" t="s">
        <v>15505</v>
      </c>
      <c r="B7833" t="s">
        <v>15506</v>
      </c>
    </row>
    <row r="7834" spans="1:2" x14ac:dyDescent="0.25">
      <c r="A7834" t="s">
        <v>15507</v>
      </c>
      <c r="B7834" t="s">
        <v>15508</v>
      </c>
    </row>
    <row r="7835" spans="1:2" x14ac:dyDescent="0.25">
      <c r="A7835" t="s">
        <v>15509</v>
      </c>
      <c r="B7835" t="s">
        <v>15510</v>
      </c>
    </row>
    <row r="7836" spans="1:2" x14ac:dyDescent="0.25">
      <c r="A7836" t="s">
        <v>15511</v>
      </c>
      <c r="B7836" t="s">
        <v>15512</v>
      </c>
    </row>
    <row r="7837" spans="1:2" x14ac:dyDescent="0.25">
      <c r="A7837" t="s">
        <v>15513</v>
      </c>
      <c r="B7837" t="s">
        <v>15514</v>
      </c>
    </row>
    <row r="7838" spans="1:2" x14ac:dyDescent="0.25">
      <c r="A7838" t="s">
        <v>15515</v>
      </c>
      <c r="B7838" t="s">
        <v>15516</v>
      </c>
    </row>
    <row r="7839" spans="1:2" x14ac:dyDescent="0.25">
      <c r="A7839" t="s">
        <v>15517</v>
      </c>
      <c r="B7839" t="s">
        <v>15518</v>
      </c>
    </row>
    <row r="7840" spans="1:2" x14ac:dyDescent="0.25">
      <c r="A7840" t="s">
        <v>15519</v>
      </c>
      <c r="B7840" t="s">
        <v>15520</v>
      </c>
    </row>
    <row r="7841" spans="1:2" x14ac:dyDescent="0.25">
      <c r="A7841" t="s">
        <v>15521</v>
      </c>
      <c r="B7841" t="s">
        <v>15522</v>
      </c>
    </row>
    <row r="7842" spans="1:2" x14ac:dyDescent="0.25">
      <c r="A7842" t="s">
        <v>15523</v>
      </c>
      <c r="B7842" t="s">
        <v>15524</v>
      </c>
    </row>
    <row r="7843" spans="1:2" x14ac:dyDescent="0.25">
      <c r="A7843" t="s">
        <v>15525</v>
      </c>
      <c r="B7843" t="s">
        <v>15526</v>
      </c>
    </row>
    <row r="7844" spans="1:2" x14ac:dyDescent="0.25">
      <c r="A7844" t="s">
        <v>15527</v>
      </c>
      <c r="B7844" t="s">
        <v>15528</v>
      </c>
    </row>
    <row r="7845" spans="1:2" x14ac:dyDescent="0.25">
      <c r="A7845" t="s">
        <v>15529</v>
      </c>
      <c r="B7845" t="s">
        <v>15530</v>
      </c>
    </row>
    <row r="7846" spans="1:2" x14ac:dyDescent="0.25">
      <c r="A7846" t="s">
        <v>15531</v>
      </c>
      <c r="B7846" t="s">
        <v>15532</v>
      </c>
    </row>
    <row r="7847" spans="1:2" x14ac:dyDescent="0.25">
      <c r="A7847" t="s">
        <v>15533</v>
      </c>
      <c r="B7847" t="s">
        <v>15534</v>
      </c>
    </row>
    <row r="7848" spans="1:2" x14ac:dyDescent="0.25">
      <c r="A7848" t="s">
        <v>15535</v>
      </c>
      <c r="B7848" t="s">
        <v>15536</v>
      </c>
    </row>
    <row r="7849" spans="1:2" x14ac:dyDescent="0.25">
      <c r="A7849" t="s">
        <v>15537</v>
      </c>
      <c r="B7849" t="s">
        <v>15538</v>
      </c>
    </row>
    <row r="7850" spans="1:2" x14ac:dyDescent="0.25">
      <c r="A7850" t="s">
        <v>15539</v>
      </c>
      <c r="B7850" t="s">
        <v>15540</v>
      </c>
    </row>
    <row r="7851" spans="1:2" x14ac:dyDescent="0.25">
      <c r="A7851" t="s">
        <v>15541</v>
      </c>
      <c r="B7851" t="s">
        <v>15542</v>
      </c>
    </row>
    <row r="7852" spans="1:2" x14ac:dyDescent="0.25">
      <c r="A7852" t="s">
        <v>15543</v>
      </c>
      <c r="B7852" t="s">
        <v>15544</v>
      </c>
    </row>
    <row r="7853" spans="1:2" x14ac:dyDescent="0.25">
      <c r="A7853" t="s">
        <v>15545</v>
      </c>
      <c r="B7853" t="s">
        <v>15546</v>
      </c>
    </row>
    <row r="7854" spans="1:2" x14ac:dyDescent="0.25">
      <c r="A7854" t="s">
        <v>15547</v>
      </c>
      <c r="B7854" t="s">
        <v>15548</v>
      </c>
    </row>
    <row r="7855" spans="1:2" x14ac:dyDescent="0.25">
      <c r="A7855" t="s">
        <v>15549</v>
      </c>
      <c r="B7855" t="s">
        <v>15550</v>
      </c>
    </row>
    <row r="7856" spans="1:2" x14ac:dyDescent="0.25">
      <c r="A7856" t="s">
        <v>15551</v>
      </c>
      <c r="B7856" t="s">
        <v>15552</v>
      </c>
    </row>
    <row r="7857" spans="1:2" x14ac:dyDescent="0.25">
      <c r="A7857" t="s">
        <v>15553</v>
      </c>
      <c r="B7857" t="s">
        <v>15554</v>
      </c>
    </row>
    <row r="7858" spans="1:2" x14ac:dyDescent="0.25">
      <c r="A7858" t="s">
        <v>15555</v>
      </c>
      <c r="B7858" t="s">
        <v>15556</v>
      </c>
    </row>
    <row r="7859" spans="1:2" x14ac:dyDescent="0.25">
      <c r="A7859" t="s">
        <v>15557</v>
      </c>
      <c r="B7859" t="s">
        <v>15558</v>
      </c>
    </row>
    <row r="7860" spans="1:2" x14ac:dyDescent="0.25">
      <c r="A7860" t="s">
        <v>15559</v>
      </c>
      <c r="B7860" t="s">
        <v>15560</v>
      </c>
    </row>
    <row r="7861" spans="1:2" x14ac:dyDescent="0.25">
      <c r="A7861" t="s">
        <v>15561</v>
      </c>
      <c r="B7861" t="s">
        <v>15562</v>
      </c>
    </row>
    <row r="7862" spans="1:2" x14ac:dyDescent="0.25">
      <c r="A7862" t="s">
        <v>15563</v>
      </c>
      <c r="B7862" t="s">
        <v>15564</v>
      </c>
    </row>
    <row r="7863" spans="1:2" x14ac:dyDescent="0.25">
      <c r="A7863" t="s">
        <v>15565</v>
      </c>
      <c r="B7863" t="s">
        <v>15566</v>
      </c>
    </row>
    <row r="7864" spans="1:2" x14ac:dyDescent="0.25">
      <c r="A7864" t="s">
        <v>15567</v>
      </c>
      <c r="B7864" t="s">
        <v>15568</v>
      </c>
    </row>
    <row r="7865" spans="1:2" x14ac:dyDescent="0.25">
      <c r="A7865" t="s">
        <v>15569</v>
      </c>
      <c r="B7865" t="s">
        <v>15570</v>
      </c>
    </row>
    <row r="7866" spans="1:2" x14ac:dyDescent="0.25">
      <c r="A7866" t="s">
        <v>15571</v>
      </c>
      <c r="B7866" t="s">
        <v>15572</v>
      </c>
    </row>
    <row r="7867" spans="1:2" x14ac:dyDescent="0.25">
      <c r="A7867" t="s">
        <v>15573</v>
      </c>
      <c r="B7867" t="s">
        <v>15574</v>
      </c>
    </row>
    <row r="7868" spans="1:2" x14ac:dyDescent="0.25">
      <c r="A7868" t="s">
        <v>15575</v>
      </c>
      <c r="B7868" t="s">
        <v>15576</v>
      </c>
    </row>
    <row r="7869" spans="1:2" x14ac:dyDescent="0.25">
      <c r="A7869" t="s">
        <v>15577</v>
      </c>
      <c r="B7869" t="s">
        <v>15578</v>
      </c>
    </row>
    <row r="7870" spans="1:2" x14ac:dyDescent="0.25">
      <c r="A7870" t="s">
        <v>15579</v>
      </c>
      <c r="B7870" t="s">
        <v>15580</v>
      </c>
    </row>
    <row r="7871" spans="1:2" x14ac:dyDescent="0.25">
      <c r="A7871" t="s">
        <v>15581</v>
      </c>
      <c r="B7871" t="s">
        <v>15582</v>
      </c>
    </row>
    <row r="7872" spans="1:2" x14ac:dyDescent="0.25">
      <c r="A7872" t="s">
        <v>15583</v>
      </c>
      <c r="B7872" t="s">
        <v>15584</v>
      </c>
    </row>
    <row r="7873" spans="1:2" x14ac:dyDescent="0.25">
      <c r="A7873" t="s">
        <v>15585</v>
      </c>
      <c r="B7873" t="s">
        <v>15586</v>
      </c>
    </row>
    <row r="7874" spans="1:2" x14ac:dyDescent="0.25">
      <c r="A7874" t="s">
        <v>15587</v>
      </c>
      <c r="B7874" t="s">
        <v>15588</v>
      </c>
    </row>
    <row r="7875" spans="1:2" x14ac:dyDescent="0.25">
      <c r="A7875" t="s">
        <v>15589</v>
      </c>
      <c r="B7875" t="s">
        <v>15590</v>
      </c>
    </row>
    <row r="7876" spans="1:2" x14ac:dyDescent="0.25">
      <c r="A7876" t="s">
        <v>15591</v>
      </c>
      <c r="B7876" t="s">
        <v>15592</v>
      </c>
    </row>
    <row r="7877" spans="1:2" x14ac:dyDescent="0.25">
      <c r="A7877" t="s">
        <v>15593</v>
      </c>
      <c r="B7877" t="s">
        <v>15594</v>
      </c>
    </row>
    <row r="7878" spans="1:2" x14ac:dyDescent="0.25">
      <c r="A7878" t="s">
        <v>15595</v>
      </c>
      <c r="B7878" t="s">
        <v>15596</v>
      </c>
    </row>
    <row r="7879" spans="1:2" x14ac:dyDescent="0.25">
      <c r="A7879" t="s">
        <v>15597</v>
      </c>
      <c r="B7879" t="s">
        <v>15598</v>
      </c>
    </row>
    <row r="7880" spans="1:2" x14ac:dyDescent="0.25">
      <c r="A7880" t="s">
        <v>15599</v>
      </c>
      <c r="B7880" t="s">
        <v>15600</v>
      </c>
    </row>
    <row r="7881" spans="1:2" x14ac:dyDescent="0.25">
      <c r="A7881" t="s">
        <v>15601</v>
      </c>
      <c r="B7881" t="s">
        <v>15602</v>
      </c>
    </row>
    <row r="7882" spans="1:2" x14ac:dyDescent="0.25">
      <c r="A7882" t="s">
        <v>15603</v>
      </c>
      <c r="B7882" t="s">
        <v>15604</v>
      </c>
    </row>
    <row r="7883" spans="1:2" x14ac:dyDescent="0.25">
      <c r="A7883" t="s">
        <v>15605</v>
      </c>
      <c r="B7883" t="s">
        <v>15606</v>
      </c>
    </row>
    <row r="7884" spans="1:2" x14ac:dyDescent="0.25">
      <c r="A7884" t="s">
        <v>15607</v>
      </c>
      <c r="B7884" t="s">
        <v>15608</v>
      </c>
    </row>
    <row r="7885" spans="1:2" x14ac:dyDescent="0.25">
      <c r="A7885" t="s">
        <v>15609</v>
      </c>
      <c r="B7885" t="s">
        <v>15610</v>
      </c>
    </row>
    <row r="7886" spans="1:2" x14ac:dyDescent="0.25">
      <c r="A7886" t="s">
        <v>15611</v>
      </c>
      <c r="B7886" t="s">
        <v>15612</v>
      </c>
    </row>
    <row r="7887" spans="1:2" x14ac:dyDescent="0.25">
      <c r="A7887" t="s">
        <v>15613</v>
      </c>
      <c r="B7887" t="s">
        <v>15614</v>
      </c>
    </row>
    <row r="7888" spans="1:2" x14ac:dyDescent="0.25">
      <c r="A7888" t="s">
        <v>15615</v>
      </c>
      <c r="B7888" t="s">
        <v>15616</v>
      </c>
    </row>
    <row r="7889" spans="1:2" x14ac:dyDescent="0.25">
      <c r="A7889" t="s">
        <v>15617</v>
      </c>
      <c r="B7889" t="s">
        <v>15618</v>
      </c>
    </row>
    <row r="7890" spans="1:2" x14ac:dyDescent="0.25">
      <c r="A7890" t="s">
        <v>15619</v>
      </c>
      <c r="B7890" t="s">
        <v>15620</v>
      </c>
    </row>
    <row r="7891" spans="1:2" x14ac:dyDescent="0.25">
      <c r="A7891" t="s">
        <v>15621</v>
      </c>
      <c r="B7891" t="s">
        <v>15622</v>
      </c>
    </row>
    <row r="7892" spans="1:2" x14ac:dyDescent="0.25">
      <c r="A7892" t="s">
        <v>15623</v>
      </c>
      <c r="B7892" t="s">
        <v>15624</v>
      </c>
    </row>
    <row r="7893" spans="1:2" x14ac:dyDescent="0.25">
      <c r="A7893" t="s">
        <v>15625</v>
      </c>
      <c r="B7893" t="s">
        <v>15626</v>
      </c>
    </row>
    <row r="7894" spans="1:2" x14ac:dyDescent="0.25">
      <c r="A7894" t="s">
        <v>15627</v>
      </c>
      <c r="B7894" t="s">
        <v>15628</v>
      </c>
    </row>
    <row r="7895" spans="1:2" x14ac:dyDescent="0.25">
      <c r="A7895" t="s">
        <v>15629</v>
      </c>
      <c r="B7895" t="s">
        <v>15630</v>
      </c>
    </row>
    <row r="7896" spans="1:2" x14ac:dyDescent="0.25">
      <c r="A7896" t="s">
        <v>15631</v>
      </c>
      <c r="B7896" t="s">
        <v>15632</v>
      </c>
    </row>
    <row r="7897" spans="1:2" x14ac:dyDescent="0.25">
      <c r="A7897" t="s">
        <v>15633</v>
      </c>
      <c r="B7897" t="s">
        <v>15634</v>
      </c>
    </row>
    <row r="7898" spans="1:2" x14ac:dyDescent="0.25">
      <c r="A7898" t="s">
        <v>15635</v>
      </c>
      <c r="B7898" t="s">
        <v>15636</v>
      </c>
    </row>
    <row r="7899" spans="1:2" x14ac:dyDescent="0.25">
      <c r="A7899" t="s">
        <v>15637</v>
      </c>
      <c r="B7899" t="s">
        <v>15638</v>
      </c>
    </row>
    <row r="7900" spans="1:2" x14ac:dyDescent="0.25">
      <c r="A7900" t="s">
        <v>15639</v>
      </c>
      <c r="B7900" t="s">
        <v>15640</v>
      </c>
    </row>
    <row r="7901" spans="1:2" x14ac:dyDescent="0.25">
      <c r="A7901" t="s">
        <v>15641</v>
      </c>
      <c r="B7901" t="s">
        <v>15642</v>
      </c>
    </row>
    <row r="7902" spans="1:2" x14ac:dyDescent="0.25">
      <c r="A7902" t="s">
        <v>15643</v>
      </c>
      <c r="B7902" t="s">
        <v>15644</v>
      </c>
    </row>
    <row r="7903" spans="1:2" x14ac:dyDescent="0.25">
      <c r="A7903" t="s">
        <v>15645</v>
      </c>
      <c r="B7903" t="s">
        <v>15646</v>
      </c>
    </row>
    <row r="7904" spans="1:2" x14ac:dyDescent="0.25">
      <c r="A7904" t="s">
        <v>15647</v>
      </c>
      <c r="B7904" t="s">
        <v>15648</v>
      </c>
    </row>
    <row r="7905" spans="1:2" x14ac:dyDescent="0.25">
      <c r="A7905" t="s">
        <v>15649</v>
      </c>
      <c r="B7905" t="s">
        <v>15650</v>
      </c>
    </row>
    <row r="7906" spans="1:2" x14ac:dyDescent="0.25">
      <c r="A7906" t="s">
        <v>15651</v>
      </c>
      <c r="B7906" t="s">
        <v>15652</v>
      </c>
    </row>
    <row r="7907" spans="1:2" x14ac:dyDescent="0.25">
      <c r="A7907" t="s">
        <v>15653</v>
      </c>
      <c r="B7907" t="s">
        <v>15654</v>
      </c>
    </row>
    <row r="7908" spans="1:2" x14ac:dyDescent="0.25">
      <c r="A7908" t="s">
        <v>15655</v>
      </c>
      <c r="B7908" t="s">
        <v>15656</v>
      </c>
    </row>
    <row r="7909" spans="1:2" x14ac:dyDescent="0.25">
      <c r="A7909" t="s">
        <v>15657</v>
      </c>
      <c r="B7909" t="s">
        <v>15658</v>
      </c>
    </row>
    <row r="7910" spans="1:2" x14ac:dyDescent="0.25">
      <c r="A7910" t="s">
        <v>15659</v>
      </c>
      <c r="B7910" t="s">
        <v>15660</v>
      </c>
    </row>
    <row r="7911" spans="1:2" x14ac:dyDescent="0.25">
      <c r="A7911" t="s">
        <v>15661</v>
      </c>
      <c r="B7911" t="s">
        <v>15662</v>
      </c>
    </row>
    <row r="7912" spans="1:2" x14ac:dyDescent="0.25">
      <c r="A7912" t="s">
        <v>15663</v>
      </c>
      <c r="B7912" t="s">
        <v>15664</v>
      </c>
    </row>
    <row r="7913" spans="1:2" x14ac:dyDescent="0.25">
      <c r="A7913" t="s">
        <v>15665</v>
      </c>
      <c r="B7913" t="s">
        <v>15666</v>
      </c>
    </row>
    <row r="7914" spans="1:2" x14ac:dyDescent="0.25">
      <c r="A7914" t="s">
        <v>15667</v>
      </c>
      <c r="B7914" t="s">
        <v>15668</v>
      </c>
    </row>
    <row r="7915" spans="1:2" x14ac:dyDescent="0.25">
      <c r="A7915" t="s">
        <v>15669</v>
      </c>
      <c r="B7915" t="s">
        <v>15670</v>
      </c>
    </row>
    <row r="7916" spans="1:2" x14ac:dyDescent="0.25">
      <c r="A7916" t="s">
        <v>15671</v>
      </c>
      <c r="B7916" t="s">
        <v>15672</v>
      </c>
    </row>
    <row r="7917" spans="1:2" x14ac:dyDescent="0.25">
      <c r="A7917" t="s">
        <v>15673</v>
      </c>
      <c r="B7917" t="s">
        <v>15674</v>
      </c>
    </row>
    <row r="7918" spans="1:2" x14ac:dyDescent="0.25">
      <c r="A7918" t="s">
        <v>15675</v>
      </c>
      <c r="B7918" t="s">
        <v>15676</v>
      </c>
    </row>
    <row r="7919" spans="1:2" x14ac:dyDescent="0.25">
      <c r="A7919" t="s">
        <v>15677</v>
      </c>
      <c r="B7919" t="s">
        <v>15678</v>
      </c>
    </row>
    <row r="7920" spans="1:2" x14ac:dyDescent="0.25">
      <c r="A7920" t="s">
        <v>15679</v>
      </c>
      <c r="B7920" t="s">
        <v>15680</v>
      </c>
    </row>
    <row r="7921" spans="1:2" x14ac:dyDescent="0.25">
      <c r="A7921" t="s">
        <v>15681</v>
      </c>
      <c r="B7921" t="s">
        <v>15682</v>
      </c>
    </row>
    <row r="7922" spans="1:2" x14ac:dyDescent="0.25">
      <c r="A7922" t="s">
        <v>15683</v>
      </c>
      <c r="B7922" t="s">
        <v>15684</v>
      </c>
    </row>
    <row r="7923" spans="1:2" x14ac:dyDescent="0.25">
      <c r="A7923" t="s">
        <v>15685</v>
      </c>
      <c r="B7923" t="s">
        <v>15686</v>
      </c>
    </row>
    <row r="7924" spans="1:2" x14ac:dyDescent="0.25">
      <c r="A7924" t="s">
        <v>15687</v>
      </c>
      <c r="B7924" t="s">
        <v>15688</v>
      </c>
    </row>
    <row r="7925" spans="1:2" x14ac:dyDescent="0.25">
      <c r="A7925" t="s">
        <v>15689</v>
      </c>
      <c r="B7925" t="s">
        <v>15690</v>
      </c>
    </row>
    <row r="7926" spans="1:2" x14ac:dyDescent="0.25">
      <c r="A7926" t="s">
        <v>15691</v>
      </c>
      <c r="B7926" t="s">
        <v>15692</v>
      </c>
    </row>
    <row r="7927" spans="1:2" x14ac:dyDescent="0.25">
      <c r="A7927" t="s">
        <v>15693</v>
      </c>
      <c r="B7927" t="s">
        <v>15694</v>
      </c>
    </row>
    <row r="7928" spans="1:2" x14ac:dyDescent="0.25">
      <c r="A7928" t="s">
        <v>15695</v>
      </c>
      <c r="B7928" t="s">
        <v>15696</v>
      </c>
    </row>
    <row r="7929" spans="1:2" x14ac:dyDescent="0.25">
      <c r="A7929" t="s">
        <v>15697</v>
      </c>
      <c r="B7929" t="s">
        <v>15698</v>
      </c>
    </row>
    <row r="7930" spans="1:2" x14ac:dyDescent="0.25">
      <c r="A7930" t="s">
        <v>15699</v>
      </c>
      <c r="B7930" t="s">
        <v>15700</v>
      </c>
    </row>
    <row r="7931" spans="1:2" x14ac:dyDescent="0.25">
      <c r="A7931" t="s">
        <v>15701</v>
      </c>
      <c r="B7931" t="s">
        <v>15702</v>
      </c>
    </row>
    <row r="7932" spans="1:2" x14ac:dyDescent="0.25">
      <c r="A7932" t="s">
        <v>15703</v>
      </c>
      <c r="B7932" t="s">
        <v>15704</v>
      </c>
    </row>
    <row r="7933" spans="1:2" x14ac:dyDescent="0.25">
      <c r="A7933" t="s">
        <v>15705</v>
      </c>
      <c r="B7933" t="s">
        <v>15706</v>
      </c>
    </row>
    <row r="7934" spans="1:2" x14ac:dyDescent="0.25">
      <c r="A7934" t="s">
        <v>15707</v>
      </c>
      <c r="B7934" t="s">
        <v>15708</v>
      </c>
    </row>
    <row r="7935" spans="1:2" x14ac:dyDescent="0.25">
      <c r="A7935" t="s">
        <v>15709</v>
      </c>
      <c r="B7935" t="s">
        <v>15710</v>
      </c>
    </row>
    <row r="7936" spans="1:2" x14ac:dyDescent="0.25">
      <c r="A7936" t="s">
        <v>15711</v>
      </c>
      <c r="B7936" t="s">
        <v>15712</v>
      </c>
    </row>
    <row r="7937" spans="1:2" x14ac:dyDescent="0.25">
      <c r="A7937" t="s">
        <v>15713</v>
      </c>
      <c r="B7937" t="s">
        <v>15714</v>
      </c>
    </row>
    <row r="7938" spans="1:2" x14ac:dyDescent="0.25">
      <c r="A7938" t="s">
        <v>15715</v>
      </c>
      <c r="B7938" t="s">
        <v>15716</v>
      </c>
    </row>
    <row r="7939" spans="1:2" x14ac:dyDescent="0.25">
      <c r="A7939" t="s">
        <v>15717</v>
      </c>
      <c r="B7939" t="s">
        <v>15718</v>
      </c>
    </row>
    <row r="7940" spans="1:2" x14ac:dyDescent="0.25">
      <c r="A7940" t="s">
        <v>15719</v>
      </c>
      <c r="B7940" t="s">
        <v>15720</v>
      </c>
    </row>
    <row r="7941" spans="1:2" x14ac:dyDescent="0.25">
      <c r="A7941" t="s">
        <v>15721</v>
      </c>
      <c r="B7941" t="s">
        <v>15722</v>
      </c>
    </row>
    <row r="7942" spans="1:2" x14ac:dyDescent="0.25">
      <c r="A7942" t="s">
        <v>15723</v>
      </c>
      <c r="B7942" t="s">
        <v>15724</v>
      </c>
    </row>
    <row r="7943" spans="1:2" x14ac:dyDescent="0.25">
      <c r="A7943" t="s">
        <v>15725</v>
      </c>
      <c r="B7943" t="s">
        <v>15726</v>
      </c>
    </row>
    <row r="7944" spans="1:2" x14ac:dyDescent="0.25">
      <c r="A7944" t="s">
        <v>15727</v>
      </c>
      <c r="B7944" t="s">
        <v>15728</v>
      </c>
    </row>
    <row r="7945" spans="1:2" x14ac:dyDescent="0.25">
      <c r="A7945" t="s">
        <v>15729</v>
      </c>
      <c r="B7945" t="s">
        <v>15730</v>
      </c>
    </row>
    <row r="7946" spans="1:2" x14ac:dyDescent="0.25">
      <c r="A7946" t="s">
        <v>15731</v>
      </c>
      <c r="B7946" t="s">
        <v>15732</v>
      </c>
    </row>
    <row r="7947" spans="1:2" x14ac:dyDescent="0.25">
      <c r="A7947" t="s">
        <v>15733</v>
      </c>
      <c r="B7947" t="s">
        <v>15734</v>
      </c>
    </row>
    <row r="7948" spans="1:2" x14ac:dyDescent="0.25">
      <c r="A7948" t="s">
        <v>15735</v>
      </c>
      <c r="B7948" t="s">
        <v>15736</v>
      </c>
    </row>
    <row r="7949" spans="1:2" x14ac:dyDescent="0.25">
      <c r="A7949" t="s">
        <v>15737</v>
      </c>
      <c r="B7949" t="s">
        <v>15738</v>
      </c>
    </row>
    <row r="7950" spans="1:2" x14ac:dyDescent="0.25">
      <c r="A7950" t="s">
        <v>15739</v>
      </c>
      <c r="B7950" t="s">
        <v>15740</v>
      </c>
    </row>
    <row r="7951" spans="1:2" x14ac:dyDescent="0.25">
      <c r="A7951" t="s">
        <v>15741</v>
      </c>
      <c r="B7951" t="s">
        <v>15742</v>
      </c>
    </row>
    <row r="7952" spans="1:2" x14ac:dyDescent="0.25">
      <c r="A7952" t="s">
        <v>15743</v>
      </c>
      <c r="B7952" t="s">
        <v>15744</v>
      </c>
    </row>
    <row r="7953" spans="1:2" x14ac:dyDescent="0.25">
      <c r="A7953" t="s">
        <v>15745</v>
      </c>
      <c r="B7953" t="s">
        <v>15746</v>
      </c>
    </row>
    <row r="7954" spans="1:2" x14ac:dyDescent="0.25">
      <c r="A7954" t="s">
        <v>15747</v>
      </c>
      <c r="B7954" t="s">
        <v>15748</v>
      </c>
    </row>
    <row r="7955" spans="1:2" x14ac:dyDescent="0.25">
      <c r="A7955" t="s">
        <v>15749</v>
      </c>
      <c r="B7955" t="s">
        <v>15750</v>
      </c>
    </row>
    <row r="7956" spans="1:2" x14ac:dyDescent="0.25">
      <c r="A7956" t="s">
        <v>15751</v>
      </c>
      <c r="B7956" t="s">
        <v>15752</v>
      </c>
    </row>
    <row r="7957" spans="1:2" x14ac:dyDescent="0.25">
      <c r="A7957" t="s">
        <v>15753</v>
      </c>
      <c r="B7957" t="s">
        <v>15754</v>
      </c>
    </row>
    <row r="7958" spans="1:2" x14ac:dyDescent="0.25">
      <c r="A7958" t="s">
        <v>15755</v>
      </c>
      <c r="B7958" t="s">
        <v>15756</v>
      </c>
    </row>
    <row r="7959" spans="1:2" x14ac:dyDescent="0.25">
      <c r="A7959" t="s">
        <v>15757</v>
      </c>
      <c r="B7959" t="s">
        <v>15758</v>
      </c>
    </row>
    <row r="7960" spans="1:2" x14ac:dyDescent="0.25">
      <c r="A7960" t="s">
        <v>15759</v>
      </c>
      <c r="B7960" t="s">
        <v>15760</v>
      </c>
    </row>
    <row r="7961" spans="1:2" x14ac:dyDescent="0.25">
      <c r="A7961" t="s">
        <v>15761</v>
      </c>
      <c r="B7961" t="s">
        <v>15762</v>
      </c>
    </row>
    <row r="7962" spans="1:2" x14ac:dyDescent="0.25">
      <c r="A7962" t="s">
        <v>15763</v>
      </c>
      <c r="B7962" t="s">
        <v>15764</v>
      </c>
    </row>
    <row r="7963" spans="1:2" x14ac:dyDescent="0.25">
      <c r="A7963" t="s">
        <v>15765</v>
      </c>
      <c r="B7963" t="s">
        <v>15766</v>
      </c>
    </row>
    <row r="7964" spans="1:2" x14ac:dyDescent="0.25">
      <c r="A7964" t="s">
        <v>15767</v>
      </c>
      <c r="B7964" t="s">
        <v>15768</v>
      </c>
    </row>
    <row r="7965" spans="1:2" x14ac:dyDescent="0.25">
      <c r="A7965" t="s">
        <v>15769</v>
      </c>
      <c r="B7965" t="s">
        <v>15770</v>
      </c>
    </row>
    <row r="7966" spans="1:2" x14ac:dyDescent="0.25">
      <c r="A7966" t="s">
        <v>15771</v>
      </c>
      <c r="B7966" t="s">
        <v>15772</v>
      </c>
    </row>
    <row r="7967" spans="1:2" x14ac:dyDescent="0.25">
      <c r="A7967" t="s">
        <v>15773</v>
      </c>
      <c r="B7967" t="s">
        <v>15774</v>
      </c>
    </row>
    <row r="7968" spans="1:2" x14ac:dyDescent="0.25">
      <c r="A7968" t="s">
        <v>15775</v>
      </c>
      <c r="B7968" t="s">
        <v>15776</v>
      </c>
    </row>
    <row r="7969" spans="1:2" x14ac:dyDescent="0.25">
      <c r="A7969" t="s">
        <v>15777</v>
      </c>
      <c r="B7969" t="s">
        <v>15778</v>
      </c>
    </row>
    <row r="7970" spans="1:2" x14ac:dyDescent="0.25">
      <c r="A7970" t="s">
        <v>15779</v>
      </c>
      <c r="B7970" t="s">
        <v>15780</v>
      </c>
    </row>
    <row r="7971" spans="1:2" x14ac:dyDescent="0.25">
      <c r="A7971" t="s">
        <v>15781</v>
      </c>
      <c r="B7971" t="s">
        <v>15782</v>
      </c>
    </row>
    <row r="7972" spans="1:2" x14ac:dyDescent="0.25">
      <c r="A7972" t="s">
        <v>15783</v>
      </c>
      <c r="B7972" t="s">
        <v>15784</v>
      </c>
    </row>
    <row r="7973" spans="1:2" x14ac:dyDescent="0.25">
      <c r="A7973" t="s">
        <v>15785</v>
      </c>
      <c r="B7973" t="s">
        <v>15786</v>
      </c>
    </row>
    <row r="7974" spans="1:2" x14ac:dyDescent="0.25">
      <c r="A7974" t="s">
        <v>15787</v>
      </c>
      <c r="B7974" t="s">
        <v>15788</v>
      </c>
    </row>
    <row r="7975" spans="1:2" x14ac:dyDescent="0.25">
      <c r="A7975" t="s">
        <v>15789</v>
      </c>
      <c r="B7975" t="s">
        <v>15790</v>
      </c>
    </row>
    <row r="7976" spans="1:2" x14ac:dyDescent="0.25">
      <c r="A7976" t="s">
        <v>15791</v>
      </c>
      <c r="B7976" t="s">
        <v>15792</v>
      </c>
    </row>
    <row r="7977" spans="1:2" x14ac:dyDescent="0.25">
      <c r="A7977" t="s">
        <v>15793</v>
      </c>
      <c r="B7977" t="s">
        <v>15794</v>
      </c>
    </row>
    <row r="7978" spans="1:2" x14ac:dyDescent="0.25">
      <c r="A7978" t="s">
        <v>15795</v>
      </c>
      <c r="B7978" t="s">
        <v>15796</v>
      </c>
    </row>
    <row r="7979" spans="1:2" x14ac:dyDescent="0.25">
      <c r="A7979" t="s">
        <v>15797</v>
      </c>
      <c r="B7979" t="s">
        <v>15798</v>
      </c>
    </row>
    <row r="7980" spans="1:2" x14ac:dyDescent="0.25">
      <c r="A7980" t="s">
        <v>15799</v>
      </c>
      <c r="B7980" t="s">
        <v>15800</v>
      </c>
    </row>
    <row r="7981" spans="1:2" x14ac:dyDescent="0.25">
      <c r="A7981" t="s">
        <v>15801</v>
      </c>
      <c r="B7981" t="s">
        <v>15802</v>
      </c>
    </row>
    <row r="7982" spans="1:2" x14ac:dyDescent="0.25">
      <c r="A7982" t="s">
        <v>15803</v>
      </c>
      <c r="B7982" t="s">
        <v>15804</v>
      </c>
    </row>
    <row r="7983" spans="1:2" x14ac:dyDescent="0.25">
      <c r="A7983" t="s">
        <v>15805</v>
      </c>
      <c r="B7983" t="s">
        <v>15806</v>
      </c>
    </row>
    <row r="7984" spans="1:2" x14ac:dyDescent="0.25">
      <c r="A7984" t="s">
        <v>15807</v>
      </c>
      <c r="B7984" t="s">
        <v>15808</v>
      </c>
    </row>
    <row r="7985" spans="1:2" x14ac:dyDescent="0.25">
      <c r="A7985" t="s">
        <v>15809</v>
      </c>
      <c r="B7985" t="s">
        <v>15810</v>
      </c>
    </row>
    <row r="7986" spans="1:2" x14ac:dyDescent="0.25">
      <c r="A7986" t="s">
        <v>15811</v>
      </c>
      <c r="B7986" t="s">
        <v>15812</v>
      </c>
    </row>
    <row r="7987" spans="1:2" x14ac:dyDescent="0.25">
      <c r="A7987" t="s">
        <v>15813</v>
      </c>
      <c r="B7987" t="s">
        <v>15814</v>
      </c>
    </row>
    <row r="7988" spans="1:2" x14ac:dyDescent="0.25">
      <c r="A7988" t="s">
        <v>15815</v>
      </c>
      <c r="B7988" t="s">
        <v>15816</v>
      </c>
    </row>
    <row r="7989" spans="1:2" x14ac:dyDescent="0.25">
      <c r="A7989" t="s">
        <v>15817</v>
      </c>
      <c r="B7989" t="s">
        <v>15818</v>
      </c>
    </row>
    <row r="7990" spans="1:2" x14ac:dyDescent="0.25">
      <c r="A7990" t="s">
        <v>15819</v>
      </c>
      <c r="B7990" t="s">
        <v>15820</v>
      </c>
    </row>
    <row r="7991" spans="1:2" x14ac:dyDescent="0.25">
      <c r="A7991" t="s">
        <v>15821</v>
      </c>
      <c r="B7991" t="s">
        <v>15822</v>
      </c>
    </row>
    <row r="7992" spans="1:2" x14ac:dyDescent="0.25">
      <c r="A7992" t="s">
        <v>15823</v>
      </c>
      <c r="B7992" t="s">
        <v>15824</v>
      </c>
    </row>
    <row r="7993" spans="1:2" x14ac:dyDescent="0.25">
      <c r="A7993" t="s">
        <v>15825</v>
      </c>
      <c r="B7993" t="s">
        <v>15826</v>
      </c>
    </row>
    <row r="7994" spans="1:2" x14ac:dyDescent="0.25">
      <c r="A7994" t="s">
        <v>15827</v>
      </c>
      <c r="B7994" t="s">
        <v>15828</v>
      </c>
    </row>
    <row r="7995" spans="1:2" x14ac:dyDescent="0.25">
      <c r="A7995" t="s">
        <v>15829</v>
      </c>
      <c r="B7995" t="s">
        <v>15830</v>
      </c>
    </row>
    <row r="7996" spans="1:2" x14ac:dyDescent="0.25">
      <c r="A7996" t="s">
        <v>15831</v>
      </c>
      <c r="B7996" t="s">
        <v>15832</v>
      </c>
    </row>
    <row r="7997" spans="1:2" x14ac:dyDescent="0.25">
      <c r="A7997" t="s">
        <v>15833</v>
      </c>
      <c r="B7997" t="s">
        <v>15834</v>
      </c>
    </row>
    <row r="7998" spans="1:2" x14ac:dyDescent="0.25">
      <c r="A7998" t="s">
        <v>15835</v>
      </c>
      <c r="B7998" t="s">
        <v>15836</v>
      </c>
    </row>
    <row r="7999" spans="1:2" x14ac:dyDescent="0.25">
      <c r="A7999" t="s">
        <v>15837</v>
      </c>
      <c r="B7999" t="s">
        <v>15838</v>
      </c>
    </row>
    <row r="8000" spans="1:2" x14ac:dyDescent="0.25">
      <c r="A8000" t="s">
        <v>15839</v>
      </c>
      <c r="B8000" t="s">
        <v>15840</v>
      </c>
    </row>
    <row r="8001" spans="1:2" x14ac:dyDescent="0.25">
      <c r="A8001" t="s">
        <v>15841</v>
      </c>
      <c r="B8001" t="s">
        <v>15842</v>
      </c>
    </row>
    <row r="8002" spans="1:2" x14ac:dyDescent="0.25">
      <c r="A8002" t="s">
        <v>15843</v>
      </c>
      <c r="B8002" t="s">
        <v>15844</v>
      </c>
    </row>
    <row r="8003" spans="1:2" x14ac:dyDescent="0.25">
      <c r="A8003" t="s">
        <v>15845</v>
      </c>
      <c r="B8003" t="s">
        <v>15846</v>
      </c>
    </row>
    <row r="8004" spans="1:2" x14ac:dyDescent="0.25">
      <c r="A8004" t="s">
        <v>15847</v>
      </c>
      <c r="B8004" t="s">
        <v>15848</v>
      </c>
    </row>
    <row r="8005" spans="1:2" x14ac:dyDescent="0.25">
      <c r="A8005" t="s">
        <v>15849</v>
      </c>
      <c r="B8005" t="s">
        <v>15850</v>
      </c>
    </row>
    <row r="8006" spans="1:2" x14ac:dyDescent="0.25">
      <c r="A8006" t="s">
        <v>15851</v>
      </c>
      <c r="B8006" t="s">
        <v>15852</v>
      </c>
    </row>
    <row r="8007" spans="1:2" x14ac:dyDescent="0.25">
      <c r="A8007" t="s">
        <v>15853</v>
      </c>
      <c r="B8007" t="s">
        <v>15854</v>
      </c>
    </row>
    <row r="8008" spans="1:2" x14ac:dyDescent="0.25">
      <c r="A8008" t="s">
        <v>15855</v>
      </c>
      <c r="B8008" t="s">
        <v>15856</v>
      </c>
    </row>
    <row r="8009" spans="1:2" x14ac:dyDescent="0.25">
      <c r="A8009" t="s">
        <v>15857</v>
      </c>
      <c r="B8009" t="s">
        <v>15858</v>
      </c>
    </row>
    <row r="8010" spans="1:2" x14ac:dyDescent="0.25">
      <c r="A8010" t="s">
        <v>15859</v>
      </c>
      <c r="B8010" t="s">
        <v>15860</v>
      </c>
    </row>
    <row r="8011" spans="1:2" x14ac:dyDescent="0.25">
      <c r="A8011" t="s">
        <v>15861</v>
      </c>
      <c r="B8011" t="s">
        <v>15862</v>
      </c>
    </row>
    <row r="8012" spans="1:2" x14ac:dyDescent="0.25">
      <c r="A8012" t="s">
        <v>15863</v>
      </c>
      <c r="B8012" t="s">
        <v>15864</v>
      </c>
    </row>
    <row r="8013" spans="1:2" x14ac:dyDescent="0.25">
      <c r="A8013" t="s">
        <v>15865</v>
      </c>
      <c r="B8013" t="s">
        <v>15866</v>
      </c>
    </row>
    <row r="8014" spans="1:2" x14ac:dyDescent="0.25">
      <c r="A8014" t="s">
        <v>15867</v>
      </c>
      <c r="B8014" t="s">
        <v>15868</v>
      </c>
    </row>
    <row r="8015" spans="1:2" x14ac:dyDescent="0.25">
      <c r="A8015" t="s">
        <v>15869</v>
      </c>
      <c r="B8015" t="s">
        <v>15870</v>
      </c>
    </row>
    <row r="8016" spans="1:2" x14ac:dyDescent="0.25">
      <c r="A8016" t="s">
        <v>15871</v>
      </c>
      <c r="B8016" t="s">
        <v>15872</v>
      </c>
    </row>
    <row r="8017" spans="1:2" x14ac:dyDescent="0.25">
      <c r="A8017" t="s">
        <v>15873</v>
      </c>
      <c r="B8017" t="s">
        <v>15874</v>
      </c>
    </row>
    <row r="8018" spans="1:2" x14ac:dyDescent="0.25">
      <c r="A8018" t="s">
        <v>15875</v>
      </c>
      <c r="B8018" t="s">
        <v>15876</v>
      </c>
    </row>
    <row r="8019" spans="1:2" x14ac:dyDescent="0.25">
      <c r="A8019" t="s">
        <v>15877</v>
      </c>
      <c r="B8019" t="s">
        <v>15878</v>
      </c>
    </row>
    <row r="8020" spans="1:2" x14ac:dyDescent="0.25">
      <c r="A8020" t="s">
        <v>15879</v>
      </c>
      <c r="B8020" t="s">
        <v>15880</v>
      </c>
    </row>
    <row r="8021" spans="1:2" x14ac:dyDescent="0.25">
      <c r="A8021" t="s">
        <v>15881</v>
      </c>
      <c r="B8021" t="s">
        <v>15882</v>
      </c>
    </row>
    <row r="8022" spans="1:2" x14ac:dyDescent="0.25">
      <c r="A8022" t="s">
        <v>15883</v>
      </c>
      <c r="B8022" t="s">
        <v>15884</v>
      </c>
    </row>
    <row r="8023" spans="1:2" x14ac:dyDescent="0.25">
      <c r="A8023" t="s">
        <v>15885</v>
      </c>
      <c r="B8023" t="s">
        <v>15886</v>
      </c>
    </row>
    <row r="8024" spans="1:2" x14ac:dyDescent="0.25">
      <c r="A8024" t="s">
        <v>15887</v>
      </c>
      <c r="B8024" t="s">
        <v>15888</v>
      </c>
    </row>
    <row r="8025" spans="1:2" x14ac:dyDescent="0.25">
      <c r="A8025" t="s">
        <v>15889</v>
      </c>
      <c r="B8025" t="s">
        <v>15890</v>
      </c>
    </row>
    <row r="8026" spans="1:2" x14ac:dyDescent="0.25">
      <c r="A8026" t="s">
        <v>15891</v>
      </c>
      <c r="B8026" t="s">
        <v>15892</v>
      </c>
    </row>
    <row r="8027" spans="1:2" x14ac:dyDescent="0.25">
      <c r="A8027" t="s">
        <v>15893</v>
      </c>
      <c r="B8027" t="s">
        <v>15894</v>
      </c>
    </row>
    <row r="8028" spans="1:2" x14ac:dyDescent="0.25">
      <c r="A8028" t="s">
        <v>15895</v>
      </c>
      <c r="B8028" t="s">
        <v>15896</v>
      </c>
    </row>
    <row r="8029" spans="1:2" x14ac:dyDescent="0.25">
      <c r="A8029" t="s">
        <v>15897</v>
      </c>
      <c r="B8029" t="s">
        <v>15898</v>
      </c>
    </row>
    <row r="8030" spans="1:2" x14ac:dyDescent="0.25">
      <c r="A8030" t="s">
        <v>15899</v>
      </c>
      <c r="B8030" t="s">
        <v>15900</v>
      </c>
    </row>
    <row r="8031" spans="1:2" x14ac:dyDescent="0.25">
      <c r="A8031" t="s">
        <v>15901</v>
      </c>
      <c r="B8031" t="s">
        <v>15902</v>
      </c>
    </row>
    <row r="8032" spans="1:2" x14ac:dyDescent="0.25">
      <c r="A8032" t="s">
        <v>15903</v>
      </c>
      <c r="B8032" t="s">
        <v>15904</v>
      </c>
    </row>
    <row r="8033" spans="1:2" x14ac:dyDescent="0.25">
      <c r="A8033" t="s">
        <v>15905</v>
      </c>
      <c r="B8033" t="s">
        <v>15906</v>
      </c>
    </row>
    <row r="8034" spans="1:2" x14ac:dyDescent="0.25">
      <c r="A8034" t="s">
        <v>15907</v>
      </c>
      <c r="B8034" t="s">
        <v>15908</v>
      </c>
    </row>
    <row r="8035" spans="1:2" x14ac:dyDescent="0.25">
      <c r="A8035" t="s">
        <v>15909</v>
      </c>
      <c r="B8035" t="s">
        <v>15910</v>
      </c>
    </row>
    <row r="8036" spans="1:2" x14ac:dyDescent="0.25">
      <c r="A8036" t="s">
        <v>15911</v>
      </c>
      <c r="B8036" t="s">
        <v>15912</v>
      </c>
    </row>
    <row r="8037" spans="1:2" x14ac:dyDescent="0.25">
      <c r="A8037" t="s">
        <v>15913</v>
      </c>
      <c r="B8037" t="s">
        <v>15914</v>
      </c>
    </row>
    <row r="8038" spans="1:2" x14ac:dyDescent="0.25">
      <c r="A8038" t="s">
        <v>15915</v>
      </c>
      <c r="B8038" t="s">
        <v>15916</v>
      </c>
    </row>
    <row r="8039" spans="1:2" x14ac:dyDescent="0.25">
      <c r="A8039" t="s">
        <v>15917</v>
      </c>
      <c r="B8039" t="s">
        <v>15918</v>
      </c>
    </row>
    <row r="8040" spans="1:2" x14ac:dyDescent="0.25">
      <c r="A8040" t="s">
        <v>15919</v>
      </c>
      <c r="B8040" t="s">
        <v>15920</v>
      </c>
    </row>
    <row r="8041" spans="1:2" x14ac:dyDescent="0.25">
      <c r="A8041" t="s">
        <v>15921</v>
      </c>
      <c r="B8041" t="s">
        <v>15922</v>
      </c>
    </row>
    <row r="8042" spans="1:2" x14ac:dyDescent="0.25">
      <c r="A8042" t="s">
        <v>15923</v>
      </c>
      <c r="B8042" t="s">
        <v>15924</v>
      </c>
    </row>
    <row r="8043" spans="1:2" x14ac:dyDescent="0.25">
      <c r="A8043" t="s">
        <v>15925</v>
      </c>
      <c r="B8043" t="s">
        <v>15926</v>
      </c>
    </row>
    <row r="8044" spans="1:2" x14ac:dyDescent="0.25">
      <c r="A8044" t="s">
        <v>15927</v>
      </c>
      <c r="B8044" t="s">
        <v>15928</v>
      </c>
    </row>
    <row r="8045" spans="1:2" x14ac:dyDescent="0.25">
      <c r="A8045" t="s">
        <v>15929</v>
      </c>
      <c r="B8045" t="s">
        <v>15930</v>
      </c>
    </row>
    <row r="8046" spans="1:2" x14ac:dyDescent="0.25">
      <c r="A8046" t="s">
        <v>15931</v>
      </c>
      <c r="B8046" t="s">
        <v>15932</v>
      </c>
    </row>
    <row r="8047" spans="1:2" x14ac:dyDescent="0.25">
      <c r="A8047" t="s">
        <v>15933</v>
      </c>
      <c r="B8047" t="s">
        <v>15934</v>
      </c>
    </row>
    <row r="8048" spans="1:2" x14ac:dyDescent="0.25">
      <c r="A8048" t="s">
        <v>15935</v>
      </c>
      <c r="B8048" t="s">
        <v>15936</v>
      </c>
    </row>
    <row r="8049" spans="1:2" x14ac:dyDescent="0.25">
      <c r="A8049" t="s">
        <v>15937</v>
      </c>
      <c r="B8049" t="s">
        <v>15938</v>
      </c>
    </row>
    <row r="8050" spans="1:2" x14ac:dyDescent="0.25">
      <c r="A8050" t="s">
        <v>15939</v>
      </c>
      <c r="B8050" t="s">
        <v>15940</v>
      </c>
    </row>
    <row r="8051" spans="1:2" x14ac:dyDescent="0.25">
      <c r="A8051" t="s">
        <v>15941</v>
      </c>
      <c r="B8051" t="s">
        <v>15942</v>
      </c>
    </row>
    <row r="8052" spans="1:2" x14ac:dyDescent="0.25">
      <c r="A8052" t="s">
        <v>15943</v>
      </c>
      <c r="B8052" t="s">
        <v>15944</v>
      </c>
    </row>
    <row r="8053" spans="1:2" x14ac:dyDescent="0.25">
      <c r="A8053" t="s">
        <v>15945</v>
      </c>
      <c r="B8053" t="s">
        <v>15946</v>
      </c>
    </row>
    <row r="8054" spans="1:2" x14ac:dyDescent="0.25">
      <c r="A8054" t="s">
        <v>15947</v>
      </c>
      <c r="B8054" t="s">
        <v>15948</v>
      </c>
    </row>
    <row r="8055" spans="1:2" x14ac:dyDescent="0.25">
      <c r="A8055" t="s">
        <v>15949</v>
      </c>
      <c r="B8055" t="s">
        <v>15950</v>
      </c>
    </row>
    <row r="8056" spans="1:2" x14ac:dyDescent="0.25">
      <c r="A8056" t="s">
        <v>15951</v>
      </c>
      <c r="B8056" t="s">
        <v>15952</v>
      </c>
    </row>
    <row r="8057" spans="1:2" x14ac:dyDescent="0.25">
      <c r="A8057" t="s">
        <v>15953</v>
      </c>
      <c r="B8057" t="s">
        <v>15954</v>
      </c>
    </row>
    <row r="8058" spans="1:2" x14ac:dyDescent="0.25">
      <c r="A8058" t="s">
        <v>15955</v>
      </c>
      <c r="B8058" t="s">
        <v>15956</v>
      </c>
    </row>
    <row r="8059" spans="1:2" x14ac:dyDescent="0.25">
      <c r="A8059" t="s">
        <v>15957</v>
      </c>
      <c r="B8059" t="s">
        <v>15958</v>
      </c>
    </row>
    <row r="8060" spans="1:2" x14ac:dyDescent="0.25">
      <c r="A8060" t="s">
        <v>15959</v>
      </c>
      <c r="B8060" t="s">
        <v>15960</v>
      </c>
    </row>
    <row r="8061" spans="1:2" x14ac:dyDescent="0.25">
      <c r="A8061" t="s">
        <v>15961</v>
      </c>
      <c r="B8061" t="s">
        <v>15962</v>
      </c>
    </row>
    <row r="8062" spans="1:2" x14ac:dyDescent="0.25">
      <c r="A8062" t="s">
        <v>15963</v>
      </c>
      <c r="B8062" t="s">
        <v>15964</v>
      </c>
    </row>
    <row r="8063" spans="1:2" x14ac:dyDescent="0.25">
      <c r="A8063" t="s">
        <v>15965</v>
      </c>
      <c r="B8063" t="s">
        <v>15966</v>
      </c>
    </row>
    <row r="8064" spans="1:2" x14ac:dyDescent="0.25">
      <c r="A8064" t="s">
        <v>15967</v>
      </c>
      <c r="B8064" t="s">
        <v>15968</v>
      </c>
    </row>
    <row r="8065" spans="1:2" x14ac:dyDescent="0.25">
      <c r="A8065" t="s">
        <v>15969</v>
      </c>
      <c r="B8065" t="s">
        <v>15970</v>
      </c>
    </row>
    <row r="8066" spans="1:2" x14ac:dyDescent="0.25">
      <c r="A8066" t="s">
        <v>15971</v>
      </c>
      <c r="B8066" t="s">
        <v>15972</v>
      </c>
    </row>
    <row r="8067" spans="1:2" x14ac:dyDescent="0.25">
      <c r="A8067" t="s">
        <v>15973</v>
      </c>
      <c r="B8067" t="s">
        <v>15974</v>
      </c>
    </row>
    <row r="8068" spans="1:2" x14ac:dyDescent="0.25">
      <c r="A8068" t="s">
        <v>15975</v>
      </c>
      <c r="B8068" t="s">
        <v>15976</v>
      </c>
    </row>
    <row r="8069" spans="1:2" x14ac:dyDescent="0.25">
      <c r="A8069" t="s">
        <v>15977</v>
      </c>
      <c r="B8069" t="s">
        <v>15978</v>
      </c>
    </row>
    <row r="8070" spans="1:2" x14ac:dyDescent="0.25">
      <c r="A8070" t="s">
        <v>15979</v>
      </c>
      <c r="B8070" t="s">
        <v>15980</v>
      </c>
    </row>
    <row r="8071" spans="1:2" x14ac:dyDescent="0.25">
      <c r="A8071" t="s">
        <v>15981</v>
      </c>
      <c r="B8071" t="s">
        <v>15982</v>
      </c>
    </row>
    <row r="8072" spans="1:2" x14ac:dyDescent="0.25">
      <c r="A8072" t="s">
        <v>15983</v>
      </c>
      <c r="B8072" t="s">
        <v>15984</v>
      </c>
    </row>
    <row r="8073" spans="1:2" x14ac:dyDescent="0.25">
      <c r="A8073" t="s">
        <v>15985</v>
      </c>
      <c r="B8073" t="s">
        <v>15986</v>
      </c>
    </row>
    <row r="8074" spans="1:2" x14ac:dyDescent="0.25">
      <c r="A8074" t="s">
        <v>15987</v>
      </c>
      <c r="B8074" t="s">
        <v>15988</v>
      </c>
    </row>
    <row r="8075" spans="1:2" x14ac:dyDescent="0.25">
      <c r="A8075" t="s">
        <v>15989</v>
      </c>
      <c r="B8075" t="s">
        <v>15990</v>
      </c>
    </row>
    <row r="8076" spans="1:2" x14ac:dyDescent="0.25">
      <c r="A8076" t="s">
        <v>15991</v>
      </c>
      <c r="B8076" t="s">
        <v>15992</v>
      </c>
    </row>
    <row r="8077" spans="1:2" x14ac:dyDescent="0.25">
      <c r="A8077" t="s">
        <v>15993</v>
      </c>
      <c r="B8077" t="s">
        <v>15994</v>
      </c>
    </row>
    <row r="8078" spans="1:2" x14ac:dyDescent="0.25">
      <c r="A8078" t="s">
        <v>15995</v>
      </c>
      <c r="B8078" t="s">
        <v>15996</v>
      </c>
    </row>
    <row r="8079" spans="1:2" x14ac:dyDescent="0.25">
      <c r="A8079" t="s">
        <v>15997</v>
      </c>
      <c r="B8079" t="s">
        <v>15998</v>
      </c>
    </row>
    <row r="8080" spans="1:2" x14ac:dyDescent="0.25">
      <c r="A8080" t="s">
        <v>15999</v>
      </c>
      <c r="B8080" t="s">
        <v>16000</v>
      </c>
    </row>
    <row r="8081" spans="1:2" x14ac:dyDescent="0.25">
      <c r="A8081" t="s">
        <v>16001</v>
      </c>
      <c r="B8081" t="s">
        <v>16002</v>
      </c>
    </row>
    <row r="8082" spans="1:2" x14ac:dyDescent="0.25">
      <c r="A8082" t="s">
        <v>16003</v>
      </c>
      <c r="B8082" t="s">
        <v>16004</v>
      </c>
    </row>
    <row r="8083" spans="1:2" x14ac:dyDescent="0.25">
      <c r="A8083" t="s">
        <v>16005</v>
      </c>
      <c r="B8083" t="s">
        <v>16006</v>
      </c>
    </row>
    <row r="8084" spans="1:2" x14ac:dyDescent="0.25">
      <c r="A8084" t="s">
        <v>16007</v>
      </c>
      <c r="B8084" t="s">
        <v>16008</v>
      </c>
    </row>
    <row r="8085" spans="1:2" x14ac:dyDescent="0.25">
      <c r="A8085" t="s">
        <v>16009</v>
      </c>
      <c r="B8085" t="s">
        <v>16010</v>
      </c>
    </row>
    <row r="8086" spans="1:2" x14ac:dyDescent="0.25">
      <c r="A8086" t="s">
        <v>16011</v>
      </c>
      <c r="B8086" t="s">
        <v>16012</v>
      </c>
    </row>
    <row r="8087" spans="1:2" x14ac:dyDescent="0.25">
      <c r="A8087" t="s">
        <v>16013</v>
      </c>
      <c r="B8087" t="s">
        <v>16014</v>
      </c>
    </row>
    <row r="8088" spans="1:2" x14ac:dyDescent="0.25">
      <c r="A8088" t="s">
        <v>16015</v>
      </c>
      <c r="B8088" t="s">
        <v>16016</v>
      </c>
    </row>
    <row r="8089" spans="1:2" x14ac:dyDescent="0.25">
      <c r="A8089" t="s">
        <v>16017</v>
      </c>
      <c r="B8089" t="s">
        <v>16018</v>
      </c>
    </row>
    <row r="8090" spans="1:2" x14ac:dyDescent="0.25">
      <c r="A8090" t="s">
        <v>16019</v>
      </c>
      <c r="B8090" t="s">
        <v>16020</v>
      </c>
    </row>
    <row r="8091" spans="1:2" x14ac:dyDescent="0.25">
      <c r="A8091" t="s">
        <v>16021</v>
      </c>
      <c r="B8091" t="s">
        <v>16022</v>
      </c>
    </row>
    <row r="8092" spans="1:2" x14ac:dyDescent="0.25">
      <c r="A8092" t="s">
        <v>16023</v>
      </c>
      <c r="B8092" t="s">
        <v>16024</v>
      </c>
    </row>
    <row r="8093" spans="1:2" x14ac:dyDescent="0.25">
      <c r="A8093" t="s">
        <v>16025</v>
      </c>
      <c r="B8093" t="s">
        <v>16026</v>
      </c>
    </row>
    <row r="8094" spans="1:2" x14ac:dyDescent="0.25">
      <c r="A8094" t="s">
        <v>16027</v>
      </c>
      <c r="B8094" t="s">
        <v>16028</v>
      </c>
    </row>
    <row r="8095" spans="1:2" x14ac:dyDescent="0.25">
      <c r="A8095" t="s">
        <v>16029</v>
      </c>
      <c r="B8095" t="s">
        <v>16030</v>
      </c>
    </row>
    <row r="8096" spans="1:2" x14ac:dyDescent="0.25">
      <c r="A8096" t="s">
        <v>16031</v>
      </c>
      <c r="B8096" t="s">
        <v>16032</v>
      </c>
    </row>
    <row r="8097" spans="1:2" x14ac:dyDescent="0.25">
      <c r="A8097" t="s">
        <v>16033</v>
      </c>
      <c r="B8097" t="s">
        <v>16034</v>
      </c>
    </row>
    <row r="8098" spans="1:2" x14ac:dyDescent="0.25">
      <c r="A8098" t="s">
        <v>16035</v>
      </c>
      <c r="B8098" t="s">
        <v>16036</v>
      </c>
    </row>
    <row r="8099" spans="1:2" x14ac:dyDescent="0.25">
      <c r="A8099" t="s">
        <v>16037</v>
      </c>
      <c r="B8099" t="s">
        <v>16038</v>
      </c>
    </row>
    <row r="8100" spans="1:2" x14ac:dyDescent="0.25">
      <c r="A8100" t="s">
        <v>16039</v>
      </c>
      <c r="B8100" t="s">
        <v>16040</v>
      </c>
    </row>
    <row r="8101" spans="1:2" x14ac:dyDescent="0.25">
      <c r="A8101" t="s">
        <v>16041</v>
      </c>
      <c r="B8101" t="s">
        <v>16042</v>
      </c>
    </row>
    <row r="8102" spans="1:2" x14ac:dyDescent="0.25">
      <c r="A8102" t="s">
        <v>16043</v>
      </c>
      <c r="B8102" t="s">
        <v>16044</v>
      </c>
    </row>
    <row r="8103" spans="1:2" x14ac:dyDescent="0.25">
      <c r="A8103" t="s">
        <v>16045</v>
      </c>
      <c r="B8103" t="s">
        <v>16046</v>
      </c>
    </row>
    <row r="8104" spans="1:2" x14ac:dyDescent="0.25">
      <c r="A8104" t="s">
        <v>16047</v>
      </c>
      <c r="B8104" t="s">
        <v>16048</v>
      </c>
    </row>
    <row r="8105" spans="1:2" x14ac:dyDescent="0.25">
      <c r="A8105" t="s">
        <v>16049</v>
      </c>
      <c r="B8105" t="s">
        <v>16050</v>
      </c>
    </row>
    <row r="8106" spans="1:2" x14ac:dyDescent="0.25">
      <c r="A8106" t="s">
        <v>16051</v>
      </c>
      <c r="B8106" t="s">
        <v>16052</v>
      </c>
    </row>
    <row r="8107" spans="1:2" x14ac:dyDescent="0.25">
      <c r="A8107" t="s">
        <v>16053</v>
      </c>
      <c r="B8107" t="s">
        <v>16054</v>
      </c>
    </row>
    <row r="8108" spans="1:2" x14ac:dyDescent="0.25">
      <c r="A8108" t="s">
        <v>16055</v>
      </c>
      <c r="B8108" t="s">
        <v>16056</v>
      </c>
    </row>
    <row r="8109" spans="1:2" x14ac:dyDescent="0.25">
      <c r="A8109" t="s">
        <v>16057</v>
      </c>
      <c r="B8109" t="s">
        <v>16058</v>
      </c>
    </row>
    <row r="8110" spans="1:2" x14ac:dyDescent="0.25">
      <c r="A8110" t="s">
        <v>16059</v>
      </c>
      <c r="B8110" t="s">
        <v>16060</v>
      </c>
    </row>
    <row r="8111" spans="1:2" x14ac:dyDescent="0.25">
      <c r="A8111" t="s">
        <v>16061</v>
      </c>
      <c r="B8111" t="s">
        <v>16062</v>
      </c>
    </row>
    <row r="8112" spans="1:2" x14ac:dyDescent="0.25">
      <c r="A8112" t="s">
        <v>16063</v>
      </c>
      <c r="B8112" t="s">
        <v>16064</v>
      </c>
    </row>
    <row r="8113" spans="1:2" x14ac:dyDescent="0.25">
      <c r="A8113" t="s">
        <v>16065</v>
      </c>
      <c r="B8113" t="s">
        <v>16066</v>
      </c>
    </row>
    <row r="8114" spans="1:2" x14ac:dyDescent="0.25">
      <c r="A8114" t="s">
        <v>16067</v>
      </c>
      <c r="B8114" t="s">
        <v>16068</v>
      </c>
    </row>
    <row r="8115" spans="1:2" x14ac:dyDescent="0.25">
      <c r="A8115" t="s">
        <v>16069</v>
      </c>
      <c r="B8115" t="s">
        <v>16070</v>
      </c>
    </row>
    <row r="8116" spans="1:2" x14ac:dyDescent="0.25">
      <c r="A8116" t="s">
        <v>16071</v>
      </c>
      <c r="B8116" t="s">
        <v>16072</v>
      </c>
    </row>
    <row r="8117" spans="1:2" x14ac:dyDescent="0.25">
      <c r="A8117" t="s">
        <v>16073</v>
      </c>
      <c r="B8117" t="s">
        <v>16074</v>
      </c>
    </row>
    <row r="8118" spans="1:2" x14ac:dyDescent="0.25">
      <c r="A8118" t="s">
        <v>16075</v>
      </c>
      <c r="B8118" t="s">
        <v>16076</v>
      </c>
    </row>
    <row r="8119" spans="1:2" x14ac:dyDescent="0.25">
      <c r="A8119" t="s">
        <v>16077</v>
      </c>
      <c r="B8119" t="s">
        <v>16078</v>
      </c>
    </row>
    <row r="8120" spans="1:2" x14ac:dyDescent="0.25">
      <c r="A8120" t="s">
        <v>16079</v>
      </c>
      <c r="B8120" t="s">
        <v>16080</v>
      </c>
    </row>
    <row r="8121" spans="1:2" x14ac:dyDescent="0.25">
      <c r="A8121" t="s">
        <v>16081</v>
      </c>
      <c r="B8121" t="s">
        <v>16082</v>
      </c>
    </row>
    <row r="8122" spans="1:2" x14ac:dyDescent="0.25">
      <c r="A8122" t="s">
        <v>16083</v>
      </c>
      <c r="B8122" t="s">
        <v>16084</v>
      </c>
    </row>
    <row r="8123" spans="1:2" x14ac:dyDescent="0.25">
      <c r="A8123" t="s">
        <v>16085</v>
      </c>
      <c r="B8123" t="s">
        <v>16086</v>
      </c>
    </row>
    <row r="8124" spans="1:2" x14ac:dyDescent="0.25">
      <c r="A8124" t="s">
        <v>16087</v>
      </c>
      <c r="B8124" t="s">
        <v>16088</v>
      </c>
    </row>
    <row r="8125" spans="1:2" x14ac:dyDescent="0.25">
      <c r="A8125" t="s">
        <v>16089</v>
      </c>
      <c r="B8125" t="s">
        <v>16090</v>
      </c>
    </row>
    <row r="8126" spans="1:2" x14ac:dyDescent="0.25">
      <c r="A8126" t="s">
        <v>16091</v>
      </c>
      <c r="B8126" t="s">
        <v>16092</v>
      </c>
    </row>
    <row r="8127" spans="1:2" x14ac:dyDescent="0.25">
      <c r="A8127" t="s">
        <v>16093</v>
      </c>
      <c r="B8127" t="s">
        <v>16094</v>
      </c>
    </row>
    <row r="8128" spans="1:2" x14ac:dyDescent="0.25">
      <c r="A8128" t="s">
        <v>16095</v>
      </c>
      <c r="B8128" t="s">
        <v>16096</v>
      </c>
    </row>
    <row r="8129" spans="1:2" x14ac:dyDescent="0.25">
      <c r="A8129" t="s">
        <v>16097</v>
      </c>
      <c r="B8129" t="s">
        <v>16098</v>
      </c>
    </row>
    <row r="8130" spans="1:2" x14ac:dyDescent="0.25">
      <c r="A8130" t="s">
        <v>16099</v>
      </c>
      <c r="B8130" t="s">
        <v>16100</v>
      </c>
    </row>
    <row r="8131" spans="1:2" x14ac:dyDescent="0.25">
      <c r="A8131" t="s">
        <v>16101</v>
      </c>
      <c r="B8131" t="s">
        <v>16102</v>
      </c>
    </row>
    <row r="8132" spans="1:2" x14ac:dyDescent="0.25">
      <c r="A8132" t="s">
        <v>16103</v>
      </c>
      <c r="B8132" t="s">
        <v>16104</v>
      </c>
    </row>
    <row r="8133" spans="1:2" x14ac:dyDescent="0.25">
      <c r="A8133" t="s">
        <v>16105</v>
      </c>
      <c r="B8133" t="s">
        <v>16106</v>
      </c>
    </row>
    <row r="8134" spans="1:2" x14ac:dyDescent="0.25">
      <c r="A8134" t="s">
        <v>16107</v>
      </c>
      <c r="B8134" t="s">
        <v>16108</v>
      </c>
    </row>
    <row r="8135" spans="1:2" x14ac:dyDescent="0.25">
      <c r="A8135" t="s">
        <v>16109</v>
      </c>
      <c r="B8135" t="s">
        <v>16110</v>
      </c>
    </row>
    <row r="8136" spans="1:2" x14ac:dyDescent="0.25">
      <c r="A8136" t="s">
        <v>16111</v>
      </c>
      <c r="B8136" t="s">
        <v>16112</v>
      </c>
    </row>
    <row r="8137" spans="1:2" x14ac:dyDescent="0.25">
      <c r="A8137" t="s">
        <v>16113</v>
      </c>
      <c r="B8137" t="s">
        <v>16114</v>
      </c>
    </row>
    <row r="8138" spans="1:2" x14ac:dyDescent="0.25">
      <c r="A8138" t="s">
        <v>16115</v>
      </c>
      <c r="B8138" t="s">
        <v>16116</v>
      </c>
    </row>
    <row r="8139" spans="1:2" x14ac:dyDescent="0.25">
      <c r="A8139" t="s">
        <v>16117</v>
      </c>
      <c r="B8139" t="s">
        <v>16118</v>
      </c>
    </row>
    <row r="8140" spans="1:2" x14ac:dyDescent="0.25">
      <c r="A8140" t="s">
        <v>16119</v>
      </c>
      <c r="B8140" t="s">
        <v>16120</v>
      </c>
    </row>
    <row r="8141" spans="1:2" x14ac:dyDescent="0.25">
      <c r="A8141" t="s">
        <v>16121</v>
      </c>
      <c r="B8141" t="s">
        <v>16122</v>
      </c>
    </row>
    <row r="8142" spans="1:2" x14ac:dyDescent="0.25">
      <c r="A8142" t="s">
        <v>16123</v>
      </c>
      <c r="B8142" t="s">
        <v>16124</v>
      </c>
    </row>
    <row r="8143" spans="1:2" x14ac:dyDescent="0.25">
      <c r="A8143" t="s">
        <v>16125</v>
      </c>
      <c r="B8143" t="s">
        <v>16126</v>
      </c>
    </row>
    <row r="8144" spans="1:2" x14ac:dyDescent="0.25">
      <c r="A8144" t="s">
        <v>16127</v>
      </c>
      <c r="B8144" t="s">
        <v>16128</v>
      </c>
    </row>
    <row r="8145" spans="1:2" x14ac:dyDescent="0.25">
      <c r="A8145" t="s">
        <v>16129</v>
      </c>
      <c r="B8145" t="s">
        <v>16130</v>
      </c>
    </row>
    <row r="8146" spans="1:2" x14ac:dyDescent="0.25">
      <c r="A8146" t="s">
        <v>16131</v>
      </c>
      <c r="B8146" t="s">
        <v>16132</v>
      </c>
    </row>
    <row r="8147" spans="1:2" x14ac:dyDescent="0.25">
      <c r="A8147" t="s">
        <v>16133</v>
      </c>
      <c r="B8147" t="s">
        <v>16134</v>
      </c>
    </row>
    <row r="8148" spans="1:2" x14ac:dyDescent="0.25">
      <c r="A8148" t="s">
        <v>16135</v>
      </c>
      <c r="B8148" t="s">
        <v>16136</v>
      </c>
    </row>
    <row r="8149" spans="1:2" x14ac:dyDescent="0.25">
      <c r="A8149" t="s">
        <v>16137</v>
      </c>
      <c r="B8149" t="s">
        <v>16138</v>
      </c>
    </row>
    <row r="8150" spans="1:2" x14ac:dyDescent="0.25">
      <c r="A8150" t="s">
        <v>16139</v>
      </c>
      <c r="B8150" t="s">
        <v>16140</v>
      </c>
    </row>
    <row r="8151" spans="1:2" x14ac:dyDescent="0.25">
      <c r="A8151" t="s">
        <v>16141</v>
      </c>
      <c r="B8151" t="s">
        <v>16142</v>
      </c>
    </row>
    <row r="8152" spans="1:2" x14ac:dyDescent="0.25">
      <c r="A8152" t="s">
        <v>16143</v>
      </c>
      <c r="B8152" t="s">
        <v>16144</v>
      </c>
    </row>
    <row r="8153" spans="1:2" x14ac:dyDescent="0.25">
      <c r="A8153" t="s">
        <v>16145</v>
      </c>
      <c r="B8153" t="s">
        <v>16146</v>
      </c>
    </row>
    <row r="8154" spans="1:2" x14ac:dyDescent="0.25">
      <c r="A8154" t="s">
        <v>16147</v>
      </c>
      <c r="B8154" t="s">
        <v>16148</v>
      </c>
    </row>
    <row r="8155" spans="1:2" x14ac:dyDescent="0.25">
      <c r="A8155" t="s">
        <v>16149</v>
      </c>
      <c r="B8155" t="s">
        <v>16150</v>
      </c>
    </row>
    <row r="8156" spans="1:2" x14ac:dyDescent="0.25">
      <c r="A8156" t="s">
        <v>16151</v>
      </c>
      <c r="B8156" t="s">
        <v>16152</v>
      </c>
    </row>
    <row r="8157" spans="1:2" x14ac:dyDescent="0.25">
      <c r="A8157" t="s">
        <v>16153</v>
      </c>
      <c r="B8157" t="s">
        <v>16154</v>
      </c>
    </row>
    <row r="8158" spans="1:2" x14ac:dyDescent="0.25">
      <c r="A8158" t="s">
        <v>16155</v>
      </c>
      <c r="B8158" t="s">
        <v>16156</v>
      </c>
    </row>
    <row r="8159" spans="1:2" x14ac:dyDescent="0.25">
      <c r="A8159" t="s">
        <v>16157</v>
      </c>
      <c r="B8159" t="s">
        <v>16158</v>
      </c>
    </row>
    <row r="8160" spans="1:2" x14ac:dyDescent="0.25">
      <c r="A8160" t="s">
        <v>16159</v>
      </c>
      <c r="B8160" t="s">
        <v>16160</v>
      </c>
    </row>
    <row r="8161" spans="1:2" x14ac:dyDescent="0.25">
      <c r="A8161" t="s">
        <v>16161</v>
      </c>
      <c r="B8161" t="s">
        <v>16162</v>
      </c>
    </row>
    <row r="8162" spans="1:2" x14ac:dyDescent="0.25">
      <c r="A8162" t="s">
        <v>16163</v>
      </c>
      <c r="B8162" t="s">
        <v>16164</v>
      </c>
    </row>
    <row r="8163" spans="1:2" x14ac:dyDescent="0.25">
      <c r="A8163" t="s">
        <v>16165</v>
      </c>
      <c r="B8163" t="s">
        <v>16166</v>
      </c>
    </row>
    <row r="8164" spans="1:2" x14ac:dyDescent="0.25">
      <c r="A8164" t="s">
        <v>16167</v>
      </c>
      <c r="B8164" t="s">
        <v>16168</v>
      </c>
    </row>
    <row r="8165" spans="1:2" x14ac:dyDescent="0.25">
      <c r="A8165" t="s">
        <v>16169</v>
      </c>
      <c r="B8165" t="s">
        <v>16170</v>
      </c>
    </row>
    <row r="8166" spans="1:2" x14ac:dyDescent="0.25">
      <c r="A8166" t="s">
        <v>16171</v>
      </c>
      <c r="B8166" t="s">
        <v>16172</v>
      </c>
    </row>
    <row r="8167" spans="1:2" x14ac:dyDescent="0.25">
      <c r="A8167" t="s">
        <v>16173</v>
      </c>
      <c r="B8167" t="s">
        <v>16174</v>
      </c>
    </row>
    <row r="8168" spans="1:2" x14ac:dyDescent="0.25">
      <c r="A8168" t="s">
        <v>16175</v>
      </c>
      <c r="B8168" t="s">
        <v>16176</v>
      </c>
    </row>
    <row r="8169" spans="1:2" x14ac:dyDescent="0.25">
      <c r="A8169" t="s">
        <v>16177</v>
      </c>
      <c r="B8169" t="s">
        <v>16178</v>
      </c>
    </row>
    <row r="8170" spans="1:2" x14ac:dyDescent="0.25">
      <c r="A8170" t="s">
        <v>16179</v>
      </c>
      <c r="B8170" t="s">
        <v>16180</v>
      </c>
    </row>
    <row r="8171" spans="1:2" x14ac:dyDescent="0.25">
      <c r="A8171" t="s">
        <v>16181</v>
      </c>
      <c r="B8171" t="s">
        <v>16182</v>
      </c>
    </row>
    <row r="8172" spans="1:2" x14ac:dyDescent="0.25">
      <c r="A8172" t="s">
        <v>16183</v>
      </c>
      <c r="B8172" t="s">
        <v>16184</v>
      </c>
    </row>
    <row r="8173" spans="1:2" x14ac:dyDescent="0.25">
      <c r="A8173" t="s">
        <v>16185</v>
      </c>
      <c r="B8173" t="s">
        <v>16186</v>
      </c>
    </row>
    <row r="8174" spans="1:2" x14ac:dyDescent="0.25">
      <c r="A8174" t="s">
        <v>16187</v>
      </c>
      <c r="B8174" t="s">
        <v>16188</v>
      </c>
    </row>
    <row r="8175" spans="1:2" x14ac:dyDescent="0.25">
      <c r="A8175" t="s">
        <v>16189</v>
      </c>
      <c r="B8175" t="s">
        <v>16190</v>
      </c>
    </row>
    <row r="8176" spans="1:2" x14ac:dyDescent="0.25">
      <c r="A8176" t="s">
        <v>16191</v>
      </c>
      <c r="B8176" t="s">
        <v>16192</v>
      </c>
    </row>
    <row r="8177" spans="1:2" x14ac:dyDescent="0.25">
      <c r="A8177" t="s">
        <v>16193</v>
      </c>
      <c r="B8177" t="s">
        <v>16194</v>
      </c>
    </row>
    <row r="8178" spans="1:2" x14ac:dyDescent="0.25">
      <c r="A8178" t="s">
        <v>16195</v>
      </c>
      <c r="B8178" t="s">
        <v>16196</v>
      </c>
    </row>
    <row r="8179" spans="1:2" x14ac:dyDescent="0.25">
      <c r="A8179" t="s">
        <v>16197</v>
      </c>
      <c r="B8179" t="s">
        <v>16198</v>
      </c>
    </row>
    <row r="8180" spans="1:2" x14ac:dyDescent="0.25">
      <c r="A8180" t="s">
        <v>16199</v>
      </c>
      <c r="B8180" t="s">
        <v>16200</v>
      </c>
    </row>
    <row r="8181" spans="1:2" x14ac:dyDescent="0.25">
      <c r="A8181" t="s">
        <v>16201</v>
      </c>
      <c r="B8181" t="s">
        <v>16202</v>
      </c>
    </row>
    <row r="8182" spans="1:2" x14ac:dyDescent="0.25">
      <c r="A8182" t="s">
        <v>16203</v>
      </c>
      <c r="B8182" t="s">
        <v>16204</v>
      </c>
    </row>
    <row r="8183" spans="1:2" x14ac:dyDescent="0.25">
      <c r="A8183" t="s">
        <v>16205</v>
      </c>
      <c r="B8183" t="s">
        <v>16206</v>
      </c>
    </row>
    <row r="8184" spans="1:2" x14ac:dyDescent="0.25">
      <c r="A8184" t="s">
        <v>16207</v>
      </c>
      <c r="B8184" t="s">
        <v>16208</v>
      </c>
    </row>
    <row r="8185" spans="1:2" x14ac:dyDescent="0.25">
      <c r="A8185" t="s">
        <v>16209</v>
      </c>
      <c r="B8185" t="s">
        <v>16210</v>
      </c>
    </row>
    <row r="8186" spans="1:2" x14ac:dyDescent="0.25">
      <c r="A8186" t="s">
        <v>16211</v>
      </c>
      <c r="B8186" t="s">
        <v>16212</v>
      </c>
    </row>
    <row r="8187" spans="1:2" x14ac:dyDescent="0.25">
      <c r="A8187" t="s">
        <v>16213</v>
      </c>
      <c r="B8187" t="s">
        <v>16214</v>
      </c>
    </row>
    <row r="8188" spans="1:2" x14ac:dyDescent="0.25">
      <c r="A8188" t="s">
        <v>16215</v>
      </c>
      <c r="B8188" t="s">
        <v>16216</v>
      </c>
    </row>
    <row r="8189" spans="1:2" x14ac:dyDescent="0.25">
      <c r="A8189" t="s">
        <v>16217</v>
      </c>
      <c r="B8189" t="s">
        <v>16218</v>
      </c>
    </row>
    <row r="8190" spans="1:2" x14ac:dyDescent="0.25">
      <c r="A8190" t="s">
        <v>16219</v>
      </c>
      <c r="B8190" t="s">
        <v>16220</v>
      </c>
    </row>
    <row r="8191" spans="1:2" x14ac:dyDescent="0.25">
      <c r="A8191" t="s">
        <v>16221</v>
      </c>
      <c r="B8191" t="s">
        <v>16222</v>
      </c>
    </row>
    <row r="8192" spans="1:2" x14ac:dyDescent="0.25">
      <c r="A8192" t="s">
        <v>16223</v>
      </c>
      <c r="B8192" t="s">
        <v>16224</v>
      </c>
    </row>
    <row r="8193" spans="1:2" x14ac:dyDescent="0.25">
      <c r="A8193" t="s">
        <v>16225</v>
      </c>
      <c r="B8193" t="s">
        <v>16226</v>
      </c>
    </row>
    <row r="8194" spans="1:2" x14ac:dyDescent="0.25">
      <c r="A8194" t="s">
        <v>16227</v>
      </c>
      <c r="B8194" t="s">
        <v>16228</v>
      </c>
    </row>
    <row r="8195" spans="1:2" x14ac:dyDescent="0.25">
      <c r="A8195" t="s">
        <v>16229</v>
      </c>
      <c r="B8195" t="s">
        <v>16230</v>
      </c>
    </row>
    <row r="8196" spans="1:2" x14ac:dyDescent="0.25">
      <c r="A8196" t="s">
        <v>16231</v>
      </c>
      <c r="B8196" t="s">
        <v>16232</v>
      </c>
    </row>
    <row r="8197" spans="1:2" x14ac:dyDescent="0.25">
      <c r="A8197" t="s">
        <v>16233</v>
      </c>
      <c r="B8197" t="s">
        <v>16234</v>
      </c>
    </row>
    <row r="8198" spans="1:2" x14ac:dyDescent="0.25">
      <c r="A8198" t="s">
        <v>16235</v>
      </c>
      <c r="B8198" t="s">
        <v>16236</v>
      </c>
    </row>
    <row r="8199" spans="1:2" x14ac:dyDescent="0.25">
      <c r="A8199" t="s">
        <v>16237</v>
      </c>
      <c r="B8199" t="s">
        <v>16238</v>
      </c>
    </row>
    <row r="8200" spans="1:2" x14ac:dyDescent="0.25">
      <c r="A8200" t="s">
        <v>16239</v>
      </c>
      <c r="B8200" t="s">
        <v>16240</v>
      </c>
    </row>
    <row r="8201" spans="1:2" x14ac:dyDescent="0.25">
      <c r="A8201" t="s">
        <v>16241</v>
      </c>
      <c r="B8201" t="s">
        <v>16242</v>
      </c>
    </row>
    <row r="8202" spans="1:2" x14ac:dyDescent="0.25">
      <c r="A8202" t="s">
        <v>16243</v>
      </c>
      <c r="B8202" t="s">
        <v>16244</v>
      </c>
    </row>
    <row r="8203" spans="1:2" x14ac:dyDescent="0.25">
      <c r="A8203" t="s">
        <v>16245</v>
      </c>
      <c r="B8203" t="s">
        <v>16246</v>
      </c>
    </row>
    <row r="8204" spans="1:2" x14ac:dyDescent="0.25">
      <c r="A8204" t="s">
        <v>16247</v>
      </c>
      <c r="B8204" t="s">
        <v>16248</v>
      </c>
    </row>
    <row r="8205" spans="1:2" x14ac:dyDescent="0.25">
      <c r="A8205" t="s">
        <v>16249</v>
      </c>
      <c r="B8205" t="s">
        <v>16250</v>
      </c>
    </row>
    <row r="8206" spans="1:2" x14ac:dyDescent="0.25">
      <c r="A8206" t="s">
        <v>16251</v>
      </c>
      <c r="B8206" t="s">
        <v>16252</v>
      </c>
    </row>
    <row r="8207" spans="1:2" x14ac:dyDescent="0.25">
      <c r="A8207" t="s">
        <v>16253</v>
      </c>
      <c r="B8207" t="s">
        <v>16254</v>
      </c>
    </row>
    <row r="8208" spans="1:2" x14ac:dyDescent="0.25">
      <c r="A8208" t="s">
        <v>16255</v>
      </c>
      <c r="B8208" t="s">
        <v>16256</v>
      </c>
    </row>
    <row r="8209" spans="1:2" x14ac:dyDescent="0.25">
      <c r="A8209" t="s">
        <v>16257</v>
      </c>
      <c r="B8209" t="s">
        <v>16258</v>
      </c>
    </row>
    <row r="8210" spans="1:2" x14ac:dyDescent="0.25">
      <c r="A8210" t="s">
        <v>16259</v>
      </c>
      <c r="B8210" t="s">
        <v>16260</v>
      </c>
    </row>
    <row r="8211" spans="1:2" x14ac:dyDescent="0.25">
      <c r="A8211" t="s">
        <v>16261</v>
      </c>
      <c r="B8211" t="s">
        <v>16262</v>
      </c>
    </row>
    <row r="8212" spans="1:2" x14ac:dyDescent="0.25">
      <c r="A8212" t="s">
        <v>16263</v>
      </c>
      <c r="B8212" t="s">
        <v>16264</v>
      </c>
    </row>
    <row r="8213" spans="1:2" x14ac:dyDescent="0.25">
      <c r="A8213" t="s">
        <v>16265</v>
      </c>
      <c r="B8213" t="s">
        <v>16266</v>
      </c>
    </row>
    <row r="8214" spans="1:2" x14ac:dyDescent="0.25">
      <c r="A8214" t="s">
        <v>16267</v>
      </c>
      <c r="B8214" t="s">
        <v>16268</v>
      </c>
    </row>
    <row r="8215" spans="1:2" x14ac:dyDescent="0.25">
      <c r="A8215" t="s">
        <v>16269</v>
      </c>
      <c r="B8215" t="s">
        <v>16270</v>
      </c>
    </row>
    <row r="8216" spans="1:2" x14ac:dyDescent="0.25">
      <c r="A8216" t="s">
        <v>16271</v>
      </c>
      <c r="B8216" t="s">
        <v>16272</v>
      </c>
    </row>
    <row r="8217" spans="1:2" x14ac:dyDescent="0.25">
      <c r="A8217" t="s">
        <v>16273</v>
      </c>
      <c r="B8217" t="s">
        <v>16274</v>
      </c>
    </row>
    <row r="8218" spans="1:2" x14ac:dyDescent="0.25">
      <c r="A8218" t="s">
        <v>16275</v>
      </c>
      <c r="B8218" t="s">
        <v>16276</v>
      </c>
    </row>
    <row r="8219" spans="1:2" x14ac:dyDescent="0.25">
      <c r="A8219" t="s">
        <v>16277</v>
      </c>
      <c r="B8219" t="s">
        <v>16278</v>
      </c>
    </row>
    <row r="8220" spans="1:2" x14ac:dyDescent="0.25">
      <c r="A8220" t="s">
        <v>16279</v>
      </c>
      <c r="B8220" t="s">
        <v>16280</v>
      </c>
    </row>
    <row r="8221" spans="1:2" x14ac:dyDescent="0.25">
      <c r="A8221" t="s">
        <v>16281</v>
      </c>
      <c r="B8221" t="s">
        <v>16282</v>
      </c>
    </row>
    <row r="8222" spans="1:2" x14ac:dyDescent="0.25">
      <c r="A8222" t="s">
        <v>16283</v>
      </c>
      <c r="B8222" t="s">
        <v>16284</v>
      </c>
    </row>
    <row r="8223" spans="1:2" x14ac:dyDescent="0.25">
      <c r="A8223" t="s">
        <v>16285</v>
      </c>
      <c r="B8223" t="s">
        <v>16286</v>
      </c>
    </row>
    <row r="8224" spans="1:2" x14ac:dyDescent="0.25">
      <c r="A8224" t="s">
        <v>16287</v>
      </c>
      <c r="B8224" t="s">
        <v>16288</v>
      </c>
    </row>
    <row r="8225" spans="1:2" x14ac:dyDescent="0.25">
      <c r="A8225" t="s">
        <v>16289</v>
      </c>
      <c r="B8225" t="s">
        <v>16290</v>
      </c>
    </row>
    <row r="8226" spans="1:2" x14ac:dyDescent="0.25">
      <c r="A8226" t="s">
        <v>16291</v>
      </c>
      <c r="B8226" t="s">
        <v>16292</v>
      </c>
    </row>
    <row r="8227" spans="1:2" x14ac:dyDescent="0.25">
      <c r="A8227" t="s">
        <v>16293</v>
      </c>
      <c r="B8227" t="s">
        <v>16294</v>
      </c>
    </row>
    <row r="8228" spans="1:2" x14ac:dyDescent="0.25">
      <c r="A8228" t="s">
        <v>16295</v>
      </c>
      <c r="B8228" t="s">
        <v>16296</v>
      </c>
    </row>
    <row r="8229" spans="1:2" x14ac:dyDescent="0.25">
      <c r="A8229" t="s">
        <v>16297</v>
      </c>
      <c r="B8229" t="s">
        <v>16298</v>
      </c>
    </row>
    <row r="8230" spans="1:2" x14ac:dyDescent="0.25">
      <c r="A8230" t="s">
        <v>16299</v>
      </c>
      <c r="B8230" t="s">
        <v>16300</v>
      </c>
    </row>
    <row r="8231" spans="1:2" x14ac:dyDescent="0.25">
      <c r="A8231" t="s">
        <v>16301</v>
      </c>
      <c r="B8231" t="s">
        <v>16302</v>
      </c>
    </row>
    <row r="8232" spans="1:2" x14ac:dyDescent="0.25">
      <c r="A8232" t="s">
        <v>16303</v>
      </c>
      <c r="B8232" t="s">
        <v>16304</v>
      </c>
    </row>
    <row r="8233" spans="1:2" x14ac:dyDescent="0.25">
      <c r="A8233" t="s">
        <v>16305</v>
      </c>
      <c r="B8233" t="s">
        <v>16306</v>
      </c>
    </row>
    <row r="8234" spans="1:2" x14ac:dyDescent="0.25">
      <c r="A8234" t="s">
        <v>16307</v>
      </c>
      <c r="B8234" t="s">
        <v>16308</v>
      </c>
    </row>
    <row r="8235" spans="1:2" x14ac:dyDescent="0.25">
      <c r="A8235" t="s">
        <v>16309</v>
      </c>
      <c r="B8235" t="s">
        <v>16310</v>
      </c>
    </row>
    <row r="8236" spans="1:2" x14ac:dyDescent="0.25">
      <c r="A8236" t="s">
        <v>16311</v>
      </c>
      <c r="B8236" t="s">
        <v>16312</v>
      </c>
    </row>
    <row r="8237" spans="1:2" x14ac:dyDescent="0.25">
      <c r="A8237" t="s">
        <v>16313</v>
      </c>
      <c r="B8237" t="s">
        <v>16314</v>
      </c>
    </row>
    <row r="8238" spans="1:2" x14ac:dyDescent="0.25">
      <c r="A8238" t="s">
        <v>16315</v>
      </c>
      <c r="B8238" t="s">
        <v>16316</v>
      </c>
    </row>
    <row r="8239" spans="1:2" x14ac:dyDescent="0.25">
      <c r="A8239" t="s">
        <v>16317</v>
      </c>
      <c r="B8239" t="s">
        <v>16318</v>
      </c>
    </row>
    <row r="8240" spans="1:2" x14ac:dyDescent="0.25">
      <c r="A8240" t="s">
        <v>16319</v>
      </c>
      <c r="B8240" t="s">
        <v>16320</v>
      </c>
    </row>
    <row r="8241" spans="1:2" x14ac:dyDescent="0.25">
      <c r="A8241" t="s">
        <v>16321</v>
      </c>
      <c r="B8241" t="s">
        <v>16322</v>
      </c>
    </row>
    <row r="8242" spans="1:2" x14ac:dyDescent="0.25">
      <c r="A8242" t="s">
        <v>16323</v>
      </c>
      <c r="B8242" t="s">
        <v>16324</v>
      </c>
    </row>
    <row r="8243" spans="1:2" x14ac:dyDescent="0.25">
      <c r="A8243" t="s">
        <v>16325</v>
      </c>
      <c r="B8243" t="s">
        <v>16326</v>
      </c>
    </row>
    <row r="8244" spans="1:2" x14ac:dyDescent="0.25">
      <c r="A8244" t="s">
        <v>16327</v>
      </c>
      <c r="B8244" t="s">
        <v>16328</v>
      </c>
    </row>
    <row r="8245" spans="1:2" x14ac:dyDescent="0.25">
      <c r="A8245" t="s">
        <v>16329</v>
      </c>
      <c r="B8245" t="s">
        <v>16330</v>
      </c>
    </row>
    <row r="8246" spans="1:2" x14ac:dyDescent="0.25">
      <c r="A8246" t="s">
        <v>16331</v>
      </c>
      <c r="B8246" t="s">
        <v>16332</v>
      </c>
    </row>
    <row r="8247" spans="1:2" x14ac:dyDescent="0.25">
      <c r="A8247" t="s">
        <v>16333</v>
      </c>
      <c r="B8247" t="s">
        <v>16334</v>
      </c>
    </row>
    <row r="8248" spans="1:2" x14ac:dyDescent="0.25">
      <c r="A8248" t="s">
        <v>16335</v>
      </c>
      <c r="B8248" t="s">
        <v>16336</v>
      </c>
    </row>
    <row r="8249" spans="1:2" x14ac:dyDescent="0.25">
      <c r="A8249" t="s">
        <v>16337</v>
      </c>
      <c r="B8249" t="s">
        <v>16338</v>
      </c>
    </row>
    <row r="8250" spans="1:2" x14ac:dyDescent="0.25">
      <c r="A8250" t="s">
        <v>16339</v>
      </c>
      <c r="B8250" t="s">
        <v>16340</v>
      </c>
    </row>
    <row r="8251" spans="1:2" x14ac:dyDescent="0.25">
      <c r="A8251" t="s">
        <v>16341</v>
      </c>
      <c r="B8251" t="s">
        <v>16342</v>
      </c>
    </row>
    <row r="8252" spans="1:2" x14ac:dyDescent="0.25">
      <c r="A8252" t="s">
        <v>16343</v>
      </c>
      <c r="B8252" t="s">
        <v>16344</v>
      </c>
    </row>
    <row r="8253" spans="1:2" x14ac:dyDescent="0.25">
      <c r="A8253" t="s">
        <v>16345</v>
      </c>
      <c r="B8253" t="s">
        <v>16346</v>
      </c>
    </row>
    <row r="8254" spans="1:2" x14ac:dyDescent="0.25">
      <c r="A8254" t="s">
        <v>16347</v>
      </c>
      <c r="B8254" t="s">
        <v>16348</v>
      </c>
    </row>
    <row r="8255" spans="1:2" x14ac:dyDescent="0.25">
      <c r="A8255" t="s">
        <v>16349</v>
      </c>
      <c r="B8255" t="s">
        <v>16350</v>
      </c>
    </row>
    <row r="8256" spans="1:2" x14ac:dyDescent="0.25">
      <c r="A8256" t="s">
        <v>16351</v>
      </c>
      <c r="B8256" t="s">
        <v>16352</v>
      </c>
    </row>
    <row r="8257" spans="1:2" x14ac:dyDescent="0.25">
      <c r="A8257" t="s">
        <v>16353</v>
      </c>
      <c r="B8257" t="s">
        <v>16354</v>
      </c>
    </row>
    <row r="8258" spans="1:2" x14ac:dyDescent="0.25">
      <c r="A8258" t="s">
        <v>16355</v>
      </c>
      <c r="B8258" t="s">
        <v>16356</v>
      </c>
    </row>
    <row r="8259" spans="1:2" x14ac:dyDescent="0.25">
      <c r="A8259" t="s">
        <v>16357</v>
      </c>
      <c r="B8259" t="s">
        <v>16358</v>
      </c>
    </row>
    <row r="8260" spans="1:2" x14ac:dyDescent="0.25">
      <c r="A8260" t="s">
        <v>16359</v>
      </c>
      <c r="B8260" t="s">
        <v>16360</v>
      </c>
    </row>
    <row r="8261" spans="1:2" x14ac:dyDescent="0.25">
      <c r="A8261" t="s">
        <v>16361</v>
      </c>
      <c r="B8261" t="s">
        <v>16362</v>
      </c>
    </row>
    <row r="8262" spans="1:2" x14ac:dyDescent="0.25">
      <c r="A8262" t="s">
        <v>16363</v>
      </c>
      <c r="B8262" t="s">
        <v>16364</v>
      </c>
    </row>
    <row r="8263" spans="1:2" x14ac:dyDescent="0.25">
      <c r="A8263" t="s">
        <v>16365</v>
      </c>
      <c r="B8263" t="s">
        <v>16366</v>
      </c>
    </row>
    <row r="8264" spans="1:2" x14ac:dyDescent="0.25">
      <c r="A8264" t="s">
        <v>16367</v>
      </c>
      <c r="B8264" t="s">
        <v>16368</v>
      </c>
    </row>
    <row r="8265" spans="1:2" x14ac:dyDescent="0.25">
      <c r="A8265" t="s">
        <v>16369</v>
      </c>
      <c r="B8265" t="s">
        <v>16370</v>
      </c>
    </row>
    <row r="8266" spans="1:2" x14ac:dyDescent="0.25">
      <c r="A8266" t="s">
        <v>16371</v>
      </c>
      <c r="B8266" t="s">
        <v>16372</v>
      </c>
    </row>
    <row r="8267" spans="1:2" x14ac:dyDescent="0.25">
      <c r="A8267" t="s">
        <v>16373</v>
      </c>
      <c r="B8267" t="s">
        <v>16374</v>
      </c>
    </row>
    <row r="8268" spans="1:2" x14ac:dyDescent="0.25">
      <c r="A8268" t="s">
        <v>16375</v>
      </c>
      <c r="B8268" t="s">
        <v>16376</v>
      </c>
    </row>
    <row r="8269" spans="1:2" x14ac:dyDescent="0.25">
      <c r="A8269" t="s">
        <v>16377</v>
      </c>
      <c r="B8269" t="s">
        <v>16378</v>
      </c>
    </row>
    <row r="8270" spans="1:2" x14ac:dyDescent="0.25">
      <c r="A8270" t="s">
        <v>16379</v>
      </c>
      <c r="B8270" t="s">
        <v>16380</v>
      </c>
    </row>
    <row r="8271" spans="1:2" x14ac:dyDescent="0.25">
      <c r="A8271" t="s">
        <v>16381</v>
      </c>
      <c r="B8271" t="s">
        <v>16382</v>
      </c>
    </row>
    <row r="8272" spans="1:2" x14ac:dyDescent="0.25">
      <c r="A8272" t="s">
        <v>16383</v>
      </c>
      <c r="B8272" t="s">
        <v>16384</v>
      </c>
    </row>
    <row r="8273" spans="1:2" x14ac:dyDescent="0.25">
      <c r="A8273" t="s">
        <v>16385</v>
      </c>
      <c r="B8273" t="s">
        <v>16386</v>
      </c>
    </row>
    <row r="8274" spans="1:2" x14ac:dyDescent="0.25">
      <c r="A8274" t="s">
        <v>16387</v>
      </c>
      <c r="B8274" t="s">
        <v>16388</v>
      </c>
    </row>
    <row r="8275" spans="1:2" x14ac:dyDescent="0.25">
      <c r="A8275" t="s">
        <v>16389</v>
      </c>
      <c r="B8275" t="s">
        <v>16390</v>
      </c>
    </row>
    <row r="8276" spans="1:2" x14ac:dyDescent="0.25">
      <c r="A8276" t="s">
        <v>16391</v>
      </c>
      <c r="B8276" t="s">
        <v>16392</v>
      </c>
    </row>
    <row r="8277" spans="1:2" x14ac:dyDescent="0.25">
      <c r="A8277" t="s">
        <v>16393</v>
      </c>
      <c r="B8277" t="s">
        <v>16394</v>
      </c>
    </row>
    <row r="8278" spans="1:2" x14ac:dyDescent="0.25">
      <c r="A8278" t="s">
        <v>16395</v>
      </c>
      <c r="B8278" t="s">
        <v>16396</v>
      </c>
    </row>
    <row r="8279" spans="1:2" x14ac:dyDescent="0.25">
      <c r="A8279" t="s">
        <v>16397</v>
      </c>
      <c r="B8279" t="s">
        <v>16398</v>
      </c>
    </row>
    <row r="8280" spans="1:2" x14ac:dyDescent="0.25">
      <c r="A8280" t="s">
        <v>16399</v>
      </c>
      <c r="B8280" t="s">
        <v>16400</v>
      </c>
    </row>
    <row r="8281" spans="1:2" x14ac:dyDescent="0.25">
      <c r="A8281" t="s">
        <v>16401</v>
      </c>
      <c r="B8281" t="s">
        <v>16402</v>
      </c>
    </row>
    <row r="8282" spans="1:2" x14ac:dyDescent="0.25">
      <c r="A8282" t="s">
        <v>16403</v>
      </c>
      <c r="B8282" t="s">
        <v>16404</v>
      </c>
    </row>
    <row r="8283" spans="1:2" x14ac:dyDescent="0.25">
      <c r="A8283" t="s">
        <v>16405</v>
      </c>
      <c r="B8283" t="s">
        <v>16406</v>
      </c>
    </row>
    <row r="8284" spans="1:2" x14ac:dyDescent="0.25">
      <c r="A8284" t="s">
        <v>16407</v>
      </c>
      <c r="B8284" t="s">
        <v>16408</v>
      </c>
    </row>
    <row r="8285" spans="1:2" x14ac:dyDescent="0.25">
      <c r="A8285" t="s">
        <v>16409</v>
      </c>
      <c r="B8285" t="s">
        <v>16410</v>
      </c>
    </row>
    <row r="8286" spans="1:2" x14ac:dyDescent="0.25">
      <c r="A8286" t="s">
        <v>16411</v>
      </c>
      <c r="B8286" t="s">
        <v>16412</v>
      </c>
    </row>
    <row r="8287" spans="1:2" x14ac:dyDescent="0.25">
      <c r="A8287" t="s">
        <v>16413</v>
      </c>
      <c r="B8287" t="s">
        <v>16414</v>
      </c>
    </row>
    <row r="8288" spans="1:2" x14ac:dyDescent="0.25">
      <c r="A8288" t="s">
        <v>16415</v>
      </c>
      <c r="B8288" t="s">
        <v>16416</v>
      </c>
    </row>
    <row r="8289" spans="1:2" x14ac:dyDescent="0.25">
      <c r="A8289" t="s">
        <v>16417</v>
      </c>
      <c r="B8289" t="s">
        <v>16418</v>
      </c>
    </row>
    <row r="8290" spans="1:2" x14ac:dyDescent="0.25">
      <c r="A8290" t="s">
        <v>16419</v>
      </c>
      <c r="B8290" t="s">
        <v>16420</v>
      </c>
    </row>
    <row r="8291" spans="1:2" x14ac:dyDescent="0.25">
      <c r="A8291" t="s">
        <v>16421</v>
      </c>
      <c r="B8291" t="s">
        <v>16422</v>
      </c>
    </row>
    <row r="8292" spans="1:2" x14ac:dyDescent="0.25">
      <c r="A8292" t="s">
        <v>16423</v>
      </c>
      <c r="B8292" t="s">
        <v>16424</v>
      </c>
    </row>
    <row r="8293" spans="1:2" x14ac:dyDescent="0.25">
      <c r="A8293" t="s">
        <v>16425</v>
      </c>
      <c r="B8293" t="s">
        <v>16426</v>
      </c>
    </row>
    <row r="8294" spans="1:2" x14ac:dyDescent="0.25">
      <c r="A8294" t="s">
        <v>16427</v>
      </c>
      <c r="B8294" t="s">
        <v>16428</v>
      </c>
    </row>
    <row r="8295" spans="1:2" x14ac:dyDescent="0.25">
      <c r="A8295" t="s">
        <v>16429</v>
      </c>
      <c r="B8295" t="s">
        <v>16430</v>
      </c>
    </row>
    <row r="8296" spans="1:2" x14ac:dyDescent="0.25">
      <c r="A8296" t="s">
        <v>16431</v>
      </c>
      <c r="B8296" t="s">
        <v>16432</v>
      </c>
    </row>
    <row r="8297" spans="1:2" x14ac:dyDescent="0.25">
      <c r="A8297" t="s">
        <v>16433</v>
      </c>
      <c r="B8297" t="s">
        <v>16434</v>
      </c>
    </row>
    <row r="8298" spans="1:2" x14ac:dyDescent="0.25">
      <c r="A8298" t="s">
        <v>16435</v>
      </c>
      <c r="B8298" t="s">
        <v>16436</v>
      </c>
    </row>
    <row r="8299" spans="1:2" x14ac:dyDescent="0.25">
      <c r="A8299" t="s">
        <v>16437</v>
      </c>
      <c r="B8299" t="s">
        <v>16438</v>
      </c>
    </row>
    <row r="8300" spans="1:2" x14ac:dyDescent="0.25">
      <c r="A8300" t="s">
        <v>16439</v>
      </c>
      <c r="B8300" t="s">
        <v>16440</v>
      </c>
    </row>
    <row r="8301" spans="1:2" x14ac:dyDescent="0.25">
      <c r="A8301" t="s">
        <v>16441</v>
      </c>
      <c r="B8301" t="s">
        <v>16442</v>
      </c>
    </row>
    <row r="8302" spans="1:2" x14ac:dyDescent="0.25">
      <c r="A8302" t="s">
        <v>16443</v>
      </c>
      <c r="B8302" t="s">
        <v>16444</v>
      </c>
    </row>
    <row r="8303" spans="1:2" x14ac:dyDescent="0.25">
      <c r="A8303" t="s">
        <v>16445</v>
      </c>
      <c r="B8303" t="s">
        <v>16446</v>
      </c>
    </row>
    <row r="8304" spans="1:2" x14ac:dyDescent="0.25">
      <c r="A8304" t="s">
        <v>16447</v>
      </c>
      <c r="B8304" t="s">
        <v>16448</v>
      </c>
    </row>
    <row r="8305" spans="1:2" x14ac:dyDescent="0.25">
      <c r="A8305" t="s">
        <v>16449</v>
      </c>
      <c r="B8305" t="s">
        <v>16450</v>
      </c>
    </row>
    <row r="8306" spans="1:2" x14ac:dyDescent="0.25">
      <c r="A8306" t="s">
        <v>16451</v>
      </c>
      <c r="B8306" t="s">
        <v>16452</v>
      </c>
    </row>
    <row r="8307" spans="1:2" x14ac:dyDescent="0.25">
      <c r="A8307" t="s">
        <v>16453</v>
      </c>
      <c r="B8307" t="s">
        <v>16454</v>
      </c>
    </row>
    <row r="8308" spans="1:2" x14ac:dyDescent="0.25">
      <c r="A8308" t="s">
        <v>16455</v>
      </c>
      <c r="B8308" t="s">
        <v>16456</v>
      </c>
    </row>
    <row r="8309" spans="1:2" x14ac:dyDescent="0.25">
      <c r="A8309" t="s">
        <v>16457</v>
      </c>
      <c r="B8309" t="s">
        <v>16458</v>
      </c>
    </row>
    <row r="8310" spans="1:2" x14ac:dyDescent="0.25">
      <c r="A8310" t="s">
        <v>16459</v>
      </c>
      <c r="B8310" t="s">
        <v>16460</v>
      </c>
    </row>
    <row r="8311" spans="1:2" x14ac:dyDescent="0.25">
      <c r="A8311" t="s">
        <v>16461</v>
      </c>
      <c r="B8311" t="s">
        <v>16462</v>
      </c>
    </row>
    <row r="8312" spans="1:2" x14ac:dyDescent="0.25">
      <c r="A8312" t="s">
        <v>16463</v>
      </c>
      <c r="B8312" t="s">
        <v>16464</v>
      </c>
    </row>
    <row r="8313" spans="1:2" x14ac:dyDescent="0.25">
      <c r="A8313" t="s">
        <v>16465</v>
      </c>
      <c r="B8313" t="s">
        <v>16466</v>
      </c>
    </row>
    <row r="8314" spans="1:2" x14ac:dyDescent="0.25">
      <c r="A8314" t="s">
        <v>16467</v>
      </c>
      <c r="B8314" t="s">
        <v>16468</v>
      </c>
    </row>
    <row r="8315" spans="1:2" x14ac:dyDescent="0.25">
      <c r="A8315" t="s">
        <v>16469</v>
      </c>
      <c r="B8315" t="s">
        <v>16470</v>
      </c>
    </row>
    <row r="8316" spans="1:2" x14ac:dyDescent="0.25">
      <c r="A8316" t="s">
        <v>16471</v>
      </c>
      <c r="B8316" t="s">
        <v>16472</v>
      </c>
    </row>
    <row r="8317" spans="1:2" x14ac:dyDescent="0.25">
      <c r="A8317" t="s">
        <v>16473</v>
      </c>
      <c r="B8317" t="s">
        <v>16474</v>
      </c>
    </row>
    <row r="8318" spans="1:2" x14ac:dyDescent="0.25">
      <c r="A8318" t="s">
        <v>16475</v>
      </c>
      <c r="B8318" t="s">
        <v>16476</v>
      </c>
    </row>
    <row r="8319" spans="1:2" x14ac:dyDescent="0.25">
      <c r="A8319" t="s">
        <v>16477</v>
      </c>
      <c r="B8319" t="s">
        <v>16478</v>
      </c>
    </row>
    <row r="8320" spans="1:2" x14ac:dyDescent="0.25">
      <c r="A8320" t="s">
        <v>16479</v>
      </c>
      <c r="B8320" t="s">
        <v>16480</v>
      </c>
    </row>
    <row r="8321" spans="1:2" x14ac:dyDescent="0.25">
      <c r="A8321" t="s">
        <v>16481</v>
      </c>
      <c r="B8321" t="s">
        <v>16482</v>
      </c>
    </row>
    <row r="8322" spans="1:2" x14ac:dyDescent="0.25">
      <c r="A8322" t="s">
        <v>16483</v>
      </c>
      <c r="B8322" t="s">
        <v>16484</v>
      </c>
    </row>
    <row r="8323" spans="1:2" x14ac:dyDescent="0.25">
      <c r="A8323" t="s">
        <v>16485</v>
      </c>
      <c r="B8323" t="s">
        <v>16486</v>
      </c>
    </row>
    <row r="8324" spans="1:2" x14ac:dyDescent="0.25">
      <c r="A8324" t="s">
        <v>16487</v>
      </c>
      <c r="B8324" t="s">
        <v>16488</v>
      </c>
    </row>
    <row r="8325" spans="1:2" x14ac:dyDescent="0.25">
      <c r="A8325" t="s">
        <v>16489</v>
      </c>
      <c r="B8325" t="s">
        <v>16490</v>
      </c>
    </row>
    <row r="8326" spans="1:2" x14ac:dyDescent="0.25">
      <c r="A8326" t="s">
        <v>16491</v>
      </c>
      <c r="B8326" t="s">
        <v>16492</v>
      </c>
    </row>
    <row r="8327" spans="1:2" x14ac:dyDescent="0.25">
      <c r="A8327" t="s">
        <v>16493</v>
      </c>
      <c r="B8327" t="s">
        <v>16494</v>
      </c>
    </row>
    <row r="8328" spans="1:2" x14ac:dyDescent="0.25">
      <c r="A8328" t="s">
        <v>16495</v>
      </c>
      <c r="B8328" t="s">
        <v>16496</v>
      </c>
    </row>
    <row r="8329" spans="1:2" x14ac:dyDescent="0.25">
      <c r="A8329" t="s">
        <v>16497</v>
      </c>
      <c r="B8329" t="s">
        <v>16498</v>
      </c>
    </row>
    <row r="8330" spans="1:2" x14ac:dyDescent="0.25">
      <c r="A8330" t="s">
        <v>16499</v>
      </c>
      <c r="B8330" t="s">
        <v>16500</v>
      </c>
    </row>
    <row r="8331" spans="1:2" x14ac:dyDescent="0.25">
      <c r="A8331" t="s">
        <v>16501</v>
      </c>
      <c r="B8331" t="s">
        <v>16502</v>
      </c>
    </row>
    <row r="8332" spans="1:2" x14ac:dyDescent="0.25">
      <c r="A8332" t="s">
        <v>16503</v>
      </c>
      <c r="B8332" t="s">
        <v>16504</v>
      </c>
    </row>
    <row r="8333" spans="1:2" x14ac:dyDescent="0.25">
      <c r="A8333" t="s">
        <v>16505</v>
      </c>
      <c r="B8333" t="s">
        <v>16506</v>
      </c>
    </row>
    <row r="8334" spans="1:2" x14ac:dyDescent="0.25">
      <c r="A8334" t="s">
        <v>16507</v>
      </c>
      <c r="B8334" t="s">
        <v>16508</v>
      </c>
    </row>
    <row r="8335" spans="1:2" x14ac:dyDescent="0.25">
      <c r="A8335" t="s">
        <v>16509</v>
      </c>
      <c r="B8335" t="s">
        <v>16510</v>
      </c>
    </row>
    <row r="8336" spans="1:2" x14ac:dyDescent="0.25">
      <c r="A8336" t="s">
        <v>16511</v>
      </c>
      <c r="B8336" t="s">
        <v>16512</v>
      </c>
    </row>
    <row r="8337" spans="1:2" x14ac:dyDescent="0.25">
      <c r="A8337" t="s">
        <v>16513</v>
      </c>
      <c r="B8337" t="s">
        <v>16514</v>
      </c>
    </row>
    <row r="8338" spans="1:2" x14ac:dyDescent="0.25">
      <c r="A8338" t="s">
        <v>16515</v>
      </c>
      <c r="B8338" t="s">
        <v>16516</v>
      </c>
    </row>
    <row r="8339" spans="1:2" x14ac:dyDescent="0.25">
      <c r="A8339" t="s">
        <v>16517</v>
      </c>
      <c r="B8339" t="s">
        <v>16518</v>
      </c>
    </row>
    <row r="8340" spans="1:2" x14ac:dyDescent="0.25">
      <c r="A8340" t="s">
        <v>16519</v>
      </c>
      <c r="B8340" t="s">
        <v>16520</v>
      </c>
    </row>
    <row r="8341" spans="1:2" x14ac:dyDescent="0.25">
      <c r="A8341" t="s">
        <v>16521</v>
      </c>
      <c r="B8341" t="s">
        <v>16522</v>
      </c>
    </row>
    <row r="8342" spans="1:2" x14ac:dyDescent="0.25">
      <c r="A8342" t="s">
        <v>16523</v>
      </c>
      <c r="B8342" t="s">
        <v>16524</v>
      </c>
    </row>
    <row r="8343" spans="1:2" x14ac:dyDescent="0.25">
      <c r="A8343" t="s">
        <v>16525</v>
      </c>
      <c r="B8343" t="s">
        <v>16526</v>
      </c>
    </row>
    <row r="8344" spans="1:2" x14ac:dyDescent="0.25">
      <c r="A8344" t="s">
        <v>16527</v>
      </c>
      <c r="B8344" t="s">
        <v>16528</v>
      </c>
    </row>
    <row r="8345" spans="1:2" x14ac:dyDescent="0.25">
      <c r="A8345" t="s">
        <v>16529</v>
      </c>
      <c r="B8345" t="s">
        <v>16530</v>
      </c>
    </row>
    <row r="8346" spans="1:2" x14ac:dyDescent="0.25">
      <c r="A8346" t="s">
        <v>16531</v>
      </c>
      <c r="B8346" t="s">
        <v>16532</v>
      </c>
    </row>
    <row r="8347" spans="1:2" x14ac:dyDescent="0.25">
      <c r="A8347" t="s">
        <v>16533</v>
      </c>
      <c r="B8347" t="s">
        <v>16534</v>
      </c>
    </row>
    <row r="8348" spans="1:2" x14ac:dyDescent="0.25">
      <c r="A8348" t="s">
        <v>16535</v>
      </c>
      <c r="B8348" t="s">
        <v>16536</v>
      </c>
    </row>
    <row r="8349" spans="1:2" x14ac:dyDescent="0.25">
      <c r="A8349" t="s">
        <v>16537</v>
      </c>
      <c r="B8349" t="s">
        <v>16538</v>
      </c>
    </row>
    <row r="8350" spans="1:2" x14ac:dyDescent="0.25">
      <c r="A8350" t="s">
        <v>16539</v>
      </c>
      <c r="B8350" t="s">
        <v>16540</v>
      </c>
    </row>
    <row r="8351" spans="1:2" x14ac:dyDescent="0.25">
      <c r="A8351" t="s">
        <v>16541</v>
      </c>
      <c r="B8351" t="s">
        <v>16542</v>
      </c>
    </row>
    <row r="8352" spans="1:2" x14ac:dyDescent="0.25">
      <c r="A8352" t="s">
        <v>16543</v>
      </c>
      <c r="B8352" t="s">
        <v>16544</v>
      </c>
    </row>
    <row r="8353" spans="1:2" x14ac:dyDescent="0.25">
      <c r="A8353" t="s">
        <v>16545</v>
      </c>
      <c r="B8353" t="s">
        <v>16546</v>
      </c>
    </row>
    <row r="8354" spans="1:2" x14ac:dyDescent="0.25">
      <c r="A8354" t="s">
        <v>16547</v>
      </c>
      <c r="B8354" t="s">
        <v>16548</v>
      </c>
    </row>
    <row r="8355" spans="1:2" x14ac:dyDescent="0.25">
      <c r="A8355" t="s">
        <v>16549</v>
      </c>
      <c r="B8355" t="s">
        <v>16550</v>
      </c>
    </row>
    <row r="8356" spans="1:2" x14ac:dyDescent="0.25">
      <c r="A8356" t="s">
        <v>16551</v>
      </c>
      <c r="B8356" t="s">
        <v>16552</v>
      </c>
    </row>
    <row r="8357" spans="1:2" x14ac:dyDescent="0.25">
      <c r="A8357" t="s">
        <v>16553</v>
      </c>
      <c r="B8357" t="s">
        <v>16554</v>
      </c>
    </row>
    <row r="8358" spans="1:2" x14ac:dyDescent="0.25">
      <c r="A8358" t="s">
        <v>16555</v>
      </c>
      <c r="B8358" t="s">
        <v>16556</v>
      </c>
    </row>
    <row r="8359" spans="1:2" x14ac:dyDescent="0.25">
      <c r="A8359" t="s">
        <v>16557</v>
      </c>
      <c r="B8359" t="s">
        <v>16558</v>
      </c>
    </row>
    <row r="8360" spans="1:2" x14ac:dyDescent="0.25">
      <c r="A8360" t="s">
        <v>16559</v>
      </c>
      <c r="B8360" t="s">
        <v>16560</v>
      </c>
    </row>
    <row r="8361" spans="1:2" x14ac:dyDescent="0.25">
      <c r="A8361" t="s">
        <v>16561</v>
      </c>
      <c r="B8361" t="s">
        <v>16562</v>
      </c>
    </row>
    <row r="8362" spans="1:2" x14ac:dyDescent="0.25">
      <c r="A8362" t="s">
        <v>16563</v>
      </c>
      <c r="B8362" t="s">
        <v>16564</v>
      </c>
    </row>
    <row r="8363" spans="1:2" x14ac:dyDescent="0.25">
      <c r="A8363" t="s">
        <v>16565</v>
      </c>
      <c r="B8363" t="s">
        <v>16566</v>
      </c>
    </row>
    <row r="8364" spans="1:2" x14ac:dyDescent="0.25">
      <c r="A8364" t="s">
        <v>16567</v>
      </c>
      <c r="B8364" t="s">
        <v>16568</v>
      </c>
    </row>
    <row r="8365" spans="1:2" x14ac:dyDescent="0.25">
      <c r="A8365" t="s">
        <v>16569</v>
      </c>
      <c r="B8365" t="s">
        <v>16570</v>
      </c>
    </row>
    <row r="8366" spans="1:2" x14ac:dyDescent="0.25">
      <c r="A8366" t="s">
        <v>16571</v>
      </c>
      <c r="B8366" t="s">
        <v>16572</v>
      </c>
    </row>
    <row r="8367" spans="1:2" x14ac:dyDescent="0.25">
      <c r="A8367" t="s">
        <v>16573</v>
      </c>
      <c r="B8367" t="s">
        <v>16574</v>
      </c>
    </row>
    <row r="8368" spans="1:2" x14ac:dyDescent="0.25">
      <c r="A8368" t="s">
        <v>16575</v>
      </c>
      <c r="B8368" t="s">
        <v>16576</v>
      </c>
    </row>
    <row r="8369" spans="1:2" x14ac:dyDescent="0.25">
      <c r="A8369" t="s">
        <v>16577</v>
      </c>
      <c r="B8369" t="s">
        <v>16578</v>
      </c>
    </row>
    <row r="8370" spans="1:2" x14ac:dyDescent="0.25">
      <c r="A8370" t="s">
        <v>16579</v>
      </c>
      <c r="B8370" t="s">
        <v>16580</v>
      </c>
    </row>
    <row r="8371" spans="1:2" x14ac:dyDescent="0.25">
      <c r="A8371" t="s">
        <v>16581</v>
      </c>
      <c r="B8371" t="s">
        <v>16582</v>
      </c>
    </row>
    <row r="8372" spans="1:2" x14ac:dyDescent="0.25">
      <c r="A8372" t="s">
        <v>16583</v>
      </c>
      <c r="B8372" t="s">
        <v>16584</v>
      </c>
    </row>
    <row r="8373" spans="1:2" x14ac:dyDescent="0.25">
      <c r="A8373" t="s">
        <v>16585</v>
      </c>
      <c r="B8373" t="s">
        <v>16586</v>
      </c>
    </row>
    <row r="8374" spans="1:2" x14ac:dyDescent="0.25">
      <c r="A8374" t="s">
        <v>16587</v>
      </c>
      <c r="B8374" t="s">
        <v>16588</v>
      </c>
    </row>
    <row r="8375" spans="1:2" x14ac:dyDescent="0.25">
      <c r="A8375" t="s">
        <v>16589</v>
      </c>
      <c r="B8375" t="s">
        <v>16590</v>
      </c>
    </row>
    <row r="8376" spans="1:2" x14ac:dyDescent="0.25">
      <c r="A8376" t="s">
        <v>16591</v>
      </c>
      <c r="B8376" t="s">
        <v>16592</v>
      </c>
    </row>
    <row r="8377" spans="1:2" x14ac:dyDescent="0.25">
      <c r="A8377" t="s">
        <v>16593</v>
      </c>
      <c r="B8377" t="s">
        <v>16594</v>
      </c>
    </row>
    <row r="8378" spans="1:2" x14ac:dyDescent="0.25">
      <c r="A8378" t="s">
        <v>16595</v>
      </c>
      <c r="B8378" t="s">
        <v>16596</v>
      </c>
    </row>
    <row r="8379" spans="1:2" x14ac:dyDescent="0.25">
      <c r="A8379" t="s">
        <v>16597</v>
      </c>
      <c r="B8379" t="s">
        <v>16598</v>
      </c>
    </row>
    <row r="8380" spans="1:2" x14ac:dyDescent="0.25">
      <c r="A8380" t="s">
        <v>16599</v>
      </c>
      <c r="B8380" t="s">
        <v>16600</v>
      </c>
    </row>
    <row r="8381" spans="1:2" x14ac:dyDescent="0.25">
      <c r="A8381" t="s">
        <v>16601</v>
      </c>
      <c r="B8381" t="s">
        <v>16602</v>
      </c>
    </row>
    <row r="8382" spans="1:2" x14ac:dyDescent="0.25">
      <c r="A8382" t="s">
        <v>16603</v>
      </c>
      <c r="B8382" t="s">
        <v>16604</v>
      </c>
    </row>
    <row r="8383" spans="1:2" x14ac:dyDescent="0.25">
      <c r="A8383" t="s">
        <v>16605</v>
      </c>
      <c r="B8383" t="s">
        <v>16606</v>
      </c>
    </row>
    <row r="8384" spans="1:2" x14ac:dyDescent="0.25">
      <c r="A8384" t="s">
        <v>16607</v>
      </c>
      <c r="B8384" t="s">
        <v>16608</v>
      </c>
    </row>
    <row r="8385" spans="1:2" x14ac:dyDescent="0.25">
      <c r="A8385" t="s">
        <v>16609</v>
      </c>
      <c r="B8385" t="s">
        <v>16610</v>
      </c>
    </row>
    <row r="8386" spans="1:2" x14ac:dyDescent="0.25">
      <c r="A8386" t="s">
        <v>16611</v>
      </c>
      <c r="B8386" t="s">
        <v>16612</v>
      </c>
    </row>
    <row r="8387" spans="1:2" x14ac:dyDescent="0.25">
      <c r="A8387" t="s">
        <v>16613</v>
      </c>
      <c r="B8387" t="s">
        <v>16614</v>
      </c>
    </row>
    <row r="8388" spans="1:2" x14ac:dyDescent="0.25">
      <c r="A8388" t="s">
        <v>16615</v>
      </c>
      <c r="B8388" t="s">
        <v>16616</v>
      </c>
    </row>
    <row r="8389" spans="1:2" x14ac:dyDescent="0.25">
      <c r="A8389" t="s">
        <v>16617</v>
      </c>
      <c r="B8389" t="s">
        <v>16618</v>
      </c>
    </row>
    <row r="8390" spans="1:2" x14ac:dyDescent="0.25">
      <c r="A8390" t="s">
        <v>16619</v>
      </c>
      <c r="B8390" t="s">
        <v>16620</v>
      </c>
    </row>
    <row r="8391" spans="1:2" x14ac:dyDescent="0.25">
      <c r="A8391" t="s">
        <v>16621</v>
      </c>
      <c r="B8391" t="s">
        <v>16622</v>
      </c>
    </row>
    <row r="8392" spans="1:2" x14ac:dyDescent="0.25">
      <c r="A8392" t="s">
        <v>16623</v>
      </c>
      <c r="B8392" t="s">
        <v>16624</v>
      </c>
    </row>
    <row r="8393" spans="1:2" x14ac:dyDescent="0.25">
      <c r="A8393" t="s">
        <v>16625</v>
      </c>
      <c r="B8393" t="s">
        <v>16626</v>
      </c>
    </row>
    <row r="8394" spans="1:2" x14ac:dyDescent="0.25">
      <c r="A8394" t="s">
        <v>16627</v>
      </c>
      <c r="B8394" t="s">
        <v>16628</v>
      </c>
    </row>
    <row r="8395" spans="1:2" x14ac:dyDescent="0.25">
      <c r="A8395" t="s">
        <v>16629</v>
      </c>
      <c r="B8395" t="s">
        <v>16630</v>
      </c>
    </row>
    <row r="8396" spans="1:2" x14ac:dyDescent="0.25">
      <c r="A8396" t="s">
        <v>16631</v>
      </c>
      <c r="B8396" t="s">
        <v>16632</v>
      </c>
    </row>
    <row r="8397" spans="1:2" x14ac:dyDescent="0.25">
      <c r="A8397" t="s">
        <v>16633</v>
      </c>
      <c r="B8397" t="s">
        <v>16634</v>
      </c>
    </row>
    <row r="8398" spans="1:2" x14ac:dyDescent="0.25">
      <c r="A8398" t="s">
        <v>16635</v>
      </c>
      <c r="B8398" t="s">
        <v>16636</v>
      </c>
    </row>
    <row r="8399" spans="1:2" x14ac:dyDescent="0.25">
      <c r="A8399" t="s">
        <v>16637</v>
      </c>
      <c r="B8399" t="s">
        <v>16638</v>
      </c>
    </row>
    <row r="8400" spans="1:2" x14ac:dyDescent="0.25">
      <c r="A8400" t="s">
        <v>16639</v>
      </c>
      <c r="B8400" t="s">
        <v>16640</v>
      </c>
    </row>
    <row r="8401" spans="1:2" x14ac:dyDescent="0.25">
      <c r="A8401" t="s">
        <v>16641</v>
      </c>
      <c r="B8401" t="s">
        <v>16642</v>
      </c>
    </row>
    <row r="8402" spans="1:2" x14ac:dyDescent="0.25">
      <c r="A8402" t="s">
        <v>16643</v>
      </c>
      <c r="B8402" t="s">
        <v>16644</v>
      </c>
    </row>
    <row r="8403" spans="1:2" x14ac:dyDescent="0.25">
      <c r="A8403" t="s">
        <v>16645</v>
      </c>
      <c r="B8403" t="s">
        <v>16646</v>
      </c>
    </row>
    <row r="8404" spans="1:2" x14ac:dyDescent="0.25">
      <c r="A8404" t="s">
        <v>16647</v>
      </c>
      <c r="B8404" t="s">
        <v>16648</v>
      </c>
    </row>
    <row r="8405" spans="1:2" x14ac:dyDescent="0.25">
      <c r="A8405" t="s">
        <v>16649</v>
      </c>
      <c r="B8405" t="s">
        <v>16650</v>
      </c>
    </row>
    <row r="8406" spans="1:2" x14ac:dyDescent="0.25">
      <c r="A8406" t="s">
        <v>16651</v>
      </c>
      <c r="B8406" t="s">
        <v>16652</v>
      </c>
    </row>
    <row r="8407" spans="1:2" x14ac:dyDescent="0.25">
      <c r="A8407" t="s">
        <v>16653</v>
      </c>
      <c r="B8407" t="s">
        <v>16654</v>
      </c>
    </row>
    <row r="8408" spans="1:2" x14ac:dyDescent="0.25">
      <c r="A8408" t="s">
        <v>16655</v>
      </c>
      <c r="B8408" t="s">
        <v>16656</v>
      </c>
    </row>
    <row r="8409" spans="1:2" x14ac:dyDescent="0.25">
      <c r="A8409" t="s">
        <v>16657</v>
      </c>
      <c r="B8409" t="s">
        <v>16658</v>
      </c>
    </row>
    <row r="8410" spans="1:2" x14ac:dyDescent="0.25">
      <c r="A8410" t="s">
        <v>16659</v>
      </c>
      <c r="B8410" t="s">
        <v>16660</v>
      </c>
    </row>
    <row r="8411" spans="1:2" x14ac:dyDescent="0.25">
      <c r="A8411" t="s">
        <v>16661</v>
      </c>
      <c r="B8411" t="s">
        <v>16662</v>
      </c>
    </row>
    <row r="8412" spans="1:2" x14ac:dyDescent="0.25">
      <c r="A8412" t="s">
        <v>16663</v>
      </c>
      <c r="B8412" t="s">
        <v>16664</v>
      </c>
    </row>
    <row r="8413" spans="1:2" x14ac:dyDescent="0.25">
      <c r="A8413" t="s">
        <v>16665</v>
      </c>
      <c r="B8413" t="s">
        <v>16666</v>
      </c>
    </row>
    <row r="8414" spans="1:2" x14ac:dyDescent="0.25">
      <c r="A8414" t="s">
        <v>16667</v>
      </c>
      <c r="B8414" t="s">
        <v>16668</v>
      </c>
    </row>
    <row r="8415" spans="1:2" x14ac:dyDescent="0.25">
      <c r="A8415" t="s">
        <v>16669</v>
      </c>
      <c r="B8415" t="s">
        <v>16670</v>
      </c>
    </row>
    <row r="8416" spans="1:2" x14ac:dyDescent="0.25">
      <c r="A8416" t="s">
        <v>16671</v>
      </c>
      <c r="B8416" t="s">
        <v>16672</v>
      </c>
    </row>
    <row r="8417" spans="1:2" x14ac:dyDescent="0.25">
      <c r="A8417" t="s">
        <v>16673</v>
      </c>
      <c r="B8417" t="s">
        <v>16674</v>
      </c>
    </row>
    <row r="8418" spans="1:2" x14ac:dyDescent="0.25">
      <c r="A8418" t="s">
        <v>16675</v>
      </c>
      <c r="B8418" t="s">
        <v>16676</v>
      </c>
    </row>
    <row r="8419" spans="1:2" x14ac:dyDescent="0.25">
      <c r="A8419" t="s">
        <v>16677</v>
      </c>
      <c r="B8419" t="s">
        <v>16678</v>
      </c>
    </row>
    <row r="8420" spans="1:2" x14ac:dyDescent="0.25">
      <c r="A8420" t="s">
        <v>16679</v>
      </c>
      <c r="B8420" t="s">
        <v>16680</v>
      </c>
    </row>
    <row r="8421" spans="1:2" x14ac:dyDescent="0.25">
      <c r="A8421" t="s">
        <v>16681</v>
      </c>
      <c r="B8421" t="s">
        <v>16682</v>
      </c>
    </row>
    <row r="8422" spans="1:2" x14ac:dyDescent="0.25">
      <c r="A8422" t="s">
        <v>16683</v>
      </c>
      <c r="B8422" t="s">
        <v>16684</v>
      </c>
    </row>
    <row r="8423" spans="1:2" x14ac:dyDescent="0.25">
      <c r="A8423" t="s">
        <v>16685</v>
      </c>
      <c r="B8423" t="s">
        <v>16686</v>
      </c>
    </row>
    <row r="8424" spans="1:2" x14ac:dyDescent="0.25">
      <c r="A8424" t="s">
        <v>16687</v>
      </c>
      <c r="B8424" t="s">
        <v>16688</v>
      </c>
    </row>
    <row r="8425" spans="1:2" x14ac:dyDescent="0.25">
      <c r="A8425" t="s">
        <v>16689</v>
      </c>
      <c r="B8425" t="s">
        <v>16690</v>
      </c>
    </row>
    <row r="8426" spans="1:2" x14ac:dyDescent="0.25">
      <c r="A8426" t="s">
        <v>16691</v>
      </c>
      <c r="B8426" t="s">
        <v>16692</v>
      </c>
    </row>
    <row r="8427" spans="1:2" x14ac:dyDescent="0.25">
      <c r="A8427" t="s">
        <v>16693</v>
      </c>
      <c r="B8427" t="s">
        <v>16694</v>
      </c>
    </row>
    <row r="8428" spans="1:2" x14ac:dyDescent="0.25">
      <c r="A8428" t="s">
        <v>16695</v>
      </c>
      <c r="B8428" t="s">
        <v>16696</v>
      </c>
    </row>
    <row r="8429" spans="1:2" x14ac:dyDescent="0.25">
      <c r="A8429" t="s">
        <v>16697</v>
      </c>
      <c r="B8429" t="s">
        <v>16698</v>
      </c>
    </row>
    <row r="8430" spans="1:2" x14ac:dyDescent="0.25">
      <c r="A8430" t="s">
        <v>16699</v>
      </c>
      <c r="B8430" t="s">
        <v>16700</v>
      </c>
    </row>
    <row r="8431" spans="1:2" x14ac:dyDescent="0.25">
      <c r="A8431" t="s">
        <v>16701</v>
      </c>
      <c r="B8431" t="s">
        <v>16702</v>
      </c>
    </row>
    <row r="8432" spans="1:2" x14ac:dyDescent="0.25">
      <c r="A8432" t="s">
        <v>16703</v>
      </c>
      <c r="B8432" t="s">
        <v>16704</v>
      </c>
    </row>
    <row r="8433" spans="1:2" x14ac:dyDescent="0.25">
      <c r="A8433" t="s">
        <v>16705</v>
      </c>
      <c r="B8433" t="s">
        <v>16706</v>
      </c>
    </row>
    <row r="8434" spans="1:2" x14ac:dyDescent="0.25">
      <c r="A8434" t="s">
        <v>16707</v>
      </c>
      <c r="B8434" t="s">
        <v>16708</v>
      </c>
    </row>
    <row r="8435" spans="1:2" x14ac:dyDescent="0.25">
      <c r="A8435" t="s">
        <v>16709</v>
      </c>
      <c r="B8435" t="s">
        <v>16710</v>
      </c>
    </row>
    <row r="8436" spans="1:2" x14ac:dyDescent="0.25">
      <c r="A8436" t="s">
        <v>16711</v>
      </c>
      <c r="B8436" t="s">
        <v>16712</v>
      </c>
    </row>
    <row r="8437" spans="1:2" x14ac:dyDescent="0.25">
      <c r="A8437" t="s">
        <v>16713</v>
      </c>
      <c r="B8437" t="s">
        <v>16714</v>
      </c>
    </row>
    <row r="8438" spans="1:2" x14ac:dyDescent="0.25">
      <c r="A8438" t="s">
        <v>16715</v>
      </c>
      <c r="B8438" t="s">
        <v>16716</v>
      </c>
    </row>
    <row r="8439" spans="1:2" x14ac:dyDescent="0.25">
      <c r="A8439" t="s">
        <v>16717</v>
      </c>
      <c r="B8439" t="s">
        <v>16718</v>
      </c>
    </row>
    <row r="8440" spans="1:2" x14ac:dyDescent="0.25">
      <c r="A8440" t="s">
        <v>16719</v>
      </c>
      <c r="B8440" t="s">
        <v>16720</v>
      </c>
    </row>
    <row r="8441" spans="1:2" x14ac:dyDescent="0.25">
      <c r="A8441" t="s">
        <v>16721</v>
      </c>
      <c r="B8441" t="s">
        <v>16722</v>
      </c>
    </row>
    <row r="8442" spans="1:2" x14ac:dyDescent="0.25">
      <c r="A8442" t="s">
        <v>16723</v>
      </c>
      <c r="B8442" t="s">
        <v>16724</v>
      </c>
    </row>
    <row r="8443" spans="1:2" x14ac:dyDescent="0.25">
      <c r="A8443" t="s">
        <v>16725</v>
      </c>
      <c r="B8443" t="s">
        <v>16726</v>
      </c>
    </row>
    <row r="8444" spans="1:2" x14ac:dyDescent="0.25">
      <c r="A8444" t="s">
        <v>16727</v>
      </c>
      <c r="B8444" t="s">
        <v>16728</v>
      </c>
    </row>
    <row r="8445" spans="1:2" x14ac:dyDescent="0.25">
      <c r="A8445" t="s">
        <v>16729</v>
      </c>
      <c r="B8445" t="s">
        <v>16730</v>
      </c>
    </row>
    <row r="8446" spans="1:2" x14ac:dyDescent="0.25">
      <c r="A8446" t="s">
        <v>16731</v>
      </c>
      <c r="B8446" t="s">
        <v>16732</v>
      </c>
    </row>
    <row r="8447" spans="1:2" x14ac:dyDescent="0.25">
      <c r="A8447" t="s">
        <v>16733</v>
      </c>
      <c r="B8447" t="s">
        <v>16734</v>
      </c>
    </row>
    <row r="8448" spans="1:2" x14ac:dyDescent="0.25">
      <c r="A8448" t="s">
        <v>16735</v>
      </c>
      <c r="B8448" t="s">
        <v>16736</v>
      </c>
    </row>
    <row r="8449" spans="1:2" x14ac:dyDescent="0.25">
      <c r="A8449" t="s">
        <v>16737</v>
      </c>
      <c r="B8449" t="s">
        <v>16738</v>
      </c>
    </row>
    <row r="8450" spans="1:2" x14ac:dyDescent="0.25">
      <c r="A8450" t="s">
        <v>16739</v>
      </c>
      <c r="B8450" t="s">
        <v>16740</v>
      </c>
    </row>
    <row r="8451" spans="1:2" x14ac:dyDescent="0.25">
      <c r="A8451" t="s">
        <v>16741</v>
      </c>
      <c r="B8451" t="s">
        <v>16742</v>
      </c>
    </row>
    <row r="8452" spans="1:2" x14ac:dyDescent="0.25">
      <c r="A8452" t="s">
        <v>16743</v>
      </c>
      <c r="B8452" t="s">
        <v>16744</v>
      </c>
    </row>
    <row r="8453" spans="1:2" x14ac:dyDescent="0.25">
      <c r="A8453" t="s">
        <v>16745</v>
      </c>
      <c r="B8453" t="s">
        <v>16746</v>
      </c>
    </row>
    <row r="8454" spans="1:2" x14ac:dyDescent="0.25">
      <c r="A8454" t="s">
        <v>16747</v>
      </c>
      <c r="B8454" t="s">
        <v>16748</v>
      </c>
    </row>
    <row r="8455" spans="1:2" x14ac:dyDescent="0.25">
      <c r="A8455" t="s">
        <v>16749</v>
      </c>
      <c r="B8455" t="s">
        <v>16750</v>
      </c>
    </row>
    <row r="8456" spans="1:2" x14ac:dyDescent="0.25">
      <c r="A8456" t="s">
        <v>16751</v>
      </c>
      <c r="B8456" t="s">
        <v>16752</v>
      </c>
    </row>
    <row r="8457" spans="1:2" x14ac:dyDescent="0.25">
      <c r="A8457" t="s">
        <v>16753</v>
      </c>
      <c r="B8457" t="s">
        <v>16754</v>
      </c>
    </row>
    <row r="8458" spans="1:2" x14ac:dyDescent="0.25">
      <c r="A8458" t="s">
        <v>16755</v>
      </c>
      <c r="B8458" t="s">
        <v>16756</v>
      </c>
    </row>
    <row r="8459" spans="1:2" x14ac:dyDescent="0.25">
      <c r="A8459" t="s">
        <v>16757</v>
      </c>
      <c r="B8459" t="s">
        <v>16758</v>
      </c>
    </row>
    <row r="8460" spans="1:2" x14ac:dyDescent="0.25">
      <c r="A8460" t="s">
        <v>16759</v>
      </c>
      <c r="B8460" t="s">
        <v>16760</v>
      </c>
    </row>
    <row r="8461" spans="1:2" x14ac:dyDescent="0.25">
      <c r="A8461" t="s">
        <v>16761</v>
      </c>
      <c r="B8461" t="s">
        <v>16762</v>
      </c>
    </row>
    <row r="8462" spans="1:2" x14ac:dyDescent="0.25">
      <c r="A8462" t="s">
        <v>16763</v>
      </c>
      <c r="B8462" t="s">
        <v>16764</v>
      </c>
    </row>
    <row r="8463" spans="1:2" x14ac:dyDescent="0.25">
      <c r="A8463" t="s">
        <v>16765</v>
      </c>
      <c r="B8463" t="s">
        <v>16766</v>
      </c>
    </row>
    <row r="8464" spans="1:2" x14ac:dyDescent="0.25">
      <c r="A8464" t="s">
        <v>16767</v>
      </c>
      <c r="B8464" t="s">
        <v>16768</v>
      </c>
    </row>
    <row r="8465" spans="1:2" x14ac:dyDescent="0.25">
      <c r="A8465" t="s">
        <v>16769</v>
      </c>
      <c r="B8465" t="s">
        <v>16770</v>
      </c>
    </row>
    <row r="8466" spans="1:2" x14ac:dyDescent="0.25">
      <c r="A8466" t="s">
        <v>16771</v>
      </c>
      <c r="B8466" t="s">
        <v>16772</v>
      </c>
    </row>
    <row r="8467" spans="1:2" x14ac:dyDescent="0.25">
      <c r="A8467" t="s">
        <v>16773</v>
      </c>
      <c r="B8467" t="s">
        <v>16774</v>
      </c>
    </row>
    <row r="8468" spans="1:2" x14ac:dyDescent="0.25">
      <c r="A8468" t="s">
        <v>16775</v>
      </c>
      <c r="B8468" t="s">
        <v>16776</v>
      </c>
    </row>
    <row r="8469" spans="1:2" x14ac:dyDescent="0.25">
      <c r="A8469" t="s">
        <v>16777</v>
      </c>
      <c r="B8469" t="s">
        <v>16778</v>
      </c>
    </row>
    <row r="8470" spans="1:2" x14ac:dyDescent="0.25">
      <c r="A8470" t="s">
        <v>16779</v>
      </c>
      <c r="B8470" t="s">
        <v>16780</v>
      </c>
    </row>
    <row r="8471" spans="1:2" x14ac:dyDescent="0.25">
      <c r="A8471" t="s">
        <v>16781</v>
      </c>
      <c r="B8471" t="s">
        <v>16782</v>
      </c>
    </row>
    <row r="8472" spans="1:2" x14ac:dyDescent="0.25">
      <c r="A8472" t="s">
        <v>16783</v>
      </c>
      <c r="B8472" t="s">
        <v>16784</v>
      </c>
    </row>
    <row r="8473" spans="1:2" x14ac:dyDescent="0.25">
      <c r="A8473" t="s">
        <v>16785</v>
      </c>
      <c r="B8473" t="s">
        <v>16786</v>
      </c>
    </row>
    <row r="8474" spans="1:2" x14ac:dyDescent="0.25">
      <c r="A8474" t="s">
        <v>16787</v>
      </c>
      <c r="B8474" t="s">
        <v>16788</v>
      </c>
    </row>
    <row r="8475" spans="1:2" x14ac:dyDescent="0.25">
      <c r="A8475" t="s">
        <v>16789</v>
      </c>
      <c r="B8475" t="s">
        <v>16790</v>
      </c>
    </row>
    <row r="8476" spans="1:2" x14ac:dyDescent="0.25">
      <c r="A8476" t="s">
        <v>16791</v>
      </c>
      <c r="B8476" t="s">
        <v>16792</v>
      </c>
    </row>
    <row r="8477" spans="1:2" x14ac:dyDescent="0.25">
      <c r="A8477" t="s">
        <v>16793</v>
      </c>
      <c r="B8477" t="s">
        <v>16794</v>
      </c>
    </row>
    <row r="8478" spans="1:2" x14ac:dyDescent="0.25">
      <c r="A8478" t="s">
        <v>16795</v>
      </c>
      <c r="B8478" t="s">
        <v>16796</v>
      </c>
    </row>
    <row r="8479" spans="1:2" x14ac:dyDescent="0.25">
      <c r="A8479" t="s">
        <v>16797</v>
      </c>
      <c r="B8479" t="s">
        <v>16798</v>
      </c>
    </row>
    <row r="8480" spans="1:2" x14ac:dyDescent="0.25">
      <c r="A8480" t="s">
        <v>16799</v>
      </c>
      <c r="B8480" t="s">
        <v>16800</v>
      </c>
    </row>
    <row r="8481" spans="1:2" x14ac:dyDescent="0.25">
      <c r="A8481" t="s">
        <v>16801</v>
      </c>
      <c r="B8481" t="s">
        <v>16802</v>
      </c>
    </row>
    <row r="8482" spans="1:2" x14ac:dyDescent="0.25">
      <c r="A8482" t="s">
        <v>16803</v>
      </c>
      <c r="B8482" t="s">
        <v>16804</v>
      </c>
    </row>
    <row r="8483" spans="1:2" x14ac:dyDescent="0.25">
      <c r="A8483" t="s">
        <v>16805</v>
      </c>
      <c r="B8483" t="s">
        <v>16806</v>
      </c>
    </row>
    <row r="8484" spans="1:2" x14ac:dyDescent="0.25">
      <c r="A8484" t="s">
        <v>16807</v>
      </c>
      <c r="B8484" t="s">
        <v>16808</v>
      </c>
    </row>
    <row r="8485" spans="1:2" x14ac:dyDescent="0.25">
      <c r="A8485" t="s">
        <v>16809</v>
      </c>
      <c r="B8485" t="s">
        <v>16810</v>
      </c>
    </row>
    <row r="8486" spans="1:2" x14ac:dyDescent="0.25">
      <c r="A8486" t="s">
        <v>16811</v>
      </c>
      <c r="B8486" t="s">
        <v>16812</v>
      </c>
    </row>
    <row r="8487" spans="1:2" x14ac:dyDescent="0.25">
      <c r="A8487" t="s">
        <v>16813</v>
      </c>
      <c r="B8487" t="s">
        <v>16814</v>
      </c>
    </row>
    <row r="8488" spans="1:2" x14ac:dyDescent="0.25">
      <c r="A8488" t="s">
        <v>16815</v>
      </c>
      <c r="B8488" t="s">
        <v>16816</v>
      </c>
    </row>
    <row r="8489" spans="1:2" x14ac:dyDescent="0.25">
      <c r="A8489" t="s">
        <v>16817</v>
      </c>
      <c r="B8489" t="s">
        <v>16818</v>
      </c>
    </row>
    <row r="8490" spans="1:2" x14ac:dyDescent="0.25">
      <c r="A8490" t="s">
        <v>16819</v>
      </c>
      <c r="B8490" t="s">
        <v>16820</v>
      </c>
    </row>
    <row r="8491" spans="1:2" x14ac:dyDescent="0.25">
      <c r="A8491" t="s">
        <v>16821</v>
      </c>
      <c r="B8491" t="s">
        <v>16822</v>
      </c>
    </row>
    <row r="8492" spans="1:2" x14ac:dyDescent="0.25">
      <c r="A8492" t="s">
        <v>16823</v>
      </c>
      <c r="B8492" t="s">
        <v>16824</v>
      </c>
    </row>
    <row r="8493" spans="1:2" x14ac:dyDescent="0.25">
      <c r="A8493" t="s">
        <v>16825</v>
      </c>
      <c r="B8493" t="s">
        <v>16826</v>
      </c>
    </row>
    <row r="8494" spans="1:2" x14ac:dyDescent="0.25">
      <c r="A8494" t="s">
        <v>16827</v>
      </c>
      <c r="B8494" t="s">
        <v>16828</v>
      </c>
    </row>
    <row r="8495" spans="1:2" x14ac:dyDescent="0.25">
      <c r="A8495" t="s">
        <v>16829</v>
      </c>
      <c r="B8495" t="s">
        <v>16830</v>
      </c>
    </row>
    <row r="8496" spans="1:2" x14ac:dyDescent="0.25">
      <c r="A8496" t="s">
        <v>16831</v>
      </c>
      <c r="B8496" t="s">
        <v>16832</v>
      </c>
    </row>
    <row r="8497" spans="1:2" x14ac:dyDescent="0.25">
      <c r="A8497" t="s">
        <v>16833</v>
      </c>
      <c r="B8497" t="s">
        <v>16834</v>
      </c>
    </row>
    <row r="8498" spans="1:2" x14ac:dyDescent="0.25">
      <c r="A8498" t="s">
        <v>16835</v>
      </c>
      <c r="B8498" t="s">
        <v>16836</v>
      </c>
    </row>
    <row r="8499" spans="1:2" x14ac:dyDescent="0.25">
      <c r="A8499" t="s">
        <v>16837</v>
      </c>
      <c r="B8499" t="s">
        <v>16838</v>
      </c>
    </row>
    <row r="8500" spans="1:2" x14ac:dyDescent="0.25">
      <c r="A8500" t="s">
        <v>16839</v>
      </c>
      <c r="B8500" t="s">
        <v>16840</v>
      </c>
    </row>
    <row r="8501" spans="1:2" x14ac:dyDescent="0.25">
      <c r="A8501" t="s">
        <v>16841</v>
      </c>
      <c r="B8501" t="s">
        <v>16842</v>
      </c>
    </row>
    <row r="8502" spans="1:2" x14ac:dyDescent="0.25">
      <c r="A8502" t="s">
        <v>16843</v>
      </c>
      <c r="B8502" t="s">
        <v>16844</v>
      </c>
    </row>
    <row r="8503" spans="1:2" x14ac:dyDescent="0.25">
      <c r="A8503" t="s">
        <v>16845</v>
      </c>
      <c r="B8503" t="s">
        <v>16846</v>
      </c>
    </row>
    <row r="8504" spans="1:2" x14ac:dyDescent="0.25">
      <c r="A8504" t="s">
        <v>16847</v>
      </c>
      <c r="B8504" t="s">
        <v>16848</v>
      </c>
    </row>
    <row r="8505" spans="1:2" x14ac:dyDescent="0.25">
      <c r="A8505" t="s">
        <v>16849</v>
      </c>
      <c r="B8505" t="s">
        <v>16850</v>
      </c>
    </row>
    <row r="8506" spans="1:2" x14ac:dyDescent="0.25">
      <c r="A8506" t="s">
        <v>16851</v>
      </c>
      <c r="B8506" t="s">
        <v>16852</v>
      </c>
    </row>
    <row r="8507" spans="1:2" x14ac:dyDescent="0.25">
      <c r="A8507" t="s">
        <v>16853</v>
      </c>
      <c r="B8507" t="s">
        <v>16854</v>
      </c>
    </row>
    <row r="8508" spans="1:2" x14ac:dyDescent="0.25">
      <c r="A8508" t="s">
        <v>16855</v>
      </c>
      <c r="B8508" t="s">
        <v>16856</v>
      </c>
    </row>
    <row r="8509" spans="1:2" x14ac:dyDescent="0.25">
      <c r="A8509" t="s">
        <v>16857</v>
      </c>
      <c r="B8509" t="s">
        <v>16858</v>
      </c>
    </row>
    <row r="8510" spans="1:2" x14ac:dyDescent="0.25">
      <c r="A8510" t="s">
        <v>16859</v>
      </c>
      <c r="B8510" t="s">
        <v>16860</v>
      </c>
    </row>
    <row r="8511" spans="1:2" x14ac:dyDescent="0.25">
      <c r="A8511" t="s">
        <v>16861</v>
      </c>
      <c r="B8511" t="s">
        <v>16862</v>
      </c>
    </row>
    <row r="8512" spans="1:2" x14ac:dyDescent="0.25">
      <c r="A8512" t="s">
        <v>16863</v>
      </c>
      <c r="B8512" t="s">
        <v>16864</v>
      </c>
    </row>
    <row r="8513" spans="1:2" x14ac:dyDescent="0.25">
      <c r="A8513" t="s">
        <v>16865</v>
      </c>
      <c r="B8513" t="s">
        <v>16866</v>
      </c>
    </row>
    <row r="8514" spans="1:2" x14ac:dyDescent="0.25">
      <c r="A8514" t="s">
        <v>16867</v>
      </c>
      <c r="B8514" t="s">
        <v>16868</v>
      </c>
    </row>
    <row r="8515" spans="1:2" x14ac:dyDescent="0.25">
      <c r="A8515" t="s">
        <v>16869</v>
      </c>
      <c r="B8515" t="s">
        <v>16870</v>
      </c>
    </row>
    <row r="8516" spans="1:2" x14ac:dyDescent="0.25">
      <c r="A8516" t="s">
        <v>16871</v>
      </c>
      <c r="B8516" t="s">
        <v>16872</v>
      </c>
    </row>
    <row r="8517" spans="1:2" x14ac:dyDescent="0.25">
      <c r="A8517" t="s">
        <v>16873</v>
      </c>
      <c r="B8517" t="s">
        <v>16874</v>
      </c>
    </row>
    <row r="8518" spans="1:2" x14ac:dyDescent="0.25">
      <c r="A8518" t="s">
        <v>16875</v>
      </c>
      <c r="B8518" t="s">
        <v>16876</v>
      </c>
    </row>
    <row r="8519" spans="1:2" x14ac:dyDescent="0.25">
      <c r="A8519" t="s">
        <v>16877</v>
      </c>
      <c r="B8519" t="s">
        <v>16878</v>
      </c>
    </row>
    <row r="8520" spans="1:2" x14ac:dyDescent="0.25">
      <c r="A8520" t="s">
        <v>16879</v>
      </c>
      <c r="B8520" t="s">
        <v>16880</v>
      </c>
    </row>
    <row r="8521" spans="1:2" x14ac:dyDescent="0.25">
      <c r="A8521" t="s">
        <v>16881</v>
      </c>
      <c r="B8521" t="s">
        <v>16882</v>
      </c>
    </row>
    <row r="8522" spans="1:2" x14ac:dyDescent="0.25">
      <c r="A8522" t="s">
        <v>16883</v>
      </c>
      <c r="B8522" t="s">
        <v>16884</v>
      </c>
    </row>
    <row r="8523" spans="1:2" x14ac:dyDescent="0.25">
      <c r="A8523" t="s">
        <v>16885</v>
      </c>
      <c r="B8523" t="s">
        <v>16886</v>
      </c>
    </row>
    <row r="8524" spans="1:2" x14ac:dyDescent="0.25">
      <c r="A8524" t="s">
        <v>16887</v>
      </c>
      <c r="B8524" t="s">
        <v>16888</v>
      </c>
    </row>
    <row r="8525" spans="1:2" x14ac:dyDescent="0.25">
      <c r="A8525" t="s">
        <v>16889</v>
      </c>
      <c r="B8525" t="s">
        <v>16890</v>
      </c>
    </row>
    <row r="8526" spans="1:2" x14ac:dyDescent="0.25">
      <c r="A8526" t="s">
        <v>16891</v>
      </c>
      <c r="B8526" t="s">
        <v>16892</v>
      </c>
    </row>
    <row r="8527" spans="1:2" x14ac:dyDescent="0.25">
      <c r="A8527" t="s">
        <v>16893</v>
      </c>
      <c r="B8527" t="s">
        <v>16894</v>
      </c>
    </row>
    <row r="8528" spans="1:2" x14ac:dyDescent="0.25">
      <c r="A8528" t="s">
        <v>16895</v>
      </c>
      <c r="B8528" t="s">
        <v>16896</v>
      </c>
    </row>
    <row r="8529" spans="1:2" x14ac:dyDescent="0.25">
      <c r="A8529" t="s">
        <v>16897</v>
      </c>
      <c r="B8529" t="s">
        <v>16898</v>
      </c>
    </row>
    <row r="8530" spans="1:2" x14ac:dyDescent="0.25">
      <c r="A8530" t="s">
        <v>16899</v>
      </c>
      <c r="B8530" t="s">
        <v>16900</v>
      </c>
    </row>
    <row r="8531" spans="1:2" x14ac:dyDescent="0.25">
      <c r="A8531" t="s">
        <v>16901</v>
      </c>
      <c r="B8531" t="s">
        <v>16902</v>
      </c>
    </row>
    <row r="8532" spans="1:2" x14ac:dyDescent="0.25">
      <c r="A8532" t="s">
        <v>16903</v>
      </c>
      <c r="B8532" t="s">
        <v>16904</v>
      </c>
    </row>
    <row r="8533" spans="1:2" x14ac:dyDescent="0.25">
      <c r="A8533" t="s">
        <v>16905</v>
      </c>
      <c r="B8533" t="s">
        <v>16906</v>
      </c>
    </row>
    <row r="8534" spans="1:2" x14ac:dyDescent="0.25">
      <c r="A8534" t="s">
        <v>16907</v>
      </c>
      <c r="B8534" t="s">
        <v>16908</v>
      </c>
    </row>
    <row r="8535" spans="1:2" x14ac:dyDescent="0.25">
      <c r="A8535" t="s">
        <v>16909</v>
      </c>
      <c r="B8535" t="s">
        <v>16910</v>
      </c>
    </row>
    <row r="8536" spans="1:2" x14ac:dyDescent="0.25">
      <c r="A8536" t="s">
        <v>16911</v>
      </c>
      <c r="B8536" t="s">
        <v>16912</v>
      </c>
    </row>
    <row r="8537" spans="1:2" x14ac:dyDescent="0.25">
      <c r="A8537" t="s">
        <v>16913</v>
      </c>
      <c r="B8537" t="s">
        <v>16914</v>
      </c>
    </row>
    <row r="8538" spans="1:2" x14ac:dyDescent="0.25">
      <c r="A8538" t="s">
        <v>16915</v>
      </c>
      <c r="B8538" t="s">
        <v>16916</v>
      </c>
    </row>
    <row r="8539" spans="1:2" x14ac:dyDescent="0.25">
      <c r="A8539" t="s">
        <v>16917</v>
      </c>
      <c r="B8539" t="s">
        <v>16918</v>
      </c>
    </row>
    <row r="8540" spans="1:2" x14ac:dyDescent="0.25">
      <c r="A8540" t="s">
        <v>16919</v>
      </c>
      <c r="B8540" t="s">
        <v>16920</v>
      </c>
    </row>
    <row r="8541" spans="1:2" x14ac:dyDescent="0.25">
      <c r="A8541" t="s">
        <v>16921</v>
      </c>
      <c r="B8541" t="s">
        <v>16922</v>
      </c>
    </row>
    <row r="8542" spans="1:2" x14ac:dyDescent="0.25">
      <c r="A8542" t="s">
        <v>16923</v>
      </c>
      <c r="B8542" t="s">
        <v>16924</v>
      </c>
    </row>
    <row r="8543" spans="1:2" x14ac:dyDescent="0.25">
      <c r="A8543" t="s">
        <v>16925</v>
      </c>
      <c r="B8543" t="s">
        <v>16926</v>
      </c>
    </row>
    <row r="8544" spans="1:2" x14ac:dyDescent="0.25">
      <c r="A8544" t="s">
        <v>16927</v>
      </c>
      <c r="B8544" t="s">
        <v>16928</v>
      </c>
    </row>
    <row r="8545" spans="1:2" x14ac:dyDescent="0.25">
      <c r="A8545" t="s">
        <v>16929</v>
      </c>
      <c r="B8545" t="s">
        <v>16930</v>
      </c>
    </row>
    <row r="8546" spans="1:2" x14ac:dyDescent="0.25">
      <c r="A8546" t="s">
        <v>16931</v>
      </c>
      <c r="B8546" t="s">
        <v>16932</v>
      </c>
    </row>
    <row r="8547" spans="1:2" x14ac:dyDescent="0.25">
      <c r="A8547" t="s">
        <v>16933</v>
      </c>
      <c r="B8547" t="s">
        <v>16934</v>
      </c>
    </row>
    <row r="8548" spans="1:2" x14ac:dyDescent="0.25">
      <c r="A8548" t="s">
        <v>16935</v>
      </c>
      <c r="B8548" t="s">
        <v>16936</v>
      </c>
    </row>
    <row r="8549" spans="1:2" x14ac:dyDescent="0.25">
      <c r="A8549" t="s">
        <v>16937</v>
      </c>
      <c r="B8549" t="s">
        <v>16938</v>
      </c>
    </row>
    <row r="8550" spans="1:2" x14ac:dyDescent="0.25">
      <c r="A8550" t="s">
        <v>16939</v>
      </c>
      <c r="B8550" t="s">
        <v>16940</v>
      </c>
    </row>
    <row r="8551" spans="1:2" x14ac:dyDescent="0.25">
      <c r="A8551" t="s">
        <v>16941</v>
      </c>
      <c r="B8551" t="s">
        <v>16942</v>
      </c>
    </row>
    <row r="8552" spans="1:2" x14ac:dyDescent="0.25">
      <c r="A8552" t="s">
        <v>16943</v>
      </c>
      <c r="B8552" t="s">
        <v>16944</v>
      </c>
    </row>
    <row r="8553" spans="1:2" x14ac:dyDescent="0.25">
      <c r="A8553" t="s">
        <v>16945</v>
      </c>
      <c r="B8553" t="s">
        <v>16946</v>
      </c>
    </row>
    <row r="8554" spans="1:2" x14ac:dyDescent="0.25">
      <c r="A8554" t="s">
        <v>16947</v>
      </c>
      <c r="B8554" t="s">
        <v>16948</v>
      </c>
    </row>
    <row r="8555" spans="1:2" x14ac:dyDescent="0.25">
      <c r="A8555" t="s">
        <v>16949</v>
      </c>
      <c r="B8555" t="s">
        <v>16950</v>
      </c>
    </row>
    <row r="8556" spans="1:2" x14ac:dyDescent="0.25">
      <c r="A8556" t="s">
        <v>16951</v>
      </c>
      <c r="B8556" t="s">
        <v>16952</v>
      </c>
    </row>
    <row r="8557" spans="1:2" x14ac:dyDescent="0.25">
      <c r="A8557" t="s">
        <v>16953</v>
      </c>
      <c r="B8557" t="s">
        <v>16954</v>
      </c>
    </row>
    <row r="8558" spans="1:2" x14ac:dyDescent="0.25">
      <c r="A8558" t="s">
        <v>16955</v>
      </c>
      <c r="B8558" t="s">
        <v>16956</v>
      </c>
    </row>
    <row r="8559" spans="1:2" x14ac:dyDescent="0.25">
      <c r="A8559" t="s">
        <v>16957</v>
      </c>
      <c r="B8559" t="s">
        <v>16958</v>
      </c>
    </row>
    <row r="8560" spans="1:2" x14ac:dyDescent="0.25">
      <c r="A8560" t="s">
        <v>16959</v>
      </c>
      <c r="B8560" t="s">
        <v>16960</v>
      </c>
    </row>
    <row r="8561" spans="1:2" x14ac:dyDescent="0.25">
      <c r="A8561" t="s">
        <v>16961</v>
      </c>
      <c r="B8561" t="s">
        <v>16962</v>
      </c>
    </row>
    <row r="8562" spans="1:2" x14ac:dyDescent="0.25">
      <c r="A8562" t="s">
        <v>16963</v>
      </c>
      <c r="B8562" t="s">
        <v>16964</v>
      </c>
    </row>
    <row r="8563" spans="1:2" x14ac:dyDescent="0.25">
      <c r="A8563" t="s">
        <v>16965</v>
      </c>
      <c r="B8563" t="s">
        <v>16966</v>
      </c>
    </row>
    <row r="8564" spans="1:2" x14ac:dyDescent="0.25">
      <c r="A8564" t="s">
        <v>16967</v>
      </c>
      <c r="B8564" t="s">
        <v>16968</v>
      </c>
    </row>
    <row r="8565" spans="1:2" x14ac:dyDescent="0.25">
      <c r="A8565" t="s">
        <v>16969</v>
      </c>
      <c r="B8565" t="s">
        <v>16970</v>
      </c>
    </row>
    <row r="8566" spans="1:2" x14ac:dyDescent="0.25">
      <c r="A8566" t="s">
        <v>16971</v>
      </c>
      <c r="B8566" t="s">
        <v>16972</v>
      </c>
    </row>
    <row r="8567" spans="1:2" x14ac:dyDescent="0.25">
      <c r="A8567" t="s">
        <v>16973</v>
      </c>
      <c r="B8567" t="s">
        <v>16974</v>
      </c>
    </row>
    <row r="8568" spans="1:2" x14ac:dyDescent="0.25">
      <c r="A8568" t="s">
        <v>16975</v>
      </c>
      <c r="B8568" t="s">
        <v>16976</v>
      </c>
    </row>
    <row r="8569" spans="1:2" x14ac:dyDescent="0.25">
      <c r="A8569" t="s">
        <v>16977</v>
      </c>
      <c r="B8569" t="s">
        <v>16978</v>
      </c>
    </row>
    <row r="8570" spans="1:2" x14ac:dyDescent="0.25">
      <c r="A8570" t="s">
        <v>16979</v>
      </c>
      <c r="B8570" t="s">
        <v>16980</v>
      </c>
    </row>
    <row r="8571" spans="1:2" x14ac:dyDescent="0.25">
      <c r="A8571" t="s">
        <v>16981</v>
      </c>
      <c r="B8571" t="s">
        <v>16982</v>
      </c>
    </row>
    <row r="8572" spans="1:2" x14ac:dyDescent="0.25">
      <c r="A8572" t="s">
        <v>16983</v>
      </c>
      <c r="B8572" t="s">
        <v>16984</v>
      </c>
    </row>
    <row r="8573" spans="1:2" x14ac:dyDescent="0.25">
      <c r="A8573" t="s">
        <v>16985</v>
      </c>
      <c r="B8573" t="s">
        <v>16986</v>
      </c>
    </row>
    <row r="8574" spans="1:2" x14ac:dyDescent="0.25">
      <c r="A8574" t="s">
        <v>16987</v>
      </c>
      <c r="B8574" t="s">
        <v>16988</v>
      </c>
    </row>
    <row r="8575" spans="1:2" x14ac:dyDescent="0.25">
      <c r="A8575" t="s">
        <v>16989</v>
      </c>
      <c r="B8575" t="s">
        <v>16990</v>
      </c>
    </row>
    <row r="8576" spans="1:2" x14ac:dyDescent="0.25">
      <c r="A8576" t="s">
        <v>16991</v>
      </c>
      <c r="B8576" t="s">
        <v>16992</v>
      </c>
    </row>
    <row r="8577" spans="1:2" x14ac:dyDescent="0.25">
      <c r="A8577" t="s">
        <v>16993</v>
      </c>
      <c r="B8577" t="s">
        <v>16994</v>
      </c>
    </row>
    <row r="8578" spans="1:2" x14ac:dyDescent="0.25">
      <c r="A8578" t="s">
        <v>16995</v>
      </c>
      <c r="B8578" t="s">
        <v>16996</v>
      </c>
    </row>
    <row r="8579" spans="1:2" x14ac:dyDescent="0.25">
      <c r="A8579" t="s">
        <v>16997</v>
      </c>
      <c r="B8579" t="s">
        <v>16998</v>
      </c>
    </row>
    <row r="8580" spans="1:2" x14ac:dyDescent="0.25">
      <c r="A8580" t="s">
        <v>16999</v>
      </c>
      <c r="B8580" t="s">
        <v>17000</v>
      </c>
    </row>
    <row r="8581" spans="1:2" x14ac:dyDescent="0.25">
      <c r="A8581" t="s">
        <v>17001</v>
      </c>
      <c r="B8581" t="s">
        <v>17002</v>
      </c>
    </row>
    <row r="8582" spans="1:2" x14ac:dyDescent="0.25">
      <c r="A8582" t="s">
        <v>17003</v>
      </c>
      <c r="B8582" t="s">
        <v>17004</v>
      </c>
    </row>
    <row r="8583" spans="1:2" x14ac:dyDescent="0.25">
      <c r="A8583" t="s">
        <v>17005</v>
      </c>
      <c r="B8583" t="s">
        <v>17006</v>
      </c>
    </row>
    <row r="8584" spans="1:2" x14ac:dyDescent="0.25">
      <c r="A8584" t="s">
        <v>17007</v>
      </c>
      <c r="B8584" t="s">
        <v>17008</v>
      </c>
    </row>
    <row r="8585" spans="1:2" x14ac:dyDescent="0.25">
      <c r="A8585" t="s">
        <v>17009</v>
      </c>
      <c r="B8585" t="s">
        <v>17010</v>
      </c>
    </row>
    <row r="8586" spans="1:2" x14ac:dyDescent="0.25">
      <c r="A8586" t="s">
        <v>17011</v>
      </c>
      <c r="B8586" t="s">
        <v>17012</v>
      </c>
    </row>
    <row r="8587" spans="1:2" x14ac:dyDescent="0.25">
      <c r="A8587" t="s">
        <v>17013</v>
      </c>
      <c r="B8587" t="s">
        <v>17014</v>
      </c>
    </row>
    <row r="8588" spans="1:2" x14ac:dyDescent="0.25">
      <c r="A8588" t="s">
        <v>17015</v>
      </c>
      <c r="B8588" t="s">
        <v>17016</v>
      </c>
    </row>
    <row r="8589" spans="1:2" x14ac:dyDescent="0.25">
      <c r="A8589" t="s">
        <v>17017</v>
      </c>
      <c r="B8589" t="s">
        <v>17018</v>
      </c>
    </row>
    <row r="8590" spans="1:2" x14ac:dyDescent="0.25">
      <c r="A8590" t="s">
        <v>17019</v>
      </c>
      <c r="B8590" t="s">
        <v>17020</v>
      </c>
    </row>
    <row r="8591" spans="1:2" x14ac:dyDescent="0.25">
      <c r="A8591" t="s">
        <v>17021</v>
      </c>
      <c r="B8591" t="s">
        <v>17022</v>
      </c>
    </row>
    <row r="8592" spans="1:2" x14ac:dyDescent="0.25">
      <c r="A8592" t="s">
        <v>17023</v>
      </c>
      <c r="B8592" t="s">
        <v>17024</v>
      </c>
    </row>
    <row r="8593" spans="1:2" x14ac:dyDescent="0.25">
      <c r="A8593" t="s">
        <v>17025</v>
      </c>
      <c r="B8593" t="s">
        <v>17026</v>
      </c>
    </row>
    <row r="8594" spans="1:2" x14ac:dyDescent="0.25">
      <c r="A8594" t="s">
        <v>17027</v>
      </c>
      <c r="B8594" t="s">
        <v>17028</v>
      </c>
    </row>
    <row r="8595" spans="1:2" x14ac:dyDescent="0.25">
      <c r="A8595" t="s">
        <v>17029</v>
      </c>
      <c r="B8595" t="s">
        <v>17030</v>
      </c>
    </row>
    <row r="8596" spans="1:2" x14ac:dyDescent="0.25">
      <c r="A8596" t="s">
        <v>17031</v>
      </c>
      <c r="B8596" t="s">
        <v>17032</v>
      </c>
    </row>
    <row r="8597" spans="1:2" x14ac:dyDescent="0.25">
      <c r="A8597" t="s">
        <v>17033</v>
      </c>
      <c r="B8597" t="s">
        <v>17034</v>
      </c>
    </row>
    <row r="8598" spans="1:2" x14ac:dyDescent="0.25">
      <c r="A8598" t="s">
        <v>17035</v>
      </c>
      <c r="B8598" t="s">
        <v>17036</v>
      </c>
    </row>
    <row r="8599" spans="1:2" x14ac:dyDescent="0.25">
      <c r="A8599" t="s">
        <v>17037</v>
      </c>
      <c r="B8599" t="s">
        <v>17038</v>
      </c>
    </row>
    <row r="8600" spans="1:2" x14ac:dyDescent="0.25">
      <c r="A8600" t="s">
        <v>17039</v>
      </c>
      <c r="B8600" t="s">
        <v>17040</v>
      </c>
    </row>
    <row r="8601" spans="1:2" x14ac:dyDescent="0.25">
      <c r="A8601" t="s">
        <v>17041</v>
      </c>
      <c r="B8601" t="s">
        <v>17042</v>
      </c>
    </row>
    <row r="8602" spans="1:2" x14ac:dyDescent="0.25">
      <c r="A8602" t="s">
        <v>17043</v>
      </c>
      <c r="B8602" t="s">
        <v>17044</v>
      </c>
    </row>
    <row r="8603" spans="1:2" x14ac:dyDescent="0.25">
      <c r="A8603" t="s">
        <v>17045</v>
      </c>
      <c r="B8603" t="s">
        <v>17046</v>
      </c>
    </row>
    <row r="8604" spans="1:2" x14ac:dyDescent="0.25">
      <c r="A8604" t="s">
        <v>17047</v>
      </c>
      <c r="B8604" t="s">
        <v>17048</v>
      </c>
    </row>
    <row r="8605" spans="1:2" x14ac:dyDescent="0.25">
      <c r="A8605" t="s">
        <v>17049</v>
      </c>
      <c r="B8605" t="s">
        <v>17050</v>
      </c>
    </row>
    <row r="8606" spans="1:2" x14ac:dyDescent="0.25">
      <c r="A8606" t="s">
        <v>17051</v>
      </c>
      <c r="B8606" t="s">
        <v>17052</v>
      </c>
    </row>
    <row r="8607" spans="1:2" x14ac:dyDescent="0.25">
      <c r="A8607" t="s">
        <v>17053</v>
      </c>
      <c r="B8607" t="s">
        <v>17054</v>
      </c>
    </row>
    <row r="8608" spans="1:2" x14ac:dyDescent="0.25">
      <c r="A8608" t="s">
        <v>17055</v>
      </c>
      <c r="B8608" t="s">
        <v>17056</v>
      </c>
    </row>
    <row r="8609" spans="1:2" x14ac:dyDescent="0.25">
      <c r="A8609" t="s">
        <v>17057</v>
      </c>
      <c r="B8609" t="s">
        <v>17058</v>
      </c>
    </row>
    <row r="8610" spans="1:2" x14ac:dyDescent="0.25">
      <c r="A8610" t="s">
        <v>17059</v>
      </c>
      <c r="B8610" t="s">
        <v>17060</v>
      </c>
    </row>
    <row r="8611" spans="1:2" x14ac:dyDescent="0.25">
      <c r="A8611" t="s">
        <v>17061</v>
      </c>
      <c r="B8611" t="s">
        <v>17062</v>
      </c>
    </row>
    <row r="8612" spans="1:2" x14ac:dyDescent="0.25">
      <c r="A8612" t="s">
        <v>17063</v>
      </c>
      <c r="B8612" t="s">
        <v>17064</v>
      </c>
    </row>
    <row r="8613" spans="1:2" x14ac:dyDescent="0.25">
      <c r="A8613" t="s">
        <v>17065</v>
      </c>
      <c r="B8613" t="s">
        <v>17066</v>
      </c>
    </row>
    <row r="8614" spans="1:2" x14ac:dyDescent="0.25">
      <c r="A8614" t="s">
        <v>17067</v>
      </c>
      <c r="B8614" t="s">
        <v>17068</v>
      </c>
    </row>
    <row r="8615" spans="1:2" x14ac:dyDescent="0.25">
      <c r="A8615" t="s">
        <v>17069</v>
      </c>
      <c r="B8615" t="s">
        <v>17070</v>
      </c>
    </row>
    <row r="8616" spans="1:2" x14ac:dyDescent="0.25">
      <c r="A8616" t="s">
        <v>17071</v>
      </c>
      <c r="B8616" t="s">
        <v>17072</v>
      </c>
    </row>
    <row r="8617" spans="1:2" x14ac:dyDescent="0.25">
      <c r="A8617" t="s">
        <v>17073</v>
      </c>
      <c r="B8617" t="s">
        <v>17074</v>
      </c>
    </row>
    <row r="8618" spans="1:2" x14ac:dyDescent="0.25">
      <c r="A8618" t="s">
        <v>17075</v>
      </c>
      <c r="B8618" t="s">
        <v>17076</v>
      </c>
    </row>
    <row r="8619" spans="1:2" x14ac:dyDescent="0.25">
      <c r="A8619" t="s">
        <v>17077</v>
      </c>
      <c r="B8619" t="s">
        <v>17078</v>
      </c>
    </row>
    <row r="8620" spans="1:2" x14ac:dyDescent="0.25">
      <c r="A8620" t="s">
        <v>17079</v>
      </c>
      <c r="B8620" t="s">
        <v>17080</v>
      </c>
    </row>
    <row r="8621" spans="1:2" x14ac:dyDescent="0.25">
      <c r="A8621" t="s">
        <v>17081</v>
      </c>
      <c r="B8621" t="s">
        <v>17082</v>
      </c>
    </row>
    <row r="8622" spans="1:2" x14ac:dyDescent="0.25">
      <c r="A8622" t="s">
        <v>17083</v>
      </c>
      <c r="B8622" t="s">
        <v>17084</v>
      </c>
    </row>
    <row r="8623" spans="1:2" x14ac:dyDescent="0.25">
      <c r="A8623" t="s">
        <v>17085</v>
      </c>
      <c r="B8623" t="s">
        <v>17086</v>
      </c>
    </row>
    <row r="8624" spans="1:2" x14ac:dyDescent="0.25">
      <c r="A8624" t="s">
        <v>17087</v>
      </c>
      <c r="B8624" t="s">
        <v>17088</v>
      </c>
    </row>
    <row r="8625" spans="1:2" x14ac:dyDescent="0.25">
      <c r="A8625" t="s">
        <v>17089</v>
      </c>
      <c r="B8625" t="s">
        <v>17090</v>
      </c>
    </row>
    <row r="8626" spans="1:2" x14ac:dyDescent="0.25">
      <c r="A8626" t="s">
        <v>17091</v>
      </c>
      <c r="B8626" t="s">
        <v>17092</v>
      </c>
    </row>
    <row r="8627" spans="1:2" x14ac:dyDescent="0.25">
      <c r="A8627" t="s">
        <v>17093</v>
      </c>
      <c r="B8627" t="s">
        <v>17094</v>
      </c>
    </row>
    <row r="8628" spans="1:2" x14ac:dyDescent="0.25">
      <c r="A8628" t="s">
        <v>17095</v>
      </c>
      <c r="B8628" t="s">
        <v>17096</v>
      </c>
    </row>
    <row r="8629" spans="1:2" x14ac:dyDescent="0.25">
      <c r="A8629" t="s">
        <v>17097</v>
      </c>
      <c r="B8629" t="s">
        <v>17098</v>
      </c>
    </row>
    <row r="8630" spans="1:2" x14ac:dyDescent="0.25">
      <c r="A8630" t="s">
        <v>17099</v>
      </c>
      <c r="B8630" t="s">
        <v>17100</v>
      </c>
    </row>
    <row r="8631" spans="1:2" x14ac:dyDescent="0.25">
      <c r="A8631" t="s">
        <v>17101</v>
      </c>
      <c r="B8631" t="s">
        <v>17102</v>
      </c>
    </row>
    <row r="8632" spans="1:2" x14ac:dyDescent="0.25">
      <c r="A8632" t="s">
        <v>17103</v>
      </c>
      <c r="B8632" t="s">
        <v>17104</v>
      </c>
    </row>
    <row r="8633" spans="1:2" x14ac:dyDescent="0.25">
      <c r="A8633" t="s">
        <v>17105</v>
      </c>
      <c r="B8633" t="s">
        <v>17106</v>
      </c>
    </row>
    <row r="8634" spans="1:2" x14ac:dyDescent="0.25">
      <c r="A8634" t="s">
        <v>17107</v>
      </c>
      <c r="B8634" t="s">
        <v>17108</v>
      </c>
    </row>
    <row r="8635" spans="1:2" x14ac:dyDescent="0.25">
      <c r="A8635" t="s">
        <v>17109</v>
      </c>
      <c r="B8635" t="s">
        <v>17110</v>
      </c>
    </row>
    <row r="8636" spans="1:2" x14ac:dyDescent="0.25">
      <c r="A8636" t="s">
        <v>17111</v>
      </c>
      <c r="B8636" t="s">
        <v>17112</v>
      </c>
    </row>
    <row r="8637" spans="1:2" x14ac:dyDescent="0.25">
      <c r="A8637" t="s">
        <v>17113</v>
      </c>
      <c r="B8637" t="s">
        <v>17114</v>
      </c>
    </row>
    <row r="8638" spans="1:2" x14ac:dyDescent="0.25">
      <c r="A8638" t="s">
        <v>17115</v>
      </c>
      <c r="B8638" t="s">
        <v>17116</v>
      </c>
    </row>
    <row r="8639" spans="1:2" x14ac:dyDescent="0.25">
      <c r="A8639" t="s">
        <v>17117</v>
      </c>
      <c r="B8639" t="s">
        <v>17118</v>
      </c>
    </row>
    <row r="8640" spans="1:2" x14ac:dyDescent="0.25">
      <c r="A8640" t="s">
        <v>17119</v>
      </c>
      <c r="B8640" t="s">
        <v>17120</v>
      </c>
    </row>
    <row r="8641" spans="1:2" x14ac:dyDescent="0.25">
      <c r="A8641" t="s">
        <v>17121</v>
      </c>
      <c r="B8641" t="s">
        <v>17122</v>
      </c>
    </row>
    <row r="8642" spans="1:2" x14ac:dyDescent="0.25">
      <c r="A8642" t="s">
        <v>17123</v>
      </c>
      <c r="B8642" t="s">
        <v>17124</v>
      </c>
    </row>
    <row r="8643" spans="1:2" x14ac:dyDescent="0.25">
      <c r="A8643" t="s">
        <v>17125</v>
      </c>
      <c r="B8643" t="s">
        <v>17126</v>
      </c>
    </row>
    <row r="8644" spans="1:2" x14ac:dyDescent="0.25">
      <c r="A8644" t="s">
        <v>17127</v>
      </c>
      <c r="B8644" t="s">
        <v>17128</v>
      </c>
    </row>
    <row r="8645" spans="1:2" x14ac:dyDescent="0.25">
      <c r="A8645" t="s">
        <v>17129</v>
      </c>
      <c r="B8645" t="s">
        <v>17130</v>
      </c>
    </row>
    <row r="8646" spans="1:2" x14ac:dyDescent="0.25">
      <c r="A8646" t="s">
        <v>17131</v>
      </c>
      <c r="B8646" t="s">
        <v>17132</v>
      </c>
    </row>
    <row r="8647" spans="1:2" x14ac:dyDescent="0.25">
      <c r="A8647" t="s">
        <v>17133</v>
      </c>
      <c r="B8647" t="s">
        <v>17134</v>
      </c>
    </row>
    <row r="8648" spans="1:2" x14ac:dyDescent="0.25">
      <c r="A8648" t="s">
        <v>17135</v>
      </c>
      <c r="B8648" t="s">
        <v>17136</v>
      </c>
    </row>
    <row r="8649" spans="1:2" x14ac:dyDescent="0.25">
      <c r="A8649" t="s">
        <v>17137</v>
      </c>
      <c r="B8649" t="s">
        <v>17138</v>
      </c>
    </row>
    <row r="8650" spans="1:2" x14ac:dyDescent="0.25">
      <c r="A8650" t="s">
        <v>17139</v>
      </c>
      <c r="B8650" t="s">
        <v>17140</v>
      </c>
    </row>
    <row r="8651" spans="1:2" x14ac:dyDescent="0.25">
      <c r="A8651" t="s">
        <v>17141</v>
      </c>
      <c r="B8651" t="s">
        <v>17142</v>
      </c>
    </row>
    <row r="8652" spans="1:2" x14ac:dyDescent="0.25">
      <c r="A8652" t="s">
        <v>17143</v>
      </c>
      <c r="B8652" t="s">
        <v>17144</v>
      </c>
    </row>
    <row r="8653" spans="1:2" x14ac:dyDescent="0.25">
      <c r="A8653" t="s">
        <v>17145</v>
      </c>
      <c r="B8653" t="s">
        <v>17146</v>
      </c>
    </row>
    <row r="8654" spans="1:2" x14ac:dyDescent="0.25">
      <c r="A8654" t="s">
        <v>17147</v>
      </c>
      <c r="B8654" t="s">
        <v>17148</v>
      </c>
    </row>
    <row r="8655" spans="1:2" x14ac:dyDescent="0.25">
      <c r="A8655" t="s">
        <v>17149</v>
      </c>
      <c r="B8655" t="s">
        <v>17150</v>
      </c>
    </row>
    <row r="8656" spans="1:2" x14ac:dyDescent="0.25">
      <c r="A8656" t="s">
        <v>17151</v>
      </c>
      <c r="B8656" t="s">
        <v>17152</v>
      </c>
    </row>
    <row r="8657" spans="1:2" x14ac:dyDescent="0.25">
      <c r="A8657" t="s">
        <v>17153</v>
      </c>
      <c r="B8657" t="s">
        <v>17154</v>
      </c>
    </row>
    <row r="8658" spans="1:2" x14ac:dyDescent="0.25">
      <c r="A8658" t="s">
        <v>17155</v>
      </c>
      <c r="B8658" t="s">
        <v>17156</v>
      </c>
    </row>
    <row r="8659" spans="1:2" x14ac:dyDescent="0.25">
      <c r="A8659" t="s">
        <v>17157</v>
      </c>
      <c r="B8659" t="s">
        <v>17158</v>
      </c>
    </row>
    <row r="8660" spans="1:2" x14ac:dyDescent="0.25">
      <c r="A8660" t="s">
        <v>17159</v>
      </c>
      <c r="B8660" t="s">
        <v>17160</v>
      </c>
    </row>
    <row r="8661" spans="1:2" x14ac:dyDescent="0.25">
      <c r="A8661" t="s">
        <v>17161</v>
      </c>
      <c r="B8661" t="s">
        <v>17162</v>
      </c>
    </row>
    <row r="8662" spans="1:2" x14ac:dyDescent="0.25">
      <c r="A8662" t="s">
        <v>17163</v>
      </c>
      <c r="B8662" t="s">
        <v>17164</v>
      </c>
    </row>
    <row r="8663" spans="1:2" x14ac:dyDescent="0.25">
      <c r="A8663" t="s">
        <v>17165</v>
      </c>
      <c r="B8663" t="s">
        <v>17166</v>
      </c>
    </row>
    <row r="8664" spans="1:2" x14ac:dyDescent="0.25">
      <c r="A8664" t="s">
        <v>17167</v>
      </c>
      <c r="B8664" t="s">
        <v>17168</v>
      </c>
    </row>
    <row r="8665" spans="1:2" x14ac:dyDescent="0.25">
      <c r="A8665" t="s">
        <v>17169</v>
      </c>
      <c r="B8665" t="s">
        <v>17170</v>
      </c>
    </row>
    <row r="8666" spans="1:2" x14ac:dyDescent="0.25">
      <c r="A8666" t="s">
        <v>17171</v>
      </c>
      <c r="B8666" t="s">
        <v>17172</v>
      </c>
    </row>
    <row r="8667" spans="1:2" x14ac:dyDescent="0.25">
      <c r="A8667" t="s">
        <v>17173</v>
      </c>
      <c r="B8667" t="s">
        <v>14338</v>
      </c>
    </row>
    <row r="8668" spans="1:2" x14ac:dyDescent="0.25">
      <c r="A8668" t="s">
        <v>17174</v>
      </c>
      <c r="B8668" t="s">
        <v>17175</v>
      </c>
    </row>
    <row r="8669" spans="1:2" x14ac:dyDescent="0.25">
      <c r="A8669" t="s">
        <v>17176</v>
      </c>
      <c r="B8669" t="s">
        <v>17177</v>
      </c>
    </row>
    <row r="8670" spans="1:2" x14ac:dyDescent="0.25">
      <c r="A8670" t="s">
        <v>17178</v>
      </c>
      <c r="B8670" t="s">
        <v>17179</v>
      </c>
    </row>
    <row r="8671" spans="1:2" x14ac:dyDescent="0.25">
      <c r="A8671" t="s">
        <v>17180</v>
      </c>
      <c r="B8671" t="s">
        <v>17181</v>
      </c>
    </row>
    <row r="8672" spans="1:2" x14ac:dyDescent="0.25">
      <c r="A8672" t="s">
        <v>17182</v>
      </c>
      <c r="B8672" t="s">
        <v>17183</v>
      </c>
    </row>
    <row r="8673" spans="1:2" x14ac:dyDescent="0.25">
      <c r="A8673" t="s">
        <v>17184</v>
      </c>
      <c r="B8673" t="s">
        <v>17185</v>
      </c>
    </row>
    <row r="8674" spans="1:2" x14ac:dyDescent="0.25">
      <c r="A8674" t="s">
        <v>17186</v>
      </c>
      <c r="B8674" t="s">
        <v>17187</v>
      </c>
    </row>
    <row r="8675" spans="1:2" x14ac:dyDescent="0.25">
      <c r="A8675" t="s">
        <v>17188</v>
      </c>
      <c r="B8675" t="s">
        <v>17189</v>
      </c>
    </row>
    <row r="8676" spans="1:2" x14ac:dyDescent="0.25">
      <c r="A8676" t="s">
        <v>17190</v>
      </c>
      <c r="B8676" t="s">
        <v>17191</v>
      </c>
    </row>
    <row r="8677" spans="1:2" x14ac:dyDescent="0.25">
      <c r="A8677" t="s">
        <v>17192</v>
      </c>
      <c r="B8677" t="s">
        <v>17193</v>
      </c>
    </row>
    <row r="8678" spans="1:2" x14ac:dyDescent="0.25">
      <c r="A8678" t="s">
        <v>17194</v>
      </c>
      <c r="B8678" t="s">
        <v>17195</v>
      </c>
    </row>
    <row r="8679" spans="1:2" x14ac:dyDescent="0.25">
      <c r="A8679" t="s">
        <v>17196</v>
      </c>
      <c r="B8679" t="s">
        <v>17197</v>
      </c>
    </row>
    <row r="8680" spans="1:2" x14ac:dyDescent="0.25">
      <c r="A8680" t="s">
        <v>17198</v>
      </c>
      <c r="B8680" t="s">
        <v>17199</v>
      </c>
    </row>
    <row r="8681" spans="1:2" x14ac:dyDescent="0.25">
      <c r="A8681" t="s">
        <v>17200</v>
      </c>
      <c r="B8681" t="s">
        <v>17201</v>
      </c>
    </row>
    <row r="8682" spans="1:2" x14ac:dyDescent="0.25">
      <c r="A8682" t="s">
        <v>17202</v>
      </c>
      <c r="B8682" t="s">
        <v>17203</v>
      </c>
    </row>
    <row r="8683" spans="1:2" x14ac:dyDescent="0.25">
      <c r="A8683" t="s">
        <v>17204</v>
      </c>
      <c r="B8683" t="s">
        <v>17205</v>
      </c>
    </row>
    <row r="8684" spans="1:2" x14ac:dyDescent="0.25">
      <c r="A8684" t="s">
        <v>17206</v>
      </c>
      <c r="B8684" t="s">
        <v>17207</v>
      </c>
    </row>
    <row r="8685" spans="1:2" x14ac:dyDescent="0.25">
      <c r="A8685" t="s">
        <v>17208</v>
      </c>
      <c r="B8685" t="s">
        <v>17209</v>
      </c>
    </row>
    <row r="8686" spans="1:2" x14ac:dyDescent="0.25">
      <c r="A8686" t="s">
        <v>17210</v>
      </c>
      <c r="B8686" t="s">
        <v>17211</v>
      </c>
    </row>
    <row r="8687" spans="1:2" x14ac:dyDescent="0.25">
      <c r="A8687" t="s">
        <v>17212</v>
      </c>
      <c r="B8687" t="s">
        <v>17213</v>
      </c>
    </row>
    <row r="8688" spans="1:2" x14ac:dyDescent="0.25">
      <c r="A8688" t="s">
        <v>17214</v>
      </c>
      <c r="B8688" t="s">
        <v>17215</v>
      </c>
    </row>
    <row r="8689" spans="1:2" x14ac:dyDescent="0.25">
      <c r="A8689" t="s">
        <v>17216</v>
      </c>
      <c r="B8689" t="s">
        <v>17217</v>
      </c>
    </row>
    <row r="8690" spans="1:2" x14ac:dyDescent="0.25">
      <c r="A8690" t="s">
        <v>17218</v>
      </c>
      <c r="B8690" t="s">
        <v>17219</v>
      </c>
    </row>
    <row r="8691" spans="1:2" x14ac:dyDescent="0.25">
      <c r="A8691" t="s">
        <v>17220</v>
      </c>
      <c r="B8691" t="s">
        <v>17221</v>
      </c>
    </row>
    <row r="8692" spans="1:2" x14ac:dyDescent="0.25">
      <c r="A8692" t="s">
        <v>17222</v>
      </c>
      <c r="B8692" t="s">
        <v>17223</v>
      </c>
    </row>
    <row r="8693" spans="1:2" x14ac:dyDescent="0.25">
      <c r="A8693" t="s">
        <v>17224</v>
      </c>
      <c r="B8693" t="s">
        <v>17225</v>
      </c>
    </row>
    <row r="8694" spans="1:2" x14ac:dyDescent="0.25">
      <c r="A8694" t="s">
        <v>17226</v>
      </c>
      <c r="B8694" t="s">
        <v>17227</v>
      </c>
    </row>
    <row r="8695" spans="1:2" x14ac:dyDescent="0.25">
      <c r="A8695" t="s">
        <v>17228</v>
      </c>
      <c r="B8695" t="s">
        <v>17229</v>
      </c>
    </row>
    <row r="8696" spans="1:2" x14ac:dyDescent="0.25">
      <c r="A8696" t="s">
        <v>17230</v>
      </c>
      <c r="B8696" t="s">
        <v>17231</v>
      </c>
    </row>
    <row r="8697" spans="1:2" x14ac:dyDescent="0.25">
      <c r="A8697" t="s">
        <v>17232</v>
      </c>
      <c r="B8697" t="s">
        <v>17233</v>
      </c>
    </row>
    <row r="8698" spans="1:2" x14ac:dyDescent="0.25">
      <c r="A8698" t="s">
        <v>17234</v>
      </c>
      <c r="B8698" t="s">
        <v>17235</v>
      </c>
    </row>
    <row r="8699" spans="1:2" x14ac:dyDescent="0.25">
      <c r="A8699" t="s">
        <v>17236</v>
      </c>
      <c r="B8699" t="s">
        <v>17237</v>
      </c>
    </row>
    <row r="8700" spans="1:2" x14ac:dyDescent="0.25">
      <c r="A8700" t="s">
        <v>17238</v>
      </c>
      <c r="B8700" t="s">
        <v>17239</v>
      </c>
    </row>
    <row r="8701" spans="1:2" x14ac:dyDescent="0.25">
      <c r="A8701" t="s">
        <v>17240</v>
      </c>
      <c r="B8701" t="s">
        <v>17241</v>
      </c>
    </row>
    <row r="8702" spans="1:2" x14ac:dyDescent="0.25">
      <c r="A8702" t="s">
        <v>17242</v>
      </c>
      <c r="B8702" t="s">
        <v>17243</v>
      </c>
    </row>
    <row r="8703" spans="1:2" x14ac:dyDescent="0.25">
      <c r="A8703" t="s">
        <v>17244</v>
      </c>
      <c r="B8703" t="s">
        <v>17245</v>
      </c>
    </row>
    <row r="8704" spans="1:2" x14ac:dyDescent="0.25">
      <c r="A8704" t="s">
        <v>17246</v>
      </c>
      <c r="B8704" t="s">
        <v>17247</v>
      </c>
    </row>
    <row r="8705" spans="1:2" x14ac:dyDescent="0.25">
      <c r="A8705" t="s">
        <v>17248</v>
      </c>
      <c r="B8705" t="s">
        <v>17249</v>
      </c>
    </row>
    <row r="8706" spans="1:2" x14ac:dyDescent="0.25">
      <c r="A8706" t="s">
        <v>17250</v>
      </c>
      <c r="B8706" t="s">
        <v>17251</v>
      </c>
    </row>
    <row r="8707" spans="1:2" x14ac:dyDescent="0.25">
      <c r="A8707" t="s">
        <v>17252</v>
      </c>
      <c r="B8707" t="s">
        <v>17253</v>
      </c>
    </row>
    <row r="8708" spans="1:2" x14ac:dyDescent="0.25">
      <c r="A8708" t="s">
        <v>17254</v>
      </c>
      <c r="B8708" t="s">
        <v>17255</v>
      </c>
    </row>
    <row r="8709" spans="1:2" x14ac:dyDescent="0.25">
      <c r="A8709" t="s">
        <v>17256</v>
      </c>
      <c r="B8709" t="s">
        <v>17257</v>
      </c>
    </row>
    <row r="8710" spans="1:2" x14ac:dyDescent="0.25">
      <c r="A8710" t="s">
        <v>17258</v>
      </c>
      <c r="B8710" t="s">
        <v>17259</v>
      </c>
    </row>
    <row r="8711" spans="1:2" x14ac:dyDescent="0.25">
      <c r="A8711" t="s">
        <v>17260</v>
      </c>
      <c r="B8711" t="s">
        <v>17261</v>
      </c>
    </row>
    <row r="8712" spans="1:2" x14ac:dyDescent="0.25">
      <c r="A8712" t="s">
        <v>17262</v>
      </c>
      <c r="B8712" t="s">
        <v>17263</v>
      </c>
    </row>
    <row r="8713" spans="1:2" x14ac:dyDescent="0.25">
      <c r="A8713" t="s">
        <v>17264</v>
      </c>
      <c r="B8713" t="s">
        <v>17265</v>
      </c>
    </row>
    <row r="8714" spans="1:2" x14ac:dyDescent="0.25">
      <c r="A8714" t="s">
        <v>17266</v>
      </c>
      <c r="B8714" t="s">
        <v>17267</v>
      </c>
    </row>
    <row r="8715" spans="1:2" x14ac:dyDescent="0.25">
      <c r="A8715" t="s">
        <v>17268</v>
      </c>
      <c r="B8715" t="s">
        <v>17269</v>
      </c>
    </row>
    <row r="8716" spans="1:2" x14ac:dyDescent="0.25">
      <c r="A8716" t="s">
        <v>17270</v>
      </c>
      <c r="B8716" t="s">
        <v>17271</v>
      </c>
    </row>
    <row r="8717" spans="1:2" x14ac:dyDescent="0.25">
      <c r="A8717" t="s">
        <v>17272</v>
      </c>
      <c r="B8717" t="s">
        <v>17273</v>
      </c>
    </row>
    <row r="8718" spans="1:2" x14ac:dyDescent="0.25">
      <c r="A8718" t="s">
        <v>17274</v>
      </c>
      <c r="B8718" t="s">
        <v>17275</v>
      </c>
    </row>
    <row r="8719" spans="1:2" x14ac:dyDescent="0.25">
      <c r="A8719" t="s">
        <v>17276</v>
      </c>
      <c r="B8719" t="s">
        <v>17277</v>
      </c>
    </row>
    <row r="8720" spans="1:2" x14ac:dyDescent="0.25">
      <c r="A8720" t="s">
        <v>17278</v>
      </c>
      <c r="B8720" t="s">
        <v>17279</v>
      </c>
    </row>
    <row r="8721" spans="1:2" x14ac:dyDescent="0.25">
      <c r="A8721" t="s">
        <v>17280</v>
      </c>
      <c r="B8721" t="s">
        <v>17281</v>
      </c>
    </row>
    <row r="8722" spans="1:2" x14ac:dyDescent="0.25">
      <c r="A8722" t="s">
        <v>17282</v>
      </c>
      <c r="B8722" t="s">
        <v>17283</v>
      </c>
    </row>
    <row r="8723" spans="1:2" x14ac:dyDescent="0.25">
      <c r="A8723" t="s">
        <v>17284</v>
      </c>
      <c r="B8723" t="s">
        <v>17285</v>
      </c>
    </row>
    <row r="8724" spans="1:2" x14ac:dyDescent="0.25">
      <c r="A8724" t="s">
        <v>17286</v>
      </c>
      <c r="B8724" t="s">
        <v>17287</v>
      </c>
    </row>
    <row r="8725" spans="1:2" x14ac:dyDescent="0.25">
      <c r="A8725" t="s">
        <v>17288</v>
      </c>
      <c r="B8725" t="s">
        <v>17289</v>
      </c>
    </row>
    <row r="8726" spans="1:2" x14ac:dyDescent="0.25">
      <c r="A8726" t="s">
        <v>17290</v>
      </c>
      <c r="B8726" t="s">
        <v>17291</v>
      </c>
    </row>
    <row r="8727" spans="1:2" x14ac:dyDescent="0.25">
      <c r="A8727" t="s">
        <v>17292</v>
      </c>
      <c r="B8727" t="s">
        <v>17293</v>
      </c>
    </row>
    <row r="8728" spans="1:2" x14ac:dyDescent="0.25">
      <c r="A8728" t="s">
        <v>17294</v>
      </c>
      <c r="B8728" t="s">
        <v>17295</v>
      </c>
    </row>
    <row r="8729" spans="1:2" x14ac:dyDescent="0.25">
      <c r="A8729" t="s">
        <v>17296</v>
      </c>
      <c r="B8729" t="s">
        <v>17297</v>
      </c>
    </row>
    <row r="8730" spans="1:2" x14ac:dyDescent="0.25">
      <c r="A8730" t="s">
        <v>17298</v>
      </c>
      <c r="B8730" t="s">
        <v>17299</v>
      </c>
    </row>
    <row r="8731" spans="1:2" x14ac:dyDescent="0.25">
      <c r="A8731" t="s">
        <v>17300</v>
      </c>
      <c r="B8731" t="s">
        <v>17301</v>
      </c>
    </row>
    <row r="8732" spans="1:2" x14ac:dyDescent="0.25">
      <c r="A8732" t="s">
        <v>17302</v>
      </c>
      <c r="B8732" t="s">
        <v>17303</v>
      </c>
    </row>
    <row r="8733" spans="1:2" x14ac:dyDescent="0.25">
      <c r="A8733" t="s">
        <v>17304</v>
      </c>
      <c r="B8733" t="s">
        <v>17305</v>
      </c>
    </row>
    <row r="8734" spans="1:2" x14ac:dyDescent="0.25">
      <c r="A8734" t="s">
        <v>17306</v>
      </c>
      <c r="B8734" t="s">
        <v>17307</v>
      </c>
    </row>
    <row r="8735" spans="1:2" x14ac:dyDescent="0.25">
      <c r="A8735" t="s">
        <v>17308</v>
      </c>
      <c r="B8735" t="s">
        <v>17309</v>
      </c>
    </row>
    <row r="8736" spans="1:2" x14ac:dyDescent="0.25">
      <c r="A8736" t="s">
        <v>17310</v>
      </c>
      <c r="B8736" t="s">
        <v>17311</v>
      </c>
    </row>
    <row r="8737" spans="1:2" x14ac:dyDescent="0.25">
      <c r="A8737" t="s">
        <v>17312</v>
      </c>
      <c r="B8737" t="s">
        <v>17313</v>
      </c>
    </row>
    <row r="8738" spans="1:2" x14ac:dyDescent="0.25">
      <c r="A8738" t="s">
        <v>17314</v>
      </c>
      <c r="B8738" t="s">
        <v>17315</v>
      </c>
    </row>
    <row r="8739" spans="1:2" x14ac:dyDescent="0.25">
      <c r="A8739" t="s">
        <v>17316</v>
      </c>
      <c r="B8739" t="s">
        <v>17317</v>
      </c>
    </row>
    <row r="8740" spans="1:2" x14ac:dyDescent="0.25">
      <c r="A8740" t="s">
        <v>17318</v>
      </c>
      <c r="B8740" t="s">
        <v>17319</v>
      </c>
    </row>
    <row r="8741" spans="1:2" x14ac:dyDescent="0.25">
      <c r="A8741" t="s">
        <v>17320</v>
      </c>
      <c r="B8741" t="s">
        <v>17321</v>
      </c>
    </row>
    <row r="8742" spans="1:2" x14ac:dyDescent="0.25">
      <c r="A8742" t="s">
        <v>17322</v>
      </c>
      <c r="B8742" t="s">
        <v>17323</v>
      </c>
    </row>
    <row r="8743" spans="1:2" x14ac:dyDescent="0.25">
      <c r="A8743" t="s">
        <v>17324</v>
      </c>
      <c r="B8743" t="s">
        <v>17325</v>
      </c>
    </row>
    <row r="8744" spans="1:2" x14ac:dyDescent="0.25">
      <c r="A8744" t="s">
        <v>17326</v>
      </c>
      <c r="B8744" t="s">
        <v>17327</v>
      </c>
    </row>
    <row r="8745" spans="1:2" x14ac:dyDescent="0.25">
      <c r="A8745" t="s">
        <v>17328</v>
      </c>
      <c r="B8745" t="s">
        <v>17329</v>
      </c>
    </row>
    <row r="8746" spans="1:2" x14ac:dyDescent="0.25">
      <c r="A8746" t="s">
        <v>17330</v>
      </c>
      <c r="B8746" t="s">
        <v>17331</v>
      </c>
    </row>
    <row r="8747" spans="1:2" x14ac:dyDescent="0.25">
      <c r="A8747" t="s">
        <v>17332</v>
      </c>
      <c r="B8747" t="s">
        <v>17333</v>
      </c>
    </row>
    <row r="8748" spans="1:2" x14ac:dyDescent="0.25">
      <c r="A8748" t="s">
        <v>17334</v>
      </c>
      <c r="B8748" t="s">
        <v>17335</v>
      </c>
    </row>
    <row r="8749" spans="1:2" x14ac:dyDescent="0.25">
      <c r="A8749" t="s">
        <v>17336</v>
      </c>
      <c r="B8749" t="s">
        <v>17337</v>
      </c>
    </row>
    <row r="8750" spans="1:2" x14ac:dyDescent="0.25">
      <c r="A8750" t="s">
        <v>17338</v>
      </c>
      <c r="B8750" t="s">
        <v>17339</v>
      </c>
    </row>
    <row r="8751" spans="1:2" x14ac:dyDescent="0.25">
      <c r="A8751" t="s">
        <v>17340</v>
      </c>
      <c r="B8751" t="s">
        <v>17341</v>
      </c>
    </row>
    <row r="8752" spans="1:2" x14ac:dyDescent="0.25">
      <c r="A8752" t="s">
        <v>17342</v>
      </c>
      <c r="B8752" t="s">
        <v>17343</v>
      </c>
    </row>
    <row r="8753" spans="1:2" x14ac:dyDescent="0.25">
      <c r="A8753" t="s">
        <v>17344</v>
      </c>
      <c r="B8753" t="s">
        <v>17345</v>
      </c>
    </row>
    <row r="8754" spans="1:2" x14ac:dyDescent="0.25">
      <c r="A8754" t="s">
        <v>17346</v>
      </c>
      <c r="B8754" t="s">
        <v>17347</v>
      </c>
    </row>
    <row r="8755" spans="1:2" x14ac:dyDescent="0.25">
      <c r="A8755" t="s">
        <v>17348</v>
      </c>
      <c r="B8755" t="s">
        <v>17349</v>
      </c>
    </row>
    <row r="8756" spans="1:2" x14ac:dyDescent="0.25">
      <c r="A8756" t="s">
        <v>17350</v>
      </c>
      <c r="B8756" t="s">
        <v>17351</v>
      </c>
    </row>
    <row r="8757" spans="1:2" x14ac:dyDescent="0.25">
      <c r="A8757" t="s">
        <v>17352</v>
      </c>
      <c r="B8757" t="s">
        <v>17353</v>
      </c>
    </row>
    <row r="8758" spans="1:2" x14ac:dyDescent="0.25">
      <c r="A8758" t="s">
        <v>17354</v>
      </c>
      <c r="B8758" t="s">
        <v>17355</v>
      </c>
    </row>
    <row r="8759" spans="1:2" x14ac:dyDescent="0.25">
      <c r="A8759" t="s">
        <v>17356</v>
      </c>
      <c r="B8759" t="s">
        <v>17357</v>
      </c>
    </row>
    <row r="8760" spans="1:2" x14ac:dyDescent="0.25">
      <c r="A8760" t="s">
        <v>17358</v>
      </c>
      <c r="B8760" t="s">
        <v>17359</v>
      </c>
    </row>
    <row r="8761" spans="1:2" x14ac:dyDescent="0.25">
      <c r="A8761" t="s">
        <v>17360</v>
      </c>
      <c r="B8761" t="s">
        <v>17361</v>
      </c>
    </row>
    <row r="8762" spans="1:2" x14ac:dyDescent="0.25">
      <c r="A8762" t="s">
        <v>17362</v>
      </c>
      <c r="B8762" t="s">
        <v>17363</v>
      </c>
    </row>
    <row r="8763" spans="1:2" x14ac:dyDescent="0.25">
      <c r="A8763" t="s">
        <v>17364</v>
      </c>
      <c r="B8763" t="s">
        <v>17365</v>
      </c>
    </row>
    <row r="8764" spans="1:2" x14ac:dyDescent="0.25">
      <c r="A8764" t="s">
        <v>17366</v>
      </c>
      <c r="B8764" t="s">
        <v>17367</v>
      </c>
    </row>
    <row r="8765" spans="1:2" x14ac:dyDescent="0.25">
      <c r="A8765" t="s">
        <v>17368</v>
      </c>
      <c r="B8765" t="s">
        <v>17369</v>
      </c>
    </row>
    <row r="8766" spans="1:2" x14ac:dyDescent="0.25">
      <c r="A8766" t="s">
        <v>17370</v>
      </c>
      <c r="B8766" t="s">
        <v>17371</v>
      </c>
    </row>
    <row r="8767" spans="1:2" x14ac:dyDescent="0.25">
      <c r="A8767" t="s">
        <v>17372</v>
      </c>
      <c r="B8767" t="s">
        <v>17373</v>
      </c>
    </row>
    <row r="8768" spans="1:2" x14ac:dyDescent="0.25">
      <c r="A8768" t="s">
        <v>17374</v>
      </c>
      <c r="B8768" t="s">
        <v>17375</v>
      </c>
    </row>
    <row r="8769" spans="1:2" x14ac:dyDescent="0.25">
      <c r="A8769" t="s">
        <v>17376</v>
      </c>
      <c r="B8769" t="s">
        <v>17377</v>
      </c>
    </row>
    <row r="8770" spans="1:2" x14ac:dyDescent="0.25">
      <c r="A8770" t="s">
        <v>17378</v>
      </c>
      <c r="B8770" t="s">
        <v>17379</v>
      </c>
    </row>
    <row r="8771" spans="1:2" x14ac:dyDescent="0.25">
      <c r="A8771" t="s">
        <v>17380</v>
      </c>
      <c r="B8771" t="s">
        <v>17381</v>
      </c>
    </row>
    <row r="8772" spans="1:2" x14ac:dyDescent="0.25">
      <c r="A8772" t="s">
        <v>17382</v>
      </c>
      <c r="B8772" t="s">
        <v>17383</v>
      </c>
    </row>
    <row r="8773" spans="1:2" x14ac:dyDescent="0.25">
      <c r="A8773" t="s">
        <v>17384</v>
      </c>
      <c r="B8773" t="s">
        <v>17385</v>
      </c>
    </row>
    <row r="8774" spans="1:2" x14ac:dyDescent="0.25">
      <c r="A8774" t="s">
        <v>17386</v>
      </c>
      <c r="B8774" t="s">
        <v>17387</v>
      </c>
    </row>
    <row r="8775" spans="1:2" x14ac:dyDescent="0.25">
      <c r="A8775" t="s">
        <v>17388</v>
      </c>
      <c r="B8775" t="s">
        <v>17389</v>
      </c>
    </row>
    <row r="8776" spans="1:2" x14ac:dyDescent="0.25">
      <c r="A8776" t="s">
        <v>17390</v>
      </c>
      <c r="B8776" t="s">
        <v>17391</v>
      </c>
    </row>
    <row r="8777" spans="1:2" x14ac:dyDescent="0.25">
      <c r="A8777" t="s">
        <v>17392</v>
      </c>
      <c r="B8777" t="s">
        <v>17393</v>
      </c>
    </row>
    <row r="8778" spans="1:2" x14ac:dyDescent="0.25">
      <c r="A8778" t="s">
        <v>17394</v>
      </c>
      <c r="B8778" t="s">
        <v>17395</v>
      </c>
    </row>
    <row r="8779" spans="1:2" x14ac:dyDescent="0.25">
      <c r="A8779" t="s">
        <v>206</v>
      </c>
      <c r="B8779" t="s">
        <v>207</v>
      </c>
    </row>
    <row r="8780" spans="1:2" x14ac:dyDescent="0.25">
      <c r="A8780" t="s">
        <v>17396</v>
      </c>
      <c r="B8780" t="s">
        <v>17397</v>
      </c>
    </row>
    <row r="8781" spans="1:2" x14ac:dyDescent="0.25">
      <c r="A8781" t="s">
        <v>17398</v>
      </c>
      <c r="B8781" t="s">
        <v>17399</v>
      </c>
    </row>
    <row r="8782" spans="1:2" x14ac:dyDescent="0.25">
      <c r="A8782" t="s">
        <v>17400</v>
      </c>
      <c r="B8782" t="s">
        <v>17401</v>
      </c>
    </row>
    <row r="8783" spans="1:2" x14ac:dyDescent="0.25">
      <c r="A8783" t="s">
        <v>17402</v>
      </c>
      <c r="B8783" t="s">
        <v>17403</v>
      </c>
    </row>
    <row r="8784" spans="1:2" x14ac:dyDescent="0.25">
      <c r="A8784" t="s">
        <v>17404</v>
      </c>
      <c r="B8784" t="s">
        <v>17405</v>
      </c>
    </row>
    <row r="8785" spans="1:2" x14ac:dyDescent="0.25">
      <c r="A8785" t="s">
        <v>17406</v>
      </c>
      <c r="B8785" t="s">
        <v>17407</v>
      </c>
    </row>
    <row r="8786" spans="1:2" x14ac:dyDescent="0.25">
      <c r="A8786" t="s">
        <v>17408</v>
      </c>
      <c r="B8786" t="s">
        <v>17409</v>
      </c>
    </row>
    <row r="8787" spans="1:2" x14ac:dyDescent="0.25">
      <c r="A8787" t="s">
        <v>17410</v>
      </c>
      <c r="B8787" t="s">
        <v>17411</v>
      </c>
    </row>
    <row r="8788" spans="1:2" x14ac:dyDescent="0.25">
      <c r="A8788" t="s">
        <v>17412</v>
      </c>
      <c r="B8788" t="s">
        <v>17413</v>
      </c>
    </row>
    <row r="8789" spans="1:2" x14ac:dyDescent="0.25">
      <c r="A8789" t="s">
        <v>17414</v>
      </c>
      <c r="B8789" t="s">
        <v>17415</v>
      </c>
    </row>
    <row r="8790" spans="1:2" x14ac:dyDescent="0.25">
      <c r="A8790" t="s">
        <v>17416</v>
      </c>
      <c r="B8790" t="s">
        <v>17417</v>
      </c>
    </row>
    <row r="8791" spans="1:2" x14ac:dyDescent="0.25">
      <c r="A8791" t="s">
        <v>17418</v>
      </c>
      <c r="B8791" t="s">
        <v>17419</v>
      </c>
    </row>
    <row r="8792" spans="1:2" x14ac:dyDescent="0.25">
      <c r="A8792" t="s">
        <v>17420</v>
      </c>
      <c r="B8792" t="s">
        <v>17421</v>
      </c>
    </row>
    <row r="8793" spans="1:2" x14ac:dyDescent="0.25">
      <c r="A8793" t="s">
        <v>17422</v>
      </c>
      <c r="B8793" t="s">
        <v>17423</v>
      </c>
    </row>
    <row r="8794" spans="1:2" x14ac:dyDescent="0.25">
      <c r="A8794" t="s">
        <v>17424</v>
      </c>
      <c r="B8794" t="s">
        <v>17425</v>
      </c>
    </row>
    <row r="8795" spans="1:2" x14ac:dyDescent="0.25">
      <c r="A8795" t="s">
        <v>17426</v>
      </c>
      <c r="B8795" t="s">
        <v>17427</v>
      </c>
    </row>
    <row r="8796" spans="1:2" x14ac:dyDescent="0.25">
      <c r="A8796" t="s">
        <v>17428</v>
      </c>
      <c r="B8796" t="s">
        <v>17429</v>
      </c>
    </row>
    <row r="8797" spans="1:2" x14ac:dyDescent="0.25">
      <c r="A8797" t="s">
        <v>17430</v>
      </c>
      <c r="B8797" t="s">
        <v>17431</v>
      </c>
    </row>
    <row r="8798" spans="1:2" x14ac:dyDescent="0.25">
      <c r="A8798" t="s">
        <v>17432</v>
      </c>
      <c r="B8798" t="s">
        <v>17433</v>
      </c>
    </row>
    <row r="8799" spans="1:2" x14ac:dyDescent="0.25">
      <c r="A8799" t="s">
        <v>17434</v>
      </c>
      <c r="B8799" t="s">
        <v>17435</v>
      </c>
    </row>
    <row r="8800" spans="1:2" x14ac:dyDescent="0.25">
      <c r="A8800" t="s">
        <v>17436</v>
      </c>
      <c r="B8800" t="s">
        <v>17437</v>
      </c>
    </row>
    <row r="8801" spans="1:2" x14ac:dyDescent="0.25">
      <c r="A8801" t="s">
        <v>17438</v>
      </c>
      <c r="B8801" t="s">
        <v>17439</v>
      </c>
    </row>
    <row r="8802" spans="1:2" x14ac:dyDescent="0.25">
      <c r="A8802" t="s">
        <v>17440</v>
      </c>
      <c r="B8802" t="s">
        <v>17441</v>
      </c>
    </row>
    <row r="8803" spans="1:2" x14ac:dyDescent="0.25">
      <c r="A8803" t="s">
        <v>17442</v>
      </c>
      <c r="B8803" t="s">
        <v>17443</v>
      </c>
    </row>
    <row r="8804" spans="1:2" x14ac:dyDescent="0.25">
      <c r="A8804" t="s">
        <v>17444</v>
      </c>
      <c r="B8804" t="s">
        <v>17445</v>
      </c>
    </row>
    <row r="8805" spans="1:2" x14ac:dyDescent="0.25">
      <c r="A8805" t="s">
        <v>17446</v>
      </c>
      <c r="B8805" t="s">
        <v>17447</v>
      </c>
    </row>
    <row r="8806" spans="1:2" x14ac:dyDescent="0.25">
      <c r="A8806" t="s">
        <v>17448</v>
      </c>
      <c r="B8806" t="s">
        <v>17449</v>
      </c>
    </row>
    <row r="8807" spans="1:2" x14ac:dyDescent="0.25">
      <c r="A8807" t="s">
        <v>17450</v>
      </c>
      <c r="B8807" t="s">
        <v>17451</v>
      </c>
    </row>
    <row r="8808" spans="1:2" x14ac:dyDescent="0.25">
      <c r="A8808" t="s">
        <v>17452</v>
      </c>
      <c r="B8808" t="s">
        <v>17453</v>
      </c>
    </row>
    <row r="8809" spans="1:2" x14ac:dyDescent="0.25">
      <c r="A8809" t="s">
        <v>17454</v>
      </c>
      <c r="B8809" t="s">
        <v>17455</v>
      </c>
    </row>
    <row r="8810" spans="1:2" x14ac:dyDescent="0.25">
      <c r="A8810" t="s">
        <v>17456</v>
      </c>
      <c r="B8810" t="s">
        <v>17457</v>
      </c>
    </row>
    <row r="8811" spans="1:2" x14ac:dyDescent="0.25">
      <c r="A8811" t="s">
        <v>17458</v>
      </c>
      <c r="B8811" t="s">
        <v>17459</v>
      </c>
    </row>
    <row r="8812" spans="1:2" x14ac:dyDescent="0.25">
      <c r="A8812" t="s">
        <v>17460</v>
      </c>
      <c r="B8812" t="s">
        <v>17461</v>
      </c>
    </row>
    <row r="8813" spans="1:2" x14ac:dyDescent="0.25">
      <c r="A8813" t="s">
        <v>17462</v>
      </c>
      <c r="B8813" t="s">
        <v>17463</v>
      </c>
    </row>
    <row r="8814" spans="1:2" x14ac:dyDescent="0.25">
      <c r="A8814" t="s">
        <v>17464</v>
      </c>
      <c r="B8814" t="s">
        <v>17465</v>
      </c>
    </row>
    <row r="8815" spans="1:2" x14ac:dyDescent="0.25">
      <c r="A8815" t="s">
        <v>17466</v>
      </c>
      <c r="B8815" t="s">
        <v>17467</v>
      </c>
    </row>
    <row r="8816" spans="1:2" x14ac:dyDescent="0.25">
      <c r="A8816" t="s">
        <v>17468</v>
      </c>
      <c r="B8816" t="s">
        <v>17469</v>
      </c>
    </row>
    <row r="8817" spans="1:2" x14ac:dyDescent="0.25">
      <c r="A8817" t="s">
        <v>17470</v>
      </c>
      <c r="B8817" t="s">
        <v>17471</v>
      </c>
    </row>
    <row r="8818" spans="1:2" x14ac:dyDescent="0.25">
      <c r="A8818" t="s">
        <v>17472</v>
      </c>
      <c r="B8818" t="s">
        <v>17473</v>
      </c>
    </row>
    <row r="8819" spans="1:2" x14ac:dyDescent="0.25">
      <c r="A8819" t="s">
        <v>17474</v>
      </c>
      <c r="B8819" t="s">
        <v>17475</v>
      </c>
    </row>
    <row r="8820" spans="1:2" x14ac:dyDescent="0.25">
      <c r="A8820" t="s">
        <v>17476</v>
      </c>
      <c r="B8820" t="s">
        <v>17477</v>
      </c>
    </row>
    <row r="8821" spans="1:2" x14ac:dyDescent="0.25">
      <c r="A8821" t="s">
        <v>17478</v>
      </c>
      <c r="B8821" t="s">
        <v>17479</v>
      </c>
    </row>
    <row r="8822" spans="1:2" x14ac:dyDescent="0.25">
      <c r="A8822" t="s">
        <v>17480</v>
      </c>
      <c r="B8822" t="s">
        <v>17481</v>
      </c>
    </row>
    <row r="8823" spans="1:2" x14ac:dyDescent="0.25">
      <c r="A8823" t="s">
        <v>17482</v>
      </c>
      <c r="B8823" t="s">
        <v>17483</v>
      </c>
    </row>
    <row r="8824" spans="1:2" x14ac:dyDescent="0.25">
      <c r="A8824" t="s">
        <v>17484</v>
      </c>
      <c r="B8824" t="s">
        <v>17485</v>
      </c>
    </row>
    <row r="8825" spans="1:2" x14ac:dyDescent="0.25">
      <c r="A8825" t="s">
        <v>17486</v>
      </c>
      <c r="B8825" t="s">
        <v>17487</v>
      </c>
    </row>
    <row r="8826" spans="1:2" x14ac:dyDescent="0.25">
      <c r="A8826" t="s">
        <v>17488</v>
      </c>
      <c r="B8826" t="s">
        <v>17489</v>
      </c>
    </row>
    <row r="8827" spans="1:2" x14ac:dyDescent="0.25">
      <c r="A8827" t="s">
        <v>17490</v>
      </c>
      <c r="B8827" t="s">
        <v>17491</v>
      </c>
    </row>
    <row r="8828" spans="1:2" x14ac:dyDescent="0.25">
      <c r="A8828" t="s">
        <v>17492</v>
      </c>
      <c r="B8828" t="s">
        <v>17493</v>
      </c>
    </row>
    <row r="8829" spans="1:2" x14ac:dyDescent="0.25">
      <c r="A8829" t="s">
        <v>17494</v>
      </c>
      <c r="B8829" t="s">
        <v>17495</v>
      </c>
    </row>
    <row r="8830" spans="1:2" x14ac:dyDescent="0.25">
      <c r="A8830" t="s">
        <v>17496</v>
      </c>
      <c r="B8830" t="s">
        <v>17497</v>
      </c>
    </row>
    <row r="8831" spans="1:2" x14ac:dyDescent="0.25">
      <c r="A8831" t="s">
        <v>17498</v>
      </c>
      <c r="B8831" t="s">
        <v>17499</v>
      </c>
    </row>
    <row r="8832" spans="1:2" x14ac:dyDescent="0.25">
      <c r="A8832" t="s">
        <v>17500</v>
      </c>
      <c r="B8832" t="s">
        <v>17501</v>
      </c>
    </row>
    <row r="8833" spans="1:2" x14ac:dyDescent="0.25">
      <c r="A8833" t="s">
        <v>17502</v>
      </c>
      <c r="B8833" t="s">
        <v>17503</v>
      </c>
    </row>
    <row r="8834" spans="1:2" x14ac:dyDescent="0.25">
      <c r="A8834" t="s">
        <v>202</v>
      </c>
      <c r="B8834" t="s">
        <v>17504</v>
      </c>
    </row>
    <row r="8835" spans="1:2" x14ac:dyDescent="0.25">
      <c r="A8835" t="s">
        <v>17505</v>
      </c>
      <c r="B8835" t="s">
        <v>17506</v>
      </c>
    </row>
    <row r="8836" spans="1:2" x14ac:dyDescent="0.25">
      <c r="A8836" t="s">
        <v>17507</v>
      </c>
      <c r="B8836" t="s">
        <v>17508</v>
      </c>
    </row>
    <row r="8837" spans="1:2" x14ac:dyDescent="0.25">
      <c r="A8837" t="s">
        <v>17509</v>
      </c>
      <c r="B8837" t="s">
        <v>17510</v>
      </c>
    </row>
    <row r="8838" spans="1:2" x14ac:dyDescent="0.25">
      <c r="A8838" t="s">
        <v>17511</v>
      </c>
      <c r="B8838" t="s">
        <v>17512</v>
      </c>
    </row>
    <row r="8839" spans="1:2" x14ac:dyDescent="0.25">
      <c r="A8839" t="s">
        <v>17513</v>
      </c>
      <c r="B8839" t="s">
        <v>17514</v>
      </c>
    </row>
    <row r="8840" spans="1:2" x14ac:dyDescent="0.25">
      <c r="A8840" t="s">
        <v>17515</v>
      </c>
      <c r="B8840" t="s">
        <v>17516</v>
      </c>
    </row>
    <row r="8841" spans="1:2" x14ac:dyDescent="0.25">
      <c r="A8841" t="s">
        <v>17517</v>
      </c>
      <c r="B8841" t="s">
        <v>17518</v>
      </c>
    </row>
    <row r="8842" spans="1:2" x14ac:dyDescent="0.25">
      <c r="A8842" t="s">
        <v>17519</v>
      </c>
      <c r="B8842" t="s">
        <v>17520</v>
      </c>
    </row>
    <row r="8843" spans="1:2" x14ac:dyDescent="0.25">
      <c r="A8843" t="s">
        <v>17521</v>
      </c>
      <c r="B8843" t="s">
        <v>17522</v>
      </c>
    </row>
    <row r="8844" spans="1:2" x14ac:dyDescent="0.25">
      <c r="A8844" t="s">
        <v>17523</v>
      </c>
      <c r="B8844" t="s">
        <v>17524</v>
      </c>
    </row>
    <row r="8845" spans="1:2" x14ac:dyDescent="0.25">
      <c r="A8845" t="s">
        <v>17525</v>
      </c>
      <c r="B8845" t="s">
        <v>17526</v>
      </c>
    </row>
    <row r="8846" spans="1:2" x14ac:dyDescent="0.25">
      <c r="A8846" t="s">
        <v>17527</v>
      </c>
      <c r="B8846" t="s">
        <v>17528</v>
      </c>
    </row>
    <row r="8847" spans="1:2" x14ac:dyDescent="0.25">
      <c r="A8847" t="s">
        <v>17529</v>
      </c>
      <c r="B8847" t="s">
        <v>17530</v>
      </c>
    </row>
    <row r="8848" spans="1:2" x14ac:dyDescent="0.25">
      <c r="A8848" t="s">
        <v>17531</v>
      </c>
      <c r="B8848" t="s">
        <v>17532</v>
      </c>
    </row>
    <row r="8849" spans="1:2" x14ac:dyDescent="0.25">
      <c r="A8849" t="s">
        <v>17533</v>
      </c>
      <c r="B8849" t="s">
        <v>17534</v>
      </c>
    </row>
    <row r="8850" spans="1:2" x14ac:dyDescent="0.25">
      <c r="A8850" t="s">
        <v>17535</v>
      </c>
      <c r="B8850" t="s">
        <v>17536</v>
      </c>
    </row>
    <row r="8851" spans="1:2" x14ac:dyDescent="0.25">
      <c r="A8851" t="s">
        <v>17537</v>
      </c>
      <c r="B8851" t="s">
        <v>17538</v>
      </c>
    </row>
    <row r="8852" spans="1:2" x14ac:dyDescent="0.25">
      <c r="A8852" t="s">
        <v>17539</v>
      </c>
      <c r="B8852" t="s">
        <v>17540</v>
      </c>
    </row>
    <row r="8853" spans="1:2" x14ac:dyDescent="0.25">
      <c r="A8853" t="s">
        <v>17541</v>
      </c>
      <c r="B8853" t="s">
        <v>17542</v>
      </c>
    </row>
    <row r="8854" spans="1:2" x14ac:dyDescent="0.25">
      <c r="A8854" t="s">
        <v>17543</v>
      </c>
      <c r="B8854" t="s">
        <v>17544</v>
      </c>
    </row>
    <row r="8855" spans="1:2" x14ac:dyDescent="0.25">
      <c r="A8855" t="s">
        <v>17545</v>
      </c>
      <c r="B8855" t="s">
        <v>17546</v>
      </c>
    </row>
    <row r="8856" spans="1:2" x14ac:dyDescent="0.25">
      <c r="A8856" t="s">
        <v>17547</v>
      </c>
      <c r="B8856" t="s">
        <v>17548</v>
      </c>
    </row>
    <row r="8857" spans="1:2" x14ac:dyDescent="0.25">
      <c r="A8857" t="s">
        <v>17549</v>
      </c>
      <c r="B8857" t="s">
        <v>17550</v>
      </c>
    </row>
    <row r="8858" spans="1:2" x14ac:dyDescent="0.25">
      <c r="A8858" t="s">
        <v>17551</v>
      </c>
      <c r="B8858" t="s">
        <v>17552</v>
      </c>
    </row>
    <row r="8859" spans="1:2" x14ac:dyDescent="0.25">
      <c r="A8859" t="s">
        <v>17553</v>
      </c>
      <c r="B8859" t="s">
        <v>17554</v>
      </c>
    </row>
    <row r="8860" spans="1:2" x14ac:dyDescent="0.25">
      <c r="A8860" t="s">
        <v>17555</v>
      </c>
      <c r="B8860" t="s">
        <v>17556</v>
      </c>
    </row>
    <row r="8861" spans="1:2" x14ac:dyDescent="0.25">
      <c r="A8861" t="s">
        <v>17557</v>
      </c>
      <c r="B8861" t="s">
        <v>17558</v>
      </c>
    </row>
    <row r="8862" spans="1:2" x14ac:dyDescent="0.25">
      <c r="A8862" t="s">
        <v>17559</v>
      </c>
      <c r="B8862" t="s">
        <v>17560</v>
      </c>
    </row>
    <row r="8863" spans="1:2" x14ac:dyDescent="0.25">
      <c r="A8863" t="s">
        <v>17561</v>
      </c>
      <c r="B8863" t="s">
        <v>17562</v>
      </c>
    </row>
    <row r="8864" spans="1:2" x14ac:dyDescent="0.25">
      <c r="A8864" t="s">
        <v>17563</v>
      </c>
      <c r="B8864" t="s">
        <v>17564</v>
      </c>
    </row>
    <row r="8865" spans="1:2" x14ac:dyDescent="0.25">
      <c r="A8865" t="s">
        <v>17565</v>
      </c>
      <c r="B8865" t="s">
        <v>17566</v>
      </c>
    </row>
    <row r="8866" spans="1:2" x14ac:dyDescent="0.25">
      <c r="A8866" t="s">
        <v>17567</v>
      </c>
      <c r="B8866" t="s">
        <v>17568</v>
      </c>
    </row>
    <row r="8867" spans="1:2" x14ac:dyDescent="0.25">
      <c r="A8867" t="s">
        <v>17569</v>
      </c>
      <c r="B8867" t="s">
        <v>17570</v>
      </c>
    </row>
    <row r="8868" spans="1:2" x14ac:dyDescent="0.25">
      <c r="A8868" t="s">
        <v>17571</v>
      </c>
      <c r="B8868" t="s">
        <v>17572</v>
      </c>
    </row>
    <row r="8869" spans="1:2" x14ac:dyDescent="0.25">
      <c r="A8869" t="s">
        <v>17573</v>
      </c>
      <c r="B8869" t="s">
        <v>17574</v>
      </c>
    </row>
    <row r="8870" spans="1:2" x14ac:dyDescent="0.25">
      <c r="A8870" t="s">
        <v>17575</v>
      </c>
      <c r="B8870" t="s">
        <v>17576</v>
      </c>
    </row>
    <row r="8871" spans="1:2" x14ac:dyDescent="0.25">
      <c r="A8871" t="s">
        <v>17577</v>
      </c>
      <c r="B8871" t="s">
        <v>17578</v>
      </c>
    </row>
    <row r="8872" spans="1:2" x14ac:dyDescent="0.25">
      <c r="A8872" t="s">
        <v>17579</v>
      </c>
      <c r="B8872" t="s">
        <v>17580</v>
      </c>
    </row>
    <row r="8873" spans="1:2" x14ac:dyDescent="0.25">
      <c r="A8873" t="s">
        <v>17581</v>
      </c>
      <c r="B8873" t="s">
        <v>17582</v>
      </c>
    </row>
    <row r="8874" spans="1:2" x14ac:dyDescent="0.25">
      <c r="A8874" t="s">
        <v>17583</v>
      </c>
      <c r="B8874" t="s">
        <v>17584</v>
      </c>
    </row>
    <row r="8875" spans="1:2" x14ac:dyDescent="0.25">
      <c r="A8875" t="s">
        <v>17585</v>
      </c>
      <c r="B8875" t="s">
        <v>17586</v>
      </c>
    </row>
    <row r="8876" spans="1:2" x14ac:dyDescent="0.25">
      <c r="A8876" t="s">
        <v>17587</v>
      </c>
      <c r="B8876" t="s">
        <v>17588</v>
      </c>
    </row>
    <row r="8877" spans="1:2" x14ac:dyDescent="0.25">
      <c r="A8877" t="s">
        <v>17589</v>
      </c>
      <c r="B8877" t="s">
        <v>17590</v>
      </c>
    </row>
    <row r="8878" spans="1:2" x14ac:dyDescent="0.25">
      <c r="A8878" t="s">
        <v>17591</v>
      </c>
      <c r="B8878" t="s">
        <v>17592</v>
      </c>
    </row>
    <row r="8879" spans="1:2" x14ac:dyDescent="0.25">
      <c r="A8879" t="s">
        <v>17593</v>
      </c>
      <c r="B8879" t="s">
        <v>17594</v>
      </c>
    </row>
    <row r="8880" spans="1:2" x14ac:dyDescent="0.25">
      <c r="A8880" t="s">
        <v>17595</v>
      </c>
      <c r="B8880" t="s">
        <v>17596</v>
      </c>
    </row>
    <row r="8881" spans="1:2" x14ac:dyDescent="0.25">
      <c r="A8881" t="s">
        <v>17597</v>
      </c>
      <c r="B8881" t="s">
        <v>17598</v>
      </c>
    </row>
    <row r="8882" spans="1:2" x14ac:dyDescent="0.25">
      <c r="A8882" t="s">
        <v>17599</v>
      </c>
      <c r="B8882" t="s">
        <v>17600</v>
      </c>
    </row>
    <row r="8883" spans="1:2" x14ac:dyDescent="0.25">
      <c r="A8883" t="s">
        <v>17601</v>
      </c>
      <c r="B8883" t="s">
        <v>17602</v>
      </c>
    </row>
    <row r="8884" spans="1:2" x14ac:dyDescent="0.25">
      <c r="A8884" t="s">
        <v>17603</v>
      </c>
      <c r="B8884" t="s">
        <v>17604</v>
      </c>
    </row>
    <row r="8885" spans="1:2" x14ac:dyDescent="0.25">
      <c r="A8885" t="s">
        <v>17605</v>
      </c>
      <c r="B8885" t="s">
        <v>17606</v>
      </c>
    </row>
    <row r="8886" spans="1:2" x14ac:dyDescent="0.25">
      <c r="A8886" t="s">
        <v>17607</v>
      </c>
      <c r="B8886" t="s">
        <v>17608</v>
      </c>
    </row>
    <row r="8887" spans="1:2" x14ac:dyDescent="0.25">
      <c r="A8887" t="s">
        <v>17609</v>
      </c>
      <c r="B8887" t="s">
        <v>17610</v>
      </c>
    </row>
    <row r="8888" spans="1:2" x14ac:dyDescent="0.25">
      <c r="A8888" t="s">
        <v>17611</v>
      </c>
      <c r="B8888" t="s">
        <v>17612</v>
      </c>
    </row>
    <row r="8889" spans="1:2" x14ac:dyDescent="0.25">
      <c r="A8889" t="s">
        <v>17613</v>
      </c>
      <c r="B8889" t="s">
        <v>17614</v>
      </c>
    </row>
    <row r="8890" spans="1:2" x14ac:dyDescent="0.25">
      <c r="A8890" t="s">
        <v>17615</v>
      </c>
      <c r="B8890" t="s">
        <v>17616</v>
      </c>
    </row>
    <row r="8891" spans="1:2" x14ac:dyDescent="0.25">
      <c r="A8891" t="s">
        <v>17617</v>
      </c>
      <c r="B8891" t="s">
        <v>17618</v>
      </c>
    </row>
    <row r="8892" spans="1:2" x14ac:dyDescent="0.25">
      <c r="A8892" t="s">
        <v>17619</v>
      </c>
      <c r="B8892" t="s">
        <v>17620</v>
      </c>
    </row>
    <row r="8893" spans="1:2" x14ac:dyDescent="0.25">
      <c r="A8893" t="s">
        <v>17621</v>
      </c>
      <c r="B8893" t="s">
        <v>17622</v>
      </c>
    </row>
    <row r="8894" spans="1:2" x14ac:dyDescent="0.25">
      <c r="A8894" t="s">
        <v>17623</v>
      </c>
      <c r="B8894" t="s">
        <v>17624</v>
      </c>
    </row>
    <row r="8895" spans="1:2" x14ac:dyDescent="0.25">
      <c r="A8895" t="s">
        <v>17625</v>
      </c>
      <c r="B8895" t="s">
        <v>17626</v>
      </c>
    </row>
    <row r="8896" spans="1:2" x14ac:dyDescent="0.25">
      <c r="A8896" t="s">
        <v>17627</v>
      </c>
      <c r="B8896" t="s">
        <v>17628</v>
      </c>
    </row>
    <row r="8897" spans="1:2" x14ac:dyDescent="0.25">
      <c r="A8897" t="s">
        <v>17629</v>
      </c>
      <c r="B8897" t="s">
        <v>17630</v>
      </c>
    </row>
    <row r="8898" spans="1:2" x14ac:dyDescent="0.25">
      <c r="A8898" t="s">
        <v>17631</v>
      </c>
      <c r="B8898" t="s">
        <v>17632</v>
      </c>
    </row>
    <row r="8899" spans="1:2" x14ac:dyDescent="0.25">
      <c r="A8899" t="s">
        <v>17633</v>
      </c>
      <c r="B8899" t="s">
        <v>17634</v>
      </c>
    </row>
    <row r="8900" spans="1:2" x14ac:dyDescent="0.25">
      <c r="A8900" t="s">
        <v>17635</v>
      </c>
      <c r="B8900" t="s">
        <v>17636</v>
      </c>
    </row>
    <row r="8901" spans="1:2" x14ac:dyDescent="0.25">
      <c r="A8901" t="s">
        <v>17637</v>
      </c>
      <c r="B8901" t="s">
        <v>17638</v>
      </c>
    </row>
    <row r="8902" spans="1:2" x14ac:dyDescent="0.25">
      <c r="A8902" t="s">
        <v>17639</v>
      </c>
      <c r="B8902" t="s">
        <v>17640</v>
      </c>
    </row>
    <row r="8903" spans="1:2" x14ac:dyDescent="0.25">
      <c r="A8903" t="s">
        <v>17641</v>
      </c>
      <c r="B8903" t="s">
        <v>17642</v>
      </c>
    </row>
    <row r="8904" spans="1:2" x14ac:dyDescent="0.25">
      <c r="A8904" t="s">
        <v>17643</v>
      </c>
      <c r="B8904" t="s">
        <v>17644</v>
      </c>
    </row>
    <row r="8905" spans="1:2" x14ac:dyDescent="0.25">
      <c r="A8905" t="s">
        <v>17645</v>
      </c>
      <c r="B8905" t="s">
        <v>17646</v>
      </c>
    </row>
    <row r="8906" spans="1:2" x14ac:dyDescent="0.25">
      <c r="A8906" t="s">
        <v>17647</v>
      </c>
      <c r="B8906" t="s">
        <v>17648</v>
      </c>
    </row>
    <row r="8907" spans="1:2" x14ac:dyDescent="0.25">
      <c r="A8907" t="s">
        <v>17649</v>
      </c>
      <c r="B8907" t="s">
        <v>17650</v>
      </c>
    </row>
    <row r="8908" spans="1:2" x14ac:dyDescent="0.25">
      <c r="A8908" t="s">
        <v>17651</v>
      </c>
      <c r="B8908" t="s">
        <v>17652</v>
      </c>
    </row>
    <row r="8909" spans="1:2" x14ac:dyDescent="0.25">
      <c r="A8909" t="s">
        <v>17653</v>
      </c>
      <c r="B8909" t="s">
        <v>17654</v>
      </c>
    </row>
    <row r="8910" spans="1:2" x14ac:dyDescent="0.25">
      <c r="A8910" t="s">
        <v>17655</v>
      </c>
      <c r="B8910" t="s">
        <v>17656</v>
      </c>
    </row>
    <row r="8911" spans="1:2" x14ac:dyDescent="0.25">
      <c r="A8911" t="s">
        <v>17657</v>
      </c>
      <c r="B8911" t="s">
        <v>17658</v>
      </c>
    </row>
    <row r="8912" spans="1:2" x14ac:dyDescent="0.25">
      <c r="A8912" t="s">
        <v>17659</v>
      </c>
      <c r="B8912" t="s">
        <v>17660</v>
      </c>
    </row>
    <row r="8913" spans="1:2" x14ac:dyDescent="0.25">
      <c r="A8913" t="s">
        <v>17661</v>
      </c>
      <c r="B8913" t="s">
        <v>17662</v>
      </c>
    </row>
    <row r="8914" spans="1:2" x14ac:dyDescent="0.25">
      <c r="A8914" t="s">
        <v>17663</v>
      </c>
      <c r="B8914" t="s">
        <v>17664</v>
      </c>
    </row>
    <row r="8915" spans="1:2" x14ac:dyDescent="0.25">
      <c r="A8915" t="s">
        <v>17665</v>
      </c>
      <c r="B8915" t="s">
        <v>17666</v>
      </c>
    </row>
    <row r="8916" spans="1:2" x14ac:dyDescent="0.25">
      <c r="A8916" t="s">
        <v>17667</v>
      </c>
      <c r="B8916" t="s">
        <v>17668</v>
      </c>
    </row>
    <row r="8917" spans="1:2" x14ac:dyDescent="0.25">
      <c r="A8917" t="s">
        <v>17669</v>
      </c>
      <c r="B8917" t="s">
        <v>17670</v>
      </c>
    </row>
    <row r="8918" spans="1:2" x14ac:dyDescent="0.25">
      <c r="A8918" t="s">
        <v>17671</v>
      </c>
      <c r="B8918" t="s">
        <v>17672</v>
      </c>
    </row>
    <row r="8919" spans="1:2" x14ac:dyDescent="0.25">
      <c r="A8919" t="s">
        <v>17673</v>
      </c>
      <c r="B8919" t="s">
        <v>17674</v>
      </c>
    </row>
    <row r="8920" spans="1:2" x14ac:dyDescent="0.25">
      <c r="A8920" t="s">
        <v>17675</v>
      </c>
      <c r="B8920" t="s">
        <v>17676</v>
      </c>
    </row>
    <row r="8921" spans="1:2" x14ac:dyDescent="0.25">
      <c r="A8921" t="s">
        <v>17677</v>
      </c>
      <c r="B8921" t="s">
        <v>17678</v>
      </c>
    </row>
    <row r="8922" spans="1:2" x14ac:dyDescent="0.25">
      <c r="A8922" t="s">
        <v>17679</v>
      </c>
      <c r="B8922" t="s">
        <v>17680</v>
      </c>
    </row>
    <row r="8923" spans="1:2" x14ac:dyDescent="0.25">
      <c r="A8923" t="s">
        <v>17681</v>
      </c>
      <c r="B8923" t="s">
        <v>17682</v>
      </c>
    </row>
    <row r="8924" spans="1:2" x14ac:dyDescent="0.25">
      <c r="A8924" t="s">
        <v>17683</v>
      </c>
      <c r="B8924" t="s">
        <v>17684</v>
      </c>
    </row>
    <row r="8925" spans="1:2" x14ac:dyDescent="0.25">
      <c r="A8925" t="s">
        <v>17685</v>
      </c>
      <c r="B8925" t="s">
        <v>17686</v>
      </c>
    </row>
    <row r="8926" spans="1:2" x14ac:dyDescent="0.25">
      <c r="A8926" t="s">
        <v>17687</v>
      </c>
      <c r="B8926" t="s">
        <v>17688</v>
      </c>
    </row>
    <row r="8927" spans="1:2" x14ac:dyDescent="0.25">
      <c r="A8927" t="s">
        <v>17689</v>
      </c>
      <c r="B8927" t="s">
        <v>17690</v>
      </c>
    </row>
    <row r="8928" spans="1:2" x14ac:dyDescent="0.25">
      <c r="A8928" t="s">
        <v>17691</v>
      </c>
      <c r="B8928" t="s">
        <v>17692</v>
      </c>
    </row>
    <row r="8929" spans="1:2" x14ac:dyDescent="0.25">
      <c r="A8929" t="s">
        <v>17693</v>
      </c>
      <c r="B8929" t="s">
        <v>17694</v>
      </c>
    </row>
    <row r="8930" spans="1:2" x14ac:dyDescent="0.25">
      <c r="A8930" t="s">
        <v>17695</v>
      </c>
      <c r="B8930" t="s">
        <v>17696</v>
      </c>
    </row>
    <row r="8931" spans="1:2" x14ac:dyDescent="0.25">
      <c r="A8931" t="s">
        <v>17697</v>
      </c>
      <c r="B8931" t="s">
        <v>17698</v>
      </c>
    </row>
    <row r="8932" spans="1:2" x14ac:dyDescent="0.25">
      <c r="A8932" t="s">
        <v>17699</v>
      </c>
      <c r="B8932" t="s">
        <v>17700</v>
      </c>
    </row>
    <row r="8933" spans="1:2" x14ac:dyDescent="0.25">
      <c r="A8933" t="s">
        <v>17701</v>
      </c>
      <c r="B8933" t="s">
        <v>17702</v>
      </c>
    </row>
    <row r="8934" spans="1:2" x14ac:dyDescent="0.25">
      <c r="A8934" t="s">
        <v>17703</v>
      </c>
      <c r="B8934" t="s">
        <v>17704</v>
      </c>
    </row>
    <row r="8935" spans="1:2" x14ac:dyDescent="0.25">
      <c r="A8935" t="s">
        <v>17705</v>
      </c>
      <c r="B8935" t="s">
        <v>17706</v>
      </c>
    </row>
    <row r="8936" spans="1:2" x14ac:dyDescent="0.25">
      <c r="A8936" t="s">
        <v>17707</v>
      </c>
      <c r="B8936" t="s">
        <v>17708</v>
      </c>
    </row>
    <row r="8937" spans="1:2" x14ac:dyDescent="0.25">
      <c r="A8937" t="s">
        <v>17709</v>
      </c>
      <c r="B8937" t="s">
        <v>17710</v>
      </c>
    </row>
    <row r="8938" spans="1:2" x14ac:dyDescent="0.25">
      <c r="A8938" t="s">
        <v>17711</v>
      </c>
      <c r="B8938" t="s">
        <v>17712</v>
      </c>
    </row>
    <row r="8939" spans="1:2" x14ac:dyDescent="0.25">
      <c r="A8939" t="s">
        <v>17713</v>
      </c>
      <c r="B8939" t="s">
        <v>17714</v>
      </c>
    </row>
    <row r="8940" spans="1:2" x14ac:dyDescent="0.25">
      <c r="A8940" t="s">
        <v>17715</v>
      </c>
      <c r="B8940" t="s">
        <v>17716</v>
      </c>
    </row>
    <row r="8941" spans="1:2" x14ac:dyDescent="0.25">
      <c r="A8941" t="s">
        <v>17717</v>
      </c>
      <c r="B8941" t="s">
        <v>17718</v>
      </c>
    </row>
    <row r="8942" spans="1:2" x14ac:dyDescent="0.25">
      <c r="A8942" t="s">
        <v>17719</v>
      </c>
      <c r="B8942" t="s">
        <v>17720</v>
      </c>
    </row>
    <row r="8943" spans="1:2" x14ac:dyDescent="0.25">
      <c r="A8943" t="s">
        <v>17721</v>
      </c>
      <c r="B8943" t="s">
        <v>17722</v>
      </c>
    </row>
    <row r="8944" spans="1:2" x14ac:dyDescent="0.25">
      <c r="A8944" t="s">
        <v>17723</v>
      </c>
      <c r="B8944" t="s">
        <v>17724</v>
      </c>
    </row>
    <row r="8945" spans="1:2" x14ac:dyDescent="0.25">
      <c r="A8945" t="s">
        <v>17725</v>
      </c>
      <c r="B8945" t="s">
        <v>17726</v>
      </c>
    </row>
    <row r="8946" spans="1:2" x14ac:dyDescent="0.25">
      <c r="A8946" t="s">
        <v>17727</v>
      </c>
      <c r="B8946" t="s">
        <v>17728</v>
      </c>
    </row>
    <row r="8947" spans="1:2" x14ac:dyDescent="0.25">
      <c r="A8947" t="s">
        <v>17729</v>
      </c>
      <c r="B8947" t="s">
        <v>17730</v>
      </c>
    </row>
    <row r="8948" spans="1:2" x14ac:dyDescent="0.25">
      <c r="A8948" t="s">
        <v>17731</v>
      </c>
      <c r="B8948" t="s">
        <v>17732</v>
      </c>
    </row>
    <row r="8949" spans="1:2" x14ac:dyDescent="0.25">
      <c r="A8949" t="s">
        <v>17733</v>
      </c>
      <c r="B8949" t="s">
        <v>17734</v>
      </c>
    </row>
    <row r="8950" spans="1:2" x14ac:dyDescent="0.25">
      <c r="A8950" t="s">
        <v>17735</v>
      </c>
      <c r="B8950" t="s">
        <v>17736</v>
      </c>
    </row>
    <row r="8951" spans="1:2" x14ac:dyDescent="0.25">
      <c r="A8951" t="s">
        <v>17737</v>
      </c>
      <c r="B8951" t="s">
        <v>17738</v>
      </c>
    </row>
    <row r="8952" spans="1:2" x14ac:dyDescent="0.25">
      <c r="A8952" t="s">
        <v>17739</v>
      </c>
      <c r="B8952" t="s">
        <v>17740</v>
      </c>
    </row>
    <row r="8953" spans="1:2" x14ac:dyDescent="0.25">
      <c r="A8953" t="s">
        <v>17741</v>
      </c>
      <c r="B8953" t="s">
        <v>17742</v>
      </c>
    </row>
    <row r="8954" spans="1:2" x14ac:dyDescent="0.25">
      <c r="A8954" t="s">
        <v>17743</v>
      </c>
      <c r="B8954" t="s">
        <v>17744</v>
      </c>
    </row>
    <row r="8955" spans="1:2" x14ac:dyDescent="0.25">
      <c r="A8955" t="s">
        <v>17745</v>
      </c>
      <c r="B8955" t="s">
        <v>17746</v>
      </c>
    </row>
    <row r="8956" spans="1:2" x14ac:dyDescent="0.25">
      <c r="A8956" t="s">
        <v>17747</v>
      </c>
      <c r="B8956" t="s">
        <v>17748</v>
      </c>
    </row>
    <row r="8957" spans="1:2" x14ac:dyDescent="0.25">
      <c r="A8957" t="s">
        <v>17749</v>
      </c>
      <c r="B8957" t="s">
        <v>17750</v>
      </c>
    </row>
    <row r="8958" spans="1:2" x14ac:dyDescent="0.25">
      <c r="A8958" t="s">
        <v>17751</v>
      </c>
      <c r="B8958" t="s">
        <v>17752</v>
      </c>
    </row>
    <row r="8959" spans="1:2" x14ac:dyDescent="0.25">
      <c r="A8959" t="s">
        <v>17753</v>
      </c>
      <c r="B8959" t="s">
        <v>17754</v>
      </c>
    </row>
    <row r="8960" spans="1:2" x14ac:dyDescent="0.25">
      <c r="A8960" t="s">
        <v>17755</v>
      </c>
      <c r="B8960" t="s">
        <v>17756</v>
      </c>
    </row>
    <row r="8961" spans="1:2" x14ac:dyDescent="0.25">
      <c r="A8961" t="s">
        <v>17757</v>
      </c>
      <c r="B8961" t="s">
        <v>17758</v>
      </c>
    </row>
    <row r="8962" spans="1:2" x14ac:dyDescent="0.25">
      <c r="A8962" t="s">
        <v>17759</v>
      </c>
      <c r="B8962" t="s">
        <v>17760</v>
      </c>
    </row>
    <row r="8963" spans="1:2" x14ac:dyDescent="0.25">
      <c r="A8963" t="s">
        <v>17761</v>
      </c>
      <c r="B8963" t="s">
        <v>17762</v>
      </c>
    </row>
    <row r="8964" spans="1:2" x14ac:dyDescent="0.25">
      <c r="A8964" t="s">
        <v>17763</v>
      </c>
      <c r="B8964" t="s">
        <v>17764</v>
      </c>
    </row>
    <row r="8965" spans="1:2" x14ac:dyDescent="0.25">
      <c r="A8965" t="s">
        <v>17765</v>
      </c>
      <c r="B8965" t="s">
        <v>17766</v>
      </c>
    </row>
    <row r="8966" spans="1:2" x14ac:dyDescent="0.25">
      <c r="A8966" t="s">
        <v>17767</v>
      </c>
      <c r="B8966" t="s">
        <v>17768</v>
      </c>
    </row>
    <row r="8967" spans="1:2" x14ac:dyDescent="0.25">
      <c r="A8967" t="s">
        <v>17769</v>
      </c>
      <c r="B8967" t="s">
        <v>17770</v>
      </c>
    </row>
    <row r="8968" spans="1:2" x14ac:dyDescent="0.25">
      <c r="A8968" t="s">
        <v>17771</v>
      </c>
      <c r="B8968" t="s">
        <v>17772</v>
      </c>
    </row>
    <row r="8969" spans="1:2" x14ac:dyDescent="0.25">
      <c r="A8969" t="s">
        <v>17773</v>
      </c>
      <c r="B8969" t="s">
        <v>17774</v>
      </c>
    </row>
    <row r="8970" spans="1:2" x14ac:dyDescent="0.25">
      <c r="A8970" t="s">
        <v>17775</v>
      </c>
      <c r="B8970" t="s">
        <v>17776</v>
      </c>
    </row>
    <row r="8971" spans="1:2" x14ac:dyDescent="0.25">
      <c r="A8971" t="s">
        <v>17777</v>
      </c>
      <c r="B8971" t="s">
        <v>17778</v>
      </c>
    </row>
    <row r="8972" spans="1:2" x14ac:dyDescent="0.25">
      <c r="A8972" t="s">
        <v>17779</v>
      </c>
      <c r="B8972" t="s">
        <v>17780</v>
      </c>
    </row>
    <row r="8973" spans="1:2" x14ac:dyDescent="0.25">
      <c r="A8973" t="s">
        <v>17781</v>
      </c>
      <c r="B8973" t="s">
        <v>17782</v>
      </c>
    </row>
    <row r="8974" spans="1:2" x14ac:dyDescent="0.25">
      <c r="A8974" t="s">
        <v>17783</v>
      </c>
      <c r="B8974" t="s">
        <v>17784</v>
      </c>
    </row>
    <row r="8975" spans="1:2" x14ac:dyDescent="0.25">
      <c r="A8975" t="s">
        <v>17785</v>
      </c>
      <c r="B8975" t="s">
        <v>17786</v>
      </c>
    </row>
    <row r="8976" spans="1:2" x14ac:dyDescent="0.25">
      <c r="A8976" t="s">
        <v>17787</v>
      </c>
      <c r="B8976" t="s">
        <v>17788</v>
      </c>
    </row>
    <row r="8977" spans="1:2" x14ac:dyDescent="0.25">
      <c r="A8977" t="s">
        <v>17789</v>
      </c>
      <c r="B8977" t="s">
        <v>17790</v>
      </c>
    </row>
    <row r="8978" spans="1:2" x14ac:dyDescent="0.25">
      <c r="A8978" t="s">
        <v>17791</v>
      </c>
      <c r="B8978" t="s">
        <v>17792</v>
      </c>
    </row>
    <row r="8979" spans="1:2" x14ac:dyDescent="0.25">
      <c r="A8979" t="s">
        <v>17793</v>
      </c>
      <c r="B8979" t="s">
        <v>17794</v>
      </c>
    </row>
    <row r="8980" spans="1:2" x14ac:dyDescent="0.25">
      <c r="A8980" t="s">
        <v>17795</v>
      </c>
      <c r="B8980" t="s">
        <v>17796</v>
      </c>
    </row>
    <row r="8981" spans="1:2" x14ac:dyDescent="0.25">
      <c r="A8981" t="s">
        <v>17797</v>
      </c>
      <c r="B8981" t="s">
        <v>17798</v>
      </c>
    </row>
    <row r="8982" spans="1:2" x14ac:dyDescent="0.25">
      <c r="A8982" t="s">
        <v>17799</v>
      </c>
      <c r="B8982" t="s">
        <v>17800</v>
      </c>
    </row>
    <row r="8983" spans="1:2" x14ac:dyDescent="0.25">
      <c r="A8983" t="s">
        <v>17801</v>
      </c>
      <c r="B8983" t="s">
        <v>17802</v>
      </c>
    </row>
    <row r="8984" spans="1:2" x14ac:dyDescent="0.25">
      <c r="A8984" t="s">
        <v>17803</v>
      </c>
      <c r="B8984" t="s">
        <v>17804</v>
      </c>
    </row>
    <row r="8985" spans="1:2" x14ac:dyDescent="0.25">
      <c r="A8985" t="s">
        <v>17805</v>
      </c>
      <c r="B8985" t="s">
        <v>17806</v>
      </c>
    </row>
    <row r="8986" spans="1:2" x14ac:dyDescent="0.25">
      <c r="A8986" t="s">
        <v>17807</v>
      </c>
      <c r="B8986" t="s">
        <v>17808</v>
      </c>
    </row>
    <row r="8987" spans="1:2" x14ac:dyDescent="0.25">
      <c r="A8987" t="s">
        <v>17809</v>
      </c>
      <c r="B8987" t="s">
        <v>17810</v>
      </c>
    </row>
    <row r="8988" spans="1:2" x14ac:dyDescent="0.25">
      <c r="A8988" t="s">
        <v>17811</v>
      </c>
      <c r="B8988" t="s">
        <v>17812</v>
      </c>
    </row>
    <row r="8989" spans="1:2" x14ac:dyDescent="0.25">
      <c r="A8989" t="s">
        <v>17813</v>
      </c>
      <c r="B8989" t="s">
        <v>17814</v>
      </c>
    </row>
    <row r="8990" spans="1:2" x14ac:dyDescent="0.25">
      <c r="A8990" t="s">
        <v>17815</v>
      </c>
      <c r="B8990" t="s">
        <v>17816</v>
      </c>
    </row>
    <row r="8991" spans="1:2" x14ac:dyDescent="0.25">
      <c r="A8991" t="s">
        <v>17817</v>
      </c>
      <c r="B8991" t="s">
        <v>17818</v>
      </c>
    </row>
    <row r="8992" spans="1:2" x14ac:dyDescent="0.25">
      <c r="A8992" t="s">
        <v>17819</v>
      </c>
      <c r="B8992" t="s">
        <v>17820</v>
      </c>
    </row>
    <row r="8993" spans="1:2" x14ac:dyDescent="0.25">
      <c r="A8993" t="s">
        <v>17821</v>
      </c>
      <c r="B8993" t="s">
        <v>17822</v>
      </c>
    </row>
    <row r="8994" spans="1:2" x14ac:dyDescent="0.25">
      <c r="A8994" t="s">
        <v>17823</v>
      </c>
      <c r="B8994" t="s">
        <v>17824</v>
      </c>
    </row>
    <row r="8995" spans="1:2" x14ac:dyDescent="0.25">
      <c r="A8995" t="s">
        <v>17825</v>
      </c>
      <c r="B8995" t="s">
        <v>17826</v>
      </c>
    </row>
    <row r="8996" spans="1:2" x14ac:dyDescent="0.25">
      <c r="A8996" t="s">
        <v>17827</v>
      </c>
      <c r="B8996" t="s">
        <v>17828</v>
      </c>
    </row>
    <row r="8997" spans="1:2" x14ac:dyDescent="0.25">
      <c r="A8997" t="s">
        <v>17829</v>
      </c>
      <c r="B8997" t="s">
        <v>17830</v>
      </c>
    </row>
    <row r="8998" spans="1:2" x14ac:dyDescent="0.25">
      <c r="A8998" t="s">
        <v>17831</v>
      </c>
      <c r="B8998" t="s">
        <v>17832</v>
      </c>
    </row>
    <row r="8999" spans="1:2" x14ac:dyDescent="0.25">
      <c r="A8999" t="s">
        <v>17833</v>
      </c>
      <c r="B8999" t="s">
        <v>17834</v>
      </c>
    </row>
    <row r="9000" spans="1:2" x14ac:dyDescent="0.25">
      <c r="A9000" t="s">
        <v>17835</v>
      </c>
      <c r="B9000" t="s">
        <v>17836</v>
      </c>
    </row>
    <row r="9001" spans="1:2" x14ac:dyDescent="0.25">
      <c r="A9001" t="s">
        <v>17837</v>
      </c>
      <c r="B9001" t="s">
        <v>17838</v>
      </c>
    </row>
    <row r="9002" spans="1:2" x14ac:dyDescent="0.25">
      <c r="A9002" t="s">
        <v>17839</v>
      </c>
      <c r="B9002" t="s">
        <v>17840</v>
      </c>
    </row>
    <row r="9003" spans="1:2" x14ac:dyDescent="0.25">
      <c r="A9003" t="s">
        <v>17841</v>
      </c>
      <c r="B9003" t="s">
        <v>17842</v>
      </c>
    </row>
    <row r="9004" spans="1:2" x14ac:dyDescent="0.25">
      <c r="A9004" t="s">
        <v>17843</v>
      </c>
      <c r="B9004" t="s">
        <v>17844</v>
      </c>
    </row>
    <row r="9005" spans="1:2" x14ac:dyDescent="0.25">
      <c r="A9005" t="s">
        <v>17845</v>
      </c>
      <c r="B9005" t="s">
        <v>17846</v>
      </c>
    </row>
    <row r="9006" spans="1:2" x14ac:dyDescent="0.25">
      <c r="A9006" t="s">
        <v>17847</v>
      </c>
      <c r="B9006" t="s">
        <v>17848</v>
      </c>
    </row>
    <row r="9007" spans="1:2" x14ac:dyDescent="0.25">
      <c r="A9007" t="s">
        <v>17849</v>
      </c>
      <c r="B9007" t="s">
        <v>17850</v>
      </c>
    </row>
    <row r="9008" spans="1:2" x14ac:dyDescent="0.25">
      <c r="A9008" t="s">
        <v>17851</v>
      </c>
      <c r="B9008" t="s">
        <v>17852</v>
      </c>
    </row>
    <row r="9009" spans="1:2" x14ac:dyDescent="0.25">
      <c r="A9009" t="s">
        <v>17853</v>
      </c>
      <c r="B9009" t="s">
        <v>17854</v>
      </c>
    </row>
    <row r="9010" spans="1:2" x14ac:dyDescent="0.25">
      <c r="A9010" t="s">
        <v>17855</v>
      </c>
      <c r="B9010" t="s">
        <v>17856</v>
      </c>
    </row>
    <row r="9011" spans="1:2" x14ac:dyDescent="0.25">
      <c r="A9011" t="s">
        <v>17857</v>
      </c>
      <c r="B9011" t="s">
        <v>17858</v>
      </c>
    </row>
    <row r="9012" spans="1:2" x14ac:dyDescent="0.25">
      <c r="A9012" t="s">
        <v>17859</v>
      </c>
      <c r="B9012" t="s">
        <v>17860</v>
      </c>
    </row>
    <row r="9013" spans="1:2" x14ac:dyDescent="0.25">
      <c r="A9013" t="s">
        <v>17861</v>
      </c>
      <c r="B9013" t="s">
        <v>17862</v>
      </c>
    </row>
    <row r="9014" spans="1:2" x14ac:dyDescent="0.25">
      <c r="A9014" t="s">
        <v>17863</v>
      </c>
      <c r="B9014" t="s">
        <v>17864</v>
      </c>
    </row>
    <row r="9015" spans="1:2" x14ac:dyDescent="0.25">
      <c r="A9015" t="s">
        <v>17865</v>
      </c>
      <c r="B9015" t="s">
        <v>17866</v>
      </c>
    </row>
    <row r="9016" spans="1:2" x14ac:dyDescent="0.25">
      <c r="A9016" t="s">
        <v>17867</v>
      </c>
      <c r="B9016" t="s">
        <v>17868</v>
      </c>
    </row>
    <row r="9017" spans="1:2" x14ac:dyDescent="0.25">
      <c r="A9017" t="s">
        <v>17869</v>
      </c>
      <c r="B9017" t="s">
        <v>17870</v>
      </c>
    </row>
    <row r="9018" spans="1:2" x14ac:dyDescent="0.25">
      <c r="A9018" t="s">
        <v>17871</v>
      </c>
      <c r="B9018" t="s">
        <v>17872</v>
      </c>
    </row>
    <row r="9019" spans="1:2" x14ac:dyDescent="0.25">
      <c r="A9019" t="s">
        <v>17873</v>
      </c>
      <c r="B9019" t="s">
        <v>17874</v>
      </c>
    </row>
    <row r="9020" spans="1:2" x14ac:dyDescent="0.25">
      <c r="A9020" t="s">
        <v>17875</v>
      </c>
      <c r="B9020" t="s">
        <v>17876</v>
      </c>
    </row>
    <row r="9021" spans="1:2" x14ac:dyDescent="0.25">
      <c r="A9021" t="s">
        <v>17877</v>
      </c>
      <c r="B9021" t="s">
        <v>17878</v>
      </c>
    </row>
    <row r="9022" spans="1:2" x14ac:dyDescent="0.25">
      <c r="A9022" t="s">
        <v>17879</v>
      </c>
      <c r="B9022" t="s">
        <v>17880</v>
      </c>
    </row>
    <row r="9023" spans="1:2" x14ac:dyDescent="0.25">
      <c r="A9023" t="s">
        <v>17881</v>
      </c>
      <c r="B9023" t="s">
        <v>17882</v>
      </c>
    </row>
    <row r="9024" spans="1:2" x14ac:dyDescent="0.25">
      <c r="A9024" t="s">
        <v>17883</v>
      </c>
      <c r="B9024" t="s">
        <v>17884</v>
      </c>
    </row>
    <row r="9025" spans="1:2" x14ac:dyDescent="0.25">
      <c r="A9025" t="s">
        <v>17885</v>
      </c>
      <c r="B9025" t="s">
        <v>17886</v>
      </c>
    </row>
    <row r="9026" spans="1:2" x14ac:dyDescent="0.25">
      <c r="A9026" t="s">
        <v>17887</v>
      </c>
      <c r="B9026" t="s">
        <v>17888</v>
      </c>
    </row>
    <row r="9027" spans="1:2" x14ac:dyDescent="0.25">
      <c r="A9027" t="s">
        <v>17889</v>
      </c>
      <c r="B9027" t="s">
        <v>17890</v>
      </c>
    </row>
    <row r="9028" spans="1:2" x14ac:dyDescent="0.25">
      <c r="A9028" t="s">
        <v>17891</v>
      </c>
      <c r="B9028" t="s">
        <v>17892</v>
      </c>
    </row>
    <row r="9029" spans="1:2" x14ac:dyDescent="0.25">
      <c r="A9029" t="s">
        <v>17893</v>
      </c>
      <c r="B9029" t="s">
        <v>17894</v>
      </c>
    </row>
    <row r="9030" spans="1:2" x14ac:dyDescent="0.25">
      <c r="A9030" t="s">
        <v>17895</v>
      </c>
      <c r="B9030" t="s">
        <v>17896</v>
      </c>
    </row>
    <row r="9031" spans="1:2" x14ac:dyDescent="0.25">
      <c r="A9031" t="s">
        <v>17897</v>
      </c>
      <c r="B9031" t="s">
        <v>17898</v>
      </c>
    </row>
    <row r="9032" spans="1:2" x14ac:dyDescent="0.25">
      <c r="A9032" t="s">
        <v>17899</v>
      </c>
      <c r="B9032" t="s">
        <v>17900</v>
      </c>
    </row>
    <row r="9033" spans="1:2" x14ac:dyDescent="0.25">
      <c r="A9033" t="s">
        <v>17901</v>
      </c>
      <c r="B9033" t="s">
        <v>17902</v>
      </c>
    </row>
    <row r="9034" spans="1:2" x14ac:dyDescent="0.25">
      <c r="A9034" t="s">
        <v>17903</v>
      </c>
      <c r="B9034" t="s">
        <v>17904</v>
      </c>
    </row>
    <row r="9035" spans="1:2" x14ac:dyDescent="0.25">
      <c r="A9035" t="s">
        <v>17905</v>
      </c>
      <c r="B9035" t="s">
        <v>17906</v>
      </c>
    </row>
    <row r="9036" spans="1:2" x14ac:dyDescent="0.25">
      <c r="A9036" t="s">
        <v>17907</v>
      </c>
      <c r="B9036" t="s">
        <v>17908</v>
      </c>
    </row>
    <row r="9037" spans="1:2" x14ac:dyDescent="0.25">
      <c r="A9037" t="s">
        <v>17909</v>
      </c>
      <c r="B9037" t="s">
        <v>17910</v>
      </c>
    </row>
    <row r="9038" spans="1:2" x14ac:dyDescent="0.25">
      <c r="A9038" t="s">
        <v>17911</v>
      </c>
      <c r="B9038" t="s">
        <v>17912</v>
      </c>
    </row>
    <row r="9039" spans="1:2" x14ac:dyDescent="0.25">
      <c r="A9039" t="s">
        <v>17913</v>
      </c>
      <c r="B9039" t="s">
        <v>17914</v>
      </c>
    </row>
    <row r="9040" spans="1:2" x14ac:dyDescent="0.25">
      <c r="A9040" t="s">
        <v>17915</v>
      </c>
      <c r="B9040" t="s">
        <v>17916</v>
      </c>
    </row>
    <row r="9041" spans="1:2" x14ac:dyDescent="0.25">
      <c r="A9041" t="s">
        <v>17917</v>
      </c>
      <c r="B9041" t="s">
        <v>17918</v>
      </c>
    </row>
    <row r="9042" spans="1:2" x14ac:dyDescent="0.25">
      <c r="A9042" t="s">
        <v>17919</v>
      </c>
      <c r="B9042" t="s">
        <v>17920</v>
      </c>
    </row>
    <row r="9043" spans="1:2" x14ac:dyDescent="0.25">
      <c r="A9043" t="s">
        <v>17921</v>
      </c>
      <c r="B9043" t="s">
        <v>17922</v>
      </c>
    </row>
    <row r="9044" spans="1:2" x14ac:dyDescent="0.25">
      <c r="A9044" t="s">
        <v>17923</v>
      </c>
      <c r="B9044" t="s">
        <v>17924</v>
      </c>
    </row>
    <row r="9045" spans="1:2" x14ac:dyDescent="0.25">
      <c r="A9045" t="s">
        <v>17925</v>
      </c>
      <c r="B9045" t="s">
        <v>17926</v>
      </c>
    </row>
    <row r="9046" spans="1:2" x14ac:dyDescent="0.25">
      <c r="A9046" t="s">
        <v>17927</v>
      </c>
      <c r="B9046" t="s">
        <v>17928</v>
      </c>
    </row>
    <row r="9047" spans="1:2" x14ac:dyDescent="0.25">
      <c r="A9047" t="s">
        <v>17929</v>
      </c>
      <c r="B9047" t="s">
        <v>17930</v>
      </c>
    </row>
    <row r="9048" spans="1:2" x14ac:dyDescent="0.25">
      <c r="A9048" t="s">
        <v>17931</v>
      </c>
      <c r="B9048" t="s">
        <v>17932</v>
      </c>
    </row>
    <row r="9049" spans="1:2" x14ac:dyDescent="0.25">
      <c r="A9049" t="s">
        <v>17933</v>
      </c>
      <c r="B9049" t="s">
        <v>17934</v>
      </c>
    </row>
    <row r="9050" spans="1:2" x14ac:dyDescent="0.25">
      <c r="A9050" t="s">
        <v>17935</v>
      </c>
      <c r="B9050" t="s">
        <v>17936</v>
      </c>
    </row>
    <row r="9051" spans="1:2" x14ac:dyDescent="0.25">
      <c r="A9051" t="s">
        <v>17937</v>
      </c>
      <c r="B9051" t="s">
        <v>17938</v>
      </c>
    </row>
    <row r="9052" spans="1:2" x14ac:dyDescent="0.25">
      <c r="A9052" t="s">
        <v>17939</v>
      </c>
      <c r="B9052" t="s">
        <v>17940</v>
      </c>
    </row>
    <row r="9053" spans="1:2" x14ac:dyDescent="0.25">
      <c r="A9053" t="s">
        <v>17941</v>
      </c>
      <c r="B9053" t="s">
        <v>17942</v>
      </c>
    </row>
    <row r="9054" spans="1:2" x14ac:dyDescent="0.25">
      <c r="A9054" t="s">
        <v>17943</v>
      </c>
      <c r="B9054" t="s">
        <v>17944</v>
      </c>
    </row>
    <row r="9055" spans="1:2" x14ac:dyDescent="0.25">
      <c r="A9055" t="s">
        <v>17945</v>
      </c>
      <c r="B9055" t="s">
        <v>17946</v>
      </c>
    </row>
    <row r="9056" spans="1:2" x14ac:dyDescent="0.25">
      <c r="A9056" t="s">
        <v>17947</v>
      </c>
      <c r="B9056" t="s">
        <v>17948</v>
      </c>
    </row>
    <row r="9057" spans="1:2" x14ac:dyDescent="0.25">
      <c r="A9057" t="s">
        <v>17949</v>
      </c>
      <c r="B9057" t="s">
        <v>17950</v>
      </c>
    </row>
    <row r="9058" spans="1:2" x14ac:dyDescent="0.25">
      <c r="A9058" t="s">
        <v>17951</v>
      </c>
      <c r="B9058" t="s">
        <v>17952</v>
      </c>
    </row>
    <row r="9059" spans="1:2" x14ac:dyDescent="0.25">
      <c r="A9059" t="s">
        <v>17953</v>
      </c>
      <c r="B9059" t="s">
        <v>17954</v>
      </c>
    </row>
    <row r="9060" spans="1:2" x14ac:dyDescent="0.25">
      <c r="A9060" t="s">
        <v>17955</v>
      </c>
      <c r="B9060" t="s">
        <v>17956</v>
      </c>
    </row>
    <row r="9061" spans="1:2" x14ac:dyDescent="0.25">
      <c r="A9061" t="s">
        <v>17957</v>
      </c>
      <c r="B9061" t="s">
        <v>17958</v>
      </c>
    </row>
    <row r="9062" spans="1:2" x14ac:dyDescent="0.25">
      <c r="A9062" t="s">
        <v>17959</v>
      </c>
      <c r="B9062" t="s">
        <v>17960</v>
      </c>
    </row>
    <row r="9063" spans="1:2" x14ac:dyDescent="0.25">
      <c r="A9063" t="s">
        <v>17961</v>
      </c>
      <c r="B9063" t="s">
        <v>17962</v>
      </c>
    </row>
    <row r="9064" spans="1:2" x14ac:dyDescent="0.25">
      <c r="A9064" t="s">
        <v>17963</v>
      </c>
      <c r="B9064" t="s">
        <v>17964</v>
      </c>
    </row>
    <row r="9065" spans="1:2" x14ac:dyDescent="0.25">
      <c r="A9065" t="s">
        <v>17965</v>
      </c>
      <c r="B9065" t="s">
        <v>17966</v>
      </c>
    </row>
    <row r="9066" spans="1:2" x14ac:dyDescent="0.25">
      <c r="A9066" t="s">
        <v>17967</v>
      </c>
      <c r="B9066" t="s">
        <v>17968</v>
      </c>
    </row>
    <row r="9067" spans="1:2" x14ac:dyDescent="0.25">
      <c r="A9067" t="s">
        <v>17969</v>
      </c>
      <c r="B9067" t="s">
        <v>17970</v>
      </c>
    </row>
    <row r="9068" spans="1:2" x14ac:dyDescent="0.25">
      <c r="A9068" t="s">
        <v>17971</v>
      </c>
      <c r="B9068" t="s">
        <v>17972</v>
      </c>
    </row>
    <row r="9069" spans="1:2" x14ac:dyDescent="0.25">
      <c r="A9069" t="s">
        <v>17973</v>
      </c>
      <c r="B9069" t="s">
        <v>17974</v>
      </c>
    </row>
    <row r="9070" spans="1:2" x14ac:dyDescent="0.25">
      <c r="A9070" t="s">
        <v>17975</v>
      </c>
      <c r="B9070" t="s">
        <v>17976</v>
      </c>
    </row>
    <row r="9071" spans="1:2" x14ac:dyDescent="0.25">
      <c r="A9071" t="s">
        <v>17977</v>
      </c>
      <c r="B9071" t="s">
        <v>17978</v>
      </c>
    </row>
    <row r="9072" spans="1:2" x14ac:dyDescent="0.25">
      <c r="A9072" t="s">
        <v>17979</v>
      </c>
      <c r="B9072" t="s">
        <v>17980</v>
      </c>
    </row>
    <row r="9073" spans="1:2" x14ac:dyDescent="0.25">
      <c r="A9073" t="s">
        <v>17981</v>
      </c>
      <c r="B9073" t="s">
        <v>17982</v>
      </c>
    </row>
    <row r="9074" spans="1:2" x14ac:dyDescent="0.25">
      <c r="A9074" t="s">
        <v>17983</v>
      </c>
      <c r="B9074" t="s">
        <v>17984</v>
      </c>
    </row>
    <row r="9075" spans="1:2" x14ac:dyDescent="0.25">
      <c r="A9075" t="s">
        <v>17985</v>
      </c>
      <c r="B9075" t="s">
        <v>17986</v>
      </c>
    </row>
    <row r="9076" spans="1:2" x14ac:dyDescent="0.25">
      <c r="A9076" t="s">
        <v>17987</v>
      </c>
      <c r="B9076" t="s">
        <v>17988</v>
      </c>
    </row>
    <row r="9077" spans="1:2" x14ac:dyDescent="0.25">
      <c r="A9077" t="s">
        <v>17989</v>
      </c>
      <c r="B9077" t="s">
        <v>17990</v>
      </c>
    </row>
    <row r="9078" spans="1:2" x14ac:dyDescent="0.25">
      <c r="A9078" t="s">
        <v>17991</v>
      </c>
      <c r="B9078" t="s">
        <v>17992</v>
      </c>
    </row>
    <row r="9079" spans="1:2" x14ac:dyDescent="0.25">
      <c r="A9079" t="s">
        <v>17993</v>
      </c>
      <c r="B9079" t="s">
        <v>17994</v>
      </c>
    </row>
    <row r="9080" spans="1:2" x14ac:dyDescent="0.25">
      <c r="A9080" t="s">
        <v>17995</v>
      </c>
      <c r="B9080" t="s">
        <v>17996</v>
      </c>
    </row>
    <row r="9081" spans="1:2" x14ac:dyDescent="0.25">
      <c r="A9081" t="s">
        <v>17997</v>
      </c>
      <c r="B9081" t="s">
        <v>17998</v>
      </c>
    </row>
    <row r="9082" spans="1:2" x14ac:dyDescent="0.25">
      <c r="A9082" t="s">
        <v>17999</v>
      </c>
      <c r="B9082" t="s">
        <v>18000</v>
      </c>
    </row>
    <row r="9083" spans="1:2" x14ac:dyDescent="0.25">
      <c r="A9083" t="s">
        <v>18001</v>
      </c>
      <c r="B9083" t="s">
        <v>18002</v>
      </c>
    </row>
    <row r="9084" spans="1:2" x14ac:dyDescent="0.25">
      <c r="A9084" t="s">
        <v>18003</v>
      </c>
      <c r="B9084" t="s">
        <v>18004</v>
      </c>
    </row>
    <row r="9085" spans="1:2" x14ac:dyDescent="0.25">
      <c r="A9085" t="s">
        <v>18005</v>
      </c>
      <c r="B9085" t="s">
        <v>18006</v>
      </c>
    </row>
    <row r="9086" spans="1:2" x14ac:dyDescent="0.25">
      <c r="A9086" t="s">
        <v>18007</v>
      </c>
      <c r="B9086" t="s">
        <v>18008</v>
      </c>
    </row>
    <row r="9087" spans="1:2" x14ac:dyDescent="0.25">
      <c r="A9087" t="s">
        <v>18009</v>
      </c>
      <c r="B9087" t="s">
        <v>18010</v>
      </c>
    </row>
    <row r="9088" spans="1:2" x14ac:dyDescent="0.25">
      <c r="A9088" t="s">
        <v>18011</v>
      </c>
      <c r="B9088" t="s">
        <v>18012</v>
      </c>
    </row>
    <row r="9089" spans="1:2" x14ac:dyDescent="0.25">
      <c r="A9089" t="s">
        <v>18013</v>
      </c>
      <c r="B9089" t="s">
        <v>18014</v>
      </c>
    </row>
    <row r="9090" spans="1:2" x14ac:dyDescent="0.25">
      <c r="A9090" t="s">
        <v>18015</v>
      </c>
      <c r="B9090" t="s">
        <v>18016</v>
      </c>
    </row>
    <row r="9091" spans="1:2" x14ac:dyDescent="0.25">
      <c r="A9091" t="s">
        <v>18017</v>
      </c>
      <c r="B9091" t="s">
        <v>18018</v>
      </c>
    </row>
    <row r="9092" spans="1:2" x14ac:dyDescent="0.25">
      <c r="A9092" t="s">
        <v>18019</v>
      </c>
      <c r="B9092" t="s">
        <v>18020</v>
      </c>
    </row>
    <row r="9093" spans="1:2" x14ac:dyDescent="0.25">
      <c r="A9093" t="s">
        <v>18021</v>
      </c>
      <c r="B9093" t="s">
        <v>18022</v>
      </c>
    </row>
    <row r="9094" spans="1:2" x14ac:dyDescent="0.25">
      <c r="A9094" t="s">
        <v>18023</v>
      </c>
      <c r="B9094" t="s">
        <v>18024</v>
      </c>
    </row>
    <row r="9095" spans="1:2" x14ac:dyDescent="0.25">
      <c r="A9095" t="s">
        <v>18025</v>
      </c>
      <c r="B9095" t="s">
        <v>18026</v>
      </c>
    </row>
    <row r="9096" spans="1:2" x14ac:dyDescent="0.25">
      <c r="A9096" t="s">
        <v>18027</v>
      </c>
      <c r="B9096" t="s">
        <v>18028</v>
      </c>
    </row>
    <row r="9097" spans="1:2" x14ac:dyDescent="0.25">
      <c r="A9097" t="s">
        <v>18029</v>
      </c>
      <c r="B9097" t="s">
        <v>18030</v>
      </c>
    </row>
    <row r="9098" spans="1:2" x14ac:dyDescent="0.25">
      <c r="A9098" t="s">
        <v>18031</v>
      </c>
      <c r="B9098" t="s">
        <v>18032</v>
      </c>
    </row>
    <row r="9099" spans="1:2" x14ac:dyDescent="0.25">
      <c r="A9099" t="s">
        <v>18033</v>
      </c>
      <c r="B9099" t="s">
        <v>18034</v>
      </c>
    </row>
    <row r="9100" spans="1:2" x14ac:dyDescent="0.25">
      <c r="A9100" t="s">
        <v>18035</v>
      </c>
      <c r="B9100" t="s">
        <v>18036</v>
      </c>
    </row>
    <row r="9101" spans="1:2" x14ac:dyDescent="0.25">
      <c r="A9101" t="s">
        <v>18037</v>
      </c>
      <c r="B9101" t="s">
        <v>18038</v>
      </c>
    </row>
    <row r="9102" spans="1:2" x14ac:dyDescent="0.25">
      <c r="A9102" t="s">
        <v>18039</v>
      </c>
      <c r="B9102" t="s">
        <v>18040</v>
      </c>
    </row>
    <row r="9103" spans="1:2" x14ac:dyDescent="0.25">
      <c r="A9103" t="s">
        <v>18041</v>
      </c>
      <c r="B9103" t="s">
        <v>18042</v>
      </c>
    </row>
    <row r="9104" spans="1:2" x14ac:dyDescent="0.25">
      <c r="A9104" t="s">
        <v>18043</v>
      </c>
      <c r="B9104" t="s">
        <v>18044</v>
      </c>
    </row>
    <row r="9105" spans="1:2" x14ac:dyDescent="0.25">
      <c r="A9105" t="s">
        <v>18045</v>
      </c>
      <c r="B9105" t="s">
        <v>18046</v>
      </c>
    </row>
    <row r="9106" spans="1:2" x14ac:dyDescent="0.25">
      <c r="A9106" t="s">
        <v>18047</v>
      </c>
      <c r="B9106" t="s">
        <v>18048</v>
      </c>
    </row>
    <row r="9107" spans="1:2" x14ac:dyDescent="0.25">
      <c r="A9107" t="s">
        <v>18049</v>
      </c>
      <c r="B9107" t="s">
        <v>18050</v>
      </c>
    </row>
    <row r="9108" spans="1:2" x14ac:dyDescent="0.25">
      <c r="A9108" t="s">
        <v>18051</v>
      </c>
      <c r="B9108" t="s">
        <v>18052</v>
      </c>
    </row>
    <row r="9109" spans="1:2" x14ac:dyDescent="0.25">
      <c r="A9109" t="s">
        <v>18053</v>
      </c>
      <c r="B9109" t="s">
        <v>18054</v>
      </c>
    </row>
    <row r="9110" spans="1:2" x14ac:dyDescent="0.25">
      <c r="A9110" t="s">
        <v>18055</v>
      </c>
      <c r="B9110" t="s">
        <v>18056</v>
      </c>
    </row>
    <row r="9111" spans="1:2" x14ac:dyDescent="0.25">
      <c r="A9111" t="s">
        <v>18057</v>
      </c>
      <c r="B9111" t="s">
        <v>18058</v>
      </c>
    </row>
    <row r="9112" spans="1:2" x14ac:dyDescent="0.25">
      <c r="A9112" t="s">
        <v>18059</v>
      </c>
      <c r="B9112" t="s">
        <v>18060</v>
      </c>
    </row>
    <row r="9113" spans="1:2" x14ac:dyDescent="0.25">
      <c r="A9113" t="s">
        <v>18061</v>
      </c>
      <c r="B9113" t="s">
        <v>18062</v>
      </c>
    </row>
    <row r="9114" spans="1:2" x14ac:dyDescent="0.25">
      <c r="A9114" t="s">
        <v>18063</v>
      </c>
      <c r="B9114" t="s">
        <v>18064</v>
      </c>
    </row>
    <row r="9115" spans="1:2" x14ac:dyDescent="0.25">
      <c r="A9115" t="s">
        <v>18065</v>
      </c>
      <c r="B9115" t="s">
        <v>18066</v>
      </c>
    </row>
    <row r="9116" spans="1:2" x14ac:dyDescent="0.25">
      <c r="A9116" t="s">
        <v>18067</v>
      </c>
      <c r="B9116" t="s">
        <v>18068</v>
      </c>
    </row>
    <row r="9117" spans="1:2" x14ac:dyDescent="0.25">
      <c r="A9117" t="s">
        <v>18069</v>
      </c>
      <c r="B9117" t="s">
        <v>18070</v>
      </c>
    </row>
    <row r="9118" spans="1:2" x14ac:dyDescent="0.25">
      <c r="A9118" t="s">
        <v>18071</v>
      </c>
      <c r="B9118" t="s">
        <v>18072</v>
      </c>
    </row>
    <row r="9119" spans="1:2" x14ac:dyDescent="0.25">
      <c r="A9119" t="s">
        <v>18073</v>
      </c>
      <c r="B9119" t="s">
        <v>18074</v>
      </c>
    </row>
    <row r="9120" spans="1:2" x14ac:dyDescent="0.25">
      <c r="A9120" t="s">
        <v>18075</v>
      </c>
      <c r="B9120" t="s">
        <v>18076</v>
      </c>
    </row>
    <row r="9121" spans="1:2" x14ac:dyDescent="0.25">
      <c r="A9121" t="s">
        <v>18077</v>
      </c>
      <c r="B9121" t="s">
        <v>18078</v>
      </c>
    </row>
    <row r="9122" spans="1:2" x14ac:dyDescent="0.25">
      <c r="A9122" t="s">
        <v>18079</v>
      </c>
      <c r="B9122" t="s">
        <v>18080</v>
      </c>
    </row>
    <row r="9123" spans="1:2" x14ac:dyDescent="0.25">
      <c r="A9123" t="s">
        <v>18081</v>
      </c>
      <c r="B9123" t="s">
        <v>18082</v>
      </c>
    </row>
    <row r="9124" spans="1:2" x14ac:dyDescent="0.25">
      <c r="A9124" t="s">
        <v>18083</v>
      </c>
      <c r="B9124" t="s">
        <v>18084</v>
      </c>
    </row>
    <row r="9125" spans="1:2" x14ac:dyDescent="0.25">
      <c r="A9125" t="s">
        <v>18085</v>
      </c>
      <c r="B9125" t="s">
        <v>18086</v>
      </c>
    </row>
    <row r="9126" spans="1:2" x14ac:dyDescent="0.25">
      <c r="A9126" t="s">
        <v>18087</v>
      </c>
      <c r="B9126" t="s">
        <v>18088</v>
      </c>
    </row>
    <row r="9127" spans="1:2" x14ac:dyDescent="0.25">
      <c r="A9127" t="s">
        <v>18089</v>
      </c>
      <c r="B9127" t="s">
        <v>18090</v>
      </c>
    </row>
    <row r="9128" spans="1:2" x14ac:dyDescent="0.25">
      <c r="A9128" t="s">
        <v>18091</v>
      </c>
      <c r="B9128" t="s">
        <v>18092</v>
      </c>
    </row>
    <row r="9129" spans="1:2" x14ac:dyDescent="0.25">
      <c r="A9129" t="s">
        <v>18093</v>
      </c>
      <c r="B9129" t="s">
        <v>18094</v>
      </c>
    </row>
    <row r="9130" spans="1:2" x14ac:dyDescent="0.25">
      <c r="A9130" t="s">
        <v>18095</v>
      </c>
      <c r="B9130" t="s">
        <v>18096</v>
      </c>
    </row>
    <row r="9131" spans="1:2" x14ac:dyDescent="0.25">
      <c r="A9131" t="s">
        <v>18097</v>
      </c>
      <c r="B9131" t="s">
        <v>18098</v>
      </c>
    </row>
    <row r="9132" spans="1:2" x14ac:dyDescent="0.25">
      <c r="A9132" t="s">
        <v>18099</v>
      </c>
      <c r="B9132" t="s">
        <v>18100</v>
      </c>
    </row>
    <row r="9133" spans="1:2" x14ac:dyDescent="0.25">
      <c r="A9133" t="s">
        <v>18101</v>
      </c>
      <c r="B9133" t="s">
        <v>18102</v>
      </c>
    </row>
    <row r="9134" spans="1:2" x14ac:dyDescent="0.25">
      <c r="A9134" t="s">
        <v>18103</v>
      </c>
      <c r="B9134" t="s">
        <v>18104</v>
      </c>
    </row>
    <row r="9135" spans="1:2" x14ac:dyDescent="0.25">
      <c r="A9135" t="s">
        <v>18105</v>
      </c>
      <c r="B9135" t="s">
        <v>18106</v>
      </c>
    </row>
    <row r="9136" spans="1:2" x14ac:dyDescent="0.25">
      <c r="A9136" t="s">
        <v>18107</v>
      </c>
      <c r="B9136" t="s">
        <v>18108</v>
      </c>
    </row>
    <row r="9137" spans="1:2" x14ac:dyDescent="0.25">
      <c r="A9137" t="s">
        <v>18109</v>
      </c>
      <c r="B9137" t="s">
        <v>18110</v>
      </c>
    </row>
    <row r="9138" spans="1:2" x14ac:dyDescent="0.25">
      <c r="A9138" t="s">
        <v>18111</v>
      </c>
      <c r="B9138" t="s">
        <v>18112</v>
      </c>
    </row>
    <row r="9139" spans="1:2" x14ac:dyDescent="0.25">
      <c r="A9139" t="s">
        <v>18113</v>
      </c>
      <c r="B9139" t="s">
        <v>18114</v>
      </c>
    </row>
    <row r="9140" spans="1:2" x14ac:dyDescent="0.25">
      <c r="A9140" t="s">
        <v>18115</v>
      </c>
      <c r="B9140" t="s">
        <v>18116</v>
      </c>
    </row>
    <row r="9141" spans="1:2" x14ac:dyDescent="0.25">
      <c r="A9141" t="s">
        <v>18117</v>
      </c>
      <c r="B9141" t="s">
        <v>18118</v>
      </c>
    </row>
    <row r="9142" spans="1:2" x14ac:dyDescent="0.25">
      <c r="A9142" t="s">
        <v>18119</v>
      </c>
      <c r="B9142" t="s">
        <v>18120</v>
      </c>
    </row>
    <row r="9143" spans="1:2" x14ac:dyDescent="0.25">
      <c r="A9143" t="s">
        <v>18121</v>
      </c>
      <c r="B9143" t="s">
        <v>18122</v>
      </c>
    </row>
    <row r="9144" spans="1:2" x14ac:dyDescent="0.25">
      <c r="A9144" t="s">
        <v>18123</v>
      </c>
      <c r="B9144" t="s">
        <v>18124</v>
      </c>
    </row>
    <row r="9145" spans="1:2" x14ac:dyDescent="0.25">
      <c r="A9145" t="s">
        <v>18125</v>
      </c>
      <c r="B9145" t="s">
        <v>18126</v>
      </c>
    </row>
    <row r="9146" spans="1:2" x14ac:dyDescent="0.25">
      <c r="A9146" t="s">
        <v>18127</v>
      </c>
      <c r="B9146" t="s">
        <v>18128</v>
      </c>
    </row>
    <row r="9147" spans="1:2" x14ac:dyDescent="0.25">
      <c r="A9147" t="s">
        <v>18129</v>
      </c>
      <c r="B9147" t="s">
        <v>18130</v>
      </c>
    </row>
    <row r="9148" spans="1:2" x14ac:dyDescent="0.25">
      <c r="A9148" t="s">
        <v>18131</v>
      </c>
      <c r="B9148" t="s">
        <v>18132</v>
      </c>
    </row>
    <row r="9149" spans="1:2" x14ac:dyDescent="0.25">
      <c r="A9149" t="s">
        <v>18133</v>
      </c>
      <c r="B9149" t="s">
        <v>18134</v>
      </c>
    </row>
    <row r="9150" spans="1:2" x14ac:dyDescent="0.25">
      <c r="A9150" t="s">
        <v>18135</v>
      </c>
      <c r="B9150" t="s">
        <v>18136</v>
      </c>
    </row>
    <row r="9151" spans="1:2" x14ac:dyDescent="0.25">
      <c r="A9151" t="s">
        <v>18137</v>
      </c>
      <c r="B9151" t="s">
        <v>18138</v>
      </c>
    </row>
    <row r="9152" spans="1:2" x14ac:dyDescent="0.25">
      <c r="A9152" t="s">
        <v>18139</v>
      </c>
      <c r="B9152" t="s">
        <v>18140</v>
      </c>
    </row>
    <row r="9153" spans="1:2" x14ac:dyDescent="0.25">
      <c r="A9153" t="s">
        <v>18141</v>
      </c>
      <c r="B9153" t="s">
        <v>18142</v>
      </c>
    </row>
    <row r="9154" spans="1:2" x14ac:dyDescent="0.25">
      <c r="A9154" t="s">
        <v>18143</v>
      </c>
      <c r="B9154" t="s">
        <v>18144</v>
      </c>
    </row>
    <row r="9155" spans="1:2" x14ac:dyDescent="0.25">
      <c r="A9155" t="s">
        <v>18145</v>
      </c>
      <c r="B9155" t="s">
        <v>18146</v>
      </c>
    </row>
    <row r="9156" spans="1:2" x14ac:dyDescent="0.25">
      <c r="A9156" t="s">
        <v>18147</v>
      </c>
      <c r="B9156" t="s">
        <v>18148</v>
      </c>
    </row>
    <row r="9157" spans="1:2" x14ac:dyDescent="0.25">
      <c r="A9157" t="s">
        <v>18149</v>
      </c>
      <c r="B9157" t="s">
        <v>18150</v>
      </c>
    </row>
    <row r="9158" spans="1:2" x14ac:dyDescent="0.25">
      <c r="A9158" t="s">
        <v>18151</v>
      </c>
      <c r="B9158" t="s">
        <v>18152</v>
      </c>
    </row>
    <row r="9159" spans="1:2" x14ac:dyDescent="0.25">
      <c r="A9159" t="s">
        <v>18153</v>
      </c>
      <c r="B9159" t="s">
        <v>18154</v>
      </c>
    </row>
    <row r="9160" spans="1:2" x14ac:dyDescent="0.25">
      <c r="A9160" t="s">
        <v>18155</v>
      </c>
      <c r="B9160" t="s">
        <v>18156</v>
      </c>
    </row>
    <row r="9161" spans="1:2" x14ac:dyDescent="0.25">
      <c r="A9161" t="s">
        <v>18157</v>
      </c>
      <c r="B9161" t="s">
        <v>18158</v>
      </c>
    </row>
    <row r="9162" spans="1:2" x14ac:dyDescent="0.25">
      <c r="A9162" t="s">
        <v>18159</v>
      </c>
      <c r="B9162" t="s">
        <v>18160</v>
      </c>
    </row>
    <row r="9163" spans="1:2" x14ac:dyDescent="0.25">
      <c r="A9163" t="s">
        <v>18161</v>
      </c>
      <c r="B9163" t="s">
        <v>18162</v>
      </c>
    </row>
    <row r="9164" spans="1:2" x14ac:dyDescent="0.25">
      <c r="A9164" t="s">
        <v>18163</v>
      </c>
      <c r="B9164" t="s">
        <v>18164</v>
      </c>
    </row>
    <row r="9165" spans="1:2" x14ac:dyDescent="0.25">
      <c r="A9165" t="s">
        <v>18165</v>
      </c>
      <c r="B9165" t="s">
        <v>18166</v>
      </c>
    </row>
    <row r="9166" spans="1:2" x14ac:dyDescent="0.25">
      <c r="A9166" t="s">
        <v>18167</v>
      </c>
      <c r="B9166" t="s">
        <v>18168</v>
      </c>
    </row>
    <row r="9167" spans="1:2" x14ac:dyDescent="0.25">
      <c r="A9167" t="s">
        <v>18169</v>
      </c>
      <c r="B9167" t="s">
        <v>18170</v>
      </c>
    </row>
    <row r="9168" spans="1:2" x14ac:dyDescent="0.25">
      <c r="A9168" t="s">
        <v>18171</v>
      </c>
      <c r="B9168" t="s">
        <v>18172</v>
      </c>
    </row>
    <row r="9169" spans="1:2" x14ac:dyDescent="0.25">
      <c r="A9169" t="s">
        <v>18173</v>
      </c>
      <c r="B9169" t="s">
        <v>18174</v>
      </c>
    </row>
    <row r="9170" spans="1:2" x14ac:dyDescent="0.25">
      <c r="A9170" t="s">
        <v>18175</v>
      </c>
      <c r="B9170" t="s">
        <v>18176</v>
      </c>
    </row>
    <row r="9171" spans="1:2" x14ac:dyDescent="0.25">
      <c r="A9171" t="s">
        <v>18177</v>
      </c>
      <c r="B9171" t="s">
        <v>18178</v>
      </c>
    </row>
    <row r="9172" spans="1:2" x14ac:dyDescent="0.25">
      <c r="A9172" t="s">
        <v>18179</v>
      </c>
      <c r="B9172" t="s">
        <v>18180</v>
      </c>
    </row>
    <row r="9173" spans="1:2" x14ac:dyDescent="0.25">
      <c r="A9173" t="s">
        <v>18181</v>
      </c>
      <c r="B9173" t="s">
        <v>18182</v>
      </c>
    </row>
    <row r="9174" spans="1:2" x14ac:dyDescent="0.25">
      <c r="A9174" t="s">
        <v>18183</v>
      </c>
      <c r="B9174" t="s">
        <v>18184</v>
      </c>
    </row>
    <row r="9175" spans="1:2" x14ac:dyDescent="0.25">
      <c r="A9175" t="s">
        <v>18185</v>
      </c>
      <c r="B9175" t="s">
        <v>18186</v>
      </c>
    </row>
    <row r="9176" spans="1:2" x14ac:dyDescent="0.25">
      <c r="A9176" t="s">
        <v>18187</v>
      </c>
      <c r="B9176" t="s">
        <v>18188</v>
      </c>
    </row>
    <row r="9177" spans="1:2" x14ac:dyDescent="0.25">
      <c r="A9177" t="s">
        <v>18189</v>
      </c>
      <c r="B9177" t="s">
        <v>18190</v>
      </c>
    </row>
    <row r="9178" spans="1:2" x14ac:dyDescent="0.25">
      <c r="A9178" t="s">
        <v>18191</v>
      </c>
      <c r="B9178" t="s">
        <v>18192</v>
      </c>
    </row>
    <row r="9179" spans="1:2" x14ac:dyDescent="0.25">
      <c r="A9179" t="s">
        <v>18193</v>
      </c>
      <c r="B9179" t="s">
        <v>18194</v>
      </c>
    </row>
    <row r="9180" spans="1:2" x14ac:dyDescent="0.25">
      <c r="A9180" t="s">
        <v>18195</v>
      </c>
      <c r="B9180" t="s">
        <v>18196</v>
      </c>
    </row>
    <row r="9181" spans="1:2" x14ac:dyDescent="0.25">
      <c r="A9181" t="s">
        <v>18197</v>
      </c>
      <c r="B9181" t="s">
        <v>18198</v>
      </c>
    </row>
    <row r="9182" spans="1:2" x14ac:dyDescent="0.25">
      <c r="A9182" t="s">
        <v>18199</v>
      </c>
      <c r="B9182" t="s">
        <v>18200</v>
      </c>
    </row>
    <row r="9183" spans="1:2" x14ac:dyDescent="0.25">
      <c r="A9183" t="s">
        <v>18201</v>
      </c>
      <c r="B9183" t="s">
        <v>18202</v>
      </c>
    </row>
    <row r="9184" spans="1:2" x14ac:dyDescent="0.25">
      <c r="A9184" t="s">
        <v>18203</v>
      </c>
      <c r="B9184" t="s">
        <v>18204</v>
      </c>
    </row>
    <row r="9185" spans="1:2" x14ac:dyDescent="0.25">
      <c r="A9185" t="s">
        <v>18205</v>
      </c>
      <c r="B9185" t="s">
        <v>18206</v>
      </c>
    </row>
    <row r="9186" spans="1:2" x14ac:dyDescent="0.25">
      <c r="A9186" t="s">
        <v>18207</v>
      </c>
      <c r="B9186" t="s">
        <v>18208</v>
      </c>
    </row>
    <row r="9187" spans="1:2" x14ac:dyDescent="0.25">
      <c r="A9187" t="s">
        <v>18209</v>
      </c>
      <c r="B9187" t="s">
        <v>18210</v>
      </c>
    </row>
    <row r="9188" spans="1:2" x14ac:dyDescent="0.25">
      <c r="A9188" t="s">
        <v>18211</v>
      </c>
      <c r="B9188" t="s">
        <v>18212</v>
      </c>
    </row>
    <row r="9189" spans="1:2" x14ac:dyDescent="0.25">
      <c r="A9189" t="s">
        <v>18213</v>
      </c>
      <c r="B9189" t="s">
        <v>18214</v>
      </c>
    </row>
    <row r="9190" spans="1:2" x14ac:dyDescent="0.25">
      <c r="A9190" t="s">
        <v>18215</v>
      </c>
      <c r="B9190" t="s">
        <v>18216</v>
      </c>
    </row>
    <row r="9191" spans="1:2" x14ac:dyDescent="0.25">
      <c r="A9191" t="s">
        <v>18217</v>
      </c>
      <c r="B9191" t="s">
        <v>18218</v>
      </c>
    </row>
    <row r="9192" spans="1:2" x14ac:dyDescent="0.25">
      <c r="A9192" t="s">
        <v>18219</v>
      </c>
      <c r="B9192" t="s">
        <v>18220</v>
      </c>
    </row>
    <row r="9193" spans="1:2" x14ac:dyDescent="0.25">
      <c r="A9193" t="s">
        <v>18221</v>
      </c>
      <c r="B9193" t="s">
        <v>18222</v>
      </c>
    </row>
    <row r="9194" spans="1:2" x14ac:dyDescent="0.25">
      <c r="A9194" t="s">
        <v>18223</v>
      </c>
      <c r="B9194" t="s">
        <v>18224</v>
      </c>
    </row>
    <row r="9195" spans="1:2" x14ac:dyDescent="0.25">
      <c r="A9195" t="s">
        <v>18225</v>
      </c>
      <c r="B9195" t="s">
        <v>18226</v>
      </c>
    </row>
    <row r="9196" spans="1:2" x14ac:dyDescent="0.25">
      <c r="A9196" t="s">
        <v>18227</v>
      </c>
      <c r="B9196" t="s">
        <v>18228</v>
      </c>
    </row>
    <row r="9197" spans="1:2" x14ac:dyDescent="0.25">
      <c r="A9197" t="s">
        <v>18229</v>
      </c>
      <c r="B9197" t="s">
        <v>18230</v>
      </c>
    </row>
    <row r="9198" spans="1:2" x14ac:dyDescent="0.25">
      <c r="A9198" t="s">
        <v>18231</v>
      </c>
      <c r="B9198" t="s">
        <v>18232</v>
      </c>
    </row>
    <row r="9199" spans="1:2" x14ac:dyDescent="0.25">
      <c r="A9199" t="s">
        <v>18233</v>
      </c>
      <c r="B9199" t="s">
        <v>18234</v>
      </c>
    </row>
    <row r="9200" spans="1:2" x14ac:dyDescent="0.25">
      <c r="A9200" t="s">
        <v>18235</v>
      </c>
      <c r="B9200" t="s">
        <v>18236</v>
      </c>
    </row>
    <row r="9201" spans="1:2" x14ac:dyDescent="0.25">
      <c r="A9201" t="s">
        <v>18237</v>
      </c>
      <c r="B9201" t="s">
        <v>18238</v>
      </c>
    </row>
    <row r="9202" spans="1:2" x14ac:dyDescent="0.25">
      <c r="A9202" t="s">
        <v>18239</v>
      </c>
      <c r="B9202" t="s">
        <v>18240</v>
      </c>
    </row>
    <row r="9203" spans="1:2" x14ac:dyDescent="0.25">
      <c r="A9203" t="s">
        <v>18241</v>
      </c>
      <c r="B9203" t="s">
        <v>18242</v>
      </c>
    </row>
    <row r="9204" spans="1:2" x14ac:dyDescent="0.25">
      <c r="A9204" t="s">
        <v>18243</v>
      </c>
      <c r="B9204" t="s">
        <v>18244</v>
      </c>
    </row>
    <row r="9205" spans="1:2" x14ac:dyDescent="0.25">
      <c r="A9205" t="s">
        <v>18245</v>
      </c>
      <c r="B9205" t="s">
        <v>18246</v>
      </c>
    </row>
    <row r="9206" spans="1:2" x14ac:dyDescent="0.25">
      <c r="A9206" t="s">
        <v>18247</v>
      </c>
      <c r="B9206" t="s">
        <v>18248</v>
      </c>
    </row>
    <row r="9207" spans="1:2" x14ac:dyDescent="0.25">
      <c r="A9207" t="s">
        <v>18249</v>
      </c>
      <c r="B9207" t="s">
        <v>18250</v>
      </c>
    </row>
    <row r="9208" spans="1:2" x14ac:dyDescent="0.25">
      <c r="A9208" t="s">
        <v>18251</v>
      </c>
      <c r="B9208" t="s">
        <v>18252</v>
      </c>
    </row>
    <row r="9209" spans="1:2" x14ac:dyDescent="0.25">
      <c r="A9209" t="s">
        <v>18253</v>
      </c>
      <c r="B9209" t="s">
        <v>18254</v>
      </c>
    </row>
    <row r="9210" spans="1:2" x14ac:dyDescent="0.25">
      <c r="A9210" t="s">
        <v>18255</v>
      </c>
      <c r="B9210" t="s">
        <v>18256</v>
      </c>
    </row>
    <row r="9211" spans="1:2" x14ac:dyDescent="0.25">
      <c r="A9211" t="s">
        <v>18257</v>
      </c>
      <c r="B9211" t="s">
        <v>18258</v>
      </c>
    </row>
    <row r="9212" spans="1:2" x14ac:dyDescent="0.25">
      <c r="A9212" t="s">
        <v>18259</v>
      </c>
      <c r="B9212" t="s">
        <v>18260</v>
      </c>
    </row>
    <row r="9213" spans="1:2" x14ac:dyDescent="0.25">
      <c r="A9213" t="s">
        <v>18261</v>
      </c>
      <c r="B9213" t="s">
        <v>18262</v>
      </c>
    </row>
    <row r="9214" spans="1:2" x14ac:dyDescent="0.25">
      <c r="A9214" t="s">
        <v>18263</v>
      </c>
      <c r="B9214" t="s">
        <v>18264</v>
      </c>
    </row>
    <row r="9215" spans="1:2" x14ac:dyDescent="0.25">
      <c r="A9215" t="s">
        <v>18265</v>
      </c>
      <c r="B9215" t="s">
        <v>18266</v>
      </c>
    </row>
    <row r="9216" spans="1:2" x14ac:dyDescent="0.25">
      <c r="A9216" t="s">
        <v>18267</v>
      </c>
      <c r="B9216" t="s">
        <v>18268</v>
      </c>
    </row>
    <row r="9217" spans="1:2" x14ac:dyDescent="0.25">
      <c r="A9217" t="s">
        <v>18269</v>
      </c>
      <c r="B9217" t="s">
        <v>18270</v>
      </c>
    </row>
    <row r="9218" spans="1:2" x14ac:dyDescent="0.25">
      <c r="A9218" t="s">
        <v>18271</v>
      </c>
      <c r="B9218" t="s">
        <v>18272</v>
      </c>
    </row>
    <row r="9219" spans="1:2" x14ac:dyDescent="0.25">
      <c r="A9219" t="s">
        <v>18273</v>
      </c>
      <c r="B9219" t="s">
        <v>18274</v>
      </c>
    </row>
    <row r="9220" spans="1:2" x14ac:dyDescent="0.25">
      <c r="A9220" t="s">
        <v>18275</v>
      </c>
      <c r="B9220" t="s">
        <v>18276</v>
      </c>
    </row>
    <row r="9221" spans="1:2" x14ac:dyDescent="0.25">
      <c r="A9221" t="s">
        <v>18277</v>
      </c>
      <c r="B9221" t="s">
        <v>18278</v>
      </c>
    </row>
    <row r="9222" spans="1:2" x14ac:dyDescent="0.25">
      <c r="A9222" t="s">
        <v>18279</v>
      </c>
      <c r="B9222" t="s">
        <v>18280</v>
      </c>
    </row>
    <row r="9223" spans="1:2" x14ac:dyDescent="0.25">
      <c r="A9223" t="s">
        <v>18281</v>
      </c>
      <c r="B9223" t="s">
        <v>18282</v>
      </c>
    </row>
    <row r="9224" spans="1:2" x14ac:dyDescent="0.25">
      <c r="A9224" t="s">
        <v>18283</v>
      </c>
      <c r="B9224" t="s">
        <v>18284</v>
      </c>
    </row>
    <row r="9225" spans="1:2" x14ac:dyDescent="0.25">
      <c r="A9225" t="s">
        <v>18285</v>
      </c>
      <c r="B9225" t="s">
        <v>18286</v>
      </c>
    </row>
    <row r="9226" spans="1:2" x14ac:dyDescent="0.25">
      <c r="A9226" t="s">
        <v>18287</v>
      </c>
      <c r="B9226" t="s">
        <v>18288</v>
      </c>
    </row>
    <row r="9227" spans="1:2" x14ac:dyDescent="0.25">
      <c r="A9227" t="s">
        <v>18289</v>
      </c>
      <c r="B9227" t="s">
        <v>18290</v>
      </c>
    </row>
    <row r="9228" spans="1:2" x14ac:dyDescent="0.25">
      <c r="A9228" t="s">
        <v>18291</v>
      </c>
      <c r="B9228" t="s">
        <v>18292</v>
      </c>
    </row>
    <row r="9229" spans="1:2" x14ac:dyDescent="0.25">
      <c r="A9229" t="s">
        <v>18293</v>
      </c>
      <c r="B9229" t="s">
        <v>18294</v>
      </c>
    </row>
    <row r="9230" spans="1:2" x14ac:dyDescent="0.25">
      <c r="A9230" t="s">
        <v>18295</v>
      </c>
      <c r="B9230" t="s">
        <v>18296</v>
      </c>
    </row>
    <row r="9231" spans="1:2" x14ac:dyDescent="0.25">
      <c r="A9231" t="s">
        <v>18297</v>
      </c>
      <c r="B9231" t="s">
        <v>18298</v>
      </c>
    </row>
    <row r="9232" spans="1:2" x14ac:dyDescent="0.25">
      <c r="A9232" t="s">
        <v>18299</v>
      </c>
      <c r="B9232" t="s">
        <v>18300</v>
      </c>
    </row>
    <row r="9233" spans="1:2" x14ac:dyDescent="0.25">
      <c r="A9233" t="s">
        <v>18301</v>
      </c>
      <c r="B9233" t="s">
        <v>18302</v>
      </c>
    </row>
    <row r="9234" spans="1:2" x14ac:dyDescent="0.25">
      <c r="A9234" t="s">
        <v>18303</v>
      </c>
      <c r="B9234" t="s">
        <v>18304</v>
      </c>
    </row>
    <row r="9235" spans="1:2" x14ac:dyDescent="0.25">
      <c r="A9235" t="s">
        <v>18305</v>
      </c>
      <c r="B9235" t="s">
        <v>18306</v>
      </c>
    </row>
    <row r="9236" spans="1:2" x14ac:dyDescent="0.25">
      <c r="A9236" t="s">
        <v>18307</v>
      </c>
      <c r="B9236" t="s">
        <v>18308</v>
      </c>
    </row>
    <row r="9237" spans="1:2" x14ac:dyDescent="0.25">
      <c r="A9237" t="s">
        <v>18309</v>
      </c>
      <c r="B9237" t="s">
        <v>18310</v>
      </c>
    </row>
    <row r="9238" spans="1:2" x14ac:dyDescent="0.25">
      <c r="A9238" t="s">
        <v>18311</v>
      </c>
      <c r="B9238" t="s">
        <v>18312</v>
      </c>
    </row>
    <row r="9239" spans="1:2" x14ac:dyDescent="0.25">
      <c r="A9239" t="s">
        <v>18313</v>
      </c>
      <c r="B9239" t="s">
        <v>18314</v>
      </c>
    </row>
    <row r="9240" spans="1:2" x14ac:dyDescent="0.25">
      <c r="A9240" t="s">
        <v>18315</v>
      </c>
      <c r="B9240" t="s">
        <v>18316</v>
      </c>
    </row>
    <row r="9241" spans="1:2" x14ac:dyDescent="0.25">
      <c r="A9241" t="s">
        <v>18317</v>
      </c>
      <c r="B9241" t="s">
        <v>18318</v>
      </c>
    </row>
    <row r="9242" spans="1:2" x14ac:dyDescent="0.25">
      <c r="A9242" t="s">
        <v>18319</v>
      </c>
      <c r="B9242" t="s">
        <v>18320</v>
      </c>
    </row>
    <row r="9243" spans="1:2" x14ac:dyDescent="0.25">
      <c r="A9243" t="s">
        <v>18321</v>
      </c>
      <c r="B9243" t="s">
        <v>18322</v>
      </c>
    </row>
    <row r="9244" spans="1:2" x14ac:dyDescent="0.25">
      <c r="A9244" t="s">
        <v>18323</v>
      </c>
      <c r="B9244" t="s">
        <v>18324</v>
      </c>
    </row>
    <row r="9245" spans="1:2" x14ac:dyDescent="0.25">
      <c r="A9245" t="s">
        <v>18325</v>
      </c>
      <c r="B9245" t="s">
        <v>18326</v>
      </c>
    </row>
    <row r="9246" spans="1:2" x14ac:dyDescent="0.25">
      <c r="A9246" t="s">
        <v>18327</v>
      </c>
      <c r="B9246" t="s">
        <v>18328</v>
      </c>
    </row>
    <row r="9247" spans="1:2" x14ac:dyDescent="0.25">
      <c r="A9247" t="s">
        <v>18329</v>
      </c>
      <c r="B9247" t="s">
        <v>18330</v>
      </c>
    </row>
    <row r="9248" spans="1:2" x14ac:dyDescent="0.25">
      <c r="A9248" t="s">
        <v>18331</v>
      </c>
      <c r="B9248" t="s">
        <v>18332</v>
      </c>
    </row>
    <row r="9249" spans="1:2" x14ac:dyDescent="0.25">
      <c r="A9249" t="s">
        <v>18333</v>
      </c>
      <c r="B9249" t="s">
        <v>18334</v>
      </c>
    </row>
    <row r="9250" spans="1:2" x14ac:dyDescent="0.25">
      <c r="A9250" t="s">
        <v>18335</v>
      </c>
      <c r="B9250" t="s">
        <v>18336</v>
      </c>
    </row>
    <row r="9251" spans="1:2" x14ac:dyDescent="0.25">
      <c r="A9251" t="s">
        <v>18337</v>
      </c>
      <c r="B9251" t="s">
        <v>18338</v>
      </c>
    </row>
    <row r="9252" spans="1:2" x14ac:dyDescent="0.25">
      <c r="A9252" t="s">
        <v>18339</v>
      </c>
      <c r="B9252" t="s">
        <v>18340</v>
      </c>
    </row>
    <row r="9253" spans="1:2" x14ac:dyDescent="0.25">
      <c r="A9253" t="s">
        <v>18341</v>
      </c>
      <c r="B9253" t="s">
        <v>18342</v>
      </c>
    </row>
    <row r="9254" spans="1:2" x14ac:dyDescent="0.25">
      <c r="A9254" t="s">
        <v>18343</v>
      </c>
      <c r="B9254" t="s">
        <v>18344</v>
      </c>
    </row>
    <row r="9255" spans="1:2" x14ac:dyDescent="0.25">
      <c r="A9255" t="s">
        <v>18345</v>
      </c>
      <c r="B9255" t="s">
        <v>18346</v>
      </c>
    </row>
    <row r="9256" spans="1:2" x14ac:dyDescent="0.25">
      <c r="A9256" t="s">
        <v>18347</v>
      </c>
      <c r="B9256" t="s">
        <v>18348</v>
      </c>
    </row>
    <row r="9257" spans="1:2" x14ac:dyDescent="0.25">
      <c r="A9257" t="s">
        <v>18349</v>
      </c>
      <c r="B9257" t="s">
        <v>18350</v>
      </c>
    </row>
    <row r="9258" spans="1:2" x14ac:dyDescent="0.25">
      <c r="A9258" t="s">
        <v>18351</v>
      </c>
      <c r="B9258" t="s">
        <v>18352</v>
      </c>
    </row>
    <row r="9259" spans="1:2" x14ac:dyDescent="0.25">
      <c r="A9259" t="s">
        <v>18353</v>
      </c>
      <c r="B9259" t="s">
        <v>18354</v>
      </c>
    </row>
    <row r="9260" spans="1:2" x14ac:dyDescent="0.25">
      <c r="A9260" t="s">
        <v>18355</v>
      </c>
      <c r="B9260" t="s">
        <v>18356</v>
      </c>
    </row>
    <row r="9261" spans="1:2" x14ac:dyDescent="0.25">
      <c r="A9261" t="s">
        <v>18357</v>
      </c>
      <c r="B9261" t="s">
        <v>18358</v>
      </c>
    </row>
    <row r="9262" spans="1:2" x14ac:dyDescent="0.25">
      <c r="A9262" t="s">
        <v>18359</v>
      </c>
      <c r="B9262" t="s">
        <v>18360</v>
      </c>
    </row>
    <row r="9263" spans="1:2" x14ac:dyDescent="0.25">
      <c r="A9263" t="s">
        <v>18361</v>
      </c>
      <c r="B9263" t="s">
        <v>18362</v>
      </c>
    </row>
    <row r="9264" spans="1:2" x14ac:dyDescent="0.25">
      <c r="A9264" t="s">
        <v>18363</v>
      </c>
      <c r="B9264" t="s">
        <v>18364</v>
      </c>
    </row>
    <row r="9265" spans="1:2" x14ac:dyDescent="0.25">
      <c r="A9265" t="s">
        <v>18365</v>
      </c>
      <c r="B9265" t="s">
        <v>18366</v>
      </c>
    </row>
    <row r="9266" spans="1:2" x14ac:dyDescent="0.25">
      <c r="A9266" t="s">
        <v>18367</v>
      </c>
      <c r="B9266" t="s">
        <v>18368</v>
      </c>
    </row>
    <row r="9267" spans="1:2" x14ac:dyDescent="0.25">
      <c r="A9267" t="s">
        <v>18369</v>
      </c>
      <c r="B9267" t="s">
        <v>18370</v>
      </c>
    </row>
    <row r="9268" spans="1:2" x14ac:dyDescent="0.25">
      <c r="A9268" t="s">
        <v>18371</v>
      </c>
      <c r="B9268" t="s">
        <v>18372</v>
      </c>
    </row>
    <row r="9269" spans="1:2" x14ac:dyDescent="0.25">
      <c r="A9269" t="s">
        <v>18373</v>
      </c>
      <c r="B9269" t="s">
        <v>18374</v>
      </c>
    </row>
    <row r="9270" spans="1:2" x14ac:dyDescent="0.25">
      <c r="A9270" t="s">
        <v>18375</v>
      </c>
      <c r="B9270" t="s">
        <v>18376</v>
      </c>
    </row>
    <row r="9271" spans="1:2" x14ac:dyDescent="0.25">
      <c r="A9271" t="s">
        <v>18377</v>
      </c>
      <c r="B9271" t="s">
        <v>18378</v>
      </c>
    </row>
    <row r="9272" spans="1:2" x14ac:dyDescent="0.25">
      <c r="A9272" t="s">
        <v>18379</v>
      </c>
      <c r="B9272" t="s">
        <v>18380</v>
      </c>
    </row>
    <row r="9273" spans="1:2" x14ac:dyDescent="0.25">
      <c r="A9273" t="s">
        <v>18381</v>
      </c>
      <c r="B9273" t="s">
        <v>18382</v>
      </c>
    </row>
    <row r="9274" spans="1:2" x14ac:dyDescent="0.25">
      <c r="A9274" t="s">
        <v>18383</v>
      </c>
      <c r="B9274" t="s">
        <v>18384</v>
      </c>
    </row>
    <row r="9275" spans="1:2" x14ac:dyDescent="0.25">
      <c r="A9275" t="s">
        <v>18385</v>
      </c>
      <c r="B9275" t="s">
        <v>18386</v>
      </c>
    </row>
    <row r="9276" spans="1:2" x14ac:dyDescent="0.25">
      <c r="A9276" t="s">
        <v>18387</v>
      </c>
      <c r="B9276" t="s">
        <v>18388</v>
      </c>
    </row>
    <row r="9277" spans="1:2" x14ac:dyDescent="0.25">
      <c r="A9277" t="s">
        <v>18389</v>
      </c>
      <c r="B9277" t="s">
        <v>18390</v>
      </c>
    </row>
    <row r="9278" spans="1:2" x14ac:dyDescent="0.25">
      <c r="A9278" t="s">
        <v>18391</v>
      </c>
      <c r="B9278" t="s">
        <v>18392</v>
      </c>
    </row>
    <row r="9279" spans="1:2" x14ac:dyDescent="0.25">
      <c r="A9279" t="s">
        <v>18393</v>
      </c>
      <c r="B9279" t="s">
        <v>18394</v>
      </c>
    </row>
    <row r="9280" spans="1:2" x14ac:dyDescent="0.25">
      <c r="A9280" t="s">
        <v>18395</v>
      </c>
      <c r="B9280" t="s">
        <v>18396</v>
      </c>
    </row>
    <row r="9281" spans="1:2" x14ac:dyDescent="0.25">
      <c r="A9281" t="s">
        <v>18397</v>
      </c>
      <c r="B9281" t="s">
        <v>18398</v>
      </c>
    </row>
    <row r="9282" spans="1:2" x14ac:dyDescent="0.25">
      <c r="A9282" t="s">
        <v>18399</v>
      </c>
      <c r="B9282" t="s">
        <v>18400</v>
      </c>
    </row>
    <row r="9283" spans="1:2" x14ac:dyDescent="0.25">
      <c r="A9283" t="s">
        <v>18401</v>
      </c>
      <c r="B9283" t="s">
        <v>18402</v>
      </c>
    </row>
    <row r="9284" spans="1:2" x14ac:dyDescent="0.25">
      <c r="A9284" t="s">
        <v>18403</v>
      </c>
      <c r="B9284" t="s">
        <v>18404</v>
      </c>
    </row>
    <row r="9285" spans="1:2" x14ac:dyDescent="0.25">
      <c r="A9285" t="s">
        <v>18405</v>
      </c>
      <c r="B9285" t="s">
        <v>18406</v>
      </c>
    </row>
    <row r="9286" spans="1:2" x14ac:dyDescent="0.25">
      <c r="A9286" t="s">
        <v>18407</v>
      </c>
      <c r="B9286" t="s">
        <v>18408</v>
      </c>
    </row>
    <row r="9287" spans="1:2" x14ac:dyDescent="0.25">
      <c r="A9287" t="s">
        <v>18409</v>
      </c>
      <c r="B9287" t="s">
        <v>18410</v>
      </c>
    </row>
    <row r="9288" spans="1:2" x14ac:dyDescent="0.25">
      <c r="A9288" t="s">
        <v>18411</v>
      </c>
      <c r="B9288" t="s">
        <v>18412</v>
      </c>
    </row>
    <row r="9289" spans="1:2" x14ac:dyDescent="0.25">
      <c r="A9289" t="s">
        <v>18413</v>
      </c>
      <c r="B9289" t="s">
        <v>18414</v>
      </c>
    </row>
    <row r="9290" spans="1:2" x14ac:dyDescent="0.25">
      <c r="A9290" t="s">
        <v>18415</v>
      </c>
      <c r="B9290" t="s">
        <v>18416</v>
      </c>
    </row>
    <row r="9291" spans="1:2" x14ac:dyDescent="0.25">
      <c r="A9291" t="s">
        <v>18417</v>
      </c>
      <c r="B9291" t="s">
        <v>18418</v>
      </c>
    </row>
    <row r="9292" spans="1:2" x14ac:dyDescent="0.25">
      <c r="A9292" t="s">
        <v>18419</v>
      </c>
      <c r="B9292" t="s">
        <v>18420</v>
      </c>
    </row>
    <row r="9293" spans="1:2" x14ac:dyDescent="0.25">
      <c r="A9293" t="s">
        <v>18421</v>
      </c>
      <c r="B9293" t="s">
        <v>18422</v>
      </c>
    </row>
    <row r="9294" spans="1:2" x14ac:dyDescent="0.25">
      <c r="A9294" t="s">
        <v>18423</v>
      </c>
      <c r="B9294" t="s">
        <v>18424</v>
      </c>
    </row>
    <row r="9295" spans="1:2" x14ac:dyDescent="0.25">
      <c r="A9295" t="s">
        <v>18425</v>
      </c>
      <c r="B9295" t="s">
        <v>18426</v>
      </c>
    </row>
    <row r="9296" spans="1:2" x14ac:dyDescent="0.25">
      <c r="A9296" t="s">
        <v>18427</v>
      </c>
      <c r="B9296" t="s">
        <v>18428</v>
      </c>
    </row>
    <row r="9297" spans="1:2" x14ac:dyDescent="0.25">
      <c r="A9297" t="s">
        <v>18429</v>
      </c>
      <c r="B9297" t="s">
        <v>18430</v>
      </c>
    </row>
    <row r="9298" spans="1:2" x14ac:dyDescent="0.25">
      <c r="A9298" t="s">
        <v>18431</v>
      </c>
      <c r="B9298" t="s">
        <v>18432</v>
      </c>
    </row>
    <row r="9299" spans="1:2" x14ac:dyDescent="0.25">
      <c r="A9299" t="s">
        <v>18433</v>
      </c>
      <c r="B9299" t="s">
        <v>18434</v>
      </c>
    </row>
    <row r="9300" spans="1:2" x14ac:dyDescent="0.25">
      <c r="A9300" t="s">
        <v>18435</v>
      </c>
      <c r="B9300" t="s">
        <v>18436</v>
      </c>
    </row>
    <row r="9301" spans="1:2" x14ac:dyDescent="0.25">
      <c r="A9301" t="s">
        <v>18437</v>
      </c>
      <c r="B9301" t="s">
        <v>18438</v>
      </c>
    </row>
    <row r="9302" spans="1:2" x14ac:dyDescent="0.25">
      <c r="A9302" t="s">
        <v>18439</v>
      </c>
      <c r="B9302" t="s">
        <v>18440</v>
      </c>
    </row>
    <row r="9303" spans="1:2" x14ac:dyDescent="0.25">
      <c r="A9303" t="s">
        <v>18441</v>
      </c>
      <c r="B9303" t="s">
        <v>18442</v>
      </c>
    </row>
    <row r="9304" spans="1:2" x14ac:dyDescent="0.25">
      <c r="A9304" t="s">
        <v>18443</v>
      </c>
      <c r="B9304" t="s">
        <v>18444</v>
      </c>
    </row>
    <row r="9305" spans="1:2" x14ac:dyDescent="0.25">
      <c r="A9305" t="s">
        <v>18445</v>
      </c>
      <c r="B9305" t="s">
        <v>18446</v>
      </c>
    </row>
    <row r="9306" spans="1:2" x14ac:dyDescent="0.25">
      <c r="A9306" t="s">
        <v>18447</v>
      </c>
      <c r="B9306" t="s">
        <v>18448</v>
      </c>
    </row>
    <row r="9307" spans="1:2" x14ac:dyDescent="0.25">
      <c r="A9307" t="s">
        <v>18449</v>
      </c>
      <c r="B9307" t="s">
        <v>18450</v>
      </c>
    </row>
    <row r="9308" spans="1:2" x14ac:dyDescent="0.25">
      <c r="A9308" t="s">
        <v>18451</v>
      </c>
      <c r="B9308" t="s">
        <v>18452</v>
      </c>
    </row>
    <row r="9309" spans="1:2" x14ac:dyDescent="0.25">
      <c r="A9309" t="s">
        <v>18453</v>
      </c>
      <c r="B9309" t="s">
        <v>18454</v>
      </c>
    </row>
    <row r="9310" spans="1:2" x14ac:dyDescent="0.25">
      <c r="A9310" t="s">
        <v>18455</v>
      </c>
      <c r="B9310" t="s">
        <v>18456</v>
      </c>
    </row>
    <row r="9311" spans="1:2" x14ac:dyDescent="0.25">
      <c r="A9311" t="s">
        <v>18457</v>
      </c>
      <c r="B9311" t="s">
        <v>18458</v>
      </c>
    </row>
    <row r="9312" spans="1:2" x14ac:dyDescent="0.25">
      <c r="A9312" t="s">
        <v>18459</v>
      </c>
      <c r="B9312" t="s">
        <v>18460</v>
      </c>
    </row>
    <row r="9313" spans="1:2" x14ac:dyDescent="0.25">
      <c r="A9313" t="s">
        <v>18461</v>
      </c>
      <c r="B9313" t="s">
        <v>18462</v>
      </c>
    </row>
    <row r="9314" spans="1:2" x14ac:dyDescent="0.25">
      <c r="A9314" t="s">
        <v>18463</v>
      </c>
      <c r="B9314" t="s">
        <v>18464</v>
      </c>
    </row>
    <row r="9315" spans="1:2" x14ac:dyDescent="0.25">
      <c r="A9315" t="s">
        <v>18465</v>
      </c>
      <c r="B9315" t="s">
        <v>18466</v>
      </c>
    </row>
    <row r="9316" spans="1:2" x14ac:dyDescent="0.25">
      <c r="A9316" t="s">
        <v>18467</v>
      </c>
      <c r="B9316" t="s">
        <v>18468</v>
      </c>
    </row>
    <row r="9317" spans="1:2" x14ac:dyDescent="0.25">
      <c r="A9317" t="s">
        <v>18469</v>
      </c>
      <c r="B9317" t="s">
        <v>18470</v>
      </c>
    </row>
    <row r="9318" spans="1:2" x14ac:dyDescent="0.25">
      <c r="A9318" t="s">
        <v>18471</v>
      </c>
      <c r="B9318" t="s">
        <v>18472</v>
      </c>
    </row>
    <row r="9319" spans="1:2" x14ac:dyDescent="0.25">
      <c r="A9319" t="s">
        <v>18473</v>
      </c>
      <c r="B9319" t="s">
        <v>18474</v>
      </c>
    </row>
    <row r="9320" spans="1:2" x14ac:dyDescent="0.25">
      <c r="A9320" t="s">
        <v>18475</v>
      </c>
      <c r="B9320" t="s">
        <v>18476</v>
      </c>
    </row>
    <row r="9321" spans="1:2" x14ac:dyDescent="0.25">
      <c r="A9321" t="s">
        <v>18477</v>
      </c>
      <c r="B9321" t="s">
        <v>18478</v>
      </c>
    </row>
    <row r="9322" spans="1:2" x14ac:dyDescent="0.25">
      <c r="A9322" t="s">
        <v>18479</v>
      </c>
      <c r="B9322" t="s">
        <v>18480</v>
      </c>
    </row>
    <row r="9323" spans="1:2" x14ac:dyDescent="0.25">
      <c r="A9323" t="s">
        <v>18481</v>
      </c>
      <c r="B9323" t="s">
        <v>18482</v>
      </c>
    </row>
    <row r="9324" spans="1:2" x14ac:dyDescent="0.25">
      <c r="A9324" t="s">
        <v>18483</v>
      </c>
      <c r="B9324" t="s">
        <v>18484</v>
      </c>
    </row>
    <row r="9325" spans="1:2" x14ac:dyDescent="0.25">
      <c r="A9325" t="s">
        <v>18485</v>
      </c>
      <c r="B9325" t="s">
        <v>18486</v>
      </c>
    </row>
    <row r="9326" spans="1:2" x14ac:dyDescent="0.25">
      <c r="A9326" t="s">
        <v>18487</v>
      </c>
      <c r="B9326" t="s">
        <v>18488</v>
      </c>
    </row>
    <row r="9327" spans="1:2" x14ac:dyDescent="0.25">
      <c r="A9327" t="s">
        <v>18489</v>
      </c>
      <c r="B9327" t="s">
        <v>18490</v>
      </c>
    </row>
    <row r="9328" spans="1:2" x14ac:dyDescent="0.25">
      <c r="A9328" t="s">
        <v>18491</v>
      </c>
      <c r="B9328" t="s">
        <v>18492</v>
      </c>
    </row>
    <row r="9329" spans="1:2" x14ac:dyDescent="0.25">
      <c r="A9329" t="s">
        <v>18493</v>
      </c>
      <c r="B9329" t="s">
        <v>18494</v>
      </c>
    </row>
    <row r="9330" spans="1:2" x14ac:dyDescent="0.25">
      <c r="A9330" t="s">
        <v>18495</v>
      </c>
      <c r="B9330" t="s">
        <v>18496</v>
      </c>
    </row>
    <row r="9331" spans="1:2" x14ac:dyDescent="0.25">
      <c r="A9331" t="s">
        <v>18497</v>
      </c>
      <c r="B9331" t="s">
        <v>18498</v>
      </c>
    </row>
    <row r="9332" spans="1:2" x14ac:dyDescent="0.25">
      <c r="A9332" t="s">
        <v>18499</v>
      </c>
      <c r="B9332" t="s">
        <v>18500</v>
      </c>
    </row>
    <row r="9333" spans="1:2" x14ac:dyDescent="0.25">
      <c r="A9333" t="s">
        <v>18501</v>
      </c>
      <c r="B9333" t="s">
        <v>18502</v>
      </c>
    </row>
    <row r="9334" spans="1:2" x14ac:dyDescent="0.25">
      <c r="A9334" t="s">
        <v>18503</v>
      </c>
      <c r="B9334" t="s">
        <v>18504</v>
      </c>
    </row>
    <row r="9335" spans="1:2" x14ac:dyDescent="0.25">
      <c r="A9335" t="s">
        <v>18505</v>
      </c>
      <c r="B9335" t="s">
        <v>18506</v>
      </c>
    </row>
    <row r="9336" spans="1:2" x14ac:dyDescent="0.25">
      <c r="A9336" t="s">
        <v>18507</v>
      </c>
      <c r="B9336" t="s">
        <v>18508</v>
      </c>
    </row>
    <row r="9337" spans="1:2" x14ac:dyDescent="0.25">
      <c r="A9337" t="s">
        <v>18509</v>
      </c>
      <c r="B9337" t="s">
        <v>18510</v>
      </c>
    </row>
    <row r="9338" spans="1:2" x14ac:dyDescent="0.25">
      <c r="A9338" t="s">
        <v>18511</v>
      </c>
      <c r="B9338" t="s">
        <v>18512</v>
      </c>
    </row>
    <row r="9339" spans="1:2" x14ac:dyDescent="0.25">
      <c r="A9339" t="s">
        <v>18513</v>
      </c>
      <c r="B9339" t="s">
        <v>18514</v>
      </c>
    </row>
    <row r="9340" spans="1:2" x14ac:dyDescent="0.25">
      <c r="A9340" t="s">
        <v>18515</v>
      </c>
      <c r="B9340" t="s">
        <v>18516</v>
      </c>
    </row>
    <row r="9341" spans="1:2" x14ac:dyDescent="0.25">
      <c r="A9341" t="s">
        <v>18517</v>
      </c>
      <c r="B9341" t="s">
        <v>18518</v>
      </c>
    </row>
    <row r="9342" spans="1:2" x14ac:dyDescent="0.25">
      <c r="A9342" t="s">
        <v>18519</v>
      </c>
      <c r="B9342" t="s">
        <v>18520</v>
      </c>
    </row>
    <row r="9343" spans="1:2" x14ac:dyDescent="0.25">
      <c r="A9343" t="s">
        <v>18521</v>
      </c>
      <c r="B9343" t="s">
        <v>18522</v>
      </c>
    </row>
    <row r="9344" spans="1:2" x14ac:dyDescent="0.25">
      <c r="A9344" t="s">
        <v>18523</v>
      </c>
      <c r="B9344" t="s">
        <v>18524</v>
      </c>
    </row>
    <row r="9345" spans="1:2" x14ac:dyDescent="0.25">
      <c r="A9345" t="s">
        <v>18525</v>
      </c>
      <c r="B9345" t="s">
        <v>18526</v>
      </c>
    </row>
    <row r="9346" spans="1:2" x14ac:dyDescent="0.25">
      <c r="A9346" t="s">
        <v>18527</v>
      </c>
      <c r="B9346" t="s">
        <v>18528</v>
      </c>
    </row>
    <row r="9347" spans="1:2" x14ac:dyDescent="0.25">
      <c r="A9347" t="s">
        <v>18529</v>
      </c>
      <c r="B9347" t="s">
        <v>18530</v>
      </c>
    </row>
    <row r="9348" spans="1:2" x14ac:dyDescent="0.25">
      <c r="A9348" t="s">
        <v>18531</v>
      </c>
      <c r="B9348" t="s">
        <v>18532</v>
      </c>
    </row>
    <row r="9349" spans="1:2" x14ac:dyDescent="0.25">
      <c r="A9349" t="s">
        <v>18533</v>
      </c>
      <c r="B9349" t="s">
        <v>18534</v>
      </c>
    </row>
    <row r="9350" spans="1:2" x14ac:dyDescent="0.25">
      <c r="A9350" t="s">
        <v>18535</v>
      </c>
      <c r="B9350" t="s">
        <v>18536</v>
      </c>
    </row>
    <row r="9351" spans="1:2" x14ac:dyDescent="0.25">
      <c r="A9351" t="s">
        <v>18537</v>
      </c>
      <c r="B9351" t="s">
        <v>18538</v>
      </c>
    </row>
    <row r="9352" spans="1:2" x14ac:dyDescent="0.25">
      <c r="A9352" t="s">
        <v>18539</v>
      </c>
      <c r="B9352" t="s">
        <v>18540</v>
      </c>
    </row>
    <row r="9353" spans="1:2" x14ac:dyDescent="0.25">
      <c r="A9353" t="s">
        <v>18541</v>
      </c>
      <c r="B9353" t="s">
        <v>18542</v>
      </c>
    </row>
    <row r="9354" spans="1:2" x14ac:dyDescent="0.25">
      <c r="A9354" t="s">
        <v>18543</v>
      </c>
      <c r="B9354" t="s">
        <v>18544</v>
      </c>
    </row>
    <row r="9355" spans="1:2" x14ac:dyDescent="0.25">
      <c r="A9355" t="s">
        <v>18545</v>
      </c>
      <c r="B9355" t="s">
        <v>18546</v>
      </c>
    </row>
    <row r="9356" spans="1:2" x14ac:dyDescent="0.25">
      <c r="A9356" t="s">
        <v>18547</v>
      </c>
      <c r="B9356" t="s">
        <v>18548</v>
      </c>
    </row>
    <row r="9357" spans="1:2" x14ac:dyDescent="0.25">
      <c r="A9357" t="s">
        <v>18549</v>
      </c>
      <c r="B9357" t="s">
        <v>18550</v>
      </c>
    </row>
    <row r="9358" spans="1:2" x14ac:dyDescent="0.25">
      <c r="A9358" t="s">
        <v>18551</v>
      </c>
      <c r="B9358" t="s">
        <v>18552</v>
      </c>
    </row>
    <row r="9359" spans="1:2" x14ac:dyDescent="0.25">
      <c r="A9359" t="s">
        <v>18553</v>
      </c>
      <c r="B9359" t="s">
        <v>18554</v>
      </c>
    </row>
    <row r="9360" spans="1:2" x14ac:dyDescent="0.25">
      <c r="A9360" t="s">
        <v>18555</v>
      </c>
      <c r="B9360" t="s">
        <v>18556</v>
      </c>
    </row>
    <row r="9361" spans="1:2" x14ac:dyDescent="0.25">
      <c r="A9361" t="s">
        <v>18557</v>
      </c>
      <c r="B9361" t="s">
        <v>18558</v>
      </c>
    </row>
    <row r="9362" spans="1:2" x14ac:dyDescent="0.25">
      <c r="A9362" t="s">
        <v>18559</v>
      </c>
      <c r="B9362" t="s">
        <v>18560</v>
      </c>
    </row>
    <row r="9363" spans="1:2" x14ac:dyDescent="0.25">
      <c r="A9363" t="s">
        <v>18561</v>
      </c>
      <c r="B9363" t="s">
        <v>18562</v>
      </c>
    </row>
    <row r="9364" spans="1:2" x14ac:dyDescent="0.25">
      <c r="A9364" t="s">
        <v>18563</v>
      </c>
      <c r="B9364" t="s">
        <v>18564</v>
      </c>
    </row>
    <row r="9365" spans="1:2" x14ac:dyDescent="0.25">
      <c r="A9365" t="s">
        <v>18565</v>
      </c>
      <c r="B9365" t="s">
        <v>18566</v>
      </c>
    </row>
    <row r="9366" spans="1:2" x14ac:dyDescent="0.25">
      <c r="A9366" t="s">
        <v>18567</v>
      </c>
      <c r="B9366" t="s">
        <v>18568</v>
      </c>
    </row>
    <row r="9367" spans="1:2" x14ac:dyDescent="0.25">
      <c r="A9367" t="s">
        <v>18569</v>
      </c>
      <c r="B9367" t="s">
        <v>18570</v>
      </c>
    </row>
    <row r="9368" spans="1:2" x14ac:dyDescent="0.25">
      <c r="A9368" t="s">
        <v>18571</v>
      </c>
      <c r="B9368" t="s">
        <v>18572</v>
      </c>
    </row>
    <row r="9369" spans="1:2" x14ac:dyDescent="0.25">
      <c r="A9369" t="s">
        <v>18573</v>
      </c>
      <c r="B9369" t="s">
        <v>18574</v>
      </c>
    </row>
    <row r="9370" spans="1:2" x14ac:dyDescent="0.25">
      <c r="A9370" t="s">
        <v>18575</v>
      </c>
      <c r="B9370" t="s">
        <v>18576</v>
      </c>
    </row>
    <row r="9371" spans="1:2" x14ac:dyDescent="0.25">
      <c r="A9371" t="s">
        <v>18577</v>
      </c>
      <c r="B9371" t="s">
        <v>18578</v>
      </c>
    </row>
    <row r="9372" spans="1:2" x14ac:dyDescent="0.25">
      <c r="A9372" t="s">
        <v>18579</v>
      </c>
      <c r="B9372" t="s">
        <v>18580</v>
      </c>
    </row>
    <row r="9373" spans="1:2" x14ac:dyDescent="0.25">
      <c r="A9373" t="s">
        <v>18581</v>
      </c>
      <c r="B9373" t="s">
        <v>18582</v>
      </c>
    </row>
    <row r="9374" spans="1:2" x14ac:dyDescent="0.25">
      <c r="A9374" t="s">
        <v>18583</v>
      </c>
      <c r="B9374" t="s">
        <v>18584</v>
      </c>
    </row>
    <row r="9375" spans="1:2" x14ac:dyDescent="0.25">
      <c r="A9375" t="s">
        <v>18585</v>
      </c>
      <c r="B9375" t="s">
        <v>18586</v>
      </c>
    </row>
    <row r="9376" spans="1:2" x14ac:dyDescent="0.25">
      <c r="A9376" t="s">
        <v>18587</v>
      </c>
      <c r="B9376" t="s">
        <v>18588</v>
      </c>
    </row>
    <row r="9377" spans="1:2" x14ac:dyDescent="0.25">
      <c r="A9377" t="s">
        <v>18589</v>
      </c>
      <c r="B9377" t="s">
        <v>18590</v>
      </c>
    </row>
    <row r="9378" spans="1:2" x14ac:dyDescent="0.25">
      <c r="A9378" t="s">
        <v>18591</v>
      </c>
      <c r="B9378" t="s">
        <v>18592</v>
      </c>
    </row>
    <row r="9379" spans="1:2" x14ac:dyDescent="0.25">
      <c r="A9379" t="s">
        <v>18593</v>
      </c>
      <c r="B9379" t="s">
        <v>18594</v>
      </c>
    </row>
    <row r="9380" spans="1:2" x14ac:dyDescent="0.25">
      <c r="A9380" t="s">
        <v>18595</v>
      </c>
      <c r="B9380" t="s">
        <v>18596</v>
      </c>
    </row>
    <row r="9381" spans="1:2" x14ac:dyDescent="0.25">
      <c r="A9381" t="s">
        <v>18597</v>
      </c>
      <c r="B9381" t="s">
        <v>18598</v>
      </c>
    </row>
    <row r="9382" spans="1:2" x14ac:dyDescent="0.25">
      <c r="A9382" t="s">
        <v>18599</v>
      </c>
      <c r="B9382" t="s">
        <v>18600</v>
      </c>
    </row>
    <row r="9383" spans="1:2" x14ac:dyDescent="0.25">
      <c r="A9383" t="s">
        <v>18601</v>
      </c>
      <c r="B9383" t="s">
        <v>18602</v>
      </c>
    </row>
    <row r="9384" spans="1:2" x14ac:dyDescent="0.25">
      <c r="A9384" t="s">
        <v>18603</v>
      </c>
      <c r="B9384" t="s">
        <v>18604</v>
      </c>
    </row>
    <row r="9385" spans="1:2" x14ac:dyDescent="0.25">
      <c r="A9385" t="s">
        <v>18605</v>
      </c>
      <c r="B9385" t="s">
        <v>18606</v>
      </c>
    </row>
    <row r="9386" spans="1:2" x14ac:dyDescent="0.25">
      <c r="A9386" t="s">
        <v>18607</v>
      </c>
      <c r="B9386" t="s">
        <v>18608</v>
      </c>
    </row>
    <row r="9387" spans="1:2" x14ac:dyDescent="0.25">
      <c r="A9387" t="s">
        <v>18609</v>
      </c>
      <c r="B9387" t="s">
        <v>18610</v>
      </c>
    </row>
    <row r="9388" spans="1:2" x14ac:dyDescent="0.25">
      <c r="A9388" t="s">
        <v>18611</v>
      </c>
      <c r="B9388" t="s">
        <v>18612</v>
      </c>
    </row>
    <row r="9389" spans="1:2" x14ac:dyDescent="0.25">
      <c r="A9389" t="s">
        <v>18613</v>
      </c>
      <c r="B9389" t="s">
        <v>18614</v>
      </c>
    </row>
    <row r="9390" spans="1:2" x14ac:dyDescent="0.25">
      <c r="A9390" t="s">
        <v>18615</v>
      </c>
      <c r="B9390" t="s">
        <v>18616</v>
      </c>
    </row>
    <row r="9391" spans="1:2" x14ac:dyDescent="0.25">
      <c r="A9391" t="s">
        <v>18617</v>
      </c>
      <c r="B9391" t="s">
        <v>18618</v>
      </c>
    </row>
    <row r="9392" spans="1:2" x14ac:dyDescent="0.25">
      <c r="A9392" t="s">
        <v>18619</v>
      </c>
      <c r="B9392" t="s">
        <v>18620</v>
      </c>
    </row>
    <row r="9393" spans="1:2" x14ac:dyDescent="0.25">
      <c r="A9393" t="s">
        <v>18621</v>
      </c>
      <c r="B9393" t="s">
        <v>18622</v>
      </c>
    </row>
    <row r="9394" spans="1:2" x14ac:dyDescent="0.25">
      <c r="A9394" t="s">
        <v>18623</v>
      </c>
      <c r="B9394" t="s">
        <v>18624</v>
      </c>
    </row>
    <row r="9395" spans="1:2" x14ac:dyDescent="0.25">
      <c r="A9395" t="s">
        <v>18625</v>
      </c>
      <c r="B9395" t="s">
        <v>18626</v>
      </c>
    </row>
    <row r="9396" spans="1:2" x14ac:dyDescent="0.25">
      <c r="A9396" t="s">
        <v>18627</v>
      </c>
      <c r="B9396" t="s">
        <v>18628</v>
      </c>
    </row>
    <row r="9397" spans="1:2" x14ac:dyDescent="0.25">
      <c r="A9397" t="s">
        <v>18629</v>
      </c>
      <c r="B9397" t="s">
        <v>18630</v>
      </c>
    </row>
    <row r="9398" spans="1:2" x14ac:dyDescent="0.25">
      <c r="A9398" t="s">
        <v>18631</v>
      </c>
      <c r="B9398" t="s">
        <v>18632</v>
      </c>
    </row>
    <row r="9399" spans="1:2" x14ac:dyDescent="0.25">
      <c r="A9399" t="s">
        <v>18633</v>
      </c>
      <c r="B9399" t="s">
        <v>18634</v>
      </c>
    </row>
    <row r="9400" spans="1:2" x14ac:dyDescent="0.25">
      <c r="A9400" t="s">
        <v>18635</v>
      </c>
      <c r="B9400" t="s">
        <v>18636</v>
      </c>
    </row>
    <row r="9401" spans="1:2" x14ac:dyDescent="0.25">
      <c r="A9401" t="s">
        <v>18637</v>
      </c>
      <c r="B9401" t="s">
        <v>18638</v>
      </c>
    </row>
    <row r="9402" spans="1:2" x14ac:dyDescent="0.25">
      <c r="A9402" t="s">
        <v>18639</v>
      </c>
      <c r="B9402" t="s">
        <v>18640</v>
      </c>
    </row>
    <row r="9403" spans="1:2" x14ac:dyDescent="0.25">
      <c r="A9403" t="s">
        <v>18641</v>
      </c>
      <c r="B9403" t="s">
        <v>18642</v>
      </c>
    </row>
    <row r="9404" spans="1:2" x14ac:dyDescent="0.25">
      <c r="A9404" t="s">
        <v>18643</v>
      </c>
      <c r="B9404" t="s">
        <v>18644</v>
      </c>
    </row>
    <row r="9405" spans="1:2" x14ac:dyDescent="0.25">
      <c r="A9405" t="s">
        <v>18645</v>
      </c>
      <c r="B9405" t="s">
        <v>18646</v>
      </c>
    </row>
    <row r="9406" spans="1:2" x14ac:dyDescent="0.25">
      <c r="A9406" t="s">
        <v>18647</v>
      </c>
      <c r="B9406" t="s">
        <v>18648</v>
      </c>
    </row>
    <row r="9407" spans="1:2" x14ac:dyDescent="0.25">
      <c r="A9407" t="s">
        <v>18649</v>
      </c>
      <c r="B9407" t="s">
        <v>18650</v>
      </c>
    </row>
    <row r="9408" spans="1:2" x14ac:dyDescent="0.25">
      <c r="A9408" t="s">
        <v>18651</v>
      </c>
      <c r="B9408" t="s">
        <v>18652</v>
      </c>
    </row>
    <row r="9409" spans="1:2" x14ac:dyDescent="0.25">
      <c r="A9409" t="s">
        <v>18653</v>
      </c>
      <c r="B9409" t="s">
        <v>18654</v>
      </c>
    </row>
    <row r="9410" spans="1:2" x14ac:dyDescent="0.25">
      <c r="A9410" t="s">
        <v>18655</v>
      </c>
      <c r="B9410" t="s">
        <v>18656</v>
      </c>
    </row>
    <row r="9411" spans="1:2" x14ac:dyDescent="0.25">
      <c r="A9411" t="s">
        <v>18657</v>
      </c>
      <c r="B9411" t="s">
        <v>18658</v>
      </c>
    </row>
    <row r="9412" spans="1:2" x14ac:dyDescent="0.25">
      <c r="A9412" t="s">
        <v>18659</v>
      </c>
      <c r="B9412" t="s">
        <v>18660</v>
      </c>
    </row>
    <row r="9413" spans="1:2" x14ac:dyDescent="0.25">
      <c r="A9413" t="s">
        <v>18661</v>
      </c>
      <c r="B9413" t="s">
        <v>18662</v>
      </c>
    </row>
    <row r="9414" spans="1:2" x14ac:dyDescent="0.25">
      <c r="A9414" t="s">
        <v>18663</v>
      </c>
      <c r="B9414" t="s">
        <v>18664</v>
      </c>
    </row>
    <row r="9415" spans="1:2" x14ac:dyDescent="0.25">
      <c r="A9415" t="s">
        <v>18665</v>
      </c>
      <c r="B9415" t="s">
        <v>18666</v>
      </c>
    </row>
    <row r="9416" spans="1:2" x14ac:dyDescent="0.25">
      <c r="A9416" t="s">
        <v>18667</v>
      </c>
      <c r="B9416" t="s">
        <v>18668</v>
      </c>
    </row>
    <row r="9417" spans="1:2" x14ac:dyDescent="0.25">
      <c r="A9417" t="s">
        <v>18669</v>
      </c>
      <c r="B9417" t="s">
        <v>18670</v>
      </c>
    </row>
    <row r="9418" spans="1:2" x14ac:dyDescent="0.25">
      <c r="A9418" t="s">
        <v>18671</v>
      </c>
      <c r="B9418" t="s">
        <v>18672</v>
      </c>
    </row>
    <row r="9419" spans="1:2" x14ac:dyDescent="0.25">
      <c r="A9419" t="s">
        <v>18673</v>
      </c>
      <c r="B9419" t="s">
        <v>18674</v>
      </c>
    </row>
    <row r="9420" spans="1:2" x14ac:dyDescent="0.25">
      <c r="A9420" t="s">
        <v>18675</v>
      </c>
      <c r="B9420" t="s">
        <v>18676</v>
      </c>
    </row>
    <row r="9421" spans="1:2" x14ac:dyDescent="0.25">
      <c r="A9421" t="s">
        <v>18677</v>
      </c>
      <c r="B9421" t="s">
        <v>18678</v>
      </c>
    </row>
    <row r="9422" spans="1:2" x14ac:dyDescent="0.25">
      <c r="A9422" t="s">
        <v>18679</v>
      </c>
      <c r="B9422" t="s">
        <v>18680</v>
      </c>
    </row>
    <row r="9423" spans="1:2" x14ac:dyDescent="0.25">
      <c r="A9423" t="s">
        <v>18681</v>
      </c>
      <c r="B9423" t="s">
        <v>18682</v>
      </c>
    </row>
    <row r="9424" spans="1:2" x14ac:dyDescent="0.25">
      <c r="A9424" t="s">
        <v>18683</v>
      </c>
      <c r="B9424" t="s">
        <v>18684</v>
      </c>
    </row>
    <row r="9425" spans="1:2" x14ac:dyDescent="0.25">
      <c r="A9425" t="s">
        <v>18685</v>
      </c>
      <c r="B9425" t="s">
        <v>18686</v>
      </c>
    </row>
    <row r="9426" spans="1:2" x14ac:dyDescent="0.25">
      <c r="A9426" t="s">
        <v>18687</v>
      </c>
      <c r="B9426" t="s">
        <v>18688</v>
      </c>
    </row>
    <row r="9427" spans="1:2" x14ac:dyDescent="0.25">
      <c r="A9427" t="s">
        <v>18689</v>
      </c>
      <c r="B9427" t="s">
        <v>18690</v>
      </c>
    </row>
    <row r="9428" spans="1:2" x14ac:dyDescent="0.25">
      <c r="A9428" t="s">
        <v>18691</v>
      </c>
      <c r="B9428" t="s">
        <v>18692</v>
      </c>
    </row>
    <row r="9429" spans="1:2" x14ac:dyDescent="0.25">
      <c r="A9429" t="s">
        <v>18693</v>
      </c>
      <c r="B9429" t="s">
        <v>18694</v>
      </c>
    </row>
    <row r="9430" spans="1:2" x14ac:dyDescent="0.25">
      <c r="A9430" t="s">
        <v>18695</v>
      </c>
      <c r="B9430" t="s">
        <v>18696</v>
      </c>
    </row>
    <row r="9431" spans="1:2" x14ac:dyDescent="0.25">
      <c r="A9431" t="s">
        <v>18697</v>
      </c>
      <c r="B9431" t="s">
        <v>18698</v>
      </c>
    </row>
    <row r="9432" spans="1:2" x14ac:dyDescent="0.25">
      <c r="A9432" t="s">
        <v>18699</v>
      </c>
      <c r="B9432" t="s">
        <v>18700</v>
      </c>
    </row>
    <row r="9433" spans="1:2" x14ac:dyDescent="0.25">
      <c r="A9433" t="s">
        <v>18701</v>
      </c>
      <c r="B9433" t="s">
        <v>18702</v>
      </c>
    </row>
    <row r="9434" spans="1:2" x14ac:dyDescent="0.25">
      <c r="A9434" t="s">
        <v>18703</v>
      </c>
      <c r="B9434" t="s">
        <v>18704</v>
      </c>
    </row>
    <row r="9435" spans="1:2" x14ac:dyDescent="0.25">
      <c r="A9435" t="s">
        <v>18705</v>
      </c>
      <c r="B9435" t="s">
        <v>18706</v>
      </c>
    </row>
    <row r="9436" spans="1:2" x14ac:dyDescent="0.25">
      <c r="A9436" t="s">
        <v>18707</v>
      </c>
      <c r="B9436" t="s">
        <v>18708</v>
      </c>
    </row>
    <row r="9437" spans="1:2" x14ac:dyDescent="0.25">
      <c r="A9437" t="s">
        <v>18709</v>
      </c>
      <c r="B9437" t="s">
        <v>18710</v>
      </c>
    </row>
    <row r="9438" spans="1:2" x14ac:dyDescent="0.25">
      <c r="A9438" t="s">
        <v>18711</v>
      </c>
      <c r="B9438" t="s">
        <v>18712</v>
      </c>
    </row>
    <row r="9439" spans="1:2" x14ac:dyDescent="0.25">
      <c r="A9439" t="s">
        <v>18713</v>
      </c>
      <c r="B9439" t="s">
        <v>18714</v>
      </c>
    </row>
    <row r="9440" spans="1:2" x14ac:dyDescent="0.25">
      <c r="A9440" t="s">
        <v>18715</v>
      </c>
      <c r="B9440" t="s">
        <v>18716</v>
      </c>
    </row>
    <row r="9441" spans="1:2" x14ac:dyDescent="0.25">
      <c r="A9441" t="s">
        <v>18717</v>
      </c>
      <c r="B9441" t="s">
        <v>18718</v>
      </c>
    </row>
    <row r="9442" spans="1:2" x14ac:dyDescent="0.25">
      <c r="A9442" t="s">
        <v>18719</v>
      </c>
      <c r="B9442" t="s">
        <v>18720</v>
      </c>
    </row>
    <row r="9443" spans="1:2" x14ac:dyDescent="0.25">
      <c r="A9443" t="s">
        <v>18721</v>
      </c>
      <c r="B9443" t="s">
        <v>18722</v>
      </c>
    </row>
    <row r="9444" spans="1:2" x14ac:dyDescent="0.25">
      <c r="A9444" t="s">
        <v>18723</v>
      </c>
      <c r="B9444" t="s">
        <v>18724</v>
      </c>
    </row>
    <row r="9445" spans="1:2" x14ac:dyDescent="0.25">
      <c r="A9445" t="s">
        <v>18725</v>
      </c>
      <c r="B9445" t="s">
        <v>18726</v>
      </c>
    </row>
    <row r="9446" spans="1:2" x14ac:dyDescent="0.25">
      <c r="A9446" t="s">
        <v>18727</v>
      </c>
      <c r="B9446" t="s">
        <v>18728</v>
      </c>
    </row>
    <row r="9447" spans="1:2" x14ac:dyDescent="0.25">
      <c r="A9447" t="s">
        <v>18729</v>
      </c>
      <c r="B9447" t="s">
        <v>18730</v>
      </c>
    </row>
    <row r="9448" spans="1:2" x14ac:dyDescent="0.25">
      <c r="A9448" t="s">
        <v>18731</v>
      </c>
      <c r="B9448" t="s">
        <v>18732</v>
      </c>
    </row>
    <row r="9449" spans="1:2" x14ac:dyDescent="0.25">
      <c r="A9449" t="s">
        <v>18733</v>
      </c>
      <c r="B9449" t="s">
        <v>18734</v>
      </c>
    </row>
    <row r="9450" spans="1:2" x14ac:dyDescent="0.25">
      <c r="A9450" t="s">
        <v>18735</v>
      </c>
      <c r="B9450" t="s">
        <v>18736</v>
      </c>
    </row>
    <row r="9451" spans="1:2" x14ac:dyDescent="0.25">
      <c r="A9451" t="s">
        <v>18737</v>
      </c>
      <c r="B9451" t="s">
        <v>18738</v>
      </c>
    </row>
    <row r="9452" spans="1:2" x14ac:dyDescent="0.25">
      <c r="A9452" t="s">
        <v>18739</v>
      </c>
      <c r="B9452" t="s">
        <v>18740</v>
      </c>
    </row>
    <row r="9453" spans="1:2" x14ac:dyDescent="0.25">
      <c r="A9453" t="s">
        <v>18741</v>
      </c>
      <c r="B9453" t="s">
        <v>18742</v>
      </c>
    </row>
    <row r="9454" spans="1:2" x14ac:dyDescent="0.25">
      <c r="A9454" t="s">
        <v>18743</v>
      </c>
      <c r="B9454" t="s">
        <v>18744</v>
      </c>
    </row>
    <row r="9455" spans="1:2" x14ac:dyDescent="0.25">
      <c r="A9455" t="s">
        <v>18745</v>
      </c>
      <c r="B9455" t="s">
        <v>18746</v>
      </c>
    </row>
    <row r="9456" spans="1:2" x14ac:dyDescent="0.25">
      <c r="A9456" t="s">
        <v>18747</v>
      </c>
      <c r="B9456" t="s">
        <v>18748</v>
      </c>
    </row>
    <row r="9457" spans="1:2" x14ac:dyDescent="0.25">
      <c r="A9457" t="s">
        <v>18749</v>
      </c>
      <c r="B9457" t="s">
        <v>18750</v>
      </c>
    </row>
    <row r="9458" spans="1:2" x14ac:dyDescent="0.25">
      <c r="A9458" t="s">
        <v>18751</v>
      </c>
      <c r="B9458" t="s">
        <v>18752</v>
      </c>
    </row>
    <row r="9459" spans="1:2" x14ac:dyDescent="0.25">
      <c r="A9459" t="s">
        <v>18753</v>
      </c>
      <c r="B9459" t="s">
        <v>18754</v>
      </c>
    </row>
    <row r="9460" spans="1:2" x14ac:dyDescent="0.25">
      <c r="A9460" t="s">
        <v>18755</v>
      </c>
      <c r="B9460" t="s">
        <v>18756</v>
      </c>
    </row>
    <row r="9461" spans="1:2" x14ac:dyDescent="0.25">
      <c r="A9461" t="s">
        <v>18757</v>
      </c>
      <c r="B9461" t="s">
        <v>18758</v>
      </c>
    </row>
    <row r="9462" spans="1:2" x14ac:dyDescent="0.25">
      <c r="A9462" t="s">
        <v>18759</v>
      </c>
      <c r="B9462" t="s">
        <v>18760</v>
      </c>
    </row>
    <row r="9463" spans="1:2" x14ac:dyDescent="0.25">
      <c r="A9463" t="s">
        <v>18761</v>
      </c>
      <c r="B9463" t="s">
        <v>18762</v>
      </c>
    </row>
    <row r="9464" spans="1:2" x14ac:dyDescent="0.25">
      <c r="A9464" t="s">
        <v>18763</v>
      </c>
      <c r="B9464" t="s">
        <v>18764</v>
      </c>
    </row>
    <row r="9465" spans="1:2" x14ac:dyDescent="0.25">
      <c r="A9465" t="s">
        <v>18765</v>
      </c>
      <c r="B9465" t="s">
        <v>18766</v>
      </c>
    </row>
    <row r="9466" spans="1:2" x14ac:dyDescent="0.25">
      <c r="A9466" t="s">
        <v>18767</v>
      </c>
      <c r="B9466" t="s">
        <v>18768</v>
      </c>
    </row>
    <row r="9467" spans="1:2" x14ac:dyDescent="0.25">
      <c r="A9467" t="s">
        <v>18769</v>
      </c>
      <c r="B9467" t="s">
        <v>18770</v>
      </c>
    </row>
    <row r="9468" spans="1:2" x14ac:dyDescent="0.25">
      <c r="A9468" t="s">
        <v>18771</v>
      </c>
      <c r="B9468" t="s">
        <v>18772</v>
      </c>
    </row>
    <row r="9469" spans="1:2" x14ac:dyDescent="0.25">
      <c r="A9469" t="s">
        <v>18773</v>
      </c>
      <c r="B9469" t="s">
        <v>18774</v>
      </c>
    </row>
    <row r="9470" spans="1:2" x14ac:dyDescent="0.25">
      <c r="A9470" t="s">
        <v>18775</v>
      </c>
      <c r="B9470" t="s">
        <v>18776</v>
      </c>
    </row>
    <row r="9471" spans="1:2" x14ac:dyDescent="0.25">
      <c r="A9471" t="s">
        <v>18777</v>
      </c>
      <c r="B9471" t="s">
        <v>18778</v>
      </c>
    </row>
    <row r="9472" spans="1:2" x14ac:dyDescent="0.25">
      <c r="A9472" t="s">
        <v>18779</v>
      </c>
      <c r="B9472" t="s">
        <v>18780</v>
      </c>
    </row>
    <row r="9473" spans="1:2" x14ac:dyDescent="0.25">
      <c r="A9473" t="s">
        <v>18781</v>
      </c>
      <c r="B9473" t="s">
        <v>18782</v>
      </c>
    </row>
    <row r="9474" spans="1:2" x14ac:dyDescent="0.25">
      <c r="A9474" t="s">
        <v>18783</v>
      </c>
      <c r="B9474" t="s">
        <v>18784</v>
      </c>
    </row>
    <row r="9475" spans="1:2" x14ac:dyDescent="0.25">
      <c r="A9475" t="s">
        <v>18785</v>
      </c>
      <c r="B9475" t="s">
        <v>18786</v>
      </c>
    </row>
    <row r="9476" spans="1:2" x14ac:dyDescent="0.25">
      <c r="A9476" t="s">
        <v>18787</v>
      </c>
      <c r="B9476" t="s">
        <v>18788</v>
      </c>
    </row>
    <row r="9477" spans="1:2" x14ac:dyDescent="0.25">
      <c r="A9477" t="s">
        <v>18789</v>
      </c>
      <c r="B9477" t="s">
        <v>18790</v>
      </c>
    </row>
    <row r="9478" spans="1:2" x14ac:dyDescent="0.25">
      <c r="A9478" t="s">
        <v>18791</v>
      </c>
      <c r="B9478" t="s">
        <v>18792</v>
      </c>
    </row>
    <row r="9479" spans="1:2" x14ac:dyDescent="0.25">
      <c r="A9479" t="s">
        <v>18793</v>
      </c>
      <c r="B9479" t="s">
        <v>18794</v>
      </c>
    </row>
    <row r="9480" spans="1:2" x14ac:dyDescent="0.25">
      <c r="A9480" t="s">
        <v>18795</v>
      </c>
      <c r="B9480" t="s">
        <v>18796</v>
      </c>
    </row>
    <row r="9481" spans="1:2" x14ac:dyDescent="0.25">
      <c r="A9481" t="s">
        <v>18797</v>
      </c>
      <c r="B9481" t="s">
        <v>18798</v>
      </c>
    </row>
    <row r="9482" spans="1:2" x14ac:dyDescent="0.25">
      <c r="A9482" t="s">
        <v>18799</v>
      </c>
      <c r="B9482" t="s">
        <v>18800</v>
      </c>
    </row>
    <row r="9483" spans="1:2" x14ac:dyDescent="0.25">
      <c r="A9483" t="s">
        <v>18801</v>
      </c>
      <c r="B9483" t="s">
        <v>18802</v>
      </c>
    </row>
    <row r="9484" spans="1:2" x14ac:dyDescent="0.25">
      <c r="A9484" t="s">
        <v>18803</v>
      </c>
      <c r="B9484" t="s">
        <v>18804</v>
      </c>
    </row>
    <row r="9485" spans="1:2" x14ac:dyDescent="0.25">
      <c r="A9485" t="s">
        <v>18805</v>
      </c>
      <c r="B9485" t="s">
        <v>18806</v>
      </c>
    </row>
    <row r="9486" spans="1:2" x14ac:dyDescent="0.25">
      <c r="A9486" t="s">
        <v>18807</v>
      </c>
      <c r="B9486" t="s">
        <v>18808</v>
      </c>
    </row>
    <row r="9487" spans="1:2" x14ac:dyDescent="0.25">
      <c r="A9487" t="s">
        <v>18809</v>
      </c>
      <c r="B9487" t="s">
        <v>18810</v>
      </c>
    </row>
    <row r="9488" spans="1:2" x14ac:dyDescent="0.25">
      <c r="A9488" t="s">
        <v>18811</v>
      </c>
      <c r="B9488" t="s">
        <v>18812</v>
      </c>
    </row>
    <row r="9489" spans="1:2" x14ac:dyDescent="0.25">
      <c r="A9489" t="s">
        <v>18813</v>
      </c>
      <c r="B9489" t="s">
        <v>18814</v>
      </c>
    </row>
    <row r="9490" spans="1:2" x14ac:dyDescent="0.25">
      <c r="A9490" t="s">
        <v>18815</v>
      </c>
      <c r="B9490" t="s">
        <v>18816</v>
      </c>
    </row>
    <row r="9491" spans="1:2" x14ac:dyDescent="0.25">
      <c r="A9491" t="s">
        <v>18817</v>
      </c>
      <c r="B9491" t="s">
        <v>18818</v>
      </c>
    </row>
    <row r="9492" spans="1:2" x14ac:dyDescent="0.25">
      <c r="A9492" t="s">
        <v>18819</v>
      </c>
      <c r="B9492" t="s">
        <v>18820</v>
      </c>
    </row>
    <row r="9493" spans="1:2" x14ac:dyDescent="0.25">
      <c r="A9493" t="s">
        <v>18821</v>
      </c>
      <c r="B9493" t="s">
        <v>18822</v>
      </c>
    </row>
    <row r="9494" spans="1:2" x14ac:dyDescent="0.25">
      <c r="A9494" t="s">
        <v>18823</v>
      </c>
      <c r="B9494" t="s">
        <v>18824</v>
      </c>
    </row>
    <row r="9495" spans="1:2" x14ac:dyDescent="0.25">
      <c r="A9495" t="s">
        <v>18825</v>
      </c>
      <c r="B9495" t="s">
        <v>18826</v>
      </c>
    </row>
    <row r="9496" spans="1:2" x14ac:dyDescent="0.25">
      <c r="A9496" t="s">
        <v>18827</v>
      </c>
      <c r="B9496" t="s">
        <v>18828</v>
      </c>
    </row>
    <row r="9497" spans="1:2" x14ac:dyDescent="0.25">
      <c r="A9497" t="s">
        <v>18829</v>
      </c>
      <c r="B9497" t="s">
        <v>18830</v>
      </c>
    </row>
    <row r="9498" spans="1:2" x14ac:dyDescent="0.25">
      <c r="A9498" t="s">
        <v>18831</v>
      </c>
      <c r="B9498" t="s">
        <v>18832</v>
      </c>
    </row>
    <row r="9499" spans="1:2" x14ac:dyDescent="0.25">
      <c r="A9499" t="s">
        <v>18833</v>
      </c>
      <c r="B9499" t="s">
        <v>18834</v>
      </c>
    </row>
    <row r="9500" spans="1:2" x14ac:dyDescent="0.25">
      <c r="A9500" t="s">
        <v>18835</v>
      </c>
      <c r="B9500" t="s">
        <v>18836</v>
      </c>
    </row>
    <row r="9501" spans="1:2" x14ac:dyDescent="0.25">
      <c r="A9501" t="s">
        <v>18837</v>
      </c>
      <c r="B9501" t="s">
        <v>18838</v>
      </c>
    </row>
    <row r="9502" spans="1:2" x14ac:dyDescent="0.25">
      <c r="A9502" t="s">
        <v>18839</v>
      </c>
      <c r="B9502" t="s">
        <v>18840</v>
      </c>
    </row>
    <row r="9503" spans="1:2" x14ac:dyDescent="0.25">
      <c r="A9503" t="s">
        <v>18841</v>
      </c>
      <c r="B9503" t="s">
        <v>18842</v>
      </c>
    </row>
    <row r="9504" spans="1:2" x14ac:dyDescent="0.25">
      <c r="A9504" t="s">
        <v>18843</v>
      </c>
      <c r="B9504" t="s">
        <v>18844</v>
      </c>
    </row>
    <row r="9505" spans="1:2" x14ac:dyDescent="0.25">
      <c r="A9505" t="s">
        <v>18845</v>
      </c>
      <c r="B9505" t="s">
        <v>18846</v>
      </c>
    </row>
    <row r="9506" spans="1:2" x14ac:dyDescent="0.25">
      <c r="A9506" t="s">
        <v>18847</v>
      </c>
      <c r="B9506" t="s">
        <v>18848</v>
      </c>
    </row>
    <row r="9507" spans="1:2" x14ac:dyDescent="0.25">
      <c r="A9507" t="s">
        <v>18849</v>
      </c>
      <c r="B9507" t="s">
        <v>18850</v>
      </c>
    </row>
    <row r="9508" spans="1:2" x14ac:dyDescent="0.25">
      <c r="A9508" t="s">
        <v>18851</v>
      </c>
      <c r="B9508" t="s">
        <v>18852</v>
      </c>
    </row>
    <row r="9509" spans="1:2" x14ac:dyDescent="0.25">
      <c r="A9509" t="s">
        <v>18853</v>
      </c>
      <c r="B9509" t="s">
        <v>18854</v>
      </c>
    </row>
    <row r="9510" spans="1:2" x14ac:dyDescent="0.25">
      <c r="A9510" t="s">
        <v>18855</v>
      </c>
      <c r="B9510" t="s">
        <v>18856</v>
      </c>
    </row>
    <row r="9511" spans="1:2" x14ac:dyDescent="0.25">
      <c r="A9511" t="s">
        <v>18857</v>
      </c>
      <c r="B9511" t="s">
        <v>18858</v>
      </c>
    </row>
    <row r="9512" spans="1:2" x14ac:dyDescent="0.25">
      <c r="A9512" t="s">
        <v>18859</v>
      </c>
      <c r="B9512" t="s">
        <v>18860</v>
      </c>
    </row>
    <row r="9513" spans="1:2" x14ac:dyDescent="0.25">
      <c r="A9513" t="s">
        <v>18861</v>
      </c>
      <c r="B9513" t="s">
        <v>18862</v>
      </c>
    </row>
    <row r="9514" spans="1:2" x14ac:dyDescent="0.25">
      <c r="A9514" t="s">
        <v>18863</v>
      </c>
      <c r="B9514" t="s">
        <v>18864</v>
      </c>
    </row>
    <row r="9515" spans="1:2" x14ac:dyDescent="0.25">
      <c r="A9515" t="s">
        <v>18865</v>
      </c>
      <c r="B9515" t="s">
        <v>18866</v>
      </c>
    </row>
    <row r="9516" spans="1:2" x14ac:dyDescent="0.25">
      <c r="A9516" t="s">
        <v>18867</v>
      </c>
      <c r="B9516" t="s">
        <v>18868</v>
      </c>
    </row>
    <row r="9517" spans="1:2" x14ac:dyDescent="0.25">
      <c r="A9517" t="s">
        <v>18869</v>
      </c>
      <c r="B9517" t="s">
        <v>18870</v>
      </c>
    </row>
    <row r="9518" spans="1:2" x14ac:dyDescent="0.25">
      <c r="A9518" t="s">
        <v>18871</v>
      </c>
      <c r="B9518" t="s">
        <v>18872</v>
      </c>
    </row>
    <row r="9519" spans="1:2" x14ac:dyDescent="0.25">
      <c r="A9519" t="s">
        <v>18873</v>
      </c>
      <c r="B9519" t="s">
        <v>18874</v>
      </c>
    </row>
    <row r="9520" spans="1:2" x14ac:dyDescent="0.25">
      <c r="A9520" t="s">
        <v>18875</v>
      </c>
      <c r="B9520" t="s">
        <v>18876</v>
      </c>
    </row>
    <row r="9521" spans="1:2" x14ac:dyDescent="0.25">
      <c r="A9521" t="s">
        <v>18877</v>
      </c>
      <c r="B9521" t="s">
        <v>18878</v>
      </c>
    </row>
    <row r="9522" spans="1:2" x14ac:dyDescent="0.25">
      <c r="A9522" t="s">
        <v>18879</v>
      </c>
      <c r="B9522" t="s">
        <v>18880</v>
      </c>
    </row>
    <row r="9523" spans="1:2" x14ac:dyDescent="0.25">
      <c r="A9523" t="s">
        <v>18881</v>
      </c>
      <c r="B9523" t="s">
        <v>18882</v>
      </c>
    </row>
    <row r="9524" spans="1:2" x14ac:dyDescent="0.25">
      <c r="A9524" t="s">
        <v>18883</v>
      </c>
      <c r="B9524" t="s">
        <v>18884</v>
      </c>
    </row>
    <row r="9525" spans="1:2" x14ac:dyDescent="0.25">
      <c r="A9525" t="s">
        <v>18885</v>
      </c>
      <c r="B9525" t="s">
        <v>18886</v>
      </c>
    </row>
    <row r="9526" spans="1:2" x14ac:dyDescent="0.25">
      <c r="A9526" t="s">
        <v>18887</v>
      </c>
      <c r="B9526" t="s">
        <v>18888</v>
      </c>
    </row>
    <row r="9527" spans="1:2" x14ac:dyDescent="0.25">
      <c r="A9527" t="s">
        <v>18889</v>
      </c>
      <c r="B9527" t="s">
        <v>18890</v>
      </c>
    </row>
    <row r="9528" spans="1:2" x14ac:dyDescent="0.25">
      <c r="A9528" t="s">
        <v>18891</v>
      </c>
      <c r="B9528" t="s">
        <v>18892</v>
      </c>
    </row>
    <row r="9529" spans="1:2" x14ac:dyDescent="0.25">
      <c r="A9529" t="s">
        <v>18893</v>
      </c>
      <c r="B9529" t="s">
        <v>18894</v>
      </c>
    </row>
    <row r="9530" spans="1:2" x14ac:dyDescent="0.25">
      <c r="A9530" t="s">
        <v>18895</v>
      </c>
      <c r="B9530" t="s">
        <v>18896</v>
      </c>
    </row>
    <row r="9531" spans="1:2" x14ac:dyDescent="0.25">
      <c r="A9531" t="s">
        <v>18897</v>
      </c>
      <c r="B9531" t="s">
        <v>18898</v>
      </c>
    </row>
    <row r="9532" spans="1:2" x14ac:dyDescent="0.25">
      <c r="A9532" t="s">
        <v>18899</v>
      </c>
      <c r="B9532" t="s">
        <v>18900</v>
      </c>
    </row>
    <row r="9533" spans="1:2" x14ac:dyDescent="0.25">
      <c r="A9533" t="s">
        <v>18901</v>
      </c>
      <c r="B9533" t="s">
        <v>18902</v>
      </c>
    </row>
    <row r="9534" spans="1:2" x14ac:dyDescent="0.25">
      <c r="A9534" t="s">
        <v>18903</v>
      </c>
      <c r="B9534" t="s">
        <v>18904</v>
      </c>
    </row>
    <row r="9535" spans="1:2" x14ac:dyDescent="0.25">
      <c r="A9535" t="s">
        <v>18905</v>
      </c>
      <c r="B9535" t="s">
        <v>18906</v>
      </c>
    </row>
    <row r="9536" spans="1:2" x14ac:dyDescent="0.25">
      <c r="A9536" t="s">
        <v>18907</v>
      </c>
      <c r="B9536" t="s">
        <v>18908</v>
      </c>
    </row>
    <row r="9537" spans="1:2" x14ac:dyDescent="0.25">
      <c r="A9537" t="s">
        <v>18909</v>
      </c>
      <c r="B9537" t="s">
        <v>18910</v>
      </c>
    </row>
    <row r="9538" spans="1:2" x14ac:dyDescent="0.25">
      <c r="A9538" t="s">
        <v>18911</v>
      </c>
      <c r="B9538" t="s">
        <v>18912</v>
      </c>
    </row>
    <row r="9539" spans="1:2" x14ac:dyDescent="0.25">
      <c r="A9539" t="s">
        <v>18913</v>
      </c>
      <c r="B9539" t="s">
        <v>18914</v>
      </c>
    </row>
    <row r="9540" spans="1:2" x14ac:dyDescent="0.25">
      <c r="A9540" t="s">
        <v>18915</v>
      </c>
      <c r="B9540" t="s">
        <v>18916</v>
      </c>
    </row>
    <row r="9541" spans="1:2" x14ac:dyDescent="0.25">
      <c r="A9541" t="s">
        <v>18917</v>
      </c>
      <c r="B9541" t="s">
        <v>18918</v>
      </c>
    </row>
    <row r="9542" spans="1:2" x14ac:dyDescent="0.25">
      <c r="A9542" t="s">
        <v>18919</v>
      </c>
      <c r="B9542" t="s">
        <v>18920</v>
      </c>
    </row>
    <row r="9543" spans="1:2" x14ac:dyDescent="0.25">
      <c r="A9543" t="s">
        <v>18921</v>
      </c>
      <c r="B9543" t="s">
        <v>18922</v>
      </c>
    </row>
    <row r="9544" spans="1:2" x14ac:dyDescent="0.25">
      <c r="A9544" t="s">
        <v>18923</v>
      </c>
      <c r="B9544" t="s">
        <v>18924</v>
      </c>
    </row>
    <row r="9545" spans="1:2" x14ac:dyDescent="0.25">
      <c r="A9545" t="s">
        <v>18925</v>
      </c>
      <c r="B9545" t="s">
        <v>18926</v>
      </c>
    </row>
    <row r="9546" spans="1:2" x14ac:dyDescent="0.25">
      <c r="A9546" t="s">
        <v>18927</v>
      </c>
      <c r="B9546" t="s">
        <v>18928</v>
      </c>
    </row>
    <row r="9547" spans="1:2" x14ac:dyDescent="0.25">
      <c r="A9547" t="s">
        <v>18929</v>
      </c>
      <c r="B9547" t="s">
        <v>18930</v>
      </c>
    </row>
    <row r="9548" spans="1:2" x14ac:dyDescent="0.25">
      <c r="A9548" t="s">
        <v>18931</v>
      </c>
      <c r="B9548" t="s">
        <v>18932</v>
      </c>
    </row>
    <row r="9549" spans="1:2" x14ac:dyDescent="0.25">
      <c r="A9549" t="s">
        <v>18933</v>
      </c>
      <c r="B9549" t="s">
        <v>18934</v>
      </c>
    </row>
    <row r="9550" spans="1:2" x14ac:dyDescent="0.25">
      <c r="A9550" t="s">
        <v>18935</v>
      </c>
      <c r="B9550" t="s">
        <v>18936</v>
      </c>
    </row>
    <row r="9551" spans="1:2" x14ac:dyDescent="0.25">
      <c r="A9551" t="s">
        <v>18937</v>
      </c>
      <c r="B9551" t="s">
        <v>18938</v>
      </c>
    </row>
    <row r="9552" spans="1:2" x14ac:dyDescent="0.25">
      <c r="A9552" t="s">
        <v>18939</v>
      </c>
      <c r="B9552" t="s">
        <v>18940</v>
      </c>
    </row>
    <row r="9553" spans="1:2" x14ac:dyDescent="0.25">
      <c r="A9553" t="s">
        <v>18941</v>
      </c>
      <c r="B9553" t="s">
        <v>18942</v>
      </c>
    </row>
    <row r="9554" spans="1:2" x14ac:dyDescent="0.25">
      <c r="A9554" t="s">
        <v>18943</v>
      </c>
      <c r="B9554" t="s">
        <v>18944</v>
      </c>
    </row>
    <row r="9555" spans="1:2" x14ac:dyDescent="0.25">
      <c r="A9555" t="s">
        <v>18945</v>
      </c>
      <c r="B9555" t="s">
        <v>18946</v>
      </c>
    </row>
    <row r="9556" spans="1:2" x14ac:dyDescent="0.25">
      <c r="A9556" t="s">
        <v>18947</v>
      </c>
      <c r="B9556" t="s">
        <v>18948</v>
      </c>
    </row>
    <row r="9557" spans="1:2" x14ac:dyDescent="0.25">
      <c r="A9557" t="s">
        <v>18949</v>
      </c>
      <c r="B9557" t="s">
        <v>18950</v>
      </c>
    </row>
    <row r="9558" spans="1:2" x14ac:dyDescent="0.25">
      <c r="A9558" t="s">
        <v>18951</v>
      </c>
      <c r="B9558" t="s">
        <v>18952</v>
      </c>
    </row>
    <row r="9559" spans="1:2" x14ac:dyDescent="0.25">
      <c r="A9559" t="s">
        <v>18953</v>
      </c>
      <c r="B9559" t="s">
        <v>18954</v>
      </c>
    </row>
    <row r="9560" spans="1:2" x14ac:dyDescent="0.25">
      <c r="A9560" t="s">
        <v>18955</v>
      </c>
      <c r="B9560" t="s">
        <v>18956</v>
      </c>
    </row>
    <row r="9561" spans="1:2" x14ac:dyDescent="0.25">
      <c r="A9561" t="s">
        <v>18957</v>
      </c>
      <c r="B9561" t="s">
        <v>18958</v>
      </c>
    </row>
    <row r="9562" spans="1:2" x14ac:dyDescent="0.25">
      <c r="A9562" t="s">
        <v>18959</v>
      </c>
      <c r="B9562" t="s">
        <v>18960</v>
      </c>
    </row>
    <row r="9563" spans="1:2" x14ac:dyDescent="0.25">
      <c r="A9563" t="s">
        <v>18961</v>
      </c>
      <c r="B9563" t="s">
        <v>18962</v>
      </c>
    </row>
    <row r="9564" spans="1:2" x14ac:dyDescent="0.25">
      <c r="A9564" t="s">
        <v>18963</v>
      </c>
      <c r="B9564" t="s">
        <v>18964</v>
      </c>
    </row>
    <row r="9565" spans="1:2" x14ac:dyDescent="0.25">
      <c r="A9565" t="s">
        <v>18965</v>
      </c>
      <c r="B9565" t="s">
        <v>18966</v>
      </c>
    </row>
    <row r="9566" spans="1:2" x14ac:dyDescent="0.25">
      <c r="A9566" t="s">
        <v>18967</v>
      </c>
      <c r="B9566" t="s">
        <v>18968</v>
      </c>
    </row>
    <row r="9567" spans="1:2" x14ac:dyDescent="0.25">
      <c r="A9567" t="s">
        <v>18969</v>
      </c>
      <c r="B9567" t="s">
        <v>18970</v>
      </c>
    </row>
    <row r="9568" spans="1:2" x14ac:dyDescent="0.25">
      <c r="A9568" t="s">
        <v>18971</v>
      </c>
      <c r="B9568" t="s">
        <v>18972</v>
      </c>
    </row>
    <row r="9569" spans="1:2" x14ac:dyDescent="0.25">
      <c r="A9569" t="s">
        <v>18973</v>
      </c>
      <c r="B9569" t="s">
        <v>18974</v>
      </c>
    </row>
    <row r="9570" spans="1:2" x14ac:dyDescent="0.25">
      <c r="A9570" t="s">
        <v>18975</v>
      </c>
      <c r="B9570" t="s">
        <v>18976</v>
      </c>
    </row>
    <row r="9571" spans="1:2" x14ac:dyDescent="0.25">
      <c r="A9571" t="s">
        <v>18977</v>
      </c>
      <c r="B9571" t="s">
        <v>18978</v>
      </c>
    </row>
    <row r="9572" spans="1:2" x14ac:dyDescent="0.25">
      <c r="A9572" t="s">
        <v>18979</v>
      </c>
      <c r="B9572" t="s">
        <v>18980</v>
      </c>
    </row>
    <row r="9573" spans="1:2" x14ac:dyDescent="0.25">
      <c r="A9573" t="s">
        <v>18981</v>
      </c>
      <c r="B9573" t="s">
        <v>18982</v>
      </c>
    </row>
    <row r="9574" spans="1:2" x14ac:dyDescent="0.25">
      <c r="A9574" t="s">
        <v>18983</v>
      </c>
      <c r="B9574" t="s">
        <v>18984</v>
      </c>
    </row>
    <row r="9575" spans="1:2" x14ac:dyDescent="0.25">
      <c r="A9575" t="s">
        <v>18985</v>
      </c>
      <c r="B9575" t="s">
        <v>18986</v>
      </c>
    </row>
    <row r="9576" spans="1:2" x14ac:dyDescent="0.25">
      <c r="A9576" t="s">
        <v>18987</v>
      </c>
      <c r="B9576" t="s">
        <v>18988</v>
      </c>
    </row>
    <row r="9577" spans="1:2" x14ac:dyDescent="0.25">
      <c r="A9577" t="s">
        <v>18989</v>
      </c>
      <c r="B9577" t="s">
        <v>18990</v>
      </c>
    </row>
    <row r="9578" spans="1:2" x14ac:dyDescent="0.25">
      <c r="A9578" t="s">
        <v>18991</v>
      </c>
      <c r="B9578" t="s">
        <v>18992</v>
      </c>
    </row>
    <row r="9579" spans="1:2" x14ac:dyDescent="0.25">
      <c r="A9579" t="s">
        <v>18993</v>
      </c>
      <c r="B9579" t="s">
        <v>18994</v>
      </c>
    </row>
    <row r="9580" spans="1:2" x14ac:dyDescent="0.25">
      <c r="A9580" t="s">
        <v>18995</v>
      </c>
      <c r="B9580" t="s">
        <v>18996</v>
      </c>
    </row>
    <row r="9581" spans="1:2" x14ac:dyDescent="0.25">
      <c r="A9581" t="s">
        <v>18997</v>
      </c>
      <c r="B9581" t="s">
        <v>18998</v>
      </c>
    </row>
    <row r="9582" spans="1:2" x14ac:dyDescent="0.25">
      <c r="A9582" t="s">
        <v>18999</v>
      </c>
      <c r="B9582" t="s">
        <v>19000</v>
      </c>
    </row>
    <row r="9583" spans="1:2" x14ac:dyDescent="0.25">
      <c r="A9583" t="s">
        <v>19001</v>
      </c>
      <c r="B9583" t="s">
        <v>19002</v>
      </c>
    </row>
    <row r="9584" spans="1:2" x14ac:dyDescent="0.25">
      <c r="A9584" t="s">
        <v>19003</v>
      </c>
      <c r="B9584" t="s">
        <v>19004</v>
      </c>
    </row>
    <row r="9585" spans="1:2" x14ac:dyDescent="0.25">
      <c r="A9585" t="s">
        <v>19005</v>
      </c>
      <c r="B9585" t="s">
        <v>19006</v>
      </c>
    </row>
    <row r="9586" spans="1:2" x14ac:dyDescent="0.25">
      <c r="A9586" t="s">
        <v>19007</v>
      </c>
      <c r="B9586" t="s">
        <v>19008</v>
      </c>
    </row>
    <row r="9587" spans="1:2" x14ac:dyDescent="0.25">
      <c r="A9587" t="s">
        <v>19009</v>
      </c>
      <c r="B9587" t="s">
        <v>19010</v>
      </c>
    </row>
    <row r="9588" spans="1:2" x14ac:dyDescent="0.25">
      <c r="A9588" t="s">
        <v>19011</v>
      </c>
      <c r="B9588" t="s">
        <v>19012</v>
      </c>
    </row>
    <row r="9589" spans="1:2" x14ac:dyDescent="0.25">
      <c r="A9589" t="s">
        <v>19013</v>
      </c>
      <c r="B9589" t="s">
        <v>19014</v>
      </c>
    </row>
    <row r="9590" spans="1:2" x14ac:dyDescent="0.25">
      <c r="A9590" t="s">
        <v>19015</v>
      </c>
      <c r="B9590" t="s">
        <v>19016</v>
      </c>
    </row>
    <row r="9591" spans="1:2" x14ac:dyDescent="0.25">
      <c r="A9591" t="s">
        <v>19017</v>
      </c>
      <c r="B9591" t="s">
        <v>19018</v>
      </c>
    </row>
    <row r="9592" spans="1:2" x14ac:dyDescent="0.25">
      <c r="A9592" t="s">
        <v>19019</v>
      </c>
      <c r="B9592" t="s">
        <v>19020</v>
      </c>
    </row>
    <row r="9593" spans="1:2" x14ac:dyDescent="0.25">
      <c r="A9593" t="s">
        <v>19021</v>
      </c>
      <c r="B9593" t="s">
        <v>19022</v>
      </c>
    </row>
    <row r="9594" spans="1:2" x14ac:dyDescent="0.25">
      <c r="A9594" t="s">
        <v>19023</v>
      </c>
      <c r="B9594" t="s">
        <v>19024</v>
      </c>
    </row>
    <row r="9595" spans="1:2" x14ac:dyDescent="0.25">
      <c r="A9595" t="s">
        <v>19025</v>
      </c>
      <c r="B9595" t="s">
        <v>19026</v>
      </c>
    </row>
    <row r="9596" spans="1:2" x14ac:dyDescent="0.25">
      <c r="A9596" t="s">
        <v>19027</v>
      </c>
      <c r="B9596" t="s">
        <v>19028</v>
      </c>
    </row>
    <row r="9597" spans="1:2" x14ac:dyDescent="0.25">
      <c r="A9597" t="s">
        <v>19029</v>
      </c>
      <c r="B9597" t="s">
        <v>19030</v>
      </c>
    </row>
    <row r="9598" spans="1:2" x14ac:dyDescent="0.25">
      <c r="A9598" t="s">
        <v>19031</v>
      </c>
      <c r="B9598" t="s">
        <v>19032</v>
      </c>
    </row>
    <row r="9599" spans="1:2" x14ac:dyDescent="0.25">
      <c r="A9599" t="s">
        <v>19033</v>
      </c>
      <c r="B9599" t="s">
        <v>19034</v>
      </c>
    </row>
    <row r="9600" spans="1:2" x14ac:dyDescent="0.25">
      <c r="A9600" t="s">
        <v>19035</v>
      </c>
      <c r="B9600" t="s">
        <v>19036</v>
      </c>
    </row>
    <row r="9601" spans="1:2" x14ac:dyDescent="0.25">
      <c r="A9601" t="s">
        <v>19037</v>
      </c>
      <c r="B9601" t="s">
        <v>19038</v>
      </c>
    </row>
    <row r="9602" spans="1:2" x14ac:dyDescent="0.25">
      <c r="A9602" t="s">
        <v>19039</v>
      </c>
      <c r="B9602" t="s">
        <v>19040</v>
      </c>
    </row>
    <row r="9603" spans="1:2" x14ac:dyDescent="0.25">
      <c r="A9603" t="s">
        <v>19041</v>
      </c>
      <c r="B9603" t="s">
        <v>19042</v>
      </c>
    </row>
    <row r="9604" spans="1:2" x14ac:dyDescent="0.25">
      <c r="A9604" t="s">
        <v>19043</v>
      </c>
      <c r="B9604" t="s">
        <v>19044</v>
      </c>
    </row>
    <row r="9605" spans="1:2" x14ac:dyDescent="0.25">
      <c r="A9605" t="s">
        <v>19045</v>
      </c>
      <c r="B9605" t="s">
        <v>19046</v>
      </c>
    </row>
    <row r="9606" spans="1:2" x14ac:dyDescent="0.25">
      <c r="A9606" t="s">
        <v>19047</v>
      </c>
      <c r="B9606" t="s">
        <v>19048</v>
      </c>
    </row>
    <row r="9607" spans="1:2" x14ac:dyDescent="0.25">
      <c r="A9607" t="s">
        <v>19049</v>
      </c>
      <c r="B9607" t="s">
        <v>19050</v>
      </c>
    </row>
    <row r="9608" spans="1:2" x14ac:dyDescent="0.25">
      <c r="A9608" t="s">
        <v>19051</v>
      </c>
      <c r="B9608" t="s">
        <v>19052</v>
      </c>
    </row>
    <row r="9609" spans="1:2" x14ac:dyDescent="0.25">
      <c r="A9609" t="s">
        <v>19053</v>
      </c>
      <c r="B9609" t="s">
        <v>19054</v>
      </c>
    </row>
    <row r="9610" spans="1:2" x14ac:dyDescent="0.25">
      <c r="A9610" t="s">
        <v>19055</v>
      </c>
      <c r="B9610" t="s">
        <v>19056</v>
      </c>
    </row>
    <row r="9611" spans="1:2" x14ac:dyDescent="0.25">
      <c r="A9611" t="s">
        <v>19057</v>
      </c>
      <c r="B9611" t="s">
        <v>19058</v>
      </c>
    </row>
    <row r="9612" spans="1:2" x14ac:dyDescent="0.25">
      <c r="A9612" t="s">
        <v>19059</v>
      </c>
      <c r="B9612" t="s">
        <v>19060</v>
      </c>
    </row>
    <row r="9613" spans="1:2" x14ac:dyDescent="0.25">
      <c r="A9613" t="s">
        <v>19061</v>
      </c>
      <c r="B9613" t="s">
        <v>19062</v>
      </c>
    </row>
    <row r="9614" spans="1:2" x14ac:dyDescent="0.25">
      <c r="A9614" t="s">
        <v>19063</v>
      </c>
      <c r="B9614" t="s">
        <v>19064</v>
      </c>
    </row>
    <row r="9615" spans="1:2" x14ac:dyDescent="0.25">
      <c r="A9615" t="s">
        <v>19065</v>
      </c>
      <c r="B9615" t="s">
        <v>19066</v>
      </c>
    </row>
    <row r="9616" spans="1:2" x14ac:dyDescent="0.25">
      <c r="A9616" t="s">
        <v>19067</v>
      </c>
      <c r="B9616" t="s">
        <v>19068</v>
      </c>
    </row>
    <row r="9617" spans="1:2" x14ac:dyDescent="0.25">
      <c r="A9617" t="s">
        <v>19069</v>
      </c>
      <c r="B9617" t="s">
        <v>19070</v>
      </c>
    </row>
    <row r="9618" spans="1:2" x14ac:dyDescent="0.25">
      <c r="A9618" t="s">
        <v>19071</v>
      </c>
      <c r="B9618" t="s">
        <v>19072</v>
      </c>
    </row>
    <row r="9619" spans="1:2" x14ac:dyDescent="0.25">
      <c r="A9619" t="s">
        <v>19073</v>
      </c>
      <c r="B9619" t="s">
        <v>19074</v>
      </c>
    </row>
    <row r="9620" spans="1:2" x14ac:dyDescent="0.25">
      <c r="A9620" t="s">
        <v>19075</v>
      </c>
      <c r="B9620" t="s">
        <v>19076</v>
      </c>
    </row>
    <row r="9621" spans="1:2" x14ac:dyDescent="0.25">
      <c r="A9621" t="s">
        <v>19077</v>
      </c>
      <c r="B9621" t="s">
        <v>19078</v>
      </c>
    </row>
    <row r="9622" spans="1:2" x14ac:dyDescent="0.25">
      <c r="A9622" t="s">
        <v>19079</v>
      </c>
      <c r="B9622" t="s">
        <v>19080</v>
      </c>
    </row>
    <row r="9623" spans="1:2" x14ac:dyDescent="0.25">
      <c r="A9623" t="s">
        <v>19081</v>
      </c>
      <c r="B9623" t="s">
        <v>19082</v>
      </c>
    </row>
    <row r="9624" spans="1:2" x14ac:dyDescent="0.25">
      <c r="A9624" t="s">
        <v>19083</v>
      </c>
      <c r="B9624" t="s">
        <v>19084</v>
      </c>
    </row>
    <row r="9625" spans="1:2" x14ac:dyDescent="0.25">
      <c r="A9625" t="s">
        <v>19085</v>
      </c>
      <c r="B9625" t="s">
        <v>19086</v>
      </c>
    </row>
    <row r="9626" spans="1:2" x14ac:dyDescent="0.25">
      <c r="A9626" t="s">
        <v>19087</v>
      </c>
      <c r="B9626" t="s">
        <v>19088</v>
      </c>
    </row>
    <row r="9627" spans="1:2" x14ac:dyDescent="0.25">
      <c r="A9627" t="s">
        <v>19089</v>
      </c>
      <c r="B9627" t="s">
        <v>19090</v>
      </c>
    </row>
    <row r="9628" spans="1:2" x14ac:dyDescent="0.25">
      <c r="A9628" t="s">
        <v>19091</v>
      </c>
      <c r="B9628" t="s">
        <v>19092</v>
      </c>
    </row>
    <row r="9629" spans="1:2" x14ac:dyDescent="0.25">
      <c r="A9629" t="s">
        <v>19093</v>
      </c>
      <c r="B9629" t="s">
        <v>19094</v>
      </c>
    </row>
    <row r="9630" spans="1:2" x14ac:dyDescent="0.25">
      <c r="A9630" t="s">
        <v>19095</v>
      </c>
      <c r="B9630" t="s">
        <v>19096</v>
      </c>
    </row>
    <row r="9631" spans="1:2" x14ac:dyDescent="0.25">
      <c r="A9631" t="s">
        <v>19097</v>
      </c>
      <c r="B9631" t="s">
        <v>19098</v>
      </c>
    </row>
    <row r="9632" spans="1:2" x14ac:dyDescent="0.25">
      <c r="A9632" t="s">
        <v>19099</v>
      </c>
      <c r="B9632" t="s">
        <v>19100</v>
      </c>
    </row>
    <row r="9633" spans="1:2" x14ac:dyDescent="0.25">
      <c r="A9633" t="s">
        <v>19101</v>
      </c>
      <c r="B9633" t="s">
        <v>19102</v>
      </c>
    </row>
    <row r="9634" spans="1:2" x14ac:dyDescent="0.25">
      <c r="A9634" t="s">
        <v>19103</v>
      </c>
      <c r="B9634" t="s">
        <v>19104</v>
      </c>
    </row>
    <row r="9635" spans="1:2" x14ac:dyDescent="0.25">
      <c r="A9635" t="s">
        <v>19105</v>
      </c>
      <c r="B9635" t="s">
        <v>19106</v>
      </c>
    </row>
    <row r="9636" spans="1:2" x14ac:dyDescent="0.25">
      <c r="A9636" t="s">
        <v>19107</v>
      </c>
      <c r="B9636" t="s">
        <v>19108</v>
      </c>
    </row>
    <row r="9637" spans="1:2" x14ac:dyDescent="0.25">
      <c r="A9637" t="s">
        <v>19109</v>
      </c>
      <c r="B9637" t="s">
        <v>19110</v>
      </c>
    </row>
    <row r="9638" spans="1:2" x14ac:dyDescent="0.25">
      <c r="A9638" t="s">
        <v>19111</v>
      </c>
      <c r="B9638" t="s">
        <v>19112</v>
      </c>
    </row>
    <row r="9639" spans="1:2" x14ac:dyDescent="0.25">
      <c r="A9639" t="s">
        <v>19113</v>
      </c>
      <c r="B9639" t="s">
        <v>19114</v>
      </c>
    </row>
    <row r="9640" spans="1:2" x14ac:dyDescent="0.25">
      <c r="A9640" t="s">
        <v>19115</v>
      </c>
      <c r="B9640" t="s">
        <v>19116</v>
      </c>
    </row>
    <row r="9641" spans="1:2" x14ac:dyDescent="0.25">
      <c r="A9641" t="s">
        <v>19117</v>
      </c>
      <c r="B9641" t="s">
        <v>19118</v>
      </c>
    </row>
    <row r="9642" spans="1:2" x14ac:dyDescent="0.25">
      <c r="A9642" t="s">
        <v>19119</v>
      </c>
      <c r="B9642" t="s">
        <v>19120</v>
      </c>
    </row>
    <row r="9643" spans="1:2" x14ac:dyDescent="0.25">
      <c r="A9643" t="s">
        <v>19121</v>
      </c>
      <c r="B9643" t="s">
        <v>19122</v>
      </c>
    </row>
    <row r="9644" spans="1:2" x14ac:dyDescent="0.25">
      <c r="A9644" t="s">
        <v>19123</v>
      </c>
      <c r="B9644" t="s">
        <v>19124</v>
      </c>
    </row>
    <row r="9645" spans="1:2" x14ac:dyDescent="0.25">
      <c r="A9645" t="s">
        <v>19125</v>
      </c>
      <c r="B9645" t="s">
        <v>19126</v>
      </c>
    </row>
    <row r="9646" spans="1:2" x14ac:dyDescent="0.25">
      <c r="A9646" t="s">
        <v>19127</v>
      </c>
      <c r="B9646" t="s">
        <v>19128</v>
      </c>
    </row>
    <row r="9647" spans="1:2" x14ac:dyDescent="0.25">
      <c r="A9647" t="s">
        <v>19129</v>
      </c>
      <c r="B9647" t="s">
        <v>19130</v>
      </c>
    </row>
    <row r="9648" spans="1:2" x14ac:dyDescent="0.25">
      <c r="A9648" t="s">
        <v>19131</v>
      </c>
      <c r="B9648" t="s">
        <v>19132</v>
      </c>
    </row>
    <row r="9649" spans="1:2" x14ac:dyDescent="0.25">
      <c r="A9649" t="s">
        <v>19133</v>
      </c>
      <c r="B9649" t="s">
        <v>19134</v>
      </c>
    </row>
    <row r="9650" spans="1:2" x14ac:dyDescent="0.25">
      <c r="A9650" t="s">
        <v>19135</v>
      </c>
      <c r="B9650" t="s">
        <v>19136</v>
      </c>
    </row>
    <row r="9651" spans="1:2" x14ac:dyDescent="0.25">
      <c r="A9651" t="s">
        <v>19137</v>
      </c>
      <c r="B9651" t="s">
        <v>19138</v>
      </c>
    </row>
    <row r="9652" spans="1:2" x14ac:dyDescent="0.25">
      <c r="A9652" t="s">
        <v>19139</v>
      </c>
      <c r="B9652" t="s">
        <v>19140</v>
      </c>
    </row>
    <row r="9653" spans="1:2" x14ac:dyDescent="0.25">
      <c r="A9653" t="s">
        <v>19141</v>
      </c>
      <c r="B9653" t="s">
        <v>19142</v>
      </c>
    </row>
    <row r="9654" spans="1:2" x14ac:dyDescent="0.25">
      <c r="A9654" t="s">
        <v>19143</v>
      </c>
      <c r="B9654" t="s">
        <v>19144</v>
      </c>
    </row>
    <row r="9655" spans="1:2" x14ac:dyDescent="0.25">
      <c r="A9655" t="s">
        <v>19145</v>
      </c>
      <c r="B9655" t="s">
        <v>19146</v>
      </c>
    </row>
    <row r="9656" spans="1:2" x14ac:dyDescent="0.25">
      <c r="A9656" t="s">
        <v>19147</v>
      </c>
      <c r="B9656" t="s">
        <v>19148</v>
      </c>
    </row>
    <row r="9657" spans="1:2" x14ac:dyDescent="0.25">
      <c r="A9657" t="s">
        <v>19149</v>
      </c>
      <c r="B9657" t="s">
        <v>19150</v>
      </c>
    </row>
    <row r="9658" spans="1:2" x14ac:dyDescent="0.25">
      <c r="A9658" t="s">
        <v>19151</v>
      </c>
      <c r="B9658" t="s">
        <v>19152</v>
      </c>
    </row>
    <row r="9659" spans="1:2" x14ac:dyDescent="0.25">
      <c r="A9659" t="s">
        <v>19153</v>
      </c>
      <c r="B9659" t="s">
        <v>19154</v>
      </c>
    </row>
    <row r="9660" spans="1:2" x14ac:dyDescent="0.25">
      <c r="A9660" t="s">
        <v>19155</v>
      </c>
      <c r="B9660" t="s">
        <v>19156</v>
      </c>
    </row>
    <row r="9661" spans="1:2" x14ac:dyDescent="0.25">
      <c r="A9661" t="s">
        <v>19157</v>
      </c>
      <c r="B9661" t="s">
        <v>19158</v>
      </c>
    </row>
    <row r="9662" spans="1:2" x14ac:dyDescent="0.25">
      <c r="A9662" t="s">
        <v>19159</v>
      </c>
      <c r="B9662" t="s">
        <v>19160</v>
      </c>
    </row>
    <row r="9663" spans="1:2" x14ac:dyDescent="0.25">
      <c r="A9663" t="s">
        <v>19161</v>
      </c>
      <c r="B9663" t="s">
        <v>19162</v>
      </c>
    </row>
    <row r="9664" spans="1:2" x14ac:dyDescent="0.25">
      <c r="A9664" t="s">
        <v>19163</v>
      </c>
      <c r="B9664" t="s">
        <v>19164</v>
      </c>
    </row>
    <row r="9665" spans="1:2" x14ac:dyDescent="0.25">
      <c r="A9665" t="s">
        <v>19165</v>
      </c>
      <c r="B9665" t="s">
        <v>19166</v>
      </c>
    </row>
    <row r="9666" spans="1:2" x14ac:dyDescent="0.25">
      <c r="A9666" t="s">
        <v>19167</v>
      </c>
      <c r="B9666" t="s">
        <v>19168</v>
      </c>
    </row>
    <row r="9667" spans="1:2" x14ac:dyDescent="0.25">
      <c r="A9667" t="s">
        <v>19169</v>
      </c>
      <c r="B9667" t="s">
        <v>19170</v>
      </c>
    </row>
    <row r="9668" spans="1:2" x14ac:dyDescent="0.25">
      <c r="A9668" t="s">
        <v>19171</v>
      </c>
      <c r="B9668" t="s">
        <v>19172</v>
      </c>
    </row>
    <row r="9669" spans="1:2" x14ac:dyDescent="0.25">
      <c r="A9669" t="s">
        <v>19173</v>
      </c>
      <c r="B9669" t="s">
        <v>19174</v>
      </c>
    </row>
    <row r="9670" spans="1:2" x14ac:dyDescent="0.25">
      <c r="A9670" t="s">
        <v>19175</v>
      </c>
      <c r="B9670" t="s">
        <v>19176</v>
      </c>
    </row>
    <row r="9671" spans="1:2" x14ac:dyDescent="0.25">
      <c r="A9671" t="s">
        <v>19177</v>
      </c>
      <c r="B9671" t="s">
        <v>19178</v>
      </c>
    </row>
    <row r="9672" spans="1:2" x14ac:dyDescent="0.25">
      <c r="A9672" t="s">
        <v>19179</v>
      </c>
      <c r="B9672" t="s">
        <v>19180</v>
      </c>
    </row>
    <row r="9673" spans="1:2" x14ac:dyDescent="0.25">
      <c r="A9673" t="s">
        <v>19181</v>
      </c>
      <c r="B9673" t="s">
        <v>19182</v>
      </c>
    </row>
    <row r="9674" spans="1:2" x14ac:dyDescent="0.25">
      <c r="A9674" t="s">
        <v>19183</v>
      </c>
      <c r="B9674" t="s">
        <v>19184</v>
      </c>
    </row>
    <row r="9675" spans="1:2" x14ac:dyDescent="0.25">
      <c r="A9675" t="s">
        <v>19185</v>
      </c>
      <c r="B9675" t="s">
        <v>19186</v>
      </c>
    </row>
    <row r="9676" spans="1:2" x14ac:dyDescent="0.25">
      <c r="A9676" t="s">
        <v>19187</v>
      </c>
      <c r="B9676" t="s">
        <v>19188</v>
      </c>
    </row>
    <row r="9677" spans="1:2" x14ac:dyDescent="0.25">
      <c r="A9677" t="s">
        <v>19189</v>
      </c>
      <c r="B9677" t="s">
        <v>19190</v>
      </c>
    </row>
    <row r="9678" spans="1:2" x14ac:dyDescent="0.25">
      <c r="A9678" t="s">
        <v>19191</v>
      </c>
      <c r="B9678" t="s">
        <v>19192</v>
      </c>
    </row>
    <row r="9679" spans="1:2" x14ac:dyDescent="0.25">
      <c r="A9679" t="s">
        <v>19193</v>
      </c>
      <c r="B9679" t="s">
        <v>19194</v>
      </c>
    </row>
    <row r="9680" spans="1:2" x14ac:dyDescent="0.25">
      <c r="A9680" t="s">
        <v>19195</v>
      </c>
      <c r="B9680" t="s">
        <v>19196</v>
      </c>
    </row>
    <row r="9681" spans="1:2" x14ac:dyDescent="0.25">
      <c r="A9681" t="s">
        <v>19197</v>
      </c>
      <c r="B9681" t="s">
        <v>19198</v>
      </c>
    </row>
    <row r="9682" spans="1:2" x14ac:dyDescent="0.25">
      <c r="A9682" t="s">
        <v>19199</v>
      </c>
      <c r="B9682" t="s">
        <v>19200</v>
      </c>
    </row>
    <row r="9683" spans="1:2" x14ac:dyDescent="0.25">
      <c r="A9683" t="s">
        <v>19201</v>
      </c>
      <c r="B9683" t="s">
        <v>19202</v>
      </c>
    </row>
    <row r="9684" spans="1:2" x14ac:dyDescent="0.25">
      <c r="A9684" t="s">
        <v>19203</v>
      </c>
      <c r="B9684" t="s">
        <v>19204</v>
      </c>
    </row>
    <row r="9685" spans="1:2" x14ac:dyDescent="0.25">
      <c r="A9685" t="s">
        <v>19205</v>
      </c>
      <c r="B9685" t="s">
        <v>19206</v>
      </c>
    </row>
    <row r="9686" spans="1:2" x14ac:dyDescent="0.25">
      <c r="A9686" t="s">
        <v>19207</v>
      </c>
      <c r="B9686" t="s">
        <v>19208</v>
      </c>
    </row>
    <row r="9687" spans="1:2" x14ac:dyDescent="0.25">
      <c r="A9687" t="s">
        <v>19209</v>
      </c>
      <c r="B9687" t="s">
        <v>19210</v>
      </c>
    </row>
    <row r="9688" spans="1:2" x14ac:dyDescent="0.25">
      <c r="A9688" t="s">
        <v>19211</v>
      </c>
      <c r="B9688" t="s">
        <v>19212</v>
      </c>
    </row>
    <row r="9689" spans="1:2" x14ac:dyDescent="0.25">
      <c r="A9689" t="s">
        <v>19213</v>
      </c>
      <c r="B9689" t="s">
        <v>19214</v>
      </c>
    </row>
    <row r="9690" spans="1:2" x14ac:dyDescent="0.25">
      <c r="A9690" t="s">
        <v>19215</v>
      </c>
      <c r="B9690" t="s">
        <v>19216</v>
      </c>
    </row>
    <row r="9691" spans="1:2" x14ac:dyDescent="0.25">
      <c r="A9691" t="s">
        <v>19217</v>
      </c>
      <c r="B9691" t="s">
        <v>19218</v>
      </c>
    </row>
    <row r="9692" spans="1:2" x14ac:dyDescent="0.25">
      <c r="A9692" t="s">
        <v>19219</v>
      </c>
      <c r="B9692" t="s">
        <v>19220</v>
      </c>
    </row>
    <row r="9693" spans="1:2" x14ac:dyDescent="0.25">
      <c r="A9693" t="s">
        <v>19221</v>
      </c>
      <c r="B9693" t="s">
        <v>19222</v>
      </c>
    </row>
    <row r="9694" spans="1:2" x14ac:dyDescent="0.25">
      <c r="A9694" t="s">
        <v>19223</v>
      </c>
      <c r="B9694" t="s">
        <v>19224</v>
      </c>
    </row>
    <row r="9695" spans="1:2" x14ac:dyDescent="0.25">
      <c r="A9695" t="s">
        <v>19225</v>
      </c>
      <c r="B9695" t="s">
        <v>19226</v>
      </c>
    </row>
    <row r="9696" spans="1:2" x14ac:dyDescent="0.25">
      <c r="A9696" t="s">
        <v>19227</v>
      </c>
      <c r="B9696" t="s">
        <v>19228</v>
      </c>
    </row>
    <row r="9697" spans="1:2" x14ac:dyDescent="0.25">
      <c r="A9697" t="s">
        <v>19229</v>
      </c>
      <c r="B9697" t="s">
        <v>19230</v>
      </c>
    </row>
    <row r="9698" spans="1:2" x14ac:dyDescent="0.25">
      <c r="A9698" t="s">
        <v>19231</v>
      </c>
      <c r="B9698" t="s">
        <v>19232</v>
      </c>
    </row>
    <row r="9699" spans="1:2" x14ac:dyDescent="0.25">
      <c r="A9699" t="s">
        <v>19233</v>
      </c>
      <c r="B9699" t="s">
        <v>19234</v>
      </c>
    </row>
    <row r="9700" spans="1:2" x14ac:dyDescent="0.25">
      <c r="A9700" t="s">
        <v>19235</v>
      </c>
      <c r="B9700" t="s">
        <v>19236</v>
      </c>
    </row>
    <row r="9701" spans="1:2" x14ac:dyDescent="0.25">
      <c r="A9701" t="s">
        <v>19237</v>
      </c>
      <c r="B9701" t="s">
        <v>19238</v>
      </c>
    </row>
    <row r="9702" spans="1:2" x14ac:dyDescent="0.25">
      <c r="A9702" t="s">
        <v>19239</v>
      </c>
      <c r="B9702" t="s">
        <v>19240</v>
      </c>
    </row>
    <row r="9703" spans="1:2" x14ac:dyDescent="0.25">
      <c r="A9703" t="s">
        <v>19241</v>
      </c>
      <c r="B9703" t="s">
        <v>19242</v>
      </c>
    </row>
    <row r="9704" spans="1:2" x14ac:dyDescent="0.25">
      <c r="A9704" t="s">
        <v>19243</v>
      </c>
      <c r="B9704" t="s">
        <v>19244</v>
      </c>
    </row>
    <row r="9705" spans="1:2" x14ac:dyDescent="0.25">
      <c r="A9705" t="s">
        <v>19245</v>
      </c>
      <c r="B9705" t="s">
        <v>19246</v>
      </c>
    </row>
    <row r="9706" spans="1:2" x14ac:dyDescent="0.25">
      <c r="A9706" t="s">
        <v>19247</v>
      </c>
      <c r="B9706" t="s">
        <v>19248</v>
      </c>
    </row>
    <row r="9707" spans="1:2" x14ac:dyDescent="0.25">
      <c r="A9707" t="s">
        <v>19249</v>
      </c>
      <c r="B9707" t="s">
        <v>19250</v>
      </c>
    </row>
    <row r="9708" spans="1:2" x14ac:dyDescent="0.25">
      <c r="A9708" t="s">
        <v>19251</v>
      </c>
      <c r="B9708" t="s">
        <v>19252</v>
      </c>
    </row>
    <row r="9709" spans="1:2" x14ac:dyDescent="0.25">
      <c r="A9709" t="s">
        <v>19253</v>
      </c>
      <c r="B9709" t="s">
        <v>19254</v>
      </c>
    </row>
    <row r="9710" spans="1:2" x14ac:dyDescent="0.25">
      <c r="A9710" t="s">
        <v>19255</v>
      </c>
      <c r="B9710" t="s">
        <v>19256</v>
      </c>
    </row>
    <row r="9711" spans="1:2" x14ac:dyDescent="0.25">
      <c r="A9711" t="s">
        <v>19257</v>
      </c>
      <c r="B9711" t="s">
        <v>19258</v>
      </c>
    </row>
    <row r="9712" spans="1:2" x14ac:dyDescent="0.25">
      <c r="A9712" t="s">
        <v>19259</v>
      </c>
      <c r="B9712" t="s">
        <v>19260</v>
      </c>
    </row>
    <row r="9713" spans="1:2" x14ac:dyDescent="0.25">
      <c r="A9713" t="s">
        <v>19261</v>
      </c>
      <c r="B9713" t="s">
        <v>19262</v>
      </c>
    </row>
    <row r="9714" spans="1:2" x14ac:dyDescent="0.25">
      <c r="A9714" t="s">
        <v>19263</v>
      </c>
      <c r="B9714" t="s">
        <v>19264</v>
      </c>
    </row>
    <row r="9715" spans="1:2" x14ac:dyDescent="0.25">
      <c r="A9715" t="s">
        <v>19265</v>
      </c>
      <c r="B9715" t="s">
        <v>19266</v>
      </c>
    </row>
    <row r="9716" spans="1:2" x14ac:dyDescent="0.25">
      <c r="A9716" t="s">
        <v>19267</v>
      </c>
      <c r="B9716" t="s">
        <v>19268</v>
      </c>
    </row>
    <row r="9717" spans="1:2" x14ac:dyDescent="0.25">
      <c r="A9717" t="s">
        <v>19269</v>
      </c>
      <c r="B9717" t="s">
        <v>19270</v>
      </c>
    </row>
    <row r="9718" spans="1:2" x14ac:dyDescent="0.25">
      <c r="A9718" t="s">
        <v>19271</v>
      </c>
      <c r="B9718" t="s">
        <v>19272</v>
      </c>
    </row>
    <row r="9719" spans="1:2" x14ac:dyDescent="0.25">
      <c r="A9719" t="s">
        <v>19273</v>
      </c>
      <c r="B9719" t="s">
        <v>19274</v>
      </c>
    </row>
    <row r="9720" spans="1:2" x14ac:dyDescent="0.25">
      <c r="A9720" t="s">
        <v>19275</v>
      </c>
      <c r="B9720" t="s">
        <v>19276</v>
      </c>
    </row>
    <row r="9721" spans="1:2" x14ac:dyDescent="0.25">
      <c r="A9721" t="s">
        <v>19277</v>
      </c>
      <c r="B9721" t="s">
        <v>19278</v>
      </c>
    </row>
    <row r="9722" spans="1:2" x14ac:dyDescent="0.25">
      <c r="A9722" t="s">
        <v>19279</v>
      </c>
      <c r="B9722" t="s">
        <v>19280</v>
      </c>
    </row>
    <row r="9723" spans="1:2" x14ac:dyDescent="0.25">
      <c r="A9723" t="s">
        <v>19281</v>
      </c>
      <c r="B9723" t="s">
        <v>19282</v>
      </c>
    </row>
    <row r="9724" spans="1:2" x14ac:dyDescent="0.25">
      <c r="A9724" t="s">
        <v>19283</v>
      </c>
      <c r="B9724" t="s">
        <v>19284</v>
      </c>
    </row>
    <row r="9725" spans="1:2" x14ac:dyDescent="0.25">
      <c r="A9725" t="s">
        <v>19285</v>
      </c>
      <c r="B9725" t="s">
        <v>19286</v>
      </c>
    </row>
    <row r="9726" spans="1:2" x14ac:dyDescent="0.25">
      <c r="A9726" t="s">
        <v>19287</v>
      </c>
      <c r="B9726" t="s">
        <v>19288</v>
      </c>
    </row>
    <row r="9727" spans="1:2" x14ac:dyDescent="0.25">
      <c r="A9727" t="s">
        <v>19289</v>
      </c>
      <c r="B9727" t="s">
        <v>19290</v>
      </c>
    </row>
    <row r="9728" spans="1:2" x14ac:dyDescent="0.25">
      <c r="A9728" t="s">
        <v>19291</v>
      </c>
      <c r="B9728" t="s">
        <v>19292</v>
      </c>
    </row>
    <row r="9729" spans="1:2" x14ac:dyDescent="0.25">
      <c r="A9729" t="s">
        <v>19293</v>
      </c>
      <c r="B9729" t="s">
        <v>19294</v>
      </c>
    </row>
    <row r="9730" spans="1:2" x14ac:dyDescent="0.25">
      <c r="A9730" t="s">
        <v>19295</v>
      </c>
      <c r="B9730" t="s">
        <v>19296</v>
      </c>
    </row>
    <row r="9731" spans="1:2" x14ac:dyDescent="0.25">
      <c r="A9731" t="s">
        <v>19297</v>
      </c>
      <c r="B9731" t="s">
        <v>19298</v>
      </c>
    </row>
    <row r="9732" spans="1:2" x14ac:dyDescent="0.25">
      <c r="A9732" t="s">
        <v>19299</v>
      </c>
      <c r="B9732" t="s">
        <v>19300</v>
      </c>
    </row>
    <row r="9733" spans="1:2" x14ac:dyDescent="0.25">
      <c r="A9733" t="s">
        <v>19301</v>
      </c>
      <c r="B9733" t="s">
        <v>19302</v>
      </c>
    </row>
    <row r="9734" spans="1:2" x14ac:dyDescent="0.25">
      <c r="A9734" t="s">
        <v>19303</v>
      </c>
      <c r="B9734" t="s">
        <v>19304</v>
      </c>
    </row>
    <row r="9735" spans="1:2" x14ac:dyDescent="0.25">
      <c r="A9735" t="s">
        <v>19305</v>
      </c>
      <c r="B9735" t="s">
        <v>19306</v>
      </c>
    </row>
    <row r="9736" spans="1:2" x14ac:dyDescent="0.25">
      <c r="A9736" t="s">
        <v>19307</v>
      </c>
      <c r="B9736" t="s">
        <v>19308</v>
      </c>
    </row>
    <row r="9737" spans="1:2" x14ac:dyDescent="0.25">
      <c r="A9737" t="s">
        <v>19309</v>
      </c>
      <c r="B9737" t="s">
        <v>19310</v>
      </c>
    </row>
    <row r="9738" spans="1:2" x14ac:dyDescent="0.25">
      <c r="A9738" t="s">
        <v>19311</v>
      </c>
      <c r="B9738" t="s">
        <v>19312</v>
      </c>
    </row>
    <row r="9739" spans="1:2" x14ac:dyDescent="0.25">
      <c r="A9739" t="s">
        <v>19313</v>
      </c>
      <c r="B9739" t="s">
        <v>19314</v>
      </c>
    </row>
    <row r="9740" spans="1:2" x14ac:dyDescent="0.25">
      <c r="A9740" t="s">
        <v>19315</v>
      </c>
      <c r="B9740" t="s">
        <v>19316</v>
      </c>
    </row>
    <row r="9741" spans="1:2" x14ac:dyDescent="0.25">
      <c r="A9741" t="s">
        <v>19317</v>
      </c>
      <c r="B9741" t="s">
        <v>19318</v>
      </c>
    </row>
    <row r="9742" spans="1:2" x14ac:dyDescent="0.25">
      <c r="A9742" t="s">
        <v>19319</v>
      </c>
      <c r="B9742" t="s">
        <v>19320</v>
      </c>
    </row>
    <row r="9743" spans="1:2" x14ac:dyDescent="0.25">
      <c r="A9743" t="s">
        <v>19321</v>
      </c>
      <c r="B9743" t="s">
        <v>19322</v>
      </c>
    </row>
    <row r="9744" spans="1:2" x14ac:dyDescent="0.25">
      <c r="A9744" t="s">
        <v>19323</v>
      </c>
      <c r="B9744" t="s">
        <v>19324</v>
      </c>
    </row>
    <row r="9745" spans="1:2" x14ac:dyDescent="0.25">
      <c r="A9745" t="s">
        <v>19325</v>
      </c>
      <c r="B9745" t="s">
        <v>19326</v>
      </c>
    </row>
    <row r="9746" spans="1:2" x14ac:dyDescent="0.25">
      <c r="A9746" t="s">
        <v>19327</v>
      </c>
      <c r="B9746" t="s">
        <v>19328</v>
      </c>
    </row>
    <row r="9747" spans="1:2" x14ac:dyDescent="0.25">
      <c r="A9747" t="s">
        <v>19329</v>
      </c>
      <c r="B9747" t="s">
        <v>19330</v>
      </c>
    </row>
    <row r="9748" spans="1:2" x14ac:dyDescent="0.25">
      <c r="A9748" t="s">
        <v>19331</v>
      </c>
      <c r="B9748" t="s">
        <v>19332</v>
      </c>
    </row>
    <row r="9749" spans="1:2" x14ac:dyDescent="0.25">
      <c r="A9749" t="s">
        <v>19333</v>
      </c>
      <c r="B9749" t="s">
        <v>19334</v>
      </c>
    </row>
    <row r="9750" spans="1:2" x14ac:dyDescent="0.25">
      <c r="A9750" t="s">
        <v>19335</v>
      </c>
      <c r="B9750" t="s">
        <v>19336</v>
      </c>
    </row>
    <row r="9751" spans="1:2" x14ac:dyDescent="0.25">
      <c r="A9751" t="s">
        <v>19337</v>
      </c>
      <c r="B9751" t="s">
        <v>19338</v>
      </c>
    </row>
    <row r="9752" spans="1:2" x14ac:dyDescent="0.25">
      <c r="A9752" t="s">
        <v>19339</v>
      </c>
      <c r="B9752" t="s">
        <v>19340</v>
      </c>
    </row>
    <row r="9753" spans="1:2" x14ac:dyDescent="0.25">
      <c r="A9753" t="s">
        <v>19341</v>
      </c>
      <c r="B9753" t="s">
        <v>19342</v>
      </c>
    </row>
    <row r="9754" spans="1:2" x14ac:dyDescent="0.25">
      <c r="A9754" t="s">
        <v>19343</v>
      </c>
      <c r="B9754" t="s">
        <v>19344</v>
      </c>
    </row>
    <row r="9755" spans="1:2" x14ac:dyDescent="0.25">
      <c r="A9755" t="s">
        <v>19345</v>
      </c>
      <c r="B9755" t="s">
        <v>19346</v>
      </c>
    </row>
    <row r="9756" spans="1:2" x14ac:dyDescent="0.25">
      <c r="A9756" t="s">
        <v>19347</v>
      </c>
      <c r="B9756" t="s">
        <v>19348</v>
      </c>
    </row>
    <row r="9757" spans="1:2" x14ac:dyDescent="0.25">
      <c r="A9757" t="s">
        <v>19349</v>
      </c>
      <c r="B9757" t="s">
        <v>19350</v>
      </c>
    </row>
    <row r="9758" spans="1:2" x14ac:dyDescent="0.25">
      <c r="A9758" t="s">
        <v>19351</v>
      </c>
      <c r="B9758" t="s">
        <v>19352</v>
      </c>
    </row>
    <row r="9759" spans="1:2" x14ac:dyDescent="0.25">
      <c r="A9759" t="s">
        <v>19353</v>
      </c>
      <c r="B9759" t="s">
        <v>19354</v>
      </c>
    </row>
    <row r="9760" spans="1:2" x14ac:dyDescent="0.25">
      <c r="A9760" t="s">
        <v>19355</v>
      </c>
      <c r="B9760" t="s">
        <v>19356</v>
      </c>
    </row>
    <row r="9761" spans="1:2" x14ac:dyDescent="0.25">
      <c r="A9761" t="s">
        <v>19357</v>
      </c>
      <c r="B9761" t="s">
        <v>19358</v>
      </c>
    </row>
    <row r="9762" spans="1:2" x14ac:dyDescent="0.25">
      <c r="A9762" t="s">
        <v>19359</v>
      </c>
      <c r="B9762" t="s">
        <v>19360</v>
      </c>
    </row>
    <row r="9763" spans="1:2" x14ac:dyDescent="0.25">
      <c r="A9763" t="s">
        <v>19361</v>
      </c>
      <c r="B9763" t="s">
        <v>19362</v>
      </c>
    </row>
    <row r="9764" spans="1:2" x14ac:dyDescent="0.25">
      <c r="A9764" t="s">
        <v>19363</v>
      </c>
      <c r="B9764" t="s">
        <v>19364</v>
      </c>
    </row>
    <row r="9765" spans="1:2" x14ac:dyDescent="0.25">
      <c r="A9765" t="s">
        <v>19365</v>
      </c>
      <c r="B9765" t="s">
        <v>19366</v>
      </c>
    </row>
    <row r="9766" spans="1:2" x14ac:dyDescent="0.25">
      <c r="A9766" t="s">
        <v>19367</v>
      </c>
      <c r="B9766" t="s">
        <v>19368</v>
      </c>
    </row>
    <row r="9767" spans="1:2" x14ac:dyDescent="0.25">
      <c r="A9767" t="s">
        <v>19369</v>
      </c>
      <c r="B9767" t="s">
        <v>19370</v>
      </c>
    </row>
    <row r="9768" spans="1:2" x14ac:dyDescent="0.25">
      <c r="A9768" t="s">
        <v>19371</v>
      </c>
      <c r="B9768" t="s">
        <v>19372</v>
      </c>
    </row>
    <row r="9769" spans="1:2" x14ac:dyDescent="0.25">
      <c r="A9769" t="s">
        <v>19373</v>
      </c>
      <c r="B9769" t="s">
        <v>19374</v>
      </c>
    </row>
    <row r="9770" spans="1:2" x14ac:dyDescent="0.25">
      <c r="A9770" t="s">
        <v>19375</v>
      </c>
      <c r="B9770" t="s">
        <v>19376</v>
      </c>
    </row>
    <row r="9771" spans="1:2" x14ac:dyDescent="0.25">
      <c r="A9771" t="s">
        <v>19377</v>
      </c>
      <c r="B9771" t="s">
        <v>19378</v>
      </c>
    </row>
    <row r="9772" spans="1:2" x14ac:dyDescent="0.25">
      <c r="A9772" t="s">
        <v>19379</v>
      </c>
      <c r="B9772" t="s">
        <v>19380</v>
      </c>
    </row>
    <row r="9773" spans="1:2" x14ac:dyDescent="0.25">
      <c r="A9773" t="s">
        <v>19381</v>
      </c>
      <c r="B9773" t="s">
        <v>19382</v>
      </c>
    </row>
    <row r="9774" spans="1:2" x14ac:dyDescent="0.25">
      <c r="A9774" t="s">
        <v>19383</v>
      </c>
      <c r="B9774" t="s">
        <v>19384</v>
      </c>
    </row>
    <row r="9775" spans="1:2" x14ac:dyDescent="0.25">
      <c r="A9775" t="s">
        <v>19385</v>
      </c>
      <c r="B9775" t="s">
        <v>19386</v>
      </c>
    </row>
    <row r="9776" spans="1:2" x14ac:dyDescent="0.25">
      <c r="A9776" t="s">
        <v>19387</v>
      </c>
      <c r="B9776" t="s">
        <v>19388</v>
      </c>
    </row>
    <row r="9777" spans="1:2" x14ac:dyDescent="0.25">
      <c r="A9777" t="s">
        <v>19389</v>
      </c>
      <c r="B9777" t="s">
        <v>19390</v>
      </c>
    </row>
    <row r="9778" spans="1:2" x14ac:dyDescent="0.25">
      <c r="A9778" t="s">
        <v>19391</v>
      </c>
      <c r="B9778" t="s">
        <v>19392</v>
      </c>
    </row>
    <row r="9779" spans="1:2" x14ac:dyDescent="0.25">
      <c r="A9779" t="s">
        <v>19393</v>
      </c>
      <c r="B9779" t="s">
        <v>19394</v>
      </c>
    </row>
    <row r="9780" spans="1:2" x14ac:dyDescent="0.25">
      <c r="A9780" t="s">
        <v>19395</v>
      </c>
      <c r="B9780" t="s">
        <v>19396</v>
      </c>
    </row>
    <row r="9781" spans="1:2" x14ac:dyDescent="0.25">
      <c r="A9781" t="s">
        <v>19397</v>
      </c>
      <c r="B9781" t="s">
        <v>19398</v>
      </c>
    </row>
    <row r="9782" spans="1:2" x14ac:dyDescent="0.25">
      <c r="A9782" t="s">
        <v>19399</v>
      </c>
      <c r="B9782" t="s">
        <v>19400</v>
      </c>
    </row>
    <row r="9783" spans="1:2" x14ac:dyDescent="0.25">
      <c r="A9783" t="s">
        <v>19401</v>
      </c>
      <c r="B9783" t="s">
        <v>19402</v>
      </c>
    </row>
    <row r="9784" spans="1:2" x14ac:dyDescent="0.25">
      <c r="A9784" t="s">
        <v>19403</v>
      </c>
      <c r="B9784" t="s">
        <v>19404</v>
      </c>
    </row>
    <row r="9785" spans="1:2" x14ac:dyDescent="0.25">
      <c r="A9785" t="s">
        <v>19405</v>
      </c>
      <c r="B9785" t="s">
        <v>19406</v>
      </c>
    </row>
    <row r="9786" spans="1:2" x14ac:dyDescent="0.25">
      <c r="A9786" t="s">
        <v>19407</v>
      </c>
      <c r="B9786" t="s">
        <v>19408</v>
      </c>
    </row>
    <row r="9787" spans="1:2" x14ac:dyDescent="0.25">
      <c r="A9787" t="s">
        <v>19409</v>
      </c>
      <c r="B9787" t="s">
        <v>19410</v>
      </c>
    </row>
    <row r="9788" spans="1:2" x14ac:dyDescent="0.25">
      <c r="A9788" t="s">
        <v>19411</v>
      </c>
      <c r="B9788" t="s">
        <v>19412</v>
      </c>
    </row>
    <row r="9789" spans="1:2" x14ac:dyDescent="0.25">
      <c r="A9789" t="s">
        <v>19413</v>
      </c>
      <c r="B9789" t="s">
        <v>19414</v>
      </c>
    </row>
    <row r="9790" spans="1:2" x14ac:dyDescent="0.25">
      <c r="A9790" t="s">
        <v>19415</v>
      </c>
      <c r="B9790" t="s">
        <v>19416</v>
      </c>
    </row>
    <row r="9791" spans="1:2" x14ac:dyDescent="0.25">
      <c r="A9791" t="s">
        <v>19417</v>
      </c>
      <c r="B9791" t="s">
        <v>19418</v>
      </c>
    </row>
    <row r="9792" spans="1:2" x14ac:dyDescent="0.25">
      <c r="A9792" t="s">
        <v>19419</v>
      </c>
      <c r="B9792" t="s">
        <v>19420</v>
      </c>
    </row>
    <row r="9793" spans="1:2" x14ac:dyDescent="0.25">
      <c r="A9793" t="s">
        <v>19421</v>
      </c>
      <c r="B9793" t="s">
        <v>19422</v>
      </c>
    </row>
    <row r="9794" spans="1:2" x14ac:dyDescent="0.25">
      <c r="A9794" t="s">
        <v>19423</v>
      </c>
      <c r="B9794" t="s">
        <v>19424</v>
      </c>
    </row>
    <row r="9795" spans="1:2" x14ac:dyDescent="0.25">
      <c r="A9795" t="s">
        <v>19425</v>
      </c>
      <c r="B9795" t="s">
        <v>19426</v>
      </c>
    </row>
    <row r="9796" spans="1:2" x14ac:dyDescent="0.25">
      <c r="A9796" t="s">
        <v>19427</v>
      </c>
      <c r="B9796" t="s">
        <v>19428</v>
      </c>
    </row>
    <row r="9797" spans="1:2" x14ac:dyDescent="0.25">
      <c r="A9797" t="s">
        <v>19429</v>
      </c>
      <c r="B9797" t="s">
        <v>19430</v>
      </c>
    </row>
    <row r="9798" spans="1:2" x14ac:dyDescent="0.25">
      <c r="A9798" t="s">
        <v>19431</v>
      </c>
      <c r="B9798" t="s">
        <v>19432</v>
      </c>
    </row>
    <row r="9799" spans="1:2" x14ac:dyDescent="0.25">
      <c r="A9799" t="s">
        <v>19433</v>
      </c>
      <c r="B9799" t="s">
        <v>19434</v>
      </c>
    </row>
    <row r="9800" spans="1:2" x14ac:dyDescent="0.25">
      <c r="A9800" t="s">
        <v>19435</v>
      </c>
      <c r="B9800" t="s">
        <v>19436</v>
      </c>
    </row>
    <row r="9801" spans="1:2" x14ac:dyDescent="0.25">
      <c r="A9801" t="s">
        <v>19437</v>
      </c>
      <c r="B9801" t="s">
        <v>19438</v>
      </c>
    </row>
    <row r="9802" spans="1:2" x14ac:dyDescent="0.25">
      <c r="A9802" t="s">
        <v>19439</v>
      </c>
      <c r="B9802" t="s">
        <v>19440</v>
      </c>
    </row>
    <row r="9803" spans="1:2" x14ac:dyDescent="0.25">
      <c r="A9803" t="s">
        <v>19441</v>
      </c>
      <c r="B9803" t="s">
        <v>19442</v>
      </c>
    </row>
    <row r="9804" spans="1:2" x14ac:dyDescent="0.25">
      <c r="A9804" t="s">
        <v>19443</v>
      </c>
      <c r="B9804" t="s">
        <v>19444</v>
      </c>
    </row>
    <row r="9805" spans="1:2" x14ac:dyDescent="0.25">
      <c r="A9805" t="s">
        <v>19445</v>
      </c>
      <c r="B9805" t="s">
        <v>19446</v>
      </c>
    </row>
    <row r="9806" spans="1:2" x14ac:dyDescent="0.25">
      <c r="A9806" t="s">
        <v>19447</v>
      </c>
      <c r="B9806" t="s">
        <v>19448</v>
      </c>
    </row>
    <row r="9807" spans="1:2" x14ac:dyDescent="0.25">
      <c r="A9807" t="s">
        <v>19449</v>
      </c>
      <c r="B9807" t="s">
        <v>19450</v>
      </c>
    </row>
    <row r="9808" spans="1:2" x14ac:dyDescent="0.25">
      <c r="A9808" t="s">
        <v>19451</v>
      </c>
      <c r="B9808" t="s">
        <v>19452</v>
      </c>
    </row>
    <row r="9809" spans="1:2" x14ac:dyDescent="0.25">
      <c r="A9809" t="s">
        <v>19453</v>
      </c>
      <c r="B9809" t="s">
        <v>19454</v>
      </c>
    </row>
    <row r="9810" spans="1:2" x14ac:dyDescent="0.25">
      <c r="A9810" t="s">
        <v>19455</v>
      </c>
      <c r="B9810" t="s">
        <v>19456</v>
      </c>
    </row>
    <row r="9811" spans="1:2" x14ac:dyDescent="0.25">
      <c r="A9811" t="s">
        <v>19457</v>
      </c>
      <c r="B9811" t="s">
        <v>19458</v>
      </c>
    </row>
    <row r="9812" spans="1:2" x14ac:dyDescent="0.25">
      <c r="A9812" t="s">
        <v>19459</v>
      </c>
      <c r="B9812" t="s">
        <v>19460</v>
      </c>
    </row>
    <row r="9813" spans="1:2" x14ac:dyDescent="0.25">
      <c r="A9813" t="s">
        <v>19461</v>
      </c>
      <c r="B9813" t="s">
        <v>19462</v>
      </c>
    </row>
    <row r="9814" spans="1:2" x14ac:dyDescent="0.25">
      <c r="A9814" t="s">
        <v>19463</v>
      </c>
      <c r="B9814" t="s">
        <v>19464</v>
      </c>
    </row>
    <row r="9815" spans="1:2" x14ac:dyDescent="0.25">
      <c r="A9815" t="s">
        <v>19465</v>
      </c>
      <c r="B9815" t="s">
        <v>19466</v>
      </c>
    </row>
    <row r="9816" spans="1:2" x14ac:dyDescent="0.25">
      <c r="A9816" t="s">
        <v>19467</v>
      </c>
      <c r="B9816" t="s">
        <v>19468</v>
      </c>
    </row>
    <row r="9817" spans="1:2" x14ac:dyDescent="0.25">
      <c r="A9817" t="s">
        <v>19469</v>
      </c>
      <c r="B9817" t="s">
        <v>19470</v>
      </c>
    </row>
    <row r="9818" spans="1:2" x14ac:dyDescent="0.25">
      <c r="A9818" t="s">
        <v>19471</v>
      </c>
      <c r="B9818" t="s">
        <v>19472</v>
      </c>
    </row>
    <row r="9819" spans="1:2" x14ac:dyDescent="0.25">
      <c r="A9819" t="s">
        <v>19473</v>
      </c>
      <c r="B9819" t="s">
        <v>19474</v>
      </c>
    </row>
    <row r="9820" spans="1:2" x14ac:dyDescent="0.25">
      <c r="A9820" t="s">
        <v>19475</v>
      </c>
      <c r="B9820" t="s">
        <v>19476</v>
      </c>
    </row>
    <row r="9821" spans="1:2" x14ac:dyDescent="0.25">
      <c r="A9821" t="s">
        <v>19477</v>
      </c>
      <c r="B9821" t="s">
        <v>19478</v>
      </c>
    </row>
    <row r="9822" spans="1:2" x14ac:dyDescent="0.25">
      <c r="A9822" t="s">
        <v>19479</v>
      </c>
      <c r="B9822" t="s">
        <v>19480</v>
      </c>
    </row>
    <row r="9823" spans="1:2" x14ac:dyDescent="0.25">
      <c r="A9823" t="s">
        <v>19481</v>
      </c>
      <c r="B9823" t="s">
        <v>19482</v>
      </c>
    </row>
    <row r="9824" spans="1:2" x14ac:dyDescent="0.25">
      <c r="A9824" t="s">
        <v>19483</v>
      </c>
      <c r="B9824" t="s">
        <v>19484</v>
      </c>
    </row>
    <row r="9825" spans="1:2" x14ac:dyDescent="0.25">
      <c r="A9825" t="s">
        <v>19485</v>
      </c>
      <c r="B9825" t="s">
        <v>19486</v>
      </c>
    </row>
    <row r="9826" spans="1:2" x14ac:dyDescent="0.25">
      <c r="A9826" t="s">
        <v>19487</v>
      </c>
      <c r="B9826" t="s">
        <v>19488</v>
      </c>
    </row>
    <row r="9827" spans="1:2" x14ac:dyDescent="0.25">
      <c r="A9827" t="s">
        <v>19489</v>
      </c>
      <c r="B9827" t="s">
        <v>19490</v>
      </c>
    </row>
    <row r="9828" spans="1:2" x14ac:dyDescent="0.25">
      <c r="A9828" t="s">
        <v>19491</v>
      </c>
      <c r="B9828" t="s">
        <v>19492</v>
      </c>
    </row>
    <row r="9829" spans="1:2" x14ac:dyDescent="0.25">
      <c r="A9829" t="s">
        <v>19493</v>
      </c>
      <c r="B9829" t="s">
        <v>19494</v>
      </c>
    </row>
    <row r="9830" spans="1:2" x14ac:dyDescent="0.25">
      <c r="A9830" t="s">
        <v>19495</v>
      </c>
      <c r="B9830" t="s">
        <v>19496</v>
      </c>
    </row>
    <row r="9831" spans="1:2" x14ac:dyDescent="0.25">
      <c r="A9831" t="s">
        <v>19497</v>
      </c>
      <c r="B9831" t="s">
        <v>19498</v>
      </c>
    </row>
    <row r="9832" spans="1:2" x14ac:dyDescent="0.25">
      <c r="A9832" t="s">
        <v>19499</v>
      </c>
      <c r="B9832" t="s">
        <v>19500</v>
      </c>
    </row>
    <row r="9833" spans="1:2" x14ac:dyDescent="0.25">
      <c r="A9833" t="s">
        <v>19501</v>
      </c>
      <c r="B9833" t="s">
        <v>19502</v>
      </c>
    </row>
    <row r="9834" spans="1:2" x14ac:dyDescent="0.25">
      <c r="A9834" t="s">
        <v>19503</v>
      </c>
      <c r="B9834" t="s">
        <v>19504</v>
      </c>
    </row>
    <row r="9835" spans="1:2" x14ac:dyDescent="0.25">
      <c r="A9835" t="s">
        <v>19505</v>
      </c>
      <c r="B9835" t="s">
        <v>19506</v>
      </c>
    </row>
    <row r="9836" spans="1:2" x14ac:dyDescent="0.25">
      <c r="A9836" t="s">
        <v>19507</v>
      </c>
      <c r="B9836" t="s">
        <v>19508</v>
      </c>
    </row>
    <row r="9837" spans="1:2" x14ac:dyDescent="0.25">
      <c r="A9837" t="s">
        <v>19509</v>
      </c>
      <c r="B9837" t="s">
        <v>19510</v>
      </c>
    </row>
    <row r="9838" spans="1:2" x14ac:dyDescent="0.25">
      <c r="A9838" t="s">
        <v>19511</v>
      </c>
      <c r="B9838" t="s">
        <v>19512</v>
      </c>
    </row>
    <row r="9839" spans="1:2" x14ac:dyDescent="0.25">
      <c r="A9839" t="s">
        <v>19513</v>
      </c>
      <c r="B9839" t="s">
        <v>19514</v>
      </c>
    </row>
    <row r="9840" spans="1:2" x14ac:dyDescent="0.25">
      <c r="A9840" t="s">
        <v>19515</v>
      </c>
      <c r="B9840" t="s">
        <v>19516</v>
      </c>
    </row>
    <row r="9841" spans="1:2" x14ac:dyDescent="0.25">
      <c r="A9841" t="s">
        <v>19517</v>
      </c>
      <c r="B9841" t="s">
        <v>19518</v>
      </c>
    </row>
    <row r="9842" spans="1:2" x14ac:dyDescent="0.25">
      <c r="A9842" t="s">
        <v>19519</v>
      </c>
      <c r="B9842" t="s">
        <v>19520</v>
      </c>
    </row>
    <row r="9843" spans="1:2" x14ac:dyDescent="0.25">
      <c r="A9843" t="s">
        <v>19521</v>
      </c>
      <c r="B9843" t="s">
        <v>19522</v>
      </c>
    </row>
    <row r="9844" spans="1:2" x14ac:dyDescent="0.25">
      <c r="A9844" t="s">
        <v>19523</v>
      </c>
      <c r="B9844" t="s">
        <v>19524</v>
      </c>
    </row>
    <row r="9845" spans="1:2" x14ac:dyDescent="0.25">
      <c r="A9845" t="s">
        <v>19525</v>
      </c>
      <c r="B9845" t="s">
        <v>19526</v>
      </c>
    </row>
    <row r="9846" spans="1:2" x14ac:dyDescent="0.25">
      <c r="A9846" t="s">
        <v>19527</v>
      </c>
      <c r="B9846" t="s">
        <v>19528</v>
      </c>
    </row>
    <row r="9847" spans="1:2" x14ac:dyDescent="0.25">
      <c r="A9847" t="s">
        <v>19529</v>
      </c>
      <c r="B9847" t="s">
        <v>19530</v>
      </c>
    </row>
    <row r="9848" spans="1:2" x14ac:dyDescent="0.25">
      <c r="A9848" t="s">
        <v>19531</v>
      </c>
      <c r="B9848" t="s">
        <v>19532</v>
      </c>
    </row>
    <row r="9849" spans="1:2" x14ac:dyDescent="0.25">
      <c r="A9849" t="s">
        <v>19533</v>
      </c>
      <c r="B9849" t="s">
        <v>19534</v>
      </c>
    </row>
    <row r="9850" spans="1:2" x14ac:dyDescent="0.25">
      <c r="A9850" t="s">
        <v>19535</v>
      </c>
      <c r="B9850" t="s">
        <v>19536</v>
      </c>
    </row>
    <row r="9851" spans="1:2" x14ac:dyDescent="0.25">
      <c r="A9851" t="s">
        <v>19537</v>
      </c>
      <c r="B9851" t="s">
        <v>19538</v>
      </c>
    </row>
    <row r="9852" spans="1:2" x14ac:dyDescent="0.25">
      <c r="A9852" t="s">
        <v>19539</v>
      </c>
      <c r="B9852" t="s">
        <v>19540</v>
      </c>
    </row>
    <row r="9853" spans="1:2" x14ac:dyDescent="0.25">
      <c r="A9853" t="s">
        <v>19541</v>
      </c>
      <c r="B9853" t="s">
        <v>19542</v>
      </c>
    </row>
    <row r="9854" spans="1:2" x14ac:dyDescent="0.25">
      <c r="A9854" t="s">
        <v>19543</v>
      </c>
      <c r="B9854" t="s">
        <v>19544</v>
      </c>
    </row>
    <row r="9855" spans="1:2" x14ac:dyDescent="0.25">
      <c r="A9855" t="s">
        <v>19545</v>
      </c>
      <c r="B9855" t="s">
        <v>19546</v>
      </c>
    </row>
    <row r="9856" spans="1:2" x14ac:dyDescent="0.25">
      <c r="A9856" t="s">
        <v>19547</v>
      </c>
      <c r="B9856" t="s">
        <v>19548</v>
      </c>
    </row>
    <row r="9857" spans="1:2" x14ac:dyDescent="0.25">
      <c r="A9857" t="s">
        <v>19549</v>
      </c>
      <c r="B9857" t="s">
        <v>19550</v>
      </c>
    </row>
    <row r="9858" spans="1:2" x14ac:dyDescent="0.25">
      <c r="A9858" t="s">
        <v>19551</v>
      </c>
      <c r="B9858" t="s">
        <v>19552</v>
      </c>
    </row>
    <row r="9859" spans="1:2" x14ac:dyDescent="0.25">
      <c r="A9859" t="s">
        <v>19553</v>
      </c>
      <c r="B9859" t="s">
        <v>19554</v>
      </c>
    </row>
    <row r="9860" spans="1:2" x14ac:dyDescent="0.25">
      <c r="A9860" t="s">
        <v>19555</v>
      </c>
      <c r="B9860" t="s">
        <v>19556</v>
      </c>
    </row>
    <row r="9861" spans="1:2" x14ac:dyDescent="0.25">
      <c r="A9861" t="s">
        <v>19557</v>
      </c>
      <c r="B9861" t="s">
        <v>19558</v>
      </c>
    </row>
    <row r="9862" spans="1:2" x14ac:dyDescent="0.25">
      <c r="A9862" t="s">
        <v>19559</v>
      </c>
      <c r="B9862" t="s">
        <v>19560</v>
      </c>
    </row>
    <row r="9863" spans="1:2" x14ac:dyDescent="0.25">
      <c r="A9863" t="s">
        <v>19561</v>
      </c>
      <c r="B9863" t="s">
        <v>19562</v>
      </c>
    </row>
    <row r="9864" spans="1:2" x14ac:dyDescent="0.25">
      <c r="A9864" t="s">
        <v>19563</v>
      </c>
      <c r="B9864" t="s">
        <v>19564</v>
      </c>
    </row>
    <row r="9865" spans="1:2" x14ac:dyDescent="0.25">
      <c r="A9865" t="s">
        <v>19565</v>
      </c>
      <c r="B9865" t="s">
        <v>19566</v>
      </c>
    </row>
    <row r="9866" spans="1:2" x14ac:dyDescent="0.25">
      <c r="A9866" t="s">
        <v>19567</v>
      </c>
      <c r="B9866" t="s">
        <v>19568</v>
      </c>
    </row>
    <row r="9867" spans="1:2" x14ac:dyDescent="0.25">
      <c r="A9867" t="s">
        <v>19569</v>
      </c>
      <c r="B9867" t="s">
        <v>19570</v>
      </c>
    </row>
    <row r="9868" spans="1:2" x14ac:dyDescent="0.25">
      <c r="A9868" t="s">
        <v>19571</v>
      </c>
      <c r="B9868" t="s">
        <v>19572</v>
      </c>
    </row>
    <row r="9869" spans="1:2" x14ac:dyDescent="0.25">
      <c r="A9869" t="s">
        <v>19573</v>
      </c>
      <c r="B9869" t="s">
        <v>19574</v>
      </c>
    </row>
    <row r="9870" spans="1:2" x14ac:dyDescent="0.25">
      <c r="A9870" t="s">
        <v>19575</v>
      </c>
      <c r="B9870" t="s">
        <v>19576</v>
      </c>
    </row>
    <row r="9871" spans="1:2" x14ac:dyDescent="0.25">
      <c r="A9871" t="s">
        <v>19577</v>
      </c>
      <c r="B9871" t="s">
        <v>19578</v>
      </c>
    </row>
    <row r="9872" spans="1:2" x14ac:dyDescent="0.25">
      <c r="A9872" t="s">
        <v>19579</v>
      </c>
      <c r="B9872" t="s">
        <v>19580</v>
      </c>
    </row>
    <row r="9873" spans="1:2" x14ac:dyDescent="0.25">
      <c r="A9873" t="s">
        <v>19581</v>
      </c>
      <c r="B9873" t="s">
        <v>19582</v>
      </c>
    </row>
    <row r="9874" spans="1:2" x14ac:dyDescent="0.25">
      <c r="A9874" t="s">
        <v>19583</v>
      </c>
      <c r="B9874" t="s">
        <v>19584</v>
      </c>
    </row>
    <row r="9875" spans="1:2" x14ac:dyDescent="0.25">
      <c r="A9875" t="s">
        <v>19585</v>
      </c>
      <c r="B9875" t="s">
        <v>19586</v>
      </c>
    </row>
    <row r="9876" spans="1:2" x14ac:dyDescent="0.25">
      <c r="A9876" t="s">
        <v>19587</v>
      </c>
      <c r="B9876" t="s">
        <v>19588</v>
      </c>
    </row>
    <row r="9877" spans="1:2" x14ac:dyDescent="0.25">
      <c r="A9877" t="s">
        <v>19589</v>
      </c>
      <c r="B9877" t="s">
        <v>19590</v>
      </c>
    </row>
    <row r="9878" spans="1:2" x14ac:dyDescent="0.25">
      <c r="A9878" t="s">
        <v>19591</v>
      </c>
      <c r="B9878" t="s">
        <v>19592</v>
      </c>
    </row>
    <row r="9879" spans="1:2" x14ac:dyDescent="0.25">
      <c r="A9879" t="s">
        <v>19593</v>
      </c>
      <c r="B9879" t="s">
        <v>19594</v>
      </c>
    </row>
    <row r="9880" spans="1:2" x14ac:dyDescent="0.25">
      <c r="A9880" t="s">
        <v>19595</v>
      </c>
      <c r="B9880" t="s">
        <v>19596</v>
      </c>
    </row>
    <row r="9881" spans="1:2" x14ac:dyDescent="0.25">
      <c r="A9881" t="s">
        <v>19597</v>
      </c>
      <c r="B9881" t="s">
        <v>19598</v>
      </c>
    </row>
    <row r="9882" spans="1:2" x14ac:dyDescent="0.25">
      <c r="A9882" t="s">
        <v>19599</v>
      </c>
      <c r="B9882" t="s">
        <v>19600</v>
      </c>
    </row>
    <row r="9883" spans="1:2" x14ac:dyDescent="0.25">
      <c r="A9883" t="s">
        <v>19601</v>
      </c>
      <c r="B9883" t="s">
        <v>19602</v>
      </c>
    </row>
    <row r="9884" spans="1:2" x14ac:dyDescent="0.25">
      <c r="A9884" t="s">
        <v>19603</v>
      </c>
      <c r="B9884" t="s">
        <v>19604</v>
      </c>
    </row>
    <row r="9885" spans="1:2" x14ac:dyDescent="0.25">
      <c r="A9885" t="s">
        <v>19605</v>
      </c>
      <c r="B9885" t="s">
        <v>19606</v>
      </c>
    </row>
    <row r="9886" spans="1:2" x14ac:dyDescent="0.25">
      <c r="A9886" t="s">
        <v>19607</v>
      </c>
      <c r="B9886" t="s">
        <v>19608</v>
      </c>
    </row>
    <row r="9887" spans="1:2" x14ac:dyDescent="0.25">
      <c r="A9887" t="s">
        <v>19609</v>
      </c>
      <c r="B9887" t="s">
        <v>19610</v>
      </c>
    </row>
    <row r="9888" spans="1:2" x14ac:dyDescent="0.25">
      <c r="A9888" t="s">
        <v>19611</v>
      </c>
      <c r="B9888" t="s">
        <v>19612</v>
      </c>
    </row>
    <row r="9889" spans="1:2" x14ac:dyDescent="0.25">
      <c r="A9889" t="s">
        <v>19613</v>
      </c>
      <c r="B9889" t="s">
        <v>19614</v>
      </c>
    </row>
    <row r="9890" spans="1:2" x14ac:dyDescent="0.25">
      <c r="A9890" t="s">
        <v>19615</v>
      </c>
      <c r="B9890" t="s">
        <v>19616</v>
      </c>
    </row>
    <row r="9891" spans="1:2" x14ac:dyDescent="0.25">
      <c r="A9891" t="s">
        <v>19617</v>
      </c>
      <c r="B9891" t="s">
        <v>19618</v>
      </c>
    </row>
    <row r="9892" spans="1:2" x14ac:dyDescent="0.25">
      <c r="A9892" t="s">
        <v>19619</v>
      </c>
      <c r="B9892" t="s">
        <v>19620</v>
      </c>
    </row>
    <row r="9893" spans="1:2" x14ac:dyDescent="0.25">
      <c r="A9893" t="s">
        <v>19621</v>
      </c>
      <c r="B9893" t="s">
        <v>19622</v>
      </c>
    </row>
    <row r="9894" spans="1:2" x14ac:dyDescent="0.25">
      <c r="A9894" t="s">
        <v>19623</v>
      </c>
      <c r="B9894" t="s">
        <v>19624</v>
      </c>
    </row>
    <row r="9895" spans="1:2" x14ac:dyDescent="0.25">
      <c r="A9895" t="s">
        <v>19625</v>
      </c>
      <c r="B9895" t="s">
        <v>19626</v>
      </c>
    </row>
    <row r="9896" spans="1:2" x14ac:dyDescent="0.25">
      <c r="A9896" t="s">
        <v>19627</v>
      </c>
      <c r="B9896" t="s">
        <v>19628</v>
      </c>
    </row>
    <row r="9897" spans="1:2" x14ac:dyDescent="0.25">
      <c r="A9897" t="s">
        <v>19629</v>
      </c>
      <c r="B9897" t="s">
        <v>19630</v>
      </c>
    </row>
    <row r="9898" spans="1:2" x14ac:dyDescent="0.25">
      <c r="A9898" t="s">
        <v>19631</v>
      </c>
      <c r="B9898" t="s">
        <v>19632</v>
      </c>
    </row>
    <row r="9899" spans="1:2" x14ac:dyDescent="0.25">
      <c r="A9899" t="s">
        <v>19633</v>
      </c>
      <c r="B9899" t="s">
        <v>19634</v>
      </c>
    </row>
    <row r="9900" spans="1:2" x14ac:dyDescent="0.25">
      <c r="A9900" t="s">
        <v>19635</v>
      </c>
      <c r="B9900" t="s">
        <v>19636</v>
      </c>
    </row>
    <row r="9901" spans="1:2" x14ac:dyDescent="0.25">
      <c r="A9901" t="s">
        <v>19637</v>
      </c>
      <c r="B9901" t="s">
        <v>19638</v>
      </c>
    </row>
    <row r="9902" spans="1:2" x14ac:dyDescent="0.25">
      <c r="A9902" t="s">
        <v>19639</v>
      </c>
      <c r="B9902" t="s">
        <v>19640</v>
      </c>
    </row>
    <row r="9903" spans="1:2" x14ac:dyDescent="0.25">
      <c r="A9903" t="s">
        <v>19641</v>
      </c>
      <c r="B9903" t="s">
        <v>19642</v>
      </c>
    </row>
    <row r="9904" spans="1:2" x14ac:dyDescent="0.25">
      <c r="A9904" t="s">
        <v>19643</v>
      </c>
      <c r="B9904" t="s">
        <v>19644</v>
      </c>
    </row>
    <row r="9905" spans="1:2" x14ac:dyDescent="0.25">
      <c r="A9905" t="s">
        <v>19645</v>
      </c>
      <c r="B9905" t="s">
        <v>19646</v>
      </c>
    </row>
    <row r="9906" spans="1:2" x14ac:dyDescent="0.25">
      <c r="A9906" t="s">
        <v>19647</v>
      </c>
      <c r="B9906" t="s">
        <v>19648</v>
      </c>
    </row>
    <row r="9907" spans="1:2" x14ac:dyDescent="0.25">
      <c r="A9907" t="s">
        <v>19649</v>
      </c>
      <c r="B9907" t="s">
        <v>19650</v>
      </c>
    </row>
    <row r="9908" spans="1:2" x14ac:dyDescent="0.25">
      <c r="A9908" t="s">
        <v>19651</v>
      </c>
      <c r="B9908" t="s">
        <v>19652</v>
      </c>
    </row>
    <row r="9909" spans="1:2" x14ac:dyDescent="0.25">
      <c r="A9909" t="s">
        <v>19653</v>
      </c>
      <c r="B9909" t="s">
        <v>19654</v>
      </c>
    </row>
    <row r="9910" spans="1:2" x14ac:dyDescent="0.25">
      <c r="A9910" t="s">
        <v>19655</v>
      </c>
      <c r="B9910" t="s">
        <v>19656</v>
      </c>
    </row>
    <row r="9911" spans="1:2" x14ac:dyDescent="0.25">
      <c r="A9911" t="s">
        <v>19657</v>
      </c>
      <c r="B9911" t="s">
        <v>19658</v>
      </c>
    </row>
    <row r="9912" spans="1:2" x14ac:dyDescent="0.25">
      <c r="A9912" t="s">
        <v>19659</v>
      </c>
      <c r="B9912" t="s">
        <v>19660</v>
      </c>
    </row>
    <row r="9913" spans="1:2" x14ac:dyDescent="0.25">
      <c r="A9913" t="s">
        <v>19661</v>
      </c>
      <c r="B9913" t="s">
        <v>19662</v>
      </c>
    </row>
    <row r="9914" spans="1:2" x14ac:dyDescent="0.25">
      <c r="A9914" t="s">
        <v>19663</v>
      </c>
      <c r="B9914" t="s">
        <v>19664</v>
      </c>
    </row>
    <row r="9915" spans="1:2" x14ac:dyDescent="0.25">
      <c r="A9915" t="s">
        <v>19665</v>
      </c>
      <c r="B9915" t="s">
        <v>19666</v>
      </c>
    </row>
    <row r="9916" spans="1:2" x14ac:dyDescent="0.25">
      <c r="A9916" t="s">
        <v>19667</v>
      </c>
      <c r="B9916" t="s">
        <v>19668</v>
      </c>
    </row>
    <row r="9917" spans="1:2" x14ac:dyDescent="0.25">
      <c r="A9917" t="s">
        <v>19669</v>
      </c>
      <c r="B9917" t="s">
        <v>19670</v>
      </c>
    </row>
    <row r="9918" spans="1:2" x14ac:dyDescent="0.25">
      <c r="A9918" t="s">
        <v>19671</v>
      </c>
      <c r="B9918" t="s">
        <v>19672</v>
      </c>
    </row>
    <row r="9919" spans="1:2" x14ac:dyDescent="0.25">
      <c r="A9919" t="s">
        <v>19673</v>
      </c>
      <c r="B9919" t="s">
        <v>19674</v>
      </c>
    </row>
    <row r="9920" spans="1:2" x14ac:dyDescent="0.25">
      <c r="A9920" t="s">
        <v>19675</v>
      </c>
      <c r="B9920" t="s">
        <v>19676</v>
      </c>
    </row>
    <row r="9921" spans="1:2" x14ac:dyDescent="0.25">
      <c r="A9921" t="s">
        <v>19677</v>
      </c>
      <c r="B9921" t="s">
        <v>19678</v>
      </c>
    </row>
    <row r="9922" spans="1:2" x14ac:dyDescent="0.25">
      <c r="A9922" t="s">
        <v>19679</v>
      </c>
      <c r="B9922" t="s">
        <v>19680</v>
      </c>
    </row>
    <row r="9923" spans="1:2" x14ac:dyDescent="0.25">
      <c r="A9923" t="s">
        <v>19681</v>
      </c>
      <c r="B9923" t="s">
        <v>19682</v>
      </c>
    </row>
    <row r="9924" spans="1:2" x14ac:dyDescent="0.25">
      <c r="A9924" t="s">
        <v>19683</v>
      </c>
      <c r="B9924" t="s">
        <v>19684</v>
      </c>
    </row>
    <row r="9925" spans="1:2" x14ac:dyDescent="0.25">
      <c r="A9925" t="s">
        <v>19685</v>
      </c>
      <c r="B9925" t="s">
        <v>19686</v>
      </c>
    </row>
    <row r="9926" spans="1:2" x14ac:dyDescent="0.25">
      <c r="A9926" t="s">
        <v>19687</v>
      </c>
      <c r="B9926" t="s">
        <v>19688</v>
      </c>
    </row>
    <row r="9927" spans="1:2" x14ac:dyDescent="0.25">
      <c r="A9927" t="s">
        <v>19689</v>
      </c>
      <c r="B9927" t="s">
        <v>19690</v>
      </c>
    </row>
    <row r="9928" spans="1:2" x14ac:dyDescent="0.25">
      <c r="A9928" t="s">
        <v>19691</v>
      </c>
      <c r="B9928" t="s">
        <v>19692</v>
      </c>
    </row>
    <row r="9929" spans="1:2" x14ac:dyDescent="0.25">
      <c r="A9929" t="s">
        <v>19693</v>
      </c>
      <c r="B9929" t="s">
        <v>19694</v>
      </c>
    </row>
    <row r="9930" spans="1:2" x14ac:dyDescent="0.25">
      <c r="A9930" t="s">
        <v>19695</v>
      </c>
      <c r="B9930" t="s">
        <v>19696</v>
      </c>
    </row>
    <row r="9931" spans="1:2" x14ac:dyDescent="0.25">
      <c r="A9931" t="s">
        <v>19697</v>
      </c>
      <c r="B9931" t="s">
        <v>19698</v>
      </c>
    </row>
    <row r="9932" spans="1:2" x14ac:dyDescent="0.25">
      <c r="A9932" t="s">
        <v>19699</v>
      </c>
      <c r="B9932" t="s">
        <v>19700</v>
      </c>
    </row>
    <row r="9933" spans="1:2" x14ac:dyDescent="0.25">
      <c r="A9933" t="s">
        <v>19701</v>
      </c>
      <c r="B9933" t="s">
        <v>19702</v>
      </c>
    </row>
    <row r="9934" spans="1:2" x14ac:dyDescent="0.25">
      <c r="A9934" t="s">
        <v>19703</v>
      </c>
      <c r="B9934" t="s">
        <v>19704</v>
      </c>
    </row>
    <row r="9935" spans="1:2" x14ac:dyDescent="0.25">
      <c r="A9935" t="s">
        <v>19705</v>
      </c>
      <c r="B9935" t="s">
        <v>19706</v>
      </c>
    </row>
    <row r="9936" spans="1:2" x14ac:dyDescent="0.25">
      <c r="A9936" t="s">
        <v>19707</v>
      </c>
      <c r="B9936" t="s">
        <v>19708</v>
      </c>
    </row>
    <row r="9937" spans="1:2" x14ac:dyDescent="0.25">
      <c r="A9937" t="s">
        <v>19709</v>
      </c>
      <c r="B9937" t="s">
        <v>19710</v>
      </c>
    </row>
    <row r="9938" spans="1:2" x14ac:dyDescent="0.25">
      <c r="A9938" t="s">
        <v>19711</v>
      </c>
      <c r="B9938" t="s">
        <v>19712</v>
      </c>
    </row>
    <row r="9939" spans="1:2" x14ac:dyDescent="0.25">
      <c r="A9939" t="s">
        <v>19713</v>
      </c>
      <c r="B9939" t="s">
        <v>19714</v>
      </c>
    </row>
    <row r="9940" spans="1:2" x14ac:dyDescent="0.25">
      <c r="A9940" t="s">
        <v>19715</v>
      </c>
      <c r="B9940" t="s">
        <v>19716</v>
      </c>
    </row>
    <row r="9941" spans="1:2" x14ac:dyDescent="0.25">
      <c r="A9941" t="s">
        <v>19717</v>
      </c>
      <c r="B9941" t="s">
        <v>19718</v>
      </c>
    </row>
    <row r="9942" spans="1:2" x14ac:dyDescent="0.25">
      <c r="A9942" t="s">
        <v>19719</v>
      </c>
      <c r="B9942" t="s">
        <v>19720</v>
      </c>
    </row>
    <row r="9943" spans="1:2" x14ac:dyDescent="0.25">
      <c r="A9943" t="s">
        <v>19721</v>
      </c>
      <c r="B9943" t="s">
        <v>19722</v>
      </c>
    </row>
    <row r="9944" spans="1:2" x14ac:dyDescent="0.25">
      <c r="A9944" t="s">
        <v>19723</v>
      </c>
      <c r="B9944" t="s">
        <v>19724</v>
      </c>
    </row>
    <row r="9945" spans="1:2" x14ac:dyDescent="0.25">
      <c r="A9945" t="s">
        <v>19725</v>
      </c>
      <c r="B9945" t="s">
        <v>19726</v>
      </c>
    </row>
    <row r="9946" spans="1:2" x14ac:dyDescent="0.25">
      <c r="A9946" t="s">
        <v>19727</v>
      </c>
      <c r="B9946" t="s">
        <v>19728</v>
      </c>
    </row>
    <row r="9947" spans="1:2" x14ac:dyDescent="0.25">
      <c r="A9947" t="s">
        <v>19729</v>
      </c>
      <c r="B9947" t="s">
        <v>19730</v>
      </c>
    </row>
    <row r="9948" spans="1:2" x14ac:dyDescent="0.25">
      <c r="A9948" t="s">
        <v>19731</v>
      </c>
      <c r="B9948" t="s">
        <v>19732</v>
      </c>
    </row>
    <row r="9949" spans="1:2" x14ac:dyDescent="0.25">
      <c r="A9949" t="s">
        <v>19733</v>
      </c>
      <c r="B9949" t="s">
        <v>19734</v>
      </c>
    </row>
    <row r="9950" spans="1:2" x14ac:dyDescent="0.25">
      <c r="A9950" t="s">
        <v>19735</v>
      </c>
      <c r="B9950" t="s">
        <v>19736</v>
      </c>
    </row>
    <row r="9951" spans="1:2" x14ac:dyDescent="0.25">
      <c r="A9951" t="s">
        <v>19737</v>
      </c>
      <c r="B9951" t="s">
        <v>19738</v>
      </c>
    </row>
    <row r="9952" spans="1:2" x14ac:dyDescent="0.25">
      <c r="A9952" t="s">
        <v>19739</v>
      </c>
      <c r="B9952" t="s">
        <v>19740</v>
      </c>
    </row>
    <row r="9953" spans="1:2" x14ac:dyDescent="0.25">
      <c r="A9953" t="s">
        <v>19741</v>
      </c>
      <c r="B9953" t="s">
        <v>19742</v>
      </c>
    </row>
    <row r="9954" spans="1:2" x14ac:dyDescent="0.25">
      <c r="A9954" t="s">
        <v>19743</v>
      </c>
      <c r="B9954" t="s">
        <v>19744</v>
      </c>
    </row>
    <row r="9955" spans="1:2" x14ac:dyDescent="0.25">
      <c r="A9955" t="s">
        <v>19745</v>
      </c>
      <c r="B9955" t="s">
        <v>19746</v>
      </c>
    </row>
    <row r="9956" spans="1:2" x14ac:dyDescent="0.25">
      <c r="A9956" t="s">
        <v>19747</v>
      </c>
      <c r="B9956" t="s">
        <v>19748</v>
      </c>
    </row>
    <row r="9957" spans="1:2" x14ac:dyDescent="0.25">
      <c r="A9957" t="s">
        <v>19749</v>
      </c>
      <c r="B9957" t="s">
        <v>19750</v>
      </c>
    </row>
    <row r="9958" spans="1:2" x14ac:dyDescent="0.25">
      <c r="A9958" t="s">
        <v>19751</v>
      </c>
      <c r="B9958" t="s">
        <v>19752</v>
      </c>
    </row>
    <row r="9959" spans="1:2" x14ac:dyDescent="0.25">
      <c r="A9959" t="s">
        <v>19753</v>
      </c>
      <c r="B9959" t="s">
        <v>19754</v>
      </c>
    </row>
    <row r="9960" spans="1:2" x14ac:dyDescent="0.25">
      <c r="A9960" t="s">
        <v>19755</v>
      </c>
      <c r="B9960" t="s">
        <v>19756</v>
      </c>
    </row>
    <row r="9961" spans="1:2" x14ac:dyDescent="0.25">
      <c r="A9961" t="s">
        <v>19757</v>
      </c>
      <c r="B9961" t="s">
        <v>19758</v>
      </c>
    </row>
    <row r="9962" spans="1:2" x14ac:dyDescent="0.25">
      <c r="A9962" t="s">
        <v>19759</v>
      </c>
      <c r="B9962" t="s">
        <v>19760</v>
      </c>
    </row>
    <row r="9963" spans="1:2" x14ac:dyDescent="0.25">
      <c r="A9963" t="s">
        <v>19761</v>
      </c>
      <c r="B9963" t="s">
        <v>19762</v>
      </c>
    </row>
    <row r="9964" spans="1:2" x14ac:dyDescent="0.25">
      <c r="A9964" t="s">
        <v>19763</v>
      </c>
      <c r="B9964" t="s">
        <v>19764</v>
      </c>
    </row>
    <row r="9965" spans="1:2" x14ac:dyDescent="0.25">
      <c r="A9965" t="s">
        <v>19765</v>
      </c>
      <c r="B9965" t="s">
        <v>19766</v>
      </c>
    </row>
    <row r="9966" spans="1:2" x14ac:dyDescent="0.25">
      <c r="A9966" t="s">
        <v>19767</v>
      </c>
      <c r="B9966" t="s">
        <v>19768</v>
      </c>
    </row>
    <row r="9967" spans="1:2" x14ac:dyDescent="0.25">
      <c r="A9967" t="s">
        <v>19769</v>
      </c>
      <c r="B9967" t="s">
        <v>19770</v>
      </c>
    </row>
    <row r="9968" spans="1:2" x14ac:dyDescent="0.25">
      <c r="A9968" t="s">
        <v>19771</v>
      </c>
      <c r="B9968" t="s">
        <v>19772</v>
      </c>
    </row>
    <row r="9969" spans="1:2" x14ac:dyDescent="0.25">
      <c r="A9969" t="s">
        <v>19773</v>
      </c>
      <c r="B9969" t="s">
        <v>19774</v>
      </c>
    </row>
    <row r="9970" spans="1:2" x14ac:dyDescent="0.25">
      <c r="A9970" t="s">
        <v>19775</v>
      </c>
      <c r="B9970" t="s">
        <v>19776</v>
      </c>
    </row>
    <row r="9971" spans="1:2" x14ac:dyDescent="0.25">
      <c r="A9971" t="s">
        <v>19777</v>
      </c>
      <c r="B9971" t="s">
        <v>19778</v>
      </c>
    </row>
    <row r="9972" spans="1:2" x14ac:dyDescent="0.25">
      <c r="A9972" t="s">
        <v>19779</v>
      </c>
      <c r="B9972" t="s">
        <v>19780</v>
      </c>
    </row>
    <row r="9973" spans="1:2" x14ac:dyDescent="0.25">
      <c r="A9973" t="s">
        <v>19781</v>
      </c>
      <c r="B9973" t="s">
        <v>19782</v>
      </c>
    </row>
    <row r="9974" spans="1:2" x14ac:dyDescent="0.25">
      <c r="A9974" t="s">
        <v>19783</v>
      </c>
      <c r="B9974" t="s">
        <v>19784</v>
      </c>
    </row>
    <row r="9975" spans="1:2" x14ac:dyDescent="0.25">
      <c r="A9975" t="s">
        <v>19785</v>
      </c>
      <c r="B9975" t="s">
        <v>19786</v>
      </c>
    </row>
    <row r="9976" spans="1:2" x14ac:dyDescent="0.25">
      <c r="A9976" t="s">
        <v>19787</v>
      </c>
      <c r="B9976" t="s">
        <v>19788</v>
      </c>
    </row>
    <row r="9977" spans="1:2" x14ac:dyDescent="0.25">
      <c r="A9977" t="s">
        <v>19789</v>
      </c>
      <c r="B9977" t="s">
        <v>19790</v>
      </c>
    </row>
    <row r="9978" spans="1:2" x14ac:dyDescent="0.25">
      <c r="A9978" t="s">
        <v>19791</v>
      </c>
      <c r="B9978" t="s">
        <v>19792</v>
      </c>
    </row>
    <row r="9979" spans="1:2" x14ac:dyDescent="0.25">
      <c r="A9979" t="s">
        <v>19793</v>
      </c>
      <c r="B9979" t="s">
        <v>19794</v>
      </c>
    </row>
    <row r="9980" spans="1:2" x14ac:dyDescent="0.25">
      <c r="A9980" t="s">
        <v>19795</v>
      </c>
      <c r="B9980" t="s">
        <v>19796</v>
      </c>
    </row>
    <row r="9981" spans="1:2" x14ac:dyDescent="0.25">
      <c r="A9981" t="s">
        <v>19797</v>
      </c>
      <c r="B9981" t="s">
        <v>19798</v>
      </c>
    </row>
    <row r="9982" spans="1:2" x14ac:dyDescent="0.25">
      <c r="A9982" t="s">
        <v>19799</v>
      </c>
      <c r="B9982" t="s">
        <v>19800</v>
      </c>
    </row>
    <row r="9983" spans="1:2" x14ac:dyDescent="0.25">
      <c r="A9983" t="s">
        <v>19801</v>
      </c>
      <c r="B9983" t="s">
        <v>19802</v>
      </c>
    </row>
    <row r="9984" spans="1:2" x14ac:dyDescent="0.25">
      <c r="A9984" t="s">
        <v>19803</v>
      </c>
      <c r="B9984" t="s">
        <v>19804</v>
      </c>
    </row>
    <row r="9985" spans="1:2" x14ac:dyDescent="0.25">
      <c r="A9985" t="s">
        <v>19805</v>
      </c>
      <c r="B9985" t="s">
        <v>19806</v>
      </c>
    </row>
    <row r="9986" spans="1:2" x14ac:dyDescent="0.25">
      <c r="A9986" t="s">
        <v>19807</v>
      </c>
      <c r="B9986" t="s">
        <v>19808</v>
      </c>
    </row>
    <row r="9987" spans="1:2" x14ac:dyDescent="0.25">
      <c r="A9987" t="s">
        <v>19809</v>
      </c>
      <c r="B9987" t="s">
        <v>19810</v>
      </c>
    </row>
    <row r="9988" spans="1:2" x14ac:dyDescent="0.25">
      <c r="A9988" t="s">
        <v>19811</v>
      </c>
      <c r="B9988" t="s">
        <v>19812</v>
      </c>
    </row>
    <row r="9989" spans="1:2" x14ac:dyDescent="0.25">
      <c r="A9989" t="s">
        <v>19813</v>
      </c>
      <c r="B9989" t="s">
        <v>19814</v>
      </c>
    </row>
    <row r="9990" spans="1:2" x14ac:dyDescent="0.25">
      <c r="A9990" t="s">
        <v>19815</v>
      </c>
      <c r="B9990" t="s">
        <v>19816</v>
      </c>
    </row>
    <row r="9991" spans="1:2" x14ac:dyDescent="0.25">
      <c r="A9991" t="s">
        <v>19817</v>
      </c>
      <c r="B9991" t="s">
        <v>19818</v>
      </c>
    </row>
    <row r="9992" spans="1:2" x14ac:dyDescent="0.25">
      <c r="A9992" t="s">
        <v>19819</v>
      </c>
      <c r="B9992" t="s">
        <v>19820</v>
      </c>
    </row>
    <row r="9993" spans="1:2" x14ac:dyDescent="0.25">
      <c r="A9993" t="s">
        <v>19821</v>
      </c>
      <c r="B9993" t="s">
        <v>19822</v>
      </c>
    </row>
    <row r="9994" spans="1:2" x14ac:dyDescent="0.25">
      <c r="A9994" t="s">
        <v>19823</v>
      </c>
      <c r="B9994" t="s">
        <v>19824</v>
      </c>
    </row>
    <row r="9995" spans="1:2" x14ac:dyDescent="0.25">
      <c r="A9995" t="s">
        <v>19825</v>
      </c>
      <c r="B9995" t="s">
        <v>19826</v>
      </c>
    </row>
    <row r="9996" spans="1:2" x14ac:dyDescent="0.25">
      <c r="A9996" t="s">
        <v>19827</v>
      </c>
      <c r="B9996" t="s">
        <v>19828</v>
      </c>
    </row>
    <row r="9997" spans="1:2" x14ac:dyDescent="0.25">
      <c r="A9997" t="s">
        <v>19829</v>
      </c>
      <c r="B9997" t="s">
        <v>19830</v>
      </c>
    </row>
    <row r="9998" spans="1:2" x14ac:dyDescent="0.25">
      <c r="A9998" t="s">
        <v>19831</v>
      </c>
      <c r="B9998" t="s">
        <v>19832</v>
      </c>
    </row>
    <row r="9999" spans="1:2" x14ac:dyDescent="0.25">
      <c r="A9999" t="s">
        <v>19833</v>
      </c>
      <c r="B9999" t="s">
        <v>19834</v>
      </c>
    </row>
    <row r="10000" spans="1:2" x14ac:dyDescent="0.25">
      <c r="A10000" t="s">
        <v>19835</v>
      </c>
      <c r="B10000" t="s">
        <v>19836</v>
      </c>
    </row>
    <row r="10001" spans="1:2" x14ac:dyDescent="0.25">
      <c r="A10001" t="s">
        <v>19837</v>
      </c>
      <c r="B10001" t="s">
        <v>19838</v>
      </c>
    </row>
    <row r="10002" spans="1:2" x14ac:dyDescent="0.25">
      <c r="A10002" t="s">
        <v>19839</v>
      </c>
      <c r="B10002" t="s">
        <v>19840</v>
      </c>
    </row>
    <row r="10003" spans="1:2" x14ac:dyDescent="0.25">
      <c r="A10003" t="s">
        <v>19841</v>
      </c>
      <c r="B10003" t="s">
        <v>19842</v>
      </c>
    </row>
    <row r="10004" spans="1:2" x14ac:dyDescent="0.25">
      <c r="A10004" t="s">
        <v>19843</v>
      </c>
      <c r="B10004" t="s">
        <v>19844</v>
      </c>
    </row>
    <row r="10005" spans="1:2" x14ac:dyDescent="0.25">
      <c r="A10005" t="s">
        <v>19845</v>
      </c>
      <c r="B10005" t="s">
        <v>19846</v>
      </c>
    </row>
    <row r="10006" spans="1:2" x14ac:dyDescent="0.25">
      <c r="A10006" t="s">
        <v>19847</v>
      </c>
      <c r="B10006" t="s">
        <v>19848</v>
      </c>
    </row>
    <row r="10007" spans="1:2" x14ac:dyDescent="0.25">
      <c r="A10007" t="s">
        <v>19849</v>
      </c>
      <c r="B10007" t="s">
        <v>19850</v>
      </c>
    </row>
    <row r="10008" spans="1:2" x14ac:dyDescent="0.25">
      <c r="A10008" t="s">
        <v>19851</v>
      </c>
      <c r="B10008" t="s">
        <v>19852</v>
      </c>
    </row>
    <row r="10009" spans="1:2" x14ac:dyDescent="0.25">
      <c r="A10009" t="s">
        <v>19853</v>
      </c>
      <c r="B10009" t="s">
        <v>19854</v>
      </c>
    </row>
    <row r="10010" spans="1:2" x14ac:dyDescent="0.25">
      <c r="A10010" t="s">
        <v>19855</v>
      </c>
      <c r="B10010" t="s">
        <v>19856</v>
      </c>
    </row>
    <row r="10011" spans="1:2" x14ac:dyDescent="0.25">
      <c r="A10011" t="s">
        <v>19857</v>
      </c>
      <c r="B10011" t="s">
        <v>19858</v>
      </c>
    </row>
    <row r="10012" spans="1:2" x14ac:dyDescent="0.25">
      <c r="A10012" t="s">
        <v>19859</v>
      </c>
      <c r="B10012" t="s">
        <v>19860</v>
      </c>
    </row>
    <row r="10013" spans="1:2" x14ac:dyDescent="0.25">
      <c r="A10013" t="s">
        <v>19861</v>
      </c>
      <c r="B10013" t="s">
        <v>19862</v>
      </c>
    </row>
    <row r="10014" spans="1:2" x14ac:dyDescent="0.25">
      <c r="A10014" t="s">
        <v>19863</v>
      </c>
      <c r="B10014" t="s">
        <v>19864</v>
      </c>
    </row>
    <row r="10015" spans="1:2" x14ac:dyDescent="0.25">
      <c r="A10015" t="s">
        <v>19865</v>
      </c>
      <c r="B10015" t="s">
        <v>19866</v>
      </c>
    </row>
    <row r="10016" spans="1:2" x14ac:dyDescent="0.25">
      <c r="A10016" t="s">
        <v>19867</v>
      </c>
      <c r="B10016" t="s">
        <v>19868</v>
      </c>
    </row>
    <row r="10017" spans="1:2" x14ac:dyDescent="0.25">
      <c r="A10017" t="s">
        <v>19869</v>
      </c>
      <c r="B10017" t="s">
        <v>19870</v>
      </c>
    </row>
    <row r="10018" spans="1:2" x14ac:dyDescent="0.25">
      <c r="A10018" t="s">
        <v>19871</v>
      </c>
      <c r="B10018" t="s">
        <v>19872</v>
      </c>
    </row>
    <row r="10019" spans="1:2" x14ac:dyDescent="0.25">
      <c r="A10019" t="s">
        <v>19873</v>
      </c>
      <c r="B10019" t="s">
        <v>19874</v>
      </c>
    </row>
    <row r="10020" spans="1:2" x14ac:dyDescent="0.25">
      <c r="A10020" t="s">
        <v>19875</v>
      </c>
      <c r="B10020" t="s">
        <v>19876</v>
      </c>
    </row>
    <row r="10021" spans="1:2" x14ac:dyDescent="0.25">
      <c r="A10021" t="s">
        <v>19877</v>
      </c>
      <c r="B10021" t="s">
        <v>19878</v>
      </c>
    </row>
    <row r="10022" spans="1:2" x14ac:dyDescent="0.25">
      <c r="A10022" t="s">
        <v>19879</v>
      </c>
      <c r="B10022" t="s">
        <v>19880</v>
      </c>
    </row>
    <row r="10023" spans="1:2" x14ac:dyDescent="0.25">
      <c r="A10023" t="s">
        <v>19881</v>
      </c>
      <c r="B10023" t="s">
        <v>19882</v>
      </c>
    </row>
    <row r="10024" spans="1:2" x14ac:dyDescent="0.25">
      <c r="A10024" t="s">
        <v>19883</v>
      </c>
      <c r="B10024" t="s">
        <v>19884</v>
      </c>
    </row>
    <row r="10025" spans="1:2" x14ac:dyDescent="0.25">
      <c r="A10025" t="s">
        <v>19885</v>
      </c>
      <c r="B10025" t="s">
        <v>19886</v>
      </c>
    </row>
    <row r="10026" spans="1:2" x14ac:dyDescent="0.25">
      <c r="A10026" t="s">
        <v>19887</v>
      </c>
      <c r="B10026" t="s">
        <v>19888</v>
      </c>
    </row>
    <row r="10027" spans="1:2" x14ac:dyDescent="0.25">
      <c r="A10027" t="s">
        <v>19889</v>
      </c>
      <c r="B10027" t="s">
        <v>19890</v>
      </c>
    </row>
    <row r="10028" spans="1:2" x14ac:dyDescent="0.25">
      <c r="A10028" t="s">
        <v>19891</v>
      </c>
      <c r="B10028" t="s">
        <v>19892</v>
      </c>
    </row>
    <row r="10029" spans="1:2" x14ac:dyDescent="0.25">
      <c r="A10029" t="s">
        <v>19893</v>
      </c>
      <c r="B10029" t="s">
        <v>19894</v>
      </c>
    </row>
    <row r="10030" spans="1:2" x14ac:dyDescent="0.25">
      <c r="A10030" t="s">
        <v>19895</v>
      </c>
      <c r="B10030" t="s">
        <v>19896</v>
      </c>
    </row>
    <row r="10031" spans="1:2" x14ac:dyDescent="0.25">
      <c r="A10031" t="s">
        <v>19897</v>
      </c>
      <c r="B10031" t="s">
        <v>19898</v>
      </c>
    </row>
    <row r="10032" spans="1:2" x14ac:dyDescent="0.25">
      <c r="A10032" t="s">
        <v>19899</v>
      </c>
      <c r="B10032" t="s">
        <v>19900</v>
      </c>
    </row>
    <row r="10033" spans="1:2" x14ac:dyDescent="0.25">
      <c r="A10033" t="s">
        <v>19901</v>
      </c>
      <c r="B10033" t="s">
        <v>19902</v>
      </c>
    </row>
    <row r="10034" spans="1:2" x14ac:dyDescent="0.25">
      <c r="A10034" t="s">
        <v>19903</v>
      </c>
      <c r="B10034" t="s">
        <v>19904</v>
      </c>
    </row>
    <row r="10035" spans="1:2" x14ac:dyDescent="0.25">
      <c r="A10035" t="s">
        <v>19905</v>
      </c>
      <c r="B10035" t="s">
        <v>19906</v>
      </c>
    </row>
    <row r="10036" spans="1:2" x14ac:dyDescent="0.25">
      <c r="A10036" t="s">
        <v>19907</v>
      </c>
      <c r="B10036" t="s">
        <v>19908</v>
      </c>
    </row>
    <row r="10037" spans="1:2" x14ac:dyDescent="0.25">
      <c r="A10037" t="s">
        <v>19909</v>
      </c>
      <c r="B10037" t="s">
        <v>19910</v>
      </c>
    </row>
    <row r="10038" spans="1:2" x14ac:dyDescent="0.25">
      <c r="A10038" t="s">
        <v>19911</v>
      </c>
      <c r="B10038" t="s">
        <v>19912</v>
      </c>
    </row>
    <row r="10039" spans="1:2" x14ac:dyDescent="0.25">
      <c r="A10039" t="s">
        <v>19913</v>
      </c>
      <c r="B10039" t="s">
        <v>19914</v>
      </c>
    </row>
    <row r="10040" spans="1:2" x14ac:dyDescent="0.25">
      <c r="A10040" t="s">
        <v>19915</v>
      </c>
      <c r="B10040" t="s">
        <v>19916</v>
      </c>
    </row>
    <row r="10041" spans="1:2" x14ac:dyDescent="0.25">
      <c r="A10041" t="s">
        <v>19917</v>
      </c>
      <c r="B10041" t="s">
        <v>19918</v>
      </c>
    </row>
    <row r="10042" spans="1:2" x14ac:dyDescent="0.25">
      <c r="A10042" t="s">
        <v>19919</v>
      </c>
      <c r="B10042" t="s">
        <v>19920</v>
      </c>
    </row>
    <row r="10043" spans="1:2" x14ac:dyDescent="0.25">
      <c r="A10043" t="s">
        <v>19921</v>
      </c>
      <c r="B10043" t="s">
        <v>19922</v>
      </c>
    </row>
    <row r="10044" spans="1:2" x14ac:dyDescent="0.25">
      <c r="A10044" t="s">
        <v>19923</v>
      </c>
      <c r="B10044" t="s">
        <v>19924</v>
      </c>
    </row>
    <row r="10045" spans="1:2" x14ac:dyDescent="0.25">
      <c r="A10045" t="s">
        <v>19925</v>
      </c>
      <c r="B10045" t="s">
        <v>19926</v>
      </c>
    </row>
    <row r="10046" spans="1:2" x14ac:dyDescent="0.25">
      <c r="A10046" t="s">
        <v>19927</v>
      </c>
      <c r="B10046" t="s">
        <v>19928</v>
      </c>
    </row>
    <row r="10047" spans="1:2" x14ac:dyDescent="0.25">
      <c r="A10047" t="s">
        <v>19929</v>
      </c>
      <c r="B10047" t="s">
        <v>19930</v>
      </c>
    </row>
    <row r="10048" spans="1:2" x14ac:dyDescent="0.25">
      <c r="A10048" t="s">
        <v>19931</v>
      </c>
      <c r="B10048" t="s">
        <v>19932</v>
      </c>
    </row>
    <row r="10049" spans="1:2" x14ac:dyDescent="0.25">
      <c r="A10049" t="s">
        <v>19933</v>
      </c>
      <c r="B10049" t="s">
        <v>19934</v>
      </c>
    </row>
    <row r="10050" spans="1:2" x14ac:dyDescent="0.25">
      <c r="A10050" t="s">
        <v>19935</v>
      </c>
      <c r="B10050" t="s">
        <v>19936</v>
      </c>
    </row>
    <row r="10051" spans="1:2" x14ac:dyDescent="0.25">
      <c r="A10051" t="s">
        <v>19937</v>
      </c>
      <c r="B10051" t="s">
        <v>19938</v>
      </c>
    </row>
    <row r="10052" spans="1:2" x14ac:dyDescent="0.25">
      <c r="A10052" t="s">
        <v>19939</v>
      </c>
      <c r="B10052" t="s">
        <v>19940</v>
      </c>
    </row>
    <row r="10053" spans="1:2" x14ac:dyDescent="0.25">
      <c r="A10053" t="s">
        <v>19941</v>
      </c>
      <c r="B10053" t="s">
        <v>19942</v>
      </c>
    </row>
    <row r="10054" spans="1:2" x14ac:dyDescent="0.25">
      <c r="A10054" t="s">
        <v>19943</v>
      </c>
      <c r="B10054" t="s">
        <v>19944</v>
      </c>
    </row>
    <row r="10055" spans="1:2" x14ac:dyDescent="0.25">
      <c r="A10055" t="s">
        <v>19945</v>
      </c>
      <c r="B10055" t="s">
        <v>19946</v>
      </c>
    </row>
    <row r="10056" spans="1:2" x14ac:dyDescent="0.25">
      <c r="A10056" t="s">
        <v>19947</v>
      </c>
      <c r="B10056" t="s">
        <v>19948</v>
      </c>
    </row>
    <row r="10057" spans="1:2" x14ac:dyDescent="0.25">
      <c r="A10057" t="s">
        <v>19949</v>
      </c>
      <c r="B10057" t="s">
        <v>19950</v>
      </c>
    </row>
    <row r="10058" spans="1:2" x14ac:dyDescent="0.25">
      <c r="A10058" t="s">
        <v>19951</v>
      </c>
      <c r="B10058" t="s">
        <v>19952</v>
      </c>
    </row>
    <row r="10059" spans="1:2" x14ac:dyDescent="0.25">
      <c r="A10059" t="s">
        <v>19953</v>
      </c>
      <c r="B10059" t="s">
        <v>19954</v>
      </c>
    </row>
    <row r="10060" spans="1:2" x14ac:dyDescent="0.25">
      <c r="A10060" t="s">
        <v>19955</v>
      </c>
      <c r="B10060" t="s">
        <v>19956</v>
      </c>
    </row>
    <row r="10061" spans="1:2" x14ac:dyDescent="0.25">
      <c r="A10061" t="s">
        <v>19957</v>
      </c>
      <c r="B10061" t="s">
        <v>19958</v>
      </c>
    </row>
    <row r="10062" spans="1:2" x14ac:dyDescent="0.25">
      <c r="A10062" t="s">
        <v>19959</v>
      </c>
      <c r="B10062" t="s">
        <v>19960</v>
      </c>
    </row>
    <row r="10063" spans="1:2" x14ac:dyDescent="0.25">
      <c r="A10063" t="s">
        <v>19961</v>
      </c>
      <c r="B10063" t="s">
        <v>19962</v>
      </c>
    </row>
    <row r="10064" spans="1:2" x14ac:dyDescent="0.25">
      <c r="A10064" t="s">
        <v>19963</v>
      </c>
      <c r="B10064" t="s">
        <v>19964</v>
      </c>
    </row>
    <row r="10065" spans="1:2" x14ac:dyDescent="0.25">
      <c r="A10065" t="s">
        <v>19965</v>
      </c>
      <c r="B10065" t="s">
        <v>19966</v>
      </c>
    </row>
    <row r="10066" spans="1:2" x14ac:dyDescent="0.25">
      <c r="A10066" t="s">
        <v>19967</v>
      </c>
      <c r="B10066" t="s">
        <v>19968</v>
      </c>
    </row>
    <row r="10067" spans="1:2" x14ac:dyDescent="0.25">
      <c r="A10067" t="s">
        <v>19969</v>
      </c>
      <c r="B10067" t="s">
        <v>19970</v>
      </c>
    </row>
    <row r="10068" spans="1:2" x14ac:dyDescent="0.25">
      <c r="A10068" t="s">
        <v>19971</v>
      </c>
      <c r="B10068" t="s">
        <v>19972</v>
      </c>
    </row>
    <row r="10069" spans="1:2" x14ac:dyDescent="0.25">
      <c r="A10069" t="s">
        <v>19973</v>
      </c>
      <c r="B10069" t="s">
        <v>19974</v>
      </c>
    </row>
    <row r="10070" spans="1:2" x14ac:dyDescent="0.25">
      <c r="A10070" t="s">
        <v>19975</v>
      </c>
      <c r="B10070" t="s">
        <v>19976</v>
      </c>
    </row>
    <row r="10071" spans="1:2" x14ac:dyDescent="0.25">
      <c r="A10071" t="s">
        <v>19977</v>
      </c>
      <c r="B10071" t="s">
        <v>19978</v>
      </c>
    </row>
    <row r="10072" spans="1:2" x14ac:dyDescent="0.25">
      <c r="A10072" t="s">
        <v>19979</v>
      </c>
      <c r="B10072" t="s">
        <v>19980</v>
      </c>
    </row>
    <row r="10073" spans="1:2" x14ac:dyDescent="0.25">
      <c r="A10073" t="s">
        <v>19981</v>
      </c>
      <c r="B10073" t="s">
        <v>19982</v>
      </c>
    </row>
    <row r="10074" spans="1:2" x14ac:dyDescent="0.25">
      <c r="A10074" t="s">
        <v>19983</v>
      </c>
      <c r="B10074" t="s">
        <v>19984</v>
      </c>
    </row>
    <row r="10075" spans="1:2" x14ac:dyDescent="0.25">
      <c r="A10075" t="s">
        <v>19985</v>
      </c>
      <c r="B10075" t="s">
        <v>19986</v>
      </c>
    </row>
    <row r="10076" spans="1:2" x14ac:dyDescent="0.25">
      <c r="A10076" t="s">
        <v>19987</v>
      </c>
      <c r="B10076" t="s">
        <v>19988</v>
      </c>
    </row>
    <row r="10077" spans="1:2" x14ac:dyDescent="0.25">
      <c r="A10077" t="s">
        <v>19989</v>
      </c>
      <c r="B10077" t="s">
        <v>19990</v>
      </c>
    </row>
    <row r="10078" spans="1:2" x14ac:dyDescent="0.25">
      <c r="A10078" t="s">
        <v>19991</v>
      </c>
      <c r="B10078" t="s">
        <v>19992</v>
      </c>
    </row>
    <row r="10079" spans="1:2" x14ac:dyDescent="0.25">
      <c r="A10079" t="s">
        <v>19993</v>
      </c>
      <c r="B10079" t="s">
        <v>19994</v>
      </c>
    </row>
    <row r="10080" spans="1:2" x14ac:dyDescent="0.25">
      <c r="A10080" t="s">
        <v>19995</v>
      </c>
      <c r="B10080" t="s">
        <v>19996</v>
      </c>
    </row>
    <row r="10081" spans="1:2" x14ac:dyDescent="0.25">
      <c r="A10081" t="s">
        <v>19997</v>
      </c>
      <c r="B10081" t="s">
        <v>19998</v>
      </c>
    </row>
    <row r="10082" spans="1:2" x14ac:dyDescent="0.25">
      <c r="A10082" t="s">
        <v>19999</v>
      </c>
      <c r="B10082" t="s">
        <v>20000</v>
      </c>
    </row>
    <row r="10083" spans="1:2" x14ac:dyDescent="0.25">
      <c r="A10083" t="s">
        <v>20001</v>
      </c>
      <c r="B10083" t="s">
        <v>20002</v>
      </c>
    </row>
    <row r="10084" spans="1:2" x14ac:dyDescent="0.25">
      <c r="A10084" t="s">
        <v>20003</v>
      </c>
      <c r="B10084" t="s">
        <v>20004</v>
      </c>
    </row>
    <row r="10085" spans="1:2" x14ac:dyDescent="0.25">
      <c r="A10085" t="s">
        <v>20005</v>
      </c>
      <c r="B10085" t="s">
        <v>20006</v>
      </c>
    </row>
    <row r="10086" spans="1:2" x14ac:dyDescent="0.25">
      <c r="A10086" t="s">
        <v>20007</v>
      </c>
      <c r="B10086" t="s">
        <v>20008</v>
      </c>
    </row>
    <row r="10087" spans="1:2" x14ac:dyDescent="0.25">
      <c r="A10087" t="s">
        <v>20009</v>
      </c>
      <c r="B10087" t="s">
        <v>20010</v>
      </c>
    </row>
    <row r="10088" spans="1:2" x14ac:dyDescent="0.25">
      <c r="A10088" t="s">
        <v>20011</v>
      </c>
      <c r="B10088" t="s">
        <v>20012</v>
      </c>
    </row>
    <row r="10089" spans="1:2" x14ac:dyDescent="0.25">
      <c r="A10089" t="s">
        <v>20013</v>
      </c>
      <c r="B10089" t="s">
        <v>20014</v>
      </c>
    </row>
    <row r="10090" spans="1:2" x14ac:dyDescent="0.25">
      <c r="A10090" t="s">
        <v>20015</v>
      </c>
      <c r="B10090" t="s">
        <v>20016</v>
      </c>
    </row>
    <row r="10091" spans="1:2" x14ac:dyDescent="0.25">
      <c r="A10091" t="s">
        <v>20017</v>
      </c>
      <c r="B10091" t="s">
        <v>20018</v>
      </c>
    </row>
    <row r="10092" spans="1:2" x14ac:dyDescent="0.25">
      <c r="A10092" t="s">
        <v>20019</v>
      </c>
      <c r="B10092" t="s">
        <v>20020</v>
      </c>
    </row>
    <row r="10093" spans="1:2" x14ac:dyDescent="0.25">
      <c r="A10093" t="s">
        <v>20021</v>
      </c>
      <c r="B10093" t="s">
        <v>20022</v>
      </c>
    </row>
    <row r="10094" spans="1:2" x14ac:dyDescent="0.25">
      <c r="A10094" t="s">
        <v>20023</v>
      </c>
      <c r="B10094" t="s">
        <v>20024</v>
      </c>
    </row>
    <row r="10095" spans="1:2" x14ac:dyDescent="0.25">
      <c r="A10095" t="s">
        <v>20025</v>
      </c>
      <c r="B10095" t="s">
        <v>20026</v>
      </c>
    </row>
    <row r="10096" spans="1:2" x14ac:dyDescent="0.25">
      <c r="A10096" t="s">
        <v>20027</v>
      </c>
      <c r="B10096" t="s">
        <v>20028</v>
      </c>
    </row>
    <row r="10097" spans="1:2" x14ac:dyDescent="0.25">
      <c r="A10097" t="s">
        <v>20029</v>
      </c>
      <c r="B10097" t="s">
        <v>20030</v>
      </c>
    </row>
    <row r="10098" spans="1:2" x14ac:dyDescent="0.25">
      <c r="A10098" t="s">
        <v>20031</v>
      </c>
      <c r="B10098" t="s">
        <v>20032</v>
      </c>
    </row>
    <row r="10099" spans="1:2" x14ac:dyDescent="0.25">
      <c r="A10099" t="s">
        <v>20033</v>
      </c>
      <c r="B10099" t="s">
        <v>20034</v>
      </c>
    </row>
    <row r="10100" spans="1:2" x14ac:dyDescent="0.25">
      <c r="A10100" t="s">
        <v>20035</v>
      </c>
      <c r="B10100" t="s">
        <v>20036</v>
      </c>
    </row>
    <row r="10101" spans="1:2" x14ac:dyDescent="0.25">
      <c r="A10101" t="s">
        <v>20037</v>
      </c>
      <c r="B10101" t="s">
        <v>20038</v>
      </c>
    </row>
    <row r="10102" spans="1:2" x14ac:dyDescent="0.25">
      <c r="A10102" t="s">
        <v>20039</v>
      </c>
      <c r="B10102" t="s">
        <v>20040</v>
      </c>
    </row>
    <row r="10103" spans="1:2" x14ac:dyDescent="0.25">
      <c r="A10103" t="s">
        <v>20041</v>
      </c>
      <c r="B10103" t="s">
        <v>20042</v>
      </c>
    </row>
    <row r="10104" spans="1:2" x14ac:dyDescent="0.25">
      <c r="A10104" t="s">
        <v>20043</v>
      </c>
      <c r="B10104" t="s">
        <v>20044</v>
      </c>
    </row>
    <row r="10105" spans="1:2" x14ac:dyDescent="0.25">
      <c r="A10105" t="s">
        <v>20045</v>
      </c>
      <c r="B10105" t="s">
        <v>20046</v>
      </c>
    </row>
    <row r="10106" spans="1:2" x14ac:dyDescent="0.25">
      <c r="A10106" t="s">
        <v>20047</v>
      </c>
      <c r="B10106" t="s">
        <v>20048</v>
      </c>
    </row>
    <row r="10107" spans="1:2" x14ac:dyDescent="0.25">
      <c r="A10107" t="s">
        <v>20049</v>
      </c>
      <c r="B10107" t="s">
        <v>20050</v>
      </c>
    </row>
    <row r="10108" spans="1:2" x14ac:dyDescent="0.25">
      <c r="A10108" t="s">
        <v>20051</v>
      </c>
      <c r="B10108" t="s">
        <v>20052</v>
      </c>
    </row>
    <row r="10109" spans="1:2" x14ac:dyDescent="0.25">
      <c r="A10109" t="s">
        <v>20053</v>
      </c>
      <c r="B10109" t="s">
        <v>20054</v>
      </c>
    </row>
    <row r="10110" spans="1:2" x14ac:dyDescent="0.25">
      <c r="A10110" t="s">
        <v>20055</v>
      </c>
      <c r="B10110" t="s">
        <v>20056</v>
      </c>
    </row>
    <row r="10111" spans="1:2" x14ac:dyDescent="0.25">
      <c r="A10111" t="s">
        <v>20057</v>
      </c>
      <c r="B10111" t="s">
        <v>20058</v>
      </c>
    </row>
    <row r="10112" spans="1:2" x14ac:dyDescent="0.25">
      <c r="A10112" t="s">
        <v>20059</v>
      </c>
      <c r="B10112" t="s">
        <v>20060</v>
      </c>
    </row>
    <row r="10113" spans="1:2" x14ac:dyDescent="0.25">
      <c r="A10113" t="s">
        <v>20061</v>
      </c>
      <c r="B10113" t="s">
        <v>20062</v>
      </c>
    </row>
    <row r="10114" spans="1:2" x14ac:dyDescent="0.25">
      <c r="A10114" t="s">
        <v>20063</v>
      </c>
      <c r="B10114" t="s">
        <v>20064</v>
      </c>
    </row>
    <row r="10115" spans="1:2" x14ac:dyDescent="0.25">
      <c r="A10115" t="s">
        <v>20065</v>
      </c>
      <c r="B10115" t="s">
        <v>20066</v>
      </c>
    </row>
    <row r="10116" spans="1:2" x14ac:dyDescent="0.25">
      <c r="A10116" t="s">
        <v>20067</v>
      </c>
      <c r="B10116" t="s">
        <v>20068</v>
      </c>
    </row>
    <row r="10117" spans="1:2" x14ac:dyDescent="0.25">
      <c r="A10117" t="s">
        <v>20069</v>
      </c>
      <c r="B10117" t="s">
        <v>20070</v>
      </c>
    </row>
    <row r="10118" spans="1:2" x14ac:dyDescent="0.25">
      <c r="A10118" t="s">
        <v>20071</v>
      </c>
      <c r="B10118" t="s">
        <v>20072</v>
      </c>
    </row>
    <row r="10119" spans="1:2" x14ac:dyDescent="0.25">
      <c r="A10119" t="s">
        <v>20073</v>
      </c>
      <c r="B10119" t="s">
        <v>20074</v>
      </c>
    </row>
    <row r="10120" spans="1:2" x14ac:dyDescent="0.25">
      <c r="A10120" t="s">
        <v>20075</v>
      </c>
      <c r="B10120" t="s">
        <v>20076</v>
      </c>
    </row>
    <row r="10121" spans="1:2" x14ac:dyDescent="0.25">
      <c r="A10121" t="s">
        <v>20077</v>
      </c>
      <c r="B10121" t="s">
        <v>20078</v>
      </c>
    </row>
    <row r="10122" spans="1:2" x14ac:dyDescent="0.25">
      <c r="A10122" t="s">
        <v>20079</v>
      </c>
      <c r="B10122" t="s">
        <v>20080</v>
      </c>
    </row>
    <row r="10123" spans="1:2" x14ac:dyDescent="0.25">
      <c r="A10123" t="s">
        <v>20081</v>
      </c>
      <c r="B10123" t="s">
        <v>20082</v>
      </c>
    </row>
    <row r="10124" spans="1:2" x14ac:dyDescent="0.25">
      <c r="A10124" t="s">
        <v>20083</v>
      </c>
      <c r="B10124" t="s">
        <v>20084</v>
      </c>
    </row>
    <row r="10125" spans="1:2" x14ac:dyDescent="0.25">
      <c r="A10125" t="s">
        <v>20085</v>
      </c>
      <c r="B10125" t="s">
        <v>20086</v>
      </c>
    </row>
    <row r="10126" spans="1:2" x14ac:dyDescent="0.25">
      <c r="A10126" t="s">
        <v>20087</v>
      </c>
      <c r="B10126" t="s">
        <v>20088</v>
      </c>
    </row>
    <row r="10127" spans="1:2" x14ac:dyDescent="0.25">
      <c r="A10127" t="s">
        <v>20089</v>
      </c>
      <c r="B10127" t="s">
        <v>20090</v>
      </c>
    </row>
    <row r="10128" spans="1:2" x14ac:dyDescent="0.25">
      <c r="A10128" t="s">
        <v>20091</v>
      </c>
      <c r="B10128" t="s">
        <v>20092</v>
      </c>
    </row>
    <row r="10129" spans="1:2" x14ac:dyDescent="0.25">
      <c r="A10129" t="s">
        <v>20093</v>
      </c>
      <c r="B10129" t="s">
        <v>20094</v>
      </c>
    </row>
    <row r="10130" spans="1:2" x14ac:dyDescent="0.25">
      <c r="A10130" t="s">
        <v>20095</v>
      </c>
      <c r="B10130" t="s">
        <v>20096</v>
      </c>
    </row>
    <row r="10131" spans="1:2" x14ac:dyDescent="0.25">
      <c r="A10131" t="s">
        <v>20097</v>
      </c>
      <c r="B10131" t="s">
        <v>20098</v>
      </c>
    </row>
    <row r="10132" spans="1:2" x14ac:dyDescent="0.25">
      <c r="A10132" t="s">
        <v>20099</v>
      </c>
      <c r="B10132" t="s">
        <v>20100</v>
      </c>
    </row>
    <row r="10133" spans="1:2" x14ac:dyDescent="0.25">
      <c r="A10133" t="s">
        <v>20101</v>
      </c>
      <c r="B10133" t="s">
        <v>20102</v>
      </c>
    </row>
    <row r="10134" spans="1:2" x14ac:dyDescent="0.25">
      <c r="A10134" t="s">
        <v>20103</v>
      </c>
      <c r="B10134" t="s">
        <v>20104</v>
      </c>
    </row>
    <row r="10135" spans="1:2" x14ac:dyDescent="0.25">
      <c r="A10135" t="s">
        <v>20105</v>
      </c>
      <c r="B10135" t="s">
        <v>20106</v>
      </c>
    </row>
    <row r="10136" spans="1:2" x14ac:dyDescent="0.25">
      <c r="A10136" t="s">
        <v>20107</v>
      </c>
      <c r="B10136" t="s">
        <v>20108</v>
      </c>
    </row>
    <row r="10137" spans="1:2" x14ac:dyDescent="0.25">
      <c r="A10137" t="s">
        <v>20109</v>
      </c>
      <c r="B10137" t="s">
        <v>20110</v>
      </c>
    </row>
    <row r="10138" spans="1:2" x14ac:dyDescent="0.25">
      <c r="A10138" t="s">
        <v>20111</v>
      </c>
      <c r="B10138" t="s">
        <v>20112</v>
      </c>
    </row>
    <row r="10139" spans="1:2" x14ac:dyDescent="0.25">
      <c r="A10139" t="s">
        <v>20113</v>
      </c>
      <c r="B10139" t="s">
        <v>20114</v>
      </c>
    </row>
    <row r="10140" spans="1:2" x14ac:dyDescent="0.25">
      <c r="A10140" t="s">
        <v>20115</v>
      </c>
      <c r="B10140" t="s">
        <v>20116</v>
      </c>
    </row>
    <row r="10141" spans="1:2" x14ac:dyDescent="0.25">
      <c r="A10141" t="s">
        <v>20117</v>
      </c>
      <c r="B10141" t="s">
        <v>20118</v>
      </c>
    </row>
    <row r="10142" spans="1:2" x14ac:dyDescent="0.25">
      <c r="A10142" t="s">
        <v>20119</v>
      </c>
      <c r="B10142" t="s">
        <v>20120</v>
      </c>
    </row>
    <row r="10143" spans="1:2" x14ac:dyDescent="0.25">
      <c r="A10143" t="s">
        <v>20121</v>
      </c>
      <c r="B10143" t="s">
        <v>20122</v>
      </c>
    </row>
    <row r="10144" spans="1:2" x14ac:dyDescent="0.25">
      <c r="A10144" t="s">
        <v>20123</v>
      </c>
      <c r="B10144" t="s">
        <v>20124</v>
      </c>
    </row>
    <row r="10145" spans="1:2" x14ac:dyDescent="0.25">
      <c r="A10145" t="s">
        <v>20125</v>
      </c>
      <c r="B10145" t="s">
        <v>20126</v>
      </c>
    </row>
    <row r="10146" spans="1:2" x14ac:dyDescent="0.25">
      <c r="A10146" t="s">
        <v>20127</v>
      </c>
      <c r="B10146" t="s">
        <v>20128</v>
      </c>
    </row>
    <row r="10147" spans="1:2" x14ac:dyDescent="0.25">
      <c r="A10147" t="s">
        <v>20129</v>
      </c>
      <c r="B10147" t="s">
        <v>20130</v>
      </c>
    </row>
    <row r="10148" spans="1:2" x14ac:dyDescent="0.25">
      <c r="A10148" t="s">
        <v>20131</v>
      </c>
      <c r="B10148" t="s">
        <v>20132</v>
      </c>
    </row>
    <row r="10149" spans="1:2" x14ac:dyDescent="0.25">
      <c r="A10149" t="s">
        <v>20133</v>
      </c>
      <c r="B10149" t="s">
        <v>20134</v>
      </c>
    </row>
    <row r="10150" spans="1:2" x14ac:dyDescent="0.25">
      <c r="A10150" t="s">
        <v>20135</v>
      </c>
      <c r="B10150" t="s">
        <v>20136</v>
      </c>
    </row>
    <row r="10151" spans="1:2" x14ac:dyDescent="0.25">
      <c r="A10151" t="s">
        <v>20137</v>
      </c>
      <c r="B10151" t="s">
        <v>20138</v>
      </c>
    </row>
    <row r="10152" spans="1:2" x14ac:dyDescent="0.25">
      <c r="A10152" t="s">
        <v>20139</v>
      </c>
      <c r="B10152" t="s">
        <v>20140</v>
      </c>
    </row>
    <row r="10153" spans="1:2" x14ac:dyDescent="0.25">
      <c r="A10153" t="s">
        <v>20141</v>
      </c>
      <c r="B10153" t="s">
        <v>20142</v>
      </c>
    </row>
    <row r="10154" spans="1:2" x14ac:dyDescent="0.25">
      <c r="A10154" t="s">
        <v>20143</v>
      </c>
      <c r="B10154" t="s">
        <v>20144</v>
      </c>
    </row>
    <row r="10155" spans="1:2" x14ac:dyDescent="0.25">
      <c r="A10155" t="s">
        <v>20145</v>
      </c>
      <c r="B10155" t="s">
        <v>20146</v>
      </c>
    </row>
    <row r="10156" spans="1:2" x14ac:dyDescent="0.25">
      <c r="A10156" t="s">
        <v>20147</v>
      </c>
      <c r="B10156" t="s">
        <v>20148</v>
      </c>
    </row>
    <row r="10157" spans="1:2" x14ac:dyDescent="0.25">
      <c r="A10157" t="s">
        <v>20149</v>
      </c>
      <c r="B10157" t="s">
        <v>20150</v>
      </c>
    </row>
    <row r="10158" spans="1:2" x14ac:dyDescent="0.25">
      <c r="A10158" t="s">
        <v>20151</v>
      </c>
      <c r="B10158" t="s">
        <v>20152</v>
      </c>
    </row>
    <row r="10159" spans="1:2" x14ac:dyDescent="0.25">
      <c r="A10159" t="s">
        <v>20153</v>
      </c>
      <c r="B10159" t="s">
        <v>20154</v>
      </c>
    </row>
    <row r="10160" spans="1:2" x14ac:dyDescent="0.25">
      <c r="A10160" t="s">
        <v>20155</v>
      </c>
      <c r="B10160" t="s">
        <v>20156</v>
      </c>
    </row>
    <row r="10161" spans="1:2" x14ac:dyDescent="0.25">
      <c r="A10161" t="s">
        <v>20157</v>
      </c>
      <c r="B10161" t="s">
        <v>20158</v>
      </c>
    </row>
    <row r="10162" spans="1:2" x14ac:dyDescent="0.25">
      <c r="A10162" t="s">
        <v>20159</v>
      </c>
      <c r="B10162" t="s">
        <v>20160</v>
      </c>
    </row>
    <row r="10163" spans="1:2" x14ac:dyDescent="0.25">
      <c r="A10163" t="s">
        <v>20161</v>
      </c>
      <c r="B10163" t="s">
        <v>20162</v>
      </c>
    </row>
    <row r="10164" spans="1:2" x14ac:dyDescent="0.25">
      <c r="A10164" t="s">
        <v>20163</v>
      </c>
      <c r="B10164" t="s">
        <v>20164</v>
      </c>
    </row>
    <row r="10165" spans="1:2" x14ac:dyDescent="0.25">
      <c r="A10165" t="s">
        <v>20165</v>
      </c>
      <c r="B10165" t="s">
        <v>20166</v>
      </c>
    </row>
    <row r="10166" spans="1:2" x14ac:dyDescent="0.25">
      <c r="A10166" t="s">
        <v>20167</v>
      </c>
      <c r="B10166" t="s">
        <v>20168</v>
      </c>
    </row>
    <row r="10167" spans="1:2" x14ac:dyDescent="0.25">
      <c r="A10167" t="s">
        <v>20169</v>
      </c>
      <c r="B10167" t="s">
        <v>20170</v>
      </c>
    </row>
    <row r="10168" spans="1:2" x14ac:dyDescent="0.25">
      <c r="A10168" t="s">
        <v>20171</v>
      </c>
      <c r="B10168" t="s">
        <v>20172</v>
      </c>
    </row>
    <row r="10169" spans="1:2" x14ac:dyDescent="0.25">
      <c r="A10169" t="s">
        <v>20173</v>
      </c>
      <c r="B10169" t="s">
        <v>20174</v>
      </c>
    </row>
    <row r="10170" spans="1:2" x14ac:dyDescent="0.25">
      <c r="A10170" t="s">
        <v>20175</v>
      </c>
      <c r="B10170" t="s">
        <v>20176</v>
      </c>
    </row>
    <row r="10171" spans="1:2" x14ac:dyDescent="0.25">
      <c r="A10171" t="s">
        <v>20177</v>
      </c>
      <c r="B10171" t="s">
        <v>20178</v>
      </c>
    </row>
    <row r="10172" spans="1:2" x14ac:dyDescent="0.25">
      <c r="A10172" t="s">
        <v>20179</v>
      </c>
      <c r="B10172" t="s">
        <v>20180</v>
      </c>
    </row>
    <row r="10173" spans="1:2" x14ac:dyDescent="0.25">
      <c r="A10173" t="s">
        <v>20181</v>
      </c>
      <c r="B10173" t="s">
        <v>20182</v>
      </c>
    </row>
    <row r="10174" spans="1:2" x14ac:dyDescent="0.25">
      <c r="A10174" t="s">
        <v>20183</v>
      </c>
      <c r="B10174" t="s">
        <v>20184</v>
      </c>
    </row>
    <row r="10175" spans="1:2" x14ac:dyDescent="0.25">
      <c r="A10175" t="s">
        <v>20185</v>
      </c>
      <c r="B10175" t="s">
        <v>20186</v>
      </c>
    </row>
    <row r="10176" spans="1:2" x14ac:dyDescent="0.25">
      <c r="A10176" t="s">
        <v>20187</v>
      </c>
      <c r="B10176" t="s">
        <v>20188</v>
      </c>
    </row>
    <row r="10177" spans="1:2" x14ac:dyDescent="0.25">
      <c r="A10177" t="s">
        <v>20189</v>
      </c>
      <c r="B10177" t="s">
        <v>20190</v>
      </c>
    </row>
    <row r="10178" spans="1:2" x14ac:dyDescent="0.25">
      <c r="A10178" t="s">
        <v>20191</v>
      </c>
      <c r="B10178" t="s">
        <v>20192</v>
      </c>
    </row>
    <row r="10179" spans="1:2" x14ac:dyDescent="0.25">
      <c r="A10179" t="s">
        <v>20193</v>
      </c>
      <c r="B10179" t="s">
        <v>20194</v>
      </c>
    </row>
    <row r="10180" spans="1:2" x14ac:dyDescent="0.25">
      <c r="A10180" t="s">
        <v>20195</v>
      </c>
      <c r="B10180" t="s">
        <v>20196</v>
      </c>
    </row>
    <row r="10181" spans="1:2" x14ac:dyDescent="0.25">
      <c r="A10181" t="s">
        <v>20197</v>
      </c>
      <c r="B10181" t="s">
        <v>20198</v>
      </c>
    </row>
    <row r="10182" spans="1:2" x14ac:dyDescent="0.25">
      <c r="A10182" t="s">
        <v>20199</v>
      </c>
      <c r="B10182" t="s">
        <v>20200</v>
      </c>
    </row>
    <row r="10183" spans="1:2" x14ac:dyDescent="0.25">
      <c r="A10183" t="s">
        <v>20201</v>
      </c>
      <c r="B10183" t="s">
        <v>20202</v>
      </c>
    </row>
    <row r="10184" spans="1:2" x14ac:dyDescent="0.25">
      <c r="A10184" t="s">
        <v>20203</v>
      </c>
      <c r="B10184" t="s">
        <v>20204</v>
      </c>
    </row>
    <row r="10185" spans="1:2" x14ac:dyDescent="0.25">
      <c r="A10185" t="s">
        <v>20205</v>
      </c>
      <c r="B10185" t="s">
        <v>20206</v>
      </c>
    </row>
    <row r="10186" spans="1:2" x14ac:dyDescent="0.25">
      <c r="A10186" t="s">
        <v>20207</v>
      </c>
      <c r="B10186" t="s">
        <v>20208</v>
      </c>
    </row>
    <row r="10187" spans="1:2" x14ac:dyDescent="0.25">
      <c r="A10187" t="s">
        <v>20209</v>
      </c>
      <c r="B10187" t="s">
        <v>20210</v>
      </c>
    </row>
    <row r="10188" spans="1:2" x14ac:dyDescent="0.25">
      <c r="A10188" t="s">
        <v>20211</v>
      </c>
      <c r="B10188" t="s">
        <v>20212</v>
      </c>
    </row>
    <row r="10189" spans="1:2" x14ac:dyDescent="0.25">
      <c r="A10189" t="s">
        <v>20213</v>
      </c>
      <c r="B10189" t="s">
        <v>20214</v>
      </c>
    </row>
    <row r="10190" spans="1:2" x14ac:dyDescent="0.25">
      <c r="A10190" t="s">
        <v>20215</v>
      </c>
      <c r="B10190" t="s">
        <v>20216</v>
      </c>
    </row>
    <row r="10191" spans="1:2" x14ac:dyDescent="0.25">
      <c r="A10191" t="s">
        <v>20217</v>
      </c>
      <c r="B10191" t="s">
        <v>20218</v>
      </c>
    </row>
    <row r="10192" spans="1:2" x14ac:dyDescent="0.25">
      <c r="A10192" t="s">
        <v>20219</v>
      </c>
      <c r="B10192" t="s">
        <v>20220</v>
      </c>
    </row>
    <row r="10193" spans="1:2" x14ac:dyDescent="0.25">
      <c r="A10193" t="s">
        <v>20221</v>
      </c>
      <c r="B10193" t="s">
        <v>20222</v>
      </c>
    </row>
    <row r="10194" spans="1:2" x14ac:dyDescent="0.25">
      <c r="A10194" t="s">
        <v>20223</v>
      </c>
      <c r="B10194" t="s">
        <v>20224</v>
      </c>
    </row>
    <row r="10195" spans="1:2" x14ac:dyDescent="0.25">
      <c r="A10195" t="s">
        <v>20225</v>
      </c>
      <c r="B10195" t="s">
        <v>20226</v>
      </c>
    </row>
    <row r="10196" spans="1:2" x14ac:dyDescent="0.25">
      <c r="A10196" t="s">
        <v>20227</v>
      </c>
      <c r="B10196" t="s">
        <v>20228</v>
      </c>
    </row>
    <row r="10197" spans="1:2" x14ac:dyDescent="0.25">
      <c r="A10197" t="s">
        <v>20229</v>
      </c>
      <c r="B10197" t="s">
        <v>20230</v>
      </c>
    </row>
    <row r="10198" spans="1:2" x14ac:dyDescent="0.25">
      <c r="A10198" t="s">
        <v>20231</v>
      </c>
      <c r="B10198" t="s">
        <v>20232</v>
      </c>
    </row>
    <row r="10199" spans="1:2" x14ac:dyDescent="0.25">
      <c r="A10199" t="s">
        <v>20233</v>
      </c>
      <c r="B10199" t="s">
        <v>20234</v>
      </c>
    </row>
    <row r="10200" spans="1:2" x14ac:dyDescent="0.25">
      <c r="A10200" t="s">
        <v>20235</v>
      </c>
      <c r="B10200" t="s">
        <v>20236</v>
      </c>
    </row>
    <row r="10201" spans="1:2" x14ac:dyDescent="0.25">
      <c r="A10201" t="s">
        <v>20237</v>
      </c>
      <c r="B10201" t="s">
        <v>20238</v>
      </c>
    </row>
    <row r="10202" spans="1:2" x14ac:dyDescent="0.25">
      <c r="A10202" t="s">
        <v>20239</v>
      </c>
      <c r="B10202" t="s">
        <v>20240</v>
      </c>
    </row>
    <row r="10203" spans="1:2" x14ac:dyDescent="0.25">
      <c r="A10203" t="s">
        <v>20241</v>
      </c>
      <c r="B10203" t="s">
        <v>20242</v>
      </c>
    </row>
    <row r="10204" spans="1:2" x14ac:dyDescent="0.25">
      <c r="A10204" t="s">
        <v>20243</v>
      </c>
      <c r="B10204" t="s">
        <v>20244</v>
      </c>
    </row>
    <row r="10205" spans="1:2" x14ac:dyDescent="0.25">
      <c r="A10205" t="s">
        <v>20245</v>
      </c>
      <c r="B10205" t="s">
        <v>20246</v>
      </c>
    </row>
    <row r="10206" spans="1:2" x14ac:dyDescent="0.25">
      <c r="A10206" t="s">
        <v>20247</v>
      </c>
      <c r="B10206" t="s">
        <v>20248</v>
      </c>
    </row>
    <row r="10207" spans="1:2" x14ac:dyDescent="0.25">
      <c r="A10207" t="s">
        <v>20249</v>
      </c>
      <c r="B10207" t="s">
        <v>20250</v>
      </c>
    </row>
    <row r="10208" spans="1:2" x14ac:dyDescent="0.25">
      <c r="A10208" t="s">
        <v>20251</v>
      </c>
      <c r="B10208" t="s">
        <v>20252</v>
      </c>
    </row>
    <row r="10209" spans="1:2" x14ac:dyDescent="0.25">
      <c r="A10209" t="s">
        <v>20253</v>
      </c>
      <c r="B10209" t="s">
        <v>20254</v>
      </c>
    </row>
    <row r="10210" spans="1:2" x14ac:dyDescent="0.25">
      <c r="A10210" t="s">
        <v>20255</v>
      </c>
      <c r="B10210" t="s">
        <v>20256</v>
      </c>
    </row>
    <row r="10211" spans="1:2" x14ac:dyDescent="0.25">
      <c r="A10211" t="s">
        <v>20257</v>
      </c>
      <c r="B10211" t="s">
        <v>20258</v>
      </c>
    </row>
    <row r="10212" spans="1:2" x14ac:dyDescent="0.25">
      <c r="A10212" t="s">
        <v>20259</v>
      </c>
      <c r="B10212" t="s">
        <v>20260</v>
      </c>
    </row>
    <row r="10213" spans="1:2" x14ac:dyDescent="0.25">
      <c r="A10213" t="s">
        <v>20261</v>
      </c>
      <c r="B10213" t="s">
        <v>20262</v>
      </c>
    </row>
    <row r="10214" spans="1:2" x14ac:dyDescent="0.25">
      <c r="A10214" t="s">
        <v>20263</v>
      </c>
      <c r="B10214" t="s">
        <v>20264</v>
      </c>
    </row>
    <row r="10215" spans="1:2" x14ac:dyDescent="0.25">
      <c r="A10215" t="s">
        <v>20265</v>
      </c>
      <c r="B10215" t="s">
        <v>20266</v>
      </c>
    </row>
    <row r="10216" spans="1:2" x14ac:dyDescent="0.25">
      <c r="A10216" t="s">
        <v>20267</v>
      </c>
      <c r="B10216" t="s">
        <v>20268</v>
      </c>
    </row>
    <row r="10217" spans="1:2" x14ac:dyDescent="0.25">
      <c r="A10217" t="s">
        <v>20269</v>
      </c>
      <c r="B10217" t="s">
        <v>20270</v>
      </c>
    </row>
    <row r="10218" spans="1:2" x14ac:dyDescent="0.25">
      <c r="A10218" t="s">
        <v>20271</v>
      </c>
      <c r="B10218" t="s">
        <v>20272</v>
      </c>
    </row>
    <row r="10219" spans="1:2" x14ac:dyDescent="0.25">
      <c r="A10219" t="s">
        <v>20273</v>
      </c>
      <c r="B10219" t="s">
        <v>20274</v>
      </c>
    </row>
    <row r="10220" spans="1:2" x14ac:dyDescent="0.25">
      <c r="A10220" t="s">
        <v>20275</v>
      </c>
      <c r="B10220" t="s">
        <v>20276</v>
      </c>
    </row>
    <row r="10221" spans="1:2" x14ac:dyDescent="0.25">
      <c r="A10221" t="s">
        <v>20277</v>
      </c>
      <c r="B10221" t="s">
        <v>20278</v>
      </c>
    </row>
    <row r="10222" spans="1:2" x14ac:dyDescent="0.25">
      <c r="A10222" t="s">
        <v>20279</v>
      </c>
      <c r="B10222" t="s">
        <v>20280</v>
      </c>
    </row>
    <row r="10223" spans="1:2" x14ac:dyDescent="0.25">
      <c r="A10223" t="s">
        <v>20281</v>
      </c>
      <c r="B10223" t="s">
        <v>20282</v>
      </c>
    </row>
    <row r="10224" spans="1:2" x14ac:dyDescent="0.25">
      <c r="A10224" t="s">
        <v>20283</v>
      </c>
      <c r="B10224" t="s">
        <v>20284</v>
      </c>
    </row>
    <row r="10225" spans="1:2" x14ac:dyDescent="0.25">
      <c r="A10225" t="s">
        <v>20285</v>
      </c>
      <c r="B10225" t="s">
        <v>20286</v>
      </c>
    </row>
    <row r="10226" spans="1:2" x14ac:dyDescent="0.25">
      <c r="A10226" t="s">
        <v>20287</v>
      </c>
      <c r="B10226" t="s">
        <v>20288</v>
      </c>
    </row>
    <row r="10227" spans="1:2" x14ac:dyDescent="0.25">
      <c r="A10227" t="s">
        <v>20289</v>
      </c>
      <c r="B10227" t="s">
        <v>20290</v>
      </c>
    </row>
    <row r="10228" spans="1:2" x14ac:dyDescent="0.25">
      <c r="A10228" t="s">
        <v>20291</v>
      </c>
      <c r="B10228" t="s">
        <v>20292</v>
      </c>
    </row>
    <row r="10229" spans="1:2" x14ac:dyDescent="0.25">
      <c r="A10229" t="s">
        <v>20293</v>
      </c>
      <c r="B10229" t="s">
        <v>20294</v>
      </c>
    </row>
    <row r="10230" spans="1:2" x14ac:dyDescent="0.25">
      <c r="A10230" t="s">
        <v>20295</v>
      </c>
      <c r="B10230" t="s">
        <v>20296</v>
      </c>
    </row>
    <row r="10231" spans="1:2" x14ac:dyDescent="0.25">
      <c r="A10231" t="s">
        <v>20297</v>
      </c>
      <c r="B10231" t="s">
        <v>20298</v>
      </c>
    </row>
    <row r="10232" spans="1:2" x14ac:dyDescent="0.25">
      <c r="A10232" t="s">
        <v>20299</v>
      </c>
      <c r="B10232" t="s">
        <v>20300</v>
      </c>
    </row>
    <row r="10233" spans="1:2" x14ac:dyDescent="0.25">
      <c r="A10233" t="s">
        <v>20301</v>
      </c>
      <c r="B10233" t="s">
        <v>20302</v>
      </c>
    </row>
    <row r="10234" spans="1:2" x14ac:dyDescent="0.25">
      <c r="A10234" t="s">
        <v>20303</v>
      </c>
      <c r="B10234" t="s">
        <v>20304</v>
      </c>
    </row>
    <row r="10235" spans="1:2" x14ac:dyDescent="0.25">
      <c r="A10235" t="s">
        <v>20305</v>
      </c>
      <c r="B10235" t="s">
        <v>20306</v>
      </c>
    </row>
    <row r="10236" spans="1:2" x14ac:dyDescent="0.25">
      <c r="A10236" t="s">
        <v>20307</v>
      </c>
      <c r="B10236" t="s">
        <v>20308</v>
      </c>
    </row>
    <row r="10237" spans="1:2" x14ac:dyDescent="0.25">
      <c r="A10237" t="s">
        <v>20309</v>
      </c>
      <c r="B10237" t="s">
        <v>20310</v>
      </c>
    </row>
    <row r="10238" spans="1:2" x14ac:dyDescent="0.25">
      <c r="A10238" t="s">
        <v>20311</v>
      </c>
      <c r="B10238" t="s">
        <v>20312</v>
      </c>
    </row>
    <row r="10239" spans="1:2" x14ac:dyDescent="0.25">
      <c r="A10239" t="s">
        <v>20313</v>
      </c>
      <c r="B10239" t="s">
        <v>20314</v>
      </c>
    </row>
    <row r="10240" spans="1:2" x14ac:dyDescent="0.25">
      <c r="A10240" t="s">
        <v>20315</v>
      </c>
      <c r="B10240" t="s">
        <v>20316</v>
      </c>
    </row>
    <row r="10241" spans="1:2" x14ac:dyDescent="0.25">
      <c r="A10241" t="s">
        <v>20317</v>
      </c>
      <c r="B10241" t="s">
        <v>20318</v>
      </c>
    </row>
    <row r="10242" spans="1:2" x14ac:dyDescent="0.25">
      <c r="A10242" t="s">
        <v>20319</v>
      </c>
      <c r="B10242" t="s">
        <v>20320</v>
      </c>
    </row>
    <row r="10243" spans="1:2" x14ac:dyDescent="0.25">
      <c r="A10243" t="s">
        <v>20321</v>
      </c>
      <c r="B10243" t="s">
        <v>20322</v>
      </c>
    </row>
    <row r="10244" spans="1:2" x14ac:dyDescent="0.25">
      <c r="A10244" t="s">
        <v>20323</v>
      </c>
      <c r="B10244" t="s">
        <v>20324</v>
      </c>
    </row>
    <row r="10245" spans="1:2" x14ac:dyDescent="0.25">
      <c r="A10245" t="s">
        <v>20325</v>
      </c>
      <c r="B10245" t="s">
        <v>20326</v>
      </c>
    </row>
    <row r="10246" spans="1:2" x14ac:dyDescent="0.25">
      <c r="A10246" t="s">
        <v>20327</v>
      </c>
      <c r="B10246" t="s">
        <v>20328</v>
      </c>
    </row>
    <row r="10247" spans="1:2" x14ac:dyDescent="0.25">
      <c r="A10247" t="s">
        <v>20329</v>
      </c>
      <c r="B10247" t="s">
        <v>20330</v>
      </c>
    </row>
    <row r="10248" spans="1:2" x14ac:dyDescent="0.25">
      <c r="A10248" t="s">
        <v>20331</v>
      </c>
      <c r="B10248" t="s">
        <v>20332</v>
      </c>
    </row>
    <row r="10249" spans="1:2" x14ac:dyDescent="0.25">
      <c r="A10249" t="s">
        <v>20333</v>
      </c>
      <c r="B10249" t="s">
        <v>20334</v>
      </c>
    </row>
    <row r="10250" spans="1:2" x14ac:dyDescent="0.25">
      <c r="A10250" t="s">
        <v>20335</v>
      </c>
      <c r="B10250" t="s">
        <v>20336</v>
      </c>
    </row>
    <row r="10251" spans="1:2" x14ac:dyDescent="0.25">
      <c r="A10251" t="s">
        <v>20337</v>
      </c>
      <c r="B10251" t="s">
        <v>20338</v>
      </c>
    </row>
    <row r="10252" spans="1:2" x14ac:dyDescent="0.25">
      <c r="A10252" t="s">
        <v>20339</v>
      </c>
      <c r="B10252" t="s">
        <v>20340</v>
      </c>
    </row>
    <row r="10253" spans="1:2" x14ac:dyDescent="0.25">
      <c r="A10253" t="s">
        <v>20341</v>
      </c>
      <c r="B10253" t="s">
        <v>20342</v>
      </c>
    </row>
    <row r="10254" spans="1:2" x14ac:dyDescent="0.25">
      <c r="A10254" t="s">
        <v>20343</v>
      </c>
      <c r="B10254" t="s">
        <v>20344</v>
      </c>
    </row>
    <row r="10255" spans="1:2" x14ac:dyDescent="0.25">
      <c r="A10255" t="s">
        <v>20345</v>
      </c>
      <c r="B10255" t="s">
        <v>20346</v>
      </c>
    </row>
    <row r="10256" spans="1:2" x14ac:dyDescent="0.25">
      <c r="A10256" t="s">
        <v>20347</v>
      </c>
      <c r="B10256" t="s">
        <v>20348</v>
      </c>
    </row>
    <row r="10257" spans="1:2" x14ac:dyDescent="0.25">
      <c r="A10257" t="s">
        <v>20349</v>
      </c>
      <c r="B10257" t="s">
        <v>20350</v>
      </c>
    </row>
    <row r="10258" spans="1:2" x14ac:dyDescent="0.25">
      <c r="A10258" t="s">
        <v>20351</v>
      </c>
      <c r="B10258" t="s">
        <v>20352</v>
      </c>
    </row>
    <row r="10259" spans="1:2" x14ac:dyDescent="0.25">
      <c r="A10259" t="s">
        <v>20353</v>
      </c>
      <c r="B10259" t="s">
        <v>20354</v>
      </c>
    </row>
    <row r="10260" spans="1:2" x14ac:dyDescent="0.25">
      <c r="A10260" t="s">
        <v>20355</v>
      </c>
      <c r="B10260" t="s">
        <v>20356</v>
      </c>
    </row>
    <row r="10261" spans="1:2" x14ac:dyDescent="0.25">
      <c r="A10261" t="s">
        <v>20357</v>
      </c>
      <c r="B10261" t="s">
        <v>20358</v>
      </c>
    </row>
    <row r="10262" spans="1:2" x14ac:dyDescent="0.25">
      <c r="A10262" t="s">
        <v>20359</v>
      </c>
      <c r="B10262" t="s">
        <v>20360</v>
      </c>
    </row>
    <row r="10263" spans="1:2" x14ac:dyDescent="0.25">
      <c r="A10263" t="s">
        <v>20361</v>
      </c>
      <c r="B10263" t="s">
        <v>20362</v>
      </c>
    </row>
    <row r="10264" spans="1:2" x14ac:dyDescent="0.25">
      <c r="A10264" t="s">
        <v>20363</v>
      </c>
      <c r="B10264" t="s">
        <v>20364</v>
      </c>
    </row>
    <row r="10265" spans="1:2" x14ac:dyDescent="0.25">
      <c r="A10265" t="s">
        <v>20365</v>
      </c>
      <c r="B10265" t="s">
        <v>20366</v>
      </c>
    </row>
    <row r="10266" spans="1:2" x14ac:dyDescent="0.25">
      <c r="A10266" t="s">
        <v>20367</v>
      </c>
      <c r="B10266" t="s">
        <v>20368</v>
      </c>
    </row>
    <row r="10267" spans="1:2" x14ac:dyDescent="0.25">
      <c r="A10267" t="s">
        <v>20369</v>
      </c>
      <c r="B10267" t="s">
        <v>20370</v>
      </c>
    </row>
    <row r="10268" spans="1:2" x14ac:dyDescent="0.25">
      <c r="A10268" t="s">
        <v>20371</v>
      </c>
      <c r="B10268" t="s">
        <v>20372</v>
      </c>
    </row>
    <row r="10269" spans="1:2" x14ac:dyDescent="0.25">
      <c r="A10269" t="s">
        <v>20373</v>
      </c>
      <c r="B10269" t="s">
        <v>20374</v>
      </c>
    </row>
    <row r="10270" spans="1:2" x14ac:dyDescent="0.25">
      <c r="A10270" t="s">
        <v>20375</v>
      </c>
      <c r="B10270" t="s">
        <v>20376</v>
      </c>
    </row>
    <row r="10271" spans="1:2" x14ac:dyDescent="0.25">
      <c r="A10271" t="s">
        <v>20377</v>
      </c>
      <c r="B10271" t="s">
        <v>20378</v>
      </c>
    </row>
    <row r="10272" spans="1:2" x14ac:dyDescent="0.25">
      <c r="A10272" t="s">
        <v>20379</v>
      </c>
      <c r="B10272" t="s">
        <v>20380</v>
      </c>
    </row>
    <row r="10273" spans="1:2" x14ac:dyDescent="0.25">
      <c r="A10273" t="s">
        <v>20381</v>
      </c>
      <c r="B10273" t="s">
        <v>20382</v>
      </c>
    </row>
    <row r="10274" spans="1:2" x14ac:dyDescent="0.25">
      <c r="A10274" t="s">
        <v>20383</v>
      </c>
      <c r="B10274" t="s">
        <v>20384</v>
      </c>
    </row>
    <row r="10275" spans="1:2" x14ac:dyDescent="0.25">
      <c r="A10275" t="s">
        <v>20385</v>
      </c>
      <c r="B10275" t="s">
        <v>20386</v>
      </c>
    </row>
    <row r="10276" spans="1:2" x14ac:dyDescent="0.25">
      <c r="A10276" t="s">
        <v>20387</v>
      </c>
      <c r="B10276" t="s">
        <v>20388</v>
      </c>
    </row>
    <row r="10277" spans="1:2" x14ac:dyDescent="0.25">
      <c r="A10277" t="s">
        <v>20389</v>
      </c>
      <c r="B10277" t="s">
        <v>20390</v>
      </c>
    </row>
    <row r="10278" spans="1:2" x14ac:dyDescent="0.25">
      <c r="A10278" t="s">
        <v>20391</v>
      </c>
      <c r="B10278" t="s">
        <v>20392</v>
      </c>
    </row>
    <row r="10279" spans="1:2" x14ac:dyDescent="0.25">
      <c r="A10279" t="s">
        <v>20393</v>
      </c>
      <c r="B10279" t="s">
        <v>20394</v>
      </c>
    </row>
    <row r="10280" spans="1:2" x14ac:dyDescent="0.25">
      <c r="A10280" t="s">
        <v>20395</v>
      </c>
      <c r="B10280" t="s">
        <v>20396</v>
      </c>
    </row>
    <row r="10281" spans="1:2" x14ac:dyDescent="0.25">
      <c r="A10281" t="s">
        <v>20397</v>
      </c>
      <c r="B10281" t="s">
        <v>20398</v>
      </c>
    </row>
    <row r="10282" spans="1:2" x14ac:dyDescent="0.25">
      <c r="A10282" t="s">
        <v>20399</v>
      </c>
      <c r="B10282" t="s">
        <v>20400</v>
      </c>
    </row>
    <row r="10283" spans="1:2" x14ac:dyDescent="0.25">
      <c r="A10283" t="s">
        <v>20401</v>
      </c>
      <c r="B10283" t="s">
        <v>20402</v>
      </c>
    </row>
    <row r="10284" spans="1:2" x14ac:dyDescent="0.25">
      <c r="A10284" t="s">
        <v>20403</v>
      </c>
      <c r="B10284" t="s">
        <v>20404</v>
      </c>
    </row>
    <row r="10285" spans="1:2" x14ac:dyDescent="0.25">
      <c r="A10285" t="s">
        <v>20405</v>
      </c>
      <c r="B10285" t="s">
        <v>20406</v>
      </c>
    </row>
    <row r="10286" spans="1:2" x14ac:dyDescent="0.25">
      <c r="A10286" t="s">
        <v>20407</v>
      </c>
      <c r="B10286" t="s">
        <v>20408</v>
      </c>
    </row>
    <row r="10287" spans="1:2" x14ac:dyDescent="0.25">
      <c r="A10287" t="s">
        <v>20409</v>
      </c>
      <c r="B10287" t="s">
        <v>20410</v>
      </c>
    </row>
    <row r="10288" spans="1:2" x14ac:dyDescent="0.25">
      <c r="A10288" t="s">
        <v>20411</v>
      </c>
      <c r="B10288" t="s">
        <v>20412</v>
      </c>
    </row>
    <row r="10289" spans="1:2" x14ac:dyDescent="0.25">
      <c r="A10289" t="s">
        <v>20413</v>
      </c>
      <c r="B10289" t="s">
        <v>20414</v>
      </c>
    </row>
    <row r="10290" spans="1:2" x14ac:dyDescent="0.25">
      <c r="A10290" t="s">
        <v>20415</v>
      </c>
      <c r="B10290" t="s">
        <v>20416</v>
      </c>
    </row>
    <row r="10291" spans="1:2" x14ac:dyDescent="0.25">
      <c r="A10291" t="s">
        <v>20417</v>
      </c>
      <c r="B10291" t="s">
        <v>20418</v>
      </c>
    </row>
    <row r="10292" spans="1:2" x14ac:dyDescent="0.25">
      <c r="A10292" t="s">
        <v>20419</v>
      </c>
      <c r="B10292" t="s">
        <v>20420</v>
      </c>
    </row>
    <row r="10293" spans="1:2" x14ac:dyDescent="0.25">
      <c r="A10293" t="s">
        <v>20421</v>
      </c>
      <c r="B10293" t="s">
        <v>20422</v>
      </c>
    </row>
    <row r="10294" spans="1:2" x14ac:dyDescent="0.25">
      <c r="A10294" t="s">
        <v>20423</v>
      </c>
      <c r="B10294" t="s">
        <v>20424</v>
      </c>
    </row>
    <row r="10295" spans="1:2" x14ac:dyDescent="0.25">
      <c r="A10295" t="s">
        <v>20425</v>
      </c>
      <c r="B10295" t="s">
        <v>20426</v>
      </c>
    </row>
    <row r="10296" spans="1:2" x14ac:dyDescent="0.25">
      <c r="A10296" t="s">
        <v>20427</v>
      </c>
      <c r="B10296" t="s">
        <v>20428</v>
      </c>
    </row>
    <row r="10297" spans="1:2" x14ac:dyDescent="0.25">
      <c r="A10297" t="s">
        <v>20429</v>
      </c>
      <c r="B10297" t="s">
        <v>20430</v>
      </c>
    </row>
    <row r="10298" spans="1:2" x14ac:dyDescent="0.25">
      <c r="A10298" t="s">
        <v>20431</v>
      </c>
      <c r="B10298" t="s">
        <v>20432</v>
      </c>
    </row>
    <row r="10299" spans="1:2" x14ac:dyDescent="0.25">
      <c r="A10299" t="s">
        <v>20433</v>
      </c>
      <c r="B10299" t="s">
        <v>20434</v>
      </c>
    </row>
    <row r="10300" spans="1:2" x14ac:dyDescent="0.25">
      <c r="A10300" t="s">
        <v>20435</v>
      </c>
      <c r="B10300" t="s">
        <v>20436</v>
      </c>
    </row>
    <row r="10301" spans="1:2" x14ac:dyDescent="0.25">
      <c r="A10301" t="s">
        <v>20437</v>
      </c>
      <c r="B10301" t="s">
        <v>20438</v>
      </c>
    </row>
    <row r="10302" spans="1:2" x14ac:dyDescent="0.25">
      <c r="A10302" t="s">
        <v>20439</v>
      </c>
      <c r="B10302" t="s">
        <v>20440</v>
      </c>
    </row>
    <row r="10303" spans="1:2" x14ac:dyDescent="0.25">
      <c r="A10303" t="s">
        <v>20441</v>
      </c>
      <c r="B10303" t="s">
        <v>20442</v>
      </c>
    </row>
    <row r="10304" spans="1:2" x14ac:dyDescent="0.25">
      <c r="A10304" t="s">
        <v>20443</v>
      </c>
      <c r="B10304" t="s">
        <v>20444</v>
      </c>
    </row>
    <row r="10305" spans="1:2" x14ac:dyDescent="0.25">
      <c r="A10305" t="s">
        <v>20445</v>
      </c>
      <c r="B10305" t="s">
        <v>20446</v>
      </c>
    </row>
    <row r="10306" spans="1:2" x14ac:dyDescent="0.25">
      <c r="A10306" t="s">
        <v>20447</v>
      </c>
      <c r="B10306" t="s">
        <v>20448</v>
      </c>
    </row>
    <row r="10307" spans="1:2" x14ac:dyDescent="0.25">
      <c r="A10307" t="s">
        <v>20449</v>
      </c>
      <c r="B10307" t="s">
        <v>20450</v>
      </c>
    </row>
    <row r="10308" spans="1:2" x14ac:dyDescent="0.25">
      <c r="A10308" t="s">
        <v>20451</v>
      </c>
      <c r="B10308" t="s">
        <v>20452</v>
      </c>
    </row>
    <row r="10309" spans="1:2" x14ac:dyDescent="0.25">
      <c r="A10309" t="s">
        <v>20453</v>
      </c>
      <c r="B10309" t="s">
        <v>20454</v>
      </c>
    </row>
    <row r="10310" spans="1:2" x14ac:dyDescent="0.25">
      <c r="A10310" t="s">
        <v>20455</v>
      </c>
      <c r="B10310" t="s">
        <v>20456</v>
      </c>
    </row>
    <row r="10311" spans="1:2" x14ac:dyDescent="0.25">
      <c r="A10311" t="s">
        <v>20457</v>
      </c>
      <c r="B10311" t="s">
        <v>20458</v>
      </c>
    </row>
    <row r="10312" spans="1:2" x14ac:dyDescent="0.25">
      <c r="A10312" t="s">
        <v>20459</v>
      </c>
      <c r="B10312" t="s">
        <v>20460</v>
      </c>
    </row>
    <row r="10313" spans="1:2" x14ac:dyDescent="0.25">
      <c r="A10313" t="s">
        <v>20461</v>
      </c>
      <c r="B10313" t="s">
        <v>20462</v>
      </c>
    </row>
    <row r="10314" spans="1:2" x14ac:dyDescent="0.25">
      <c r="A10314" t="s">
        <v>20463</v>
      </c>
      <c r="B10314" t="s">
        <v>20464</v>
      </c>
    </row>
    <row r="10315" spans="1:2" x14ac:dyDescent="0.25">
      <c r="A10315" t="s">
        <v>20465</v>
      </c>
      <c r="B10315" t="s">
        <v>20466</v>
      </c>
    </row>
    <row r="10316" spans="1:2" x14ac:dyDescent="0.25">
      <c r="A10316" t="s">
        <v>20467</v>
      </c>
      <c r="B10316" t="s">
        <v>20468</v>
      </c>
    </row>
    <row r="10317" spans="1:2" x14ac:dyDescent="0.25">
      <c r="A10317" t="s">
        <v>20469</v>
      </c>
      <c r="B10317" t="s">
        <v>20470</v>
      </c>
    </row>
    <row r="10318" spans="1:2" x14ac:dyDescent="0.25">
      <c r="A10318" t="s">
        <v>20471</v>
      </c>
      <c r="B10318" t="s">
        <v>20472</v>
      </c>
    </row>
    <row r="10319" spans="1:2" x14ac:dyDescent="0.25">
      <c r="A10319" t="s">
        <v>20473</v>
      </c>
      <c r="B10319" t="s">
        <v>20474</v>
      </c>
    </row>
    <row r="10320" spans="1:2" x14ac:dyDescent="0.25">
      <c r="A10320" t="s">
        <v>20475</v>
      </c>
      <c r="B10320" t="s">
        <v>20476</v>
      </c>
    </row>
    <row r="10321" spans="1:2" x14ac:dyDescent="0.25">
      <c r="A10321" t="s">
        <v>20477</v>
      </c>
      <c r="B10321" t="s">
        <v>20478</v>
      </c>
    </row>
    <row r="10322" spans="1:2" x14ac:dyDescent="0.25">
      <c r="A10322" t="s">
        <v>20479</v>
      </c>
      <c r="B10322" t="s">
        <v>20480</v>
      </c>
    </row>
    <row r="10323" spans="1:2" x14ac:dyDescent="0.25">
      <c r="A10323" t="s">
        <v>20481</v>
      </c>
      <c r="B10323" t="s">
        <v>20482</v>
      </c>
    </row>
    <row r="10324" spans="1:2" x14ac:dyDescent="0.25">
      <c r="A10324" t="s">
        <v>20483</v>
      </c>
      <c r="B10324" t="s">
        <v>20484</v>
      </c>
    </row>
    <row r="10325" spans="1:2" x14ac:dyDescent="0.25">
      <c r="A10325" t="s">
        <v>20485</v>
      </c>
      <c r="B10325" t="s">
        <v>20486</v>
      </c>
    </row>
    <row r="10326" spans="1:2" x14ac:dyDescent="0.25">
      <c r="A10326" t="s">
        <v>20487</v>
      </c>
      <c r="B10326" t="s">
        <v>20488</v>
      </c>
    </row>
    <row r="10327" spans="1:2" x14ac:dyDescent="0.25">
      <c r="A10327" t="s">
        <v>20489</v>
      </c>
      <c r="B10327" t="s">
        <v>20490</v>
      </c>
    </row>
    <row r="10328" spans="1:2" x14ac:dyDescent="0.25">
      <c r="A10328" t="s">
        <v>20491</v>
      </c>
      <c r="B10328" t="s">
        <v>20492</v>
      </c>
    </row>
    <row r="10329" spans="1:2" x14ac:dyDescent="0.25">
      <c r="A10329" t="s">
        <v>20493</v>
      </c>
      <c r="B10329" t="s">
        <v>20494</v>
      </c>
    </row>
    <row r="10330" spans="1:2" x14ac:dyDescent="0.25">
      <c r="A10330" t="s">
        <v>20495</v>
      </c>
      <c r="B10330" t="s">
        <v>20496</v>
      </c>
    </row>
    <row r="10331" spans="1:2" x14ac:dyDescent="0.25">
      <c r="A10331" t="s">
        <v>20497</v>
      </c>
      <c r="B10331" t="s">
        <v>20498</v>
      </c>
    </row>
    <row r="10332" spans="1:2" x14ac:dyDescent="0.25">
      <c r="A10332" t="s">
        <v>20499</v>
      </c>
      <c r="B10332" t="s">
        <v>20500</v>
      </c>
    </row>
    <row r="10333" spans="1:2" x14ac:dyDescent="0.25">
      <c r="A10333" t="s">
        <v>20501</v>
      </c>
      <c r="B10333" t="s">
        <v>20502</v>
      </c>
    </row>
    <row r="10334" spans="1:2" x14ac:dyDescent="0.25">
      <c r="A10334" t="s">
        <v>20503</v>
      </c>
      <c r="B10334" t="s">
        <v>20504</v>
      </c>
    </row>
    <row r="10335" spans="1:2" x14ac:dyDescent="0.25">
      <c r="A10335" t="s">
        <v>20505</v>
      </c>
      <c r="B10335" t="s">
        <v>20506</v>
      </c>
    </row>
    <row r="10336" spans="1:2" x14ac:dyDescent="0.25">
      <c r="A10336" t="s">
        <v>20507</v>
      </c>
      <c r="B10336" t="s">
        <v>20508</v>
      </c>
    </row>
    <row r="10337" spans="1:2" x14ac:dyDescent="0.25">
      <c r="A10337" t="s">
        <v>20509</v>
      </c>
      <c r="B10337" t="s">
        <v>20510</v>
      </c>
    </row>
    <row r="10338" spans="1:2" x14ac:dyDescent="0.25">
      <c r="A10338" t="s">
        <v>20511</v>
      </c>
      <c r="B10338" t="s">
        <v>20512</v>
      </c>
    </row>
    <row r="10339" spans="1:2" x14ac:dyDescent="0.25">
      <c r="A10339" t="s">
        <v>20513</v>
      </c>
      <c r="B10339" t="s">
        <v>20514</v>
      </c>
    </row>
    <row r="10340" spans="1:2" x14ac:dyDescent="0.25">
      <c r="A10340" t="s">
        <v>20515</v>
      </c>
      <c r="B10340" t="s">
        <v>20516</v>
      </c>
    </row>
    <row r="10341" spans="1:2" x14ac:dyDescent="0.25">
      <c r="A10341" t="s">
        <v>20517</v>
      </c>
      <c r="B10341" t="s">
        <v>20518</v>
      </c>
    </row>
    <row r="10342" spans="1:2" x14ac:dyDescent="0.25">
      <c r="A10342" t="s">
        <v>20519</v>
      </c>
      <c r="B10342" t="s">
        <v>20520</v>
      </c>
    </row>
    <row r="10343" spans="1:2" x14ac:dyDescent="0.25">
      <c r="A10343" t="s">
        <v>20521</v>
      </c>
      <c r="B10343" t="s">
        <v>20522</v>
      </c>
    </row>
    <row r="10344" spans="1:2" x14ac:dyDescent="0.25">
      <c r="A10344" t="s">
        <v>20523</v>
      </c>
      <c r="B10344" t="s">
        <v>20524</v>
      </c>
    </row>
    <row r="10345" spans="1:2" x14ac:dyDescent="0.25">
      <c r="A10345" t="s">
        <v>20525</v>
      </c>
      <c r="B10345" t="s">
        <v>20526</v>
      </c>
    </row>
    <row r="10346" spans="1:2" x14ac:dyDescent="0.25">
      <c r="A10346" t="s">
        <v>20527</v>
      </c>
      <c r="B10346" t="s">
        <v>20528</v>
      </c>
    </row>
    <row r="10347" spans="1:2" x14ac:dyDescent="0.25">
      <c r="A10347" t="s">
        <v>20529</v>
      </c>
      <c r="B10347" t="s">
        <v>20530</v>
      </c>
    </row>
    <row r="10348" spans="1:2" x14ac:dyDescent="0.25">
      <c r="A10348" t="s">
        <v>20531</v>
      </c>
      <c r="B10348" t="s">
        <v>20532</v>
      </c>
    </row>
    <row r="10349" spans="1:2" x14ac:dyDescent="0.25">
      <c r="A10349" t="s">
        <v>20533</v>
      </c>
      <c r="B10349" t="s">
        <v>20534</v>
      </c>
    </row>
    <row r="10350" spans="1:2" x14ac:dyDescent="0.25">
      <c r="A10350" t="s">
        <v>20535</v>
      </c>
      <c r="B10350" t="s">
        <v>20536</v>
      </c>
    </row>
    <row r="10351" spans="1:2" x14ac:dyDescent="0.25">
      <c r="A10351" t="s">
        <v>20537</v>
      </c>
      <c r="B10351" t="s">
        <v>20538</v>
      </c>
    </row>
    <row r="10352" spans="1:2" x14ac:dyDescent="0.25">
      <c r="A10352" t="s">
        <v>20539</v>
      </c>
      <c r="B10352" t="s">
        <v>20540</v>
      </c>
    </row>
    <row r="10353" spans="1:2" x14ac:dyDescent="0.25">
      <c r="A10353" t="s">
        <v>20541</v>
      </c>
      <c r="B10353" t="s">
        <v>20542</v>
      </c>
    </row>
    <row r="10354" spans="1:2" x14ac:dyDescent="0.25">
      <c r="A10354" t="s">
        <v>20543</v>
      </c>
      <c r="B10354" t="s">
        <v>20544</v>
      </c>
    </row>
    <row r="10355" spans="1:2" x14ac:dyDescent="0.25">
      <c r="A10355" t="s">
        <v>20545</v>
      </c>
      <c r="B10355" t="s">
        <v>20546</v>
      </c>
    </row>
    <row r="10356" spans="1:2" x14ac:dyDescent="0.25">
      <c r="A10356" t="s">
        <v>20547</v>
      </c>
      <c r="B10356" t="s">
        <v>20548</v>
      </c>
    </row>
    <row r="10357" spans="1:2" x14ac:dyDescent="0.25">
      <c r="A10357" t="s">
        <v>20549</v>
      </c>
      <c r="B10357" t="s">
        <v>20550</v>
      </c>
    </row>
    <row r="10358" spans="1:2" x14ac:dyDescent="0.25">
      <c r="A10358" t="s">
        <v>20551</v>
      </c>
      <c r="B10358" t="s">
        <v>20552</v>
      </c>
    </row>
    <row r="10359" spans="1:2" x14ac:dyDescent="0.25">
      <c r="A10359" t="s">
        <v>20553</v>
      </c>
      <c r="B10359" t="s">
        <v>20554</v>
      </c>
    </row>
    <row r="10360" spans="1:2" x14ac:dyDescent="0.25">
      <c r="A10360" t="s">
        <v>20555</v>
      </c>
      <c r="B10360" t="s">
        <v>20556</v>
      </c>
    </row>
    <row r="10361" spans="1:2" x14ac:dyDescent="0.25">
      <c r="A10361" t="s">
        <v>20557</v>
      </c>
      <c r="B10361" t="s">
        <v>20558</v>
      </c>
    </row>
    <row r="10362" spans="1:2" x14ac:dyDescent="0.25">
      <c r="A10362" t="s">
        <v>20559</v>
      </c>
      <c r="B10362" t="s">
        <v>20560</v>
      </c>
    </row>
    <row r="10363" spans="1:2" x14ac:dyDescent="0.25">
      <c r="A10363" t="s">
        <v>20561</v>
      </c>
      <c r="B10363" t="s">
        <v>20562</v>
      </c>
    </row>
    <row r="10364" spans="1:2" x14ac:dyDescent="0.25">
      <c r="A10364" t="s">
        <v>20563</v>
      </c>
      <c r="B10364" t="s">
        <v>20564</v>
      </c>
    </row>
    <row r="10365" spans="1:2" x14ac:dyDescent="0.25">
      <c r="A10365" t="s">
        <v>20565</v>
      </c>
      <c r="B10365" t="s">
        <v>20566</v>
      </c>
    </row>
    <row r="10366" spans="1:2" x14ac:dyDescent="0.25">
      <c r="A10366" t="s">
        <v>20567</v>
      </c>
      <c r="B10366" t="s">
        <v>20568</v>
      </c>
    </row>
    <row r="10367" spans="1:2" x14ac:dyDescent="0.25">
      <c r="A10367" t="s">
        <v>20569</v>
      </c>
      <c r="B10367" t="s">
        <v>20570</v>
      </c>
    </row>
    <row r="10368" spans="1:2" x14ac:dyDescent="0.25">
      <c r="A10368" t="s">
        <v>20571</v>
      </c>
      <c r="B10368" t="s">
        <v>20572</v>
      </c>
    </row>
    <row r="10369" spans="1:2" x14ac:dyDescent="0.25">
      <c r="A10369" t="s">
        <v>20573</v>
      </c>
      <c r="B10369" t="s">
        <v>20574</v>
      </c>
    </row>
    <row r="10370" spans="1:2" x14ac:dyDescent="0.25">
      <c r="A10370" t="s">
        <v>20575</v>
      </c>
      <c r="B10370" t="s">
        <v>20576</v>
      </c>
    </row>
    <row r="10371" spans="1:2" x14ac:dyDescent="0.25">
      <c r="A10371" t="s">
        <v>20577</v>
      </c>
      <c r="B10371" t="s">
        <v>20578</v>
      </c>
    </row>
    <row r="10372" spans="1:2" x14ac:dyDescent="0.25">
      <c r="A10372" t="s">
        <v>20579</v>
      </c>
      <c r="B10372" t="s">
        <v>20580</v>
      </c>
    </row>
    <row r="10373" spans="1:2" x14ac:dyDescent="0.25">
      <c r="A10373" t="s">
        <v>20581</v>
      </c>
      <c r="B10373" t="s">
        <v>20582</v>
      </c>
    </row>
    <row r="10374" spans="1:2" x14ac:dyDescent="0.25">
      <c r="A10374" t="s">
        <v>20583</v>
      </c>
      <c r="B10374" t="s">
        <v>20584</v>
      </c>
    </row>
    <row r="10375" spans="1:2" x14ac:dyDescent="0.25">
      <c r="A10375" t="s">
        <v>20585</v>
      </c>
      <c r="B10375" t="s">
        <v>20586</v>
      </c>
    </row>
    <row r="10376" spans="1:2" x14ac:dyDescent="0.25">
      <c r="A10376" t="s">
        <v>20587</v>
      </c>
      <c r="B10376" t="s">
        <v>20588</v>
      </c>
    </row>
    <row r="10377" spans="1:2" x14ac:dyDescent="0.25">
      <c r="A10377" t="s">
        <v>20589</v>
      </c>
      <c r="B10377" t="s">
        <v>20590</v>
      </c>
    </row>
    <row r="10378" spans="1:2" x14ac:dyDescent="0.25">
      <c r="A10378" t="s">
        <v>20591</v>
      </c>
      <c r="B10378" t="s">
        <v>20592</v>
      </c>
    </row>
    <row r="10379" spans="1:2" x14ac:dyDescent="0.25">
      <c r="A10379" t="s">
        <v>20593</v>
      </c>
      <c r="B10379" t="s">
        <v>20594</v>
      </c>
    </row>
    <row r="10380" spans="1:2" x14ac:dyDescent="0.25">
      <c r="A10380" t="s">
        <v>20595</v>
      </c>
      <c r="B10380" t="s">
        <v>20596</v>
      </c>
    </row>
    <row r="10381" spans="1:2" x14ac:dyDescent="0.25">
      <c r="A10381" t="s">
        <v>20597</v>
      </c>
      <c r="B10381" t="s">
        <v>20598</v>
      </c>
    </row>
    <row r="10382" spans="1:2" x14ac:dyDescent="0.25">
      <c r="A10382" t="s">
        <v>20599</v>
      </c>
      <c r="B10382" t="s">
        <v>20600</v>
      </c>
    </row>
    <row r="10383" spans="1:2" x14ac:dyDescent="0.25">
      <c r="A10383" t="s">
        <v>20601</v>
      </c>
      <c r="B10383" t="s">
        <v>20602</v>
      </c>
    </row>
    <row r="10384" spans="1:2" x14ac:dyDescent="0.25">
      <c r="A10384" t="s">
        <v>20603</v>
      </c>
      <c r="B10384" t="s">
        <v>20604</v>
      </c>
    </row>
    <row r="10385" spans="1:2" x14ac:dyDescent="0.25">
      <c r="A10385" t="s">
        <v>20605</v>
      </c>
      <c r="B10385" t="s">
        <v>20606</v>
      </c>
    </row>
    <row r="10386" spans="1:2" x14ac:dyDescent="0.25">
      <c r="A10386" t="s">
        <v>20607</v>
      </c>
      <c r="B10386" t="s">
        <v>20608</v>
      </c>
    </row>
    <row r="10387" spans="1:2" x14ac:dyDescent="0.25">
      <c r="A10387" t="s">
        <v>20609</v>
      </c>
      <c r="B10387" t="s">
        <v>20610</v>
      </c>
    </row>
    <row r="10388" spans="1:2" x14ac:dyDescent="0.25">
      <c r="A10388" t="s">
        <v>20611</v>
      </c>
      <c r="B10388" t="s">
        <v>20612</v>
      </c>
    </row>
    <row r="10389" spans="1:2" x14ac:dyDescent="0.25">
      <c r="A10389" t="s">
        <v>20613</v>
      </c>
      <c r="B10389" t="s">
        <v>20614</v>
      </c>
    </row>
    <row r="10390" spans="1:2" x14ac:dyDescent="0.25">
      <c r="A10390" t="s">
        <v>20615</v>
      </c>
      <c r="B10390" t="s">
        <v>20616</v>
      </c>
    </row>
    <row r="10391" spans="1:2" x14ac:dyDescent="0.25">
      <c r="A10391" t="s">
        <v>20617</v>
      </c>
      <c r="B10391" t="s">
        <v>20618</v>
      </c>
    </row>
    <row r="10392" spans="1:2" x14ac:dyDescent="0.25">
      <c r="A10392" t="s">
        <v>20619</v>
      </c>
      <c r="B10392" t="s">
        <v>20620</v>
      </c>
    </row>
    <row r="10393" spans="1:2" x14ac:dyDescent="0.25">
      <c r="A10393" t="s">
        <v>20621</v>
      </c>
      <c r="B10393" t="s">
        <v>20622</v>
      </c>
    </row>
    <row r="10394" spans="1:2" x14ac:dyDescent="0.25">
      <c r="A10394" t="s">
        <v>20623</v>
      </c>
      <c r="B10394" t="s">
        <v>20624</v>
      </c>
    </row>
    <row r="10395" spans="1:2" x14ac:dyDescent="0.25">
      <c r="A10395" t="s">
        <v>20625</v>
      </c>
      <c r="B10395" t="s">
        <v>20626</v>
      </c>
    </row>
    <row r="10396" spans="1:2" x14ac:dyDescent="0.25">
      <c r="A10396" t="s">
        <v>20627</v>
      </c>
      <c r="B10396" t="s">
        <v>20628</v>
      </c>
    </row>
    <row r="10397" spans="1:2" x14ac:dyDescent="0.25">
      <c r="A10397" t="s">
        <v>20629</v>
      </c>
      <c r="B10397" t="s">
        <v>20630</v>
      </c>
    </row>
    <row r="10398" spans="1:2" x14ac:dyDescent="0.25">
      <c r="A10398" t="s">
        <v>20631</v>
      </c>
      <c r="B10398" t="s">
        <v>20632</v>
      </c>
    </row>
    <row r="10399" spans="1:2" x14ac:dyDescent="0.25">
      <c r="A10399" t="s">
        <v>20633</v>
      </c>
      <c r="B10399" t="s">
        <v>20634</v>
      </c>
    </row>
    <row r="10400" spans="1:2" x14ac:dyDescent="0.25">
      <c r="A10400" t="s">
        <v>20635</v>
      </c>
      <c r="B10400" t="s">
        <v>20636</v>
      </c>
    </row>
    <row r="10401" spans="1:2" x14ac:dyDescent="0.25">
      <c r="A10401" t="s">
        <v>20637</v>
      </c>
      <c r="B10401" t="s">
        <v>20638</v>
      </c>
    </row>
    <row r="10402" spans="1:2" x14ac:dyDescent="0.25">
      <c r="A10402" t="s">
        <v>20639</v>
      </c>
      <c r="B10402" t="s">
        <v>20640</v>
      </c>
    </row>
    <row r="10403" spans="1:2" x14ac:dyDescent="0.25">
      <c r="A10403" t="s">
        <v>20641</v>
      </c>
      <c r="B10403" t="s">
        <v>20642</v>
      </c>
    </row>
    <row r="10404" spans="1:2" x14ac:dyDescent="0.25">
      <c r="A10404" t="s">
        <v>20643</v>
      </c>
      <c r="B10404" t="s">
        <v>20644</v>
      </c>
    </row>
    <row r="10405" spans="1:2" x14ac:dyDescent="0.25">
      <c r="A10405" t="s">
        <v>20645</v>
      </c>
      <c r="B10405" t="s">
        <v>20646</v>
      </c>
    </row>
    <row r="10406" spans="1:2" x14ac:dyDescent="0.25">
      <c r="A10406" t="s">
        <v>20647</v>
      </c>
      <c r="B10406" t="s">
        <v>20648</v>
      </c>
    </row>
    <row r="10407" spans="1:2" x14ac:dyDescent="0.25">
      <c r="A10407" t="s">
        <v>20649</v>
      </c>
      <c r="B10407" t="s">
        <v>20650</v>
      </c>
    </row>
    <row r="10408" spans="1:2" x14ac:dyDescent="0.25">
      <c r="A10408" t="s">
        <v>20651</v>
      </c>
      <c r="B10408" t="s">
        <v>20652</v>
      </c>
    </row>
    <row r="10409" spans="1:2" x14ac:dyDescent="0.25">
      <c r="A10409" t="s">
        <v>20653</v>
      </c>
      <c r="B10409" t="s">
        <v>20654</v>
      </c>
    </row>
    <row r="10410" spans="1:2" x14ac:dyDescent="0.25">
      <c r="A10410" t="s">
        <v>20655</v>
      </c>
      <c r="B10410" t="s">
        <v>20656</v>
      </c>
    </row>
    <row r="10411" spans="1:2" x14ac:dyDescent="0.25">
      <c r="A10411" t="s">
        <v>20657</v>
      </c>
      <c r="B10411" t="s">
        <v>20658</v>
      </c>
    </row>
    <row r="10412" spans="1:2" x14ac:dyDescent="0.25">
      <c r="A10412" t="s">
        <v>20659</v>
      </c>
      <c r="B10412" t="s">
        <v>20660</v>
      </c>
    </row>
    <row r="10413" spans="1:2" x14ac:dyDescent="0.25">
      <c r="A10413" t="s">
        <v>20661</v>
      </c>
      <c r="B10413" t="s">
        <v>20662</v>
      </c>
    </row>
    <row r="10414" spans="1:2" x14ac:dyDescent="0.25">
      <c r="A10414" t="s">
        <v>20663</v>
      </c>
      <c r="B10414" t="s">
        <v>20664</v>
      </c>
    </row>
    <row r="10415" spans="1:2" x14ac:dyDescent="0.25">
      <c r="A10415" t="s">
        <v>20665</v>
      </c>
      <c r="B10415" t="s">
        <v>20666</v>
      </c>
    </row>
    <row r="10416" spans="1:2" x14ac:dyDescent="0.25">
      <c r="A10416" t="s">
        <v>20667</v>
      </c>
      <c r="B10416" t="s">
        <v>20668</v>
      </c>
    </row>
    <row r="10417" spans="1:2" x14ac:dyDescent="0.25">
      <c r="A10417" t="s">
        <v>20669</v>
      </c>
      <c r="B10417" t="s">
        <v>20670</v>
      </c>
    </row>
    <row r="10418" spans="1:2" x14ac:dyDescent="0.25">
      <c r="A10418" t="s">
        <v>20671</v>
      </c>
      <c r="B10418" t="s">
        <v>20672</v>
      </c>
    </row>
    <row r="10419" spans="1:2" x14ac:dyDescent="0.25">
      <c r="A10419" t="s">
        <v>20673</v>
      </c>
      <c r="B10419" t="s">
        <v>20674</v>
      </c>
    </row>
    <row r="10420" spans="1:2" x14ac:dyDescent="0.25">
      <c r="A10420" t="s">
        <v>20675</v>
      </c>
      <c r="B10420" t="s">
        <v>20676</v>
      </c>
    </row>
    <row r="10421" spans="1:2" x14ac:dyDescent="0.25">
      <c r="A10421" t="s">
        <v>20677</v>
      </c>
      <c r="B10421" t="s">
        <v>20678</v>
      </c>
    </row>
    <row r="10422" spans="1:2" x14ac:dyDescent="0.25">
      <c r="A10422" t="s">
        <v>20679</v>
      </c>
      <c r="B10422" t="s">
        <v>20680</v>
      </c>
    </row>
    <row r="10423" spans="1:2" x14ac:dyDescent="0.25">
      <c r="A10423" t="s">
        <v>20681</v>
      </c>
      <c r="B10423" t="s">
        <v>20682</v>
      </c>
    </row>
    <row r="10424" spans="1:2" x14ac:dyDescent="0.25">
      <c r="A10424" t="s">
        <v>20683</v>
      </c>
      <c r="B10424" t="s">
        <v>20684</v>
      </c>
    </row>
    <row r="10425" spans="1:2" x14ac:dyDescent="0.25">
      <c r="A10425" t="s">
        <v>20685</v>
      </c>
      <c r="B10425" t="s">
        <v>20686</v>
      </c>
    </row>
    <row r="10426" spans="1:2" x14ac:dyDescent="0.25">
      <c r="A10426" t="s">
        <v>20687</v>
      </c>
      <c r="B10426" t="s">
        <v>20688</v>
      </c>
    </row>
    <row r="10427" spans="1:2" x14ac:dyDescent="0.25">
      <c r="A10427" t="s">
        <v>20689</v>
      </c>
      <c r="B10427" t="s">
        <v>20690</v>
      </c>
    </row>
    <row r="10428" spans="1:2" x14ac:dyDescent="0.25">
      <c r="A10428" t="s">
        <v>20691</v>
      </c>
      <c r="B10428" t="s">
        <v>20692</v>
      </c>
    </row>
    <row r="10429" spans="1:2" x14ac:dyDescent="0.25">
      <c r="A10429" t="s">
        <v>20693</v>
      </c>
      <c r="B10429" t="s">
        <v>20694</v>
      </c>
    </row>
    <row r="10430" spans="1:2" x14ac:dyDescent="0.25">
      <c r="A10430" t="s">
        <v>20695</v>
      </c>
      <c r="B10430" t="s">
        <v>20696</v>
      </c>
    </row>
    <row r="10431" spans="1:2" x14ac:dyDescent="0.25">
      <c r="A10431" t="s">
        <v>20697</v>
      </c>
      <c r="B10431" t="s">
        <v>20698</v>
      </c>
    </row>
    <row r="10432" spans="1:2" x14ac:dyDescent="0.25">
      <c r="A10432" t="s">
        <v>20699</v>
      </c>
      <c r="B10432" t="s">
        <v>20700</v>
      </c>
    </row>
    <row r="10433" spans="1:2" x14ac:dyDescent="0.25">
      <c r="A10433" t="s">
        <v>20701</v>
      </c>
      <c r="B10433" t="s">
        <v>20702</v>
      </c>
    </row>
    <row r="10434" spans="1:2" x14ac:dyDescent="0.25">
      <c r="A10434" t="s">
        <v>20703</v>
      </c>
      <c r="B10434" t="s">
        <v>20704</v>
      </c>
    </row>
    <row r="10435" spans="1:2" x14ac:dyDescent="0.25">
      <c r="A10435" t="s">
        <v>20705</v>
      </c>
      <c r="B10435" t="s">
        <v>20706</v>
      </c>
    </row>
    <row r="10436" spans="1:2" x14ac:dyDescent="0.25">
      <c r="A10436" t="s">
        <v>20707</v>
      </c>
      <c r="B10436" t="s">
        <v>20708</v>
      </c>
    </row>
    <row r="10437" spans="1:2" x14ac:dyDescent="0.25">
      <c r="A10437" t="s">
        <v>20709</v>
      </c>
      <c r="B10437" t="s">
        <v>20710</v>
      </c>
    </row>
    <row r="10438" spans="1:2" x14ac:dyDescent="0.25">
      <c r="A10438" t="s">
        <v>20711</v>
      </c>
      <c r="B10438" t="s">
        <v>20712</v>
      </c>
    </row>
    <row r="10439" spans="1:2" x14ac:dyDescent="0.25">
      <c r="A10439" t="s">
        <v>20713</v>
      </c>
      <c r="B10439" t="s">
        <v>20714</v>
      </c>
    </row>
    <row r="10440" spans="1:2" x14ac:dyDescent="0.25">
      <c r="A10440" t="s">
        <v>20715</v>
      </c>
      <c r="B10440" t="s">
        <v>20716</v>
      </c>
    </row>
    <row r="10441" spans="1:2" x14ac:dyDescent="0.25">
      <c r="A10441" t="s">
        <v>20717</v>
      </c>
      <c r="B10441" t="s">
        <v>20718</v>
      </c>
    </row>
    <row r="10442" spans="1:2" x14ac:dyDescent="0.25">
      <c r="A10442" t="s">
        <v>20719</v>
      </c>
      <c r="B10442" t="s">
        <v>20720</v>
      </c>
    </row>
    <row r="10443" spans="1:2" x14ac:dyDescent="0.25">
      <c r="A10443" t="s">
        <v>20721</v>
      </c>
      <c r="B10443" t="s">
        <v>20722</v>
      </c>
    </row>
    <row r="10444" spans="1:2" x14ac:dyDescent="0.25">
      <c r="A10444" t="s">
        <v>20723</v>
      </c>
      <c r="B10444" t="s">
        <v>20724</v>
      </c>
    </row>
    <row r="10445" spans="1:2" x14ac:dyDescent="0.25">
      <c r="A10445" t="s">
        <v>20725</v>
      </c>
      <c r="B10445" t="s">
        <v>20726</v>
      </c>
    </row>
    <row r="10446" spans="1:2" x14ac:dyDescent="0.25">
      <c r="A10446" t="s">
        <v>20727</v>
      </c>
      <c r="B10446" t="s">
        <v>20728</v>
      </c>
    </row>
    <row r="10447" spans="1:2" x14ac:dyDescent="0.25">
      <c r="A10447" t="s">
        <v>20729</v>
      </c>
      <c r="B10447" t="s">
        <v>20730</v>
      </c>
    </row>
    <row r="10448" spans="1:2" x14ac:dyDescent="0.25">
      <c r="A10448" t="s">
        <v>20731</v>
      </c>
      <c r="B10448" t="s">
        <v>20732</v>
      </c>
    </row>
    <row r="10449" spans="1:2" x14ac:dyDescent="0.25">
      <c r="A10449" t="s">
        <v>20733</v>
      </c>
      <c r="B10449" t="s">
        <v>20734</v>
      </c>
    </row>
    <row r="10450" spans="1:2" x14ac:dyDescent="0.25">
      <c r="A10450" t="s">
        <v>20735</v>
      </c>
      <c r="B10450" t="s">
        <v>20736</v>
      </c>
    </row>
    <row r="10451" spans="1:2" x14ac:dyDescent="0.25">
      <c r="A10451" t="s">
        <v>20737</v>
      </c>
      <c r="B10451" t="s">
        <v>20738</v>
      </c>
    </row>
    <row r="10452" spans="1:2" x14ac:dyDescent="0.25">
      <c r="A10452" t="s">
        <v>20739</v>
      </c>
      <c r="B10452" t="s">
        <v>20740</v>
      </c>
    </row>
    <row r="10453" spans="1:2" x14ac:dyDescent="0.25">
      <c r="A10453" t="s">
        <v>20741</v>
      </c>
      <c r="B10453" t="s">
        <v>20742</v>
      </c>
    </row>
    <row r="10454" spans="1:2" x14ac:dyDescent="0.25">
      <c r="A10454" t="s">
        <v>20743</v>
      </c>
      <c r="B10454" t="s">
        <v>20744</v>
      </c>
    </row>
    <row r="10455" spans="1:2" x14ac:dyDescent="0.25">
      <c r="A10455" t="s">
        <v>20745</v>
      </c>
      <c r="B10455" t="s">
        <v>20746</v>
      </c>
    </row>
    <row r="10456" spans="1:2" x14ac:dyDescent="0.25">
      <c r="A10456" t="s">
        <v>20747</v>
      </c>
      <c r="B10456" t="s">
        <v>20748</v>
      </c>
    </row>
    <row r="10457" spans="1:2" x14ac:dyDescent="0.25">
      <c r="A10457" t="s">
        <v>20749</v>
      </c>
      <c r="B10457" t="s">
        <v>20750</v>
      </c>
    </row>
    <row r="10458" spans="1:2" x14ac:dyDescent="0.25">
      <c r="A10458" t="s">
        <v>20751</v>
      </c>
      <c r="B10458" t="s">
        <v>20752</v>
      </c>
    </row>
    <row r="10459" spans="1:2" x14ac:dyDescent="0.25">
      <c r="A10459" t="s">
        <v>20753</v>
      </c>
      <c r="B10459" t="s">
        <v>20754</v>
      </c>
    </row>
    <row r="10460" spans="1:2" x14ac:dyDescent="0.25">
      <c r="A10460" t="s">
        <v>20755</v>
      </c>
      <c r="B10460" t="s">
        <v>20756</v>
      </c>
    </row>
    <row r="10461" spans="1:2" x14ac:dyDescent="0.25">
      <c r="A10461" t="s">
        <v>20757</v>
      </c>
      <c r="B10461" t="s">
        <v>20758</v>
      </c>
    </row>
    <row r="10462" spans="1:2" x14ac:dyDescent="0.25">
      <c r="A10462" t="s">
        <v>20759</v>
      </c>
      <c r="B10462" t="s">
        <v>20760</v>
      </c>
    </row>
    <row r="10463" spans="1:2" x14ac:dyDescent="0.25">
      <c r="A10463" t="s">
        <v>20761</v>
      </c>
      <c r="B10463" t="s">
        <v>20762</v>
      </c>
    </row>
    <row r="10464" spans="1:2" x14ac:dyDescent="0.25">
      <c r="A10464" t="s">
        <v>20763</v>
      </c>
      <c r="B10464" t="s">
        <v>20764</v>
      </c>
    </row>
    <row r="10465" spans="1:2" x14ac:dyDescent="0.25">
      <c r="A10465" t="s">
        <v>20765</v>
      </c>
      <c r="B10465" t="s">
        <v>20766</v>
      </c>
    </row>
    <row r="10466" spans="1:2" x14ac:dyDescent="0.25">
      <c r="A10466" t="s">
        <v>20767</v>
      </c>
      <c r="B10466" t="s">
        <v>20768</v>
      </c>
    </row>
    <row r="10467" spans="1:2" x14ac:dyDescent="0.25">
      <c r="A10467" t="s">
        <v>20769</v>
      </c>
      <c r="B10467" t="s">
        <v>20770</v>
      </c>
    </row>
    <row r="10468" spans="1:2" x14ac:dyDescent="0.25">
      <c r="A10468" t="s">
        <v>20771</v>
      </c>
      <c r="B10468" t="s">
        <v>20772</v>
      </c>
    </row>
    <row r="10469" spans="1:2" x14ac:dyDescent="0.25">
      <c r="A10469" t="s">
        <v>20773</v>
      </c>
      <c r="B10469" t="s">
        <v>20774</v>
      </c>
    </row>
    <row r="10470" spans="1:2" x14ac:dyDescent="0.25">
      <c r="A10470" t="s">
        <v>20775</v>
      </c>
      <c r="B10470" t="s">
        <v>20776</v>
      </c>
    </row>
    <row r="10471" spans="1:2" x14ac:dyDescent="0.25">
      <c r="A10471" t="s">
        <v>20777</v>
      </c>
      <c r="B10471" t="s">
        <v>20778</v>
      </c>
    </row>
    <row r="10472" spans="1:2" x14ac:dyDescent="0.25">
      <c r="A10472" t="s">
        <v>20779</v>
      </c>
      <c r="B10472" t="s">
        <v>20780</v>
      </c>
    </row>
    <row r="10473" spans="1:2" x14ac:dyDescent="0.25">
      <c r="A10473" t="s">
        <v>20781</v>
      </c>
      <c r="B10473" t="s">
        <v>20782</v>
      </c>
    </row>
    <row r="10474" spans="1:2" x14ac:dyDescent="0.25">
      <c r="A10474" t="s">
        <v>20783</v>
      </c>
      <c r="B10474" t="s">
        <v>20784</v>
      </c>
    </row>
    <row r="10475" spans="1:2" x14ac:dyDescent="0.25">
      <c r="A10475" t="s">
        <v>20785</v>
      </c>
      <c r="B10475" t="s">
        <v>20786</v>
      </c>
    </row>
    <row r="10476" spans="1:2" x14ac:dyDescent="0.25">
      <c r="A10476" t="s">
        <v>20787</v>
      </c>
      <c r="B10476" t="s">
        <v>20788</v>
      </c>
    </row>
    <row r="10477" spans="1:2" x14ac:dyDescent="0.25">
      <c r="A10477" t="s">
        <v>20789</v>
      </c>
      <c r="B10477" t="s">
        <v>20790</v>
      </c>
    </row>
    <row r="10478" spans="1:2" x14ac:dyDescent="0.25">
      <c r="A10478" t="s">
        <v>20791</v>
      </c>
      <c r="B10478" t="s">
        <v>20792</v>
      </c>
    </row>
    <row r="10479" spans="1:2" x14ac:dyDescent="0.25">
      <c r="A10479" t="s">
        <v>20793</v>
      </c>
      <c r="B10479" t="s">
        <v>20794</v>
      </c>
    </row>
    <row r="10480" spans="1:2" x14ac:dyDescent="0.25">
      <c r="A10480" t="s">
        <v>20795</v>
      </c>
      <c r="B10480" t="s">
        <v>20796</v>
      </c>
    </row>
    <row r="10481" spans="1:2" x14ac:dyDescent="0.25">
      <c r="A10481" t="s">
        <v>20797</v>
      </c>
      <c r="B10481" t="s">
        <v>20798</v>
      </c>
    </row>
    <row r="10482" spans="1:2" x14ac:dyDescent="0.25">
      <c r="A10482" t="s">
        <v>20799</v>
      </c>
      <c r="B10482" t="s">
        <v>20800</v>
      </c>
    </row>
    <row r="10483" spans="1:2" x14ac:dyDescent="0.25">
      <c r="A10483" t="s">
        <v>20801</v>
      </c>
      <c r="B10483" t="s">
        <v>20802</v>
      </c>
    </row>
    <row r="10484" spans="1:2" x14ac:dyDescent="0.25">
      <c r="A10484" t="s">
        <v>20803</v>
      </c>
      <c r="B10484" t="s">
        <v>20804</v>
      </c>
    </row>
    <row r="10485" spans="1:2" x14ac:dyDescent="0.25">
      <c r="A10485" t="s">
        <v>20805</v>
      </c>
      <c r="B10485" t="s">
        <v>20806</v>
      </c>
    </row>
    <row r="10486" spans="1:2" x14ac:dyDescent="0.25">
      <c r="A10486" t="s">
        <v>20807</v>
      </c>
      <c r="B10486" t="s">
        <v>20808</v>
      </c>
    </row>
    <row r="10487" spans="1:2" x14ac:dyDescent="0.25">
      <c r="A10487" t="s">
        <v>20809</v>
      </c>
      <c r="B10487" t="s">
        <v>20810</v>
      </c>
    </row>
    <row r="10488" spans="1:2" x14ac:dyDescent="0.25">
      <c r="A10488" t="s">
        <v>20811</v>
      </c>
      <c r="B10488" t="s">
        <v>20812</v>
      </c>
    </row>
    <row r="10489" spans="1:2" x14ac:dyDescent="0.25">
      <c r="A10489" t="s">
        <v>20813</v>
      </c>
      <c r="B10489" t="s">
        <v>20814</v>
      </c>
    </row>
    <row r="10490" spans="1:2" x14ac:dyDescent="0.25">
      <c r="A10490" t="s">
        <v>20815</v>
      </c>
      <c r="B10490" t="s">
        <v>20816</v>
      </c>
    </row>
    <row r="10491" spans="1:2" x14ac:dyDescent="0.25">
      <c r="A10491" t="s">
        <v>20817</v>
      </c>
      <c r="B10491" t="s">
        <v>20818</v>
      </c>
    </row>
    <row r="10492" spans="1:2" x14ac:dyDescent="0.25">
      <c r="A10492" t="s">
        <v>20819</v>
      </c>
      <c r="B10492" t="s">
        <v>20820</v>
      </c>
    </row>
    <row r="10493" spans="1:2" x14ac:dyDescent="0.25">
      <c r="A10493" t="s">
        <v>20821</v>
      </c>
      <c r="B10493" t="s">
        <v>20822</v>
      </c>
    </row>
    <row r="10494" spans="1:2" x14ac:dyDescent="0.25">
      <c r="A10494" t="s">
        <v>20823</v>
      </c>
      <c r="B10494" t="s">
        <v>20824</v>
      </c>
    </row>
    <row r="10495" spans="1:2" x14ac:dyDescent="0.25">
      <c r="A10495" t="s">
        <v>20825</v>
      </c>
      <c r="B10495" t="s">
        <v>20826</v>
      </c>
    </row>
    <row r="10496" spans="1:2" x14ac:dyDescent="0.25">
      <c r="A10496" t="s">
        <v>20827</v>
      </c>
      <c r="B10496" t="s">
        <v>20828</v>
      </c>
    </row>
    <row r="10497" spans="1:2" x14ac:dyDescent="0.25">
      <c r="A10497" t="s">
        <v>20829</v>
      </c>
      <c r="B10497" t="s">
        <v>20830</v>
      </c>
    </row>
    <row r="10498" spans="1:2" x14ac:dyDescent="0.25">
      <c r="A10498" t="s">
        <v>20831</v>
      </c>
      <c r="B10498" t="s">
        <v>20832</v>
      </c>
    </row>
    <row r="10499" spans="1:2" x14ac:dyDescent="0.25">
      <c r="A10499" t="s">
        <v>20833</v>
      </c>
      <c r="B10499" t="s">
        <v>20834</v>
      </c>
    </row>
    <row r="10500" spans="1:2" x14ac:dyDescent="0.25">
      <c r="A10500" t="s">
        <v>20835</v>
      </c>
      <c r="B10500" t="s">
        <v>20836</v>
      </c>
    </row>
    <row r="10501" spans="1:2" x14ac:dyDescent="0.25">
      <c r="A10501" t="s">
        <v>20837</v>
      </c>
      <c r="B10501" t="s">
        <v>20838</v>
      </c>
    </row>
    <row r="10502" spans="1:2" x14ac:dyDescent="0.25">
      <c r="A10502" t="s">
        <v>20839</v>
      </c>
      <c r="B10502" t="s">
        <v>20840</v>
      </c>
    </row>
    <row r="10503" spans="1:2" x14ac:dyDescent="0.25">
      <c r="A10503" t="s">
        <v>20841</v>
      </c>
      <c r="B10503" t="s">
        <v>20842</v>
      </c>
    </row>
    <row r="10504" spans="1:2" x14ac:dyDescent="0.25">
      <c r="A10504" t="s">
        <v>20843</v>
      </c>
      <c r="B10504" t="s">
        <v>20844</v>
      </c>
    </row>
    <row r="10505" spans="1:2" x14ac:dyDescent="0.25">
      <c r="A10505" t="s">
        <v>20845</v>
      </c>
      <c r="B10505" t="s">
        <v>20846</v>
      </c>
    </row>
    <row r="10506" spans="1:2" x14ac:dyDescent="0.25">
      <c r="A10506" t="s">
        <v>20847</v>
      </c>
      <c r="B10506" t="s">
        <v>20848</v>
      </c>
    </row>
    <row r="10507" spans="1:2" x14ac:dyDescent="0.25">
      <c r="A10507" t="s">
        <v>20849</v>
      </c>
      <c r="B10507" t="s">
        <v>20850</v>
      </c>
    </row>
    <row r="10508" spans="1:2" x14ac:dyDescent="0.25">
      <c r="A10508" t="s">
        <v>20851</v>
      </c>
      <c r="B10508" t="s">
        <v>20852</v>
      </c>
    </row>
    <row r="10509" spans="1:2" x14ac:dyDescent="0.25">
      <c r="A10509" t="s">
        <v>20853</v>
      </c>
      <c r="B10509" t="s">
        <v>20854</v>
      </c>
    </row>
    <row r="10510" spans="1:2" x14ac:dyDescent="0.25">
      <c r="A10510" t="s">
        <v>20855</v>
      </c>
      <c r="B10510" t="s">
        <v>20856</v>
      </c>
    </row>
    <row r="10511" spans="1:2" x14ac:dyDescent="0.25">
      <c r="A10511" t="s">
        <v>20857</v>
      </c>
      <c r="B10511" t="s">
        <v>20858</v>
      </c>
    </row>
    <row r="10512" spans="1:2" x14ac:dyDescent="0.25">
      <c r="A10512" t="s">
        <v>20859</v>
      </c>
      <c r="B10512" t="s">
        <v>20860</v>
      </c>
    </row>
    <row r="10513" spans="1:2" x14ac:dyDescent="0.25">
      <c r="A10513" t="s">
        <v>20861</v>
      </c>
      <c r="B10513" t="s">
        <v>20862</v>
      </c>
    </row>
    <row r="10514" spans="1:2" x14ac:dyDescent="0.25">
      <c r="A10514" t="s">
        <v>20863</v>
      </c>
      <c r="B10514" t="s">
        <v>20864</v>
      </c>
    </row>
    <row r="10515" spans="1:2" x14ac:dyDescent="0.25">
      <c r="A10515" t="s">
        <v>20865</v>
      </c>
      <c r="B10515" t="s">
        <v>20866</v>
      </c>
    </row>
    <row r="10516" spans="1:2" x14ac:dyDescent="0.25">
      <c r="A10516" t="s">
        <v>20867</v>
      </c>
      <c r="B10516" t="s">
        <v>20868</v>
      </c>
    </row>
    <row r="10517" spans="1:2" x14ac:dyDescent="0.25">
      <c r="A10517" t="s">
        <v>20869</v>
      </c>
      <c r="B10517" t="s">
        <v>20870</v>
      </c>
    </row>
    <row r="10518" spans="1:2" x14ac:dyDescent="0.25">
      <c r="A10518" t="s">
        <v>20871</v>
      </c>
      <c r="B10518" t="s">
        <v>20872</v>
      </c>
    </row>
    <row r="10519" spans="1:2" x14ac:dyDescent="0.25">
      <c r="A10519" t="s">
        <v>20873</v>
      </c>
      <c r="B10519" t="s">
        <v>20874</v>
      </c>
    </row>
    <row r="10520" spans="1:2" x14ac:dyDescent="0.25">
      <c r="A10520" t="s">
        <v>20875</v>
      </c>
      <c r="B10520" t="s">
        <v>20876</v>
      </c>
    </row>
    <row r="10521" spans="1:2" x14ac:dyDescent="0.25">
      <c r="A10521" t="s">
        <v>20877</v>
      </c>
      <c r="B10521" t="s">
        <v>20878</v>
      </c>
    </row>
    <row r="10522" spans="1:2" x14ac:dyDescent="0.25">
      <c r="A10522" t="s">
        <v>20879</v>
      </c>
      <c r="B10522" t="s">
        <v>20880</v>
      </c>
    </row>
    <row r="10523" spans="1:2" x14ac:dyDescent="0.25">
      <c r="A10523" t="s">
        <v>20881</v>
      </c>
      <c r="B10523" t="s">
        <v>20882</v>
      </c>
    </row>
    <row r="10524" spans="1:2" x14ac:dyDescent="0.25">
      <c r="A10524" t="s">
        <v>20883</v>
      </c>
      <c r="B10524" t="s">
        <v>20884</v>
      </c>
    </row>
    <row r="10525" spans="1:2" x14ac:dyDescent="0.25">
      <c r="A10525" t="s">
        <v>20885</v>
      </c>
      <c r="B10525" t="s">
        <v>20886</v>
      </c>
    </row>
    <row r="10526" spans="1:2" x14ac:dyDescent="0.25">
      <c r="A10526" t="s">
        <v>20887</v>
      </c>
      <c r="B10526" t="s">
        <v>20888</v>
      </c>
    </row>
    <row r="10527" spans="1:2" x14ac:dyDescent="0.25">
      <c r="A10527" t="s">
        <v>20889</v>
      </c>
      <c r="B10527" t="s">
        <v>20890</v>
      </c>
    </row>
    <row r="10528" spans="1:2" x14ac:dyDescent="0.25">
      <c r="A10528" t="s">
        <v>20891</v>
      </c>
      <c r="B10528" t="s">
        <v>20892</v>
      </c>
    </row>
    <row r="10529" spans="1:2" x14ac:dyDescent="0.25">
      <c r="A10529" t="s">
        <v>20893</v>
      </c>
      <c r="B10529" t="s">
        <v>20894</v>
      </c>
    </row>
    <row r="10530" spans="1:2" x14ac:dyDescent="0.25">
      <c r="A10530" t="s">
        <v>20895</v>
      </c>
      <c r="B10530" t="s">
        <v>20896</v>
      </c>
    </row>
    <row r="10531" spans="1:2" x14ac:dyDescent="0.25">
      <c r="A10531" t="s">
        <v>20897</v>
      </c>
      <c r="B10531" t="s">
        <v>20898</v>
      </c>
    </row>
    <row r="10532" spans="1:2" x14ac:dyDescent="0.25">
      <c r="A10532" t="s">
        <v>20899</v>
      </c>
      <c r="B10532" t="s">
        <v>20900</v>
      </c>
    </row>
    <row r="10533" spans="1:2" x14ac:dyDescent="0.25">
      <c r="A10533" t="s">
        <v>20901</v>
      </c>
      <c r="B10533" t="s">
        <v>20902</v>
      </c>
    </row>
    <row r="10534" spans="1:2" x14ac:dyDescent="0.25">
      <c r="A10534" t="s">
        <v>20903</v>
      </c>
      <c r="B10534" t="s">
        <v>20904</v>
      </c>
    </row>
    <row r="10535" spans="1:2" x14ac:dyDescent="0.25">
      <c r="A10535" t="s">
        <v>20905</v>
      </c>
      <c r="B10535" t="s">
        <v>20906</v>
      </c>
    </row>
    <row r="10536" spans="1:2" x14ac:dyDescent="0.25">
      <c r="A10536" t="s">
        <v>20907</v>
      </c>
      <c r="B10536" t="s">
        <v>20908</v>
      </c>
    </row>
    <row r="10537" spans="1:2" x14ac:dyDescent="0.25">
      <c r="A10537" t="s">
        <v>20909</v>
      </c>
      <c r="B10537" t="s">
        <v>20910</v>
      </c>
    </row>
    <row r="10538" spans="1:2" x14ac:dyDescent="0.25">
      <c r="A10538" t="s">
        <v>20911</v>
      </c>
      <c r="B10538" t="s">
        <v>20912</v>
      </c>
    </row>
    <row r="10539" spans="1:2" x14ac:dyDescent="0.25">
      <c r="A10539" t="s">
        <v>20913</v>
      </c>
      <c r="B10539" t="s">
        <v>20914</v>
      </c>
    </row>
    <row r="10540" spans="1:2" x14ac:dyDescent="0.25">
      <c r="A10540" t="s">
        <v>20915</v>
      </c>
      <c r="B10540" t="s">
        <v>20916</v>
      </c>
    </row>
    <row r="10541" spans="1:2" x14ac:dyDescent="0.25">
      <c r="A10541" t="s">
        <v>20917</v>
      </c>
      <c r="B10541" t="s">
        <v>20918</v>
      </c>
    </row>
    <row r="10542" spans="1:2" x14ac:dyDescent="0.25">
      <c r="A10542" t="s">
        <v>20919</v>
      </c>
      <c r="B10542" t="s">
        <v>20920</v>
      </c>
    </row>
    <row r="10543" spans="1:2" x14ac:dyDescent="0.25">
      <c r="A10543" t="s">
        <v>20921</v>
      </c>
      <c r="B10543" t="s">
        <v>20922</v>
      </c>
    </row>
    <row r="10544" spans="1:2" x14ac:dyDescent="0.25">
      <c r="A10544" t="s">
        <v>20923</v>
      </c>
      <c r="B10544" t="s">
        <v>20924</v>
      </c>
    </row>
    <row r="10545" spans="1:2" x14ac:dyDescent="0.25">
      <c r="A10545" t="s">
        <v>20925</v>
      </c>
      <c r="B10545" t="s">
        <v>20926</v>
      </c>
    </row>
    <row r="10546" spans="1:2" x14ac:dyDescent="0.25">
      <c r="A10546" t="s">
        <v>20927</v>
      </c>
      <c r="B10546" t="s">
        <v>20928</v>
      </c>
    </row>
    <row r="10547" spans="1:2" x14ac:dyDescent="0.25">
      <c r="A10547" t="s">
        <v>20929</v>
      </c>
      <c r="B10547" t="s">
        <v>20930</v>
      </c>
    </row>
    <row r="10548" spans="1:2" x14ac:dyDescent="0.25">
      <c r="A10548" t="s">
        <v>20931</v>
      </c>
      <c r="B10548" t="s">
        <v>20932</v>
      </c>
    </row>
    <row r="10549" spans="1:2" x14ac:dyDescent="0.25">
      <c r="A10549" t="s">
        <v>20933</v>
      </c>
      <c r="B10549" t="s">
        <v>20934</v>
      </c>
    </row>
    <row r="10550" spans="1:2" x14ac:dyDescent="0.25">
      <c r="A10550" t="s">
        <v>20935</v>
      </c>
      <c r="B10550" t="s">
        <v>20936</v>
      </c>
    </row>
    <row r="10551" spans="1:2" x14ac:dyDescent="0.25">
      <c r="A10551" t="s">
        <v>20937</v>
      </c>
      <c r="B10551" t="s">
        <v>20938</v>
      </c>
    </row>
    <row r="10552" spans="1:2" x14ac:dyDescent="0.25">
      <c r="A10552" t="s">
        <v>20939</v>
      </c>
      <c r="B10552" t="s">
        <v>20940</v>
      </c>
    </row>
    <row r="10553" spans="1:2" x14ac:dyDescent="0.25">
      <c r="A10553" t="s">
        <v>20941</v>
      </c>
      <c r="B10553" t="s">
        <v>20942</v>
      </c>
    </row>
    <row r="10554" spans="1:2" x14ac:dyDescent="0.25">
      <c r="A10554" t="s">
        <v>20943</v>
      </c>
      <c r="B10554" t="s">
        <v>20944</v>
      </c>
    </row>
    <row r="10555" spans="1:2" x14ac:dyDescent="0.25">
      <c r="A10555" t="s">
        <v>20945</v>
      </c>
      <c r="B10555" t="s">
        <v>20946</v>
      </c>
    </row>
    <row r="10556" spans="1:2" x14ac:dyDescent="0.25">
      <c r="A10556" t="s">
        <v>20947</v>
      </c>
      <c r="B10556" t="s">
        <v>20948</v>
      </c>
    </row>
    <row r="10557" spans="1:2" x14ac:dyDescent="0.25">
      <c r="A10557" t="s">
        <v>20949</v>
      </c>
      <c r="B10557" t="s">
        <v>20950</v>
      </c>
    </row>
    <row r="10558" spans="1:2" x14ac:dyDescent="0.25">
      <c r="A10558" t="s">
        <v>20951</v>
      </c>
      <c r="B10558" t="s">
        <v>20952</v>
      </c>
    </row>
    <row r="10559" spans="1:2" x14ac:dyDescent="0.25">
      <c r="A10559" t="s">
        <v>20953</v>
      </c>
      <c r="B10559" t="s">
        <v>20954</v>
      </c>
    </row>
    <row r="10560" spans="1:2" x14ac:dyDescent="0.25">
      <c r="A10560" t="s">
        <v>20955</v>
      </c>
      <c r="B10560" t="s">
        <v>20956</v>
      </c>
    </row>
    <row r="10561" spans="1:2" x14ac:dyDescent="0.25">
      <c r="A10561" t="s">
        <v>20957</v>
      </c>
      <c r="B10561" t="s">
        <v>20958</v>
      </c>
    </row>
    <row r="10562" spans="1:2" x14ac:dyDescent="0.25">
      <c r="A10562" t="s">
        <v>20959</v>
      </c>
      <c r="B10562" t="s">
        <v>20960</v>
      </c>
    </row>
    <row r="10563" spans="1:2" x14ac:dyDescent="0.25">
      <c r="A10563" t="s">
        <v>20961</v>
      </c>
      <c r="B10563" t="s">
        <v>20962</v>
      </c>
    </row>
    <row r="10564" spans="1:2" x14ac:dyDescent="0.25">
      <c r="A10564" t="s">
        <v>20963</v>
      </c>
      <c r="B10564" t="s">
        <v>20964</v>
      </c>
    </row>
    <row r="10565" spans="1:2" x14ac:dyDescent="0.25">
      <c r="A10565" t="s">
        <v>20965</v>
      </c>
      <c r="B10565" t="s">
        <v>20966</v>
      </c>
    </row>
    <row r="10566" spans="1:2" x14ac:dyDescent="0.25">
      <c r="A10566" t="s">
        <v>20967</v>
      </c>
      <c r="B10566" t="s">
        <v>20968</v>
      </c>
    </row>
    <row r="10567" spans="1:2" x14ac:dyDescent="0.25">
      <c r="A10567" t="s">
        <v>20969</v>
      </c>
      <c r="B10567" t="s">
        <v>20970</v>
      </c>
    </row>
    <row r="10568" spans="1:2" x14ac:dyDescent="0.25">
      <c r="A10568" t="s">
        <v>20971</v>
      </c>
      <c r="B10568" t="s">
        <v>20972</v>
      </c>
    </row>
    <row r="10569" spans="1:2" x14ac:dyDescent="0.25">
      <c r="A10569" t="s">
        <v>20973</v>
      </c>
      <c r="B10569" t="s">
        <v>20974</v>
      </c>
    </row>
    <row r="10570" spans="1:2" x14ac:dyDescent="0.25">
      <c r="A10570" t="s">
        <v>20975</v>
      </c>
      <c r="B10570" t="s">
        <v>20976</v>
      </c>
    </row>
    <row r="10571" spans="1:2" x14ac:dyDescent="0.25">
      <c r="A10571" t="s">
        <v>20977</v>
      </c>
      <c r="B10571" t="s">
        <v>20978</v>
      </c>
    </row>
    <row r="10572" spans="1:2" x14ac:dyDescent="0.25">
      <c r="A10572" t="s">
        <v>20979</v>
      </c>
      <c r="B10572" t="s">
        <v>20980</v>
      </c>
    </row>
    <row r="10573" spans="1:2" x14ac:dyDescent="0.25">
      <c r="A10573" t="s">
        <v>20981</v>
      </c>
      <c r="B10573" t="s">
        <v>20982</v>
      </c>
    </row>
    <row r="10574" spans="1:2" x14ac:dyDescent="0.25">
      <c r="A10574" t="s">
        <v>20983</v>
      </c>
      <c r="B10574" t="s">
        <v>20984</v>
      </c>
    </row>
    <row r="10575" spans="1:2" x14ac:dyDescent="0.25">
      <c r="A10575" t="s">
        <v>20985</v>
      </c>
      <c r="B10575" t="s">
        <v>20986</v>
      </c>
    </row>
    <row r="10576" spans="1:2" x14ac:dyDescent="0.25">
      <c r="A10576" t="s">
        <v>20987</v>
      </c>
      <c r="B10576" t="s">
        <v>20988</v>
      </c>
    </row>
    <row r="10577" spans="1:2" x14ac:dyDescent="0.25">
      <c r="A10577" t="s">
        <v>20989</v>
      </c>
      <c r="B10577" t="s">
        <v>20990</v>
      </c>
    </row>
    <row r="10578" spans="1:2" x14ac:dyDescent="0.25">
      <c r="A10578" t="s">
        <v>20991</v>
      </c>
      <c r="B10578" t="s">
        <v>20992</v>
      </c>
    </row>
    <row r="10579" spans="1:2" x14ac:dyDescent="0.25">
      <c r="A10579" t="s">
        <v>20993</v>
      </c>
      <c r="B10579" t="s">
        <v>20994</v>
      </c>
    </row>
    <row r="10580" spans="1:2" x14ac:dyDescent="0.25">
      <c r="A10580" t="s">
        <v>20995</v>
      </c>
      <c r="B10580" t="s">
        <v>20996</v>
      </c>
    </row>
    <row r="10581" spans="1:2" x14ac:dyDescent="0.25">
      <c r="A10581" t="s">
        <v>20997</v>
      </c>
      <c r="B10581" t="s">
        <v>20998</v>
      </c>
    </row>
    <row r="10582" spans="1:2" x14ac:dyDescent="0.25">
      <c r="A10582" t="s">
        <v>20999</v>
      </c>
      <c r="B10582" t="s">
        <v>21000</v>
      </c>
    </row>
    <row r="10583" spans="1:2" x14ac:dyDescent="0.25">
      <c r="A10583" t="s">
        <v>21001</v>
      </c>
      <c r="B10583" t="s">
        <v>21002</v>
      </c>
    </row>
    <row r="10584" spans="1:2" x14ac:dyDescent="0.25">
      <c r="A10584" t="s">
        <v>21003</v>
      </c>
      <c r="B10584" t="s">
        <v>21004</v>
      </c>
    </row>
    <row r="10585" spans="1:2" x14ac:dyDescent="0.25">
      <c r="A10585" t="s">
        <v>21005</v>
      </c>
      <c r="B10585" t="s">
        <v>21006</v>
      </c>
    </row>
    <row r="10586" spans="1:2" x14ac:dyDescent="0.25">
      <c r="A10586" t="s">
        <v>21007</v>
      </c>
      <c r="B10586" t="s">
        <v>21008</v>
      </c>
    </row>
    <row r="10587" spans="1:2" x14ac:dyDescent="0.25">
      <c r="A10587" t="s">
        <v>21009</v>
      </c>
      <c r="B10587" t="s">
        <v>21010</v>
      </c>
    </row>
    <row r="10588" spans="1:2" x14ac:dyDescent="0.25">
      <c r="A10588" t="s">
        <v>21011</v>
      </c>
      <c r="B10588" t="s">
        <v>21012</v>
      </c>
    </row>
    <row r="10589" spans="1:2" x14ac:dyDescent="0.25">
      <c r="A10589" t="s">
        <v>21013</v>
      </c>
      <c r="B10589" t="s">
        <v>21014</v>
      </c>
    </row>
    <row r="10590" spans="1:2" x14ac:dyDescent="0.25">
      <c r="A10590" t="s">
        <v>21015</v>
      </c>
      <c r="B10590" t="s">
        <v>21016</v>
      </c>
    </row>
    <row r="10591" spans="1:2" x14ac:dyDescent="0.25">
      <c r="A10591" t="s">
        <v>21017</v>
      </c>
      <c r="B10591" t="s">
        <v>21018</v>
      </c>
    </row>
    <row r="10592" spans="1:2" x14ac:dyDescent="0.25">
      <c r="A10592" t="s">
        <v>21019</v>
      </c>
      <c r="B10592" t="s">
        <v>21020</v>
      </c>
    </row>
    <row r="10593" spans="1:2" x14ac:dyDescent="0.25">
      <c r="A10593" t="s">
        <v>21021</v>
      </c>
      <c r="B10593" t="s">
        <v>21022</v>
      </c>
    </row>
    <row r="10594" spans="1:2" x14ac:dyDescent="0.25">
      <c r="A10594" t="s">
        <v>21023</v>
      </c>
      <c r="B10594" t="s">
        <v>21024</v>
      </c>
    </row>
    <row r="10595" spans="1:2" x14ac:dyDescent="0.25">
      <c r="A10595" t="s">
        <v>21025</v>
      </c>
      <c r="B10595" t="s">
        <v>21026</v>
      </c>
    </row>
    <row r="10596" spans="1:2" x14ac:dyDescent="0.25">
      <c r="A10596" t="s">
        <v>21027</v>
      </c>
      <c r="B10596" t="s">
        <v>21028</v>
      </c>
    </row>
    <row r="10597" spans="1:2" x14ac:dyDescent="0.25">
      <c r="A10597" t="s">
        <v>21029</v>
      </c>
      <c r="B10597" t="s">
        <v>21030</v>
      </c>
    </row>
    <row r="10598" spans="1:2" x14ac:dyDescent="0.25">
      <c r="A10598" t="s">
        <v>21031</v>
      </c>
      <c r="B10598" t="s">
        <v>21032</v>
      </c>
    </row>
    <row r="10599" spans="1:2" x14ac:dyDescent="0.25">
      <c r="A10599" t="s">
        <v>21033</v>
      </c>
      <c r="B10599" t="s">
        <v>21034</v>
      </c>
    </row>
    <row r="10600" spans="1:2" x14ac:dyDescent="0.25">
      <c r="A10600" t="s">
        <v>21035</v>
      </c>
      <c r="B10600" t="s">
        <v>21036</v>
      </c>
    </row>
    <row r="10601" spans="1:2" x14ac:dyDescent="0.25">
      <c r="A10601" t="s">
        <v>21037</v>
      </c>
      <c r="B10601" t="s">
        <v>21038</v>
      </c>
    </row>
    <row r="10602" spans="1:2" x14ac:dyDescent="0.25">
      <c r="A10602" t="s">
        <v>21039</v>
      </c>
      <c r="B10602" t="s">
        <v>21040</v>
      </c>
    </row>
    <row r="10603" spans="1:2" x14ac:dyDescent="0.25">
      <c r="A10603" t="s">
        <v>21041</v>
      </c>
      <c r="B10603" t="s">
        <v>21042</v>
      </c>
    </row>
    <row r="10604" spans="1:2" x14ac:dyDescent="0.25">
      <c r="A10604" t="s">
        <v>21043</v>
      </c>
      <c r="B10604" t="s">
        <v>21044</v>
      </c>
    </row>
    <row r="10605" spans="1:2" x14ac:dyDescent="0.25">
      <c r="A10605" t="s">
        <v>21045</v>
      </c>
      <c r="B10605" t="s">
        <v>21046</v>
      </c>
    </row>
    <row r="10606" spans="1:2" x14ac:dyDescent="0.25">
      <c r="A10606" t="s">
        <v>21047</v>
      </c>
      <c r="B10606" t="s">
        <v>21048</v>
      </c>
    </row>
    <row r="10607" spans="1:2" x14ac:dyDescent="0.25">
      <c r="A10607" t="s">
        <v>21049</v>
      </c>
      <c r="B10607" t="s">
        <v>21050</v>
      </c>
    </row>
    <row r="10608" spans="1:2" x14ac:dyDescent="0.25">
      <c r="A10608" t="s">
        <v>21051</v>
      </c>
      <c r="B10608" t="s">
        <v>21052</v>
      </c>
    </row>
    <row r="10609" spans="1:2" x14ac:dyDescent="0.25">
      <c r="A10609" t="s">
        <v>21053</v>
      </c>
      <c r="B10609" t="s">
        <v>21054</v>
      </c>
    </row>
    <row r="10610" spans="1:2" x14ac:dyDescent="0.25">
      <c r="A10610" t="s">
        <v>21055</v>
      </c>
      <c r="B10610" t="s">
        <v>21056</v>
      </c>
    </row>
    <row r="10611" spans="1:2" x14ac:dyDescent="0.25">
      <c r="A10611" t="s">
        <v>21057</v>
      </c>
      <c r="B10611" t="s">
        <v>21058</v>
      </c>
    </row>
    <row r="10612" spans="1:2" x14ac:dyDescent="0.25">
      <c r="A10612" t="s">
        <v>21059</v>
      </c>
      <c r="B10612" t="s">
        <v>21060</v>
      </c>
    </row>
    <row r="10613" spans="1:2" x14ac:dyDescent="0.25">
      <c r="A10613" t="s">
        <v>21061</v>
      </c>
      <c r="B10613" t="s">
        <v>21062</v>
      </c>
    </row>
    <row r="10614" spans="1:2" x14ac:dyDescent="0.25">
      <c r="A10614" t="s">
        <v>21063</v>
      </c>
      <c r="B10614" t="s">
        <v>21064</v>
      </c>
    </row>
    <row r="10615" spans="1:2" x14ac:dyDescent="0.25">
      <c r="A10615" t="s">
        <v>21065</v>
      </c>
      <c r="B10615" t="s">
        <v>21066</v>
      </c>
    </row>
    <row r="10616" spans="1:2" x14ac:dyDescent="0.25">
      <c r="A10616" t="s">
        <v>21067</v>
      </c>
      <c r="B10616" t="s">
        <v>21068</v>
      </c>
    </row>
    <row r="10617" spans="1:2" x14ac:dyDescent="0.25">
      <c r="A10617" t="s">
        <v>21069</v>
      </c>
      <c r="B10617" t="s">
        <v>21070</v>
      </c>
    </row>
    <row r="10618" spans="1:2" x14ac:dyDescent="0.25">
      <c r="A10618" t="s">
        <v>21071</v>
      </c>
      <c r="B10618" t="s">
        <v>21072</v>
      </c>
    </row>
    <row r="10619" spans="1:2" x14ac:dyDescent="0.25">
      <c r="A10619" t="s">
        <v>21073</v>
      </c>
      <c r="B10619" t="s">
        <v>21074</v>
      </c>
    </row>
    <row r="10620" spans="1:2" x14ac:dyDescent="0.25">
      <c r="A10620" t="s">
        <v>21075</v>
      </c>
      <c r="B10620" t="s">
        <v>21076</v>
      </c>
    </row>
    <row r="10621" spans="1:2" x14ac:dyDescent="0.25">
      <c r="A10621" t="s">
        <v>21077</v>
      </c>
      <c r="B10621" t="s">
        <v>21078</v>
      </c>
    </row>
    <row r="10622" spans="1:2" x14ac:dyDescent="0.25">
      <c r="A10622" t="s">
        <v>21079</v>
      </c>
      <c r="B10622" t="s">
        <v>21080</v>
      </c>
    </row>
    <row r="10623" spans="1:2" x14ac:dyDescent="0.25">
      <c r="A10623" t="s">
        <v>21081</v>
      </c>
      <c r="B10623" t="s">
        <v>21082</v>
      </c>
    </row>
    <row r="10624" spans="1:2" x14ac:dyDescent="0.25">
      <c r="A10624" t="s">
        <v>21083</v>
      </c>
      <c r="B10624" t="s">
        <v>21084</v>
      </c>
    </row>
    <row r="10625" spans="1:2" x14ac:dyDescent="0.25">
      <c r="A10625" t="s">
        <v>21085</v>
      </c>
      <c r="B10625" t="s">
        <v>21086</v>
      </c>
    </row>
    <row r="10626" spans="1:2" x14ac:dyDescent="0.25">
      <c r="A10626" t="s">
        <v>21087</v>
      </c>
      <c r="B10626" t="s">
        <v>21088</v>
      </c>
    </row>
    <row r="10627" spans="1:2" x14ac:dyDescent="0.25">
      <c r="A10627" t="s">
        <v>21089</v>
      </c>
      <c r="B10627" t="s">
        <v>21090</v>
      </c>
    </row>
    <row r="10628" spans="1:2" x14ac:dyDescent="0.25">
      <c r="A10628" t="s">
        <v>21091</v>
      </c>
      <c r="B10628" t="s">
        <v>21092</v>
      </c>
    </row>
    <row r="10629" spans="1:2" x14ac:dyDescent="0.25">
      <c r="A10629" t="s">
        <v>21093</v>
      </c>
      <c r="B10629" t="s">
        <v>21094</v>
      </c>
    </row>
    <row r="10630" spans="1:2" x14ac:dyDescent="0.25">
      <c r="A10630" t="s">
        <v>21095</v>
      </c>
      <c r="B10630" t="s">
        <v>21096</v>
      </c>
    </row>
    <row r="10631" spans="1:2" x14ac:dyDescent="0.25">
      <c r="A10631" t="s">
        <v>21097</v>
      </c>
      <c r="B10631" t="s">
        <v>21098</v>
      </c>
    </row>
    <row r="10632" spans="1:2" x14ac:dyDescent="0.25">
      <c r="A10632" t="s">
        <v>21099</v>
      </c>
      <c r="B10632" t="s">
        <v>21100</v>
      </c>
    </row>
    <row r="10633" spans="1:2" x14ac:dyDescent="0.25">
      <c r="A10633" t="s">
        <v>21101</v>
      </c>
      <c r="B10633" t="s">
        <v>21102</v>
      </c>
    </row>
    <row r="10634" spans="1:2" x14ac:dyDescent="0.25">
      <c r="A10634" t="s">
        <v>21103</v>
      </c>
      <c r="B10634" t="s">
        <v>21104</v>
      </c>
    </row>
    <row r="10635" spans="1:2" x14ac:dyDescent="0.25">
      <c r="A10635" t="s">
        <v>21105</v>
      </c>
      <c r="B10635" t="s">
        <v>21106</v>
      </c>
    </row>
    <row r="10636" spans="1:2" x14ac:dyDescent="0.25">
      <c r="A10636" t="s">
        <v>21107</v>
      </c>
      <c r="B10636" t="s">
        <v>21108</v>
      </c>
    </row>
    <row r="10637" spans="1:2" x14ac:dyDescent="0.25">
      <c r="A10637" t="s">
        <v>21109</v>
      </c>
      <c r="B10637" t="s">
        <v>21110</v>
      </c>
    </row>
    <row r="10638" spans="1:2" x14ac:dyDescent="0.25">
      <c r="A10638" t="s">
        <v>21111</v>
      </c>
      <c r="B10638" t="s">
        <v>21112</v>
      </c>
    </row>
    <row r="10639" spans="1:2" x14ac:dyDescent="0.25">
      <c r="A10639" t="s">
        <v>21113</v>
      </c>
      <c r="B10639" t="s">
        <v>21114</v>
      </c>
    </row>
    <row r="10640" spans="1:2" x14ac:dyDescent="0.25">
      <c r="A10640" t="s">
        <v>21115</v>
      </c>
      <c r="B10640" t="s">
        <v>21116</v>
      </c>
    </row>
    <row r="10641" spans="1:2" x14ac:dyDescent="0.25">
      <c r="A10641" t="s">
        <v>21117</v>
      </c>
      <c r="B10641" t="s">
        <v>21118</v>
      </c>
    </row>
    <row r="10642" spans="1:2" x14ac:dyDescent="0.25">
      <c r="A10642" t="s">
        <v>21119</v>
      </c>
      <c r="B10642" t="s">
        <v>21120</v>
      </c>
    </row>
    <row r="10643" spans="1:2" x14ac:dyDescent="0.25">
      <c r="A10643" t="s">
        <v>21121</v>
      </c>
      <c r="B10643" t="s">
        <v>21122</v>
      </c>
    </row>
    <row r="10644" spans="1:2" x14ac:dyDescent="0.25">
      <c r="A10644" t="s">
        <v>21123</v>
      </c>
      <c r="B10644" t="s">
        <v>21124</v>
      </c>
    </row>
    <row r="10645" spans="1:2" x14ac:dyDescent="0.25">
      <c r="A10645" t="s">
        <v>21125</v>
      </c>
      <c r="B10645" t="s">
        <v>21126</v>
      </c>
    </row>
    <row r="10646" spans="1:2" x14ac:dyDescent="0.25">
      <c r="A10646" t="s">
        <v>21127</v>
      </c>
      <c r="B10646" t="s">
        <v>21128</v>
      </c>
    </row>
    <row r="10647" spans="1:2" x14ac:dyDescent="0.25">
      <c r="A10647" t="s">
        <v>21129</v>
      </c>
      <c r="B10647" t="s">
        <v>21130</v>
      </c>
    </row>
    <row r="10648" spans="1:2" x14ac:dyDescent="0.25">
      <c r="A10648" t="s">
        <v>21131</v>
      </c>
      <c r="B10648" t="s">
        <v>21132</v>
      </c>
    </row>
    <row r="10649" spans="1:2" x14ac:dyDescent="0.25">
      <c r="A10649" t="s">
        <v>21133</v>
      </c>
      <c r="B10649" t="s">
        <v>21134</v>
      </c>
    </row>
    <row r="10650" spans="1:2" x14ac:dyDescent="0.25">
      <c r="A10650" t="s">
        <v>21135</v>
      </c>
      <c r="B10650" t="s">
        <v>21136</v>
      </c>
    </row>
    <row r="10651" spans="1:2" x14ac:dyDescent="0.25">
      <c r="A10651" t="s">
        <v>21137</v>
      </c>
      <c r="B10651" t="s">
        <v>21138</v>
      </c>
    </row>
    <row r="10652" spans="1:2" x14ac:dyDescent="0.25">
      <c r="A10652" t="s">
        <v>21139</v>
      </c>
      <c r="B10652" t="s">
        <v>21140</v>
      </c>
    </row>
    <row r="10653" spans="1:2" x14ac:dyDescent="0.25">
      <c r="A10653" t="s">
        <v>21141</v>
      </c>
      <c r="B10653" t="s">
        <v>21142</v>
      </c>
    </row>
    <row r="10654" spans="1:2" x14ac:dyDescent="0.25">
      <c r="A10654" t="s">
        <v>21143</v>
      </c>
      <c r="B10654" t="s">
        <v>21144</v>
      </c>
    </row>
    <row r="10655" spans="1:2" x14ac:dyDescent="0.25">
      <c r="A10655" t="s">
        <v>21145</v>
      </c>
      <c r="B10655" t="s">
        <v>21146</v>
      </c>
    </row>
    <row r="10656" spans="1:2" x14ac:dyDescent="0.25">
      <c r="A10656" t="s">
        <v>21147</v>
      </c>
      <c r="B10656" t="s">
        <v>21148</v>
      </c>
    </row>
    <row r="10657" spans="1:2" x14ac:dyDescent="0.25">
      <c r="A10657" t="s">
        <v>21149</v>
      </c>
      <c r="B10657" t="s">
        <v>21150</v>
      </c>
    </row>
    <row r="10658" spans="1:2" x14ac:dyDescent="0.25">
      <c r="A10658" t="s">
        <v>21151</v>
      </c>
      <c r="B10658" t="s">
        <v>21152</v>
      </c>
    </row>
    <row r="10659" spans="1:2" x14ac:dyDescent="0.25">
      <c r="A10659" t="s">
        <v>21153</v>
      </c>
      <c r="B10659" t="s">
        <v>21154</v>
      </c>
    </row>
    <row r="10660" spans="1:2" x14ac:dyDescent="0.25">
      <c r="A10660" t="s">
        <v>21155</v>
      </c>
      <c r="B10660" t="s">
        <v>21156</v>
      </c>
    </row>
    <row r="10661" spans="1:2" x14ac:dyDescent="0.25">
      <c r="A10661" t="s">
        <v>21157</v>
      </c>
      <c r="B10661" t="s">
        <v>21158</v>
      </c>
    </row>
    <row r="10662" spans="1:2" x14ac:dyDescent="0.25">
      <c r="A10662" t="s">
        <v>21159</v>
      </c>
      <c r="B10662" t="s">
        <v>21160</v>
      </c>
    </row>
    <row r="10663" spans="1:2" x14ac:dyDescent="0.25">
      <c r="A10663" t="s">
        <v>21161</v>
      </c>
      <c r="B10663" t="s">
        <v>21162</v>
      </c>
    </row>
    <row r="10664" spans="1:2" x14ac:dyDescent="0.25">
      <c r="A10664" t="s">
        <v>21163</v>
      </c>
      <c r="B10664" t="s">
        <v>21164</v>
      </c>
    </row>
    <row r="10665" spans="1:2" x14ac:dyDescent="0.25">
      <c r="A10665" t="s">
        <v>21165</v>
      </c>
      <c r="B10665" t="s">
        <v>21166</v>
      </c>
    </row>
    <row r="10666" spans="1:2" x14ac:dyDescent="0.25">
      <c r="A10666" t="s">
        <v>21167</v>
      </c>
      <c r="B10666" t="s">
        <v>21168</v>
      </c>
    </row>
    <row r="10667" spans="1:2" x14ac:dyDescent="0.25">
      <c r="A10667" t="s">
        <v>21169</v>
      </c>
      <c r="B10667" t="s">
        <v>21170</v>
      </c>
    </row>
    <row r="10668" spans="1:2" x14ac:dyDescent="0.25">
      <c r="A10668" t="s">
        <v>21171</v>
      </c>
      <c r="B10668" t="s">
        <v>21172</v>
      </c>
    </row>
    <row r="10669" spans="1:2" x14ac:dyDescent="0.25">
      <c r="A10669" t="s">
        <v>21173</v>
      </c>
      <c r="B10669" t="s">
        <v>21174</v>
      </c>
    </row>
    <row r="10670" spans="1:2" x14ac:dyDescent="0.25">
      <c r="A10670" t="s">
        <v>21175</v>
      </c>
      <c r="B10670" t="s">
        <v>21176</v>
      </c>
    </row>
    <row r="10671" spans="1:2" x14ac:dyDescent="0.25">
      <c r="A10671" t="s">
        <v>21177</v>
      </c>
      <c r="B10671" t="s">
        <v>21178</v>
      </c>
    </row>
    <row r="10672" spans="1:2" x14ac:dyDescent="0.25">
      <c r="A10672" t="s">
        <v>21179</v>
      </c>
      <c r="B10672" t="s">
        <v>21180</v>
      </c>
    </row>
    <row r="10673" spans="1:2" x14ac:dyDescent="0.25">
      <c r="A10673" t="s">
        <v>21181</v>
      </c>
      <c r="B10673" t="s">
        <v>21182</v>
      </c>
    </row>
    <row r="10674" spans="1:2" x14ac:dyDescent="0.25">
      <c r="A10674" t="s">
        <v>21183</v>
      </c>
      <c r="B10674" t="s">
        <v>21184</v>
      </c>
    </row>
    <row r="10675" spans="1:2" x14ac:dyDescent="0.25">
      <c r="A10675" t="s">
        <v>21185</v>
      </c>
      <c r="B10675" t="s">
        <v>21186</v>
      </c>
    </row>
    <row r="10676" spans="1:2" x14ac:dyDescent="0.25">
      <c r="A10676" t="s">
        <v>21187</v>
      </c>
      <c r="B10676" t="s">
        <v>21188</v>
      </c>
    </row>
    <row r="10677" spans="1:2" x14ac:dyDescent="0.25">
      <c r="A10677" t="s">
        <v>21189</v>
      </c>
      <c r="B10677" t="s">
        <v>21190</v>
      </c>
    </row>
    <row r="10678" spans="1:2" x14ac:dyDescent="0.25">
      <c r="A10678" t="s">
        <v>21191</v>
      </c>
      <c r="B10678" t="s">
        <v>21192</v>
      </c>
    </row>
    <row r="10679" spans="1:2" x14ac:dyDescent="0.25">
      <c r="A10679" t="s">
        <v>21193</v>
      </c>
      <c r="B10679" t="s">
        <v>21194</v>
      </c>
    </row>
    <row r="10680" spans="1:2" x14ac:dyDescent="0.25">
      <c r="A10680" t="s">
        <v>21195</v>
      </c>
      <c r="B10680" t="s">
        <v>21196</v>
      </c>
    </row>
    <row r="10681" spans="1:2" x14ac:dyDescent="0.25">
      <c r="A10681" t="s">
        <v>21197</v>
      </c>
      <c r="B10681" t="s">
        <v>21198</v>
      </c>
    </row>
    <row r="10682" spans="1:2" x14ac:dyDescent="0.25">
      <c r="A10682" t="s">
        <v>21199</v>
      </c>
      <c r="B10682" t="s">
        <v>21200</v>
      </c>
    </row>
    <row r="10683" spans="1:2" x14ac:dyDescent="0.25">
      <c r="A10683" t="s">
        <v>21201</v>
      </c>
      <c r="B10683" t="s">
        <v>21202</v>
      </c>
    </row>
    <row r="10684" spans="1:2" x14ac:dyDescent="0.25">
      <c r="A10684" t="s">
        <v>21203</v>
      </c>
      <c r="B10684" t="s">
        <v>21204</v>
      </c>
    </row>
    <row r="10685" spans="1:2" x14ac:dyDescent="0.25">
      <c r="A10685" t="s">
        <v>21205</v>
      </c>
      <c r="B10685" t="s">
        <v>21206</v>
      </c>
    </row>
    <row r="10686" spans="1:2" x14ac:dyDescent="0.25">
      <c r="A10686" t="s">
        <v>21207</v>
      </c>
      <c r="B10686" t="s">
        <v>21208</v>
      </c>
    </row>
    <row r="10687" spans="1:2" x14ac:dyDescent="0.25">
      <c r="A10687" t="s">
        <v>21209</v>
      </c>
      <c r="B10687" t="s">
        <v>21210</v>
      </c>
    </row>
    <row r="10688" spans="1:2" x14ac:dyDescent="0.25">
      <c r="A10688" t="s">
        <v>21211</v>
      </c>
      <c r="B10688" t="s">
        <v>21212</v>
      </c>
    </row>
    <row r="10689" spans="1:2" x14ac:dyDescent="0.25">
      <c r="A10689" t="s">
        <v>21213</v>
      </c>
      <c r="B10689" t="s">
        <v>21214</v>
      </c>
    </row>
    <row r="10690" spans="1:2" x14ac:dyDescent="0.25">
      <c r="A10690" t="s">
        <v>21215</v>
      </c>
      <c r="B10690" t="s">
        <v>21216</v>
      </c>
    </row>
    <row r="10691" spans="1:2" x14ac:dyDescent="0.25">
      <c r="A10691" t="s">
        <v>21217</v>
      </c>
      <c r="B10691" t="s">
        <v>21218</v>
      </c>
    </row>
    <row r="10692" spans="1:2" x14ac:dyDescent="0.25">
      <c r="A10692" t="s">
        <v>21219</v>
      </c>
      <c r="B10692" t="s">
        <v>21220</v>
      </c>
    </row>
    <row r="10693" spans="1:2" x14ac:dyDescent="0.25">
      <c r="A10693" t="s">
        <v>21221</v>
      </c>
      <c r="B10693" t="s">
        <v>21222</v>
      </c>
    </row>
    <row r="10694" spans="1:2" x14ac:dyDescent="0.25">
      <c r="A10694" t="s">
        <v>21223</v>
      </c>
      <c r="B10694" t="s">
        <v>21224</v>
      </c>
    </row>
    <row r="10695" spans="1:2" x14ac:dyDescent="0.25">
      <c r="A10695" t="s">
        <v>21225</v>
      </c>
      <c r="B10695" t="s">
        <v>21226</v>
      </c>
    </row>
    <row r="10696" spans="1:2" x14ac:dyDescent="0.25">
      <c r="A10696" t="s">
        <v>21227</v>
      </c>
      <c r="B10696" t="s">
        <v>21228</v>
      </c>
    </row>
    <row r="10697" spans="1:2" x14ac:dyDescent="0.25">
      <c r="A10697" t="s">
        <v>21229</v>
      </c>
      <c r="B10697" t="s">
        <v>21230</v>
      </c>
    </row>
    <row r="10698" spans="1:2" x14ac:dyDescent="0.25">
      <c r="A10698" t="s">
        <v>21231</v>
      </c>
      <c r="B10698" t="s">
        <v>21232</v>
      </c>
    </row>
    <row r="10699" spans="1:2" x14ac:dyDescent="0.25">
      <c r="A10699" t="s">
        <v>21233</v>
      </c>
      <c r="B10699" t="s">
        <v>21234</v>
      </c>
    </row>
    <row r="10700" spans="1:2" x14ac:dyDescent="0.25">
      <c r="A10700" t="s">
        <v>21235</v>
      </c>
      <c r="B10700" t="s">
        <v>21236</v>
      </c>
    </row>
    <row r="10701" spans="1:2" x14ac:dyDescent="0.25">
      <c r="A10701" t="s">
        <v>21237</v>
      </c>
      <c r="B10701" t="s">
        <v>21238</v>
      </c>
    </row>
    <row r="10702" spans="1:2" x14ac:dyDescent="0.25">
      <c r="A10702" t="s">
        <v>21239</v>
      </c>
      <c r="B10702" t="s">
        <v>21240</v>
      </c>
    </row>
    <row r="10703" spans="1:2" x14ac:dyDescent="0.25">
      <c r="A10703" t="s">
        <v>21241</v>
      </c>
      <c r="B10703" t="s">
        <v>21242</v>
      </c>
    </row>
    <row r="10704" spans="1:2" x14ac:dyDescent="0.25">
      <c r="A10704" t="s">
        <v>21243</v>
      </c>
      <c r="B10704" t="s">
        <v>21244</v>
      </c>
    </row>
    <row r="10705" spans="1:2" x14ac:dyDescent="0.25">
      <c r="A10705" t="s">
        <v>21245</v>
      </c>
      <c r="B10705" t="s">
        <v>21246</v>
      </c>
    </row>
    <row r="10706" spans="1:2" x14ac:dyDescent="0.25">
      <c r="A10706" t="s">
        <v>21247</v>
      </c>
      <c r="B10706" t="s">
        <v>21248</v>
      </c>
    </row>
    <row r="10707" spans="1:2" x14ac:dyDescent="0.25">
      <c r="A10707" t="s">
        <v>21249</v>
      </c>
      <c r="B10707" t="s">
        <v>21250</v>
      </c>
    </row>
    <row r="10708" spans="1:2" x14ac:dyDescent="0.25">
      <c r="A10708" t="s">
        <v>21251</v>
      </c>
      <c r="B10708" t="s">
        <v>21252</v>
      </c>
    </row>
    <row r="10709" spans="1:2" x14ac:dyDescent="0.25">
      <c r="A10709" t="s">
        <v>21253</v>
      </c>
      <c r="B10709" t="s">
        <v>21254</v>
      </c>
    </row>
    <row r="10710" spans="1:2" x14ac:dyDescent="0.25">
      <c r="A10710" t="s">
        <v>21255</v>
      </c>
      <c r="B10710" t="s">
        <v>21256</v>
      </c>
    </row>
    <row r="10711" spans="1:2" x14ac:dyDescent="0.25">
      <c r="A10711" t="s">
        <v>21257</v>
      </c>
      <c r="B10711" t="s">
        <v>21258</v>
      </c>
    </row>
    <row r="10712" spans="1:2" x14ac:dyDescent="0.25">
      <c r="A10712" t="s">
        <v>21259</v>
      </c>
      <c r="B10712" t="s">
        <v>21260</v>
      </c>
    </row>
    <row r="10713" spans="1:2" x14ac:dyDescent="0.25">
      <c r="A10713" t="s">
        <v>21261</v>
      </c>
      <c r="B10713" t="s">
        <v>21262</v>
      </c>
    </row>
    <row r="10714" spans="1:2" x14ac:dyDescent="0.25">
      <c r="A10714" t="s">
        <v>21263</v>
      </c>
      <c r="B10714" t="s">
        <v>21264</v>
      </c>
    </row>
    <row r="10715" spans="1:2" x14ac:dyDescent="0.25">
      <c r="A10715" t="s">
        <v>21265</v>
      </c>
      <c r="B10715" t="s">
        <v>21266</v>
      </c>
    </row>
    <row r="10716" spans="1:2" x14ac:dyDescent="0.25">
      <c r="A10716" t="s">
        <v>21267</v>
      </c>
      <c r="B10716" t="s">
        <v>21268</v>
      </c>
    </row>
    <row r="10717" spans="1:2" x14ac:dyDescent="0.25">
      <c r="A10717" t="s">
        <v>21269</v>
      </c>
      <c r="B10717" t="s">
        <v>21270</v>
      </c>
    </row>
    <row r="10718" spans="1:2" x14ac:dyDescent="0.25">
      <c r="A10718" t="s">
        <v>21271</v>
      </c>
      <c r="B10718" t="s">
        <v>21272</v>
      </c>
    </row>
    <row r="10719" spans="1:2" x14ac:dyDescent="0.25">
      <c r="A10719" t="s">
        <v>21273</v>
      </c>
      <c r="B10719" t="s">
        <v>21274</v>
      </c>
    </row>
    <row r="10720" spans="1:2" x14ac:dyDescent="0.25">
      <c r="A10720" t="s">
        <v>21275</v>
      </c>
      <c r="B10720" t="s">
        <v>21276</v>
      </c>
    </row>
    <row r="10721" spans="1:2" x14ac:dyDescent="0.25">
      <c r="A10721" t="s">
        <v>21277</v>
      </c>
      <c r="B10721" t="s">
        <v>21278</v>
      </c>
    </row>
    <row r="10722" spans="1:2" x14ac:dyDescent="0.25">
      <c r="A10722" t="s">
        <v>21279</v>
      </c>
      <c r="B10722" t="s">
        <v>21280</v>
      </c>
    </row>
    <row r="10723" spans="1:2" x14ac:dyDescent="0.25">
      <c r="A10723" t="s">
        <v>21281</v>
      </c>
      <c r="B10723" t="s">
        <v>21282</v>
      </c>
    </row>
    <row r="10724" spans="1:2" x14ac:dyDescent="0.25">
      <c r="A10724" t="s">
        <v>21283</v>
      </c>
      <c r="B10724" t="s">
        <v>21284</v>
      </c>
    </row>
    <row r="10725" spans="1:2" x14ac:dyDescent="0.25">
      <c r="A10725" t="s">
        <v>21285</v>
      </c>
      <c r="B10725" t="s">
        <v>21286</v>
      </c>
    </row>
    <row r="10726" spans="1:2" x14ac:dyDescent="0.25">
      <c r="A10726" t="s">
        <v>21287</v>
      </c>
      <c r="B10726" t="s">
        <v>21288</v>
      </c>
    </row>
    <row r="10727" spans="1:2" x14ac:dyDescent="0.25">
      <c r="A10727" t="s">
        <v>21289</v>
      </c>
      <c r="B10727" t="s">
        <v>21290</v>
      </c>
    </row>
    <row r="10728" spans="1:2" x14ac:dyDescent="0.25">
      <c r="A10728" t="s">
        <v>21291</v>
      </c>
      <c r="B10728" t="s">
        <v>21292</v>
      </c>
    </row>
    <row r="10729" spans="1:2" x14ac:dyDescent="0.25">
      <c r="A10729" t="s">
        <v>21293</v>
      </c>
      <c r="B10729" t="s">
        <v>21294</v>
      </c>
    </row>
    <row r="10730" spans="1:2" x14ac:dyDescent="0.25">
      <c r="A10730" t="s">
        <v>21295</v>
      </c>
      <c r="B10730" t="s">
        <v>21296</v>
      </c>
    </row>
    <row r="10731" spans="1:2" x14ac:dyDescent="0.25">
      <c r="A10731" t="s">
        <v>21297</v>
      </c>
      <c r="B10731" t="s">
        <v>21298</v>
      </c>
    </row>
    <row r="10732" spans="1:2" x14ac:dyDescent="0.25">
      <c r="A10732" t="s">
        <v>21299</v>
      </c>
      <c r="B10732" t="s">
        <v>21300</v>
      </c>
    </row>
    <row r="10733" spans="1:2" x14ac:dyDescent="0.25">
      <c r="A10733" t="s">
        <v>21301</v>
      </c>
      <c r="B10733" t="s">
        <v>21302</v>
      </c>
    </row>
    <row r="10734" spans="1:2" x14ac:dyDescent="0.25">
      <c r="A10734" t="s">
        <v>21303</v>
      </c>
      <c r="B10734" t="s">
        <v>21304</v>
      </c>
    </row>
    <row r="10735" spans="1:2" x14ac:dyDescent="0.25">
      <c r="A10735" t="s">
        <v>21305</v>
      </c>
      <c r="B10735" t="s">
        <v>21306</v>
      </c>
    </row>
    <row r="10736" spans="1:2" x14ac:dyDescent="0.25">
      <c r="A10736" t="s">
        <v>21307</v>
      </c>
      <c r="B10736" t="s">
        <v>21308</v>
      </c>
    </row>
    <row r="10737" spans="1:2" x14ac:dyDescent="0.25">
      <c r="A10737" t="s">
        <v>21309</v>
      </c>
      <c r="B10737" t="s">
        <v>21310</v>
      </c>
    </row>
    <row r="10738" spans="1:2" x14ac:dyDescent="0.25">
      <c r="A10738" t="s">
        <v>21311</v>
      </c>
      <c r="B10738" t="s">
        <v>21312</v>
      </c>
    </row>
    <row r="10739" spans="1:2" x14ac:dyDescent="0.25">
      <c r="A10739" t="s">
        <v>21313</v>
      </c>
      <c r="B10739" t="s">
        <v>21314</v>
      </c>
    </row>
    <row r="10740" spans="1:2" x14ac:dyDescent="0.25">
      <c r="A10740" t="s">
        <v>21315</v>
      </c>
      <c r="B10740" t="s">
        <v>21316</v>
      </c>
    </row>
    <row r="10741" spans="1:2" x14ac:dyDescent="0.25">
      <c r="A10741" t="s">
        <v>21317</v>
      </c>
      <c r="B10741" t="s">
        <v>21318</v>
      </c>
    </row>
    <row r="10742" spans="1:2" x14ac:dyDescent="0.25">
      <c r="A10742" t="s">
        <v>21319</v>
      </c>
      <c r="B10742" t="s">
        <v>21320</v>
      </c>
    </row>
    <row r="10743" spans="1:2" x14ac:dyDescent="0.25">
      <c r="A10743" t="s">
        <v>21321</v>
      </c>
      <c r="B10743" t="s">
        <v>21322</v>
      </c>
    </row>
    <row r="10744" spans="1:2" x14ac:dyDescent="0.25">
      <c r="A10744" t="s">
        <v>21323</v>
      </c>
      <c r="B10744" t="s">
        <v>21324</v>
      </c>
    </row>
    <row r="10745" spans="1:2" x14ac:dyDescent="0.25">
      <c r="A10745" t="s">
        <v>21325</v>
      </c>
      <c r="B10745" t="s">
        <v>21326</v>
      </c>
    </row>
    <row r="10746" spans="1:2" x14ac:dyDescent="0.25">
      <c r="A10746" t="s">
        <v>21327</v>
      </c>
      <c r="B10746" t="s">
        <v>21328</v>
      </c>
    </row>
    <row r="10747" spans="1:2" x14ac:dyDescent="0.25">
      <c r="A10747" t="s">
        <v>21329</v>
      </c>
      <c r="B10747" t="s">
        <v>21330</v>
      </c>
    </row>
    <row r="10748" spans="1:2" x14ac:dyDescent="0.25">
      <c r="A10748" t="s">
        <v>21331</v>
      </c>
      <c r="B10748" t="s">
        <v>21332</v>
      </c>
    </row>
    <row r="10749" spans="1:2" x14ac:dyDescent="0.25">
      <c r="A10749" t="s">
        <v>21333</v>
      </c>
      <c r="B10749" t="s">
        <v>21334</v>
      </c>
    </row>
    <row r="10750" spans="1:2" x14ac:dyDescent="0.25">
      <c r="A10750" t="s">
        <v>21335</v>
      </c>
      <c r="B10750" t="s">
        <v>21336</v>
      </c>
    </row>
    <row r="10751" spans="1:2" x14ac:dyDescent="0.25">
      <c r="A10751" t="s">
        <v>21337</v>
      </c>
      <c r="B10751" t="s">
        <v>21338</v>
      </c>
    </row>
    <row r="10752" spans="1:2" x14ac:dyDescent="0.25">
      <c r="A10752" t="s">
        <v>21339</v>
      </c>
      <c r="B10752" t="s">
        <v>21340</v>
      </c>
    </row>
    <row r="10753" spans="1:2" x14ac:dyDescent="0.25">
      <c r="A10753" t="s">
        <v>21341</v>
      </c>
      <c r="B10753" t="s">
        <v>21342</v>
      </c>
    </row>
    <row r="10754" spans="1:2" x14ac:dyDescent="0.25">
      <c r="A10754" t="s">
        <v>21343</v>
      </c>
      <c r="B10754" t="s">
        <v>21344</v>
      </c>
    </row>
    <row r="10755" spans="1:2" x14ac:dyDescent="0.25">
      <c r="A10755" t="s">
        <v>21345</v>
      </c>
      <c r="B10755" t="s">
        <v>21346</v>
      </c>
    </row>
    <row r="10756" spans="1:2" x14ac:dyDescent="0.25">
      <c r="A10756" t="s">
        <v>21347</v>
      </c>
      <c r="B10756" t="s">
        <v>21348</v>
      </c>
    </row>
    <row r="10757" spans="1:2" x14ac:dyDescent="0.25">
      <c r="A10757" t="s">
        <v>21349</v>
      </c>
      <c r="B10757" t="s">
        <v>21350</v>
      </c>
    </row>
    <row r="10758" spans="1:2" x14ac:dyDescent="0.25">
      <c r="A10758" t="s">
        <v>21351</v>
      </c>
      <c r="B10758" t="s">
        <v>21352</v>
      </c>
    </row>
    <row r="10759" spans="1:2" x14ac:dyDescent="0.25">
      <c r="A10759" t="s">
        <v>21353</v>
      </c>
      <c r="B10759" t="s">
        <v>21354</v>
      </c>
    </row>
    <row r="10760" spans="1:2" x14ac:dyDescent="0.25">
      <c r="A10760" t="s">
        <v>21355</v>
      </c>
      <c r="B10760" t="s">
        <v>21356</v>
      </c>
    </row>
    <row r="10761" spans="1:2" x14ac:dyDescent="0.25">
      <c r="A10761" t="s">
        <v>21357</v>
      </c>
      <c r="B10761" t="s">
        <v>21358</v>
      </c>
    </row>
    <row r="10762" spans="1:2" x14ac:dyDescent="0.25">
      <c r="A10762" t="s">
        <v>21359</v>
      </c>
      <c r="B10762" t="s">
        <v>21360</v>
      </c>
    </row>
    <row r="10763" spans="1:2" x14ac:dyDescent="0.25">
      <c r="A10763" t="s">
        <v>21361</v>
      </c>
      <c r="B10763" t="s">
        <v>21362</v>
      </c>
    </row>
    <row r="10764" spans="1:2" x14ac:dyDescent="0.25">
      <c r="A10764" t="s">
        <v>21363</v>
      </c>
      <c r="B10764" t="s">
        <v>21364</v>
      </c>
    </row>
    <row r="10765" spans="1:2" x14ac:dyDescent="0.25">
      <c r="A10765" t="s">
        <v>21365</v>
      </c>
      <c r="B10765" t="s">
        <v>21366</v>
      </c>
    </row>
    <row r="10766" spans="1:2" x14ac:dyDescent="0.25">
      <c r="A10766" t="s">
        <v>21367</v>
      </c>
      <c r="B10766" t="s">
        <v>21368</v>
      </c>
    </row>
    <row r="10767" spans="1:2" x14ac:dyDescent="0.25">
      <c r="A10767" t="s">
        <v>21369</v>
      </c>
      <c r="B10767" t="s">
        <v>21370</v>
      </c>
    </row>
    <row r="10768" spans="1:2" x14ac:dyDescent="0.25">
      <c r="A10768" t="s">
        <v>21371</v>
      </c>
      <c r="B10768" t="s">
        <v>21372</v>
      </c>
    </row>
    <row r="10769" spans="1:2" x14ac:dyDescent="0.25">
      <c r="A10769" t="s">
        <v>21373</v>
      </c>
      <c r="B10769" t="s">
        <v>21374</v>
      </c>
    </row>
    <row r="10770" spans="1:2" x14ac:dyDescent="0.25">
      <c r="A10770" t="s">
        <v>21375</v>
      </c>
      <c r="B10770" t="s">
        <v>21376</v>
      </c>
    </row>
    <row r="10771" spans="1:2" x14ac:dyDescent="0.25">
      <c r="A10771" t="s">
        <v>21377</v>
      </c>
      <c r="B10771" t="s">
        <v>21378</v>
      </c>
    </row>
    <row r="10772" spans="1:2" x14ac:dyDescent="0.25">
      <c r="A10772" t="s">
        <v>21379</v>
      </c>
      <c r="B10772" t="s">
        <v>21380</v>
      </c>
    </row>
    <row r="10773" spans="1:2" x14ac:dyDescent="0.25">
      <c r="A10773" t="s">
        <v>21381</v>
      </c>
      <c r="B10773" t="s">
        <v>21382</v>
      </c>
    </row>
    <row r="10774" spans="1:2" x14ac:dyDescent="0.25">
      <c r="A10774" t="s">
        <v>21383</v>
      </c>
      <c r="B10774" t="s">
        <v>21384</v>
      </c>
    </row>
    <row r="10775" spans="1:2" x14ac:dyDescent="0.25">
      <c r="A10775" t="s">
        <v>21385</v>
      </c>
      <c r="B10775" t="s">
        <v>21386</v>
      </c>
    </row>
    <row r="10776" spans="1:2" x14ac:dyDescent="0.25">
      <c r="A10776" t="s">
        <v>21387</v>
      </c>
      <c r="B10776" t="s">
        <v>21388</v>
      </c>
    </row>
    <row r="10777" spans="1:2" x14ac:dyDescent="0.25">
      <c r="A10777" t="s">
        <v>21389</v>
      </c>
      <c r="B10777" t="s">
        <v>21390</v>
      </c>
    </row>
    <row r="10778" spans="1:2" x14ac:dyDescent="0.25">
      <c r="A10778" t="s">
        <v>21391</v>
      </c>
      <c r="B10778" t="s">
        <v>21392</v>
      </c>
    </row>
    <row r="10779" spans="1:2" x14ac:dyDescent="0.25">
      <c r="A10779" t="s">
        <v>21393</v>
      </c>
      <c r="B10779" t="s">
        <v>21394</v>
      </c>
    </row>
    <row r="10780" spans="1:2" x14ac:dyDescent="0.25">
      <c r="A10780" t="s">
        <v>21395</v>
      </c>
      <c r="B10780" t="s">
        <v>21396</v>
      </c>
    </row>
    <row r="10781" spans="1:2" x14ac:dyDescent="0.25">
      <c r="A10781" t="s">
        <v>21397</v>
      </c>
      <c r="B10781" t="s">
        <v>21398</v>
      </c>
    </row>
    <row r="10782" spans="1:2" x14ac:dyDescent="0.25">
      <c r="A10782" t="s">
        <v>21399</v>
      </c>
      <c r="B10782" t="s">
        <v>21400</v>
      </c>
    </row>
    <row r="10783" spans="1:2" x14ac:dyDescent="0.25">
      <c r="A10783" t="s">
        <v>21401</v>
      </c>
      <c r="B10783" t="s">
        <v>21402</v>
      </c>
    </row>
    <row r="10784" spans="1:2" x14ac:dyDescent="0.25">
      <c r="A10784" t="s">
        <v>21403</v>
      </c>
      <c r="B10784" t="s">
        <v>21404</v>
      </c>
    </row>
    <row r="10785" spans="1:2" x14ac:dyDescent="0.25">
      <c r="A10785" t="s">
        <v>21405</v>
      </c>
      <c r="B10785" t="s">
        <v>21406</v>
      </c>
    </row>
    <row r="10786" spans="1:2" x14ac:dyDescent="0.25">
      <c r="A10786" t="s">
        <v>21407</v>
      </c>
      <c r="B10786" t="s">
        <v>21408</v>
      </c>
    </row>
    <row r="10787" spans="1:2" x14ac:dyDescent="0.25">
      <c r="A10787" t="s">
        <v>21409</v>
      </c>
      <c r="B10787" t="s">
        <v>21410</v>
      </c>
    </row>
    <row r="10788" spans="1:2" x14ac:dyDescent="0.25">
      <c r="A10788" t="s">
        <v>21411</v>
      </c>
      <c r="B10788" t="s">
        <v>21412</v>
      </c>
    </row>
    <row r="10789" spans="1:2" x14ac:dyDescent="0.25">
      <c r="A10789" t="s">
        <v>21413</v>
      </c>
      <c r="B10789" t="s">
        <v>21414</v>
      </c>
    </row>
    <row r="10790" spans="1:2" x14ac:dyDescent="0.25">
      <c r="A10790" t="s">
        <v>21415</v>
      </c>
      <c r="B10790" t="s">
        <v>21416</v>
      </c>
    </row>
    <row r="10791" spans="1:2" x14ac:dyDescent="0.25">
      <c r="A10791" t="s">
        <v>21417</v>
      </c>
      <c r="B10791" t="s">
        <v>21418</v>
      </c>
    </row>
    <row r="10792" spans="1:2" x14ac:dyDescent="0.25">
      <c r="A10792" t="s">
        <v>21419</v>
      </c>
      <c r="B10792" t="s">
        <v>21420</v>
      </c>
    </row>
    <row r="10793" spans="1:2" x14ac:dyDescent="0.25">
      <c r="A10793" t="s">
        <v>21421</v>
      </c>
      <c r="B10793" t="s">
        <v>21422</v>
      </c>
    </row>
    <row r="10794" spans="1:2" x14ac:dyDescent="0.25">
      <c r="A10794" t="s">
        <v>21423</v>
      </c>
      <c r="B10794" t="s">
        <v>21424</v>
      </c>
    </row>
    <row r="10795" spans="1:2" x14ac:dyDescent="0.25">
      <c r="A10795" t="s">
        <v>21425</v>
      </c>
      <c r="B10795" t="s">
        <v>21426</v>
      </c>
    </row>
    <row r="10796" spans="1:2" x14ac:dyDescent="0.25">
      <c r="A10796" t="s">
        <v>21427</v>
      </c>
      <c r="B10796" t="s">
        <v>21428</v>
      </c>
    </row>
    <row r="10797" spans="1:2" x14ac:dyDescent="0.25">
      <c r="A10797" t="s">
        <v>21429</v>
      </c>
      <c r="B10797" t="s">
        <v>21430</v>
      </c>
    </row>
    <row r="10798" spans="1:2" x14ac:dyDescent="0.25">
      <c r="A10798" t="s">
        <v>21431</v>
      </c>
      <c r="B10798" t="s">
        <v>21432</v>
      </c>
    </row>
    <row r="10799" spans="1:2" x14ac:dyDescent="0.25">
      <c r="A10799" t="s">
        <v>21433</v>
      </c>
      <c r="B10799" t="s">
        <v>21434</v>
      </c>
    </row>
    <row r="10800" spans="1:2" x14ac:dyDescent="0.25">
      <c r="A10800" t="s">
        <v>21435</v>
      </c>
      <c r="B10800" t="s">
        <v>21436</v>
      </c>
    </row>
    <row r="10801" spans="1:2" x14ac:dyDescent="0.25">
      <c r="A10801" t="s">
        <v>21437</v>
      </c>
      <c r="B10801" t="s">
        <v>21438</v>
      </c>
    </row>
    <row r="10802" spans="1:2" x14ac:dyDescent="0.25">
      <c r="A10802" t="s">
        <v>21439</v>
      </c>
      <c r="B10802" t="s">
        <v>21440</v>
      </c>
    </row>
    <row r="10803" spans="1:2" x14ac:dyDescent="0.25">
      <c r="A10803" t="s">
        <v>21441</v>
      </c>
      <c r="B10803" t="s">
        <v>21442</v>
      </c>
    </row>
    <row r="10804" spans="1:2" x14ac:dyDescent="0.25">
      <c r="A10804" t="s">
        <v>21443</v>
      </c>
      <c r="B10804" t="s">
        <v>21444</v>
      </c>
    </row>
    <row r="10805" spans="1:2" x14ac:dyDescent="0.25">
      <c r="A10805" t="s">
        <v>21445</v>
      </c>
      <c r="B10805" t="s">
        <v>21446</v>
      </c>
    </row>
    <row r="10806" spans="1:2" x14ac:dyDescent="0.25">
      <c r="A10806" t="s">
        <v>21447</v>
      </c>
      <c r="B10806" t="s">
        <v>21448</v>
      </c>
    </row>
    <row r="10807" spans="1:2" x14ac:dyDescent="0.25">
      <c r="A10807" t="s">
        <v>21449</v>
      </c>
      <c r="B10807" t="s">
        <v>21450</v>
      </c>
    </row>
    <row r="10808" spans="1:2" x14ac:dyDescent="0.25">
      <c r="A10808" t="s">
        <v>21451</v>
      </c>
      <c r="B10808" t="s">
        <v>21452</v>
      </c>
    </row>
    <row r="10809" spans="1:2" x14ac:dyDescent="0.25">
      <c r="A10809" t="s">
        <v>21453</v>
      </c>
      <c r="B10809" t="s">
        <v>21454</v>
      </c>
    </row>
    <row r="10810" spans="1:2" x14ac:dyDescent="0.25">
      <c r="A10810" t="s">
        <v>21455</v>
      </c>
      <c r="B10810" t="s">
        <v>21456</v>
      </c>
    </row>
    <row r="10811" spans="1:2" x14ac:dyDescent="0.25">
      <c r="A10811" t="s">
        <v>21457</v>
      </c>
      <c r="B10811" t="s">
        <v>21458</v>
      </c>
    </row>
    <row r="10812" spans="1:2" x14ac:dyDescent="0.25">
      <c r="A10812" t="s">
        <v>21459</v>
      </c>
      <c r="B10812" t="s">
        <v>21460</v>
      </c>
    </row>
    <row r="10813" spans="1:2" x14ac:dyDescent="0.25">
      <c r="A10813" t="s">
        <v>21461</v>
      </c>
      <c r="B10813" t="s">
        <v>21462</v>
      </c>
    </row>
    <row r="10814" spans="1:2" x14ac:dyDescent="0.25">
      <c r="A10814" t="s">
        <v>21463</v>
      </c>
      <c r="B10814" t="s">
        <v>21464</v>
      </c>
    </row>
    <row r="10815" spans="1:2" x14ac:dyDescent="0.25">
      <c r="A10815" t="s">
        <v>21465</v>
      </c>
      <c r="B10815" t="s">
        <v>21466</v>
      </c>
    </row>
    <row r="10816" spans="1:2" x14ac:dyDescent="0.25">
      <c r="A10816" t="s">
        <v>21467</v>
      </c>
      <c r="B10816" t="s">
        <v>21468</v>
      </c>
    </row>
    <row r="10817" spans="1:2" x14ac:dyDescent="0.25">
      <c r="A10817" t="s">
        <v>21469</v>
      </c>
      <c r="B10817" t="s">
        <v>21470</v>
      </c>
    </row>
    <row r="10818" spans="1:2" x14ac:dyDescent="0.25">
      <c r="A10818" t="s">
        <v>21471</v>
      </c>
      <c r="B10818" t="s">
        <v>21472</v>
      </c>
    </row>
    <row r="10819" spans="1:2" x14ac:dyDescent="0.25">
      <c r="A10819" t="s">
        <v>21473</v>
      </c>
      <c r="B10819" t="s">
        <v>21474</v>
      </c>
    </row>
    <row r="10820" spans="1:2" x14ac:dyDescent="0.25">
      <c r="A10820" t="s">
        <v>21475</v>
      </c>
      <c r="B10820" t="s">
        <v>21476</v>
      </c>
    </row>
    <row r="10821" spans="1:2" x14ac:dyDescent="0.25">
      <c r="A10821" t="s">
        <v>21477</v>
      </c>
      <c r="B10821" t="s">
        <v>21478</v>
      </c>
    </row>
    <row r="10822" spans="1:2" x14ac:dyDescent="0.25">
      <c r="A10822" t="s">
        <v>21479</v>
      </c>
      <c r="B10822" t="s">
        <v>21480</v>
      </c>
    </row>
    <row r="10823" spans="1:2" x14ac:dyDescent="0.25">
      <c r="A10823" t="s">
        <v>21481</v>
      </c>
      <c r="B10823" t="s">
        <v>21482</v>
      </c>
    </row>
    <row r="10824" spans="1:2" x14ac:dyDescent="0.25">
      <c r="A10824" t="s">
        <v>21483</v>
      </c>
      <c r="B10824" t="s">
        <v>21484</v>
      </c>
    </row>
    <row r="10825" spans="1:2" x14ac:dyDescent="0.25">
      <c r="A10825" t="s">
        <v>21485</v>
      </c>
      <c r="B10825" t="s">
        <v>21486</v>
      </c>
    </row>
    <row r="10826" spans="1:2" x14ac:dyDescent="0.25">
      <c r="A10826" t="s">
        <v>21487</v>
      </c>
      <c r="B10826" t="s">
        <v>21488</v>
      </c>
    </row>
    <row r="10827" spans="1:2" x14ac:dyDescent="0.25">
      <c r="A10827" t="s">
        <v>21489</v>
      </c>
      <c r="B10827" t="s">
        <v>21490</v>
      </c>
    </row>
    <row r="10828" spans="1:2" x14ac:dyDescent="0.25">
      <c r="A10828" t="s">
        <v>21491</v>
      </c>
      <c r="B10828" t="s">
        <v>21492</v>
      </c>
    </row>
    <row r="10829" spans="1:2" x14ac:dyDescent="0.25">
      <c r="A10829" t="s">
        <v>21493</v>
      </c>
      <c r="B10829" t="s">
        <v>21494</v>
      </c>
    </row>
    <row r="10830" spans="1:2" x14ac:dyDescent="0.25">
      <c r="A10830" t="s">
        <v>21495</v>
      </c>
      <c r="B10830" t="s">
        <v>21496</v>
      </c>
    </row>
    <row r="10831" spans="1:2" x14ac:dyDescent="0.25">
      <c r="A10831" t="s">
        <v>21497</v>
      </c>
      <c r="B10831" t="s">
        <v>21498</v>
      </c>
    </row>
    <row r="10832" spans="1:2" x14ac:dyDescent="0.25">
      <c r="A10832" t="s">
        <v>21499</v>
      </c>
      <c r="B10832" t="s">
        <v>21500</v>
      </c>
    </row>
    <row r="10833" spans="1:2" x14ac:dyDescent="0.25">
      <c r="A10833" t="s">
        <v>21501</v>
      </c>
      <c r="B10833" t="s">
        <v>21502</v>
      </c>
    </row>
    <row r="10834" spans="1:2" x14ac:dyDescent="0.25">
      <c r="A10834" t="s">
        <v>21503</v>
      </c>
      <c r="B10834" t="s">
        <v>21504</v>
      </c>
    </row>
    <row r="10835" spans="1:2" x14ac:dyDescent="0.25">
      <c r="A10835" t="s">
        <v>21505</v>
      </c>
      <c r="B10835" t="s">
        <v>21506</v>
      </c>
    </row>
    <row r="10836" spans="1:2" x14ac:dyDescent="0.25">
      <c r="A10836" t="s">
        <v>21507</v>
      </c>
      <c r="B10836" t="s">
        <v>21508</v>
      </c>
    </row>
    <row r="10837" spans="1:2" x14ac:dyDescent="0.25">
      <c r="A10837" t="s">
        <v>21509</v>
      </c>
      <c r="B10837" t="s">
        <v>21510</v>
      </c>
    </row>
    <row r="10838" spans="1:2" x14ac:dyDescent="0.25">
      <c r="A10838" t="s">
        <v>21511</v>
      </c>
      <c r="B10838" t="s">
        <v>21512</v>
      </c>
    </row>
    <row r="10839" spans="1:2" x14ac:dyDescent="0.25">
      <c r="A10839" t="s">
        <v>21513</v>
      </c>
      <c r="B10839" t="s">
        <v>21514</v>
      </c>
    </row>
    <row r="10840" spans="1:2" x14ac:dyDescent="0.25">
      <c r="A10840" t="s">
        <v>21515</v>
      </c>
      <c r="B10840" t="s">
        <v>21516</v>
      </c>
    </row>
    <row r="10841" spans="1:2" x14ac:dyDescent="0.25">
      <c r="A10841" t="s">
        <v>21517</v>
      </c>
      <c r="B10841" t="s">
        <v>21518</v>
      </c>
    </row>
    <row r="10842" spans="1:2" x14ac:dyDescent="0.25">
      <c r="A10842" t="s">
        <v>21519</v>
      </c>
      <c r="B10842" t="s">
        <v>21520</v>
      </c>
    </row>
    <row r="10843" spans="1:2" x14ac:dyDescent="0.25">
      <c r="A10843" t="s">
        <v>21521</v>
      </c>
      <c r="B10843" t="s">
        <v>21522</v>
      </c>
    </row>
    <row r="10844" spans="1:2" x14ac:dyDescent="0.25">
      <c r="A10844" t="s">
        <v>21523</v>
      </c>
      <c r="B10844" t="s">
        <v>21524</v>
      </c>
    </row>
    <row r="10845" spans="1:2" x14ac:dyDescent="0.25">
      <c r="A10845" t="s">
        <v>21525</v>
      </c>
      <c r="B10845" t="s">
        <v>21526</v>
      </c>
    </row>
    <row r="10846" spans="1:2" x14ac:dyDescent="0.25">
      <c r="A10846" t="s">
        <v>21527</v>
      </c>
      <c r="B10846" t="s">
        <v>21528</v>
      </c>
    </row>
    <row r="10847" spans="1:2" x14ac:dyDescent="0.25">
      <c r="A10847" t="s">
        <v>21529</v>
      </c>
      <c r="B10847" t="s">
        <v>21530</v>
      </c>
    </row>
    <row r="10848" spans="1:2" x14ac:dyDescent="0.25">
      <c r="A10848" t="s">
        <v>21531</v>
      </c>
      <c r="B10848" t="s">
        <v>21532</v>
      </c>
    </row>
    <row r="10849" spans="1:2" x14ac:dyDescent="0.25">
      <c r="A10849" t="s">
        <v>21533</v>
      </c>
      <c r="B10849" t="s">
        <v>21534</v>
      </c>
    </row>
    <row r="10850" spans="1:2" x14ac:dyDescent="0.25">
      <c r="A10850" t="s">
        <v>21535</v>
      </c>
      <c r="B10850" t="s">
        <v>21536</v>
      </c>
    </row>
    <row r="10851" spans="1:2" x14ac:dyDescent="0.25">
      <c r="A10851" t="s">
        <v>21537</v>
      </c>
      <c r="B10851" t="s">
        <v>21538</v>
      </c>
    </row>
    <row r="10852" spans="1:2" x14ac:dyDescent="0.25">
      <c r="A10852" t="s">
        <v>21539</v>
      </c>
      <c r="B10852" t="s">
        <v>21540</v>
      </c>
    </row>
    <row r="10853" spans="1:2" x14ac:dyDescent="0.25">
      <c r="A10853" t="s">
        <v>21541</v>
      </c>
      <c r="B10853" t="s">
        <v>21542</v>
      </c>
    </row>
    <row r="10854" spans="1:2" x14ac:dyDescent="0.25">
      <c r="A10854" t="s">
        <v>21543</v>
      </c>
      <c r="B10854" t="s">
        <v>21544</v>
      </c>
    </row>
    <row r="10855" spans="1:2" x14ac:dyDescent="0.25">
      <c r="A10855" t="s">
        <v>21545</v>
      </c>
      <c r="B10855" t="s">
        <v>21546</v>
      </c>
    </row>
    <row r="10856" spans="1:2" x14ac:dyDescent="0.25">
      <c r="A10856" t="s">
        <v>21547</v>
      </c>
      <c r="B10856" t="s">
        <v>21548</v>
      </c>
    </row>
    <row r="10857" spans="1:2" x14ac:dyDescent="0.25">
      <c r="A10857" t="s">
        <v>21549</v>
      </c>
      <c r="B10857" t="s">
        <v>21550</v>
      </c>
    </row>
    <row r="10858" spans="1:2" x14ac:dyDescent="0.25">
      <c r="A10858" t="s">
        <v>21551</v>
      </c>
      <c r="B10858" t="s">
        <v>21552</v>
      </c>
    </row>
    <row r="10859" spans="1:2" x14ac:dyDescent="0.25">
      <c r="A10859" t="s">
        <v>21553</v>
      </c>
      <c r="B10859" t="s">
        <v>21554</v>
      </c>
    </row>
    <row r="10860" spans="1:2" x14ac:dyDescent="0.25">
      <c r="A10860" t="s">
        <v>21555</v>
      </c>
      <c r="B10860" t="s">
        <v>21556</v>
      </c>
    </row>
    <row r="10861" spans="1:2" x14ac:dyDescent="0.25">
      <c r="A10861" t="s">
        <v>21557</v>
      </c>
      <c r="B10861" t="s">
        <v>21558</v>
      </c>
    </row>
    <row r="10862" spans="1:2" x14ac:dyDescent="0.25">
      <c r="A10862" t="s">
        <v>21559</v>
      </c>
      <c r="B10862" t="s">
        <v>21560</v>
      </c>
    </row>
    <row r="10863" spans="1:2" x14ac:dyDescent="0.25">
      <c r="A10863" t="s">
        <v>21561</v>
      </c>
      <c r="B10863" t="s">
        <v>21562</v>
      </c>
    </row>
    <row r="10864" spans="1:2" x14ac:dyDescent="0.25">
      <c r="A10864" t="s">
        <v>21563</v>
      </c>
      <c r="B10864" t="s">
        <v>21564</v>
      </c>
    </row>
    <row r="10865" spans="1:2" x14ac:dyDescent="0.25">
      <c r="A10865" t="s">
        <v>21565</v>
      </c>
      <c r="B10865" t="s">
        <v>21566</v>
      </c>
    </row>
    <row r="10866" spans="1:2" x14ac:dyDescent="0.25">
      <c r="A10866" t="s">
        <v>21567</v>
      </c>
      <c r="B10866" t="s">
        <v>21568</v>
      </c>
    </row>
    <row r="10867" spans="1:2" x14ac:dyDescent="0.25">
      <c r="A10867" t="s">
        <v>21569</v>
      </c>
      <c r="B10867" t="s">
        <v>21570</v>
      </c>
    </row>
    <row r="10868" spans="1:2" x14ac:dyDescent="0.25">
      <c r="A10868" t="s">
        <v>21571</v>
      </c>
      <c r="B10868" t="s">
        <v>21572</v>
      </c>
    </row>
    <row r="10869" spans="1:2" x14ac:dyDescent="0.25">
      <c r="A10869" t="s">
        <v>21573</v>
      </c>
      <c r="B10869" t="s">
        <v>21574</v>
      </c>
    </row>
    <row r="10870" spans="1:2" x14ac:dyDescent="0.25">
      <c r="A10870" t="s">
        <v>21575</v>
      </c>
      <c r="B10870" t="s">
        <v>21576</v>
      </c>
    </row>
    <row r="10871" spans="1:2" x14ac:dyDescent="0.25">
      <c r="A10871" t="s">
        <v>21577</v>
      </c>
      <c r="B10871" t="s">
        <v>21578</v>
      </c>
    </row>
    <row r="10872" spans="1:2" x14ac:dyDescent="0.25">
      <c r="A10872" t="s">
        <v>21579</v>
      </c>
      <c r="B10872" t="s">
        <v>21580</v>
      </c>
    </row>
    <row r="10873" spans="1:2" x14ac:dyDescent="0.25">
      <c r="A10873" t="s">
        <v>21581</v>
      </c>
      <c r="B10873" t="s">
        <v>21582</v>
      </c>
    </row>
    <row r="10874" spans="1:2" x14ac:dyDescent="0.25">
      <c r="A10874" t="s">
        <v>21583</v>
      </c>
      <c r="B10874" t="s">
        <v>21584</v>
      </c>
    </row>
    <row r="10875" spans="1:2" x14ac:dyDescent="0.25">
      <c r="A10875" t="s">
        <v>21585</v>
      </c>
      <c r="B10875" t="s">
        <v>21586</v>
      </c>
    </row>
    <row r="10876" spans="1:2" x14ac:dyDescent="0.25">
      <c r="A10876" t="s">
        <v>21587</v>
      </c>
      <c r="B10876" t="s">
        <v>21588</v>
      </c>
    </row>
    <row r="10877" spans="1:2" x14ac:dyDescent="0.25">
      <c r="A10877" t="s">
        <v>21589</v>
      </c>
      <c r="B10877" t="s">
        <v>21590</v>
      </c>
    </row>
    <row r="10878" spans="1:2" x14ac:dyDescent="0.25">
      <c r="A10878" t="s">
        <v>21591</v>
      </c>
      <c r="B10878" t="s">
        <v>21592</v>
      </c>
    </row>
    <row r="10879" spans="1:2" x14ac:dyDescent="0.25">
      <c r="A10879" t="s">
        <v>21593</v>
      </c>
      <c r="B10879" t="s">
        <v>21594</v>
      </c>
    </row>
    <row r="10880" spans="1:2" x14ac:dyDescent="0.25">
      <c r="A10880" t="s">
        <v>21595</v>
      </c>
      <c r="B10880" t="s">
        <v>21596</v>
      </c>
    </row>
    <row r="10881" spans="1:2" x14ac:dyDescent="0.25">
      <c r="A10881" t="s">
        <v>21597</v>
      </c>
      <c r="B10881" t="s">
        <v>21598</v>
      </c>
    </row>
    <row r="10882" spans="1:2" x14ac:dyDescent="0.25">
      <c r="A10882" t="s">
        <v>21599</v>
      </c>
      <c r="B10882" t="s">
        <v>21600</v>
      </c>
    </row>
    <row r="10883" spans="1:2" x14ac:dyDescent="0.25">
      <c r="A10883" t="s">
        <v>21601</v>
      </c>
      <c r="B10883" t="s">
        <v>21602</v>
      </c>
    </row>
    <row r="10884" spans="1:2" x14ac:dyDescent="0.25">
      <c r="A10884" t="s">
        <v>21603</v>
      </c>
      <c r="B10884" t="s">
        <v>21604</v>
      </c>
    </row>
    <row r="10885" spans="1:2" x14ac:dyDescent="0.25">
      <c r="A10885" t="s">
        <v>21605</v>
      </c>
      <c r="B10885" t="s">
        <v>21606</v>
      </c>
    </row>
    <row r="10886" spans="1:2" x14ac:dyDescent="0.25">
      <c r="A10886" t="s">
        <v>21607</v>
      </c>
      <c r="B10886" t="s">
        <v>21608</v>
      </c>
    </row>
    <row r="10887" spans="1:2" x14ac:dyDescent="0.25">
      <c r="A10887" t="s">
        <v>21609</v>
      </c>
      <c r="B10887" t="s">
        <v>21610</v>
      </c>
    </row>
    <row r="10888" spans="1:2" x14ac:dyDescent="0.25">
      <c r="A10888" t="s">
        <v>21611</v>
      </c>
      <c r="B10888" t="s">
        <v>21612</v>
      </c>
    </row>
    <row r="10889" spans="1:2" x14ac:dyDescent="0.25">
      <c r="A10889" t="s">
        <v>21613</v>
      </c>
      <c r="B10889" t="s">
        <v>21614</v>
      </c>
    </row>
    <row r="10890" spans="1:2" x14ac:dyDescent="0.25">
      <c r="A10890" t="s">
        <v>21615</v>
      </c>
      <c r="B10890" t="s">
        <v>21616</v>
      </c>
    </row>
    <row r="10891" spans="1:2" x14ac:dyDescent="0.25">
      <c r="A10891" t="s">
        <v>21617</v>
      </c>
      <c r="B10891" t="s">
        <v>21618</v>
      </c>
    </row>
    <row r="10892" spans="1:2" x14ac:dyDescent="0.25">
      <c r="A10892" t="s">
        <v>21619</v>
      </c>
      <c r="B10892" t="s">
        <v>21620</v>
      </c>
    </row>
    <row r="10893" spans="1:2" x14ac:dyDescent="0.25">
      <c r="A10893" t="s">
        <v>21621</v>
      </c>
      <c r="B10893" t="s">
        <v>21622</v>
      </c>
    </row>
    <row r="10894" spans="1:2" x14ac:dyDescent="0.25">
      <c r="A10894" t="s">
        <v>21623</v>
      </c>
      <c r="B10894" t="s">
        <v>21624</v>
      </c>
    </row>
    <row r="10895" spans="1:2" x14ac:dyDescent="0.25">
      <c r="A10895" t="s">
        <v>21625</v>
      </c>
      <c r="B10895" t="s">
        <v>21626</v>
      </c>
    </row>
    <row r="10896" spans="1:2" x14ac:dyDescent="0.25">
      <c r="A10896" t="s">
        <v>21627</v>
      </c>
      <c r="B10896" t="s">
        <v>21628</v>
      </c>
    </row>
    <row r="10897" spans="1:2" x14ac:dyDescent="0.25">
      <c r="A10897" t="s">
        <v>21629</v>
      </c>
      <c r="B10897" t="s">
        <v>21630</v>
      </c>
    </row>
    <row r="10898" spans="1:2" x14ac:dyDescent="0.25">
      <c r="A10898" t="s">
        <v>21631</v>
      </c>
      <c r="B10898" t="s">
        <v>21632</v>
      </c>
    </row>
    <row r="10899" spans="1:2" x14ac:dyDescent="0.25">
      <c r="A10899" t="s">
        <v>21633</v>
      </c>
      <c r="B10899" t="s">
        <v>21634</v>
      </c>
    </row>
    <row r="10900" spans="1:2" x14ac:dyDescent="0.25">
      <c r="A10900" t="s">
        <v>21635</v>
      </c>
      <c r="B10900" t="s">
        <v>21636</v>
      </c>
    </row>
    <row r="10901" spans="1:2" x14ac:dyDescent="0.25">
      <c r="A10901" t="s">
        <v>21637</v>
      </c>
      <c r="B10901" t="s">
        <v>21638</v>
      </c>
    </row>
    <row r="10902" spans="1:2" x14ac:dyDescent="0.25">
      <c r="A10902" t="s">
        <v>21639</v>
      </c>
      <c r="B10902" t="s">
        <v>21640</v>
      </c>
    </row>
    <row r="10903" spans="1:2" x14ac:dyDescent="0.25">
      <c r="A10903" t="s">
        <v>21641</v>
      </c>
      <c r="B10903" t="s">
        <v>21642</v>
      </c>
    </row>
    <row r="10904" spans="1:2" x14ac:dyDescent="0.25">
      <c r="A10904" t="s">
        <v>21643</v>
      </c>
      <c r="B10904" t="s">
        <v>21644</v>
      </c>
    </row>
    <row r="10905" spans="1:2" x14ac:dyDescent="0.25">
      <c r="A10905" t="s">
        <v>21645</v>
      </c>
      <c r="B10905" t="s">
        <v>21646</v>
      </c>
    </row>
    <row r="10906" spans="1:2" x14ac:dyDescent="0.25">
      <c r="A10906" t="s">
        <v>21647</v>
      </c>
      <c r="B10906" t="s">
        <v>21648</v>
      </c>
    </row>
    <row r="10907" spans="1:2" x14ac:dyDescent="0.25">
      <c r="A10907" t="s">
        <v>21649</v>
      </c>
      <c r="B10907" t="s">
        <v>21650</v>
      </c>
    </row>
    <row r="10908" spans="1:2" x14ac:dyDescent="0.25">
      <c r="A10908" t="s">
        <v>21651</v>
      </c>
      <c r="B10908" t="s">
        <v>21652</v>
      </c>
    </row>
    <row r="10909" spans="1:2" x14ac:dyDescent="0.25">
      <c r="A10909" t="s">
        <v>21653</v>
      </c>
      <c r="B10909" t="s">
        <v>21654</v>
      </c>
    </row>
    <row r="10910" spans="1:2" x14ac:dyDescent="0.25">
      <c r="A10910" t="s">
        <v>21655</v>
      </c>
      <c r="B10910" t="s">
        <v>21656</v>
      </c>
    </row>
    <row r="10911" spans="1:2" x14ac:dyDescent="0.25">
      <c r="A10911" t="s">
        <v>21657</v>
      </c>
      <c r="B10911" t="s">
        <v>21658</v>
      </c>
    </row>
    <row r="10912" spans="1:2" x14ac:dyDescent="0.25">
      <c r="A10912" t="s">
        <v>21659</v>
      </c>
      <c r="B10912" t="s">
        <v>21660</v>
      </c>
    </row>
    <row r="10913" spans="1:2" x14ac:dyDescent="0.25">
      <c r="A10913" t="s">
        <v>21661</v>
      </c>
      <c r="B10913" t="s">
        <v>21662</v>
      </c>
    </row>
    <row r="10914" spans="1:2" x14ac:dyDescent="0.25">
      <c r="A10914" t="s">
        <v>21663</v>
      </c>
      <c r="B10914" t="s">
        <v>21664</v>
      </c>
    </row>
    <row r="10915" spans="1:2" x14ac:dyDescent="0.25">
      <c r="A10915" t="s">
        <v>21665</v>
      </c>
      <c r="B10915" t="s">
        <v>21666</v>
      </c>
    </row>
    <row r="10916" spans="1:2" x14ac:dyDescent="0.25">
      <c r="A10916" t="s">
        <v>21667</v>
      </c>
      <c r="B10916" t="s">
        <v>21668</v>
      </c>
    </row>
    <row r="10917" spans="1:2" x14ac:dyDescent="0.25">
      <c r="A10917" t="s">
        <v>21669</v>
      </c>
      <c r="B10917" t="s">
        <v>21670</v>
      </c>
    </row>
    <row r="10918" spans="1:2" x14ac:dyDescent="0.25">
      <c r="A10918" t="s">
        <v>21671</v>
      </c>
      <c r="B10918" t="s">
        <v>21672</v>
      </c>
    </row>
    <row r="10919" spans="1:2" x14ac:dyDescent="0.25">
      <c r="A10919" t="s">
        <v>21673</v>
      </c>
      <c r="B10919" t="s">
        <v>21674</v>
      </c>
    </row>
    <row r="10920" spans="1:2" x14ac:dyDescent="0.25">
      <c r="A10920" t="s">
        <v>21675</v>
      </c>
      <c r="B10920" t="s">
        <v>21676</v>
      </c>
    </row>
    <row r="10921" spans="1:2" x14ac:dyDescent="0.25">
      <c r="A10921" t="s">
        <v>21677</v>
      </c>
      <c r="B10921" t="s">
        <v>21678</v>
      </c>
    </row>
    <row r="10922" spans="1:2" x14ac:dyDescent="0.25">
      <c r="A10922" t="s">
        <v>21679</v>
      </c>
      <c r="B10922" t="s">
        <v>21680</v>
      </c>
    </row>
    <row r="10923" spans="1:2" x14ac:dyDescent="0.25">
      <c r="A10923" t="s">
        <v>21681</v>
      </c>
      <c r="B10923" t="s">
        <v>21682</v>
      </c>
    </row>
    <row r="10924" spans="1:2" x14ac:dyDescent="0.25">
      <c r="A10924" t="s">
        <v>21683</v>
      </c>
      <c r="B10924" t="s">
        <v>21684</v>
      </c>
    </row>
    <row r="10925" spans="1:2" x14ac:dyDescent="0.25">
      <c r="A10925" t="s">
        <v>21685</v>
      </c>
      <c r="B10925" t="s">
        <v>21686</v>
      </c>
    </row>
    <row r="10926" spans="1:2" x14ac:dyDescent="0.25">
      <c r="A10926" t="s">
        <v>21687</v>
      </c>
      <c r="B10926" t="s">
        <v>21688</v>
      </c>
    </row>
    <row r="10927" spans="1:2" x14ac:dyDescent="0.25">
      <c r="A10927" t="s">
        <v>21689</v>
      </c>
      <c r="B10927" t="s">
        <v>21690</v>
      </c>
    </row>
    <row r="10928" spans="1:2" x14ac:dyDescent="0.25">
      <c r="A10928" t="s">
        <v>21691</v>
      </c>
      <c r="B10928" t="s">
        <v>21692</v>
      </c>
    </row>
    <row r="10929" spans="1:2" x14ac:dyDescent="0.25">
      <c r="A10929" t="s">
        <v>21693</v>
      </c>
      <c r="B10929" t="s">
        <v>21694</v>
      </c>
    </row>
    <row r="10930" spans="1:2" x14ac:dyDescent="0.25">
      <c r="A10930" t="s">
        <v>21695</v>
      </c>
      <c r="B10930" t="s">
        <v>21696</v>
      </c>
    </row>
    <row r="10931" spans="1:2" x14ac:dyDescent="0.25">
      <c r="A10931" t="s">
        <v>21697</v>
      </c>
      <c r="B10931" t="s">
        <v>21698</v>
      </c>
    </row>
    <row r="10932" spans="1:2" x14ac:dyDescent="0.25">
      <c r="A10932" t="s">
        <v>21699</v>
      </c>
      <c r="B10932" t="s">
        <v>21700</v>
      </c>
    </row>
    <row r="10933" spans="1:2" x14ac:dyDescent="0.25">
      <c r="A10933" t="s">
        <v>21701</v>
      </c>
      <c r="B10933" t="s">
        <v>21702</v>
      </c>
    </row>
    <row r="10934" spans="1:2" x14ac:dyDescent="0.25">
      <c r="A10934" t="s">
        <v>21703</v>
      </c>
      <c r="B10934" t="s">
        <v>21704</v>
      </c>
    </row>
    <row r="10935" spans="1:2" x14ac:dyDescent="0.25">
      <c r="A10935" t="s">
        <v>21705</v>
      </c>
      <c r="B10935" t="s">
        <v>21706</v>
      </c>
    </row>
    <row r="10936" spans="1:2" x14ac:dyDescent="0.25">
      <c r="A10936" t="s">
        <v>21707</v>
      </c>
      <c r="B10936" t="s">
        <v>21708</v>
      </c>
    </row>
    <row r="10937" spans="1:2" x14ac:dyDescent="0.25">
      <c r="A10937" t="s">
        <v>21709</v>
      </c>
      <c r="B10937" t="s">
        <v>21710</v>
      </c>
    </row>
    <row r="10938" spans="1:2" x14ac:dyDescent="0.25">
      <c r="A10938" t="s">
        <v>21711</v>
      </c>
      <c r="B10938" t="s">
        <v>21712</v>
      </c>
    </row>
    <row r="10939" spans="1:2" x14ac:dyDescent="0.25">
      <c r="A10939" t="s">
        <v>21713</v>
      </c>
      <c r="B10939" t="s">
        <v>21714</v>
      </c>
    </row>
    <row r="10940" spans="1:2" x14ac:dyDescent="0.25">
      <c r="A10940" t="s">
        <v>21715</v>
      </c>
      <c r="B10940" t="s">
        <v>21716</v>
      </c>
    </row>
    <row r="10941" spans="1:2" x14ac:dyDescent="0.25">
      <c r="A10941" t="s">
        <v>21717</v>
      </c>
      <c r="B10941" t="s">
        <v>21718</v>
      </c>
    </row>
    <row r="10942" spans="1:2" x14ac:dyDescent="0.25">
      <c r="A10942" t="s">
        <v>21719</v>
      </c>
      <c r="B10942" t="s">
        <v>21720</v>
      </c>
    </row>
    <row r="10943" spans="1:2" x14ac:dyDescent="0.25">
      <c r="A10943" t="s">
        <v>21721</v>
      </c>
      <c r="B10943" t="s">
        <v>21722</v>
      </c>
    </row>
    <row r="10944" spans="1:2" x14ac:dyDescent="0.25">
      <c r="A10944" t="s">
        <v>21723</v>
      </c>
      <c r="B10944" t="s">
        <v>21724</v>
      </c>
    </row>
    <row r="10945" spans="1:2" x14ac:dyDescent="0.25">
      <c r="A10945" t="s">
        <v>21725</v>
      </c>
      <c r="B10945" t="s">
        <v>21726</v>
      </c>
    </row>
    <row r="10946" spans="1:2" x14ac:dyDescent="0.25">
      <c r="A10946" t="s">
        <v>21727</v>
      </c>
      <c r="B10946" t="s">
        <v>21728</v>
      </c>
    </row>
    <row r="10947" spans="1:2" x14ac:dyDescent="0.25">
      <c r="A10947" t="s">
        <v>21729</v>
      </c>
      <c r="B10947" t="s">
        <v>21730</v>
      </c>
    </row>
    <row r="10948" spans="1:2" x14ac:dyDescent="0.25">
      <c r="A10948" t="s">
        <v>21731</v>
      </c>
      <c r="B10948" t="s">
        <v>21732</v>
      </c>
    </row>
    <row r="10949" spans="1:2" x14ac:dyDescent="0.25">
      <c r="A10949" t="s">
        <v>21733</v>
      </c>
      <c r="B10949" t="s">
        <v>21734</v>
      </c>
    </row>
    <row r="10950" spans="1:2" x14ac:dyDescent="0.25">
      <c r="A10950" t="s">
        <v>21735</v>
      </c>
      <c r="B10950" t="s">
        <v>21736</v>
      </c>
    </row>
    <row r="10951" spans="1:2" x14ac:dyDescent="0.25">
      <c r="A10951" t="s">
        <v>21737</v>
      </c>
      <c r="B10951" t="s">
        <v>21738</v>
      </c>
    </row>
    <row r="10952" spans="1:2" x14ac:dyDescent="0.25">
      <c r="A10952" t="s">
        <v>21739</v>
      </c>
      <c r="B10952" t="s">
        <v>21740</v>
      </c>
    </row>
    <row r="10953" spans="1:2" x14ac:dyDescent="0.25">
      <c r="A10953" t="s">
        <v>21741</v>
      </c>
      <c r="B10953" t="s">
        <v>21742</v>
      </c>
    </row>
    <row r="10954" spans="1:2" x14ac:dyDescent="0.25">
      <c r="A10954" t="s">
        <v>21743</v>
      </c>
      <c r="B10954" t="s">
        <v>21744</v>
      </c>
    </row>
    <row r="10955" spans="1:2" x14ac:dyDescent="0.25">
      <c r="A10955" t="s">
        <v>21745</v>
      </c>
      <c r="B10955" t="s">
        <v>21746</v>
      </c>
    </row>
    <row r="10956" spans="1:2" x14ac:dyDescent="0.25">
      <c r="A10956" t="s">
        <v>21747</v>
      </c>
      <c r="B10956" t="s">
        <v>21748</v>
      </c>
    </row>
    <row r="10957" spans="1:2" x14ac:dyDescent="0.25">
      <c r="A10957" t="s">
        <v>21749</v>
      </c>
      <c r="B10957" t="s">
        <v>21750</v>
      </c>
    </row>
    <row r="10958" spans="1:2" x14ac:dyDescent="0.25">
      <c r="A10958" t="s">
        <v>21751</v>
      </c>
      <c r="B10958" t="s">
        <v>21752</v>
      </c>
    </row>
    <row r="10959" spans="1:2" x14ac:dyDescent="0.25">
      <c r="A10959" t="s">
        <v>21753</v>
      </c>
      <c r="B10959" t="s">
        <v>21754</v>
      </c>
    </row>
    <row r="10960" spans="1:2" x14ac:dyDescent="0.25">
      <c r="A10960" t="s">
        <v>21755</v>
      </c>
      <c r="B10960" t="s">
        <v>21756</v>
      </c>
    </row>
    <row r="10961" spans="1:2" x14ac:dyDescent="0.25">
      <c r="A10961" t="s">
        <v>21757</v>
      </c>
      <c r="B10961" t="s">
        <v>21758</v>
      </c>
    </row>
    <row r="10962" spans="1:2" x14ac:dyDescent="0.25">
      <c r="A10962" t="s">
        <v>21759</v>
      </c>
      <c r="B10962" t="s">
        <v>21760</v>
      </c>
    </row>
    <row r="10963" spans="1:2" x14ac:dyDescent="0.25">
      <c r="A10963" t="s">
        <v>21761</v>
      </c>
      <c r="B10963" t="s">
        <v>21762</v>
      </c>
    </row>
    <row r="10964" spans="1:2" x14ac:dyDescent="0.25">
      <c r="A10964" t="s">
        <v>21763</v>
      </c>
      <c r="B10964" t="s">
        <v>21764</v>
      </c>
    </row>
    <row r="10965" spans="1:2" x14ac:dyDescent="0.25">
      <c r="A10965" t="s">
        <v>21765</v>
      </c>
      <c r="B10965" t="s">
        <v>21766</v>
      </c>
    </row>
    <row r="10966" spans="1:2" x14ac:dyDescent="0.25">
      <c r="A10966" t="s">
        <v>21767</v>
      </c>
      <c r="B10966" t="s">
        <v>21768</v>
      </c>
    </row>
    <row r="10967" spans="1:2" x14ac:dyDescent="0.25">
      <c r="A10967" t="s">
        <v>21769</v>
      </c>
      <c r="B10967" t="s">
        <v>21770</v>
      </c>
    </row>
    <row r="10968" spans="1:2" x14ac:dyDescent="0.25">
      <c r="A10968" t="s">
        <v>21771</v>
      </c>
      <c r="B10968" t="s">
        <v>21772</v>
      </c>
    </row>
    <row r="10969" spans="1:2" x14ac:dyDescent="0.25">
      <c r="A10969" t="s">
        <v>21773</v>
      </c>
      <c r="B10969" t="s">
        <v>21774</v>
      </c>
    </row>
    <row r="10970" spans="1:2" x14ac:dyDescent="0.25">
      <c r="A10970" t="s">
        <v>21775</v>
      </c>
      <c r="B10970" t="s">
        <v>21776</v>
      </c>
    </row>
    <row r="10971" spans="1:2" x14ac:dyDescent="0.25">
      <c r="A10971" t="s">
        <v>21777</v>
      </c>
      <c r="B10971" t="s">
        <v>21778</v>
      </c>
    </row>
    <row r="10972" spans="1:2" x14ac:dyDescent="0.25">
      <c r="A10972" t="s">
        <v>21779</v>
      </c>
      <c r="B10972" t="s">
        <v>21780</v>
      </c>
    </row>
    <row r="10973" spans="1:2" x14ac:dyDescent="0.25">
      <c r="A10973" t="s">
        <v>21781</v>
      </c>
      <c r="B10973" t="s">
        <v>21782</v>
      </c>
    </row>
    <row r="10974" spans="1:2" x14ac:dyDescent="0.25">
      <c r="A10974" t="s">
        <v>21783</v>
      </c>
      <c r="B10974" t="s">
        <v>21784</v>
      </c>
    </row>
    <row r="10975" spans="1:2" x14ac:dyDescent="0.25">
      <c r="A10975" t="s">
        <v>21785</v>
      </c>
      <c r="B10975" t="s">
        <v>21786</v>
      </c>
    </row>
    <row r="10976" spans="1:2" x14ac:dyDescent="0.25">
      <c r="A10976" t="s">
        <v>21787</v>
      </c>
      <c r="B10976" t="s">
        <v>21788</v>
      </c>
    </row>
    <row r="10977" spans="1:2" x14ac:dyDescent="0.25">
      <c r="A10977" t="s">
        <v>21789</v>
      </c>
      <c r="B10977" t="s">
        <v>21790</v>
      </c>
    </row>
    <row r="10978" spans="1:2" x14ac:dyDescent="0.25">
      <c r="A10978" t="s">
        <v>21791</v>
      </c>
      <c r="B10978" t="s">
        <v>21792</v>
      </c>
    </row>
    <row r="10979" spans="1:2" x14ac:dyDescent="0.25">
      <c r="A10979" t="s">
        <v>21793</v>
      </c>
      <c r="B10979" t="s">
        <v>21794</v>
      </c>
    </row>
    <row r="10980" spans="1:2" x14ac:dyDescent="0.25">
      <c r="A10980" t="s">
        <v>21795</v>
      </c>
      <c r="B10980" t="s">
        <v>21796</v>
      </c>
    </row>
    <row r="10981" spans="1:2" x14ac:dyDescent="0.25">
      <c r="A10981" t="s">
        <v>21797</v>
      </c>
      <c r="B10981" t="s">
        <v>21798</v>
      </c>
    </row>
    <row r="10982" spans="1:2" x14ac:dyDescent="0.25">
      <c r="A10982" t="s">
        <v>21799</v>
      </c>
      <c r="B10982" t="s">
        <v>21800</v>
      </c>
    </row>
    <row r="10983" spans="1:2" x14ac:dyDescent="0.25">
      <c r="A10983" t="s">
        <v>21801</v>
      </c>
      <c r="B10983" t="s">
        <v>21802</v>
      </c>
    </row>
    <row r="10984" spans="1:2" x14ac:dyDescent="0.25">
      <c r="A10984" t="s">
        <v>21803</v>
      </c>
      <c r="B10984" t="s">
        <v>21804</v>
      </c>
    </row>
    <row r="10985" spans="1:2" x14ac:dyDescent="0.25">
      <c r="A10985" t="s">
        <v>21805</v>
      </c>
      <c r="B10985" t="s">
        <v>21806</v>
      </c>
    </row>
    <row r="10986" spans="1:2" x14ac:dyDescent="0.25">
      <c r="A10986" t="s">
        <v>21807</v>
      </c>
      <c r="B10986" t="s">
        <v>21808</v>
      </c>
    </row>
    <row r="10987" spans="1:2" x14ac:dyDescent="0.25">
      <c r="A10987" t="s">
        <v>21809</v>
      </c>
      <c r="B10987" t="s">
        <v>21810</v>
      </c>
    </row>
    <row r="10988" spans="1:2" x14ac:dyDescent="0.25">
      <c r="A10988" t="s">
        <v>21811</v>
      </c>
      <c r="B10988" t="s">
        <v>21812</v>
      </c>
    </row>
    <row r="10989" spans="1:2" x14ac:dyDescent="0.25">
      <c r="A10989" t="s">
        <v>21813</v>
      </c>
      <c r="B10989" t="s">
        <v>21814</v>
      </c>
    </row>
    <row r="10990" spans="1:2" x14ac:dyDescent="0.25">
      <c r="A10990" t="s">
        <v>21815</v>
      </c>
      <c r="B10990" t="s">
        <v>21816</v>
      </c>
    </row>
    <row r="10991" spans="1:2" x14ac:dyDescent="0.25">
      <c r="A10991" t="s">
        <v>21817</v>
      </c>
      <c r="B10991" t="s">
        <v>21818</v>
      </c>
    </row>
    <row r="10992" spans="1:2" x14ac:dyDescent="0.25">
      <c r="A10992" t="s">
        <v>21819</v>
      </c>
      <c r="B10992" t="s">
        <v>21820</v>
      </c>
    </row>
    <row r="10993" spans="1:2" x14ac:dyDescent="0.25">
      <c r="A10993" t="s">
        <v>21821</v>
      </c>
      <c r="B10993" t="s">
        <v>21822</v>
      </c>
    </row>
    <row r="10994" spans="1:2" x14ac:dyDescent="0.25">
      <c r="A10994" t="s">
        <v>21823</v>
      </c>
      <c r="B10994" t="s">
        <v>21824</v>
      </c>
    </row>
    <row r="10995" spans="1:2" x14ac:dyDescent="0.25">
      <c r="A10995" t="s">
        <v>21825</v>
      </c>
      <c r="B10995" t="s">
        <v>21826</v>
      </c>
    </row>
    <row r="10996" spans="1:2" x14ac:dyDescent="0.25">
      <c r="A10996" t="s">
        <v>21827</v>
      </c>
      <c r="B10996" t="s">
        <v>21828</v>
      </c>
    </row>
    <row r="10997" spans="1:2" x14ac:dyDescent="0.25">
      <c r="A10997" t="s">
        <v>21829</v>
      </c>
      <c r="B10997" t="s">
        <v>21830</v>
      </c>
    </row>
    <row r="10998" spans="1:2" x14ac:dyDescent="0.25">
      <c r="A10998" t="s">
        <v>21831</v>
      </c>
      <c r="B10998" t="s">
        <v>21832</v>
      </c>
    </row>
    <row r="10999" spans="1:2" x14ac:dyDescent="0.25">
      <c r="A10999" t="s">
        <v>21833</v>
      </c>
      <c r="B10999" t="s">
        <v>21834</v>
      </c>
    </row>
    <row r="11000" spans="1:2" x14ac:dyDescent="0.25">
      <c r="A11000" t="s">
        <v>21835</v>
      </c>
      <c r="B11000" t="s">
        <v>21836</v>
      </c>
    </row>
    <row r="11001" spans="1:2" x14ac:dyDescent="0.25">
      <c r="A11001" t="s">
        <v>21837</v>
      </c>
      <c r="B11001" t="s">
        <v>21838</v>
      </c>
    </row>
    <row r="11002" spans="1:2" x14ac:dyDescent="0.25">
      <c r="A11002" t="s">
        <v>21839</v>
      </c>
      <c r="B11002" t="s">
        <v>21840</v>
      </c>
    </row>
    <row r="11003" spans="1:2" x14ac:dyDescent="0.25">
      <c r="A11003" t="s">
        <v>21841</v>
      </c>
      <c r="B11003" t="s">
        <v>21842</v>
      </c>
    </row>
    <row r="11004" spans="1:2" x14ac:dyDescent="0.25">
      <c r="A11004" t="s">
        <v>21843</v>
      </c>
      <c r="B11004" t="s">
        <v>21844</v>
      </c>
    </row>
    <row r="11005" spans="1:2" x14ac:dyDescent="0.25">
      <c r="A11005" t="s">
        <v>21845</v>
      </c>
      <c r="B11005" t="s">
        <v>21846</v>
      </c>
    </row>
    <row r="11006" spans="1:2" x14ac:dyDescent="0.25">
      <c r="A11006" t="s">
        <v>21847</v>
      </c>
      <c r="B11006" t="s">
        <v>21848</v>
      </c>
    </row>
    <row r="11007" spans="1:2" x14ac:dyDescent="0.25">
      <c r="A11007" t="s">
        <v>21849</v>
      </c>
      <c r="B11007" t="s">
        <v>21850</v>
      </c>
    </row>
    <row r="11008" spans="1:2" x14ac:dyDescent="0.25">
      <c r="A11008" t="s">
        <v>21851</v>
      </c>
      <c r="B11008" t="s">
        <v>21852</v>
      </c>
    </row>
    <row r="11009" spans="1:2" x14ac:dyDescent="0.25">
      <c r="A11009" t="s">
        <v>21853</v>
      </c>
      <c r="B11009" t="s">
        <v>21854</v>
      </c>
    </row>
    <row r="11010" spans="1:2" x14ac:dyDescent="0.25">
      <c r="A11010" t="s">
        <v>21855</v>
      </c>
      <c r="B11010" t="s">
        <v>21856</v>
      </c>
    </row>
    <row r="11011" spans="1:2" x14ac:dyDescent="0.25">
      <c r="A11011" t="s">
        <v>21857</v>
      </c>
      <c r="B11011" t="s">
        <v>21858</v>
      </c>
    </row>
    <row r="11012" spans="1:2" x14ac:dyDescent="0.25">
      <c r="A11012" t="s">
        <v>21859</v>
      </c>
      <c r="B11012" t="s">
        <v>21860</v>
      </c>
    </row>
    <row r="11013" spans="1:2" x14ac:dyDescent="0.25">
      <c r="A11013" t="s">
        <v>21861</v>
      </c>
      <c r="B11013" t="s">
        <v>21862</v>
      </c>
    </row>
    <row r="11014" spans="1:2" x14ac:dyDescent="0.25">
      <c r="A11014" t="s">
        <v>21863</v>
      </c>
      <c r="B11014" t="s">
        <v>21864</v>
      </c>
    </row>
    <row r="11015" spans="1:2" x14ac:dyDescent="0.25">
      <c r="A11015" t="s">
        <v>21865</v>
      </c>
      <c r="B11015" t="s">
        <v>21866</v>
      </c>
    </row>
    <row r="11016" spans="1:2" x14ac:dyDescent="0.25">
      <c r="A11016" t="s">
        <v>21867</v>
      </c>
      <c r="B11016" t="s">
        <v>21868</v>
      </c>
    </row>
    <row r="11017" spans="1:2" x14ac:dyDescent="0.25">
      <c r="A11017" t="s">
        <v>21869</v>
      </c>
      <c r="B11017" t="s">
        <v>21870</v>
      </c>
    </row>
    <row r="11018" spans="1:2" x14ac:dyDescent="0.25">
      <c r="A11018" t="s">
        <v>21871</v>
      </c>
      <c r="B11018" t="s">
        <v>21872</v>
      </c>
    </row>
    <row r="11019" spans="1:2" x14ac:dyDescent="0.25">
      <c r="A11019" t="s">
        <v>21873</v>
      </c>
      <c r="B11019" t="s">
        <v>21874</v>
      </c>
    </row>
    <row r="11020" spans="1:2" x14ac:dyDescent="0.25">
      <c r="A11020" t="s">
        <v>21875</v>
      </c>
      <c r="B11020" t="s">
        <v>21876</v>
      </c>
    </row>
    <row r="11021" spans="1:2" x14ac:dyDescent="0.25">
      <c r="A11021" t="s">
        <v>21877</v>
      </c>
      <c r="B11021" t="s">
        <v>21878</v>
      </c>
    </row>
    <row r="11022" spans="1:2" x14ac:dyDescent="0.25">
      <c r="A11022" t="s">
        <v>21879</v>
      </c>
      <c r="B11022" t="s">
        <v>21880</v>
      </c>
    </row>
    <row r="11023" spans="1:2" x14ac:dyDescent="0.25">
      <c r="A11023" t="s">
        <v>21881</v>
      </c>
      <c r="B11023" t="s">
        <v>21882</v>
      </c>
    </row>
    <row r="11024" spans="1:2" x14ac:dyDescent="0.25">
      <c r="A11024" t="s">
        <v>21883</v>
      </c>
      <c r="B11024" t="s">
        <v>21884</v>
      </c>
    </row>
    <row r="11025" spans="1:2" x14ac:dyDescent="0.25">
      <c r="A11025" t="s">
        <v>21885</v>
      </c>
      <c r="B11025" t="s">
        <v>21886</v>
      </c>
    </row>
    <row r="11026" spans="1:2" x14ac:dyDescent="0.25">
      <c r="A11026" t="s">
        <v>21887</v>
      </c>
      <c r="B11026" t="s">
        <v>21888</v>
      </c>
    </row>
    <row r="11027" spans="1:2" x14ac:dyDescent="0.25">
      <c r="A11027" t="s">
        <v>21889</v>
      </c>
      <c r="B11027" t="s">
        <v>21890</v>
      </c>
    </row>
    <row r="11028" spans="1:2" x14ac:dyDescent="0.25">
      <c r="A11028" t="s">
        <v>21891</v>
      </c>
      <c r="B11028" t="s">
        <v>21892</v>
      </c>
    </row>
    <row r="11029" spans="1:2" x14ac:dyDescent="0.25">
      <c r="A11029" t="s">
        <v>21893</v>
      </c>
      <c r="B11029" t="s">
        <v>21894</v>
      </c>
    </row>
    <row r="11030" spans="1:2" x14ac:dyDescent="0.25">
      <c r="A11030" t="s">
        <v>21895</v>
      </c>
      <c r="B11030" t="s">
        <v>21896</v>
      </c>
    </row>
    <row r="11031" spans="1:2" x14ac:dyDescent="0.25">
      <c r="A11031" t="s">
        <v>21897</v>
      </c>
      <c r="B11031" t="s">
        <v>21898</v>
      </c>
    </row>
    <row r="11032" spans="1:2" x14ac:dyDescent="0.25">
      <c r="A11032" t="s">
        <v>21899</v>
      </c>
      <c r="B11032" t="s">
        <v>21900</v>
      </c>
    </row>
    <row r="11033" spans="1:2" x14ac:dyDescent="0.25">
      <c r="A11033" t="s">
        <v>21901</v>
      </c>
      <c r="B11033" t="s">
        <v>21902</v>
      </c>
    </row>
    <row r="11034" spans="1:2" x14ac:dyDescent="0.25">
      <c r="A11034" t="s">
        <v>21903</v>
      </c>
      <c r="B11034" t="s">
        <v>21904</v>
      </c>
    </row>
    <row r="11035" spans="1:2" x14ac:dyDescent="0.25">
      <c r="A11035" t="s">
        <v>21905</v>
      </c>
      <c r="B11035" t="s">
        <v>21906</v>
      </c>
    </row>
    <row r="11036" spans="1:2" x14ac:dyDescent="0.25">
      <c r="A11036" t="s">
        <v>21907</v>
      </c>
      <c r="B11036" t="s">
        <v>21908</v>
      </c>
    </row>
    <row r="11037" spans="1:2" x14ac:dyDescent="0.25">
      <c r="A11037" t="s">
        <v>21909</v>
      </c>
      <c r="B11037" t="s">
        <v>21910</v>
      </c>
    </row>
    <row r="11038" spans="1:2" x14ac:dyDescent="0.25">
      <c r="A11038" t="s">
        <v>21911</v>
      </c>
      <c r="B11038" t="s">
        <v>21912</v>
      </c>
    </row>
    <row r="11039" spans="1:2" x14ac:dyDescent="0.25">
      <c r="A11039" t="s">
        <v>21913</v>
      </c>
      <c r="B11039" t="s">
        <v>21914</v>
      </c>
    </row>
    <row r="11040" spans="1:2" x14ac:dyDescent="0.25">
      <c r="A11040" t="s">
        <v>21915</v>
      </c>
      <c r="B11040" t="s">
        <v>21916</v>
      </c>
    </row>
    <row r="11041" spans="1:2" x14ac:dyDescent="0.25">
      <c r="A11041" t="s">
        <v>21917</v>
      </c>
      <c r="B11041" t="s">
        <v>21918</v>
      </c>
    </row>
    <row r="11042" spans="1:2" x14ac:dyDescent="0.25">
      <c r="A11042" t="s">
        <v>21919</v>
      </c>
      <c r="B11042" t="s">
        <v>21920</v>
      </c>
    </row>
    <row r="11043" spans="1:2" x14ac:dyDescent="0.25">
      <c r="A11043" t="s">
        <v>21921</v>
      </c>
      <c r="B11043" t="s">
        <v>21922</v>
      </c>
    </row>
    <row r="11044" spans="1:2" x14ac:dyDescent="0.25">
      <c r="A11044" t="s">
        <v>21923</v>
      </c>
      <c r="B11044" t="s">
        <v>21924</v>
      </c>
    </row>
    <row r="11045" spans="1:2" x14ac:dyDescent="0.25">
      <c r="A11045" t="s">
        <v>21925</v>
      </c>
      <c r="B11045" t="s">
        <v>21926</v>
      </c>
    </row>
    <row r="11046" spans="1:2" x14ac:dyDescent="0.25">
      <c r="A11046" t="s">
        <v>21927</v>
      </c>
      <c r="B11046" t="s">
        <v>21928</v>
      </c>
    </row>
    <row r="11047" spans="1:2" x14ac:dyDescent="0.25">
      <c r="A11047" t="s">
        <v>21929</v>
      </c>
      <c r="B11047" t="s">
        <v>21930</v>
      </c>
    </row>
    <row r="11048" spans="1:2" x14ac:dyDescent="0.25">
      <c r="A11048" t="s">
        <v>21931</v>
      </c>
      <c r="B11048" t="s">
        <v>21932</v>
      </c>
    </row>
    <row r="11049" spans="1:2" x14ac:dyDescent="0.25">
      <c r="A11049" t="s">
        <v>21933</v>
      </c>
      <c r="B11049" t="s">
        <v>21934</v>
      </c>
    </row>
    <row r="11050" spans="1:2" x14ac:dyDescent="0.25">
      <c r="A11050" t="s">
        <v>21935</v>
      </c>
      <c r="B11050" t="s">
        <v>21936</v>
      </c>
    </row>
    <row r="11051" spans="1:2" x14ac:dyDescent="0.25">
      <c r="A11051" t="s">
        <v>21937</v>
      </c>
      <c r="B11051" t="s">
        <v>21938</v>
      </c>
    </row>
    <row r="11052" spans="1:2" x14ac:dyDescent="0.25">
      <c r="A11052" t="s">
        <v>21939</v>
      </c>
      <c r="B11052" t="s">
        <v>21940</v>
      </c>
    </row>
    <row r="11053" spans="1:2" x14ac:dyDescent="0.25">
      <c r="A11053" t="s">
        <v>21941</v>
      </c>
      <c r="B11053" t="s">
        <v>21942</v>
      </c>
    </row>
    <row r="11054" spans="1:2" x14ac:dyDescent="0.25">
      <c r="A11054" t="s">
        <v>21943</v>
      </c>
      <c r="B11054" t="s">
        <v>21944</v>
      </c>
    </row>
    <row r="11055" spans="1:2" x14ac:dyDescent="0.25">
      <c r="A11055" t="s">
        <v>21945</v>
      </c>
      <c r="B11055" t="s">
        <v>21946</v>
      </c>
    </row>
    <row r="11056" spans="1:2" x14ac:dyDescent="0.25">
      <c r="A11056" t="s">
        <v>21947</v>
      </c>
      <c r="B11056" t="s">
        <v>21948</v>
      </c>
    </row>
    <row r="11057" spans="1:2" x14ac:dyDescent="0.25">
      <c r="A11057" t="s">
        <v>21949</v>
      </c>
      <c r="B11057" t="s">
        <v>21950</v>
      </c>
    </row>
    <row r="11058" spans="1:2" x14ac:dyDescent="0.25">
      <c r="A11058" t="s">
        <v>21951</v>
      </c>
      <c r="B11058" t="s">
        <v>21952</v>
      </c>
    </row>
    <row r="11059" spans="1:2" x14ac:dyDescent="0.25">
      <c r="A11059" t="s">
        <v>21953</v>
      </c>
      <c r="B11059" t="s">
        <v>21954</v>
      </c>
    </row>
    <row r="11060" spans="1:2" x14ac:dyDescent="0.25">
      <c r="A11060" t="s">
        <v>21955</v>
      </c>
      <c r="B11060" t="s">
        <v>21956</v>
      </c>
    </row>
    <row r="11061" spans="1:2" x14ac:dyDescent="0.25">
      <c r="A11061" t="s">
        <v>21957</v>
      </c>
      <c r="B11061" t="s">
        <v>21958</v>
      </c>
    </row>
    <row r="11062" spans="1:2" x14ac:dyDescent="0.25">
      <c r="A11062" t="s">
        <v>21959</v>
      </c>
      <c r="B11062" t="s">
        <v>21960</v>
      </c>
    </row>
    <row r="11063" spans="1:2" x14ac:dyDescent="0.25">
      <c r="A11063" t="s">
        <v>21961</v>
      </c>
      <c r="B11063" t="s">
        <v>21962</v>
      </c>
    </row>
    <row r="11064" spans="1:2" x14ac:dyDescent="0.25">
      <c r="A11064" t="s">
        <v>21963</v>
      </c>
      <c r="B11064" t="s">
        <v>21964</v>
      </c>
    </row>
    <row r="11065" spans="1:2" x14ac:dyDescent="0.25">
      <c r="A11065" t="s">
        <v>21965</v>
      </c>
      <c r="B11065" t="s">
        <v>21966</v>
      </c>
    </row>
    <row r="11066" spans="1:2" x14ac:dyDescent="0.25">
      <c r="A11066" t="s">
        <v>21967</v>
      </c>
      <c r="B11066" t="s">
        <v>21968</v>
      </c>
    </row>
    <row r="11067" spans="1:2" x14ac:dyDescent="0.25">
      <c r="A11067" t="s">
        <v>21969</v>
      </c>
      <c r="B11067" t="s">
        <v>21970</v>
      </c>
    </row>
    <row r="11068" spans="1:2" x14ac:dyDescent="0.25">
      <c r="A11068" t="s">
        <v>21971</v>
      </c>
      <c r="B11068" t="s">
        <v>21972</v>
      </c>
    </row>
    <row r="11069" spans="1:2" x14ac:dyDescent="0.25">
      <c r="A11069" t="s">
        <v>21973</v>
      </c>
      <c r="B11069" t="s">
        <v>21974</v>
      </c>
    </row>
    <row r="11070" spans="1:2" x14ac:dyDescent="0.25">
      <c r="A11070" t="s">
        <v>21975</v>
      </c>
      <c r="B11070" t="s">
        <v>21976</v>
      </c>
    </row>
    <row r="11071" spans="1:2" x14ac:dyDescent="0.25">
      <c r="A11071" t="s">
        <v>21977</v>
      </c>
      <c r="B11071" t="s">
        <v>21978</v>
      </c>
    </row>
    <row r="11072" spans="1:2" x14ac:dyDescent="0.25">
      <c r="A11072" t="s">
        <v>21979</v>
      </c>
      <c r="B11072" t="s">
        <v>21980</v>
      </c>
    </row>
    <row r="11073" spans="1:2" x14ac:dyDescent="0.25">
      <c r="A11073" t="s">
        <v>21981</v>
      </c>
      <c r="B11073" t="s">
        <v>21982</v>
      </c>
    </row>
    <row r="11074" spans="1:2" x14ac:dyDescent="0.25">
      <c r="A11074" t="s">
        <v>21983</v>
      </c>
      <c r="B11074" t="s">
        <v>21984</v>
      </c>
    </row>
    <row r="11075" spans="1:2" x14ac:dyDescent="0.25">
      <c r="A11075" t="s">
        <v>21985</v>
      </c>
      <c r="B11075" t="s">
        <v>21986</v>
      </c>
    </row>
    <row r="11076" spans="1:2" x14ac:dyDescent="0.25">
      <c r="A11076" t="s">
        <v>21987</v>
      </c>
      <c r="B11076" t="s">
        <v>21988</v>
      </c>
    </row>
    <row r="11077" spans="1:2" x14ac:dyDescent="0.25">
      <c r="A11077" t="s">
        <v>21989</v>
      </c>
      <c r="B11077" t="s">
        <v>21990</v>
      </c>
    </row>
    <row r="11078" spans="1:2" x14ac:dyDescent="0.25">
      <c r="A11078" t="s">
        <v>21991</v>
      </c>
      <c r="B11078" t="s">
        <v>21992</v>
      </c>
    </row>
    <row r="11079" spans="1:2" x14ac:dyDescent="0.25">
      <c r="A11079" t="s">
        <v>21993</v>
      </c>
      <c r="B11079" t="s">
        <v>21994</v>
      </c>
    </row>
    <row r="11080" spans="1:2" x14ac:dyDescent="0.25">
      <c r="A11080" t="s">
        <v>21995</v>
      </c>
      <c r="B11080" t="s">
        <v>21996</v>
      </c>
    </row>
    <row r="11081" spans="1:2" x14ac:dyDescent="0.25">
      <c r="A11081" t="s">
        <v>21997</v>
      </c>
      <c r="B11081" t="s">
        <v>21998</v>
      </c>
    </row>
    <row r="11082" spans="1:2" x14ac:dyDescent="0.25">
      <c r="A11082" t="s">
        <v>21999</v>
      </c>
      <c r="B11082" t="s">
        <v>22000</v>
      </c>
    </row>
    <row r="11083" spans="1:2" x14ac:dyDescent="0.25">
      <c r="A11083" t="s">
        <v>22001</v>
      </c>
      <c r="B11083" t="s">
        <v>22002</v>
      </c>
    </row>
    <row r="11084" spans="1:2" x14ac:dyDescent="0.25">
      <c r="A11084" t="s">
        <v>22003</v>
      </c>
      <c r="B11084" t="s">
        <v>22004</v>
      </c>
    </row>
    <row r="11085" spans="1:2" x14ac:dyDescent="0.25">
      <c r="A11085" t="s">
        <v>22005</v>
      </c>
      <c r="B11085" t="s">
        <v>22006</v>
      </c>
    </row>
    <row r="11086" spans="1:2" x14ac:dyDescent="0.25">
      <c r="A11086" t="s">
        <v>22007</v>
      </c>
      <c r="B11086" t="s">
        <v>22008</v>
      </c>
    </row>
    <row r="11087" spans="1:2" x14ac:dyDescent="0.25">
      <c r="A11087" t="s">
        <v>22009</v>
      </c>
      <c r="B11087" t="s">
        <v>22010</v>
      </c>
    </row>
    <row r="11088" spans="1:2" x14ac:dyDescent="0.25">
      <c r="A11088" t="s">
        <v>22011</v>
      </c>
      <c r="B11088" t="s">
        <v>22012</v>
      </c>
    </row>
    <row r="11089" spans="1:2" x14ac:dyDescent="0.25">
      <c r="A11089" t="s">
        <v>22013</v>
      </c>
      <c r="B11089" t="s">
        <v>22014</v>
      </c>
    </row>
    <row r="11090" spans="1:2" x14ac:dyDescent="0.25">
      <c r="A11090" t="s">
        <v>22015</v>
      </c>
      <c r="B11090" t="s">
        <v>22016</v>
      </c>
    </row>
    <row r="11091" spans="1:2" x14ac:dyDescent="0.25">
      <c r="A11091" t="s">
        <v>22017</v>
      </c>
      <c r="B11091" t="s">
        <v>22018</v>
      </c>
    </row>
    <row r="11092" spans="1:2" x14ac:dyDescent="0.25">
      <c r="A11092" t="s">
        <v>22019</v>
      </c>
      <c r="B11092" t="s">
        <v>22020</v>
      </c>
    </row>
    <row r="11093" spans="1:2" x14ac:dyDescent="0.25">
      <c r="A11093" t="s">
        <v>22021</v>
      </c>
      <c r="B11093" t="s">
        <v>22022</v>
      </c>
    </row>
    <row r="11094" spans="1:2" x14ac:dyDescent="0.25">
      <c r="A11094" t="s">
        <v>22023</v>
      </c>
      <c r="B11094" t="s">
        <v>22024</v>
      </c>
    </row>
    <row r="11095" spans="1:2" x14ac:dyDescent="0.25">
      <c r="A11095" t="s">
        <v>22025</v>
      </c>
      <c r="B11095" t="s">
        <v>22026</v>
      </c>
    </row>
    <row r="11096" spans="1:2" x14ac:dyDescent="0.25">
      <c r="A11096" t="s">
        <v>22027</v>
      </c>
      <c r="B11096" t="s">
        <v>22028</v>
      </c>
    </row>
    <row r="11097" spans="1:2" x14ac:dyDescent="0.25">
      <c r="A11097" t="s">
        <v>22029</v>
      </c>
      <c r="B11097" t="s">
        <v>22030</v>
      </c>
    </row>
    <row r="11098" spans="1:2" x14ac:dyDescent="0.25">
      <c r="A11098" t="s">
        <v>22031</v>
      </c>
      <c r="B11098" t="s">
        <v>22032</v>
      </c>
    </row>
    <row r="11099" spans="1:2" x14ac:dyDescent="0.25">
      <c r="A11099" t="s">
        <v>22033</v>
      </c>
      <c r="B11099" t="s">
        <v>22034</v>
      </c>
    </row>
    <row r="11100" spans="1:2" x14ac:dyDescent="0.25">
      <c r="A11100" t="s">
        <v>22035</v>
      </c>
      <c r="B11100" t="s">
        <v>22036</v>
      </c>
    </row>
    <row r="11101" spans="1:2" x14ac:dyDescent="0.25">
      <c r="A11101" t="s">
        <v>22037</v>
      </c>
      <c r="B11101" t="s">
        <v>22038</v>
      </c>
    </row>
    <row r="11102" spans="1:2" x14ac:dyDescent="0.25">
      <c r="A11102" t="s">
        <v>22039</v>
      </c>
      <c r="B11102" t="s">
        <v>22040</v>
      </c>
    </row>
    <row r="11103" spans="1:2" x14ac:dyDescent="0.25">
      <c r="A11103" t="s">
        <v>22041</v>
      </c>
      <c r="B11103" t="s">
        <v>22042</v>
      </c>
    </row>
    <row r="11104" spans="1:2" x14ac:dyDescent="0.25">
      <c r="A11104" t="s">
        <v>22043</v>
      </c>
      <c r="B11104" t="s">
        <v>22044</v>
      </c>
    </row>
    <row r="11105" spans="1:2" x14ac:dyDescent="0.25">
      <c r="A11105" t="s">
        <v>22045</v>
      </c>
      <c r="B11105" t="s">
        <v>22046</v>
      </c>
    </row>
    <row r="11106" spans="1:2" x14ac:dyDescent="0.25">
      <c r="A11106" t="s">
        <v>22047</v>
      </c>
      <c r="B11106" t="s">
        <v>22048</v>
      </c>
    </row>
    <row r="11107" spans="1:2" x14ac:dyDescent="0.25">
      <c r="A11107" t="s">
        <v>22049</v>
      </c>
      <c r="B11107" t="s">
        <v>22050</v>
      </c>
    </row>
    <row r="11108" spans="1:2" x14ac:dyDescent="0.25">
      <c r="A11108" t="s">
        <v>22051</v>
      </c>
      <c r="B11108" t="s">
        <v>22052</v>
      </c>
    </row>
    <row r="11109" spans="1:2" x14ac:dyDescent="0.25">
      <c r="A11109" t="s">
        <v>22053</v>
      </c>
      <c r="B11109" t="s">
        <v>22054</v>
      </c>
    </row>
    <row r="11110" spans="1:2" x14ac:dyDescent="0.25">
      <c r="A11110" t="s">
        <v>22055</v>
      </c>
      <c r="B11110" t="s">
        <v>22056</v>
      </c>
    </row>
    <row r="11111" spans="1:2" x14ac:dyDescent="0.25">
      <c r="A11111" t="s">
        <v>22057</v>
      </c>
      <c r="B11111" t="s">
        <v>22058</v>
      </c>
    </row>
    <row r="11112" spans="1:2" x14ac:dyDescent="0.25">
      <c r="A11112" t="s">
        <v>22059</v>
      </c>
      <c r="B11112" t="s">
        <v>22060</v>
      </c>
    </row>
    <row r="11113" spans="1:2" x14ac:dyDescent="0.25">
      <c r="A11113" t="s">
        <v>22061</v>
      </c>
      <c r="B11113" t="s">
        <v>22062</v>
      </c>
    </row>
    <row r="11114" spans="1:2" x14ac:dyDescent="0.25">
      <c r="A11114" t="s">
        <v>22063</v>
      </c>
      <c r="B11114" t="s">
        <v>22064</v>
      </c>
    </row>
    <row r="11115" spans="1:2" x14ac:dyDescent="0.25">
      <c r="A11115" t="s">
        <v>22065</v>
      </c>
      <c r="B11115" t="s">
        <v>22066</v>
      </c>
    </row>
    <row r="11116" spans="1:2" x14ac:dyDescent="0.25">
      <c r="A11116" t="s">
        <v>22067</v>
      </c>
      <c r="B11116" t="s">
        <v>22068</v>
      </c>
    </row>
    <row r="11117" spans="1:2" x14ac:dyDescent="0.25">
      <c r="A11117" t="s">
        <v>22069</v>
      </c>
      <c r="B11117" t="s">
        <v>22070</v>
      </c>
    </row>
    <row r="11118" spans="1:2" x14ac:dyDescent="0.25">
      <c r="A11118" t="s">
        <v>22071</v>
      </c>
      <c r="B11118" t="s">
        <v>22072</v>
      </c>
    </row>
    <row r="11119" spans="1:2" x14ac:dyDescent="0.25">
      <c r="A11119" t="s">
        <v>22073</v>
      </c>
      <c r="B11119" t="s">
        <v>22074</v>
      </c>
    </row>
    <row r="11120" spans="1:2" x14ac:dyDescent="0.25">
      <c r="A11120" t="s">
        <v>22075</v>
      </c>
      <c r="B11120" t="s">
        <v>22076</v>
      </c>
    </row>
    <row r="11121" spans="1:2" x14ac:dyDescent="0.25">
      <c r="A11121" t="s">
        <v>22077</v>
      </c>
      <c r="B11121" t="s">
        <v>22078</v>
      </c>
    </row>
    <row r="11122" spans="1:2" x14ac:dyDescent="0.25">
      <c r="A11122" t="s">
        <v>22079</v>
      </c>
      <c r="B11122" t="s">
        <v>22080</v>
      </c>
    </row>
    <row r="11123" spans="1:2" x14ac:dyDescent="0.25">
      <c r="A11123" t="s">
        <v>22081</v>
      </c>
      <c r="B11123" t="s">
        <v>22082</v>
      </c>
    </row>
    <row r="11124" spans="1:2" x14ac:dyDescent="0.25">
      <c r="A11124" t="s">
        <v>22083</v>
      </c>
      <c r="B11124" t="s">
        <v>22084</v>
      </c>
    </row>
    <row r="11125" spans="1:2" x14ac:dyDescent="0.25">
      <c r="A11125" t="s">
        <v>22085</v>
      </c>
      <c r="B11125" t="s">
        <v>22086</v>
      </c>
    </row>
    <row r="11126" spans="1:2" x14ac:dyDescent="0.25">
      <c r="A11126" t="s">
        <v>22087</v>
      </c>
      <c r="B11126" t="s">
        <v>22088</v>
      </c>
    </row>
    <row r="11127" spans="1:2" x14ac:dyDescent="0.25">
      <c r="A11127" t="s">
        <v>22089</v>
      </c>
      <c r="B11127" t="s">
        <v>22090</v>
      </c>
    </row>
    <row r="11128" spans="1:2" x14ac:dyDescent="0.25">
      <c r="A11128" t="s">
        <v>22091</v>
      </c>
      <c r="B11128" t="s">
        <v>22092</v>
      </c>
    </row>
    <row r="11129" spans="1:2" x14ac:dyDescent="0.25">
      <c r="A11129" t="s">
        <v>22093</v>
      </c>
      <c r="B11129" t="s">
        <v>22094</v>
      </c>
    </row>
    <row r="11130" spans="1:2" x14ac:dyDescent="0.25">
      <c r="A11130" t="s">
        <v>22095</v>
      </c>
      <c r="B11130" t="s">
        <v>22096</v>
      </c>
    </row>
    <row r="11131" spans="1:2" x14ac:dyDescent="0.25">
      <c r="A11131" t="s">
        <v>22097</v>
      </c>
      <c r="B11131" t="s">
        <v>22098</v>
      </c>
    </row>
    <row r="11132" spans="1:2" x14ac:dyDescent="0.25">
      <c r="A11132" t="s">
        <v>22099</v>
      </c>
      <c r="B11132" t="s">
        <v>22100</v>
      </c>
    </row>
    <row r="11133" spans="1:2" x14ac:dyDescent="0.25">
      <c r="A11133" t="s">
        <v>22101</v>
      </c>
      <c r="B11133" t="s">
        <v>22102</v>
      </c>
    </row>
    <row r="11134" spans="1:2" x14ac:dyDescent="0.25">
      <c r="A11134" t="s">
        <v>22103</v>
      </c>
      <c r="B11134" t="s">
        <v>22104</v>
      </c>
    </row>
    <row r="11135" spans="1:2" x14ac:dyDescent="0.25">
      <c r="A11135" t="s">
        <v>22105</v>
      </c>
      <c r="B11135" t="s">
        <v>22106</v>
      </c>
    </row>
    <row r="11136" spans="1:2" x14ac:dyDescent="0.25">
      <c r="A11136" t="s">
        <v>22107</v>
      </c>
      <c r="B11136" t="s">
        <v>22108</v>
      </c>
    </row>
    <row r="11137" spans="1:2" x14ac:dyDescent="0.25">
      <c r="A11137" t="s">
        <v>22109</v>
      </c>
      <c r="B11137" t="s">
        <v>22110</v>
      </c>
    </row>
    <row r="11138" spans="1:2" x14ac:dyDescent="0.25">
      <c r="A11138" t="s">
        <v>22111</v>
      </c>
      <c r="B11138" t="s">
        <v>22112</v>
      </c>
    </row>
    <row r="11139" spans="1:2" x14ac:dyDescent="0.25">
      <c r="A11139" t="s">
        <v>22113</v>
      </c>
      <c r="B11139" t="s">
        <v>22114</v>
      </c>
    </row>
    <row r="11140" spans="1:2" x14ac:dyDescent="0.25">
      <c r="A11140" t="s">
        <v>22115</v>
      </c>
      <c r="B11140" t="s">
        <v>22116</v>
      </c>
    </row>
    <row r="11141" spans="1:2" x14ac:dyDescent="0.25">
      <c r="A11141" t="s">
        <v>22117</v>
      </c>
      <c r="B11141" t="s">
        <v>22118</v>
      </c>
    </row>
    <row r="11142" spans="1:2" x14ac:dyDescent="0.25">
      <c r="A11142" t="s">
        <v>22119</v>
      </c>
      <c r="B11142" t="s">
        <v>22120</v>
      </c>
    </row>
    <row r="11143" spans="1:2" x14ac:dyDescent="0.25">
      <c r="A11143" t="s">
        <v>22121</v>
      </c>
      <c r="B11143" t="s">
        <v>22122</v>
      </c>
    </row>
    <row r="11144" spans="1:2" x14ac:dyDescent="0.25">
      <c r="A11144" t="s">
        <v>22123</v>
      </c>
      <c r="B11144" t="s">
        <v>22124</v>
      </c>
    </row>
    <row r="11145" spans="1:2" x14ac:dyDescent="0.25">
      <c r="A11145" t="s">
        <v>22125</v>
      </c>
      <c r="B11145" t="s">
        <v>22126</v>
      </c>
    </row>
    <row r="11146" spans="1:2" x14ac:dyDescent="0.25">
      <c r="A11146" t="s">
        <v>22127</v>
      </c>
      <c r="B11146" t="s">
        <v>22128</v>
      </c>
    </row>
    <row r="11147" spans="1:2" x14ac:dyDescent="0.25">
      <c r="A11147" t="s">
        <v>22129</v>
      </c>
      <c r="B11147" t="s">
        <v>22130</v>
      </c>
    </row>
    <row r="11148" spans="1:2" x14ac:dyDescent="0.25">
      <c r="A11148" t="s">
        <v>22131</v>
      </c>
      <c r="B11148" t="s">
        <v>22132</v>
      </c>
    </row>
    <row r="11149" spans="1:2" x14ac:dyDescent="0.25">
      <c r="A11149" t="s">
        <v>22133</v>
      </c>
      <c r="B11149" t="s">
        <v>22134</v>
      </c>
    </row>
    <row r="11150" spans="1:2" x14ac:dyDescent="0.25">
      <c r="A11150" t="s">
        <v>22135</v>
      </c>
      <c r="B11150" t="s">
        <v>22136</v>
      </c>
    </row>
    <row r="11151" spans="1:2" x14ac:dyDescent="0.25">
      <c r="A11151" t="s">
        <v>22137</v>
      </c>
      <c r="B11151" t="s">
        <v>22138</v>
      </c>
    </row>
    <row r="11152" spans="1:2" x14ac:dyDescent="0.25">
      <c r="A11152" t="s">
        <v>22139</v>
      </c>
      <c r="B11152" t="s">
        <v>22140</v>
      </c>
    </row>
    <row r="11153" spans="1:2" x14ac:dyDescent="0.25">
      <c r="A11153" t="s">
        <v>22141</v>
      </c>
      <c r="B11153" t="s">
        <v>22142</v>
      </c>
    </row>
    <row r="11154" spans="1:2" x14ac:dyDescent="0.25">
      <c r="A11154" t="s">
        <v>22143</v>
      </c>
      <c r="B11154" t="s">
        <v>22144</v>
      </c>
    </row>
    <row r="11155" spans="1:2" x14ac:dyDescent="0.25">
      <c r="A11155" t="s">
        <v>22145</v>
      </c>
      <c r="B11155" t="s">
        <v>22146</v>
      </c>
    </row>
    <row r="11156" spans="1:2" x14ac:dyDescent="0.25">
      <c r="A11156" t="s">
        <v>22147</v>
      </c>
      <c r="B11156" t="s">
        <v>22148</v>
      </c>
    </row>
    <row r="11157" spans="1:2" x14ac:dyDescent="0.25">
      <c r="A11157" t="s">
        <v>22149</v>
      </c>
      <c r="B11157" t="s">
        <v>22150</v>
      </c>
    </row>
    <row r="11158" spans="1:2" x14ac:dyDescent="0.25">
      <c r="A11158" t="s">
        <v>22151</v>
      </c>
      <c r="B11158" t="s">
        <v>22152</v>
      </c>
    </row>
    <row r="11159" spans="1:2" x14ac:dyDescent="0.25">
      <c r="A11159" t="s">
        <v>22153</v>
      </c>
      <c r="B11159" t="s">
        <v>22154</v>
      </c>
    </row>
    <row r="11160" spans="1:2" x14ac:dyDescent="0.25">
      <c r="A11160" t="s">
        <v>22155</v>
      </c>
      <c r="B11160" t="s">
        <v>22156</v>
      </c>
    </row>
    <row r="11161" spans="1:2" x14ac:dyDescent="0.25">
      <c r="A11161" t="s">
        <v>22157</v>
      </c>
      <c r="B11161" t="s">
        <v>22158</v>
      </c>
    </row>
    <row r="11162" spans="1:2" x14ac:dyDescent="0.25">
      <c r="A11162" t="s">
        <v>22159</v>
      </c>
      <c r="B11162" t="s">
        <v>22160</v>
      </c>
    </row>
    <row r="11163" spans="1:2" x14ac:dyDescent="0.25">
      <c r="A11163" t="s">
        <v>22161</v>
      </c>
      <c r="B11163" t="s">
        <v>22162</v>
      </c>
    </row>
    <row r="11164" spans="1:2" x14ac:dyDescent="0.25">
      <c r="A11164" t="s">
        <v>22163</v>
      </c>
      <c r="B11164" t="s">
        <v>22164</v>
      </c>
    </row>
    <row r="11165" spans="1:2" x14ac:dyDescent="0.25">
      <c r="A11165" t="s">
        <v>22165</v>
      </c>
      <c r="B11165" t="s">
        <v>22166</v>
      </c>
    </row>
    <row r="11166" spans="1:2" x14ac:dyDescent="0.25">
      <c r="A11166" t="s">
        <v>22167</v>
      </c>
      <c r="B11166" t="s">
        <v>22168</v>
      </c>
    </row>
    <row r="11167" spans="1:2" x14ac:dyDescent="0.25">
      <c r="A11167" t="s">
        <v>22169</v>
      </c>
      <c r="B11167" t="s">
        <v>22170</v>
      </c>
    </row>
    <row r="11168" spans="1:2" x14ac:dyDescent="0.25">
      <c r="A11168" t="s">
        <v>22171</v>
      </c>
      <c r="B11168" t="s">
        <v>22172</v>
      </c>
    </row>
    <row r="11169" spans="1:2" x14ac:dyDescent="0.25">
      <c r="A11169" t="s">
        <v>22173</v>
      </c>
      <c r="B11169" t="s">
        <v>22174</v>
      </c>
    </row>
    <row r="11170" spans="1:2" x14ac:dyDescent="0.25">
      <c r="A11170" t="s">
        <v>22175</v>
      </c>
      <c r="B11170" t="s">
        <v>22176</v>
      </c>
    </row>
    <row r="11171" spans="1:2" x14ac:dyDescent="0.25">
      <c r="A11171" t="s">
        <v>22177</v>
      </c>
      <c r="B11171" t="s">
        <v>22178</v>
      </c>
    </row>
    <row r="11172" spans="1:2" x14ac:dyDescent="0.25">
      <c r="A11172" t="s">
        <v>22179</v>
      </c>
      <c r="B11172" t="s">
        <v>22180</v>
      </c>
    </row>
    <row r="11173" spans="1:2" x14ac:dyDescent="0.25">
      <c r="A11173" t="s">
        <v>22181</v>
      </c>
      <c r="B11173" t="s">
        <v>22182</v>
      </c>
    </row>
    <row r="11174" spans="1:2" x14ac:dyDescent="0.25">
      <c r="A11174" t="s">
        <v>22183</v>
      </c>
      <c r="B11174" t="s">
        <v>22184</v>
      </c>
    </row>
    <row r="11175" spans="1:2" x14ac:dyDescent="0.25">
      <c r="A11175" t="s">
        <v>22185</v>
      </c>
      <c r="B11175" t="s">
        <v>22186</v>
      </c>
    </row>
    <row r="11176" spans="1:2" x14ac:dyDescent="0.25">
      <c r="A11176" t="s">
        <v>22187</v>
      </c>
      <c r="B11176" t="s">
        <v>22188</v>
      </c>
    </row>
    <row r="11177" spans="1:2" x14ac:dyDescent="0.25">
      <c r="A11177" t="s">
        <v>22189</v>
      </c>
      <c r="B11177" t="s">
        <v>22190</v>
      </c>
    </row>
    <row r="11178" spans="1:2" x14ac:dyDescent="0.25">
      <c r="A11178" t="s">
        <v>22191</v>
      </c>
      <c r="B11178" t="s">
        <v>22192</v>
      </c>
    </row>
    <row r="11179" spans="1:2" x14ac:dyDescent="0.25">
      <c r="A11179" t="s">
        <v>22193</v>
      </c>
      <c r="B11179" t="s">
        <v>22194</v>
      </c>
    </row>
    <row r="11180" spans="1:2" x14ac:dyDescent="0.25">
      <c r="A11180" t="s">
        <v>22195</v>
      </c>
      <c r="B11180" t="s">
        <v>22196</v>
      </c>
    </row>
    <row r="11181" spans="1:2" x14ac:dyDescent="0.25">
      <c r="A11181" t="s">
        <v>22197</v>
      </c>
      <c r="B11181" t="s">
        <v>22198</v>
      </c>
    </row>
    <row r="11182" spans="1:2" x14ac:dyDescent="0.25">
      <c r="A11182" t="s">
        <v>22199</v>
      </c>
      <c r="B11182" t="s">
        <v>22200</v>
      </c>
    </row>
    <row r="11183" spans="1:2" x14ac:dyDescent="0.25">
      <c r="A11183" t="s">
        <v>22201</v>
      </c>
      <c r="B11183" t="s">
        <v>22202</v>
      </c>
    </row>
    <row r="11184" spans="1:2" x14ac:dyDescent="0.25">
      <c r="A11184" t="s">
        <v>22203</v>
      </c>
      <c r="B11184" t="s">
        <v>22204</v>
      </c>
    </row>
    <row r="11185" spans="1:2" x14ac:dyDescent="0.25">
      <c r="A11185" t="s">
        <v>22205</v>
      </c>
      <c r="B11185" t="s">
        <v>22206</v>
      </c>
    </row>
    <row r="11186" spans="1:2" x14ac:dyDescent="0.25">
      <c r="A11186" t="s">
        <v>22207</v>
      </c>
      <c r="B11186" t="s">
        <v>22208</v>
      </c>
    </row>
    <row r="11187" spans="1:2" x14ac:dyDescent="0.25">
      <c r="A11187" t="s">
        <v>22209</v>
      </c>
      <c r="B11187" t="s">
        <v>22210</v>
      </c>
    </row>
    <row r="11188" spans="1:2" x14ac:dyDescent="0.25">
      <c r="A11188" t="s">
        <v>22211</v>
      </c>
      <c r="B11188" t="s">
        <v>22212</v>
      </c>
    </row>
    <row r="11189" spans="1:2" x14ac:dyDescent="0.25">
      <c r="A11189" t="s">
        <v>22213</v>
      </c>
      <c r="B11189" t="s">
        <v>22214</v>
      </c>
    </row>
    <row r="11190" spans="1:2" x14ac:dyDescent="0.25">
      <c r="A11190" t="s">
        <v>22215</v>
      </c>
      <c r="B11190" t="s">
        <v>22216</v>
      </c>
    </row>
    <row r="11191" spans="1:2" x14ac:dyDescent="0.25">
      <c r="A11191" t="s">
        <v>22217</v>
      </c>
      <c r="B11191" t="s">
        <v>22218</v>
      </c>
    </row>
    <row r="11192" spans="1:2" x14ac:dyDescent="0.25">
      <c r="A11192" t="s">
        <v>22219</v>
      </c>
      <c r="B11192" t="s">
        <v>22220</v>
      </c>
    </row>
    <row r="11193" spans="1:2" x14ac:dyDescent="0.25">
      <c r="A11193" t="s">
        <v>22221</v>
      </c>
      <c r="B11193" t="s">
        <v>22222</v>
      </c>
    </row>
    <row r="11194" spans="1:2" x14ac:dyDescent="0.25">
      <c r="A11194" t="s">
        <v>22223</v>
      </c>
      <c r="B11194" t="s">
        <v>22224</v>
      </c>
    </row>
    <row r="11195" spans="1:2" x14ac:dyDescent="0.25">
      <c r="A11195" t="s">
        <v>22225</v>
      </c>
      <c r="B11195" t="s">
        <v>22226</v>
      </c>
    </row>
    <row r="11196" spans="1:2" x14ac:dyDescent="0.25">
      <c r="A11196" t="s">
        <v>22227</v>
      </c>
      <c r="B11196" t="s">
        <v>22228</v>
      </c>
    </row>
    <row r="11197" spans="1:2" x14ac:dyDescent="0.25">
      <c r="A11197" t="s">
        <v>22229</v>
      </c>
      <c r="B11197" t="s">
        <v>22230</v>
      </c>
    </row>
    <row r="11198" spans="1:2" x14ac:dyDescent="0.25">
      <c r="A11198" t="s">
        <v>22231</v>
      </c>
      <c r="B11198" t="s">
        <v>22232</v>
      </c>
    </row>
    <row r="11199" spans="1:2" x14ac:dyDescent="0.25">
      <c r="A11199" t="s">
        <v>22233</v>
      </c>
      <c r="B11199" t="s">
        <v>22234</v>
      </c>
    </row>
    <row r="11200" spans="1:2" x14ac:dyDescent="0.25">
      <c r="A11200" t="s">
        <v>22235</v>
      </c>
      <c r="B11200" t="s">
        <v>22236</v>
      </c>
    </row>
    <row r="11201" spans="1:2" x14ac:dyDescent="0.25">
      <c r="A11201" t="s">
        <v>22237</v>
      </c>
      <c r="B11201" t="s">
        <v>22238</v>
      </c>
    </row>
    <row r="11202" spans="1:2" x14ac:dyDescent="0.25">
      <c r="A11202" t="s">
        <v>22239</v>
      </c>
      <c r="B11202" t="s">
        <v>22240</v>
      </c>
    </row>
    <row r="11203" spans="1:2" x14ac:dyDescent="0.25">
      <c r="A11203" t="s">
        <v>22241</v>
      </c>
      <c r="B11203" t="s">
        <v>22242</v>
      </c>
    </row>
    <row r="11204" spans="1:2" x14ac:dyDescent="0.25">
      <c r="A11204" t="s">
        <v>22243</v>
      </c>
      <c r="B11204" t="s">
        <v>22244</v>
      </c>
    </row>
    <row r="11205" spans="1:2" x14ac:dyDescent="0.25">
      <c r="A11205" t="s">
        <v>22245</v>
      </c>
      <c r="B11205" t="s">
        <v>22246</v>
      </c>
    </row>
    <row r="11206" spans="1:2" x14ac:dyDescent="0.25">
      <c r="A11206" t="s">
        <v>22247</v>
      </c>
      <c r="B11206" t="s">
        <v>22248</v>
      </c>
    </row>
    <row r="11207" spans="1:2" x14ac:dyDescent="0.25">
      <c r="A11207" t="s">
        <v>22249</v>
      </c>
      <c r="B11207" t="s">
        <v>22250</v>
      </c>
    </row>
    <row r="11208" spans="1:2" x14ac:dyDescent="0.25">
      <c r="A11208" t="s">
        <v>22251</v>
      </c>
      <c r="B11208" t="s">
        <v>22252</v>
      </c>
    </row>
    <row r="11209" spans="1:2" x14ac:dyDescent="0.25">
      <c r="A11209" t="s">
        <v>22253</v>
      </c>
      <c r="B11209" t="s">
        <v>22254</v>
      </c>
    </row>
    <row r="11210" spans="1:2" x14ac:dyDescent="0.25">
      <c r="A11210" t="s">
        <v>22255</v>
      </c>
      <c r="B11210" t="s">
        <v>22256</v>
      </c>
    </row>
    <row r="11211" spans="1:2" x14ac:dyDescent="0.25">
      <c r="A11211" t="s">
        <v>22257</v>
      </c>
      <c r="B11211" t="s">
        <v>22258</v>
      </c>
    </row>
    <row r="11212" spans="1:2" x14ac:dyDescent="0.25">
      <c r="A11212" t="s">
        <v>22259</v>
      </c>
      <c r="B11212" t="s">
        <v>22260</v>
      </c>
    </row>
    <row r="11213" spans="1:2" x14ac:dyDescent="0.25">
      <c r="A11213" t="s">
        <v>22261</v>
      </c>
      <c r="B11213" t="s">
        <v>22262</v>
      </c>
    </row>
    <row r="11214" spans="1:2" x14ac:dyDescent="0.25">
      <c r="A11214" t="s">
        <v>22263</v>
      </c>
      <c r="B11214" t="s">
        <v>22264</v>
      </c>
    </row>
    <row r="11215" spans="1:2" x14ac:dyDescent="0.25">
      <c r="A11215" t="s">
        <v>22265</v>
      </c>
      <c r="B11215" t="s">
        <v>22266</v>
      </c>
    </row>
    <row r="11216" spans="1:2" x14ac:dyDescent="0.25">
      <c r="A11216" t="s">
        <v>22267</v>
      </c>
      <c r="B11216" t="s">
        <v>22268</v>
      </c>
    </row>
    <row r="11217" spans="1:2" x14ac:dyDescent="0.25">
      <c r="A11217" t="s">
        <v>22269</v>
      </c>
      <c r="B11217" t="s">
        <v>22270</v>
      </c>
    </row>
    <row r="11218" spans="1:2" x14ac:dyDescent="0.25">
      <c r="A11218" t="s">
        <v>22271</v>
      </c>
      <c r="B11218" t="s">
        <v>22272</v>
      </c>
    </row>
    <row r="11219" spans="1:2" x14ac:dyDescent="0.25">
      <c r="A11219" t="s">
        <v>22273</v>
      </c>
      <c r="B11219" t="s">
        <v>22274</v>
      </c>
    </row>
    <row r="11220" spans="1:2" x14ac:dyDescent="0.25">
      <c r="A11220" t="s">
        <v>22275</v>
      </c>
      <c r="B11220" t="s">
        <v>22276</v>
      </c>
    </row>
    <row r="11221" spans="1:2" x14ac:dyDescent="0.25">
      <c r="A11221" t="s">
        <v>22277</v>
      </c>
      <c r="B11221" t="s">
        <v>22278</v>
      </c>
    </row>
    <row r="11222" spans="1:2" x14ac:dyDescent="0.25">
      <c r="A11222" t="s">
        <v>22279</v>
      </c>
      <c r="B11222" t="s">
        <v>22280</v>
      </c>
    </row>
    <row r="11223" spans="1:2" x14ac:dyDescent="0.25">
      <c r="A11223" t="s">
        <v>22281</v>
      </c>
      <c r="B11223" t="s">
        <v>22282</v>
      </c>
    </row>
    <row r="11224" spans="1:2" x14ac:dyDescent="0.25">
      <c r="A11224" t="s">
        <v>22283</v>
      </c>
      <c r="B11224" t="s">
        <v>22284</v>
      </c>
    </row>
    <row r="11225" spans="1:2" x14ac:dyDescent="0.25">
      <c r="A11225" t="s">
        <v>22285</v>
      </c>
      <c r="B11225" t="s">
        <v>22286</v>
      </c>
    </row>
    <row r="11226" spans="1:2" x14ac:dyDescent="0.25">
      <c r="A11226" t="s">
        <v>22287</v>
      </c>
      <c r="B11226" t="s">
        <v>22288</v>
      </c>
    </row>
    <row r="11227" spans="1:2" x14ac:dyDescent="0.25">
      <c r="A11227" t="s">
        <v>22289</v>
      </c>
      <c r="B11227" t="s">
        <v>22290</v>
      </c>
    </row>
    <row r="11228" spans="1:2" x14ac:dyDescent="0.25">
      <c r="A11228" t="s">
        <v>22291</v>
      </c>
      <c r="B11228" t="s">
        <v>22292</v>
      </c>
    </row>
    <row r="11229" spans="1:2" x14ac:dyDescent="0.25">
      <c r="A11229" t="s">
        <v>22293</v>
      </c>
      <c r="B11229" t="s">
        <v>22294</v>
      </c>
    </row>
    <row r="11230" spans="1:2" x14ac:dyDescent="0.25">
      <c r="A11230" t="s">
        <v>22295</v>
      </c>
      <c r="B11230" t="s">
        <v>22296</v>
      </c>
    </row>
    <row r="11231" spans="1:2" x14ac:dyDescent="0.25">
      <c r="A11231" t="s">
        <v>22297</v>
      </c>
      <c r="B11231" t="s">
        <v>22298</v>
      </c>
    </row>
    <row r="11232" spans="1:2" x14ac:dyDescent="0.25">
      <c r="A11232" t="s">
        <v>22299</v>
      </c>
      <c r="B11232" t="s">
        <v>22300</v>
      </c>
    </row>
    <row r="11233" spans="1:2" x14ac:dyDescent="0.25">
      <c r="A11233" t="s">
        <v>22301</v>
      </c>
      <c r="B11233" t="s">
        <v>22302</v>
      </c>
    </row>
    <row r="11234" spans="1:2" x14ac:dyDescent="0.25">
      <c r="A11234" t="s">
        <v>22303</v>
      </c>
      <c r="B11234" t="s">
        <v>22304</v>
      </c>
    </row>
    <row r="11235" spans="1:2" x14ac:dyDescent="0.25">
      <c r="A11235" t="s">
        <v>22305</v>
      </c>
      <c r="B11235" t="s">
        <v>22306</v>
      </c>
    </row>
    <row r="11236" spans="1:2" x14ac:dyDescent="0.25">
      <c r="A11236" t="s">
        <v>22307</v>
      </c>
      <c r="B11236" t="s">
        <v>22308</v>
      </c>
    </row>
    <row r="11237" spans="1:2" x14ac:dyDescent="0.25">
      <c r="A11237" t="s">
        <v>22309</v>
      </c>
      <c r="B11237" t="s">
        <v>22310</v>
      </c>
    </row>
    <row r="11238" spans="1:2" x14ac:dyDescent="0.25">
      <c r="A11238" t="s">
        <v>22311</v>
      </c>
      <c r="B11238" t="s">
        <v>22312</v>
      </c>
    </row>
    <row r="11239" spans="1:2" x14ac:dyDescent="0.25">
      <c r="A11239" t="s">
        <v>22313</v>
      </c>
      <c r="B11239" t="s">
        <v>22314</v>
      </c>
    </row>
    <row r="11240" spans="1:2" x14ac:dyDescent="0.25">
      <c r="A11240" t="s">
        <v>22315</v>
      </c>
      <c r="B11240" t="s">
        <v>22316</v>
      </c>
    </row>
    <row r="11241" spans="1:2" x14ac:dyDescent="0.25">
      <c r="A11241" t="s">
        <v>22317</v>
      </c>
      <c r="B11241" t="s">
        <v>22318</v>
      </c>
    </row>
    <row r="11242" spans="1:2" x14ac:dyDescent="0.25">
      <c r="A11242" t="s">
        <v>22319</v>
      </c>
      <c r="B11242" t="s">
        <v>22320</v>
      </c>
    </row>
    <row r="11243" spans="1:2" x14ac:dyDescent="0.25">
      <c r="A11243" t="s">
        <v>22321</v>
      </c>
      <c r="B11243" t="s">
        <v>22322</v>
      </c>
    </row>
    <row r="11244" spans="1:2" x14ac:dyDescent="0.25">
      <c r="A11244" t="s">
        <v>22323</v>
      </c>
      <c r="B11244" t="s">
        <v>22324</v>
      </c>
    </row>
    <row r="11245" spans="1:2" x14ac:dyDescent="0.25">
      <c r="A11245" t="s">
        <v>22325</v>
      </c>
      <c r="B11245" t="s">
        <v>22326</v>
      </c>
    </row>
    <row r="11246" spans="1:2" x14ac:dyDescent="0.25">
      <c r="A11246" t="s">
        <v>22327</v>
      </c>
      <c r="B11246" t="s">
        <v>22328</v>
      </c>
    </row>
    <row r="11247" spans="1:2" x14ac:dyDescent="0.25">
      <c r="A11247" t="s">
        <v>22329</v>
      </c>
      <c r="B11247" t="s">
        <v>22330</v>
      </c>
    </row>
    <row r="11248" spans="1:2" x14ac:dyDescent="0.25">
      <c r="A11248" t="s">
        <v>22331</v>
      </c>
      <c r="B11248" t="s">
        <v>22332</v>
      </c>
    </row>
    <row r="11249" spans="1:2" x14ac:dyDescent="0.25">
      <c r="A11249" t="s">
        <v>22333</v>
      </c>
      <c r="B11249" t="s">
        <v>22334</v>
      </c>
    </row>
    <row r="11250" spans="1:2" x14ac:dyDescent="0.25">
      <c r="A11250" t="s">
        <v>22335</v>
      </c>
      <c r="B11250" t="s">
        <v>22336</v>
      </c>
    </row>
    <row r="11251" spans="1:2" x14ac:dyDescent="0.25">
      <c r="A11251" t="s">
        <v>22337</v>
      </c>
      <c r="B11251" t="s">
        <v>22338</v>
      </c>
    </row>
    <row r="11252" spans="1:2" x14ac:dyDescent="0.25">
      <c r="A11252" t="s">
        <v>22339</v>
      </c>
      <c r="B11252" t="s">
        <v>22340</v>
      </c>
    </row>
    <row r="11253" spans="1:2" x14ac:dyDescent="0.25">
      <c r="A11253" t="s">
        <v>22341</v>
      </c>
      <c r="B11253" t="s">
        <v>22342</v>
      </c>
    </row>
    <row r="11254" spans="1:2" x14ac:dyDescent="0.25">
      <c r="A11254" t="s">
        <v>22343</v>
      </c>
      <c r="B11254" t="s">
        <v>22344</v>
      </c>
    </row>
    <row r="11255" spans="1:2" x14ac:dyDescent="0.25">
      <c r="A11255" t="s">
        <v>22345</v>
      </c>
      <c r="B11255" t="s">
        <v>22346</v>
      </c>
    </row>
    <row r="11256" spans="1:2" x14ac:dyDescent="0.25">
      <c r="A11256" t="s">
        <v>22347</v>
      </c>
      <c r="B11256" t="s">
        <v>22348</v>
      </c>
    </row>
    <row r="11257" spans="1:2" x14ac:dyDescent="0.25">
      <c r="A11257" t="s">
        <v>22349</v>
      </c>
      <c r="B11257" t="s">
        <v>22350</v>
      </c>
    </row>
    <row r="11258" spans="1:2" x14ac:dyDescent="0.25">
      <c r="A11258" t="s">
        <v>22351</v>
      </c>
      <c r="B11258" t="s">
        <v>22352</v>
      </c>
    </row>
    <row r="11259" spans="1:2" x14ac:dyDescent="0.25">
      <c r="A11259" t="s">
        <v>22353</v>
      </c>
      <c r="B11259" t="s">
        <v>22354</v>
      </c>
    </row>
    <row r="11260" spans="1:2" x14ac:dyDescent="0.25">
      <c r="A11260" t="s">
        <v>22355</v>
      </c>
      <c r="B11260" t="s">
        <v>22356</v>
      </c>
    </row>
    <row r="11261" spans="1:2" x14ac:dyDescent="0.25">
      <c r="A11261" t="s">
        <v>22357</v>
      </c>
      <c r="B11261" t="s">
        <v>22358</v>
      </c>
    </row>
    <row r="11262" spans="1:2" x14ac:dyDescent="0.25">
      <c r="A11262" t="s">
        <v>22359</v>
      </c>
      <c r="B11262" t="s">
        <v>22360</v>
      </c>
    </row>
    <row r="11263" spans="1:2" x14ac:dyDescent="0.25">
      <c r="A11263" t="s">
        <v>22361</v>
      </c>
      <c r="B11263" t="s">
        <v>22362</v>
      </c>
    </row>
    <row r="11264" spans="1:2" x14ac:dyDescent="0.25">
      <c r="A11264" t="s">
        <v>22363</v>
      </c>
      <c r="B11264" t="s">
        <v>22364</v>
      </c>
    </row>
    <row r="11265" spans="1:2" x14ac:dyDescent="0.25">
      <c r="A11265" t="s">
        <v>22365</v>
      </c>
      <c r="B11265" t="s">
        <v>22366</v>
      </c>
    </row>
    <row r="11266" spans="1:2" x14ac:dyDescent="0.25">
      <c r="A11266" t="s">
        <v>22367</v>
      </c>
      <c r="B11266" t="s">
        <v>22368</v>
      </c>
    </row>
    <row r="11267" spans="1:2" x14ac:dyDescent="0.25">
      <c r="A11267" t="s">
        <v>22369</v>
      </c>
      <c r="B11267" t="s">
        <v>22370</v>
      </c>
    </row>
    <row r="11268" spans="1:2" x14ac:dyDescent="0.25">
      <c r="A11268" t="s">
        <v>22371</v>
      </c>
      <c r="B11268" t="s">
        <v>22372</v>
      </c>
    </row>
    <row r="11269" spans="1:2" x14ac:dyDescent="0.25">
      <c r="A11269" t="s">
        <v>22373</v>
      </c>
      <c r="B11269" t="s">
        <v>22374</v>
      </c>
    </row>
    <row r="11270" spans="1:2" x14ac:dyDescent="0.25">
      <c r="A11270" t="s">
        <v>22375</v>
      </c>
      <c r="B11270" t="s">
        <v>22376</v>
      </c>
    </row>
    <row r="11271" spans="1:2" x14ac:dyDescent="0.25">
      <c r="A11271" t="s">
        <v>22377</v>
      </c>
      <c r="B11271" t="s">
        <v>22378</v>
      </c>
    </row>
    <row r="11272" spans="1:2" x14ac:dyDescent="0.25">
      <c r="A11272" t="s">
        <v>22379</v>
      </c>
      <c r="B11272" t="s">
        <v>22380</v>
      </c>
    </row>
    <row r="11273" spans="1:2" x14ac:dyDescent="0.25">
      <c r="A11273" t="s">
        <v>22381</v>
      </c>
      <c r="B11273" t="s">
        <v>22382</v>
      </c>
    </row>
    <row r="11274" spans="1:2" x14ac:dyDescent="0.25">
      <c r="A11274" t="s">
        <v>22383</v>
      </c>
      <c r="B11274" t="s">
        <v>22384</v>
      </c>
    </row>
    <row r="11275" spans="1:2" x14ac:dyDescent="0.25">
      <c r="A11275" t="s">
        <v>22385</v>
      </c>
      <c r="B11275" t="s">
        <v>22386</v>
      </c>
    </row>
    <row r="11276" spans="1:2" x14ac:dyDescent="0.25">
      <c r="A11276" t="s">
        <v>22387</v>
      </c>
      <c r="B11276" t="s">
        <v>22388</v>
      </c>
    </row>
    <row r="11277" spans="1:2" x14ac:dyDescent="0.25">
      <c r="A11277" t="s">
        <v>22389</v>
      </c>
      <c r="B11277" t="s">
        <v>22390</v>
      </c>
    </row>
    <row r="11278" spans="1:2" x14ac:dyDescent="0.25">
      <c r="A11278" t="s">
        <v>22391</v>
      </c>
      <c r="B11278" t="s">
        <v>22392</v>
      </c>
    </row>
    <row r="11279" spans="1:2" x14ac:dyDescent="0.25">
      <c r="A11279" t="s">
        <v>22393</v>
      </c>
      <c r="B11279" t="s">
        <v>22394</v>
      </c>
    </row>
    <row r="11280" spans="1:2" x14ac:dyDescent="0.25">
      <c r="A11280" t="s">
        <v>22395</v>
      </c>
      <c r="B11280" t="s">
        <v>22396</v>
      </c>
    </row>
    <row r="11281" spans="1:2" x14ac:dyDescent="0.25">
      <c r="A11281" t="s">
        <v>22397</v>
      </c>
      <c r="B11281" t="s">
        <v>22398</v>
      </c>
    </row>
    <row r="11282" spans="1:2" x14ac:dyDescent="0.25">
      <c r="A11282" t="s">
        <v>22399</v>
      </c>
      <c r="B11282" t="s">
        <v>22400</v>
      </c>
    </row>
    <row r="11283" spans="1:2" x14ac:dyDescent="0.25">
      <c r="A11283" t="s">
        <v>22401</v>
      </c>
      <c r="B11283" t="s">
        <v>22402</v>
      </c>
    </row>
    <row r="11284" spans="1:2" x14ac:dyDescent="0.25">
      <c r="A11284" t="s">
        <v>22403</v>
      </c>
      <c r="B11284" t="s">
        <v>22404</v>
      </c>
    </row>
    <row r="11285" spans="1:2" x14ac:dyDescent="0.25">
      <c r="A11285" t="s">
        <v>22405</v>
      </c>
      <c r="B11285" t="s">
        <v>22406</v>
      </c>
    </row>
    <row r="11286" spans="1:2" x14ac:dyDescent="0.25">
      <c r="A11286" t="s">
        <v>22407</v>
      </c>
      <c r="B11286" t="s">
        <v>22408</v>
      </c>
    </row>
    <row r="11287" spans="1:2" x14ac:dyDescent="0.25">
      <c r="A11287" t="s">
        <v>22409</v>
      </c>
      <c r="B11287" t="s">
        <v>22410</v>
      </c>
    </row>
    <row r="11288" spans="1:2" x14ac:dyDescent="0.25">
      <c r="A11288" t="s">
        <v>22411</v>
      </c>
      <c r="B11288" t="s">
        <v>22412</v>
      </c>
    </row>
    <row r="11289" spans="1:2" x14ac:dyDescent="0.25">
      <c r="A11289" t="s">
        <v>22413</v>
      </c>
      <c r="B11289" t="s">
        <v>22414</v>
      </c>
    </row>
    <row r="11290" spans="1:2" x14ac:dyDescent="0.25">
      <c r="A11290" t="s">
        <v>22415</v>
      </c>
      <c r="B11290" t="s">
        <v>22416</v>
      </c>
    </row>
    <row r="11291" spans="1:2" x14ac:dyDescent="0.25">
      <c r="A11291" t="s">
        <v>22417</v>
      </c>
      <c r="B11291" t="s">
        <v>22418</v>
      </c>
    </row>
    <row r="11292" spans="1:2" x14ac:dyDescent="0.25">
      <c r="A11292" t="s">
        <v>22419</v>
      </c>
      <c r="B11292" t="s">
        <v>22420</v>
      </c>
    </row>
    <row r="11293" spans="1:2" x14ac:dyDescent="0.25">
      <c r="A11293" t="s">
        <v>22421</v>
      </c>
      <c r="B11293" t="s">
        <v>22422</v>
      </c>
    </row>
    <row r="11294" spans="1:2" x14ac:dyDescent="0.25">
      <c r="A11294" t="s">
        <v>22423</v>
      </c>
      <c r="B11294" t="s">
        <v>22424</v>
      </c>
    </row>
    <row r="11295" spans="1:2" x14ac:dyDescent="0.25">
      <c r="A11295" t="s">
        <v>22425</v>
      </c>
      <c r="B11295" t="s">
        <v>22426</v>
      </c>
    </row>
    <row r="11296" spans="1:2" x14ac:dyDescent="0.25">
      <c r="A11296" t="s">
        <v>22427</v>
      </c>
      <c r="B11296" t="s">
        <v>22428</v>
      </c>
    </row>
    <row r="11297" spans="1:2" x14ac:dyDescent="0.25">
      <c r="A11297" t="s">
        <v>22429</v>
      </c>
      <c r="B11297" t="s">
        <v>22430</v>
      </c>
    </row>
    <row r="11298" spans="1:2" x14ac:dyDescent="0.25">
      <c r="A11298" t="s">
        <v>22431</v>
      </c>
      <c r="B11298" t="s">
        <v>22432</v>
      </c>
    </row>
    <row r="11299" spans="1:2" x14ac:dyDescent="0.25">
      <c r="A11299" t="s">
        <v>22433</v>
      </c>
      <c r="B11299" t="s">
        <v>22434</v>
      </c>
    </row>
    <row r="11300" spans="1:2" x14ac:dyDescent="0.25">
      <c r="A11300" t="s">
        <v>22435</v>
      </c>
      <c r="B11300" t="s">
        <v>22436</v>
      </c>
    </row>
    <row r="11301" spans="1:2" x14ac:dyDescent="0.25">
      <c r="A11301" t="s">
        <v>22437</v>
      </c>
      <c r="B11301" t="s">
        <v>22438</v>
      </c>
    </row>
    <row r="11302" spans="1:2" x14ac:dyDescent="0.25">
      <c r="A11302" t="s">
        <v>22439</v>
      </c>
      <c r="B11302" t="s">
        <v>22440</v>
      </c>
    </row>
    <row r="11303" spans="1:2" x14ac:dyDescent="0.25">
      <c r="A11303" t="s">
        <v>22441</v>
      </c>
      <c r="B11303" t="s">
        <v>22442</v>
      </c>
    </row>
    <row r="11304" spans="1:2" x14ac:dyDescent="0.25">
      <c r="A11304" t="s">
        <v>22443</v>
      </c>
      <c r="B11304" t="s">
        <v>22444</v>
      </c>
    </row>
    <row r="11305" spans="1:2" x14ac:dyDescent="0.25">
      <c r="A11305" t="s">
        <v>22445</v>
      </c>
      <c r="B11305" t="s">
        <v>22446</v>
      </c>
    </row>
    <row r="11306" spans="1:2" x14ac:dyDescent="0.25">
      <c r="A11306" t="s">
        <v>22447</v>
      </c>
      <c r="B11306" t="s">
        <v>22448</v>
      </c>
    </row>
    <row r="11307" spans="1:2" x14ac:dyDescent="0.25">
      <c r="A11307" t="s">
        <v>22449</v>
      </c>
      <c r="B11307" t="s">
        <v>22450</v>
      </c>
    </row>
    <row r="11308" spans="1:2" x14ac:dyDescent="0.25">
      <c r="A11308" t="s">
        <v>22451</v>
      </c>
      <c r="B11308" t="s">
        <v>22452</v>
      </c>
    </row>
    <row r="11309" spans="1:2" x14ac:dyDescent="0.25">
      <c r="A11309" t="s">
        <v>22453</v>
      </c>
      <c r="B11309" t="s">
        <v>22454</v>
      </c>
    </row>
    <row r="11310" spans="1:2" x14ac:dyDescent="0.25">
      <c r="A11310" t="s">
        <v>22455</v>
      </c>
      <c r="B11310" t="s">
        <v>22456</v>
      </c>
    </row>
    <row r="11311" spans="1:2" x14ac:dyDescent="0.25">
      <c r="A11311" t="s">
        <v>22457</v>
      </c>
      <c r="B11311" t="s">
        <v>22458</v>
      </c>
    </row>
    <row r="11312" spans="1:2" x14ac:dyDescent="0.25">
      <c r="A11312" t="s">
        <v>22459</v>
      </c>
      <c r="B11312" t="s">
        <v>22460</v>
      </c>
    </row>
    <row r="11313" spans="1:2" x14ac:dyDescent="0.25">
      <c r="A11313" t="s">
        <v>22461</v>
      </c>
      <c r="B11313" t="s">
        <v>22462</v>
      </c>
    </row>
    <row r="11314" spans="1:2" x14ac:dyDescent="0.25">
      <c r="A11314" t="s">
        <v>22463</v>
      </c>
      <c r="B11314" t="s">
        <v>22464</v>
      </c>
    </row>
    <row r="11315" spans="1:2" x14ac:dyDescent="0.25">
      <c r="A11315" t="s">
        <v>22465</v>
      </c>
      <c r="B11315" t="s">
        <v>22466</v>
      </c>
    </row>
    <row r="11316" spans="1:2" x14ac:dyDescent="0.25">
      <c r="A11316" t="s">
        <v>22467</v>
      </c>
      <c r="B11316" t="s">
        <v>22468</v>
      </c>
    </row>
    <row r="11317" spans="1:2" x14ac:dyDescent="0.25">
      <c r="A11317" t="s">
        <v>22469</v>
      </c>
      <c r="B11317" t="s">
        <v>22470</v>
      </c>
    </row>
    <row r="11318" spans="1:2" x14ac:dyDescent="0.25">
      <c r="A11318" t="s">
        <v>22471</v>
      </c>
      <c r="B11318" t="s">
        <v>22472</v>
      </c>
    </row>
    <row r="11319" spans="1:2" x14ac:dyDescent="0.25">
      <c r="A11319" t="s">
        <v>22473</v>
      </c>
      <c r="B11319" t="s">
        <v>22474</v>
      </c>
    </row>
    <row r="11320" spans="1:2" x14ac:dyDescent="0.25">
      <c r="A11320" t="s">
        <v>22475</v>
      </c>
      <c r="B11320" t="s">
        <v>22476</v>
      </c>
    </row>
    <row r="11321" spans="1:2" x14ac:dyDescent="0.25">
      <c r="A11321" t="s">
        <v>22477</v>
      </c>
      <c r="B11321" t="s">
        <v>22478</v>
      </c>
    </row>
    <row r="11322" spans="1:2" x14ac:dyDescent="0.25">
      <c r="A11322" t="s">
        <v>22479</v>
      </c>
      <c r="B11322" t="s">
        <v>22480</v>
      </c>
    </row>
    <row r="11323" spans="1:2" x14ac:dyDescent="0.25">
      <c r="A11323" t="s">
        <v>22481</v>
      </c>
      <c r="B11323" t="s">
        <v>22482</v>
      </c>
    </row>
    <row r="11324" spans="1:2" x14ac:dyDescent="0.25">
      <c r="A11324" t="s">
        <v>22483</v>
      </c>
      <c r="B11324" t="s">
        <v>22484</v>
      </c>
    </row>
    <row r="11325" spans="1:2" x14ac:dyDescent="0.25">
      <c r="A11325" t="s">
        <v>22485</v>
      </c>
      <c r="B11325" t="s">
        <v>22486</v>
      </c>
    </row>
    <row r="11326" spans="1:2" x14ac:dyDescent="0.25">
      <c r="A11326" t="s">
        <v>22487</v>
      </c>
      <c r="B11326" t="s">
        <v>22488</v>
      </c>
    </row>
    <row r="11327" spans="1:2" x14ac:dyDescent="0.25">
      <c r="A11327" t="s">
        <v>22489</v>
      </c>
      <c r="B11327" t="s">
        <v>22490</v>
      </c>
    </row>
    <row r="11328" spans="1:2" x14ac:dyDescent="0.25">
      <c r="A11328" t="s">
        <v>22491</v>
      </c>
      <c r="B11328" t="s">
        <v>22492</v>
      </c>
    </row>
    <row r="11329" spans="1:2" x14ac:dyDescent="0.25">
      <c r="A11329" t="s">
        <v>22493</v>
      </c>
      <c r="B11329" t="s">
        <v>22494</v>
      </c>
    </row>
    <row r="11330" spans="1:2" x14ac:dyDescent="0.25">
      <c r="A11330" t="s">
        <v>22495</v>
      </c>
      <c r="B11330" t="s">
        <v>22496</v>
      </c>
    </row>
    <row r="11331" spans="1:2" x14ac:dyDescent="0.25">
      <c r="A11331" t="s">
        <v>22497</v>
      </c>
      <c r="B11331" t="s">
        <v>22498</v>
      </c>
    </row>
    <row r="11332" spans="1:2" x14ac:dyDescent="0.25">
      <c r="A11332" t="s">
        <v>22499</v>
      </c>
      <c r="B11332" t="s">
        <v>22500</v>
      </c>
    </row>
    <row r="11333" spans="1:2" x14ac:dyDescent="0.25">
      <c r="A11333" t="s">
        <v>22501</v>
      </c>
      <c r="B11333" t="s">
        <v>22502</v>
      </c>
    </row>
    <row r="11334" spans="1:2" x14ac:dyDescent="0.25">
      <c r="A11334" t="s">
        <v>22503</v>
      </c>
      <c r="B11334" t="s">
        <v>22504</v>
      </c>
    </row>
    <row r="11335" spans="1:2" x14ac:dyDescent="0.25">
      <c r="A11335" t="s">
        <v>22505</v>
      </c>
      <c r="B11335" t="s">
        <v>22506</v>
      </c>
    </row>
    <row r="11336" spans="1:2" x14ac:dyDescent="0.25">
      <c r="A11336" t="s">
        <v>22507</v>
      </c>
      <c r="B11336" t="s">
        <v>22508</v>
      </c>
    </row>
    <row r="11337" spans="1:2" x14ac:dyDescent="0.25">
      <c r="A11337" t="s">
        <v>22509</v>
      </c>
      <c r="B11337" t="s">
        <v>22510</v>
      </c>
    </row>
    <row r="11338" spans="1:2" x14ac:dyDescent="0.25">
      <c r="A11338" t="s">
        <v>22511</v>
      </c>
      <c r="B11338" t="s">
        <v>22512</v>
      </c>
    </row>
    <row r="11339" spans="1:2" x14ac:dyDescent="0.25">
      <c r="A11339" t="s">
        <v>22513</v>
      </c>
      <c r="B11339" t="s">
        <v>22514</v>
      </c>
    </row>
    <row r="11340" spans="1:2" x14ac:dyDescent="0.25">
      <c r="A11340" t="s">
        <v>22515</v>
      </c>
      <c r="B11340" t="s">
        <v>22516</v>
      </c>
    </row>
    <row r="11341" spans="1:2" x14ac:dyDescent="0.25">
      <c r="A11341" t="s">
        <v>22517</v>
      </c>
      <c r="B11341" t="s">
        <v>22518</v>
      </c>
    </row>
    <row r="11342" spans="1:2" x14ac:dyDescent="0.25">
      <c r="A11342" t="s">
        <v>22519</v>
      </c>
      <c r="B11342" t="s">
        <v>22520</v>
      </c>
    </row>
    <row r="11343" spans="1:2" x14ac:dyDescent="0.25">
      <c r="A11343" t="s">
        <v>22521</v>
      </c>
      <c r="B11343" t="s">
        <v>22522</v>
      </c>
    </row>
    <row r="11344" spans="1:2" x14ac:dyDescent="0.25">
      <c r="A11344" t="s">
        <v>22523</v>
      </c>
      <c r="B11344" t="s">
        <v>22524</v>
      </c>
    </row>
    <row r="11345" spans="1:2" x14ac:dyDescent="0.25">
      <c r="A11345" t="s">
        <v>22525</v>
      </c>
      <c r="B11345" t="s">
        <v>22526</v>
      </c>
    </row>
    <row r="11346" spans="1:2" x14ac:dyDescent="0.25">
      <c r="A11346" t="s">
        <v>22527</v>
      </c>
      <c r="B11346" t="s">
        <v>22528</v>
      </c>
    </row>
    <row r="11347" spans="1:2" x14ac:dyDescent="0.25">
      <c r="A11347" t="s">
        <v>22529</v>
      </c>
      <c r="B11347" t="s">
        <v>22530</v>
      </c>
    </row>
    <row r="11348" spans="1:2" x14ac:dyDescent="0.25">
      <c r="A11348" t="s">
        <v>22531</v>
      </c>
      <c r="B11348" t="s">
        <v>22532</v>
      </c>
    </row>
    <row r="11349" spans="1:2" x14ac:dyDescent="0.25">
      <c r="A11349" t="s">
        <v>22533</v>
      </c>
      <c r="B11349" t="s">
        <v>22534</v>
      </c>
    </row>
    <row r="11350" spans="1:2" x14ac:dyDescent="0.25">
      <c r="A11350" t="s">
        <v>22535</v>
      </c>
      <c r="B11350" t="s">
        <v>22536</v>
      </c>
    </row>
    <row r="11351" spans="1:2" x14ac:dyDescent="0.25">
      <c r="A11351" t="s">
        <v>22537</v>
      </c>
      <c r="B11351" t="s">
        <v>22538</v>
      </c>
    </row>
    <row r="11352" spans="1:2" x14ac:dyDescent="0.25">
      <c r="A11352" t="s">
        <v>22539</v>
      </c>
      <c r="B11352" t="s">
        <v>22540</v>
      </c>
    </row>
    <row r="11353" spans="1:2" x14ac:dyDescent="0.25">
      <c r="A11353" t="s">
        <v>22541</v>
      </c>
      <c r="B11353" t="s">
        <v>22542</v>
      </c>
    </row>
    <row r="11354" spans="1:2" x14ac:dyDescent="0.25">
      <c r="A11354" t="s">
        <v>22543</v>
      </c>
      <c r="B11354" t="s">
        <v>22544</v>
      </c>
    </row>
    <row r="11355" spans="1:2" x14ac:dyDescent="0.25">
      <c r="A11355" t="s">
        <v>22545</v>
      </c>
      <c r="B11355" t="s">
        <v>22546</v>
      </c>
    </row>
    <row r="11356" spans="1:2" x14ac:dyDescent="0.25">
      <c r="A11356" t="s">
        <v>22547</v>
      </c>
      <c r="B11356" t="s">
        <v>22548</v>
      </c>
    </row>
    <row r="11357" spans="1:2" x14ac:dyDescent="0.25">
      <c r="A11357" t="s">
        <v>22549</v>
      </c>
      <c r="B11357" t="s">
        <v>22550</v>
      </c>
    </row>
    <row r="11358" spans="1:2" x14ac:dyDescent="0.25">
      <c r="A11358" t="s">
        <v>22551</v>
      </c>
      <c r="B11358" t="s">
        <v>22552</v>
      </c>
    </row>
    <row r="11359" spans="1:2" x14ac:dyDescent="0.25">
      <c r="A11359" t="s">
        <v>22553</v>
      </c>
      <c r="B11359" t="s">
        <v>22554</v>
      </c>
    </row>
    <row r="11360" spans="1:2" x14ac:dyDescent="0.25">
      <c r="A11360" t="s">
        <v>22555</v>
      </c>
      <c r="B11360" t="s">
        <v>22556</v>
      </c>
    </row>
    <row r="11361" spans="1:2" x14ac:dyDescent="0.25">
      <c r="A11361" t="s">
        <v>22557</v>
      </c>
      <c r="B11361" t="s">
        <v>22558</v>
      </c>
    </row>
    <row r="11362" spans="1:2" x14ac:dyDescent="0.25">
      <c r="A11362" t="s">
        <v>22559</v>
      </c>
      <c r="B11362" t="s">
        <v>22560</v>
      </c>
    </row>
    <row r="11363" spans="1:2" x14ac:dyDescent="0.25">
      <c r="A11363" t="s">
        <v>22561</v>
      </c>
      <c r="B11363" t="s">
        <v>22562</v>
      </c>
    </row>
    <row r="11364" spans="1:2" x14ac:dyDescent="0.25">
      <c r="A11364" t="s">
        <v>22563</v>
      </c>
      <c r="B11364" t="s">
        <v>22564</v>
      </c>
    </row>
    <row r="11365" spans="1:2" x14ac:dyDescent="0.25">
      <c r="A11365" t="s">
        <v>22565</v>
      </c>
      <c r="B11365" t="s">
        <v>22566</v>
      </c>
    </row>
    <row r="11366" spans="1:2" x14ac:dyDescent="0.25">
      <c r="A11366" t="s">
        <v>22567</v>
      </c>
      <c r="B11366" t="s">
        <v>22568</v>
      </c>
    </row>
    <row r="11367" spans="1:2" x14ac:dyDescent="0.25">
      <c r="A11367" t="s">
        <v>22569</v>
      </c>
      <c r="B11367" t="s">
        <v>22570</v>
      </c>
    </row>
    <row r="11368" spans="1:2" x14ac:dyDescent="0.25">
      <c r="A11368" t="s">
        <v>22571</v>
      </c>
      <c r="B11368" t="s">
        <v>22572</v>
      </c>
    </row>
    <row r="11369" spans="1:2" x14ac:dyDescent="0.25">
      <c r="A11369" t="s">
        <v>22573</v>
      </c>
      <c r="B11369" t="s">
        <v>22574</v>
      </c>
    </row>
    <row r="11370" spans="1:2" x14ac:dyDescent="0.25">
      <c r="A11370" t="s">
        <v>22575</v>
      </c>
      <c r="B11370" t="s">
        <v>22576</v>
      </c>
    </row>
    <row r="11371" spans="1:2" x14ac:dyDescent="0.25">
      <c r="A11371" t="s">
        <v>22577</v>
      </c>
      <c r="B11371" t="s">
        <v>22578</v>
      </c>
    </row>
    <row r="11372" spans="1:2" x14ac:dyDescent="0.25">
      <c r="A11372" t="s">
        <v>22579</v>
      </c>
      <c r="B11372" t="s">
        <v>22580</v>
      </c>
    </row>
    <row r="11373" spans="1:2" x14ac:dyDescent="0.25">
      <c r="A11373" t="s">
        <v>22581</v>
      </c>
      <c r="B11373" t="s">
        <v>22582</v>
      </c>
    </row>
    <row r="11374" spans="1:2" x14ac:dyDescent="0.25">
      <c r="A11374" t="s">
        <v>22583</v>
      </c>
      <c r="B11374" t="s">
        <v>22584</v>
      </c>
    </row>
    <row r="11375" spans="1:2" x14ac:dyDescent="0.25">
      <c r="A11375" t="s">
        <v>22585</v>
      </c>
      <c r="B11375" t="s">
        <v>22586</v>
      </c>
    </row>
    <row r="11376" spans="1:2" x14ac:dyDescent="0.25">
      <c r="A11376" t="s">
        <v>22587</v>
      </c>
      <c r="B11376" t="s">
        <v>22588</v>
      </c>
    </row>
    <row r="11377" spans="1:2" x14ac:dyDescent="0.25">
      <c r="A11377" t="s">
        <v>22589</v>
      </c>
      <c r="B11377" t="s">
        <v>22590</v>
      </c>
    </row>
    <row r="11378" spans="1:2" x14ac:dyDescent="0.25">
      <c r="A11378" t="s">
        <v>22591</v>
      </c>
      <c r="B11378" t="s">
        <v>22592</v>
      </c>
    </row>
    <row r="11379" spans="1:2" x14ac:dyDescent="0.25">
      <c r="A11379" t="s">
        <v>22593</v>
      </c>
      <c r="B11379" t="s">
        <v>22594</v>
      </c>
    </row>
    <row r="11380" spans="1:2" x14ac:dyDescent="0.25">
      <c r="A11380" t="s">
        <v>22595</v>
      </c>
      <c r="B11380" t="s">
        <v>22596</v>
      </c>
    </row>
    <row r="11381" spans="1:2" x14ac:dyDescent="0.25">
      <c r="A11381" t="s">
        <v>22597</v>
      </c>
      <c r="B11381" t="s">
        <v>22598</v>
      </c>
    </row>
    <row r="11382" spans="1:2" x14ac:dyDescent="0.25">
      <c r="A11382" t="s">
        <v>22599</v>
      </c>
      <c r="B11382" t="s">
        <v>22600</v>
      </c>
    </row>
    <row r="11383" spans="1:2" x14ac:dyDescent="0.25">
      <c r="A11383" t="s">
        <v>22601</v>
      </c>
      <c r="B11383" t="s">
        <v>22602</v>
      </c>
    </row>
    <row r="11384" spans="1:2" x14ac:dyDescent="0.25">
      <c r="A11384" t="s">
        <v>22603</v>
      </c>
      <c r="B11384" t="s">
        <v>22604</v>
      </c>
    </row>
    <row r="11385" spans="1:2" x14ac:dyDescent="0.25">
      <c r="A11385" t="s">
        <v>22605</v>
      </c>
      <c r="B11385" t="s">
        <v>22606</v>
      </c>
    </row>
    <row r="11386" spans="1:2" x14ac:dyDescent="0.25">
      <c r="A11386" t="s">
        <v>22607</v>
      </c>
      <c r="B11386" t="s">
        <v>22608</v>
      </c>
    </row>
    <row r="11387" spans="1:2" x14ac:dyDescent="0.25">
      <c r="A11387" t="s">
        <v>22609</v>
      </c>
      <c r="B11387" t="s">
        <v>22610</v>
      </c>
    </row>
    <row r="11388" spans="1:2" x14ac:dyDescent="0.25">
      <c r="A11388" t="s">
        <v>22611</v>
      </c>
      <c r="B11388" t="s">
        <v>22612</v>
      </c>
    </row>
    <row r="11389" spans="1:2" x14ac:dyDescent="0.25">
      <c r="A11389" t="s">
        <v>22613</v>
      </c>
      <c r="B11389" t="s">
        <v>22614</v>
      </c>
    </row>
    <row r="11390" spans="1:2" x14ac:dyDescent="0.25">
      <c r="A11390" t="s">
        <v>22615</v>
      </c>
      <c r="B11390" t="s">
        <v>22616</v>
      </c>
    </row>
    <row r="11391" spans="1:2" x14ac:dyDescent="0.25">
      <c r="A11391" t="s">
        <v>22617</v>
      </c>
      <c r="B11391" t="s">
        <v>22618</v>
      </c>
    </row>
    <row r="11392" spans="1:2" x14ac:dyDescent="0.25">
      <c r="A11392" t="s">
        <v>22619</v>
      </c>
      <c r="B11392" t="s">
        <v>22620</v>
      </c>
    </row>
    <row r="11393" spans="1:2" x14ac:dyDescent="0.25">
      <c r="A11393" t="s">
        <v>22621</v>
      </c>
      <c r="B11393" t="s">
        <v>22622</v>
      </c>
    </row>
    <row r="11394" spans="1:2" x14ac:dyDescent="0.25">
      <c r="A11394" t="s">
        <v>22623</v>
      </c>
      <c r="B11394" t="s">
        <v>22624</v>
      </c>
    </row>
    <row r="11395" spans="1:2" x14ac:dyDescent="0.25">
      <c r="A11395" t="s">
        <v>22625</v>
      </c>
      <c r="B11395" t="s">
        <v>22626</v>
      </c>
    </row>
    <row r="11396" spans="1:2" x14ac:dyDescent="0.25">
      <c r="A11396" t="s">
        <v>22627</v>
      </c>
      <c r="B11396" t="s">
        <v>22628</v>
      </c>
    </row>
    <row r="11397" spans="1:2" x14ac:dyDescent="0.25">
      <c r="A11397" t="s">
        <v>22629</v>
      </c>
      <c r="B11397" t="s">
        <v>22630</v>
      </c>
    </row>
    <row r="11398" spans="1:2" x14ac:dyDescent="0.25">
      <c r="A11398" t="s">
        <v>22631</v>
      </c>
      <c r="B11398" t="s">
        <v>22632</v>
      </c>
    </row>
    <row r="11399" spans="1:2" x14ac:dyDescent="0.25">
      <c r="A11399" t="s">
        <v>22633</v>
      </c>
      <c r="B11399" t="s">
        <v>22634</v>
      </c>
    </row>
    <row r="11400" spans="1:2" x14ac:dyDescent="0.25">
      <c r="A11400" t="s">
        <v>22635</v>
      </c>
      <c r="B11400" t="s">
        <v>22636</v>
      </c>
    </row>
    <row r="11401" spans="1:2" x14ac:dyDescent="0.25">
      <c r="A11401" t="s">
        <v>22637</v>
      </c>
      <c r="B11401" t="s">
        <v>22638</v>
      </c>
    </row>
    <row r="11402" spans="1:2" x14ac:dyDescent="0.25">
      <c r="A11402" t="s">
        <v>22639</v>
      </c>
      <c r="B11402" t="s">
        <v>22640</v>
      </c>
    </row>
    <row r="11403" spans="1:2" x14ac:dyDescent="0.25">
      <c r="A11403" t="s">
        <v>22641</v>
      </c>
      <c r="B11403" t="s">
        <v>22642</v>
      </c>
    </row>
    <row r="11404" spans="1:2" x14ac:dyDescent="0.25">
      <c r="A11404" t="s">
        <v>22643</v>
      </c>
      <c r="B11404" t="s">
        <v>22644</v>
      </c>
    </row>
    <row r="11405" spans="1:2" x14ac:dyDescent="0.25">
      <c r="A11405" t="s">
        <v>22645</v>
      </c>
      <c r="B11405" t="s">
        <v>22646</v>
      </c>
    </row>
    <row r="11406" spans="1:2" x14ac:dyDescent="0.25">
      <c r="A11406" t="s">
        <v>22647</v>
      </c>
      <c r="B11406" t="s">
        <v>22648</v>
      </c>
    </row>
    <row r="11407" spans="1:2" x14ac:dyDescent="0.25">
      <c r="A11407" t="s">
        <v>22649</v>
      </c>
      <c r="B11407" t="s">
        <v>22650</v>
      </c>
    </row>
    <row r="11408" spans="1:2" x14ac:dyDescent="0.25">
      <c r="A11408" t="s">
        <v>22651</v>
      </c>
      <c r="B11408" t="s">
        <v>22652</v>
      </c>
    </row>
    <row r="11409" spans="1:2" x14ac:dyDescent="0.25">
      <c r="A11409" t="s">
        <v>22653</v>
      </c>
      <c r="B11409" t="s">
        <v>22654</v>
      </c>
    </row>
    <row r="11410" spans="1:2" x14ac:dyDescent="0.25">
      <c r="A11410" t="s">
        <v>22655</v>
      </c>
      <c r="B11410" t="s">
        <v>22656</v>
      </c>
    </row>
    <row r="11411" spans="1:2" x14ac:dyDescent="0.25">
      <c r="A11411" t="s">
        <v>22657</v>
      </c>
      <c r="B11411" t="s">
        <v>22658</v>
      </c>
    </row>
    <row r="11412" spans="1:2" x14ac:dyDescent="0.25">
      <c r="A11412" t="s">
        <v>22659</v>
      </c>
      <c r="B11412" t="s">
        <v>22660</v>
      </c>
    </row>
    <row r="11413" spans="1:2" x14ac:dyDescent="0.25">
      <c r="A11413" t="s">
        <v>22661</v>
      </c>
      <c r="B11413" t="s">
        <v>22662</v>
      </c>
    </row>
    <row r="11414" spans="1:2" x14ac:dyDescent="0.25">
      <c r="A11414" t="s">
        <v>22663</v>
      </c>
      <c r="B11414" t="s">
        <v>22664</v>
      </c>
    </row>
    <row r="11415" spans="1:2" x14ac:dyDescent="0.25">
      <c r="A11415" t="s">
        <v>22665</v>
      </c>
      <c r="B11415" t="s">
        <v>22666</v>
      </c>
    </row>
    <row r="11416" spans="1:2" x14ac:dyDescent="0.25">
      <c r="A11416" t="s">
        <v>22667</v>
      </c>
      <c r="B11416" t="s">
        <v>22668</v>
      </c>
    </row>
    <row r="11417" spans="1:2" x14ac:dyDescent="0.25">
      <c r="A11417" t="s">
        <v>22669</v>
      </c>
      <c r="B11417" t="s">
        <v>22670</v>
      </c>
    </row>
    <row r="11418" spans="1:2" x14ac:dyDescent="0.25">
      <c r="A11418" t="s">
        <v>22671</v>
      </c>
      <c r="B11418" t="s">
        <v>22672</v>
      </c>
    </row>
    <row r="11419" spans="1:2" x14ac:dyDescent="0.25">
      <c r="A11419" t="s">
        <v>22673</v>
      </c>
      <c r="B11419" t="s">
        <v>22674</v>
      </c>
    </row>
    <row r="11420" spans="1:2" x14ac:dyDescent="0.25">
      <c r="A11420" t="s">
        <v>22675</v>
      </c>
      <c r="B11420" t="s">
        <v>22676</v>
      </c>
    </row>
    <row r="11421" spans="1:2" x14ac:dyDescent="0.25">
      <c r="A11421" t="s">
        <v>22677</v>
      </c>
      <c r="B11421" t="s">
        <v>22678</v>
      </c>
    </row>
    <row r="11422" spans="1:2" x14ac:dyDescent="0.25">
      <c r="A11422" t="s">
        <v>22679</v>
      </c>
      <c r="B11422" t="s">
        <v>22680</v>
      </c>
    </row>
    <row r="11423" spans="1:2" x14ac:dyDescent="0.25">
      <c r="A11423" t="s">
        <v>22681</v>
      </c>
      <c r="B11423" t="s">
        <v>22682</v>
      </c>
    </row>
    <row r="11424" spans="1:2" x14ac:dyDescent="0.25">
      <c r="A11424" t="s">
        <v>22683</v>
      </c>
      <c r="B11424" t="s">
        <v>22684</v>
      </c>
    </row>
    <row r="11425" spans="1:2" x14ac:dyDescent="0.25">
      <c r="A11425" t="s">
        <v>22685</v>
      </c>
      <c r="B11425" t="s">
        <v>22686</v>
      </c>
    </row>
    <row r="11426" spans="1:2" x14ac:dyDescent="0.25">
      <c r="A11426" t="s">
        <v>22687</v>
      </c>
      <c r="B11426" t="s">
        <v>22688</v>
      </c>
    </row>
    <row r="11427" spans="1:2" x14ac:dyDescent="0.25">
      <c r="A11427" t="s">
        <v>22689</v>
      </c>
      <c r="B11427" t="s">
        <v>22690</v>
      </c>
    </row>
    <row r="11428" spans="1:2" x14ac:dyDescent="0.25">
      <c r="A11428" t="s">
        <v>22691</v>
      </c>
      <c r="B11428" t="s">
        <v>22692</v>
      </c>
    </row>
    <row r="11429" spans="1:2" x14ac:dyDescent="0.25">
      <c r="A11429" t="s">
        <v>22693</v>
      </c>
      <c r="B11429" t="s">
        <v>22694</v>
      </c>
    </row>
    <row r="11430" spans="1:2" x14ac:dyDescent="0.25">
      <c r="A11430" t="s">
        <v>22695</v>
      </c>
      <c r="B11430" t="s">
        <v>22696</v>
      </c>
    </row>
    <row r="11431" spans="1:2" x14ac:dyDescent="0.25">
      <c r="A11431" t="s">
        <v>22697</v>
      </c>
      <c r="B11431" t="s">
        <v>22698</v>
      </c>
    </row>
    <row r="11432" spans="1:2" x14ac:dyDescent="0.25">
      <c r="A11432" t="s">
        <v>22699</v>
      </c>
      <c r="B11432" t="s">
        <v>22700</v>
      </c>
    </row>
    <row r="11433" spans="1:2" x14ac:dyDescent="0.25">
      <c r="A11433" t="s">
        <v>22701</v>
      </c>
      <c r="B11433" t="s">
        <v>22702</v>
      </c>
    </row>
    <row r="11434" spans="1:2" x14ac:dyDescent="0.25">
      <c r="A11434" t="s">
        <v>22703</v>
      </c>
      <c r="B11434" t="s">
        <v>22704</v>
      </c>
    </row>
    <row r="11435" spans="1:2" x14ac:dyDescent="0.25">
      <c r="A11435" t="s">
        <v>22705</v>
      </c>
      <c r="B11435" t="s">
        <v>22706</v>
      </c>
    </row>
    <row r="11436" spans="1:2" x14ac:dyDescent="0.25">
      <c r="A11436" t="s">
        <v>22707</v>
      </c>
      <c r="B11436" t="s">
        <v>22708</v>
      </c>
    </row>
    <row r="11437" spans="1:2" x14ac:dyDescent="0.25">
      <c r="A11437" t="s">
        <v>22709</v>
      </c>
      <c r="B11437" t="s">
        <v>22710</v>
      </c>
    </row>
    <row r="11438" spans="1:2" x14ac:dyDescent="0.25">
      <c r="A11438" t="s">
        <v>22711</v>
      </c>
      <c r="B11438" t="s">
        <v>22712</v>
      </c>
    </row>
    <row r="11439" spans="1:2" x14ac:dyDescent="0.25">
      <c r="A11439" t="s">
        <v>22713</v>
      </c>
      <c r="B11439" t="s">
        <v>22714</v>
      </c>
    </row>
    <row r="11440" spans="1:2" x14ac:dyDescent="0.25">
      <c r="A11440" t="s">
        <v>22715</v>
      </c>
      <c r="B11440" t="s">
        <v>22716</v>
      </c>
    </row>
    <row r="11441" spans="1:2" x14ac:dyDescent="0.25">
      <c r="A11441" t="s">
        <v>22717</v>
      </c>
      <c r="B11441" t="s">
        <v>22718</v>
      </c>
    </row>
    <row r="11442" spans="1:2" x14ac:dyDescent="0.25">
      <c r="A11442" t="s">
        <v>22719</v>
      </c>
      <c r="B11442" t="s">
        <v>22720</v>
      </c>
    </row>
    <row r="11443" spans="1:2" x14ac:dyDescent="0.25">
      <c r="A11443" t="s">
        <v>22721</v>
      </c>
      <c r="B11443" t="s">
        <v>22722</v>
      </c>
    </row>
    <row r="11444" spans="1:2" x14ac:dyDescent="0.25">
      <c r="A11444" t="s">
        <v>22723</v>
      </c>
      <c r="B11444" t="s">
        <v>22724</v>
      </c>
    </row>
    <row r="11445" spans="1:2" x14ac:dyDescent="0.25">
      <c r="A11445" t="s">
        <v>22725</v>
      </c>
      <c r="B11445" t="s">
        <v>22726</v>
      </c>
    </row>
    <row r="11446" spans="1:2" x14ac:dyDescent="0.25">
      <c r="A11446" t="s">
        <v>22727</v>
      </c>
      <c r="B11446" t="s">
        <v>22728</v>
      </c>
    </row>
    <row r="11447" spans="1:2" x14ac:dyDescent="0.25">
      <c r="A11447" t="s">
        <v>22729</v>
      </c>
      <c r="B11447" t="s">
        <v>22730</v>
      </c>
    </row>
    <row r="11448" spans="1:2" x14ac:dyDescent="0.25">
      <c r="A11448" t="s">
        <v>22731</v>
      </c>
      <c r="B11448" t="s">
        <v>22732</v>
      </c>
    </row>
    <row r="11449" spans="1:2" x14ac:dyDescent="0.25">
      <c r="A11449" t="s">
        <v>22733</v>
      </c>
      <c r="B11449" t="s">
        <v>22734</v>
      </c>
    </row>
    <row r="11450" spans="1:2" x14ac:dyDescent="0.25">
      <c r="A11450" t="s">
        <v>22735</v>
      </c>
      <c r="B11450" t="s">
        <v>22736</v>
      </c>
    </row>
    <row r="11451" spans="1:2" x14ac:dyDescent="0.25">
      <c r="A11451" t="s">
        <v>22737</v>
      </c>
      <c r="B11451" t="s">
        <v>22738</v>
      </c>
    </row>
    <row r="11452" spans="1:2" x14ac:dyDescent="0.25">
      <c r="A11452" t="s">
        <v>22739</v>
      </c>
      <c r="B11452" t="s">
        <v>22740</v>
      </c>
    </row>
    <row r="11453" spans="1:2" x14ac:dyDescent="0.25">
      <c r="A11453" t="s">
        <v>22741</v>
      </c>
      <c r="B11453" t="s">
        <v>22742</v>
      </c>
    </row>
    <row r="11454" spans="1:2" x14ac:dyDescent="0.25">
      <c r="A11454" t="s">
        <v>22743</v>
      </c>
      <c r="B11454" t="s">
        <v>22744</v>
      </c>
    </row>
    <row r="11455" spans="1:2" x14ac:dyDescent="0.25">
      <c r="A11455" t="s">
        <v>22745</v>
      </c>
      <c r="B11455" t="s">
        <v>22746</v>
      </c>
    </row>
    <row r="11456" spans="1:2" x14ac:dyDescent="0.25">
      <c r="A11456" t="s">
        <v>22747</v>
      </c>
      <c r="B11456" t="s">
        <v>22748</v>
      </c>
    </row>
    <row r="11457" spans="1:2" x14ac:dyDescent="0.25">
      <c r="A11457" t="s">
        <v>22749</v>
      </c>
      <c r="B11457" t="s">
        <v>22750</v>
      </c>
    </row>
    <row r="11458" spans="1:2" x14ac:dyDescent="0.25">
      <c r="A11458" t="s">
        <v>22751</v>
      </c>
      <c r="B11458" t="s">
        <v>22752</v>
      </c>
    </row>
    <row r="11459" spans="1:2" x14ac:dyDescent="0.25">
      <c r="A11459" t="s">
        <v>22753</v>
      </c>
      <c r="B11459" t="s">
        <v>22754</v>
      </c>
    </row>
    <row r="11460" spans="1:2" x14ac:dyDescent="0.25">
      <c r="A11460" t="s">
        <v>22755</v>
      </c>
      <c r="B11460" t="s">
        <v>22756</v>
      </c>
    </row>
    <row r="11461" spans="1:2" x14ac:dyDescent="0.25">
      <c r="A11461" t="s">
        <v>22757</v>
      </c>
      <c r="B11461" t="s">
        <v>22758</v>
      </c>
    </row>
    <row r="11462" spans="1:2" x14ac:dyDescent="0.25">
      <c r="A11462" t="s">
        <v>22759</v>
      </c>
      <c r="B11462" t="s">
        <v>22760</v>
      </c>
    </row>
    <row r="11463" spans="1:2" x14ac:dyDescent="0.25">
      <c r="A11463" t="s">
        <v>22761</v>
      </c>
      <c r="B11463" t="s">
        <v>22762</v>
      </c>
    </row>
    <row r="11464" spans="1:2" x14ac:dyDescent="0.25">
      <c r="A11464" t="s">
        <v>22763</v>
      </c>
      <c r="B11464" t="s">
        <v>22764</v>
      </c>
    </row>
    <row r="11465" spans="1:2" x14ac:dyDescent="0.25">
      <c r="A11465" t="s">
        <v>22765</v>
      </c>
      <c r="B11465" t="s">
        <v>22766</v>
      </c>
    </row>
    <row r="11466" spans="1:2" x14ac:dyDescent="0.25">
      <c r="A11466" t="s">
        <v>22767</v>
      </c>
      <c r="B11466" t="s">
        <v>22768</v>
      </c>
    </row>
    <row r="11467" spans="1:2" x14ac:dyDescent="0.25">
      <c r="A11467" t="s">
        <v>22769</v>
      </c>
      <c r="B11467" t="s">
        <v>22770</v>
      </c>
    </row>
    <row r="11468" spans="1:2" x14ac:dyDescent="0.25">
      <c r="A11468" t="s">
        <v>22771</v>
      </c>
      <c r="B11468" t="s">
        <v>22772</v>
      </c>
    </row>
    <row r="11469" spans="1:2" x14ac:dyDescent="0.25">
      <c r="A11469" t="s">
        <v>22773</v>
      </c>
      <c r="B11469" t="s">
        <v>22774</v>
      </c>
    </row>
    <row r="11470" spans="1:2" x14ac:dyDescent="0.25">
      <c r="A11470" t="s">
        <v>22775</v>
      </c>
      <c r="B11470" t="s">
        <v>22776</v>
      </c>
    </row>
    <row r="11471" spans="1:2" x14ac:dyDescent="0.25">
      <c r="A11471" t="s">
        <v>22777</v>
      </c>
      <c r="B11471" t="s">
        <v>22778</v>
      </c>
    </row>
    <row r="11472" spans="1:2" x14ac:dyDescent="0.25">
      <c r="A11472" t="s">
        <v>22779</v>
      </c>
      <c r="B11472" t="s">
        <v>22780</v>
      </c>
    </row>
    <row r="11473" spans="1:2" x14ac:dyDescent="0.25">
      <c r="A11473" t="s">
        <v>22781</v>
      </c>
      <c r="B11473" t="s">
        <v>22782</v>
      </c>
    </row>
    <row r="11474" spans="1:2" x14ac:dyDescent="0.25">
      <c r="A11474" t="s">
        <v>22783</v>
      </c>
      <c r="B11474" t="s">
        <v>22784</v>
      </c>
    </row>
    <row r="11475" spans="1:2" x14ac:dyDescent="0.25">
      <c r="A11475" t="s">
        <v>22785</v>
      </c>
      <c r="B11475" t="s">
        <v>22786</v>
      </c>
    </row>
    <row r="11476" spans="1:2" x14ac:dyDescent="0.25">
      <c r="A11476" t="s">
        <v>22787</v>
      </c>
      <c r="B11476" t="s">
        <v>22788</v>
      </c>
    </row>
    <row r="11477" spans="1:2" x14ac:dyDescent="0.25">
      <c r="A11477" t="s">
        <v>22789</v>
      </c>
      <c r="B11477" t="s">
        <v>22790</v>
      </c>
    </row>
    <row r="11478" spans="1:2" x14ac:dyDescent="0.25">
      <c r="A11478" t="s">
        <v>22791</v>
      </c>
      <c r="B11478" t="s">
        <v>22792</v>
      </c>
    </row>
    <row r="11479" spans="1:2" x14ac:dyDescent="0.25">
      <c r="A11479" t="s">
        <v>22793</v>
      </c>
      <c r="B11479" t="s">
        <v>22794</v>
      </c>
    </row>
    <row r="11480" spans="1:2" x14ac:dyDescent="0.25">
      <c r="A11480" t="s">
        <v>22795</v>
      </c>
      <c r="B11480" t="s">
        <v>22796</v>
      </c>
    </row>
    <row r="11481" spans="1:2" x14ac:dyDescent="0.25">
      <c r="A11481" t="s">
        <v>22797</v>
      </c>
      <c r="B11481" t="s">
        <v>22798</v>
      </c>
    </row>
    <row r="11482" spans="1:2" x14ac:dyDescent="0.25">
      <c r="A11482" t="s">
        <v>22799</v>
      </c>
      <c r="B11482" t="s">
        <v>22800</v>
      </c>
    </row>
    <row r="11483" spans="1:2" x14ac:dyDescent="0.25">
      <c r="A11483" t="s">
        <v>22801</v>
      </c>
      <c r="B11483" t="s">
        <v>22802</v>
      </c>
    </row>
    <row r="11484" spans="1:2" x14ac:dyDescent="0.25">
      <c r="A11484" t="s">
        <v>22803</v>
      </c>
      <c r="B11484" t="s">
        <v>22804</v>
      </c>
    </row>
    <row r="11485" spans="1:2" x14ac:dyDescent="0.25">
      <c r="A11485" t="s">
        <v>22805</v>
      </c>
      <c r="B11485" t="s">
        <v>22806</v>
      </c>
    </row>
    <row r="11486" spans="1:2" x14ac:dyDescent="0.25">
      <c r="A11486" t="s">
        <v>22807</v>
      </c>
      <c r="B11486" t="s">
        <v>22808</v>
      </c>
    </row>
    <row r="11487" spans="1:2" x14ac:dyDescent="0.25">
      <c r="A11487" t="s">
        <v>22809</v>
      </c>
      <c r="B11487" t="s">
        <v>22810</v>
      </c>
    </row>
    <row r="11488" spans="1:2" x14ac:dyDescent="0.25">
      <c r="A11488" t="s">
        <v>22811</v>
      </c>
      <c r="B11488" t="s">
        <v>22812</v>
      </c>
    </row>
    <row r="11489" spans="1:2" x14ac:dyDescent="0.25">
      <c r="A11489" t="s">
        <v>22813</v>
      </c>
      <c r="B11489" t="s">
        <v>22814</v>
      </c>
    </row>
    <row r="11490" spans="1:2" x14ac:dyDescent="0.25">
      <c r="A11490" t="s">
        <v>22815</v>
      </c>
      <c r="B11490" t="s">
        <v>22816</v>
      </c>
    </row>
    <row r="11491" spans="1:2" x14ac:dyDescent="0.25">
      <c r="A11491" t="s">
        <v>22817</v>
      </c>
      <c r="B11491" t="s">
        <v>22818</v>
      </c>
    </row>
    <row r="11492" spans="1:2" x14ac:dyDescent="0.25">
      <c r="A11492" t="s">
        <v>22819</v>
      </c>
      <c r="B11492" t="s">
        <v>22820</v>
      </c>
    </row>
    <row r="11493" spans="1:2" x14ac:dyDescent="0.25">
      <c r="A11493" t="s">
        <v>22821</v>
      </c>
      <c r="B11493" t="s">
        <v>22822</v>
      </c>
    </row>
    <row r="11494" spans="1:2" x14ac:dyDescent="0.25">
      <c r="A11494" t="s">
        <v>22823</v>
      </c>
      <c r="B11494" t="s">
        <v>22824</v>
      </c>
    </row>
    <row r="11495" spans="1:2" x14ac:dyDescent="0.25">
      <c r="A11495" t="s">
        <v>22825</v>
      </c>
      <c r="B11495" t="s">
        <v>22826</v>
      </c>
    </row>
    <row r="11496" spans="1:2" x14ac:dyDescent="0.25">
      <c r="A11496" t="s">
        <v>22827</v>
      </c>
      <c r="B11496" t="s">
        <v>22828</v>
      </c>
    </row>
    <row r="11497" spans="1:2" x14ac:dyDescent="0.25">
      <c r="A11497" t="s">
        <v>22829</v>
      </c>
      <c r="B11497" t="s">
        <v>22830</v>
      </c>
    </row>
    <row r="11498" spans="1:2" x14ac:dyDescent="0.25">
      <c r="A11498" t="s">
        <v>22831</v>
      </c>
      <c r="B11498" t="s">
        <v>22832</v>
      </c>
    </row>
    <row r="11499" spans="1:2" x14ac:dyDescent="0.25">
      <c r="A11499" t="s">
        <v>22833</v>
      </c>
      <c r="B11499" t="s">
        <v>22834</v>
      </c>
    </row>
    <row r="11500" spans="1:2" x14ac:dyDescent="0.25">
      <c r="A11500" t="s">
        <v>22835</v>
      </c>
      <c r="B11500" t="s">
        <v>22836</v>
      </c>
    </row>
    <row r="11501" spans="1:2" x14ac:dyDescent="0.25">
      <c r="A11501" t="s">
        <v>22837</v>
      </c>
      <c r="B11501" t="s">
        <v>22838</v>
      </c>
    </row>
    <row r="11502" spans="1:2" x14ac:dyDescent="0.25">
      <c r="A11502" t="s">
        <v>22839</v>
      </c>
      <c r="B11502" t="s">
        <v>22840</v>
      </c>
    </row>
    <row r="11503" spans="1:2" x14ac:dyDescent="0.25">
      <c r="A11503" t="s">
        <v>22841</v>
      </c>
      <c r="B11503" t="s">
        <v>22842</v>
      </c>
    </row>
    <row r="11504" spans="1:2" x14ac:dyDescent="0.25">
      <c r="A11504" t="s">
        <v>22843</v>
      </c>
      <c r="B11504" t="s">
        <v>22844</v>
      </c>
    </row>
    <row r="11505" spans="1:2" x14ac:dyDescent="0.25">
      <c r="A11505" t="s">
        <v>22845</v>
      </c>
      <c r="B11505" t="s">
        <v>22846</v>
      </c>
    </row>
    <row r="11506" spans="1:2" x14ac:dyDescent="0.25">
      <c r="A11506" t="s">
        <v>22847</v>
      </c>
      <c r="B11506" t="s">
        <v>22848</v>
      </c>
    </row>
    <row r="11507" spans="1:2" x14ac:dyDescent="0.25">
      <c r="A11507" t="s">
        <v>22849</v>
      </c>
      <c r="B11507" t="s">
        <v>22850</v>
      </c>
    </row>
    <row r="11508" spans="1:2" x14ac:dyDescent="0.25">
      <c r="A11508" t="s">
        <v>22851</v>
      </c>
      <c r="B11508" t="s">
        <v>22852</v>
      </c>
    </row>
    <row r="11509" spans="1:2" x14ac:dyDescent="0.25">
      <c r="A11509" t="s">
        <v>22853</v>
      </c>
      <c r="B11509" t="s">
        <v>22854</v>
      </c>
    </row>
    <row r="11510" spans="1:2" x14ac:dyDescent="0.25">
      <c r="A11510" t="s">
        <v>22855</v>
      </c>
      <c r="B11510" t="s">
        <v>22856</v>
      </c>
    </row>
    <row r="11511" spans="1:2" x14ac:dyDescent="0.25">
      <c r="A11511" t="s">
        <v>22857</v>
      </c>
      <c r="B11511" t="s">
        <v>22858</v>
      </c>
    </row>
    <row r="11512" spans="1:2" x14ac:dyDescent="0.25">
      <c r="A11512" t="s">
        <v>22859</v>
      </c>
      <c r="B11512" t="s">
        <v>22860</v>
      </c>
    </row>
    <row r="11513" spans="1:2" x14ac:dyDescent="0.25">
      <c r="A11513" t="s">
        <v>87</v>
      </c>
      <c r="B11513" t="s">
        <v>88</v>
      </c>
    </row>
    <row r="11514" spans="1:2" x14ac:dyDescent="0.25">
      <c r="A11514" t="s">
        <v>22861</v>
      </c>
      <c r="B11514" t="s">
        <v>22862</v>
      </c>
    </row>
    <row r="11515" spans="1:2" x14ac:dyDescent="0.25">
      <c r="A11515" t="s">
        <v>22863</v>
      </c>
      <c r="B11515" t="s">
        <v>22864</v>
      </c>
    </row>
    <row r="11516" spans="1:2" x14ac:dyDescent="0.25">
      <c r="A11516" t="s">
        <v>22865</v>
      </c>
      <c r="B11516" t="s">
        <v>22866</v>
      </c>
    </row>
    <row r="11517" spans="1:2" x14ac:dyDescent="0.25">
      <c r="A11517" t="s">
        <v>22867</v>
      </c>
      <c r="B11517" t="s">
        <v>22868</v>
      </c>
    </row>
    <row r="11518" spans="1:2" x14ac:dyDescent="0.25">
      <c r="A11518" t="s">
        <v>22869</v>
      </c>
      <c r="B11518" t="s">
        <v>22870</v>
      </c>
    </row>
    <row r="11519" spans="1:2" x14ac:dyDescent="0.25">
      <c r="A11519" t="s">
        <v>22871</v>
      </c>
      <c r="B11519" t="s">
        <v>22872</v>
      </c>
    </row>
    <row r="11520" spans="1:2" x14ac:dyDescent="0.25">
      <c r="A11520" t="s">
        <v>22873</v>
      </c>
      <c r="B11520" t="s">
        <v>22874</v>
      </c>
    </row>
    <row r="11521" spans="1:2" x14ac:dyDescent="0.25">
      <c r="A11521" t="s">
        <v>22875</v>
      </c>
      <c r="B11521" t="s">
        <v>22876</v>
      </c>
    </row>
    <row r="11522" spans="1:2" x14ac:dyDescent="0.25">
      <c r="A11522" t="s">
        <v>22877</v>
      </c>
      <c r="B11522" t="s">
        <v>22878</v>
      </c>
    </row>
    <row r="11523" spans="1:2" x14ac:dyDescent="0.25">
      <c r="A11523" t="s">
        <v>22879</v>
      </c>
      <c r="B11523" t="s">
        <v>22880</v>
      </c>
    </row>
    <row r="11524" spans="1:2" x14ac:dyDescent="0.25">
      <c r="A11524" t="s">
        <v>22881</v>
      </c>
      <c r="B11524" t="s">
        <v>22882</v>
      </c>
    </row>
    <row r="11525" spans="1:2" x14ac:dyDescent="0.25">
      <c r="A11525" t="s">
        <v>22883</v>
      </c>
      <c r="B11525" t="s">
        <v>22884</v>
      </c>
    </row>
    <row r="11526" spans="1:2" x14ac:dyDescent="0.25">
      <c r="A11526" t="s">
        <v>22885</v>
      </c>
      <c r="B11526" t="s">
        <v>22886</v>
      </c>
    </row>
    <row r="11527" spans="1:2" x14ac:dyDescent="0.25">
      <c r="A11527" t="s">
        <v>22887</v>
      </c>
      <c r="B11527" t="s">
        <v>22888</v>
      </c>
    </row>
    <row r="11528" spans="1:2" x14ac:dyDescent="0.25">
      <c r="A11528" t="s">
        <v>22889</v>
      </c>
      <c r="B11528" t="s">
        <v>22890</v>
      </c>
    </row>
    <row r="11529" spans="1:2" x14ac:dyDescent="0.25">
      <c r="A11529" t="s">
        <v>22891</v>
      </c>
      <c r="B11529" t="s">
        <v>22892</v>
      </c>
    </row>
    <row r="11530" spans="1:2" x14ac:dyDescent="0.25">
      <c r="A11530" t="s">
        <v>22893</v>
      </c>
      <c r="B11530" t="s">
        <v>22894</v>
      </c>
    </row>
    <row r="11531" spans="1:2" x14ac:dyDescent="0.25">
      <c r="A11531" t="s">
        <v>22895</v>
      </c>
      <c r="B11531" t="s">
        <v>22896</v>
      </c>
    </row>
    <row r="11532" spans="1:2" x14ac:dyDescent="0.25">
      <c r="A11532" t="s">
        <v>22897</v>
      </c>
      <c r="B11532" t="s">
        <v>22898</v>
      </c>
    </row>
    <row r="11533" spans="1:2" x14ac:dyDescent="0.25">
      <c r="A11533" t="s">
        <v>22899</v>
      </c>
      <c r="B11533" t="s">
        <v>22900</v>
      </c>
    </row>
    <row r="11534" spans="1:2" x14ac:dyDescent="0.25">
      <c r="A11534" t="s">
        <v>22901</v>
      </c>
      <c r="B11534" t="s">
        <v>22902</v>
      </c>
    </row>
    <row r="11535" spans="1:2" x14ac:dyDescent="0.25">
      <c r="A11535" t="s">
        <v>22903</v>
      </c>
      <c r="B11535" t="s">
        <v>22904</v>
      </c>
    </row>
    <row r="11536" spans="1:2" x14ac:dyDescent="0.25">
      <c r="A11536" t="s">
        <v>22905</v>
      </c>
      <c r="B11536" t="s">
        <v>22906</v>
      </c>
    </row>
    <row r="11537" spans="1:2" x14ac:dyDescent="0.25">
      <c r="A11537" t="s">
        <v>22907</v>
      </c>
      <c r="B11537" t="s">
        <v>22908</v>
      </c>
    </row>
    <row r="11538" spans="1:2" x14ac:dyDescent="0.25">
      <c r="A11538" t="s">
        <v>22909</v>
      </c>
      <c r="B11538" t="s">
        <v>22910</v>
      </c>
    </row>
    <row r="11539" spans="1:2" x14ac:dyDescent="0.25">
      <c r="A11539" t="s">
        <v>22911</v>
      </c>
      <c r="B11539" t="s">
        <v>22912</v>
      </c>
    </row>
    <row r="11540" spans="1:2" x14ac:dyDescent="0.25">
      <c r="A11540" t="s">
        <v>22913</v>
      </c>
      <c r="B11540" t="s">
        <v>22914</v>
      </c>
    </row>
    <row r="11541" spans="1:2" x14ac:dyDescent="0.25">
      <c r="A11541" t="s">
        <v>22915</v>
      </c>
      <c r="B11541" t="s">
        <v>22916</v>
      </c>
    </row>
    <row r="11542" spans="1:2" x14ac:dyDescent="0.25">
      <c r="A11542" t="s">
        <v>22917</v>
      </c>
      <c r="B11542" t="s">
        <v>22918</v>
      </c>
    </row>
    <row r="11543" spans="1:2" x14ac:dyDescent="0.25">
      <c r="A11543" t="s">
        <v>22919</v>
      </c>
      <c r="B11543" t="s">
        <v>22920</v>
      </c>
    </row>
    <row r="11544" spans="1:2" x14ac:dyDescent="0.25">
      <c r="A11544" t="s">
        <v>22921</v>
      </c>
      <c r="B11544" t="s">
        <v>22922</v>
      </c>
    </row>
    <row r="11545" spans="1:2" x14ac:dyDescent="0.25">
      <c r="A11545" t="s">
        <v>22923</v>
      </c>
      <c r="B11545" t="s">
        <v>22924</v>
      </c>
    </row>
    <row r="11546" spans="1:2" x14ac:dyDescent="0.25">
      <c r="A11546" t="s">
        <v>22925</v>
      </c>
      <c r="B11546" t="s">
        <v>22926</v>
      </c>
    </row>
    <row r="11547" spans="1:2" x14ac:dyDescent="0.25">
      <c r="A11547" t="s">
        <v>22927</v>
      </c>
      <c r="B11547" t="s">
        <v>22928</v>
      </c>
    </row>
    <row r="11548" spans="1:2" x14ac:dyDescent="0.25">
      <c r="A11548" t="s">
        <v>22929</v>
      </c>
      <c r="B11548" t="s">
        <v>22930</v>
      </c>
    </row>
    <row r="11549" spans="1:2" x14ac:dyDescent="0.25">
      <c r="A11549" t="s">
        <v>22931</v>
      </c>
      <c r="B11549" t="s">
        <v>22932</v>
      </c>
    </row>
    <row r="11550" spans="1:2" x14ac:dyDescent="0.25">
      <c r="A11550" t="s">
        <v>22933</v>
      </c>
      <c r="B11550" t="s">
        <v>22934</v>
      </c>
    </row>
    <row r="11551" spans="1:2" x14ac:dyDescent="0.25">
      <c r="A11551" t="s">
        <v>22935</v>
      </c>
      <c r="B11551" t="s">
        <v>22936</v>
      </c>
    </row>
    <row r="11552" spans="1:2" x14ac:dyDescent="0.25">
      <c r="A11552" t="s">
        <v>22937</v>
      </c>
      <c r="B11552" t="s">
        <v>22938</v>
      </c>
    </row>
    <row r="11553" spans="1:2" x14ac:dyDescent="0.25">
      <c r="A11553" t="s">
        <v>22939</v>
      </c>
      <c r="B11553" t="s">
        <v>22940</v>
      </c>
    </row>
    <row r="11554" spans="1:2" x14ac:dyDescent="0.25">
      <c r="A11554" t="s">
        <v>22941</v>
      </c>
      <c r="B11554" t="s">
        <v>22942</v>
      </c>
    </row>
    <row r="11555" spans="1:2" x14ac:dyDescent="0.25">
      <c r="A11555" t="s">
        <v>22943</v>
      </c>
      <c r="B11555" t="s">
        <v>22944</v>
      </c>
    </row>
    <row r="11556" spans="1:2" x14ac:dyDescent="0.25">
      <c r="A11556" t="s">
        <v>22945</v>
      </c>
      <c r="B11556" t="s">
        <v>22946</v>
      </c>
    </row>
    <row r="11557" spans="1:2" x14ac:dyDescent="0.25">
      <c r="A11557" t="s">
        <v>22947</v>
      </c>
      <c r="B11557" t="s">
        <v>22948</v>
      </c>
    </row>
    <row r="11558" spans="1:2" x14ac:dyDescent="0.25">
      <c r="A11558" t="s">
        <v>22949</v>
      </c>
      <c r="B11558" t="s">
        <v>22950</v>
      </c>
    </row>
    <row r="11559" spans="1:2" x14ac:dyDescent="0.25">
      <c r="A11559" t="s">
        <v>22951</v>
      </c>
      <c r="B11559" t="s">
        <v>22952</v>
      </c>
    </row>
    <row r="11560" spans="1:2" x14ac:dyDescent="0.25">
      <c r="A11560" t="s">
        <v>22953</v>
      </c>
      <c r="B11560" t="s">
        <v>22954</v>
      </c>
    </row>
    <row r="11561" spans="1:2" x14ac:dyDescent="0.25">
      <c r="A11561" t="s">
        <v>22955</v>
      </c>
      <c r="B11561" t="s">
        <v>22956</v>
      </c>
    </row>
    <row r="11562" spans="1:2" x14ac:dyDescent="0.25">
      <c r="A11562" t="s">
        <v>22957</v>
      </c>
      <c r="B11562" t="s">
        <v>22958</v>
      </c>
    </row>
    <row r="11563" spans="1:2" x14ac:dyDescent="0.25">
      <c r="A11563" t="s">
        <v>22959</v>
      </c>
      <c r="B11563" t="s">
        <v>22960</v>
      </c>
    </row>
    <row r="11564" spans="1:2" x14ac:dyDescent="0.25">
      <c r="A11564" t="s">
        <v>22961</v>
      </c>
      <c r="B11564" t="s">
        <v>22962</v>
      </c>
    </row>
    <row r="11565" spans="1:2" x14ac:dyDescent="0.25">
      <c r="A11565" t="s">
        <v>22963</v>
      </c>
      <c r="B11565" t="s">
        <v>22964</v>
      </c>
    </row>
    <row r="11566" spans="1:2" x14ac:dyDescent="0.25">
      <c r="A11566" t="s">
        <v>22965</v>
      </c>
      <c r="B11566" t="s">
        <v>22966</v>
      </c>
    </row>
    <row r="11567" spans="1:2" x14ac:dyDescent="0.25">
      <c r="A11567" t="s">
        <v>22967</v>
      </c>
      <c r="B11567" t="s">
        <v>22968</v>
      </c>
    </row>
    <row r="11568" spans="1:2" x14ac:dyDescent="0.25">
      <c r="A11568" t="s">
        <v>22969</v>
      </c>
      <c r="B11568" t="s">
        <v>22970</v>
      </c>
    </row>
    <row r="11569" spans="1:2" x14ac:dyDescent="0.25">
      <c r="A11569" t="s">
        <v>22971</v>
      </c>
      <c r="B11569" t="s">
        <v>22972</v>
      </c>
    </row>
    <row r="11570" spans="1:2" x14ac:dyDescent="0.25">
      <c r="A11570" t="s">
        <v>22973</v>
      </c>
      <c r="B11570" t="s">
        <v>22974</v>
      </c>
    </row>
    <row r="11571" spans="1:2" x14ac:dyDescent="0.25">
      <c r="A11571" t="s">
        <v>22975</v>
      </c>
      <c r="B11571" t="s">
        <v>22976</v>
      </c>
    </row>
    <row r="11572" spans="1:2" x14ac:dyDescent="0.25">
      <c r="A11572" t="s">
        <v>22977</v>
      </c>
      <c r="B11572" t="s">
        <v>22978</v>
      </c>
    </row>
    <row r="11573" spans="1:2" x14ac:dyDescent="0.25">
      <c r="A11573" t="s">
        <v>22979</v>
      </c>
      <c r="B11573" t="s">
        <v>22980</v>
      </c>
    </row>
    <row r="11574" spans="1:2" x14ac:dyDescent="0.25">
      <c r="A11574" t="s">
        <v>22981</v>
      </c>
      <c r="B11574" t="s">
        <v>22982</v>
      </c>
    </row>
    <row r="11575" spans="1:2" x14ac:dyDescent="0.25">
      <c r="A11575" t="s">
        <v>22983</v>
      </c>
      <c r="B11575" t="s">
        <v>22984</v>
      </c>
    </row>
    <row r="11576" spans="1:2" x14ac:dyDescent="0.25">
      <c r="A11576" t="s">
        <v>22985</v>
      </c>
      <c r="B11576" t="s">
        <v>22986</v>
      </c>
    </row>
    <row r="11577" spans="1:2" x14ac:dyDescent="0.25">
      <c r="A11577" t="s">
        <v>22987</v>
      </c>
      <c r="B11577" t="s">
        <v>22988</v>
      </c>
    </row>
    <row r="11578" spans="1:2" x14ac:dyDescent="0.25">
      <c r="A11578" t="s">
        <v>22989</v>
      </c>
      <c r="B11578" t="s">
        <v>22990</v>
      </c>
    </row>
    <row r="11579" spans="1:2" x14ac:dyDescent="0.25">
      <c r="A11579" t="s">
        <v>22991</v>
      </c>
      <c r="B11579" t="s">
        <v>22992</v>
      </c>
    </row>
    <row r="11580" spans="1:2" x14ac:dyDescent="0.25">
      <c r="A11580" t="s">
        <v>22993</v>
      </c>
      <c r="B11580" t="s">
        <v>22994</v>
      </c>
    </row>
    <row r="11581" spans="1:2" x14ac:dyDescent="0.25">
      <c r="A11581" t="s">
        <v>22995</v>
      </c>
      <c r="B11581" t="s">
        <v>22996</v>
      </c>
    </row>
    <row r="11582" spans="1:2" x14ac:dyDescent="0.25">
      <c r="A11582" t="s">
        <v>22997</v>
      </c>
      <c r="B11582" t="s">
        <v>22998</v>
      </c>
    </row>
    <row r="11583" spans="1:2" x14ac:dyDescent="0.25">
      <c r="A11583" t="s">
        <v>22999</v>
      </c>
      <c r="B11583" t="s">
        <v>23000</v>
      </c>
    </row>
    <row r="11584" spans="1:2" x14ac:dyDescent="0.25">
      <c r="A11584" t="s">
        <v>23001</v>
      </c>
      <c r="B11584" t="s">
        <v>23002</v>
      </c>
    </row>
    <row r="11585" spans="1:2" x14ac:dyDescent="0.25">
      <c r="A11585" t="s">
        <v>23003</v>
      </c>
      <c r="B11585" t="s">
        <v>23004</v>
      </c>
    </row>
    <row r="11586" spans="1:2" x14ac:dyDescent="0.25">
      <c r="A11586" t="s">
        <v>23005</v>
      </c>
      <c r="B11586" t="s">
        <v>23006</v>
      </c>
    </row>
    <row r="11587" spans="1:2" x14ac:dyDescent="0.25">
      <c r="A11587" t="s">
        <v>23007</v>
      </c>
      <c r="B11587" t="s">
        <v>23008</v>
      </c>
    </row>
    <row r="11588" spans="1:2" x14ac:dyDescent="0.25">
      <c r="A11588" t="s">
        <v>23009</v>
      </c>
      <c r="B11588" t="s">
        <v>23010</v>
      </c>
    </row>
    <row r="11589" spans="1:2" x14ac:dyDescent="0.25">
      <c r="A11589" t="s">
        <v>23011</v>
      </c>
      <c r="B11589" t="s">
        <v>23012</v>
      </c>
    </row>
    <row r="11590" spans="1:2" x14ac:dyDescent="0.25">
      <c r="A11590" t="s">
        <v>23013</v>
      </c>
      <c r="B11590" t="s">
        <v>23014</v>
      </c>
    </row>
    <row r="11591" spans="1:2" x14ac:dyDescent="0.25">
      <c r="A11591" t="s">
        <v>23015</v>
      </c>
      <c r="B11591" t="s">
        <v>23016</v>
      </c>
    </row>
    <row r="11592" spans="1:2" x14ac:dyDescent="0.25">
      <c r="A11592" t="s">
        <v>23017</v>
      </c>
      <c r="B11592" t="s">
        <v>23018</v>
      </c>
    </row>
    <row r="11593" spans="1:2" x14ac:dyDescent="0.25">
      <c r="A11593" t="s">
        <v>23019</v>
      </c>
      <c r="B11593" t="s">
        <v>23020</v>
      </c>
    </row>
    <row r="11594" spans="1:2" x14ac:dyDescent="0.25">
      <c r="A11594" t="s">
        <v>23021</v>
      </c>
      <c r="B11594" t="s">
        <v>23022</v>
      </c>
    </row>
    <row r="11595" spans="1:2" x14ac:dyDescent="0.25">
      <c r="A11595" t="s">
        <v>23023</v>
      </c>
      <c r="B11595" t="s">
        <v>23024</v>
      </c>
    </row>
    <row r="11596" spans="1:2" x14ac:dyDescent="0.25">
      <c r="A11596" t="s">
        <v>23025</v>
      </c>
      <c r="B11596" t="s">
        <v>23026</v>
      </c>
    </row>
    <row r="11597" spans="1:2" x14ac:dyDescent="0.25">
      <c r="A11597" t="s">
        <v>23027</v>
      </c>
      <c r="B11597" t="s">
        <v>23028</v>
      </c>
    </row>
    <row r="11598" spans="1:2" x14ac:dyDescent="0.25">
      <c r="A11598" t="s">
        <v>23029</v>
      </c>
      <c r="B11598" t="s">
        <v>23030</v>
      </c>
    </row>
    <row r="11599" spans="1:2" x14ac:dyDescent="0.25">
      <c r="A11599" t="s">
        <v>23031</v>
      </c>
      <c r="B11599" t="s">
        <v>23032</v>
      </c>
    </row>
    <row r="11600" spans="1:2" x14ac:dyDescent="0.25">
      <c r="A11600" t="s">
        <v>23033</v>
      </c>
      <c r="B11600" t="s">
        <v>23034</v>
      </c>
    </row>
    <row r="11601" spans="1:2" x14ac:dyDescent="0.25">
      <c r="A11601" t="s">
        <v>23035</v>
      </c>
      <c r="B11601" t="s">
        <v>23036</v>
      </c>
    </row>
    <row r="11602" spans="1:2" x14ac:dyDescent="0.25">
      <c r="A11602" t="s">
        <v>23037</v>
      </c>
      <c r="B11602" t="s">
        <v>23038</v>
      </c>
    </row>
    <row r="11603" spans="1:2" x14ac:dyDescent="0.25">
      <c r="A11603" t="s">
        <v>23039</v>
      </c>
      <c r="B11603" t="s">
        <v>23040</v>
      </c>
    </row>
    <row r="11604" spans="1:2" x14ac:dyDescent="0.25">
      <c r="A11604" t="s">
        <v>23041</v>
      </c>
      <c r="B11604" t="s">
        <v>23042</v>
      </c>
    </row>
    <row r="11605" spans="1:2" x14ac:dyDescent="0.25">
      <c r="A11605" t="s">
        <v>23043</v>
      </c>
      <c r="B11605" t="s">
        <v>23044</v>
      </c>
    </row>
    <row r="11606" spans="1:2" x14ac:dyDescent="0.25">
      <c r="A11606" t="s">
        <v>23045</v>
      </c>
      <c r="B11606" t="s">
        <v>23046</v>
      </c>
    </row>
    <row r="11607" spans="1:2" x14ac:dyDescent="0.25">
      <c r="A11607" t="s">
        <v>23047</v>
      </c>
      <c r="B11607" t="s">
        <v>23048</v>
      </c>
    </row>
    <row r="11608" spans="1:2" x14ac:dyDescent="0.25">
      <c r="A11608" t="s">
        <v>23049</v>
      </c>
      <c r="B11608" t="s">
        <v>23050</v>
      </c>
    </row>
    <row r="11609" spans="1:2" x14ac:dyDescent="0.25">
      <c r="A11609" t="s">
        <v>23051</v>
      </c>
      <c r="B11609" t="s">
        <v>23052</v>
      </c>
    </row>
    <row r="11610" spans="1:2" x14ac:dyDescent="0.25">
      <c r="A11610" t="s">
        <v>23053</v>
      </c>
      <c r="B11610" t="s">
        <v>23054</v>
      </c>
    </row>
    <row r="11611" spans="1:2" x14ac:dyDescent="0.25">
      <c r="A11611" t="s">
        <v>23055</v>
      </c>
      <c r="B11611" t="s">
        <v>23056</v>
      </c>
    </row>
    <row r="11612" spans="1:2" x14ac:dyDescent="0.25">
      <c r="A11612" t="s">
        <v>23057</v>
      </c>
      <c r="B11612" t="s">
        <v>23058</v>
      </c>
    </row>
    <row r="11613" spans="1:2" x14ac:dyDescent="0.25">
      <c r="A11613" t="s">
        <v>23059</v>
      </c>
      <c r="B11613" t="s">
        <v>23060</v>
      </c>
    </row>
    <row r="11614" spans="1:2" x14ac:dyDescent="0.25">
      <c r="A11614" t="s">
        <v>23061</v>
      </c>
      <c r="B11614" t="s">
        <v>23062</v>
      </c>
    </row>
    <row r="11615" spans="1:2" x14ac:dyDescent="0.25">
      <c r="A11615" t="s">
        <v>23063</v>
      </c>
      <c r="B11615" t="s">
        <v>23064</v>
      </c>
    </row>
    <row r="11616" spans="1:2" x14ac:dyDescent="0.25">
      <c r="A11616" t="s">
        <v>23065</v>
      </c>
      <c r="B11616" t="s">
        <v>23066</v>
      </c>
    </row>
    <row r="11617" spans="1:2" x14ac:dyDescent="0.25">
      <c r="A11617" t="s">
        <v>23067</v>
      </c>
      <c r="B11617" t="s">
        <v>23068</v>
      </c>
    </row>
    <row r="11618" spans="1:2" x14ac:dyDescent="0.25">
      <c r="A11618" t="s">
        <v>23069</v>
      </c>
      <c r="B11618" t="s">
        <v>23070</v>
      </c>
    </row>
    <row r="11619" spans="1:2" x14ac:dyDescent="0.25">
      <c r="A11619" t="s">
        <v>23071</v>
      </c>
      <c r="B11619" t="s">
        <v>23072</v>
      </c>
    </row>
    <row r="11620" spans="1:2" x14ac:dyDescent="0.25">
      <c r="A11620" t="s">
        <v>23073</v>
      </c>
      <c r="B11620" t="s">
        <v>23074</v>
      </c>
    </row>
    <row r="11621" spans="1:2" x14ac:dyDescent="0.25">
      <c r="A11621" t="s">
        <v>23075</v>
      </c>
      <c r="B11621" t="s">
        <v>23076</v>
      </c>
    </row>
    <row r="11622" spans="1:2" x14ac:dyDescent="0.25">
      <c r="A11622" t="s">
        <v>23077</v>
      </c>
      <c r="B11622" t="s">
        <v>23078</v>
      </c>
    </row>
    <row r="11623" spans="1:2" x14ac:dyDescent="0.25">
      <c r="A11623" t="s">
        <v>23079</v>
      </c>
      <c r="B11623" t="s">
        <v>23080</v>
      </c>
    </row>
    <row r="11624" spans="1:2" x14ac:dyDescent="0.25">
      <c r="A11624" t="s">
        <v>23081</v>
      </c>
      <c r="B11624" t="s">
        <v>23082</v>
      </c>
    </row>
    <row r="11625" spans="1:2" x14ac:dyDescent="0.25">
      <c r="A11625" t="s">
        <v>23083</v>
      </c>
      <c r="B11625" t="s">
        <v>23084</v>
      </c>
    </row>
    <row r="11626" spans="1:2" x14ac:dyDescent="0.25">
      <c r="A11626" t="s">
        <v>23085</v>
      </c>
      <c r="B11626" t="s">
        <v>23086</v>
      </c>
    </row>
    <row r="11627" spans="1:2" x14ac:dyDescent="0.25">
      <c r="A11627" t="s">
        <v>23087</v>
      </c>
      <c r="B11627" t="s">
        <v>23088</v>
      </c>
    </row>
    <row r="11628" spans="1:2" x14ac:dyDescent="0.25">
      <c r="A11628" t="s">
        <v>23089</v>
      </c>
      <c r="B11628" t="s">
        <v>23090</v>
      </c>
    </row>
    <row r="11629" spans="1:2" x14ac:dyDescent="0.25">
      <c r="A11629" t="s">
        <v>23091</v>
      </c>
      <c r="B11629" t="s">
        <v>23092</v>
      </c>
    </row>
    <row r="11630" spans="1:2" x14ac:dyDescent="0.25">
      <c r="A11630" t="s">
        <v>23093</v>
      </c>
      <c r="B11630" t="s">
        <v>23094</v>
      </c>
    </row>
    <row r="11631" spans="1:2" x14ac:dyDescent="0.25">
      <c r="A11631" t="s">
        <v>23095</v>
      </c>
      <c r="B11631" t="s">
        <v>23096</v>
      </c>
    </row>
    <row r="11632" spans="1:2" x14ac:dyDescent="0.25">
      <c r="A11632" t="s">
        <v>23097</v>
      </c>
      <c r="B11632" t="s">
        <v>23098</v>
      </c>
    </row>
    <row r="11633" spans="1:2" x14ac:dyDescent="0.25">
      <c r="A11633" t="s">
        <v>23099</v>
      </c>
      <c r="B11633" t="s">
        <v>23100</v>
      </c>
    </row>
    <row r="11634" spans="1:2" x14ac:dyDescent="0.25">
      <c r="A11634" t="s">
        <v>23101</v>
      </c>
      <c r="B11634" t="s">
        <v>23102</v>
      </c>
    </row>
    <row r="11635" spans="1:2" x14ac:dyDescent="0.25">
      <c r="A11635" t="s">
        <v>23103</v>
      </c>
      <c r="B11635" t="s">
        <v>23104</v>
      </c>
    </row>
    <row r="11636" spans="1:2" x14ac:dyDescent="0.25">
      <c r="A11636" t="s">
        <v>23105</v>
      </c>
      <c r="B11636" t="s">
        <v>23106</v>
      </c>
    </row>
    <row r="11637" spans="1:2" x14ac:dyDescent="0.25">
      <c r="A11637" t="s">
        <v>23107</v>
      </c>
      <c r="B11637" t="s">
        <v>23108</v>
      </c>
    </row>
    <row r="11638" spans="1:2" x14ac:dyDescent="0.25">
      <c r="A11638" t="s">
        <v>23109</v>
      </c>
      <c r="B11638" t="s">
        <v>23110</v>
      </c>
    </row>
    <row r="11639" spans="1:2" x14ac:dyDescent="0.25">
      <c r="A11639" t="s">
        <v>23111</v>
      </c>
      <c r="B11639" t="s">
        <v>23112</v>
      </c>
    </row>
    <row r="11640" spans="1:2" x14ac:dyDescent="0.25">
      <c r="A11640" t="s">
        <v>23113</v>
      </c>
      <c r="B11640" t="s">
        <v>23114</v>
      </c>
    </row>
    <row r="11641" spans="1:2" x14ac:dyDescent="0.25">
      <c r="A11641" t="s">
        <v>23115</v>
      </c>
      <c r="B11641" t="s">
        <v>23116</v>
      </c>
    </row>
    <row r="11642" spans="1:2" x14ac:dyDescent="0.25">
      <c r="A11642" t="s">
        <v>23117</v>
      </c>
      <c r="B11642" t="s">
        <v>23118</v>
      </c>
    </row>
    <row r="11643" spans="1:2" x14ac:dyDescent="0.25">
      <c r="A11643" t="s">
        <v>23119</v>
      </c>
      <c r="B11643" t="s">
        <v>23120</v>
      </c>
    </row>
    <row r="11644" spans="1:2" x14ac:dyDescent="0.25">
      <c r="A11644" t="s">
        <v>23121</v>
      </c>
      <c r="B11644" t="s">
        <v>23122</v>
      </c>
    </row>
    <row r="11645" spans="1:2" x14ac:dyDescent="0.25">
      <c r="A11645" t="s">
        <v>23123</v>
      </c>
      <c r="B11645" t="s">
        <v>23124</v>
      </c>
    </row>
    <row r="11646" spans="1:2" x14ac:dyDescent="0.25">
      <c r="A11646" t="s">
        <v>23125</v>
      </c>
      <c r="B11646" t="s">
        <v>23126</v>
      </c>
    </row>
    <row r="11647" spans="1:2" x14ac:dyDescent="0.25">
      <c r="A11647" t="s">
        <v>23127</v>
      </c>
      <c r="B11647" t="s">
        <v>23128</v>
      </c>
    </row>
    <row r="11648" spans="1:2" x14ac:dyDescent="0.25">
      <c r="A11648" t="s">
        <v>23129</v>
      </c>
      <c r="B11648" t="s">
        <v>23130</v>
      </c>
    </row>
    <row r="11649" spans="1:2" x14ac:dyDescent="0.25">
      <c r="A11649" t="s">
        <v>23131</v>
      </c>
      <c r="B11649" t="s">
        <v>23132</v>
      </c>
    </row>
    <row r="11650" spans="1:2" x14ac:dyDescent="0.25">
      <c r="A11650" t="s">
        <v>23133</v>
      </c>
      <c r="B11650" t="s">
        <v>23134</v>
      </c>
    </row>
    <row r="11651" spans="1:2" x14ac:dyDescent="0.25">
      <c r="A11651" t="s">
        <v>23135</v>
      </c>
      <c r="B11651" t="s">
        <v>23136</v>
      </c>
    </row>
    <row r="11652" spans="1:2" x14ac:dyDescent="0.25">
      <c r="A11652" t="s">
        <v>23137</v>
      </c>
      <c r="B11652" t="s">
        <v>23138</v>
      </c>
    </row>
    <row r="11653" spans="1:2" x14ac:dyDescent="0.25">
      <c r="A11653" t="s">
        <v>23139</v>
      </c>
      <c r="B11653" t="s">
        <v>23140</v>
      </c>
    </row>
    <row r="11654" spans="1:2" x14ac:dyDescent="0.25">
      <c r="A11654" t="s">
        <v>23141</v>
      </c>
      <c r="B11654" t="s">
        <v>23142</v>
      </c>
    </row>
    <row r="11655" spans="1:2" x14ac:dyDescent="0.25">
      <c r="A11655" t="s">
        <v>23143</v>
      </c>
      <c r="B11655" t="s">
        <v>23144</v>
      </c>
    </row>
    <row r="11656" spans="1:2" x14ac:dyDescent="0.25">
      <c r="A11656" t="s">
        <v>23145</v>
      </c>
      <c r="B11656" t="s">
        <v>23146</v>
      </c>
    </row>
    <row r="11657" spans="1:2" x14ac:dyDescent="0.25">
      <c r="A11657" t="s">
        <v>23147</v>
      </c>
      <c r="B11657" t="s">
        <v>23148</v>
      </c>
    </row>
    <row r="11658" spans="1:2" x14ac:dyDescent="0.25">
      <c r="A11658" t="s">
        <v>23149</v>
      </c>
      <c r="B11658" t="s">
        <v>23150</v>
      </c>
    </row>
    <row r="11659" spans="1:2" x14ac:dyDescent="0.25">
      <c r="A11659" t="s">
        <v>23151</v>
      </c>
      <c r="B11659" t="s">
        <v>23152</v>
      </c>
    </row>
    <row r="11660" spans="1:2" x14ac:dyDescent="0.25">
      <c r="A11660" t="s">
        <v>23153</v>
      </c>
      <c r="B11660" t="s">
        <v>23154</v>
      </c>
    </row>
    <row r="11661" spans="1:2" x14ac:dyDescent="0.25">
      <c r="A11661" t="s">
        <v>23155</v>
      </c>
      <c r="B11661" t="s">
        <v>23156</v>
      </c>
    </row>
    <row r="11662" spans="1:2" x14ac:dyDescent="0.25">
      <c r="A11662" t="s">
        <v>23157</v>
      </c>
      <c r="B11662" t="s">
        <v>23158</v>
      </c>
    </row>
    <row r="11663" spans="1:2" x14ac:dyDescent="0.25">
      <c r="A11663" t="s">
        <v>23159</v>
      </c>
      <c r="B11663" t="s">
        <v>23160</v>
      </c>
    </row>
    <row r="11664" spans="1:2" x14ac:dyDescent="0.25">
      <c r="A11664" t="s">
        <v>23161</v>
      </c>
      <c r="B11664" t="s">
        <v>23162</v>
      </c>
    </row>
    <row r="11665" spans="1:2" x14ac:dyDescent="0.25">
      <c r="A11665" t="s">
        <v>23163</v>
      </c>
      <c r="B11665" t="s">
        <v>23164</v>
      </c>
    </row>
    <row r="11666" spans="1:2" x14ac:dyDescent="0.25">
      <c r="A11666" t="s">
        <v>23165</v>
      </c>
      <c r="B11666" t="s">
        <v>23166</v>
      </c>
    </row>
    <row r="11667" spans="1:2" x14ac:dyDescent="0.25">
      <c r="A11667" t="s">
        <v>23167</v>
      </c>
      <c r="B11667" t="s">
        <v>23168</v>
      </c>
    </row>
    <row r="11668" spans="1:2" x14ac:dyDescent="0.25">
      <c r="A11668" t="s">
        <v>23169</v>
      </c>
      <c r="B11668" t="s">
        <v>23170</v>
      </c>
    </row>
    <row r="11669" spans="1:2" x14ac:dyDescent="0.25">
      <c r="A11669" t="s">
        <v>23171</v>
      </c>
      <c r="B11669" t="s">
        <v>23172</v>
      </c>
    </row>
    <row r="11670" spans="1:2" x14ac:dyDescent="0.25">
      <c r="A11670" t="s">
        <v>23173</v>
      </c>
      <c r="B11670" t="s">
        <v>23174</v>
      </c>
    </row>
    <row r="11671" spans="1:2" x14ac:dyDescent="0.25">
      <c r="A11671" t="s">
        <v>23175</v>
      </c>
      <c r="B11671" t="s">
        <v>23176</v>
      </c>
    </row>
    <row r="11672" spans="1:2" x14ac:dyDescent="0.25">
      <c r="A11672" t="s">
        <v>23177</v>
      </c>
      <c r="B11672" t="s">
        <v>23178</v>
      </c>
    </row>
    <row r="11673" spans="1:2" x14ac:dyDescent="0.25">
      <c r="A11673" t="s">
        <v>23179</v>
      </c>
      <c r="B11673" t="s">
        <v>23180</v>
      </c>
    </row>
    <row r="11674" spans="1:2" x14ac:dyDescent="0.25">
      <c r="A11674" t="s">
        <v>23181</v>
      </c>
      <c r="B11674" t="s">
        <v>23182</v>
      </c>
    </row>
    <row r="11675" spans="1:2" x14ac:dyDescent="0.25">
      <c r="A11675" t="s">
        <v>23183</v>
      </c>
      <c r="B11675" t="s">
        <v>23184</v>
      </c>
    </row>
    <row r="11676" spans="1:2" x14ac:dyDescent="0.25">
      <c r="A11676" t="s">
        <v>23185</v>
      </c>
      <c r="B11676" t="s">
        <v>23186</v>
      </c>
    </row>
    <row r="11677" spans="1:2" x14ac:dyDescent="0.25">
      <c r="A11677" t="s">
        <v>23187</v>
      </c>
      <c r="B11677" t="s">
        <v>23188</v>
      </c>
    </row>
    <row r="11678" spans="1:2" x14ac:dyDescent="0.25">
      <c r="A11678" t="s">
        <v>23189</v>
      </c>
      <c r="B11678" t="s">
        <v>23190</v>
      </c>
    </row>
    <row r="11679" spans="1:2" x14ac:dyDescent="0.25">
      <c r="A11679" t="s">
        <v>23191</v>
      </c>
      <c r="B11679" t="s">
        <v>23192</v>
      </c>
    </row>
    <row r="11680" spans="1:2" x14ac:dyDescent="0.25">
      <c r="A11680" t="s">
        <v>23193</v>
      </c>
      <c r="B11680" t="s">
        <v>23194</v>
      </c>
    </row>
    <row r="11681" spans="1:2" x14ac:dyDescent="0.25">
      <c r="A11681" t="s">
        <v>23195</v>
      </c>
      <c r="B11681" t="s">
        <v>23196</v>
      </c>
    </row>
    <row r="11682" spans="1:2" x14ac:dyDescent="0.25">
      <c r="A11682" t="s">
        <v>23197</v>
      </c>
      <c r="B11682" t="s">
        <v>23198</v>
      </c>
    </row>
    <row r="11683" spans="1:2" x14ac:dyDescent="0.25">
      <c r="A11683" t="s">
        <v>23199</v>
      </c>
      <c r="B11683" t="s">
        <v>23200</v>
      </c>
    </row>
    <row r="11684" spans="1:2" x14ac:dyDescent="0.25">
      <c r="A11684" t="s">
        <v>23201</v>
      </c>
      <c r="B11684" t="s">
        <v>23202</v>
      </c>
    </row>
    <row r="11685" spans="1:2" x14ac:dyDescent="0.25">
      <c r="A11685" t="s">
        <v>23203</v>
      </c>
      <c r="B11685" t="s">
        <v>23204</v>
      </c>
    </row>
    <row r="11686" spans="1:2" x14ac:dyDescent="0.25">
      <c r="A11686" t="s">
        <v>23205</v>
      </c>
      <c r="B11686" t="s">
        <v>23206</v>
      </c>
    </row>
    <row r="11687" spans="1:2" x14ac:dyDescent="0.25">
      <c r="A11687" t="s">
        <v>23207</v>
      </c>
      <c r="B11687" t="s">
        <v>23208</v>
      </c>
    </row>
    <row r="11688" spans="1:2" x14ac:dyDescent="0.25">
      <c r="A11688" t="s">
        <v>23209</v>
      </c>
      <c r="B11688" t="s">
        <v>23210</v>
      </c>
    </row>
    <row r="11689" spans="1:2" x14ac:dyDescent="0.25">
      <c r="A11689" t="s">
        <v>23211</v>
      </c>
      <c r="B11689" t="s">
        <v>23212</v>
      </c>
    </row>
    <row r="11690" spans="1:2" x14ac:dyDescent="0.25">
      <c r="A11690" t="s">
        <v>23213</v>
      </c>
      <c r="B11690" t="s">
        <v>23214</v>
      </c>
    </row>
    <row r="11691" spans="1:2" x14ac:dyDescent="0.25">
      <c r="A11691" t="s">
        <v>23215</v>
      </c>
      <c r="B11691" t="s">
        <v>23216</v>
      </c>
    </row>
    <row r="11692" spans="1:2" x14ac:dyDescent="0.25">
      <c r="A11692" t="s">
        <v>23217</v>
      </c>
      <c r="B11692" t="s">
        <v>23218</v>
      </c>
    </row>
    <row r="11693" spans="1:2" x14ac:dyDescent="0.25">
      <c r="A11693" t="s">
        <v>23219</v>
      </c>
      <c r="B11693" t="s">
        <v>23220</v>
      </c>
    </row>
    <row r="11694" spans="1:2" x14ac:dyDescent="0.25">
      <c r="A11694" t="s">
        <v>23221</v>
      </c>
      <c r="B11694" t="s">
        <v>23222</v>
      </c>
    </row>
    <row r="11695" spans="1:2" x14ac:dyDescent="0.25">
      <c r="A11695" t="s">
        <v>23223</v>
      </c>
      <c r="B11695" t="s">
        <v>23224</v>
      </c>
    </row>
    <row r="11696" spans="1:2" x14ac:dyDescent="0.25">
      <c r="A11696" t="s">
        <v>23225</v>
      </c>
      <c r="B11696" t="s">
        <v>23226</v>
      </c>
    </row>
    <row r="11697" spans="1:2" x14ac:dyDescent="0.25">
      <c r="A11697" t="s">
        <v>23227</v>
      </c>
      <c r="B11697" t="s">
        <v>23228</v>
      </c>
    </row>
    <row r="11698" spans="1:2" x14ac:dyDescent="0.25">
      <c r="A11698" t="s">
        <v>23229</v>
      </c>
      <c r="B11698" t="s">
        <v>23230</v>
      </c>
    </row>
    <row r="11699" spans="1:2" x14ac:dyDescent="0.25">
      <c r="A11699" t="s">
        <v>23231</v>
      </c>
      <c r="B11699" t="s">
        <v>23232</v>
      </c>
    </row>
    <row r="11700" spans="1:2" x14ac:dyDescent="0.25">
      <c r="A11700" t="s">
        <v>23233</v>
      </c>
      <c r="B11700" t="s">
        <v>23234</v>
      </c>
    </row>
    <row r="11701" spans="1:2" x14ac:dyDescent="0.25">
      <c r="A11701" t="s">
        <v>23235</v>
      </c>
      <c r="B11701" t="s">
        <v>23236</v>
      </c>
    </row>
    <row r="11702" spans="1:2" x14ac:dyDescent="0.25">
      <c r="A11702" t="s">
        <v>23237</v>
      </c>
      <c r="B11702" t="s">
        <v>23238</v>
      </c>
    </row>
    <row r="11703" spans="1:2" x14ac:dyDescent="0.25">
      <c r="A11703" t="s">
        <v>23239</v>
      </c>
      <c r="B11703" t="s">
        <v>23240</v>
      </c>
    </row>
    <row r="11704" spans="1:2" x14ac:dyDescent="0.25">
      <c r="A11704" t="s">
        <v>23241</v>
      </c>
      <c r="B11704" t="s">
        <v>23242</v>
      </c>
    </row>
    <row r="11705" spans="1:2" x14ac:dyDescent="0.25">
      <c r="A11705" t="s">
        <v>23243</v>
      </c>
      <c r="B11705" t="s">
        <v>23244</v>
      </c>
    </row>
    <row r="11706" spans="1:2" x14ac:dyDescent="0.25">
      <c r="A11706" t="s">
        <v>23245</v>
      </c>
      <c r="B11706" t="s">
        <v>23246</v>
      </c>
    </row>
    <row r="11707" spans="1:2" x14ac:dyDescent="0.25">
      <c r="A11707" t="s">
        <v>23247</v>
      </c>
      <c r="B11707" t="s">
        <v>23248</v>
      </c>
    </row>
    <row r="11708" spans="1:2" x14ac:dyDescent="0.25">
      <c r="A11708" t="s">
        <v>23249</v>
      </c>
      <c r="B11708" t="s">
        <v>23250</v>
      </c>
    </row>
    <row r="11709" spans="1:2" x14ac:dyDescent="0.25">
      <c r="A11709" t="s">
        <v>23251</v>
      </c>
      <c r="B11709" t="s">
        <v>23252</v>
      </c>
    </row>
    <row r="11710" spans="1:2" x14ac:dyDescent="0.25">
      <c r="A11710" t="s">
        <v>23253</v>
      </c>
      <c r="B11710" t="s">
        <v>23254</v>
      </c>
    </row>
    <row r="11711" spans="1:2" x14ac:dyDescent="0.25">
      <c r="A11711" t="s">
        <v>23255</v>
      </c>
      <c r="B11711" t="s">
        <v>23256</v>
      </c>
    </row>
    <row r="11712" spans="1:2" x14ac:dyDescent="0.25">
      <c r="A11712" t="s">
        <v>23257</v>
      </c>
      <c r="B11712" t="s">
        <v>23258</v>
      </c>
    </row>
    <row r="11713" spans="1:2" x14ac:dyDescent="0.25">
      <c r="A11713" t="s">
        <v>23259</v>
      </c>
      <c r="B11713" t="s">
        <v>23260</v>
      </c>
    </row>
    <row r="11714" spans="1:2" x14ac:dyDescent="0.25">
      <c r="A11714" t="s">
        <v>23261</v>
      </c>
      <c r="B11714" t="s">
        <v>23262</v>
      </c>
    </row>
    <row r="11715" spans="1:2" x14ac:dyDescent="0.25">
      <c r="A11715" t="s">
        <v>23263</v>
      </c>
      <c r="B11715" t="s">
        <v>23264</v>
      </c>
    </row>
    <row r="11716" spans="1:2" x14ac:dyDescent="0.25">
      <c r="A11716" t="s">
        <v>23265</v>
      </c>
      <c r="B11716" t="s">
        <v>23266</v>
      </c>
    </row>
    <row r="11717" spans="1:2" x14ac:dyDescent="0.25">
      <c r="A11717" t="s">
        <v>23267</v>
      </c>
      <c r="B11717" t="s">
        <v>23268</v>
      </c>
    </row>
    <row r="11718" spans="1:2" x14ac:dyDescent="0.25">
      <c r="A11718" t="s">
        <v>23269</v>
      </c>
      <c r="B11718" t="s">
        <v>23270</v>
      </c>
    </row>
    <row r="11719" spans="1:2" x14ac:dyDescent="0.25">
      <c r="A11719" t="s">
        <v>23271</v>
      </c>
      <c r="B11719" t="s">
        <v>23272</v>
      </c>
    </row>
    <row r="11720" spans="1:2" x14ac:dyDescent="0.25">
      <c r="A11720" t="s">
        <v>23273</v>
      </c>
      <c r="B11720" t="s">
        <v>23274</v>
      </c>
    </row>
    <row r="11721" spans="1:2" x14ac:dyDescent="0.25">
      <c r="A11721" t="s">
        <v>23275</v>
      </c>
      <c r="B11721" t="s">
        <v>23276</v>
      </c>
    </row>
    <row r="11722" spans="1:2" x14ac:dyDescent="0.25">
      <c r="A11722" t="s">
        <v>23277</v>
      </c>
      <c r="B11722" t="s">
        <v>23278</v>
      </c>
    </row>
    <row r="11723" spans="1:2" x14ac:dyDescent="0.25">
      <c r="A11723" t="s">
        <v>23279</v>
      </c>
      <c r="B11723" t="s">
        <v>23280</v>
      </c>
    </row>
    <row r="11724" spans="1:2" x14ac:dyDescent="0.25">
      <c r="A11724" t="s">
        <v>23281</v>
      </c>
      <c r="B11724" t="s">
        <v>23282</v>
      </c>
    </row>
    <row r="11725" spans="1:2" x14ac:dyDescent="0.25">
      <c r="A11725" t="s">
        <v>23283</v>
      </c>
      <c r="B11725" t="s">
        <v>23284</v>
      </c>
    </row>
    <row r="11726" spans="1:2" x14ac:dyDescent="0.25">
      <c r="A11726" t="s">
        <v>23285</v>
      </c>
      <c r="B11726" t="s">
        <v>23286</v>
      </c>
    </row>
    <row r="11727" spans="1:2" x14ac:dyDescent="0.25">
      <c r="A11727" t="s">
        <v>23287</v>
      </c>
      <c r="B11727" t="s">
        <v>23288</v>
      </c>
    </row>
    <row r="11728" spans="1:2" x14ac:dyDescent="0.25">
      <c r="A11728" t="s">
        <v>23289</v>
      </c>
      <c r="B11728" t="s">
        <v>23290</v>
      </c>
    </row>
    <row r="11729" spans="1:2" x14ac:dyDescent="0.25">
      <c r="A11729" t="s">
        <v>23291</v>
      </c>
      <c r="B11729" t="s">
        <v>23292</v>
      </c>
    </row>
    <row r="11730" spans="1:2" x14ac:dyDescent="0.25">
      <c r="A11730" t="s">
        <v>23293</v>
      </c>
      <c r="B11730" t="s">
        <v>23294</v>
      </c>
    </row>
    <row r="11731" spans="1:2" x14ac:dyDescent="0.25">
      <c r="A11731" t="s">
        <v>23295</v>
      </c>
      <c r="B11731" t="s">
        <v>23296</v>
      </c>
    </row>
    <row r="11732" spans="1:2" x14ac:dyDescent="0.25">
      <c r="A11732" t="s">
        <v>23297</v>
      </c>
      <c r="B11732" t="s">
        <v>23298</v>
      </c>
    </row>
    <row r="11733" spans="1:2" x14ac:dyDescent="0.25">
      <c r="A11733" t="s">
        <v>23299</v>
      </c>
      <c r="B11733" t="s">
        <v>23300</v>
      </c>
    </row>
    <row r="11734" spans="1:2" x14ac:dyDescent="0.25">
      <c r="A11734" t="s">
        <v>23301</v>
      </c>
      <c r="B11734" t="s">
        <v>23302</v>
      </c>
    </row>
    <row r="11735" spans="1:2" x14ac:dyDescent="0.25">
      <c r="A11735" t="s">
        <v>23303</v>
      </c>
      <c r="B11735" t="s">
        <v>23304</v>
      </c>
    </row>
    <row r="11736" spans="1:2" x14ac:dyDescent="0.25">
      <c r="A11736" t="s">
        <v>23305</v>
      </c>
      <c r="B11736" t="s">
        <v>23306</v>
      </c>
    </row>
    <row r="11737" spans="1:2" x14ac:dyDescent="0.25">
      <c r="A11737" t="s">
        <v>23307</v>
      </c>
      <c r="B11737" t="s">
        <v>23308</v>
      </c>
    </row>
    <row r="11738" spans="1:2" x14ac:dyDescent="0.25">
      <c r="A11738" t="s">
        <v>23309</v>
      </c>
      <c r="B11738" t="s">
        <v>23310</v>
      </c>
    </row>
    <row r="11739" spans="1:2" x14ac:dyDescent="0.25">
      <c r="A11739" t="s">
        <v>23311</v>
      </c>
      <c r="B11739" t="s">
        <v>23312</v>
      </c>
    </row>
    <row r="11740" spans="1:2" x14ac:dyDescent="0.25">
      <c r="A11740" t="s">
        <v>23313</v>
      </c>
      <c r="B11740" t="s">
        <v>23314</v>
      </c>
    </row>
    <row r="11741" spans="1:2" x14ac:dyDescent="0.25">
      <c r="A11741" t="s">
        <v>23315</v>
      </c>
      <c r="B11741" t="s">
        <v>23316</v>
      </c>
    </row>
    <row r="11742" spans="1:2" x14ac:dyDescent="0.25">
      <c r="A11742" t="s">
        <v>23317</v>
      </c>
      <c r="B11742" t="s">
        <v>23318</v>
      </c>
    </row>
    <row r="11743" spans="1:2" x14ac:dyDescent="0.25">
      <c r="A11743" t="s">
        <v>23319</v>
      </c>
      <c r="B11743" t="s">
        <v>23320</v>
      </c>
    </row>
    <row r="11744" spans="1:2" x14ac:dyDescent="0.25">
      <c r="A11744" t="s">
        <v>23321</v>
      </c>
      <c r="B11744" t="s">
        <v>23322</v>
      </c>
    </row>
    <row r="11745" spans="1:2" x14ac:dyDescent="0.25">
      <c r="A11745" t="s">
        <v>23323</v>
      </c>
      <c r="B11745" t="s">
        <v>23324</v>
      </c>
    </row>
    <row r="11746" spans="1:2" x14ac:dyDescent="0.25">
      <c r="A11746" t="s">
        <v>23325</v>
      </c>
      <c r="B11746" t="s">
        <v>23326</v>
      </c>
    </row>
    <row r="11747" spans="1:2" x14ac:dyDescent="0.25">
      <c r="A11747" t="s">
        <v>23327</v>
      </c>
      <c r="B11747" t="s">
        <v>23328</v>
      </c>
    </row>
    <row r="11748" spans="1:2" x14ac:dyDescent="0.25">
      <c r="A11748" t="s">
        <v>23329</v>
      </c>
      <c r="B11748" t="s">
        <v>23330</v>
      </c>
    </row>
    <row r="11749" spans="1:2" x14ac:dyDescent="0.25">
      <c r="A11749" t="s">
        <v>23331</v>
      </c>
      <c r="B11749" t="s">
        <v>23332</v>
      </c>
    </row>
    <row r="11750" spans="1:2" x14ac:dyDescent="0.25">
      <c r="A11750" t="s">
        <v>23333</v>
      </c>
      <c r="B11750" t="s">
        <v>23334</v>
      </c>
    </row>
    <row r="11751" spans="1:2" x14ac:dyDescent="0.25">
      <c r="A11751" t="s">
        <v>23335</v>
      </c>
      <c r="B11751" t="s">
        <v>23336</v>
      </c>
    </row>
    <row r="11752" spans="1:2" x14ac:dyDescent="0.25">
      <c r="A11752" t="s">
        <v>23337</v>
      </c>
      <c r="B11752" t="s">
        <v>23338</v>
      </c>
    </row>
    <row r="11753" spans="1:2" x14ac:dyDescent="0.25">
      <c r="A11753" t="s">
        <v>23339</v>
      </c>
      <c r="B11753" t="s">
        <v>23340</v>
      </c>
    </row>
    <row r="11754" spans="1:2" x14ac:dyDescent="0.25">
      <c r="A11754" t="s">
        <v>23341</v>
      </c>
      <c r="B11754" t="s">
        <v>23342</v>
      </c>
    </row>
    <row r="11755" spans="1:2" x14ac:dyDescent="0.25">
      <c r="A11755" t="s">
        <v>23343</v>
      </c>
      <c r="B11755" t="s">
        <v>23344</v>
      </c>
    </row>
    <row r="11756" spans="1:2" x14ac:dyDescent="0.25">
      <c r="A11756" t="s">
        <v>23345</v>
      </c>
      <c r="B11756" t="s">
        <v>23346</v>
      </c>
    </row>
    <row r="11757" spans="1:2" x14ac:dyDescent="0.25">
      <c r="A11757" t="s">
        <v>23347</v>
      </c>
      <c r="B11757" t="s">
        <v>23348</v>
      </c>
    </row>
    <row r="11758" spans="1:2" x14ac:dyDescent="0.25">
      <c r="A11758" t="s">
        <v>23349</v>
      </c>
      <c r="B11758" t="s">
        <v>23350</v>
      </c>
    </row>
    <row r="11759" spans="1:2" x14ac:dyDescent="0.25">
      <c r="A11759" t="s">
        <v>23351</v>
      </c>
      <c r="B11759" t="s">
        <v>23352</v>
      </c>
    </row>
    <row r="11760" spans="1:2" x14ac:dyDescent="0.25">
      <c r="A11760" t="s">
        <v>23353</v>
      </c>
      <c r="B11760" t="s">
        <v>23354</v>
      </c>
    </row>
    <row r="11761" spans="1:2" x14ac:dyDescent="0.25">
      <c r="A11761" t="s">
        <v>23355</v>
      </c>
      <c r="B11761" t="s">
        <v>23356</v>
      </c>
    </row>
    <row r="11762" spans="1:2" x14ac:dyDescent="0.25">
      <c r="A11762" t="s">
        <v>23357</v>
      </c>
      <c r="B11762" t="s">
        <v>23358</v>
      </c>
    </row>
    <row r="11763" spans="1:2" x14ac:dyDescent="0.25">
      <c r="A11763" t="s">
        <v>23359</v>
      </c>
      <c r="B11763" t="s">
        <v>23360</v>
      </c>
    </row>
    <row r="11764" spans="1:2" x14ac:dyDescent="0.25">
      <c r="A11764" t="s">
        <v>23361</v>
      </c>
      <c r="B11764" t="s">
        <v>23362</v>
      </c>
    </row>
    <row r="11765" spans="1:2" x14ac:dyDescent="0.25">
      <c r="A11765" t="s">
        <v>23363</v>
      </c>
      <c r="B11765" t="s">
        <v>23364</v>
      </c>
    </row>
    <row r="11766" spans="1:2" x14ac:dyDescent="0.25">
      <c r="A11766" t="s">
        <v>23365</v>
      </c>
      <c r="B11766" t="s">
        <v>23366</v>
      </c>
    </row>
    <row r="11767" spans="1:2" x14ac:dyDescent="0.25">
      <c r="A11767" t="s">
        <v>23367</v>
      </c>
      <c r="B11767" t="s">
        <v>23368</v>
      </c>
    </row>
    <row r="11768" spans="1:2" x14ac:dyDescent="0.25">
      <c r="A11768" t="s">
        <v>23369</v>
      </c>
      <c r="B11768" t="s">
        <v>23370</v>
      </c>
    </row>
    <row r="11769" spans="1:2" x14ac:dyDescent="0.25">
      <c r="A11769" t="s">
        <v>23371</v>
      </c>
      <c r="B11769" t="s">
        <v>23372</v>
      </c>
    </row>
    <row r="11770" spans="1:2" x14ac:dyDescent="0.25">
      <c r="A11770" t="s">
        <v>23373</v>
      </c>
      <c r="B11770" t="s">
        <v>23374</v>
      </c>
    </row>
    <row r="11771" spans="1:2" x14ac:dyDescent="0.25">
      <c r="A11771" t="s">
        <v>23375</v>
      </c>
      <c r="B11771" t="s">
        <v>23376</v>
      </c>
    </row>
    <row r="11772" spans="1:2" x14ac:dyDescent="0.25">
      <c r="A11772" t="s">
        <v>23377</v>
      </c>
      <c r="B11772" t="s">
        <v>23378</v>
      </c>
    </row>
    <row r="11773" spans="1:2" x14ac:dyDescent="0.25">
      <c r="A11773" t="s">
        <v>23379</v>
      </c>
      <c r="B11773" t="s">
        <v>23380</v>
      </c>
    </row>
    <row r="11774" spans="1:2" x14ac:dyDescent="0.25">
      <c r="A11774" t="s">
        <v>23381</v>
      </c>
      <c r="B11774" t="s">
        <v>23382</v>
      </c>
    </row>
    <row r="11775" spans="1:2" x14ac:dyDescent="0.25">
      <c r="A11775" t="s">
        <v>23383</v>
      </c>
      <c r="B11775" t="s">
        <v>23384</v>
      </c>
    </row>
    <row r="11776" spans="1:2" x14ac:dyDescent="0.25">
      <c r="A11776" t="s">
        <v>23385</v>
      </c>
      <c r="B11776" t="s">
        <v>23386</v>
      </c>
    </row>
    <row r="11777" spans="1:2" x14ac:dyDescent="0.25">
      <c r="A11777" t="s">
        <v>23387</v>
      </c>
      <c r="B11777" t="s">
        <v>23388</v>
      </c>
    </row>
    <row r="11778" spans="1:2" x14ac:dyDescent="0.25">
      <c r="A11778" t="s">
        <v>23389</v>
      </c>
      <c r="B11778" t="s">
        <v>23390</v>
      </c>
    </row>
    <row r="11779" spans="1:2" x14ac:dyDescent="0.25">
      <c r="A11779" t="s">
        <v>23391</v>
      </c>
      <c r="B11779" t="s">
        <v>23392</v>
      </c>
    </row>
    <row r="11780" spans="1:2" x14ac:dyDescent="0.25">
      <c r="A11780" t="s">
        <v>23393</v>
      </c>
      <c r="B11780" t="s">
        <v>23394</v>
      </c>
    </row>
    <row r="11781" spans="1:2" x14ac:dyDescent="0.25">
      <c r="A11781" t="s">
        <v>23395</v>
      </c>
      <c r="B11781" t="s">
        <v>23396</v>
      </c>
    </row>
    <row r="11782" spans="1:2" x14ac:dyDescent="0.25">
      <c r="A11782" t="s">
        <v>23397</v>
      </c>
      <c r="B11782" t="s">
        <v>23398</v>
      </c>
    </row>
    <row r="11783" spans="1:2" x14ac:dyDescent="0.25">
      <c r="A11783" t="s">
        <v>23399</v>
      </c>
      <c r="B11783" t="s">
        <v>23400</v>
      </c>
    </row>
    <row r="11784" spans="1:2" x14ac:dyDescent="0.25">
      <c r="A11784" t="s">
        <v>23401</v>
      </c>
      <c r="B11784" t="s">
        <v>23402</v>
      </c>
    </row>
    <row r="11785" spans="1:2" x14ac:dyDescent="0.25">
      <c r="A11785" t="s">
        <v>23403</v>
      </c>
      <c r="B11785" t="s">
        <v>23404</v>
      </c>
    </row>
    <row r="11786" spans="1:2" x14ac:dyDescent="0.25">
      <c r="A11786" t="s">
        <v>23405</v>
      </c>
      <c r="B11786" t="s">
        <v>23406</v>
      </c>
    </row>
    <row r="11787" spans="1:2" x14ac:dyDescent="0.25">
      <c r="A11787" t="s">
        <v>23407</v>
      </c>
      <c r="B11787" t="s">
        <v>23408</v>
      </c>
    </row>
    <row r="11788" spans="1:2" x14ac:dyDescent="0.25">
      <c r="A11788" t="s">
        <v>23409</v>
      </c>
      <c r="B11788" t="s">
        <v>23410</v>
      </c>
    </row>
    <row r="11789" spans="1:2" x14ac:dyDescent="0.25">
      <c r="A11789" t="s">
        <v>23411</v>
      </c>
      <c r="B11789" t="s">
        <v>23412</v>
      </c>
    </row>
    <row r="11790" spans="1:2" x14ac:dyDescent="0.25">
      <c r="A11790" t="s">
        <v>23413</v>
      </c>
      <c r="B11790" t="s">
        <v>23414</v>
      </c>
    </row>
    <row r="11791" spans="1:2" x14ac:dyDescent="0.25">
      <c r="A11791" t="s">
        <v>23415</v>
      </c>
      <c r="B11791" t="s">
        <v>23416</v>
      </c>
    </row>
    <row r="11792" spans="1:2" x14ac:dyDescent="0.25">
      <c r="A11792" t="s">
        <v>23417</v>
      </c>
      <c r="B11792" t="s">
        <v>23418</v>
      </c>
    </row>
    <row r="11793" spans="1:2" x14ac:dyDescent="0.25">
      <c r="A11793" t="s">
        <v>23419</v>
      </c>
      <c r="B11793" t="s">
        <v>23420</v>
      </c>
    </row>
    <row r="11794" spans="1:2" x14ac:dyDescent="0.25">
      <c r="A11794" t="s">
        <v>23421</v>
      </c>
      <c r="B11794" t="s">
        <v>23422</v>
      </c>
    </row>
    <row r="11795" spans="1:2" x14ac:dyDescent="0.25">
      <c r="A11795" t="s">
        <v>23423</v>
      </c>
      <c r="B11795" t="s">
        <v>23424</v>
      </c>
    </row>
    <row r="11796" spans="1:2" x14ac:dyDescent="0.25">
      <c r="A11796" t="s">
        <v>23425</v>
      </c>
      <c r="B11796" t="s">
        <v>23426</v>
      </c>
    </row>
    <row r="11797" spans="1:2" x14ac:dyDescent="0.25">
      <c r="A11797" t="s">
        <v>23427</v>
      </c>
      <c r="B11797" t="s">
        <v>23428</v>
      </c>
    </row>
    <row r="11798" spans="1:2" x14ac:dyDescent="0.25">
      <c r="A11798" t="s">
        <v>23429</v>
      </c>
      <c r="B11798" t="s">
        <v>23430</v>
      </c>
    </row>
    <row r="11799" spans="1:2" x14ac:dyDescent="0.25">
      <c r="A11799" t="s">
        <v>23431</v>
      </c>
      <c r="B11799" t="s">
        <v>23432</v>
      </c>
    </row>
    <row r="11800" spans="1:2" x14ac:dyDescent="0.25">
      <c r="A11800" t="s">
        <v>23433</v>
      </c>
      <c r="B11800" t="s">
        <v>23434</v>
      </c>
    </row>
    <row r="11801" spans="1:2" x14ac:dyDescent="0.25">
      <c r="A11801" t="s">
        <v>23435</v>
      </c>
      <c r="B11801" t="s">
        <v>23436</v>
      </c>
    </row>
    <row r="11802" spans="1:2" x14ac:dyDescent="0.25">
      <c r="A11802" t="s">
        <v>23437</v>
      </c>
      <c r="B11802" t="s">
        <v>23438</v>
      </c>
    </row>
    <row r="11803" spans="1:2" x14ac:dyDescent="0.25">
      <c r="A11803" t="s">
        <v>23439</v>
      </c>
      <c r="B11803" t="s">
        <v>23440</v>
      </c>
    </row>
    <row r="11804" spans="1:2" x14ac:dyDescent="0.25">
      <c r="A11804" t="s">
        <v>23441</v>
      </c>
      <c r="B11804" t="s">
        <v>23442</v>
      </c>
    </row>
    <row r="11805" spans="1:2" x14ac:dyDescent="0.25">
      <c r="A11805" t="s">
        <v>23443</v>
      </c>
      <c r="B11805" t="s">
        <v>23444</v>
      </c>
    </row>
    <row r="11806" spans="1:2" x14ac:dyDescent="0.25">
      <c r="A11806" t="s">
        <v>23445</v>
      </c>
      <c r="B11806" t="s">
        <v>23446</v>
      </c>
    </row>
    <row r="11807" spans="1:2" x14ac:dyDescent="0.25">
      <c r="A11807" t="s">
        <v>23447</v>
      </c>
      <c r="B11807" t="s">
        <v>23448</v>
      </c>
    </row>
    <row r="11808" spans="1:2" x14ac:dyDescent="0.25">
      <c r="A11808" t="s">
        <v>23449</v>
      </c>
      <c r="B11808" t="s">
        <v>23450</v>
      </c>
    </row>
    <row r="11809" spans="1:2" x14ac:dyDescent="0.25">
      <c r="A11809" t="s">
        <v>23451</v>
      </c>
      <c r="B11809" t="s">
        <v>23452</v>
      </c>
    </row>
    <row r="11810" spans="1:2" x14ac:dyDescent="0.25">
      <c r="A11810" t="s">
        <v>23453</v>
      </c>
      <c r="B11810" t="s">
        <v>23454</v>
      </c>
    </row>
    <row r="11811" spans="1:2" x14ac:dyDescent="0.25">
      <c r="A11811" t="s">
        <v>23455</v>
      </c>
      <c r="B11811" t="s">
        <v>23456</v>
      </c>
    </row>
    <row r="11812" spans="1:2" x14ac:dyDescent="0.25">
      <c r="A11812" t="s">
        <v>23457</v>
      </c>
      <c r="B11812" t="s">
        <v>23458</v>
      </c>
    </row>
    <row r="11813" spans="1:2" x14ac:dyDescent="0.25">
      <c r="A11813" t="s">
        <v>23459</v>
      </c>
      <c r="B11813" t="s">
        <v>23460</v>
      </c>
    </row>
    <row r="11814" spans="1:2" x14ac:dyDescent="0.25">
      <c r="A11814" t="s">
        <v>23461</v>
      </c>
      <c r="B11814" t="s">
        <v>23462</v>
      </c>
    </row>
    <row r="11815" spans="1:2" x14ac:dyDescent="0.25">
      <c r="A11815" t="s">
        <v>23463</v>
      </c>
      <c r="B11815" t="s">
        <v>23464</v>
      </c>
    </row>
    <row r="11816" spans="1:2" x14ac:dyDescent="0.25">
      <c r="A11816" t="s">
        <v>23465</v>
      </c>
      <c r="B11816" t="s">
        <v>23466</v>
      </c>
    </row>
    <row r="11817" spans="1:2" x14ac:dyDescent="0.25">
      <c r="A11817" t="s">
        <v>23467</v>
      </c>
      <c r="B11817" t="s">
        <v>23468</v>
      </c>
    </row>
    <row r="11818" spans="1:2" x14ac:dyDescent="0.25">
      <c r="A11818" t="s">
        <v>23469</v>
      </c>
      <c r="B11818" t="s">
        <v>23470</v>
      </c>
    </row>
    <row r="11819" spans="1:2" x14ac:dyDescent="0.25">
      <c r="A11819" t="s">
        <v>23471</v>
      </c>
      <c r="B11819" t="s">
        <v>23472</v>
      </c>
    </row>
    <row r="11820" spans="1:2" x14ac:dyDescent="0.25">
      <c r="A11820" t="s">
        <v>23473</v>
      </c>
      <c r="B11820" t="s">
        <v>23474</v>
      </c>
    </row>
    <row r="11821" spans="1:2" x14ac:dyDescent="0.25">
      <c r="A11821" t="s">
        <v>23475</v>
      </c>
      <c r="B11821" t="s">
        <v>23476</v>
      </c>
    </row>
    <row r="11822" spans="1:2" x14ac:dyDescent="0.25">
      <c r="A11822" t="s">
        <v>23477</v>
      </c>
      <c r="B11822" t="s">
        <v>23478</v>
      </c>
    </row>
    <row r="11823" spans="1:2" x14ac:dyDescent="0.25">
      <c r="A11823" t="s">
        <v>23479</v>
      </c>
      <c r="B11823" t="s">
        <v>23480</v>
      </c>
    </row>
    <row r="11824" spans="1:2" x14ac:dyDescent="0.25">
      <c r="A11824" t="s">
        <v>23481</v>
      </c>
      <c r="B11824" t="s">
        <v>23482</v>
      </c>
    </row>
    <row r="11825" spans="1:2" x14ac:dyDescent="0.25">
      <c r="A11825" t="s">
        <v>23483</v>
      </c>
      <c r="B11825" t="s">
        <v>23484</v>
      </c>
    </row>
    <row r="11826" spans="1:2" x14ac:dyDescent="0.25">
      <c r="A11826" t="s">
        <v>23485</v>
      </c>
      <c r="B11826" t="s">
        <v>23486</v>
      </c>
    </row>
    <row r="11827" spans="1:2" x14ac:dyDescent="0.25">
      <c r="A11827" t="s">
        <v>23487</v>
      </c>
      <c r="B11827" t="s">
        <v>23488</v>
      </c>
    </row>
    <row r="11828" spans="1:2" x14ac:dyDescent="0.25">
      <c r="A11828" t="s">
        <v>23489</v>
      </c>
      <c r="B11828" t="s">
        <v>23490</v>
      </c>
    </row>
    <row r="11829" spans="1:2" x14ac:dyDescent="0.25">
      <c r="A11829" t="s">
        <v>23491</v>
      </c>
      <c r="B11829" t="s">
        <v>23492</v>
      </c>
    </row>
    <row r="11830" spans="1:2" x14ac:dyDescent="0.25">
      <c r="A11830" t="s">
        <v>23493</v>
      </c>
      <c r="B11830" t="s">
        <v>23494</v>
      </c>
    </row>
    <row r="11831" spans="1:2" x14ac:dyDescent="0.25">
      <c r="A11831" t="s">
        <v>23495</v>
      </c>
      <c r="B11831" t="s">
        <v>23496</v>
      </c>
    </row>
    <row r="11832" spans="1:2" x14ac:dyDescent="0.25">
      <c r="A11832" t="s">
        <v>23497</v>
      </c>
      <c r="B11832" t="s">
        <v>23498</v>
      </c>
    </row>
    <row r="11833" spans="1:2" x14ac:dyDescent="0.25">
      <c r="A11833" t="s">
        <v>23499</v>
      </c>
      <c r="B11833" t="s">
        <v>23500</v>
      </c>
    </row>
    <row r="11834" spans="1:2" x14ac:dyDescent="0.25">
      <c r="A11834" t="s">
        <v>23501</v>
      </c>
      <c r="B11834" t="s">
        <v>23502</v>
      </c>
    </row>
    <row r="11835" spans="1:2" x14ac:dyDescent="0.25">
      <c r="A11835" t="s">
        <v>23503</v>
      </c>
      <c r="B11835" t="s">
        <v>23504</v>
      </c>
    </row>
    <row r="11836" spans="1:2" x14ac:dyDescent="0.25">
      <c r="A11836" t="s">
        <v>23505</v>
      </c>
      <c r="B11836" t="s">
        <v>23506</v>
      </c>
    </row>
    <row r="11837" spans="1:2" x14ac:dyDescent="0.25">
      <c r="A11837" t="s">
        <v>23507</v>
      </c>
      <c r="B11837" t="s">
        <v>23508</v>
      </c>
    </row>
    <row r="11838" spans="1:2" x14ac:dyDescent="0.25">
      <c r="A11838" t="s">
        <v>23509</v>
      </c>
      <c r="B11838" t="s">
        <v>23510</v>
      </c>
    </row>
    <row r="11839" spans="1:2" x14ac:dyDescent="0.25">
      <c r="A11839" t="s">
        <v>23511</v>
      </c>
      <c r="B11839" t="s">
        <v>23512</v>
      </c>
    </row>
    <row r="11840" spans="1:2" x14ac:dyDescent="0.25">
      <c r="A11840" t="s">
        <v>23513</v>
      </c>
      <c r="B11840" t="s">
        <v>23514</v>
      </c>
    </row>
    <row r="11841" spans="1:2" x14ac:dyDescent="0.25">
      <c r="A11841" t="s">
        <v>23515</v>
      </c>
      <c r="B11841" t="s">
        <v>23516</v>
      </c>
    </row>
    <row r="11842" spans="1:2" x14ac:dyDescent="0.25">
      <c r="A11842" t="s">
        <v>23517</v>
      </c>
      <c r="B11842" t="s">
        <v>23518</v>
      </c>
    </row>
    <row r="11843" spans="1:2" x14ac:dyDescent="0.25">
      <c r="A11843" t="s">
        <v>23519</v>
      </c>
      <c r="B11843" t="s">
        <v>23520</v>
      </c>
    </row>
    <row r="11844" spans="1:2" x14ac:dyDescent="0.25">
      <c r="A11844" t="s">
        <v>23521</v>
      </c>
      <c r="B11844" t="s">
        <v>23522</v>
      </c>
    </row>
    <row r="11845" spans="1:2" x14ac:dyDescent="0.25">
      <c r="A11845" t="s">
        <v>23523</v>
      </c>
      <c r="B11845" t="s">
        <v>23524</v>
      </c>
    </row>
    <row r="11846" spans="1:2" x14ac:dyDescent="0.25">
      <c r="A11846" t="s">
        <v>23525</v>
      </c>
      <c r="B11846" t="s">
        <v>23526</v>
      </c>
    </row>
    <row r="11847" spans="1:2" x14ac:dyDescent="0.25">
      <c r="A11847" t="s">
        <v>23527</v>
      </c>
      <c r="B11847" t="s">
        <v>23528</v>
      </c>
    </row>
    <row r="11848" spans="1:2" x14ac:dyDescent="0.25">
      <c r="A11848" t="s">
        <v>23529</v>
      </c>
      <c r="B11848" t="s">
        <v>23530</v>
      </c>
    </row>
    <row r="11849" spans="1:2" x14ac:dyDescent="0.25">
      <c r="A11849" t="s">
        <v>23531</v>
      </c>
      <c r="B11849" t="s">
        <v>23532</v>
      </c>
    </row>
    <row r="11850" spans="1:2" x14ac:dyDescent="0.25">
      <c r="A11850" t="s">
        <v>23533</v>
      </c>
      <c r="B11850" t="s">
        <v>23534</v>
      </c>
    </row>
    <row r="11851" spans="1:2" x14ac:dyDescent="0.25">
      <c r="A11851" t="s">
        <v>23535</v>
      </c>
      <c r="B11851" t="s">
        <v>23536</v>
      </c>
    </row>
    <row r="11852" spans="1:2" x14ac:dyDescent="0.25">
      <c r="A11852" t="s">
        <v>23537</v>
      </c>
      <c r="B11852" t="s">
        <v>23538</v>
      </c>
    </row>
    <row r="11853" spans="1:2" x14ac:dyDescent="0.25">
      <c r="A11853" t="s">
        <v>23539</v>
      </c>
      <c r="B11853" t="s">
        <v>23540</v>
      </c>
    </row>
    <row r="11854" spans="1:2" x14ac:dyDescent="0.25">
      <c r="A11854" t="s">
        <v>23541</v>
      </c>
      <c r="B11854" t="s">
        <v>23542</v>
      </c>
    </row>
    <row r="11855" spans="1:2" x14ac:dyDescent="0.25">
      <c r="A11855" t="s">
        <v>23543</v>
      </c>
      <c r="B11855" t="s">
        <v>23544</v>
      </c>
    </row>
    <row r="11856" spans="1:2" x14ac:dyDescent="0.25">
      <c r="A11856" t="s">
        <v>23545</v>
      </c>
      <c r="B11856" t="s">
        <v>23546</v>
      </c>
    </row>
    <row r="11857" spans="1:2" x14ac:dyDescent="0.25">
      <c r="A11857" t="s">
        <v>23547</v>
      </c>
      <c r="B11857" t="s">
        <v>23548</v>
      </c>
    </row>
    <row r="11858" spans="1:2" x14ac:dyDescent="0.25">
      <c r="A11858" t="s">
        <v>23549</v>
      </c>
      <c r="B11858" t="s">
        <v>23550</v>
      </c>
    </row>
    <row r="11859" spans="1:2" x14ac:dyDescent="0.25">
      <c r="A11859" t="s">
        <v>23551</v>
      </c>
      <c r="B11859" t="s">
        <v>23552</v>
      </c>
    </row>
    <row r="11860" spans="1:2" x14ac:dyDescent="0.25">
      <c r="A11860" t="s">
        <v>23553</v>
      </c>
      <c r="B11860" t="s">
        <v>23554</v>
      </c>
    </row>
    <row r="11861" spans="1:2" x14ac:dyDescent="0.25">
      <c r="A11861" t="s">
        <v>23555</v>
      </c>
      <c r="B11861" t="s">
        <v>23556</v>
      </c>
    </row>
    <row r="11862" spans="1:2" x14ac:dyDescent="0.25">
      <c r="A11862" t="s">
        <v>23557</v>
      </c>
      <c r="B11862" t="s">
        <v>23558</v>
      </c>
    </row>
    <row r="11863" spans="1:2" x14ac:dyDescent="0.25">
      <c r="A11863" t="s">
        <v>23559</v>
      </c>
      <c r="B11863" t="s">
        <v>23560</v>
      </c>
    </row>
    <row r="11864" spans="1:2" x14ac:dyDescent="0.25">
      <c r="A11864" t="s">
        <v>23561</v>
      </c>
      <c r="B11864" t="s">
        <v>23562</v>
      </c>
    </row>
    <row r="11865" spans="1:2" x14ac:dyDescent="0.25">
      <c r="A11865" t="s">
        <v>23563</v>
      </c>
      <c r="B11865" t="s">
        <v>23564</v>
      </c>
    </row>
    <row r="11866" spans="1:2" x14ac:dyDescent="0.25">
      <c r="A11866" t="s">
        <v>23565</v>
      </c>
      <c r="B11866" t="s">
        <v>23566</v>
      </c>
    </row>
    <row r="11867" spans="1:2" x14ac:dyDescent="0.25">
      <c r="A11867" t="s">
        <v>23567</v>
      </c>
      <c r="B11867" t="s">
        <v>23568</v>
      </c>
    </row>
    <row r="11868" spans="1:2" x14ac:dyDescent="0.25">
      <c r="A11868" t="s">
        <v>23569</v>
      </c>
      <c r="B11868" t="s">
        <v>23570</v>
      </c>
    </row>
    <row r="11869" spans="1:2" x14ac:dyDescent="0.25">
      <c r="A11869" t="s">
        <v>23571</v>
      </c>
      <c r="B11869" t="s">
        <v>23572</v>
      </c>
    </row>
    <row r="11870" spans="1:2" x14ac:dyDescent="0.25">
      <c r="A11870" t="s">
        <v>23573</v>
      </c>
      <c r="B11870" t="s">
        <v>23574</v>
      </c>
    </row>
    <row r="11871" spans="1:2" x14ac:dyDescent="0.25">
      <c r="A11871" t="s">
        <v>23575</v>
      </c>
      <c r="B11871" t="s">
        <v>23576</v>
      </c>
    </row>
    <row r="11872" spans="1:2" x14ac:dyDescent="0.25">
      <c r="A11872" t="s">
        <v>23577</v>
      </c>
      <c r="B11872" t="s">
        <v>23578</v>
      </c>
    </row>
    <row r="11873" spans="1:2" x14ac:dyDescent="0.25">
      <c r="A11873" t="s">
        <v>23579</v>
      </c>
      <c r="B11873" t="s">
        <v>23580</v>
      </c>
    </row>
    <row r="11874" spans="1:2" x14ac:dyDescent="0.25">
      <c r="A11874" t="s">
        <v>23581</v>
      </c>
      <c r="B11874" t="s">
        <v>23582</v>
      </c>
    </row>
    <row r="11875" spans="1:2" x14ac:dyDescent="0.25">
      <c r="A11875" t="s">
        <v>23583</v>
      </c>
      <c r="B11875" t="s">
        <v>23584</v>
      </c>
    </row>
    <row r="11876" spans="1:2" x14ac:dyDescent="0.25">
      <c r="A11876" t="s">
        <v>23585</v>
      </c>
      <c r="B11876" t="s">
        <v>23586</v>
      </c>
    </row>
    <row r="11877" spans="1:2" x14ac:dyDescent="0.25">
      <c r="A11877" t="s">
        <v>23587</v>
      </c>
      <c r="B11877" t="s">
        <v>23588</v>
      </c>
    </row>
    <row r="11878" spans="1:2" x14ac:dyDescent="0.25">
      <c r="A11878" t="s">
        <v>23589</v>
      </c>
      <c r="B11878" t="s">
        <v>23590</v>
      </c>
    </row>
    <row r="11879" spans="1:2" x14ac:dyDescent="0.25">
      <c r="A11879" t="s">
        <v>23591</v>
      </c>
      <c r="B11879" t="s">
        <v>23592</v>
      </c>
    </row>
    <row r="11880" spans="1:2" x14ac:dyDescent="0.25">
      <c r="A11880" t="s">
        <v>23593</v>
      </c>
      <c r="B11880" t="s">
        <v>23594</v>
      </c>
    </row>
    <row r="11881" spans="1:2" x14ac:dyDescent="0.25">
      <c r="A11881" t="s">
        <v>23595</v>
      </c>
      <c r="B11881" t="s">
        <v>23596</v>
      </c>
    </row>
    <row r="11882" spans="1:2" x14ac:dyDescent="0.25">
      <c r="A11882" t="s">
        <v>23597</v>
      </c>
      <c r="B11882" t="s">
        <v>23598</v>
      </c>
    </row>
    <row r="11883" spans="1:2" x14ac:dyDescent="0.25">
      <c r="A11883" t="s">
        <v>23599</v>
      </c>
      <c r="B11883" t="s">
        <v>23600</v>
      </c>
    </row>
    <row r="11884" spans="1:2" x14ac:dyDescent="0.25">
      <c r="A11884" t="s">
        <v>23601</v>
      </c>
      <c r="B11884" t="s">
        <v>23602</v>
      </c>
    </row>
    <row r="11885" spans="1:2" x14ac:dyDescent="0.25">
      <c r="A11885" t="s">
        <v>23603</v>
      </c>
      <c r="B11885" t="s">
        <v>23604</v>
      </c>
    </row>
    <row r="11886" spans="1:2" x14ac:dyDescent="0.25">
      <c r="A11886" t="s">
        <v>23605</v>
      </c>
      <c r="B11886" t="s">
        <v>23606</v>
      </c>
    </row>
    <row r="11887" spans="1:2" x14ac:dyDescent="0.25">
      <c r="A11887" t="s">
        <v>23607</v>
      </c>
      <c r="B11887" t="s">
        <v>23608</v>
      </c>
    </row>
    <row r="11888" spans="1:2" x14ac:dyDescent="0.25">
      <c r="A11888" t="s">
        <v>23609</v>
      </c>
      <c r="B11888" t="s">
        <v>23610</v>
      </c>
    </row>
    <row r="11889" spans="1:2" x14ac:dyDescent="0.25">
      <c r="A11889" t="s">
        <v>23611</v>
      </c>
      <c r="B11889" t="s">
        <v>23612</v>
      </c>
    </row>
    <row r="11890" spans="1:2" x14ac:dyDescent="0.25">
      <c r="A11890" t="s">
        <v>23613</v>
      </c>
      <c r="B11890" t="s">
        <v>23614</v>
      </c>
    </row>
    <row r="11891" spans="1:2" x14ac:dyDescent="0.25">
      <c r="A11891" t="s">
        <v>23615</v>
      </c>
      <c r="B11891" t="s">
        <v>23616</v>
      </c>
    </row>
    <row r="11892" spans="1:2" x14ac:dyDescent="0.25">
      <c r="A11892" t="s">
        <v>23617</v>
      </c>
      <c r="B11892" t="s">
        <v>23618</v>
      </c>
    </row>
    <row r="11893" spans="1:2" x14ac:dyDescent="0.25">
      <c r="A11893" t="s">
        <v>23619</v>
      </c>
      <c r="B11893" t="s">
        <v>23620</v>
      </c>
    </row>
    <row r="11894" spans="1:2" x14ac:dyDescent="0.25">
      <c r="A11894" t="s">
        <v>23621</v>
      </c>
      <c r="B11894" t="s">
        <v>23622</v>
      </c>
    </row>
    <row r="11895" spans="1:2" x14ac:dyDescent="0.25">
      <c r="A11895" t="s">
        <v>23623</v>
      </c>
      <c r="B11895" t="s">
        <v>23624</v>
      </c>
    </row>
    <row r="11896" spans="1:2" x14ac:dyDescent="0.25">
      <c r="A11896" t="s">
        <v>23625</v>
      </c>
      <c r="B11896" t="s">
        <v>23626</v>
      </c>
    </row>
    <row r="11897" spans="1:2" x14ac:dyDescent="0.25">
      <c r="A11897" t="s">
        <v>23627</v>
      </c>
      <c r="B11897" t="s">
        <v>23628</v>
      </c>
    </row>
    <row r="11898" spans="1:2" x14ac:dyDescent="0.25">
      <c r="A11898" t="s">
        <v>23629</v>
      </c>
      <c r="B11898" t="s">
        <v>23630</v>
      </c>
    </row>
    <row r="11899" spans="1:2" x14ac:dyDescent="0.25">
      <c r="A11899" t="s">
        <v>23631</v>
      </c>
      <c r="B11899" t="s">
        <v>23632</v>
      </c>
    </row>
    <row r="11900" spans="1:2" x14ac:dyDescent="0.25">
      <c r="A11900" t="s">
        <v>23633</v>
      </c>
      <c r="B11900" t="s">
        <v>23634</v>
      </c>
    </row>
    <row r="11901" spans="1:2" x14ac:dyDescent="0.25">
      <c r="A11901" t="s">
        <v>23635</v>
      </c>
      <c r="B11901" t="s">
        <v>23636</v>
      </c>
    </row>
    <row r="11902" spans="1:2" x14ac:dyDescent="0.25">
      <c r="A11902" t="s">
        <v>23637</v>
      </c>
      <c r="B11902" t="s">
        <v>23638</v>
      </c>
    </row>
    <row r="11903" spans="1:2" x14ac:dyDescent="0.25">
      <c r="A11903" t="s">
        <v>23639</v>
      </c>
      <c r="B11903" t="s">
        <v>23640</v>
      </c>
    </row>
    <row r="11904" spans="1:2" x14ac:dyDescent="0.25">
      <c r="A11904" t="s">
        <v>23641</v>
      </c>
      <c r="B11904" t="s">
        <v>23642</v>
      </c>
    </row>
    <row r="11905" spans="1:2" x14ac:dyDescent="0.25">
      <c r="A11905" t="s">
        <v>23643</v>
      </c>
      <c r="B11905" t="s">
        <v>23644</v>
      </c>
    </row>
    <row r="11906" spans="1:2" x14ac:dyDescent="0.25">
      <c r="A11906" t="s">
        <v>23645</v>
      </c>
      <c r="B11906" t="s">
        <v>23646</v>
      </c>
    </row>
    <row r="11907" spans="1:2" x14ac:dyDescent="0.25">
      <c r="A11907" t="s">
        <v>23647</v>
      </c>
      <c r="B11907" t="s">
        <v>23648</v>
      </c>
    </row>
    <row r="11908" spans="1:2" x14ac:dyDescent="0.25">
      <c r="A11908" t="s">
        <v>23649</v>
      </c>
      <c r="B11908" t="s">
        <v>23650</v>
      </c>
    </row>
    <row r="11909" spans="1:2" x14ac:dyDescent="0.25">
      <c r="A11909" t="s">
        <v>23651</v>
      </c>
      <c r="B11909" t="s">
        <v>23652</v>
      </c>
    </row>
    <row r="11910" spans="1:2" x14ac:dyDescent="0.25">
      <c r="A11910" t="s">
        <v>23653</v>
      </c>
      <c r="B11910" t="s">
        <v>23654</v>
      </c>
    </row>
    <row r="11911" spans="1:2" x14ac:dyDescent="0.25">
      <c r="A11911" t="s">
        <v>23655</v>
      </c>
      <c r="B11911" t="s">
        <v>23656</v>
      </c>
    </row>
    <row r="11912" spans="1:2" x14ac:dyDescent="0.25">
      <c r="A11912" t="s">
        <v>23657</v>
      </c>
      <c r="B11912" t="s">
        <v>23658</v>
      </c>
    </row>
    <row r="11913" spans="1:2" x14ac:dyDescent="0.25">
      <c r="A11913" t="s">
        <v>23659</v>
      </c>
      <c r="B11913" t="s">
        <v>23660</v>
      </c>
    </row>
    <row r="11914" spans="1:2" x14ac:dyDescent="0.25">
      <c r="A11914" t="s">
        <v>23661</v>
      </c>
      <c r="B11914" t="s">
        <v>23662</v>
      </c>
    </row>
    <row r="11915" spans="1:2" x14ac:dyDescent="0.25">
      <c r="A11915" t="s">
        <v>23663</v>
      </c>
      <c r="B11915" t="s">
        <v>23664</v>
      </c>
    </row>
    <row r="11916" spans="1:2" x14ac:dyDescent="0.25">
      <c r="A11916" t="s">
        <v>23665</v>
      </c>
      <c r="B11916" t="s">
        <v>23666</v>
      </c>
    </row>
    <row r="11917" spans="1:2" x14ac:dyDescent="0.25">
      <c r="A11917" t="s">
        <v>23667</v>
      </c>
      <c r="B11917" t="s">
        <v>23668</v>
      </c>
    </row>
    <row r="11918" spans="1:2" x14ac:dyDescent="0.25">
      <c r="A11918" t="s">
        <v>23669</v>
      </c>
      <c r="B11918" t="s">
        <v>23670</v>
      </c>
    </row>
    <row r="11919" spans="1:2" x14ac:dyDescent="0.25">
      <c r="A11919" t="s">
        <v>23671</v>
      </c>
      <c r="B11919" t="s">
        <v>23672</v>
      </c>
    </row>
    <row r="11920" spans="1:2" x14ac:dyDescent="0.25">
      <c r="A11920" t="s">
        <v>23673</v>
      </c>
      <c r="B11920" t="s">
        <v>23674</v>
      </c>
    </row>
    <row r="11921" spans="1:2" x14ac:dyDescent="0.25">
      <c r="A11921" t="s">
        <v>23675</v>
      </c>
      <c r="B11921" t="s">
        <v>23676</v>
      </c>
    </row>
    <row r="11922" spans="1:2" x14ac:dyDescent="0.25">
      <c r="A11922" t="s">
        <v>23677</v>
      </c>
      <c r="B11922" t="s">
        <v>23678</v>
      </c>
    </row>
    <row r="11923" spans="1:2" x14ac:dyDescent="0.25">
      <c r="A11923" t="s">
        <v>23679</v>
      </c>
      <c r="B11923" t="s">
        <v>23680</v>
      </c>
    </row>
    <row r="11924" spans="1:2" x14ac:dyDescent="0.25">
      <c r="A11924" t="s">
        <v>23681</v>
      </c>
      <c r="B11924" t="s">
        <v>23682</v>
      </c>
    </row>
    <row r="11925" spans="1:2" x14ac:dyDescent="0.25">
      <c r="A11925" t="s">
        <v>23683</v>
      </c>
      <c r="B11925" t="s">
        <v>23684</v>
      </c>
    </row>
    <row r="11926" spans="1:2" x14ac:dyDescent="0.25">
      <c r="A11926" t="s">
        <v>23685</v>
      </c>
      <c r="B11926" t="s">
        <v>23686</v>
      </c>
    </row>
    <row r="11927" spans="1:2" x14ac:dyDescent="0.25">
      <c r="A11927" t="s">
        <v>23687</v>
      </c>
      <c r="B11927" t="s">
        <v>23688</v>
      </c>
    </row>
    <row r="11928" spans="1:2" x14ac:dyDescent="0.25">
      <c r="A11928" t="s">
        <v>23689</v>
      </c>
      <c r="B11928" t="s">
        <v>23690</v>
      </c>
    </row>
    <row r="11929" spans="1:2" x14ac:dyDescent="0.25">
      <c r="A11929" t="s">
        <v>23691</v>
      </c>
      <c r="B11929" t="s">
        <v>23692</v>
      </c>
    </row>
    <row r="11930" spans="1:2" x14ac:dyDescent="0.25">
      <c r="A11930" t="s">
        <v>23693</v>
      </c>
      <c r="B11930" t="s">
        <v>23694</v>
      </c>
    </row>
    <row r="11931" spans="1:2" x14ac:dyDescent="0.25">
      <c r="A11931" t="s">
        <v>23695</v>
      </c>
      <c r="B11931" t="s">
        <v>23696</v>
      </c>
    </row>
    <row r="11932" spans="1:2" x14ac:dyDescent="0.25">
      <c r="A11932" t="s">
        <v>23697</v>
      </c>
      <c r="B11932" t="s">
        <v>23698</v>
      </c>
    </row>
    <row r="11933" spans="1:2" x14ac:dyDescent="0.25">
      <c r="A11933" t="s">
        <v>23699</v>
      </c>
      <c r="B11933" t="s">
        <v>23700</v>
      </c>
    </row>
    <row r="11934" spans="1:2" x14ac:dyDescent="0.25">
      <c r="A11934" t="s">
        <v>23701</v>
      </c>
      <c r="B11934" t="s">
        <v>23702</v>
      </c>
    </row>
    <row r="11935" spans="1:2" x14ac:dyDescent="0.25">
      <c r="A11935" t="s">
        <v>23703</v>
      </c>
      <c r="B11935" t="s">
        <v>23704</v>
      </c>
    </row>
    <row r="11936" spans="1:2" x14ac:dyDescent="0.25">
      <c r="A11936" t="s">
        <v>23705</v>
      </c>
      <c r="B11936" t="s">
        <v>23706</v>
      </c>
    </row>
    <row r="11937" spans="1:2" x14ac:dyDescent="0.25">
      <c r="A11937" t="s">
        <v>23707</v>
      </c>
      <c r="B11937" t="s">
        <v>23708</v>
      </c>
    </row>
    <row r="11938" spans="1:2" x14ac:dyDescent="0.25">
      <c r="A11938" t="s">
        <v>23709</v>
      </c>
      <c r="B11938" t="s">
        <v>23710</v>
      </c>
    </row>
    <row r="11939" spans="1:2" x14ac:dyDescent="0.25">
      <c r="A11939" t="s">
        <v>23711</v>
      </c>
      <c r="B11939" t="s">
        <v>23712</v>
      </c>
    </row>
    <row r="11940" spans="1:2" x14ac:dyDescent="0.25">
      <c r="A11940" t="s">
        <v>23713</v>
      </c>
      <c r="B11940" t="s">
        <v>23714</v>
      </c>
    </row>
    <row r="11941" spans="1:2" x14ac:dyDescent="0.25">
      <c r="A11941" t="s">
        <v>23715</v>
      </c>
      <c r="B11941" t="s">
        <v>23716</v>
      </c>
    </row>
    <row r="11942" spans="1:2" x14ac:dyDescent="0.25">
      <c r="A11942" t="s">
        <v>23717</v>
      </c>
      <c r="B11942" t="s">
        <v>23718</v>
      </c>
    </row>
    <row r="11943" spans="1:2" x14ac:dyDescent="0.25">
      <c r="A11943" t="s">
        <v>23719</v>
      </c>
      <c r="B11943" t="s">
        <v>23720</v>
      </c>
    </row>
    <row r="11944" spans="1:2" x14ac:dyDescent="0.25">
      <c r="A11944" t="s">
        <v>23721</v>
      </c>
      <c r="B11944" t="s">
        <v>23722</v>
      </c>
    </row>
    <row r="11945" spans="1:2" x14ac:dyDescent="0.25">
      <c r="A11945" t="s">
        <v>23723</v>
      </c>
      <c r="B11945" t="s">
        <v>23724</v>
      </c>
    </row>
    <row r="11946" spans="1:2" x14ac:dyDescent="0.25">
      <c r="A11946" t="s">
        <v>23725</v>
      </c>
      <c r="B11946" t="s">
        <v>23726</v>
      </c>
    </row>
    <row r="11947" spans="1:2" x14ac:dyDescent="0.25">
      <c r="A11947" t="s">
        <v>23727</v>
      </c>
      <c r="B11947" t="s">
        <v>23728</v>
      </c>
    </row>
    <row r="11948" spans="1:2" x14ac:dyDescent="0.25">
      <c r="A11948" t="s">
        <v>23729</v>
      </c>
      <c r="B11948" t="s">
        <v>23730</v>
      </c>
    </row>
    <row r="11949" spans="1:2" x14ac:dyDescent="0.25">
      <c r="A11949" t="s">
        <v>23731</v>
      </c>
      <c r="B11949" t="s">
        <v>23732</v>
      </c>
    </row>
    <row r="11950" spans="1:2" x14ac:dyDescent="0.25">
      <c r="A11950" t="s">
        <v>23733</v>
      </c>
      <c r="B11950" t="s">
        <v>23734</v>
      </c>
    </row>
    <row r="11951" spans="1:2" x14ac:dyDescent="0.25">
      <c r="A11951" t="s">
        <v>23735</v>
      </c>
      <c r="B11951" t="s">
        <v>23736</v>
      </c>
    </row>
    <row r="11952" spans="1:2" x14ac:dyDescent="0.25">
      <c r="A11952" t="s">
        <v>23737</v>
      </c>
      <c r="B11952" t="s">
        <v>23738</v>
      </c>
    </row>
    <row r="11953" spans="1:2" x14ac:dyDescent="0.25">
      <c r="A11953" t="s">
        <v>23739</v>
      </c>
      <c r="B11953" t="s">
        <v>23740</v>
      </c>
    </row>
    <row r="11954" spans="1:2" x14ac:dyDescent="0.25">
      <c r="A11954" t="s">
        <v>23741</v>
      </c>
      <c r="B11954" t="s">
        <v>23742</v>
      </c>
    </row>
    <row r="11955" spans="1:2" x14ac:dyDescent="0.25">
      <c r="A11955" t="s">
        <v>23743</v>
      </c>
      <c r="B11955" t="s">
        <v>23744</v>
      </c>
    </row>
    <row r="11956" spans="1:2" x14ac:dyDescent="0.25">
      <c r="A11956" t="s">
        <v>23745</v>
      </c>
      <c r="B11956" t="s">
        <v>23746</v>
      </c>
    </row>
    <row r="11957" spans="1:2" x14ac:dyDescent="0.25">
      <c r="A11957" t="s">
        <v>23747</v>
      </c>
      <c r="B11957" t="s">
        <v>23748</v>
      </c>
    </row>
    <row r="11958" spans="1:2" x14ac:dyDescent="0.25">
      <c r="A11958" t="s">
        <v>23749</v>
      </c>
      <c r="B11958" t="s">
        <v>23750</v>
      </c>
    </row>
    <row r="11959" spans="1:2" x14ac:dyDescent="0.25">
      <c r="A11959" t="s">
        <v>23751</v>
      </c>
      <c r="B11959" t="s">
        <v>23752</v>
      </c>
    </row>
    <row r="11960" spans="1:2" x14ac:dyDescent="0.25">
      <c r="A11960" t="s">
        <v>23753</v>
      </c>
      <c r="B11960" t="s">
        <v>23754</v>
      </c>
    </row>
    <row r="11961" spans="1:2" x14ac:dyDescent="0.25">
      <c r="A11961" t="s">
        <v>23755</v>
      </c>
      <c r="B11961" t="s">
        <v>23756</v>
      </c>
    </row>
    <row r="11962" spans="1:2" x14ac:dyDescent="0.25">
      <c r="A11962" t="s">
        <v>23757</v>
      </c>
      <c r="B11962" t="s">
        <v>23758</v>
      </c>
    </row>
    <row r="11963" spans="1:2" x14ac:dyDescent="0.25">
      <c r="A11963" t="s">
        <v>23759</v>
      </c>
      <c r="B11963" t="s">
        <v>23760</v>
      </c>
    </row>
    <row r="11964" spans="1:2" x14ac:dyDescent="0.25">
      <c r="A11964" t="s">
        <v>23761</v>
      </c>
      <c r="B11964" t="s">
        <v>23762</v>
      </c>
    </row>
    <row r="11965" spans="1:2" x14ac:dyDescent="0.25">
      <c r="A11965" t="s">
        <v>23763</v>
      </c>
      <c r="B11965" t="s">
        <v>23764</v>
      </c>
    </row>
    <row r="11966" spans="1:2" x14ac:dyDescent="0.25">
      <c r="A11966" t="s">
        <v>23765</v>
      </c>
      <c r="B11966" t="s">
        <v>23766</v>
      </c>
    </row>
    <row r="11967" spans="1:2" x14ac:dyDescent="0.25">
      <c r="A11967" t="s">
        <v>23767</v>
      </c>
      <c r="B11967" t="s">
        <v>23768</v>
      </c>
    </row>
    <row r="11968" spans="1:2" x14ac:dyDescent="0.25">
      <c r="A11968" t="s">
        <v>23769</v>
      </c>
      <c r="B11968" t="s">
        <v>23770</v>
      </c>
    </row>
    <row r="11969" spans="1:2" x14ac:dyDescent="0.25">
      <c r="A11969" t="s">
        <v>23771</v>
      </c>
      <c r="B11969" t="s">
        <v>23772</v>
      </c>
    </row>
    <row r="11970" spans="1:2" x14ac:dyDescent="0.25">
      <c r="A11970" t="s">
        <v>23773</v>
      </c>
      <c r="B11970" t="s">
        <v>23774</v>
      </c>
    </row>
    <row r="11971" spans="1:2" x14ac:dyDescent="0.25">
      <c r="A11971" t="s">
        <v>23775</v>
      </c>
      <c r="B11971" t="s">
        <v>23776</v>
      </c>
    </row>
    <row r="11972" spans="1:2" x14ac:dyDescent="0.25">
      <c r="A11972" t="s">
        <v>23777</v>
      </c>
      <c r="B11972" t="s">
        <v>23778</v>
      </c>
    </row>
    <row r="11973" spans="1:2" x14ac:dyDescent="0.25">
      <c r="A11973" t="s">
        <v>23779</v>
      </c>
      <c r="B11973" t="s">
        <v>23780</v>
      </c>
    </row>
    <row r="11974" spans="1:2" x14ac:dyDescent="0.25">
      <c r="A11974" t="s">
        <v>23781</v>
      </c>
      <c r="B11974" t="s">
        <v>23782</v>
      </c>
    </row>
    <row r="11975" spans="1:2" x14ac:dyDescent="0.25">
      <c r="A11975" t="s">
        <v>23783</v>
      </c>
      <c r="B11975" t="s">
        <v>23784</v>
      </c>
    </row>
    <row r="11976" spans="1:2" x14ac:dyDescent="0.25">
      <c r="A11976" t="s">
        <v>23785</v>
      </c>
      <c r="B11976" t="s">
        <v>23786</v>
      </c>
    </row>
    <row r="11977" spans="1:2" x14ac:dyDescent="0.25">
      <c r="A11977" t="s">
        <v>23787</v>
      </c>
      <c r="B11977" t="s">
        <v>23788</v>
      </c>
    </row>
    <row r="11978" spans="1:2" x14ac:dyDescent="0.25">
      <c r="A11978" t="s">
        <v>23789</v>
      </c>
      <c r="B11978" t="s">
        <v>23790</v>
      </c>
    </row>
    <row r="11979" spans="1:2" x14ac:dyDescent="0.25">
      <c r="A11979" t="s">
        <v>23791</v>
      </c>
      <c r="B11979" t="s">
        <v>23792</v>
      </c>
    </row>
    <row r="11980" spans="1:2" x14ac:dyDescent="0.25">
      <c r="A11980" t="s">
        <v>23793</v>
      </c>
      <c r="B11980" t="s">
        <v>23794</v>
      </c>
    </row>
    <row r="11981" spans="1:2" x14ac:dyDescent="0.25">
      <c r="A11981" t="s">
        <v>23795</v>
      </c>
      <c r="B11981" t="s">
        <v>23796</v>
      </c>
    </row>
    <row r="11982" spans="1:2" x14ac:dyDescent="0.25">
      <c r="A11982" t="s">
        <v>23797</v>
      </c>
      <c r="B11982" t="s">
        <v>23798</v>
      </c>
    </row>
    <row r="11983" spans="1:2" x14ac:dyDescent="0.25">
      <c r="A11983" t="s">
        <v>23799</v>
      </c>
      <c r="B11983" t="s">
        <v>23800</v>
      </c>
    </row>
    <row r="11984" spans="1:2" x14ac:dyDescent="0.25">
      <c r="A11984" t="s">
        <v>23801</v>
      </c>
      <c r="B11984" t="s">
        <v>23802</v>
      </c>
    </row>
    <row r="11985" spans="1:2" x14ac:dyDescent="0.25">
      <c r="A11985" t="s">
        <v>23803</v>
      </c>
      <c r="B11985" t="s">
        <v>23804</v>
      </c>
    </row>
    <row r="11986" spans="1:2" x14ac:dyDescent="0.25">
      <c r="A11986" t="s">
        <v>23805</v>
      </c>
      <c r="B11986" t="s">
        <v>23806</v>
      </c>
    </row>
    <row r="11987" spans="1:2" x14ac:dyDescent="0.25">
      <c r="A11987" t="s">
        <v>23807</v>
      </c>
      <c r="B11987" t="s">
        <v>23808</v>
      </c>
    </row>
    <row r="11988" spans="1:2" x14ac:dyDescent="0.25">
      <c r="A11988" t="s">
        <v>23809</v>
      </c>
      <c r="B11988" t="s">
        <v>23810</v>
      </c>
    </row>
    <row r="11989" spans="1:2" x14ac:dyDescent="0.25">
      <c r="A11989" t="s">
        <v>23811</v>
      </c>
      <c r="B11989" t="s">
        <v>23812</v>
      </c>
    </row>
    <row r="11990" spans="1:2" x14ac:dyDescent="0.25">
      <c r="A11990" t="s">
        <v>23813</v>
      </c>
      <c r="B11990" t="s">
        <v>23814</v>
      </c>
    </row>
    <row r="11991" spans="1:2" x14ac:dyDescent="0.25">
      <c r="A11991" t="s">
        <v>23815</v>
      </c>
      <c r="B11991" t="s">
        <v>23816</v>
      </c>
    </row>
    <row r="11992" spans="1:2" x14ac:dyDescent="0.25">
      <c r="A11992" t="s">
        <v>23817</v>
      </c>
      <c r="B11992" t="s">
        <v>23818</v>
      </c>
    </row>
    <row r="11993" spans="1:2" x14ac:dyDescent="0.25">
      <c r="A11993" t="s">
        <v>23819</v>
      </c>
      <c r="B11993" t="s">
        <v>23820</v>
      </c>
    </row>
    <row r="11994" spans="1:2" x14ac:dyDescent="0.25">
      <c r="A11994" t="s">
        <v>23821</v>
      </c>
      <c r="B11994" t="s">
        <v>23822</v>
      </c>
    </row>
    <row r="11995" spans="1:2" x14ac:dyDescent="0.25">
      <c r="A11995" t="s">
        <v>23823</v>
      </c>
      <c r="B11995" t="s">
        <v>23824</v>
      </c>
    </row>
    <row r="11996" spans="1:2" x14ac:dyDescent="0.25">
      <c r="A11996" t="s">
        <v>23825</v>
      </c>
      <c r="B11996" t="s">
        <v>23826</v>
      </c>
    </row>
    <row r="11997" spans="1:2" x14ac:dyDescent="0.25">
      <c r="A11997" t="s">
        <v>23827</v>
      </c>
      <c r="B11997" t="s">
        <v>23828</v>
      </c>
    </row>
    <row r="11998" spans="1:2" x14ac:dyDescent="0.25">
      <c r="A11998" t="s">
        <v>23829</v>
      </c>
      <c r="B11998" t="s">
        <v>23830</v>
      </c>
    </row>
    <row r="11999" spans="1:2" x14ac:dyDescent="0.25">
      <c r="A11999" t="s">
        <v>23831</v>
      </c>
      <c r="B11999" t="s">
        <v>23832</v>
      </c>
    </row>
    <row r="12000" spans="1:2" x14ac:dyDescent="0.25">
      <c r="A12000" t="s">
        <v>23833</v>
      </c>
      <c r="B12000" t="s">
        <v>23834</v>
      </c>
    </row>
    <row r="12001" spans="1:2" x14ac:dyDescent="0.25">
      <c r="A12001" t="s">
        <v>23835</v>
      </c>
      <c r="B12001" t="s">
        <v>23836</v>
      </c>
    </row>
    <row r="12002" spans="1:2" x14ac:dyDescent="0.25">
      <c r="A12002" t="s">
        <v>23837</v>
      </c>
      <c r="B12002" t="s">
        <v>23838</v>
      </c>
    </row>
    <row r="12003" spans="1:2" x14ac:dyDescent="0.25">
      <c r="A12003" t="s">
        <v>23839</v>
      </c>
      <c r="B12003" t="s">
        <v>23840</v>
      </c>
    </row>
    <row r="12004" spans="1:2" x14ac:dyDescent="0.25">
      <c r="A12004" t="s">
        <v>23841</v>
      </c>
      <c r="B12004" t="s">
        <v>23842</v>
      </c>
    </row>
    <row r="12005" spans="1:2" x14ac:dyDescent="0.25">
      <c r="A12005" t="s">
        <v>23843</v>
      </c>
      <c r="B12005" t="s">
        <v>23844</v>
      </c>
    </row>
    <row r="12006" spans="1:2" x14ac:dyDescent="0.25">
      <c r="A12006" t="s">
        <v>23845</v>
      </c>
      <c r="B12006" t="s">
        <v>23846</v>
      </c>
    </row>
    <row r="12007" spans="1:2" x14ac:dyDescent="0.25">
      <c r="A12007" t="s">
        <v>23847</v>
      </c>
      <c r="B12007" t="s">
        <v>23848</v>
      </c>
    </row>
    <row r="12008" spans="1:2" x14ac:dyDescent="0.25">
      <c r="A12008" t="s">
        <v>23849</v>
      </c>
      <c r="B12008" t="s">
        <v>23850</v>
      </c>
    </row>
    <row r="12009" spans="1:2" x14ac:dyDescent="0.25">
      <c r="A12009" t="s">
        <v>23851</v>
      </c>
      <c r="B12009" t="s">
        <v>23852</v>
      </c>
    </row>
    <row r="12010" spans="1:2" x14ac:dyDescent="0.25">
      <c r="A12010" t="s">
        <v>23853</v>
      </c>
      <c r="B12010" t="s">
        <v>23854</v>
      </c>
    </row>
    <row r="12011" spans="1:2" x14ac:dyDescent="0.25">
      <c r="A12011" t="s">
        <v>23855</v>
      </c>
      <c r="B12011" t="s">
        <v>23856</v>
      </c>
    </row>
    <row r="12012" spans="1:2" x14ac:dyDescent="0.25">
      <c r="A12012" t="s">
        <v>23857</v>
      </c>
      <c r="B12012" t="s">
        <v>23858</v>
      </c>
    </row>
    <row r="12013" spans="1:2" x14ac:dyDescent="0.25">
      <c r="A12013" t="s">
        <v>23859</v>
      </c>
      <c r="B12013" t="s">
        <v>23860</v>
      </c>
    </row>
    <row r="12014" spans="1:2" x14ac:dyDescent="0.25">
      <c r="A12014" t="s">
        <v>23861</v>
      </c>
      <c r="B12014" t="s">
        <v>23862</v>
      </c>
    </row>
    <row r="12015" spans="1:2" x14ac:dyDescent="0.25">
      <c r="A12015" t="s">
        <v>23863</v>
      </c>
      <c r="B12015" t="s">
        <v>23864</v>
      </c>
    </row>
    <row r="12016" spans="1:2" x14ac:dyDescent="0.25">
      <c r="A12016" t="s">
        <v>23865</v>
      </c>
      <c r="B12016" t="s">
        <v>23866</v>
      </c>
    </row>
    <row r="12017" spans="1:2" x14ac:dyDescent="0.25">
      <c r="A12017" t="s">
        <v>23867</v>
      </c>
      <c r="B12017" t="s">
        <v>23868</v>
      </c>
    </row>
    <row r="12018" spans="1:2" x14ac:dyDescent="0.25">
      <c r="A12018" t="s">
        <v>23869</v>
      </c>
      <c r="B12018" t="s">
        <v>23870</v>
      </c>
    </row>
    <row r="12019" spans="1:2" x14ac:dyDescent="0.25">
      <c r="A12019" t="s">
        <v>23871</v>
      </c>
      <c r="B12019" t="s">
        <v>23872</v>
      </c>
    </row>
    <row r="12020" spans="1:2" x14ac:dyDescent="0.25">
      <c r="A12020" t="s">
        <v>23873</v>
      </c>
      <c r="B12020" t="s">
        <v>23874</v>
      </c>
    </row>
    <row r="12021" spans="1:2" x14ac:dyDescent="0.25">
      <c r="A12021" t="s">
        <v>23875</v>
      </c>
      <c r="B12021" t="s">
        <v>23876</v>
      </c>
    </row>
    <row r="12022" spans="1:2" x14ac:dyDescent="0.25">
      <c r="A12022" t="s">
        <v>23877</v>
      </c>
      <c r="B12022" t="s">
        <v>23878</v>
      </c>
    </row>
    <row r="12023" spans="1:2" x14ac:dyDescent="0.25">
      <c r="A12023" t="s">
        <v>23879</v>
      </c>
      <c r="B12023" t="s">
        <v>23880</v>
      </c>
    </row>
    <row r="12024" spans="1:2" x14ac:dyDescent="0.25">
      <c r="A12024" t="s">
        <v>23881</v>
      </c>
      <c r="B12024" t="s">
        <v>23882</v>
      </c>
    </row>
    <row r="12025" spans="1:2" x14ac:dyDescent="0.25">
      <c r="A12025" t="s">
        <v>23883</v>
      </c>
      <c r="B12025" t="s">
        <v>23884</v>
      </c>
    </row>
    <row r="12026" spans="1:2" x14ac:dyDescent="0.25">
      <c r="A12026" t="s">
        <v>23885</v>
      </c>
      <c r="B12026" t="s">
        <v>23886</v>
      </c>
    </row>
    <row r="12027" spans="1:2" x14ac:dyDescent="0.25">
      <c r="A12027" t="s">
        <v>23887</v>
      </c>
      <c r="B12027" t="s">
        <v>23888</v>
      </c>
    </row>
    <row r="12028" spans="1:2" x14ac:dyDescent="0.25">
      <c r="A12028" t="s">
        <v>23889</v>
      </c>
      <c r="B12028" t="s">
        <v>23890</v>
      </c>
    </row>
    <row r="12029" spans="1:2" x14ac:dyDescent="0.25">
      <c r="A12029" t="s">
        <v>23891</v>
      </c>
      <c r="B12029" t="s">
        <v>23892</v>
      </c>
    </row>
    <row r="12030" spans="1:2" x14ac:dyDescent="0.25">
      <c r="A12030" t="s">
        <v>23893</v>
      </c>
      <c r="B12030" t="s">
        <v>23894</v>
      </c>
    </row>
    <row r="12031" spans="1:2" x14ac:dyDescent="0.25">
      <c r="A12031" t="s">
        <v>23895</v>
      </c>
      <c r="B12031" t="s">
        <v>23896</v>
      </c>
    </row>
    <row r="12032" spans="1:2" x14ac:dyDescent="0.25">
      <c r="A12032" t="s">
        <v>23897</v>
      </c>
      <c r="B12032" t="s">
        <v>23898</v>
      </c>
    </row>
    <row r="12033" spans="1:2" x14ac:dyDescent="0.25">
      <c r="A12033" t="s">
        <v>23899</v>
      </c>
      <c r="B12033" t="s">
        <v>23900</v>
      </c>
    </row>
    <row r="12034" spans="1:2" x14ac:dyDescent="0.25">
      <c r="A12034" t="s">
        <v>23901</v>
      </c>
      <c r="B12034" t="s">
        <v>23902</v>
      </c>
    </row>
    <row r="12035" spans="1:2" x14ac:dyDescent="0.25">
      <c r="A12035" t="s">
        <v>23903</v>
      </c>
      <c r="B12035" t="s">
        <v>23904</v>
      </c>
    </row>
    <row r="12036" spans="1:2" x14ac:dyDescent="0.25">
      <c r="A12036" t="s">
        <v>23905</v>
      </c>
      <c r="B12036" t="s">
        <v>23906</v>
      </c>
    </row>
    <row r="12037" spans="1:2" x14ac:dyDescent="0.25">
      <c r="A12037" t="s">
        <v>23907</v>
      </c>
      <c r="B12037" t="s">
        <v>23908</v>
      </c>
    </row>
    <row r="12038" spans="1:2" x14ac:dyDescent="0.25">
      <c r="A12038" t="s">
        <v>23909</v>
      </c>
      <c r="B12038" t="s">
        <v>23910</v>
      </c>
    </row>
    <row r="12039" spans="1:2" x14ac:dyDescent="0.25">
      <c r="A12039" t="s">
        <v>23911</v>
      </c>
      <c r="B12039" t="s">
        <v>23912</v>
      </c>
    </row>
    <row r="12040" spans="1:2" x14ac:dyDescent="0.25">
      <c r="A12040" t="s">
        <v>23913</v>
      </c>
      <c r="B12040" t="s">
        <v>23914</v>
      </c>
    </row>
    <row r="12041" spans="1:2" x14ac:dyDescent="0.25">
      <c r="A12041" t="s">
        <v>23915</v>
      </c>
      <c r="B12041" t="s">
        <v>23916</v>
      </c>
    </row>
    <row r="12042" spans="1:2" x14ac:dyDescent="0.25">
      <c r="A12042" t="s">
        <v>23917</v>
      </c>
      <c r="B12042" t="s">
        <v>23918</v>
      </c>
    </row>
    <row r="12043" spans="1:2" x14ac:dyDescent="0.25">
      <c r="A12043" t="s">
        <v>23919</v>
      </c>
      <c r="B12043" t="s">
        <v>23920</v>
      </c>
    </row>
    <row r="12044" spans="1:2" x14ac:dyDescent="0.25">
      <c r="A12044" t="s">
        <v>23921</v>
      </c>
      <c r="B12044" t="s">
        <v>23922</v>
      </c>
    </row>
    <row r="12045" spans="1:2" x14ac:dyDescent="0.25">
      <c r="A12045" t="s">
        <v>23923</v>
      </c>
      <c r="B12045" t="s">
        <v>23924</v>
      </c>
    </row>
    <row r="12046" spans="1:2" x14ac:dyDescent="0.25">
      <c r="A12046" t="s">
        <v>23925</v>
      </c>
      <c r="B12046" t="s">
        <v>23926</v>
      </c>
    </row>
    <row r="12047" spans="1:2" x14ac:dyDescent="0.25">
      <c r="A12047" t="s">
        <v>23927</v>
      </c>
      <c r="B12047" t="s">
        <v>23928</v>
      </c>
    </row>
    <row r="12048" spans="1:2" x14ac:dyDescent="0.25">
      <c r="A12048" t="s">
        <v>23929</v>
      </c>
      <c r="B12048" t="s">
        <v>23930</v>
      </c>
    </row>
    <row r="12049" spans="1:2" x14ac:dyDescent="0.25">
      <c r="A12049" t="s">
        <v>23931</v>
      </c>
      <c r="B12049" t="s">
        <v>23932</v>
      </c>
    </row>
    <row r="12050" spans="1:2" x14ac:dyDescent="0.25">
      <c r="A12050" t="s">
        <v>23933</v>
      </c>
      <c r="B12050" t="s">
        <v>23934</v>
      </c>
    </row>
    <row r="12051" spans="1:2" x14ac:dyDescent="0.25">
      <c r="A12051" t="s">
        <v>23935</v>
      </c>
      <c r="B12051" t="s">
        <v>23936</v>
      </c>
    </row>
    <row r="12052" spans="1:2" x14ac:dyDescent="0.25">
      <c r="A12052" t="s">
        <v>23937</v>
      </c>
      <c r="B12052" t="s">
        <v>23938</v>
      </c>
    </row>
    <row r="12053" spans="1:2" x14ac:dyDescent="0.25">
      <c r="A12053" t="s">
        <v>23939</v>
      </c>
      <c r="B12053" t="s">
        <v>23940</v>
      </c>
    </row>
    <row r="12054" spans="1:2" x14ac:dyDescent="0.25">
      <c r="A12054" t="s">
        <v>23941</v>
      </c>
      <c r="B12054" t="s">
        <v>23942</v>
      </c>
    </row>
    <row r="12055" spans="1:2" x14ac:dyDescent="0.25">
      <c r="A12055" t="s">
        <v>23943</v>
      </c>
      <c r="B12055" t="s">
        <v>23944</v>
      </c>
    </row>
    <row r="12056" spans="1:2" x14ac:dyDescent="0.25">
      <c r="A12056" t="s">
        <v>23945</v>
      </c>
      <c r="B12056" t="s">
        <v>23946</v>
      </c>
    </row>
    <row r="12057" spans="1:2" x14ac:dyDescent="0.25">
      <c r="A12057" t="s">
        <v>23947</v>
      </c>
      <c r="B12057" t="s">
        <v>23948</v>
      </c>
    </row>
    <row r="12058" spans="1:2" x14ac:dyDescent="0.25">
      <c r="A12058" t="s">
        <v>23949</v>
      </c>
      <c r="B12058" t="s">
        <v>23950</v>
      </c>
    </row>
    <row r="12059" spans="1:2" x14ac:dyDescent="0.25">
      <c r="A12059" t="s">
        <v>23951</v>
      </c>
      <c r="B12059" t="s">
        <v>23952</v>
      </c>
    </row>
    <row r="12060" spans="1:2" x14ac:dyDescent="0.25">
      <c r="A12060" t="s">
        <v>23953</v>
      </c>
      <c r="B12060" t="s">
        <v>23954</v>
      </c>
    </row>
    <row r="12061" spans="1:2" x14ac:dyDescent="0.25">
      <c r="A12061" t="s">
        <v>23955</v>
      </c>
      <c r="B12061" t="s">
        <v>23956</v>
      </c>
    </row>
    <row r="12062" spans="1:2" x14ac:dyDescent="0.25">
      <c r="A12062" t="s">
        <v>23957</v>
      </c>
      <c r="B12062" t="s">
        <v>23958</v>
      </c>
    </row>
    <row r="12063" spans="1:2" x14ac:dyDescent="0.25">
      <c r="A12063" t="s">
        <v>23959</v>
      </c>
      <c r="B12063" t="s">
        <v>23960</v>
      </c>
    </row>
    <row r="12064" spans="1:2" x14ac:dyDescent="0.25">
      <c r="A12064" t="s">
        <v>23961</v>
      </c>
      <c r="B12064" t="s">
        <v>23962</v>
      </c>
    </row>
    <row r="12065" spans="1:2" x14ac:dyDescent="0.25">
      <c r="A12065" t="s">
        <v>23963</v>
      </c>
      <c r="B12065" t="s">
        <v>23964</v>
      </c>
    </row>
    <row r="12066" spans="1:2" x14ac:dyDescent="0.25">
      <c r="A12066" t="s">
        <v>23965</v>
      </c>
      <c r="B12066" t="s">
        <v>23966</v>
      </c>
    </row>
    <row r="12067" spans="1:2" x14ac:dyDescent="0.25">
      <c r="A12067" t="s">
        <v>23967</v>
      </c>
      <c r="B12067" t="s">
        <v>23968</v>
      </c>
    </row>
    <row r="12068" spans="1:2" x14ac:dyDescent="0.25">
      <c r="A12068" t="s">
        <v>23969</v>
      </c>
      <c r="B12068" t="s">
        <v>23970</v>
      </c>
    </row>
    <row r="12069" spans="1:2" x14ac:dyDescent="0.25">
      <c r="A12069" t="s">
        <v>23971</v>
      </c>
      <c r="B12069" t="s">
        <v>23972</v>
      </c>
    </row>
    <row r="12070" spans="1:2" x14ac:dyDescent="0.25">
      <c r="A12070" t="s">
        <v>23973</v>
      </c>
      <c r="B12070" t="s">
        <v>23974</v>
      </c>
    </row>
    <row r="12071" spans="1:2" x14ac:dyDescent="0.25">
      <c r="A12071" t="s">
        <v>23975</v>
      </c>
      <c r="B12071" t="s">
        <v>23976</v>
      </c>
    </row>
    <row r="12072" spans="1:2" x14ac:dyDescent="0.25">
      <c r="A12072" t="s">
        <v>23977</v>
      </c>
      <c r="B12072" t="s">
        <v>23978</v>
      </c>
    </row>
    <row r="12073" spans="1:2" x14ac:dyDescent="0.25">
      <c r="A12073" t="s">
        <v>23979</v>
      </c>
      <c r="B12073" t="s">
        <v>23980</v>
      </c>
    </row>
    <row r="12074" spans="1:2" x14ac:dyDescent="0.25">
      <c r="A12074" t="s">
        <v>23981</v>
      </c>
      <c r="B12074" t="s">
        <v>23982</v>
      </c>
    </row>
    <row r="12075" spans="1:2" x14ac:dyDescent="0.25">
      <c r="A12075" t="s">
        <v>23983</v>
      </c>
      <c r="B12075" t="s">
        <v>23984</v>
      </c>
    </row>
    <row r="12076" spans="1:2" x14ac:dyDescent="0.25">
      <c r="A12076" t="s">
        <v>23985</v>
      </c>
      <c r="B12076" t="s">
        <v>23986</v>
      </c>
    </row>
    <row r="12077" spans="1:2" x14ac:dyDescent="0.25">
      <c r="A12077" t="s">
        <v>23987</v>
      </c>
      <c r="B12077" t="s">
        <v>23988</v>
      </c>
    </row>
    <row r="12078" spans="1:2" x14ac:dyDescent="0.25">
      <c r="A12078" t="s">
        <v>23989</v>
      </c>
      <c r="B12078" t="s">
        <v>23990</v>
      </c>
    </row>
    <row r="12079" spans="1:2" x14ac:dyDescent="0.25">
      <c r="A12079" t="s">
        <v>23991</v>
      </c>
      <c r="B12079" t="s">
        <v>23992</v>
      </c>
    </row>
    <row r="12080" spans="1:2" x14ac:dyDescent="0.25">
      <c r="A12080" t="s">
        <v>23993</v>
      </c>
      <c r="B12080" t="s">
        <v>23994</v>
      </c>
    </row>
    <row r="12081" spans="1:2" x14ac:dyDescent="0.25">
      <c r="A12081" t="s">
        <v>23995</v>
      </c>
      <c r="B12081" t="s">
        <v>23996</v>
      </c>
    </row>
    <row r="12082" spans="1:2" x14ac:dyDescent="0.25">
      <c r="A12082" t="s">
        <v>23997</v>
      </c>
      <c r="B12082" t="s">
        <v>23998</v>
      </c>
    </row>
    <row r="12083" spans="1:2" x14ac:dyDescent="0.25">
      <c r="A12083" t="s">
        <v>23999</v>
      </c>
      <c r="B12083" t="s">
        <v>24000</v>
      </c>
    </row>
    <row r="12084" spans="1:2" x14ac:dyDescent="0.25">
      <c r="A12084" t="s">
        <v>24001</v>
      </c>
      <c r="B12084" t="s">
        <v>24002</v>
      </c>
    </row>
    <row r="12085" spans="1:2" x14ac:dyDescent="0.25">
      <c r="A12085" t="s">
        <v>24003</v>
      </c>
      <c r="B12085" t="s">
        <v>24004</v>
      </c>
    </row>
    <row r="12086" spans="1:2" x14ac:dyDescent="0.25">
      <c r="A12086" t="s">
        <v>24005</v>
      </c>
      <c r="B12086" t="s">
        <v>24006</v>
      </c>
    </row>
    <row r="12087" spans="1:2" x14ac:dyDescent="0.25">
      <c r="A12087" t="s">
        <v>24007</v>
      </c>
      <c r="B12087" t="s">
        <v>24008</v>
      </c>
    </row>
    <row r="12088" spans="1:2" x14ac:dyDescent="0.25">
      <c r="A12088" t="s">
        <v>24009</v>
      </c>
      <c r="B12088" t="s">
        <v>24010</v>
      </c>
    </row>
    <row r="12089" spans="1:2" x14ac:dyDescent="0.25">
      <c r="A12089" t="s">
        <v>24011</v>
      </c>
      <c r="B12089" t="s">
        <v>24012</v>
      </c>
    </row>
    <row r="12090" spans="1:2" x14ac:dyDescent="0.25">
      <c r="A12090" t="s">
        <v>24013</v>
      </c>
      <c r="B12090" t="s">
        <v>24014</v>
      </c>
    </row>
    <row r="12091" spans="1:2" x14ac:dyDescent="0.25">
      <c r="A12091" t="s">
        <v>24015</v>
      </c>
      <c r="B12091" t="s">
        <v>24016</v>
      </c>
    </row>
    <row r="12092" spans="1:2" x14ac:dyDescent="0.25">
      <c r="A12092" t="s">
        <v>24017</v>
      </c>
      <c r="B12092" t="s">
        <v>24018</v>
      </c>
    </row>
    <row r="12093" spans="1:2" x14ac:dyDescent="0.25">
      <c r="A12093" t="s">
        <v>24019</v>
      </c>
      <c r="B12093" t="s">
        <v>24020</v>
      </c>
    </row>
    <row r="12094" spans="1:2" x14ac:dyDescent="0.25">
      <c r="A12094" t="s">
        <v>24021</v>
      </c>
      <c r="B12094" t="s">
        <v>24022</v>
      </c>
    </row>
    <row r="12095" spans="1:2" x14ac:dyDescent="0.25">
      <c r="A12095" t="s">
        <v>24023</v>
      </c>
      <c r="B12095" t="s">
        <v>24024</v>
      </c>
    </row>
    <row r="12096" spans="1:2" x14ac:dyDescent="0.25">
      <c r="A12096" t="s">
        <v>24025</v>
      </c>
      <c r="B12096" t="s">
        <v>24026</v>
      </c>
    </row>
    <row r="12097" spans="1:2" x14ac:dyDescent="0.25">
      <c r="A12097" t="s">
        <v>24027</v>
      </c>
      <c r="B12097" t="s">
        <v>24028</v>
      </c>
    </row>
    <row r="12098" spans="1:2" x14ac:dyDescent="0.25">
      <c r="A12098" t="s">
        <v>24029</v>
      </c>
      <c r="B12098" t="s">
        <v>24030</v>
      </c>
    </row>
    <row r="12099" spans="1:2" x14ac:dyDescent="0.25">
      <c r="A12099" t="s">
        <v>24031</v>
      </c>
      <c r="B12099" t="s">
        <v>24032</v>
      </c>
    </row>
    <row r="12100" spans="1:2" x14ac:dyDescent="0.25">
      <c r="A12100" t="s">
        <v>24033</v>
      </c>
      <c r="B12100" t="s">
        <v>24034</v>
      </c>
    </row>
    <row r="12101" spans="1:2" x14ac:dyDescent="0.25">
      <c r="A12101" t="s">
        <v>24035</v>
      </c>
      <c r="B12101" t="s">
        <v>24036</v>
      </c>
    </row>
    <row r="12102" spans="1:2" x14ac:dyDescent="0.25">
      <c r="A12102" t="s">
        <v>24037</v>
      </c>
      <c r="B12102" t="s">
        <v>24038</v>
      </c>
    </row>
    <row r="12103" spans="1:2" x14ac:dyDescent="0.25">
      <c r="A12103" t="s">
        <v>24039</v>
      </c>
      <c r="B12103" t="s">
        <v>24040</v>
      </c>
    </row>
    <row r="12104" spans="1:2" x14ac:dyDescent="0.25">
      <c r="A12104" t="s">
        <v>24041</v>
      </c>
      <c r="B12104" t="s">
        <v>24042</v>
      </c>
    </row>
    <row r="12105" spans="1:2" x14ac:dyDescent="0.25">
      <c r="A12105" t="s">
        <v>24043</v>
      </c>
      <c r="B12105" t="s">
        <v>24044</v>
      </c>
    </row>
    <row r="12106" spans="1:2" x14ac:dyDescent="0.25">
      <c r="A12106" t="s">
        <v>24045</v>
      </c>
      <c r="B12106" t="s">
        <v>24046</v>
      </c>
    </row>
    <row r="12107" spans="1:2" x14ac:dyDescent="0.25">
      <c r="A12107" t="s">
        <v>24047</v>
      </c>
      <c r="B12107" t="s">
        <v>24048</v>
      </c>
    </row>
    <row r="12108" spans="1:2" x14ac:dyDescent="0.25">
      <c r="A12108" t="s">
        <v>24049</v>
      </c>
      <c r="B12108" t="s">
        <v>24050</v>
      </c>
    </row>
    <row r="12109" spans="1:2" x14ac:dyDescent="0.25">
      <c r="A12109" t="s">
        <v>24051</v>
      </c>
      <c r="B12109" t="s">
        <v>24052</v>
      </c>
    </row>
    <row r="12110" spans="1:2" x14ac:dyDescent="0.25">
      <c r="A12110" t="s">
        <v>24053</v>
      </c>
      <c r="B12110" t="s">
        <v>24054</v>
      </c>
    </row>
    <row r="12111" spans="1:2" x14ac:dyDescent="0.25">
      <c r="A12111" t="s">
        <v>24055</v>
      </c>
      <c r="B12111" t="s">
        <v>24056</v>
      </c>
    </row>
    <row r="12112" spans="1:2" x14ac:dyDescent="0.25">
      <c r="A12112" t="s">
        <v>24057</v>
      </c>
      <c r="B12112" t="s">
        <v>24058</v>
      </c>
    </row>
    <row r="12113" spans="1:2" x14ac:dyDescent="0.25">
      <c r="A12113" t="s">
        <v>24059</v>
      </c>
      <c r="B12113" t="s">
        <v>24060</v>
      </c>
    </row>
    <row r="12114" spans="1:2" x14ac:dyDescent="0.25">
      <c r="A12114" t="s">
        <v>24061</v>
      </c>
      <c r="B12114" t="s">
        <v>24062</v>
      </c>
    </row>
    <row r="12115" spans="1:2" x14ac:dyDescent="0.25">
      <c r="A12115" t="s">
        <v>24063</v>
      </c>
      <c r="B12115" t="s">
        <v>24064</v>
      </c>
    </row>
    <row r="12116" spans="1:2" x14ac:dyDescent="0.25">
      <c r="A12116" t="s">
        <v>24065</v>
      </c>
      <c r="B12116" t="s">
        <v>24066</v>
      </c>
    </row>
    <row r="12117" spans="1:2" x14ac:dyDescent="0.25">
      <c r="A12117" t="s">
        <v>24067</v>
      </c>
      <c r="B12117" t="s">
        <v>24068</v>
      </c>
    </row>
    <row r="12118" spans="1:2" x14ac:dyDescent="0.25">
      <c r="A12118" t="s">
        <v>24069</v>
      </c>
      <c r="B12118" t="s">
        <v>24070</v>
      </c>
    </row>
    <row r="12119" spans="1:2" x14ac:dyDescent="0.25">
      <c r="A12119" t="s">
        <v>24071</v>
      </c>
      <c r="B12119" t="s">
        <v>24072</v>
      </c>
    </row>
    <row r="12120" spans="1:2" x14ac:dyDescent="0.25">
      <c r="A12120" t="s">
        <v>24073</v>
      </c>
      <c r="B12120" t="s">
        <v>24074</v>
      </c>
    </row>
    <row r="12121" spans="1:2" x14ac:dyDescent="0.25">
      <c r="A12121" t="s">
        <v>24075</v>
      </c>
      <c r="B12121" t="s">
        <v>24076</v>
      </c>
    </row>
    <row r="12122" spans="1:2" x14ac:dyDescent="0.25">
      <c r="A12122" t="s">
        <v>24077</v>
      </c>
      <c r="B12122" t="s">
        <v>24078</v>
      </c>
    </row>
    <row r="12123" spans="1:2" x14ac:dyDescent="0.25">
      <c r="A12123" t="s">
        <v>24079</v>
      </c>
      <c r="B12123" t="s">
        <v>24080</v>
      </c>
    </row>
    <row r="12124" spans="1:2" x14ac:dyDescent="0.25">
      <c r="A12124" t="s">
        <v>24081</v>
      </c>
      <c r="B12124" t="s">
        <v>24082</v>
      </c>
    </row>
    <row r="12125" spans="1:2" x14ac:dyDescent="0.25">
      <c r="A12125" t="s">
        <v>24083</v>
      </c>
      <c r="B12125" t="s">
        <v>24084</v>
      </c>
    </row>
    <row r="12126" spans="1:2" x14ac:dyDescent="0.25">
      <c r="A12126" t="s">
        <v>24085</v>
      </c>
      <c r="B12126" t="s">
        <v>24086</v>
      </c>
    </row>
    <row r="12127" spans="1:2" x14ac:dyDescent="0.25">
      <c r="A12127" t="s">
        <v>24087</v>
      </c>
      <c r="B12127" t="s">
        <v>24088</v>
      </c>
    </row>
    <row r="12128" spans="1:2" x14ac:dyDescent="0.25">
      <c r="A12128" t="s">
        <v>24089</v>
      </c>
      <c r="B12128" t="s">
        <v>24090</v>
      </c>
    </row>
    <row r="12129" spans="1:2" x14ac:dyDescent="0.25">
      <c r="A12129" t="s">
        <v>24091</v>
      </c>
      <c r="B12129" t="s">
        <v>24092</v>
      </c>
    </row>
    <row r="12130" spans="1:2" x14ac:dyDescent="0.25">
      <c r="A12130" t="s">
        <v>24093</v>
      </c>
      <c r="B12130" t="s">
        <v>24094</v>
      </c>
    </row>
    <row r="12131" spans="1:2" x14ac:dyDescent="0.25">
      <c r="A12131" t="s">
        <v>24095</v>
      </c>
      <c r="B12131" t="s">
        <v>24096</v>
      </c>
    </row>
    <row r="12132" spans="1:2" x14ac:dyDescent="0.25">
      <c r="A12132" t="s">
        <v>24097</v>
      </c>
      <c r="B12132" t="s">
        <v>24098</v>
      </c>
    </row>
    <row r="12133" spans="1:2" x14ac:dyDescent="0.25">
      <c r="A12133" t="s">
        <v>24099</v>
      </c>
      <c r="B12133" t="s">
        <v>24100</v>
      </c>
    </row>
    <row r="12134" spans="1:2" x14ac:dyDescent="0.25">
      <c r="A12134" t="s">
        <v>24101</v>
      </c>
      <c r="B12134" t="s">
        <v>24102</v>
      </c>
    </row>
    <row r="12135" spans="1:2" x14ac:dyDescent="0.25">
      <c r="A12135" t="s">
        <v>24103</v>
      </c>
      <c r="B12135" t="s">
        <v>24104</v>
      </c>
    </row>
    <row r="12136" spans="1:2" x14ac:dyDescent="0.25">
      <c r="A12136" t="s">
        <v>24105</v>
      </c>
      <c r="B12136" t="s">
        <v>24106</v>
      </c>
    </row>
    <row r="12137" spans="1:2" x14ac:dyDescent="0.25">
      <c r="A12137" t="s">
        <v>24107</v>
      </c>
      <c r="B12137" t="s">
        <v>24108</v>
      </c>
    </row>
    <row r="12138" spans="1:2" x14ac:dyDescent="0.25">
      <c r="A12138" t="s">
        <v>24109</v>
      </c>
      <c r="B12138" t="s">
        <v>24110</v>
      </c>
    </row>
    <row r="12139" spans="1:2" x14ac:dyDescent="0.25">
      <c r="A12139" t="s">
        <v>24111</v>
      </c>
      <c r="B12139" t="s">
        <v>24112</v>
      </c>
    </row>
    <row r="12140" spans="1:2" x14ac:dyDescent="0.25">
      <c r="A12140" t="s">
        <v>24113</v>
      </c>
      <c r="B12140" t="s">
        <v>24114</v>
      </c>
    </row>
    <row r="12141" spans="1:2" x14ac:dyDescent="0.25">
      <c r="A12141" t="s">
        <v>24115</v>
      </c>
      <c r="B12141" t="s">
        <v>24116</v>
      </c>
    </row>
    <row r="12142" spans="1:2" x14ac:dyDescent="0.25">
      <c r="A12142" t="s">
        <v>24117</v>
      </c>
      <c r="B12142" t="s">
        <v>24118</v>
      </c>
    </row>
    <row r="12143" spans="1:2" x14ac:dyDescent="0.25">
      <c r="A12143" t="s">
        <v>24119</v>
      </c>
      <c r="B12143" t="s">
        <v>24120</v>
      </c>
    </row>
    <row r="12144" spans="1:2" x14ac:dyDescent="0.25">
      <c r="A12144" t="s">
        <v>24121</v>
      </c>
      <c r="B12144" t="s">
        <v>24122</v>
      </c>
    </row>
    <row r="12145" spans="1:2" x14ac:dyDescent="0.25">
      <c r="A12145" t="s">
        <v>24123</v>
      </c>
      <c r="B12145" t="s">
        <v>24124</v>
      </c>
    </row>
    <row r="12146" spans="1:2" x14ac:dyDescent="0.25">
      <c r="A12146" t="s">
        <v>24125</v>
      </c>
      <c r="B12146" t="s">
        <v>24126</v>
      </c>
    </row>
    <row r="12147" spans="1:2" x14ac:dyDescent="0.25">
      <c r="A12147" t="s">
        <v>24127</v>
      </c>
      <c r="B12147" t="s">
        <v>24128</v>
      </c>
    </row>
    <row r="12148" spans="1:2" x14ac:dyDescent="0.25">
      <c r="A12148" t="s">
        <v>24129</v>
      </c>
      <c r="B12148" t="s">
        <v>24130</v>
      </c>
    </row>
    <row r="12149" spans="1:2" x14ac:dyDescent="0.25">
      <c r="A12149" t="s">
        <v>24131</v>
      </c>
      <c r="B12149" t="s">
        <v>24132</v>
      </c>
    </row>
    <row r="12150" spans="1:2" x14ac:dyDescent="0.25">
      <c r="A12150" t="s">
        <v>24133</v>
      </c>
      <c r="B12150" t="s">
        <v>24134</v>
      </c>
    </row>
    <row r="12151" spans="1:2" x14ac:dyDescent="0.25">
      <c r="A12151" t="s">
        <v>24135</v>
      </c>
      <c r="B12151" t="s">
        <v>24136</v>
      </c>
    </row>
    <row r="12152" spans="1:2" x14ac:dyDescent="0.25">
      <c r="A12152" t="s">
        <v>24137</v>
      </c>
      <c r="B12152" t="s">
        <v>24138</v>
      </c>
    </row>
    <row r="12153" spans="1:2" x14ac:dyDescent="0.25">
      <c r="A12153" t="s">
        <v>24139</v>
      </c>
      <c r="B12153" t="s">
        <v>24140</v>
      </c>
    </row>
    <row r="12154" spans="1:2" x14ac:dyDescent="0.25">
      <c r="A12154" t="s">
        <v>24141</v>
      </c>
      <c r="B12154" t="s">
        <v>24142</v>
      </c>
    </row>
    <row r="12155" spans="1:2" x14ac:dyDescent="0.25">
      <c r="A12155" t="s">
        <v>24143</v>
      </c>
      <c r="B12155" t="s">
        <v>24144</v>
      </c>
    </row>
    <row r="12156" spans="1:2" x14ac:dyDescent="0.25">
      <c r="A12156" t="s">
        <v>69</v>
      </c>
      <c r="B12156" t="s">
        <v>70</v>
      </c>
    </row>
    <row r="12157" spans="1:2" x14ac:dyDescent="0.25">
      <c r="A12157" t="s">
        <v>24145</v>
      </c>
      <c r="B12157" t="s">
        <v>24146</v>
      </c>
    </row>
    <row r="12158" spans="1:2" x14ac:dyDescent="0.25">
      <c r="A12158" t="s">
        <v>24147</v>
      </c>
      <c r="B12158" t="s">
        <v>24148</v>
      </c>
    </row>
    <row r="12159" spans="1:2" x14ac:dyDescent="0.25">
      <c r="A12159" t="s">
        <v>24149</v>
      </c>
      <c r="B12159" t="s">
        <v>24150</v>
      </c>
    </row>
    <row r="12160" spans="1:2" x14ac:dyDescent="0.25">
      <c r="A12160" t="s">
        <v>24151</v>
      </c>
      <c r="B12160" t="s">
        <v>24152</v>
      </c>
    </row>
    <row r="12161" spans="1:2" x14ac:dyDescent="0.25">
      <c r="A12161" t="s">
        <v>24153</v>
      </c>
      <c r="B12161" t="s">
        <v>24154</v>
      </c>
    </row>
    <row r="12162" spans="1:2" x14ac:dyDescent="0.25">
      <c r="A12162" t="s">
        <v>24155</v>
      </c>
      <c r="B12162" t="s">
        <v>24156</v>
      </c>
    </row>
    <row r="12163" spans="1:2" x14ac:dyDescent="0.25">
      <c r="A12163" t="s">
        <v>24157</v>
      </c>
      <c r="B12163" t="s">
        <v>24158</v>
      </c>
    </row>
    <row r="12164" spans="1:2" x14ac:dyDescent="0.25">
      <c r="A12164" t="s">
        <v>24159</v>
      </c>
      <c r="B12164" t="s">
        <v>24160</v>
      </c>
    </row>
    <row r="12165" spans="1:2" x14ac:dyDescent="0.25">
      <c r="A12165" t="s">
        <v>24161</v>
      </c>
      <c r="B12165" t="s">
        <v>24162</v>
      </c>
    </row>
    <row r="12166" spans="1:2" x14ac:dyDescent="0.25">
      <c r="A12166" t="s">
        <v>24163</v>
      </c>
      <c r="B12166" t="s">
        <v>24164</v>
      </c>
    </row>
    <row r="12167" spans="1:2" x14ac:dyDescent="0.25">
      <c r="A12167" t="s">
        <v>24165</v>
      </c>
      <c r="B12167" t="s">
        <v>24166</v>
      </c>
    </row>
    <row r="12168" spans="1:2" x14ac:dyDescent="0.25">
      <c r="A12168" t="s">
        <v>24167</v>
      </c>
      <c r="B12168" t="s">
        <v>24168</v>
      </c>
    </row>
    <row r="12169" spans="1:2" x14ac:dyDescent="0.25">
      <c r="A12169" t="s">
        <v>24169</v>
      </c>
      <c r="B12169" t="s">
        <v>24170</v>
      </c>
    </row>
    <row r="12170" spans="1:2" x14ac:dyDescent="0.25">
      <c r="A12170" t="s">
        <v>24171</v>
      </c>
      <c r="B12170" t="s">
        <v>24172</v>
      </c>
    </row>
    <row r="12171" spans="1:2" x14ac:dyDescent="0.25">
      <c r="A12171" t="s">
        <v>24173</v>
      </c>
      <c r="B12171" t="s">
        <v>24174</v>
      </c>
    </row>
    <row r="12172" spans="1:2" x14ac:dyDescent="0.25">
      <c r="A12172" t="s">
        <v>24175</v>
      </c>
      <c r="B12172" t="s">
        <v>24176</v>
      </c>
    </row>
    <row r="12173" spans="1:2" x14ac:dyDescent="0.25">
      <c r="A12173" t="s">
        <v>24177</v>
      </c>
      <c r="B12173" t="s">
        <v>24178</v>
      </c>
    </row>
    <row r="12174" spans="1:2" x14ac:dyDescent="0.25">
      <c r="A12174" t="s">
        <v>24179</v>
      </c>
      <c r="B12174" t="s">
        <v>24180</v>
      </c>
    </row>
    <row r="12175" spans="1:2" x14ac:dyDescent="0.25">
      <c r="A12175" t="s">
        <v>24181</v>
      </c>
      <c r="B12175" t="s">
        <v>24182</v>
      </c>
    </row>
    <row r="12176" spans="1:2" x14ac:dyDescent="0.25">
      <c r="A12176" t="s">
        <v>24183</v>
      </c>
      <c r="B12176" t="s">
        <v>24184</v>
      </c>
    </row>
    <row r="12177" spans="1:2" x14ac:dyDescent="0.25">
      <c r="A12177" t="s">
        <v>24185</v>
      </c>
      <c r="B12177" t="s">
        <v>24186</v>
      </c>
    </row>
    <row r="12178" spans="1:2" x14ac:dyDescent="0.25">
      <c r="A12178" t="s">
        <v>24187</v>
      </c>
      <c r="B12178" t="s">
        <v>24188</v>
      </c>
    </row>
    <row r="12179" spans="1:2" x14ac:dyDescent="0.25">
      <c r="A12179" t="s">
        <v>24189</v>
      </c>
      <c r="B12179" t="s">
        <v>24190</v>
      </c>
    </row>
    <row r="12180" spans="1:2" x14ac:dyDescent="0.25">
      <c r="A12180" t="s">
        <v>24191</v>
      </c>
      <c r="B12180" t="s">
        <v>24192</v>
      </c>
    </row>
    <row r="12181" spans="1:2" x14ac:dyDescent="0.25">
      <c r="A12181" t="s">
        <v>24193</v>
      </c>
      <c r="B12181" t="s">
        <v>24194</v>
      </c>
    </row>
    <row r="12182" spans="1:2" x14ac:dyDescent="0.25">
      <c r="A12182" t="s">
        <v>24195</v>
      </c>
      <c r="B12182" t="s">
        <v>24196</v>
      </c>
    </row>
    <row r="12183" spans="1:2" x14ac:dyDescent="0.25">
      <c r="A12183" t="s">
        <v>24197</v>
      </c>
      <c r="B12183" t="s">
        <v>24198</v>
      </c>
    </row>
    <row r="12184" spans="1:2" x14ac:dyDescent="0.25">
      <c r="A12184" t="s">
        <v>24199</v>
      </c>
      <c r="B12184" t="s">
        <v>24200</v>
      </c>
    </row>
    <row r="12185" spans="1:2" x14ac:dyDescent="0.25">
      <c r="A12185" t="s">
        <v>24201</v>
      </c>
      <c r="B12185" t="s">
        <v>24202</v>
      </c>
    </row>
    <row r="12186" spans="1:2" x14ac:dyDescent="0.25">
      <c r="A12186" t="s">
        <v>24203</v>
      </c>
      <c r="B12186" t="s">
        <v>24204</v>
      </c>
    </row>
    <row r="12187" spans="1:2" x14ac:dyDescent="0.25">
      <c r="A12187" t="s">
        <v>24205</v>
      </c>
      <c r="B12187" t="s">
        <v>24206</v>
      </c>
    </row>
    <row r="12188" spans="1:2" x14ac:dyDescent="0.25">
      <c r="A12188" t="s">
        <v>24207</v>
      </c>
      <c r="B12188" t="s">
        <v>24208</v>
      </c>
    </row>
    <row r="12189" spans="1:2" x14ac:dyDescent="0.25">
      <c r="A12189" t="s">
        <v>24209</v>
      </c>
      <c r="B12189" t="s">
        <v>24210</v>
      </c>
    </row>
    <row r="12190" spans="1:2" x14ac:dyDescent="0.25">
      <c r="A12190" t="s">
        <v>24211</v>
      </c>
      <c r="B12190" t="s">
        <v>24212</v>
      </c>
    </row>
    <row r="12191" spans="1:2" x14ac:dyDescent="0.25">
      <c r="A12191" t="s">
        <v>24213</v>
      </c>
      <c r="B12191" t="s">
        <v>24214</v>
      </c>
    </row>
    <row r="12192" spans="1:2" x14ac:dyDescent="0.25">
      <c r="A12192" t="s">
        <v>24215</v>
      </c>
      <c r="B12192" t="s">
        <v>24216</v>
      </c>
    </row>
    <row r="12193" spans="1:2" x14ac:dyDescent="0.25">
      <c r="A12193" t="s">
        <v>24217</v>
      </c>
      <c r="B12193" t="s">
        <v>24218</v>
      </c>
    </row>
    <row r="12194" spans="1:2" x14ac:dyDescent="0.25">
      <c r="A12194" t="s">
        <v>24219</v>
      </c>
      <c r="B12194" t="s">
        <v>24220</v>
      </c>
    </row>
    <row r="12195" spans="1:2" x14ac:dyDescent="0.25">
      <c r="A12195" t="s">
        <v>24221</v>
      </c>
      <c r="B12195" t="s">
        <v>24222</v>
      </c>
    </row>
    <row r="12196" spans="1:2" x14ac:dyDescent="0.25">
      <c r="A12196" t="s">
        <v>24223</v>
      </c>
      <c r="B12196" t="s">
        <v>24224</v>
      </c>
    </row>
    <row r="12197" spans="1:2" x14ac:dyDescent="0.25">
      <c r="A12197" t="s">
        <v>24225</v>
      </c>
      <c r="B12197" t="s">
        <v>24226</v>
      </c>
    </row>
    <row r="12198" spans="1:2" x14ac:dyDescent="0.25">
      <c r="A12198" t="s">
        <v>24227</v>
      </c>
      <c r="B12198" t="s">
        <v>24228</v>
      </c>
    </row>
    <row r="12199" spans="1:2" x14ac:dyDescent="0.25">
      <c r="A12199" t="s">
        <v>24229</v>
      </c>
      <c r="B12199" t="s">
        <v>24230</v>
      </c>
    </row>
    <row r="12200" spans="1:2" x14ac:dyDescent="0.25">
      <c r="A12200" t="s">
        <v>24231</v>
      </c>
      <c r="B12200" t="s">
        <v>24232</v>
      </c>
    </row>
    <row r="12201" spans="1:2" x14ac:dyDescent="0.25">
      <c r="A12201" t="s">
        <v>24233</v>
      </c>
      <c r="B12201" t="s">
        <v>24234</v>
      </c>
    </row>
    <row r="12202" spans="1:2" x14ac:dyDescent="0.25">
      <c r="A12202" t="s">
        <v>24235</v>
      </c>
      <c r="B12202" t="s">
        <v>24236</v>
      </c>
    </row>
    <row r="12203" spans="1:2" x14ac:dyDescent="0.25">
      <c r="A12203" t="s">
        <v>24237</v>
      </c>
      <c r="B12203" t="s">
        <v>24238</v>
      </c>
    </row>
    <row r="12204" spans="1:2" x14ac:dyDescent="0.25">
      <c r="A12204" t="s">
        <v>24239</v>
      </c>
      <c r="B12204" t="s">
        <v>24240</v>
      </c>
    </row>
    <row r="12205" spans="1:2" x14ac:dyDescent="0.25">
      <c r="A12205" t="s">
        <v>24241</v>
      </c>
      <c r="B12205" t="s">
        <v>24242</v>
      </c>
    </row>
    <row r="12206" spans="1:2" x14ac:dyDescent="0.25">
      <c r="A12206" t="s">
        <v>24243</v>
      </c>
      <c r="B12206" t="s">
        <v>24244</v>
      </c>
    </row>
    <row r="12207" spans="1:2" x14ac:dyDescent="0.25">
      <c r="A12207" t="s">
        <v>24245</v>
      </c>
      <c r="B12207" t="s">
        <v>24246</v>
      </c>
    </row>
    <row r="12208" spans="1:2" x14ac:dyDescent="0.25">
      <c r="A12208" t="s">
        <v>24247</v>
      </c>
      <c r="B12208" t="s">
        <v>24248</v>
      </c>
    </row>
    <row r="12209" spans="1:2" x14ac:dyDescent="0.25">
      <c r="A12209" t="s">
        <v>24249</v>
      </c>
      <c r="B12209" t="s">
        <v>24250</v>
      </c>
    </row>
    <row r="12210" spans="1:2" x14ac:dyDescent="0.25">
      <c r="A12210" t="s">
        <v>24251</v>
      </c>
      <c r="B12210" t="s">
        <v>24252</v>
      </c>
    </row>
    <row r="12211" spans="1:2" x14ac:dyDescent="0.25">
      <c r="A12211" t="s">
        <v>24253</v>
      </c>
      <c r="B12211" t="s">
        <v>24254</v>
      </c>
    </row>
    <row r="12212" spans="1:2" x14ac:dyDescent="0.25">
      <c r="A12212" t="s">
        <v>24255</v>
      </c>
      <c r="B12212" t="s">
        <v>24256</v>
      </c>
    </row>
    <row r="12213" spans="1:2" x14ac:dyDescent="0.25">
      <c r="A12213" t="s">
        <v>24257</v>
      </c>
      <c r="B12213" t="s">
        <v>24258</v>
      </c>
    </row>
    <row r="12214" spans="1:2" x14ac:dyDescent="0.25">
      <c r="A12214" t="s">
        <v>24259</v>
      </c>
      <c r="B12214" t="s">
        <v>24260</v>
      </c>
    </row>
    <row r="12215" spans="1:2" x14ac:dyDescent="0.25">
      <c r="A12215" t="s">
        <v>24261</v>
      </c>
      <c r="B12215" t="s">
        <v>24262</v>
      </c>
    </row>
    <row r="12216" spans="1:2" x14ac:dyDescent="0.25">
      <c r="A12216" t="s">
        <v>24263</v>
      </c>
      <c r="B12216" t="s">
        <v>24264</v>
      </c>
    </row>
    <row r="12217" spans="1:2" x14ac:dyDescent="0.25">
      <c r="A12217" t="s">
        <v>24265</v>
      </c>
      <c r="B12217" t="s">
        <v>24266</v>
      </c>
    </row>
    <row r="12218" spans="1:2" x14ac:dyDescent="0.25">
      <c r="A12218" t="s">
        <v>24267</v>
      </c>
      <c r="B12218" t="s">
        <v>24268</v>
      </c>
    </row>
    <row r="12219" spans="1:2" x14ac:dyDescent="0.25">
      <c r="A12219" t="s">
        <v>24269</v>
      </c>
      <c r="B12219" t="s">
        <v>24270</v>
      </c>
    </row>
    <row r="12220" spans="1:2" x14ac:dyDescent="0.25">
      <c r="A12220" t="s">
        <v>24271</v>
      </c>
      <c r="B12220" t="s">
        <v>24272</v>
      </c>
    </row>
    <row r="12221" spans="1:2" x14ac:dyDescent="0.25">
      <c r="A12221" t="s">
        <v>24273</v>
      </c>
      <c r="B12221" t="s">
        <v>24274</v>
      </c>
    </row>
    <row r="12222" spans="1:2" x14ac:dyDescent="0.25">
      <c r="A12222" t="s">
        <v>24275</v>
      </c>
      <c r="B12222" t="s">
        <v>24276</v>
      </c>
    </row>
    <row r="12223" spans="1:2" x14ac:dyDescent="0.25">
      <c r="A12223" t="s">
        <v>24277</v>
      </c>
      <c r="B12223" t="s">
        <v>24278</v>
      </c>
    </row>
    <row r="12224" spans="1:2" x14ac:dyDescent="0.25">
      <c r="A12224" t="s">
        <v>24279</v>
      </c>
      <c r="B12224" t="s">
        <v>24280</v>
      </c>
    </row>
    <row r="12225" spans="1:2" x14ac:dyDescent="0.25">
      <c r="A12225" t="s">
        <v>24281</v>
      </c>
      <c r="B12225" t="s">
        <v>24282</v>
      </c>
    </row>
    <row r="12226" spans="1:2" x14ac:dyDescent="0.25">
      <c r="A12226" t="s">
        <v>24283</v>
      </c>
      <c r="B12226" t="s">
        <v>24284</v>
      </c>
    </row>
    <row r="12227" spans="1:2" x14ac:dyDescent="0.25">
      <c r="A12227" t="s">
        <v>24285</v>
      </c>
      <c r="B12227" t="s">
        <v>24286</v>
      </c>
    </row>
    <row r="12228" spans="1:2" x14ac:dyDescent="0.25">
      <c r="A12228" t="s">
        <v>24287</v>
      </c>
      <c r="B12228" t="s">
        <v>24288</v>
      </c>
    </row>
    <row r="12229" spans="1:2" x14ac:dyDescent="0.25">
      <c r="A12229" t="s">
        <v>24289</v>
      </c>
      <c r="B12229" t="s">
        <v>24290</v>
      </c>
    </row>
    <row r="12230" spans="1:2" x14ac:dyDescent="0.25">
      <c r="A12230" t="s">
        <v>24291</v>
      </c>
      <c r="B12230" t="s">
        <v>24292</v>
      </c>
    </row>
    <row r="12231" spans="1:2" x14ac:dyDescent="0.25">
      <c r="A12231" t="s">
        <v>24293</v>
      </c>
      <c r="B12231" t="s">
        <v>24294</v>
      </c>
    </row>
    <row r="12232" spans="1:2" x14ac:dyDescent="0.25">
      <c r="A12232" t="s">
        <v>24295</v>
      </c>
      <c r="B12232" t="s">
        <v>24296</v>
      </c>
    </row>
    <row r="12233" spans="1:2" x14ac:dyDescent="0.25">
      <c r="A12233" t="s">
        <v>24297</v>
      </c>
      <c r="B12233" t="s">
        <v>24298</v>
      </c>
    </row>
    <row r="12234" spans="1:2" x14ac:dyDescent="0.25">
      <c r="A12234" t="s">
        <v>24299</v>
      </c>
      <c r="B12234" t="s">
        <v>24300</v>
      </c>
    </row>
    <row r="12235" spans="1:2" x14ac:dyDescent="0.25">
      <c r="A12235" t="s">
        <v>24301</v>
      </c>
      <c r="B12235" t="s">
        <v>24302</v>
      </c>
    </row>
    <row r="12236" spans="1:2" x14ac:dyDescent="0.25">
      <c r="A12236" t="s">
        <v>24303</v>
      </c>
      <c r="B12236" t="s">
        <v>24304</v>
      </c>
    </row>
    <row r="12237" spans="1:2" x14ac:dyDescent="0.25">
      <c r="A12237" t="s">
        <v>24305</v>
      </c>
      <c r="B12237" t="s">
        <v>24306</v>
      </c>
    </row>
    <row r="12238" spans="1:2" x14ac:dyDescent="0.25">
      <c r="A12238" t="s">
        <v>24307</v>
      </c>
      <c r="B12238" t="s">
        <v>24308</v>
      </c>
    </row>
    <row r="12239" spans="1:2" x14ac:dyDescent="0.25">
      <c r="A12239" t="s">
        <v>24309</v>
      </c>
      <c r="B12239" t="s">
        <v>24310</v>
      </c>
    </row>
    <row r="12240" spans="1:2" x14ac:dyDescent="0.25">
      <c r="A12240" t="s">
        <v>24311</v>
      </c>
      <c r="B12240" t="s">
        <v>24312</v>
      </c>
    </row>
    <row r="12241" spans="1:2" x14ac:dyDescent="0.25">
      <c r="A12241" t="s">
        <v>24313</v>
      </c>
      <c r="B12241" t="s">
        <v>24314</v>
      </c>
    </row>
    <row r="12242" spans="1:2" x14ac:dyDescent="0.25">
      <c r="A12242" t="s">
        <v>24315</v>
      </c>
      <c r="B12242" t="s">
        <v>24316</v>
      </c>
    </row>
    <row r="12243" spans="1:2" x14ac:dyDescent="0.25">
      <c r="A12243" t="s">
        <v>24317</v>
      </c>
      <c r="B12243" t="s">
        <v>24318</v>
      </c>
    </row>
    <row r="12244" spans="1:2" x14ac:dyDescent="0.25">
      <c r="A12244" t="s">
        <v>24319</v>
      </c>
      <c r="B12244" t="s">
        <v>24320</v>
      </c>
    </row>
    <row r="12245" spans="1:2" x14ac:dyDescent="0.25">
      <c r="A12245" t="s">
        <v>24321</v>
      </c>
      <c r="B12245" t="s">
        <v>24322</v>
      </c>
    </row>
    <row r="12246" spans="1:2" x14ac:dyDescent="0.25">
      <c r="A12246" t="s">
        <v>24323</v>
      </c>
      <c r="B12246" t="s">
        <v>24324</v>
      </c>
    </row>
    <row r="12247" spans="1:2" x14ac:dyDescent="0.25">
      <c r="A12247" t="s">
        <v>24325</v>
      </c>
      <c r="B12247" t="s">
        <v>24326</v>
      </c>
    </row>
    <row r="12248" spans="1:2" x14ac:dyDescent="0.25">
      <c r="A12248" t="s">
        <v>24327</v>
      </c>
      <c r="B12248" t="s">
        <v>24328</v>
      </c>
    </row>
    <row r="12249" spans="1:2" x14ac:dyDescent="0.25">
      <c r="A12249" t="s">
        <v>24329</v>
      </c>
      <c r="B12249" t="s">
        <v>24330</v>
      </c>
    </row>
    <row r="12250" spans="1:2" x14ac:dyDescent="0.25">
      <c r="A12250" t="s">
        <v>24331</v>
      </c>
      <c r="B12250" t="s">
        <v>24332</v>
      </c>
    </row>
    <row r="12251" spans="1:2" x14ac:dyDescent="0.25">
      <c r="A12251" t="s">
        <v>24333</v>
      </c>
      <c r="B12251" t="s">
        <v>24334</v>
      </c>
    </row>
    <row r="12252" spans="1:2" x14ac:dyDescent="0.25">
      <c r="A12252" t="s">
        <v>24335</v>
      </c>
      <c r="B12252" t="s">
        <v>24336</v>
      </c>
    </row>
    <row r="12253" spans="1:2" x14ac:dyDescent="0.25">
      <c r="A12253" t="s">
        <v>24337</v>
      </c>
      <c r="B12253" t="s">
        <v>24338</v>
      </c>
    </row>
    <row r="12254" spans="1:2" x14ac:dyDescent="0.25">
      <c r="A12254" t="s">
        <v>24339</v>
      </c>
      <c r="B12254" t="s">
        <v>24340</v>
      </c>
    </row>
    <row r="12255" spans="1:2" x14ac:dyDescent="0.25">
      <c r="A12255" t="s">
        <v>24341</v>
      </c>
      <c r="B12255" t="s">
        <v>24342</v>
      </c>
    </row>
    <row r="12256" spans="1:2" x14ac:dyDescent="0.25">
      <c r="A12256" t="s">
        <v>24343</v>
      </c>
      <c r="B12256" t="s">
        <v>24344</v>
      </c>
    </row>
    <row r="12257" spans="1:2" x14ac:dyDescent="0.25">
      <c r="A12257" t="s">
        <v>24345</v>
      </c>
      <c r="B12257" t="s">
        <v>24346</v>
      </c>
    </row>
    <row r="12258" spans="1:2" x14ac:dyDescent="0.25">
      <c r="A12258" t="s">
        <v>24347</v>
      </c>
      <c r="B12258" t="s">
        <v>24348</v>
      </c>
    </row>
    <row r="12259" spans="1:2" x14ac:dyDescent="0.25">
      <c r="A12259" t="s">
        <v>24349</v>
      </c>
      <c r="B12259" t="s">
        <v>24350</v>
      </c>
    </row>
    <row r="12260" spans="1:2" x14ac:dyDescent="0.25">
      <c r="A12260" t="s">
        <v>24351</v>
      </c>
      <c r="B12260" t="s">
        <v>24352</v>
      </c>
    </row>
    <row r="12261" spans="1:2" x14ac:dyDescent="0.25">
      <c r="A12261" t="s">
        <v>24353</v>
      </c>
      <c r="B12261" t="s">
        <v>24354</v>
      </c>
    </row>
    <row r="12262" spans="1:2" x14ac:dyDescent="0.25">
      <c r="A12262" t="s">
        <v>24355</v>
      </c>
      <c r="B12262" t="s">
        <v>24356</v>
      </c>
    </row>
    <row r="12263" spans="1:2" x14ac:dyDescent="0.25">
      <c r="A12263" t="s">
        <v>24357</v>
      </c>
      <c r="B12263" t="s">
        <v>24358</v>
      </c>
    </row>
    <row r="12264" spans="1:2" x14ac:dyDescent="0.25">
      <c r="A12264" t="s">
        <v>24359</v>
      </c>
      <c r="B12264" t="s">
        <v>24360</v>
      </c>
    </row>
    <row r="12265" spans="1:2" x14ac:dyDescent="0.25">
      <c r="A12265" t="s">
        <v>24361</v>
      </c>
      <c r="B12265" t="s">
        <v>24362</v>
      </c>
    </row>
    <row r="12266" spans="1:2" x14ac:dyDescent="0.25">
      <c r="A12266" t="s">
        <v>24363</v>
      </c>
      <c r="B12266" t="s">
        <v>24364</v>
      </c>
    </row>
    <row r="12267" spans="1:2" x14ac:dyDescent="0.25">
      <c r="A12267" t="s">
        <v>24365</v>
      </c>
      <c r="B12267" t="s">
        <v>24366</v>
      </c>
    </row>
    <row r="12268" spans="1:2" x14ac:dyDescent="0.25">
      <c r="A12268" t="s">
        <v>24367</v>
      </c>
      <c r="B12268" t="s">
        <v>24368</v>
      </c>
    </row>
    <row r="12269" spans="1:2" x14ac:dyDescent="0.25">
      <c r="A12269" t="s">
        <v>24369</v>
      </c>
      <c r="B12269" t="s">
        <v>24370</v>
      </c>
    </row>
    <row r="12270" spans="1:2" x14ac:dyDescent="0.25">
      <c r="A12270" t="s">
        <v>24371</v>
      </c>
      <c r="B12270" t="s">
        <v>24372</v>
      </c>
    </row>
    <row r="12271" spans="1:2" x14ac:dyDescent="0.25">
      <c r="A12271" t="s">
        <v>24373</v>
      </c>
      <c r="B12271" t="s">
        <v>24374</v>
      </c>
    </row>
    <row r="12272" spans="1:2" x14ac:dyDescent="0.25">
      <c r="A12272" t="s">
        <v>24375</v>
      </c>
      <c r="B12272" t="s">
        <v>24376</v>
      </c>
    </row>
    <row r="12273" spans="1:2" x14ac:dyDescent="0.25">
      <c r="A12273" t="s">
        <v>24377</v>
      </c>
      <c r="B12273" t="s">
        <v>24378</v>
      </c>
    </row>
    <row r="12274" spans="1:2" x14ac:dyDescent="0.25">
      <c r="A12274" t="s">
        <v>24379</v>
      </c>
      <c r="B12274" t="s">
        <v>24380</v>
      </c>
    </row>
    <row r="12275" spans="1:2" x14ac:dyDescent="0.25">
      <c r="A12275" t="s">
        <v>24381</v>
      </c>
      <c r="B12275" t="s">
        <v>24382</v>
      </c>
    </row>
    <row r="12276" spans="1:2" x14ac:dyDescent="0.25">
      <c r="A12276" t="s">
        <v>24383</v>
      </c>
      <c r="B12276" t="s">
        <v>24384</v>
      </c>
    </row>
    <row r="12277" spans="1:2" x14ac:dyDescent="0.25">
      <c r="A12277" t="s">
        <v>24385</v>
      </c>
      <c r="B12277" t="s">
        <v>24386</v>
      </c>
    </row>
    <row r="12278" spans="1:2" x14ac:dyDescent="0.25">
      <c r="A12278" t="s">
        <v>24387</v>
      </c>
      <c r="B12278" t="s">
        <v>24388</v>
      </c>
    </row>
    <row r="12279" spans="1:2" x14ac:dyDescent="0.25">
      <c r="A12279" t="s">
        <v>24389</v>
      </c>
      <c r="B12279" t="s">
        <v>24390</v>
      </c>
    </row>
    <row r="12280" spans="1:2" x14ac:dyDescent="0.25">
      <c r="A12280" t="s">
        <v>24391</v>
      </c>
      <c r="B12280" t="s">
        <v>24392</v>
      </c>
    </row>
    <row r="12281" spans="1:2" x14ac:dyDescent="0.25">
      <c r="A12281" t="s">
        <v>24393</v>
      </c>
      <c r="B12281" t="s">
        <v>24394</v>
      </c>
    </row>
    <row r="12282" spans="1:2" x14ac:dyDescent="0.25">
      <c r="A12282" t="s">
        <v>24395</v>
      </c>
      <c r="B12282" t="s">
        <v>24396</v>
      </c>
    </row>
    <row r="12283" spans="1:2" x14ac:dyDescent="0.25">
      <c r="A12283" t="s">
        <v>24397</v>
      </c>
      <c r="B12283" t="s">
        <v>24398</v>
      </c>
    </row>
    <row r="12284" spans="1:2" x14ac:dyDescent="0.25">
      <c r="A12284" t="s">
        <v>24399</v>
      </c>
      <c r="B12284" t="s">
        <v>24400</v>
      </c>
    </row>
    <row r="12285" spans="1:2" x14ac:dyDescent="0.25">
      <c r="A12285" t="s">
        <v>24401</v>
      </c>
      <c r="B12285" t="s">
        <v>24402</v>
      </c>
    </row>
    <row r="12286" spans="1:2" x14ac:dyDescent="0.25">
      <c r="A12286" t="s">
        <v>24403</v>
      </c>
      <c r="B12286" t="s">
        <v>24404</v>
      </c>
    </row>
    <row r="12287" spans="1:2" x14ac:dyDescent="0.25">
      <c r="A12287" t="s">
        <v>24405</v>
      </c>
      <c r="B12287" t="s">
        <v>24406</v>
      </c>
    </row>
    <row r="12288" spans="1:2" x14ac:dyDescent="0.25">
      <c r="A12288" t="s">
        <v>24407</v>
      </c>
      <c r="B12288" t="s">
        <v>24408</v>
      </c>
    </row>
    <row r="12289" spans="1:2" x14ac:dyDescent="0.25">
      <c r="A12289" t="s">
        <v>24409</v>
      </c>
      <c r="B12289" t="s">
        <v>24410</v>
      </c>
    </row>
    <row r="12290" spans="1:2" x14ac:dyDescent="0.25">
      <c r="A12290" t="s">
        <v>24411</v>
      </c>
      <c r="B12290" t="s">
        <v>24412</v>
      </c>
    </row>
    <row r="12291" spans="1:2" x14ac:dyDescent="0.25">
      <c r="A12291" t="s">
        <v>24413</v>
      </c>
      <c r="B12291" t="s">
        <v>24414</v>
      </c>
    </row>
    <row r="12292" spans="1:2" x14ac:dyDescent="0.25">
      <c r="A12292" t="s">
        <v>24415</v>
      </c>
      <c r="B12292" t="s">
        <v>24416</v>
      </c>
    </row>
    <row r="12293" spans="1:2" x14ac:dyDescent="0.25">
      <c r="A12293" t="s">
        <v>24417</v>
      </c>
      <c r="B12293" t="s">
        <v>24418</v>
      </c>
    </row>
    <row r="12294" spans="1:2" x14ac:dyDescent="0.25">
      <c r="A12294" t="s">
        <v>24419</v>
      </c>
      <c r="B12294" t="s">
        <v>24420</v>
      </c>
    </row>
    <row r="12295" spans="1:2" x14ac:dyDescent="0.25">
      <c r="A12295" t="s">
        <v>24421</v>
      </c>
      <c r="B12295" t="s">
        <v>24422</v>
      </c>
    </row>
    <row r="12296" spans="1:2" x14ac:dyDescent="0.25">
      <c r="A12296" t="s">
        <v>24423</v>
      </c>
      <c r="B12296" t="s">
        <v>24424</v>
      </c>
    </row>
    <row r="12297" spans="1:2" x14ac:dyDescent="0.25">
      <c r="A12297" t="s">
        <v>24425</v>
      </c>
      <c r="B12297" t="s">
        <v>24426</v>
      </c>
    </row>
    <row r="12298" spans="1:2" x14ac:dyDescent="0.25">
      <c r="A12298" t="s">
        <v>24427</v>
      </c>
      <c r="B12298" t="s">
        <v>24428</v>
      </c>
    </row>
    <row r="12299" spans="1:2" x14ac:dyDescent="0.25">
      <c r="A12299" t="s">
        <v>24429</v>
      </c>
      <c r="B12299" t="s">
        <v>24430</v>
      </c>
    </row>
    <row r="12300" spans="1:2" x14ac:dyDescent="0.25">
      <c r="A12300" t="s">
        <v>24431</v>
      </c>
      <c r="B12300" t="s">
        <v>24432</v>
      </c>
    </row>
    <row r="12301" spans="1:2" x14ac:dyDescent="0.25">
      <c r="A12301" t="s">
        <v>24433</v>
      </c>
      <c r="B12301" t="s">
        <v>24434</v>
      </c>
    </row>
    <row r="12302" spans="1:2" x14ac:dyDescent="0.25">
      <c r="A12302" t="s">
        <v>24435</v>
      </c>
      <c r="B12302" t="s">
        <v>24436</v>
      </c>
    </row>
    <row r="12303" spans="1:2" x14ac:dyDescent="0.25">
      <c r="A12303" t="s">
        <v>24437</v>
      </c>
      <c r="B12303" t="s">
        <v>24438</v>
      </c>
    </row>
    <row r="12304" spans="1:2" x14ac:dyDescent="0.25">
      <c r="A12304" t="s">
        <v>24439</v>
      </c>
      <c r="B12304" t="s">
        <v>24440</v>
      </c>
    </row>
    <row r="12305" spans="1:2" x14ac:dyDescent="0.25">
      <c r="A12305" t="s">
        <v>24441</v>
      </c>
      <c r="B12305" t="s">
        <v>24442</v>
      </c>
    </row>
    <row r="12306" spans="1:2" x14ac:dyDescent="0.25">
      <c r="A12306" t="s">
        <v>24443</v>
      </c>
      <c r="B12306" t="s">
        <v>24444</v>
      </c>
    </row>
    <row r="12307" spans="1:2" x14ac:dyDescent="0.25">
      <c r="A12307" t="s">
        <v>24445</v>
      </c>
      <c r="B12307" t="s">
        <v>24446</v>
      </c>
    </row>
    <row r="12308" spans="1:2" x14ac:dyDescent="0.25">
      <c r="A12308" t="s">
        <v>24447</v>
      </c>
      <c r="B12308" t="s">
        <v>24448</v>
      </c>
    </row>
    <row r="12309" spans="1:2" x14ac:dyDescent="0.25">
      <c r="A12309" t="s">
        <v>24449</v>
      </c>
      <c r="B12309" t="s">
        <v>24450</v>
      </c>
    </row>
    <row r="12310" spans="1:2" x14ac:dyDescent="0.25">
      <c r="A12310" t="s">
        <v>24451</v>
      </c>
      <c r="B12310" t="s">
        <v>24452</v>
      </c>
    </row>
    <row r="12311" spans="1:2" x14ac:dyDescent="0.25">
      <c r="A12311" t="s">
        <v>24453</v>
      </c>
      <c r="B12311" t="s">
        <v>24454</v>
      </c>
    </row>
    <row r="12312" spans="1:2" x14ac:dyDescent="0.25">
      <c r="A12312" t="s">
        <v>24455</v>
      </c>
      <c r="B12312" t="s">
        <v>24456</v>
      </c>
    </row>
    <row r="12313" spans="1:2" x14ac:dyDescent="0.25">
      <c r="A12313" t="s">
        <v>24457</v>
      </c>
      <c r="B12313" t="s">
        <v>24458</v>
      </c>
    </row>
    <row r="12314" spans="1:2" x14ac:dyDescent="0.25">
      <c r="A12314" t="s">
        <v>24459</v>
      </c>
      <c r="B12314" t="s">
        <v>24460</v>
      </c>
    </row>
    <row r="12315" spans="1:2" x14ac:dyDescent="0.25">
      <c r="A12315" t="s">
        <v>24461</v>
      </c>
      <c r="B12315" t="s">
        <v>24462</v>
      </c>
    </row>
    <row r="12316" spans="1:2" x14ac:dyDescent="0.25">
      <c r="A12316" t="s">
        <v>24463</v>
      </c>
      <c r="B12316" t="s">
        <v>24464</v>
      </c>
    </row>
    <row r="12317" spans="1:2" x14ac:dyDescent="0.25">
      <c r="A12317" t="s">
        <v>24465</v>
      </c>
      <c r="B12317" t="s">
        <v>24466</v>
      </c>
    </row>
    <row r="12318" spans="1:2" x14ac:dyDescent="0.25">
      <c r="A12318" t="s">
        <v>24467</v>
      </c>
      <c r="B12318" t="s">
        <v>24468</v>
      </c>
    </row>
    <row r="12319" spans="1:2" x14ac:dyDescent="0.25">
      <c r="A12319" t="s">
        <v>24469</v>
      </c>
      <c r="B12319" t="s">
        <v>24470</v>
      </c>
    </row>
    <row r="12320" spans="1:2" x14ac:dyDescent="0.25">
      <c r="A12320" t="s">
        <v>24471</v>
      </c>
      <c r="B12320" t="s">
        <v>24472</v>
      </c>
    </row>
    <row r="12321" spans="1:2" x14ac:dyDescent="0.25">
      <c r="A12321" t="s">
        <v>24473</v>
      </c>
      <c r="B12321" t="s">
        <v>24474</v>
      </c>
    </row>
    <row r="12322" spans="1:2" x14ac:dyDescent="0.25">
      <c r="A12322" t="s">
        <v>24475</v>
      </c>
      <c r="B12322" t="s">
        <v>24476</v>
      </c>
    </row>
    <row r="12323" spans="1:2" x14ac:dyDescent="0.25">
      <c r="A12323" t="s">
        <v>24477</v>
      </c>
      <c r="B12323" t="s">
        <v>24478</v>
      </c>
    </row>
    <row r="12324" spans="1:2" x14ac:dyDescent="0.25">
      <c r="A12324" t="s">
        <v>24479</v>
      </c>
      <c r="B12324" t="s">
        <v>24480</v>
      </c>
    </row>
    <row r="12325" spans="1:2" x14ac:dyDescent="0.25">
      <c r="A12325" t="s">
        <v>24481</v>
      </c>
      <c r="B12325" t="s">
        <v>24482</v>
      </c>
    </row>
    <row r="12326" spans="1:2" x14ac:dyDescent="0.25">
      <c r="A12326" t="s">
        <v>24483</v>
      </c>
      <c r="B12326" t="s">
        <v>24484</v>
      </c>
    </row>
    <row r="12327" spans="1:2" x14ac:dyDescent="0.25">
      <c r="A12327" t="s">
        <v>24485</v>
      </c>
      <c r="B12327" t="s">
        <v>24486</v>
      </c>
    </row>
    <row r="12328" spans="1:2" x14ac:dyDescent="0.25">
      <c r="A12328" t="s">
        <v>24487</v>
      </c>
      <c r="B12328" t="s">
        <v>24488</v>
      </c>
    </row>
    <row r="12329" spans="1:2" x14ac:dyDescent="0.25">
      <c r="A12329" t="s">
        <v>24489</v>
      </c>
      <c r="B12329" t="s">
        <v>24490</v>
      </c>
    </row>
    <row r="12330" spans="1:2" x14ac:dyDescent="0.25">
      <c r="A12330" t="s">
        <v>24491</v>
      </c>
      <c r="B12330" t="s">
        <v>24492</v>
      </c>
    </row>
    <row r="12331" spans="1:2" x14ac:dyDescent="0.25">
      <c r="A12331" t="s">
        <v>24493</v>
      </c>
      <c r="B12331" t="s">
        <v>24494</v>
      </c>
    </row>
    <row r="12332" spans="1:2" x14ac:dyDescent="0.25">
      <c r="A12332" t="s">
        <v>24495</v>
      </c>
      <c r="B12332" t="s">
        <v>24496</v>
      </c>
    </row>
    <row r="12333" spans="1:2" x14ac:dyDescent="0.25">
      <c r="A12333" t="s">
        <v>24497</v>
      </c>
      <c r="B12333" t="s">
        <v>24498</v>
      </c>
    </row>
    <row r="12334" spans="1:2" x14ac:dyDescent="0.25">
      <c r="A12334" t="s">
        <v>24499</v>
      </c>
      <c r="B12334" t="s">
        <v>24500</v>
      </c>
    </row>
    <row r="12335" spans="1:2" x14ac:dyDescent="0.25">
      <c r="A12335" t="s">
        <v>24501</v>
      </c>
      <c r="B12335" t="s">
        <v>24502</v>
      </c>
    </row>
    <row r="12336" spans="1:2" x14ac:dyDescent="0.25">
      <c r="A12336" t="s">
        <v>24503</v>
      </c>
      <c r="B12336" t="s">
        <v>24504</v>
      </c>
    </row>
    <row r="12337" spans="1:2" x14ac:dyDescent="0.25">
      <c r="A12337" t="s">
        <v>24505</v>
      </c>
      <c r="B12337" t="s">
        <v>24506</v>
      </c>
    </row>
    <row r="12338" spans="1:2" x14ac:dyDescent="0.25">
      <c r="A12338" t="s">
        <v>24507</v>
      </c>
      <c r="B12338" t="s">
        <v>24508</v>
      </c>
    </row>
    <row r="12339" spans="1:2" x14ac:dyDescent="0.25">
      <c r="A12339" t="s">
        <v>24509</v>
      </c>
      <c r="B12339" t="s">
        <v>24510</v>
      </c>
    </row>
    <row r="12340" spans="1:2" x14ac:dyDescent="0.25">
      <c r="A12340" t="s">
        <v>24511</v>
      </c>
      <c r="B12340" t="s">
        <v>24512</v>
      </c>
    </row>
    <row r="12341" spans="1:2" x14ac:dyDescent="0.25">
      <c r="A12341" t="s">
        <v>24513</v>
      </c>
      <c r="B12341" t="s">
        <v>24514</v>
      </c>
    </row>
    <row r="12342" spans="1:2" x14ac:dyDescent="0.25">
      <c r="A12342" t="s">
        <v>24515</v>
      </c>
      <c r="B12342" t="s">
        <v>24516</v>
      </c>
    </row>
    <row r="12343" spans="1:2" x14ac:dyDescent="0.25">
      <c r="A12343" t="s">
        <v>24517</v>
      </c>
      <c r="B12343" t="s">
        <v>24518</v>
      </c>
    </row>
    <row r="12344" spans="1:2" x14ac:dyDescent="0.25">
      <c r="A12344" t="s">
        <v>24519</v>
      </c>
      <c r="B12344" t="s">
        <v>24520</v>
      </c>
    </row>
    <row r="12345" spans="1:2" x14ac:dyDescent="0.25">
      <c r="A12345" t="s">
        <v>24521</v>
      </c>
      <c r="B12345" t="s">
        <v>24522</v>
      </c>
    </row>
    <row r="12346" spans="1:2" x14ac:dyDescent="0.25">
      <c r="A12346" t="s">
        <v>24523</v>
      </c>
      <c r="B12346" t="s">
        <v>24524</v>
      </c>
    </row>
    <row r="12347" spans="1:2" x14ac:dyDescent="0.25">
      <c r="A12347" t="s">
        <v>24525</v>
      </c>
      <c r="B12347" t="s">
        <v>24526</v>
      </c>
    </row>
    <row r="12348" spans="1:2" x14ac:dyDescent="0.25">
      <c r="A12348" t="s">
        <v>24527</v>
      </c>
      <c r="B12348" t="s">
        <v>24528</v>
      </c>
    </row>
    <row r="12349" spans="1:2" x14ac:dyDescent="0.25">
      <c r="A12349" t="s">
        <v>24529</v>
      </c>
      <c r="B12349" t="s">
        <v>24530</v>
      </c>
    </row>
    <row r="12350" spans="1:2" x14ac:dyDescent="0.25">
      <c r="A12350" t="s">
        <v>24531</v>
      </c>
      <c r="B12350" t="s">
        <v>24532</v>
      </c>
    </row>
    <row r="12351" spans="1:2" x14ac:dyDescent="0.25">
      <c r="A12351" t="s">
        <v>24533</v>
      </c>
      <c r="B12351" t="s">
        <v>24534</v>
      </c>
    </row>
    <row r="12352" spans="1:2" x14ac:dyDescent="0.25">
      <c r="A12352" t="s">
        <v>24535</v>
      </c>
      <c r="B12352" t="s">
        <v>24536</v>
      </c>
    </row>
    <row r="12353" spans="1:2" x14ac:dyDescent="0.25">
      <c r="A12353" t="s">
        <v>24537</v>
      </c>
      <c r="B12353" t="s">
        <v>24538</v>
      </c>
    </row>
    <row r="12354" spans="1:2" x14ac:dyDescent="0.25">
      <c r="A12354" t="s">
        <v>24539</v>
      </c>
      <c r="B12354" t="s">
        <v>24540</v>
      </c>
    </row>
    <row r="12355" spans="1:2" x14ac:dyDescent="0.25">
      <c r="A12355" t="s">
        <v>24541</v>
      </c>
      <c r="B12355" t="s">
        <v>24542</v>
      </c>
    </row>
    <row r="12356" spans="1:2" x14ac:dyDescent="0.25">
      <c r="A12356" t="s">
        <v>24543</v>
      </c>
      <c r="B12356" t="s">
        <v>24544</v>
      </c>
    </row>
    <row r="12357" spans="1:2" x14ac:dyDescent="0.25">
      <c r="A12357" t="s">
        <v>24545</v>
      </c>
      <c r="B12357" t="s">
        <v>24546</v>
      </c>
    </row>
    <row r="12358" spans="1:2" x14ac:dyDescent="0.25">
      <c r="A12358" t="s">
        <v>24547</v>
      </c>
      <c r="B12358" t="s">
        <v>24548</v>
      </c>
    </row>
    <row r="12359" spans="1:2" x14ac:dyDescent="0.25">
      <c r="A12359" t="s">
        <v>24549</v>
      </c>
      <c r="B12359" t="s">
        <v>24550</v>
      </c>
    </row>
    <row r="12360" spans="1:2" x14ac:dyDescent="0.25">
      <c r="A12360" t="s">
        <v>24551</v>
      </c>
      <c r="B12360" t="s">
        <v>24552</v>
      </c>
    </row>
    <row r="12361" spans="1:2" x14ac:dyDescent="0.25">
      <c r="A12361" t="s">
        <v>24553</v>
      </c>
      <c r="B12361" t="s">
        <v>24554</v>
      </c>
    </row>
    <row r="12362" spans="1:2" x14ac:dyDescent="0.25">
      <c r="A12362" t="s">
        <v>24555</v>
      </c>
      <c r="B12362" t="s">
        <v>24556</v>
      </c>
    </row>
    <row r="12363" spans="1:2" x14ac:dyDescent="0.25">
      <c r="A12363" t="s">
        <v>24557</v>
      </c>
      <c r="B12363" t="s">
        <v>24558</v>
      </c>
    </row>
    <row r="12364" spans="1:2" x14ac:dyDescent="0.25">
      <c r="A12364" t="s">
        <v>24559</v>
      </c>
      <c r="B12364" t="s">
        <v>24560</v>
      </c>
    </row>
    <row r="12365" spans="1:2" x14ac:dyDescent="0.25">
      <c r="A12365" t="s">
        <v>24561</v>
      </c>
      <c r="B12365" t="s">
        <v>24562</v>
      </c>
    </row>
    <row r="12366" spans="1:2" x14ac:dyDescent="0.25">
      <c r="A12366" t="s">
        <v>24563</v>
      </c>
      <c r="B12366" t="s">
        <v>24564</v>
      </c>
    </row>
    <row r="12367" spans="1:2" x14ac:dyDescent="0.25">
      <c r="A12367" t="s">
        <v>24565</v>
      </c>
      <c r="B12367" t="s">
        <v>24566</v>
      </c>
    </row>
    <row r="12368" spans="1:2" x14ac:dyDescent="0.25">
      <c r="A12368" t="s">
        <v>24567</v>
      </c>
      <c r="B12368" t="s">
        <v>24568</v>
      </c>
    </row>
    <row r="12369" spans="1:2" x14ac:dyDescent="0.25">
      <c r="A12369" t="s">
        <v>24569</v>
      </c>
      <c r="B12369" t="s">
        <v>24570</v>
      </c>
    </row>
    <row r="12370" spans="1:2" x14ac:dyDescent="0.25">
      <c r="A12370" t="s">
        <v>24571</v>
      </c>
      <c r="B12370" t="s">
        <v>24572</v>
      </c>
    </row>
    <row r="12371" spans="1:2" x14ac:dyDescent="0.25">
      <c r="A12371" t="s">
        <v>24573</v>
      </c>
      <c r="B12371" t="s">
        <v>24574</v>
      </c>
    </row>
    <row r="12372" spans="1:2" x14ac:dyDescent="0.25">
      <c r="A12372" t="s">
        <v>24575</v>
      </c>
      <c r="B12372" t="s">
        <v>24576</v>
      </c>
    </row>
    <row r="12373" spans="1:2" x14ac:dyDescent="0.25">
      <c r="A12373" t="s">
        <v>24577</v>
      </c>
      <c r="B12373" t="s">
        <v>24578</v>
      </c>
    </row>
    <row r="12374" spans="1:2" x14ac:dyDescent="0.25">
      <c r="A12374" t="s">
        <v>24579</v>
      </c>
      <c r="B12374" t="s">
        <v>24580</v>
      </c>
    </row>
    <row r="12375" spans="1:2" x14ac:dyDescent="0.25">
      <c r="A12375" t="s">
        <v>24581</v>
      </c>
      <c r="B12375" t="s">
        <v>24582</v>
      </c>
    </row>
    <row r="12376" spans="1:2" x14ac:dyDescent="0.25">
      <c r="A12376" t="s">
        <v>24583</v>
      </c>
      <c r="B12376" t="s">
        <v>24584</v>
      </c>
    </row>
    <row r="12377" spans="1:2" x14ac:dyDescent="0.25">
      <c r="A12377" t="s">
        <v>24585</v>
      </c>
      <c r="B12377" t="s">
        <v>24586</v>
      </c>
    </row>
    <row r="12378" spans="1:2" x14ac:dyDescent="0.25">
      <c r="A12378" t="s">
        <v>24587</v>
      </c>
      <c r="B12378" t="s">
        <v>24588</v>
      </c>
    </row>
    <row r="12379" spans="1:2" x14ac:dyDescent="0.25">
      <c r="A12379" t="s">
        <v>24589</v>
      </c>
      <c r="B12379" t="s">
        <v>24590</v>
      </c>
    </row>
    <row r="12380" spans="1:2" x14ac:dyDescent="0.25">
      <c r="A12380" t="s">
        <v>24591</v>
      </c>
      <c r="B12380" t="s">
        <v>24592</v>
      </c>
    </row>
    <row r="12381" spans="1:2" x14ac:dyDescent="0.25">
      <c r="A12381" t="s">
        <v>24593</v>
      </c>
      <c r="B12381" t="s">
        <v>24594</v>
      </c>
    </row>
    <row r="12382" spans="1:2" x14ac:dyDescent="0.25">
      <c r="A12382" t="s">
        <v>24595</v>
      </c>
      <c r="B12382" t="s">
        <v>24596</v>
      </c>
    </row>
    <row r="12383" spans="1:2" x14ac:dyDescent="0.25">
      <c r="A12383" t="s">
        <v>24597</v>
      </c>
      <c r="B12383" t="s">
        <v>24598</v>
      </c>
    </row>
    <row r="12384" spans="1:2" x14ac:dyDescent="0.25">
      <c r="A12384" t="s">
        <v>24599</v>
      </c>
      <c r="B12384" t="s">
        <v>24600</v>
      </c>
    </row>
    <row r="12385" spans="1:2" x14ac:dyDescent="0.25">
      <c r="A12385" t="s">
        <v>24601</v>
      </c>
      <c r="B12385" t="s">
        <v>24602</v>
      </c>
    </row>
    <row r="12386" spans="1:2" x14ac:dyDescent="0.25">
      <c r="A12386" t="s">
        <v>24603</v>
      </c>
      <c r="B12386" t="s">
        <v>24604</v>
      </c>
    </row>
    <row r="12387" spans="1:2" x14ac:dyDescent="0.25">
      <c r="A12387" t="s">
        <v>24605</v>
      </c>
      <c r="B12387" t="s">
        <v>24606</v>
      </c>
    </row>
    <row r="12388" spans="1:2" x14ac:dyDescent="0.25">
      <c r="A12388" t="s">
        <v>24607</v>
      </c>
      <c r="B12388" t="s">
        <v>24608</v>
      </c>
    </row>
    <row r="12389" spans="1:2" x14ac:dyDescent="0.25">
      <c r="A12389" t="s">
        <v>24609</v>
      </c>
      <c r="B12389" t="s">
        <v>24610</v>
      </c>
    </row>
    <row r="12390" spans="1:2" x14ac:dyDescent="0.25">
      <c r="A12390" t="s">
        <v>24611</v>
      </c>
      <c r="B12390" t="s">
        <v>24612</v>
      </c>
    </row>
    <row r="12391" spans="1:2" x14ac:dyDescent="0.25">
      <c r="A12391" t="s">
        <v>24613</v>
      </c>
      <c r="B12391" t="s">
        <v>24614</v>
      </c>
    </row>
    <row r="12392" spans="1:2" x14ac:dyDescent="0.25">
      <c r="A12392" t="s">
        <v>24615</v>
      </c>
      <c r="B12392" t="s">
        <v>24616</v>
      </c>
    </row>
    <row r="12393" spans="1:2" x14ac:dyDescent="0.25">
      <c r="A12393" t="s">
        <v>24617</v>
      </c>
      <c r="B12393" t="s">
        <v>24618</v>
      </c>
    </row>
    <row r="12394" spans="1:2" x14ac:dyDescent="0.25">
      <c r="A12394" t="s">
        <v>24619</v>
      </c>
      <c r="B12394" t="s">
        <v>24620</v>
      </c>
    </row>
    <row r="12395" spans="1:2" x14ac:dyDescent="0.25">
      <c r="A12395" t="s">
        <v>24621</v>
      </c>
      <c r="B12395" t="s">
        <v>24622</v>
      </c>
    </row>
    <row r="12396" spans="1:2" x14ac:dyDescent="0.25">
      <c r="A12396" t="s">
        <v>24623</v>
      </c>
      <c r="B12396" t="s">
        <v>24624</v>
      </c>
    </row>
    <row r="12397" spans="1:2" x14ac:dyDescent="0.25">
      <c r="A12397" t="s">
        <v>24625</v>
      </c>
      <c r="B12397" t="s">
        <v>24626</v>
      </c>
    </row>
    <row r="12398" spans="1:2" x14ac:dyDescent="0.25">
      <c r="A12398" t="s">
        <v>24627</v>
      </c>
      <c r="B12398" t="s">
        <v>24628</v>
      </c>
    </row>
    <row r="12399" spans="1:2" x14ac:dyDescent="0.25">
      <c r="A12399" t="s">
        <v>24629</v>
      </c>
      <c r="B12399" t="s">
        <v>24630</v>
      </c>
    </row>
    <row r="12400" spans="1:2" x14ac:dyDescent="0.25">
      <c r="A12400" t="s">
        <v>24631</v>
      </c>
      <c r="B12400" t="s">
        <v>24632</v>
      </c>
    </row>
    <row r="12401" spans="1:2" x14ac:dyDescent="0.25">
      <c r="A12401" t="s">
        <v>24633</v>
      </c>
      <c r="B12401" t="s">
        <v>24634</v>
      </c>
    </row>
    <row r="12402" spans="1:2" x14ac:dyDescent="0.25">
      <c r="A12402" t="s">
        <v>24635</v>
      </c>
      <c r="B12402" t="s">
        <v>24636</v>
      </c>
    </row>
    <row r="12403" spans="1:2" x14ac:dyDescent="0.25">
      <c r="A12403" t="s">
        <v>24637</v>
      </c>
      <c r="B12403" t="s">
        <v>24638</v>
      </c>
    </row>
    <row r="12404" spans="1:2" x14ac:dyDescent="0.25">
      <c r="A12404" t="s">
        <v>24639</v>
      </c>
      <c r="B12404" t="s">
        <v>24640</v>
      </c>
    </row>
    <row r="12405" spans="1:2" x14ac:dyDescent="0.25">
      <c r="A12405" t="s">
        <v>24641</v>
      </c>
      <c r="B12405" t="s">
        <v>24642</v>
      </c>
    </row>
    <row r="12406" spans="1:2" x14ac:dyDescent="0.25">
      <c r="A12406" t="s">
        <v>24643</v>
      </c>
      <c r="B12406" t="s">
        <v>24644</v>
      </c>
    </row>
    <row r="12407" spans="1:2" x14ac:dyDescent="0.25">
      <c r="A12407" t="s">
        <v>24645</v>
      </c>
      <c r="B12407" t="s">
        <v>24646</v>
      </c>
    </row>
    <row r="12408" spans="1:2" x14ac:dyDescent="0.25">
      <c r="A12408" t="s">
        <v>24647</v>
      </c>
      <c r="B12408" t="s">
        <v>24648</v>
      </c>
    </row>
    <row r="12409" spans="1:2" x14ac:dyDescent="0.25">
      <c r="A12409" t="s">
        <v>24649</v>
      </c>
      <c r="B12409" t="s">
        <v>24650</v>
      </c>
    </row>
    <row r="12410" spans="1:2" x14ac:dyDescent="0.25">
      <c r="A12410" t="s">
        <v>24651</v>
      </c>
      <c r="B12410" t="s">
        <v>24652</v>
      </c>
    </row>
    <row r="12411" spans="1:2" x14ac:dyDescent="0.25">
      <c r="A12411" t="s">
        <v>24653</v>
      </c>
      <c r="B12411" t="s">
        <v>24654</v>
      </c>
    </row>
    <row r="12412" spans="1:2" x14ac:dyDescent="0.25">
      <c r="A12412" t="s">
        <v>24655</v>
      </c>
      <c r="B12412" t="s">
        <v>24656</v>
      </c>
    </row>
    <row r="12413" spans="1:2" x14ac:dyDescent="0.25">
      <c r="A12413" t="s">
        <v>24657</v>
      </c>
      <c r="B12413" t="s">
        <v>24658</v>
      </c>
    </row>
    <row r="12414" spans="1:2" x14ac:dyDescent="0.25">
      <c r="A12414" t="s">
        <v>24659</v>
      </c>
      <c r="B12414" t="s">
        <v>24660</v>
      </c>
    </row>
    <row r="12415" spans="1:2" x14ac:dyDescent="0.25">
      <c r="A12415" t="s">
        <v>24661</v>
      </c>
      <c r="B12415" t="s">
        <v>24662</v>
      </c>
    </row>
    <row r="12416" spans="1:2" x14ac:dyDescent="0.25">
      <c r="A12416" t="s">
        <v>24663</v>
      </c>
      <c r="B12416" t="s">
        <v>24664</v>
      </c>
    </row>
    <row r="12417" spans="1:2" x14ac:dyDescent="0.25">
      <c r="A12417" t="s">
        <v>24665</v>
      </c>
      <c r="B12417" t="s">
        <v>24666</v>
      </c>
    </row>
    <row r="12418" spans="1:2" x14ac:dyDescent="0.25">
      <c r="A12418" t="s">
        <v>24667</v>
      </c>
      <c r="B12418" t="s">
        <v>24668</v>
      </c>
    </row>
    <row r="12419" spans="1:2" x14ac:dyDescent="0.25">
      <c r="A12419" t="s">
        <v>24669</v>
      </c>
      <c r="B12419" t="s">
        <v>24670</v>
      </c>
    </row>
    <row r="12420" spans="1:2" x14ac:dyDescent="0.25">
      <c r="A12420" t="s">
        <v>24671</v>
      </c>
      <c r="B12420" t="s">
        <v>24672</v>
      </c>
    </row>
    <row r="12421" spans="1:2" x14ac:dyDescent="0.25">
      <c r="A12421" t="s">
        <v>24673</v>
      </c>
      <c r="B12421" t="s">
        <v>24674</v>
      </c>
    </row>
    <row r="12422" spans="1:2" x14ac:dyDescent="0.25">
      <c r="A12422" t="s">
        <v>24675</v>
      </c>
      <c r="B12422" t="s">
        <v>24676</v>
      </c>
    </row>
    <row r="12423" spans="1:2" x14ac:dyDescent="0.25">
      <c r="A12423" t="s">
        <v>24677</v>
      </c>
      <c r="B12423" t="s">
        <v>24678</v>
      </c>
    </row>
    <row r="12424" spans="1:2" x14ac:dyDescent="0.25">
      <c r="A12424" t="s">
        <v>24679</v>
      </c>
      <c r="B12424" t="s">
        <v>24680</v>
      </c>
    </row>
    <row r="12425" spans="1:2" x14ac:dyDescent="0.25">
      <c r="A12425" t="s">
        <v>24681</v>
      </c>
      <c r="B12425" t="s">
        <v>24682</v>
      </c>
    </row>
    <row r="12426" spans="1:2" x14ac:dyDescent="0.25">
      <c r="A12426" t="s">
        <v>24683</v>
      </c>
      <c r="B12426" t="s">
        <v>24684</v>
      </c>
    </row>
    <row r="12427" spans="1:2" x14ac:dyDescent="0.25">
      <c r="A12427" t="s">
        <v>24685</v>
      </c>
      <c r="B12427" t="s">
        <v>24686</v>
      </c>
    </row>
    <row r="12428" spans="1:2" x14ac:dyDescent="0.25">
      <c r="A12428" t="s">
        <v>24687</v>
      </c>
      <c r="B12428" t="s">
        <v>24688</v>
      </c>
    </row>
    <row r="12429" spans="1:2" x14ac:dyDescent="0.25">
      <c r="A12429" t="s">
        <v>24689</v>
      </c>
      <c r="B12429" t="s">
        <v>24690</v>
      </c>
    </row>
    <row r="12430" spans="1:2" x14ac:dyDescent="0.25">
      <c r="A12430" t="s">
        <v>24691</v>
      </c>
      <c r="B12430" t="s">
        <v>24692</v>
      </c>
    </row>
    <row r="12431" spans="1:2" x14ac:dyDescent="0.25">
      <c r="A12431" t="s">
        <v>24693</v>
      </c>
      <c r="B12431" t="s">
        <v>24694</v>
      </c>
    </row>
    <row r="12432" spans="1:2" x14ac:dyDescent="0.25">
      <c r="A12432" t="s">
        <v>24695</v>
      </c>
      <c r="B12432" t="s">
        <v>24696</v>
      </c>
    </row>
    <row r="12433" spans="1:2" x14ac:dyDescent="0.25">
      <c r="A12433" t="s">
        <v>24697</v>
      </c>
      <c r="B12433" t="s">
        <v>24698</v>
      </c>
    </row>
    <row r="12434" spans="1:2" x14ac:dyDescent="0.25">
      <c r="A12434" t="s">
        <v>24699</v>
      </c>
      <c r="B12434" t="s">
        <v>24700</v>
      </c>
    </row>
    <row r="12435" spans="1:2" x14ac:dyDescent="0.25">
      <c r="A12435" t="s">
        <v>24701</v>
      </c>
      <c r="B12435" t="s">
        <v>24702</v>
      </c>
    </row>
    <row r="12436" spans="1:2" x14ac:dyDescent="0.25">
      <c r="A12436" t="s">
        <v>24703</v>
      </c>
      <c r="B12436" t="s">
        <v>24704</v>
      </c>
    </row>
    <row r="12437" spans="1:2" x14ac:dyDescent="0.25">
      <c r="A12437" t="s">
        <v>24705</v>
      </c>
      <c r="B12437" t="s">
        <v>24706</v>
      </c>
    </row>
    <row r="12438" spans="1:2" x14ac:dyDescent="0.25">
      <c r="A12438" t="s">
        <v>24707</v>
      </c>
      <c r="B12438" t="s">
        <v>24708</v>
      </c>
    </row>
    <row r="12439" spans="1:2" x14ac:dyDescent="0.25">
      <c r="A12439" t="s">
        <v>24709</v>
      </c>
      <c r="B12439" t="s">
        <v>24710</v>
      </c>
    </row>
    <row r="12440" spans="1:2" x14ac:dyDescent="0.25">
      <c r="A12440" t="s">
        <v>24711</v>
      </c>
      <c r="B12440" t="s">
        <v>24712</v>
      </c>
    </row>
    <row r="12441" spans="1:2" x14ac:dyDescent="0.25">
      <c r="A12441" t="s">
        <v>24713</v>
      </c>
      <c r="B12441" t="s">
        <v>24714</v>
      </c>
    </row>
    <row r="12442" spans="1:2" x14ac:dyDescent="0.25">
      <c r="A12442" t="s">
        <v>24715</v>
      </c>
      <c r="B12442" t="s">
        <v>24716</v>
      </c>
    </row>
    <row r="12443" spans="1:2" x14ac:dyDescent="0.25">
      <c r="A12443" t="s">
        <v>24717</v>
      </c>
      <c r="B12443" t="s">
        <v>24718</v>
      </c>
    </row>
    <row r="12444" spans="1:2" x14ac:dyDescent="0.25">
      <c r="A12444" t="s">
        <v>24719</v>
      </c>
      <c r="B12444" t="s">
        <v>24720</v>
      </c>
    </row>
    <row r="12445" spans="1:2" x14ac:dyDescent="0.25">
      <c r="A12445" t="s">
        <v>24721</v>
      </c>
      <c r="B12445" t="s">
        <v>24722</v>
      </c>
    </row>
    <row r="12446" spans="1:2" x14ac:dyDescent="0.25">
      <c r="A12446" t="s">
        <v>24723</v>
      </c>
      <c r="B12446" t="s">
        <v>24724</v>
      </c>
    </row>
    <row r="12447" spans="1:2" x14ac:dyDescent="0.25">
      <c r="A12447" t="s">
        <v>24725</v>
      </c>
      <c r="B12447" t="s">
        <v>24726</v>
      </c>
    </row>
    <row r="12448" spans="1:2" x14ac:dyDescent="0.25">
      <c r="A12448" t="s">
        <v>24727</v>
      </c>
      <c r="B12448" t="s">
        <v>24728</v>
      </c>
    </row>
    <row r="12449" spans="1:2" x14ac:dyDescent="0.25">
      <c r="A12449" t="s">
        <v>24729</v>
      </c>
      <c r="B12449" t="s">
        <v>24730</v>
      </c>
    </row>
    <row r="12450" spans="1:2" x14ac:dyDescent="0.25">
      <c r="A12450" t="s">
        <v>24731</v>
      </c>
      <c r="B12450" t="s">
        <v>24732</v>
      </c>
    </row>
    <row r="12451" spans="1:2" x14ac:dyDescent="0.25">
      <c r="A12451" t="s">
        <v>24733</v>
      </c>
      <c r="B12451" t="s">
        <v>24734</v>
      </c>
    </row>
    <row r="12452" spans="1:2" x14ac:dyDescent="0.25">
      <c r="A12452" t="s">
        <v>24735</v>
      </c>
      <c r="B12452" t="s">
        <v>24736</v>
      </c>
    </row>
    <row r="12453" spans="1:2" x14ac:dyDescent="0.25">
      <c r="A12453" t="s">
        <v>24737</v>
      </c>
      <c r="B12453" t="s">
        <v>24738</v>
      </c>
    </row>
    <row r="12454" spans="1:2" x14ac:dyDescent="0.25">
      <c r="A12454" t="s">
        <v>24739</v>
      </c>
      <c r="B12454" t="s">
        <v>24740</v>
      </c>
    </row>
    <row r="12455" spans="1:2" x14ac:dyDescent="0.25">
      <c r="A12455" t="s">
        <v>24741</v>
      </c>
      <c r="B12455" t="s">
        <v>24742</v>
      </c>
    </row>
    <row r="12456" spans="1:2" x14ac:dyDescent="0.25">
      <c r="A12456" t="s">
        <v>24743</v>
      </c>
      <c r="B12456" t="s">
        <v>24744</v>
      </c>
    </row>
    <row r="12457" spans="1:2" x14ac:dyDescent="0.25">
      <c r="A12457" t="s">
        <v>24745</v>
      </c>
      <c r="B12457" t="s">
        <v>24746</v>
      </c>
    </row>
    <row r="12458" spans="1:2" x14ac:dyDescent="0.25">
      <c r="A12458" t="s">
        <v>24747</v>
      </c>
      <c r="B12458" t="s">
        <v>24748</v>
      </c>
    </row>
    <row r="12459" spans="1:2" x14ac:dyDescent="0.25">
      <c r="A12459" t="s">
        <v>24749</v>
      </c>
      <c r="B12459" t="s">
        <v>24750</v>
      </c>
    </row>
    <row r="12460" spans="1:2" x14ac:dyDescent="0.25">
      <c r="A12460" t="s">
        <v>24751</v>
      </c>
      <c r="B12460" t="s">
        <v>24752</v>
      </c>
    </row>
    <row r="12461" spans="1:2" x14ac:dyDescent="0.25">
      <c r="A12461" t="s">
        <v>24753</v>
      </c>
      <c r="B12461" t="s">
        <v>24754</v>
      </c>
    </row>
    <row r="12462" spans="1:2" x14ac:dyDescent="0.25">
      <c r="A12462" t="s">
        <v>24755</v>
      </c>
      <c r="B12462" t="s">
        <v>24756</v>
      </c>
    </row>
    <row r="12463" spans="1:2" x14ac:dyDescent="0.25">
      <c r="A12463" t="s">
        <v>24757</v>
      </c>
      <c r="B12463" t="s">
        <v>24758</v>
      </c>
    </row>
    <row r="12464" spans="1:2" x14ac:dyDescent="0.25">
      <c r="A12464" t="s">
        <v>24759</v>
      </c>
      <c r="B12464" t="s">
        <v>24760</v>
      </c>
    </row>
    <row r="12465" spans="1:2" x14ac:dyDescent="0.25">
      <c r="A12465" t="s">
        <v>24761</v>
      </c>
      <c r="B12465" t="s">
        <v>24762</v>
      </c>
    </row>
    <row r="12466" spans="1:2" x14ac:dyDescent="0.25">
      <c r="A12466" t="s">
        <v>24763</v>
      </c>
      <c r="B12466" t="s">
        <v>24764</v>
      </c>
    </row>
    <row r="12467" spans="1:2" x14ac:dyDescent="0.25">
      <c r="A12467" t="s">
        <v>24765</v>
      </c>
      <c r="B12467" t="s">
        <v>24766</v>
      </c>
    </row>
    <row r="12468" spans="1:2" x14ac:dyDescent="0.25">
      <c r="A12468" t="s">
        <v>24767</v>
      </c>
      <c r="B12468" t="s">
        <v>24768</v>
      </c>
    </row>
    <row r="12469" spans="1:2" x14ac:dyDescent="0.25">
      <c r="A12469" t="s">
        <v>24769</v>
      </c>
      <c r="B12469" t="s">
        <v>24770</v>
      </c>
    </row>
    <row r="12470" spans="1:2" x14ac:dyDescent="0.25">
      <c r="A12470" t="s">
        <v>24771</v>
      </c>
      <c r="B12470" t="s">
        <v>24772</v>
      </c>
    </row>
    <row r="12471" spans="1:2" x14ac:dyDescent="0.25">
      <c r="A12471" t="s">
        <v>24773</v>
      </c>
      <c r="B12471" t="s">
        <v>24774</v>
      </c>
    </row>
    <row r="12472" spans="1:2" x14ac:dyDescent="0.25">
      <c r="A12472" t="s">
        <v>24775</v>
      </c>
      <c r="B12472" t="s">
        <v>24776</v>
      </c>
    </row>
    <row r="12473" spans="1:2" x14ac:dyDescent="0.25">
      <c r="A12473" t="s">
        <v>24777</v>
      </c>
      <c r="B12473" t="s">
        <v>24778</v>
      </c>
    </row>
    <row r="12474" spans="1:2" x14ac:dyDescent="0.25">
      <c r="A12474" t="s">
        <v>24779</v>
      </c>
      <c r="B12474" t="s">
        <v>24780</v>
      </c>
    </row>
    <row r="12475" spans="1:2" x14ac:dyDescent="0.25">
      <c r="A12475" t="s">
        <v>24781</v>
      </c>
      <c r="B12475" t="s">
        <v>24782</v>
      </c>
    </row>
    <row r="12476" spans="1:2" x14ac:dyDescent="0.25">
      <c r="A12476" t="s">
        <v>24783</v>
      </c>
      <c r="B12476" t="s">
        <v>24784</v>
      </c>
    </row>
    <row r="12477" spans="1:2" x14ac:dyDescent="0.25">
      <c r="A12477" t="s">
        <v>24785</v>
      </c>
      <c r="B12477" t="s">
        <v>24786</v>
      </c>
    </row>
    <row r="12478" spans="1:2" x14ac:dyDescent="0.25">
      <c r="A12478" t="s">
        <v>24787</v>
      </c>
      <c r="B12478" t="s">
        <v>24788</v>
      </c>
    </row>
    <row r="12479" spans="1:2" x14ac:dyDescent="0.25">
      <c r="A12479" t="s">
        <v>24789</v>
      </c>
      <c r="B12479" t="s">
        <v>24790</v>
      </c>
    </row>
    <row r="12480" spans="1:2" x14ac:dyDescent="0.25">
      <c r="A12480" t="s">
        <v>24791</v>
      </c>
      <c r="B12480" t="s">
        <v>24792</v>
      </c>
    </row>
    <row r="12481" spans="1:2" x14ac:dyDescent="0.25">
      <c r="A12481" t="s">
        <v>24793</v>
      </c>
      <c r="B12481" t="s">
        <v>24794</v>
      </c>
    </row>
    <row r="12482" spans="1:2" x14ac:dyDescent="0.25">
      <c r="A12482" t="s">
        <v>24795</v>
      </c>
      <c r="B12482" t="s">
        <v>24796</v>
      </c>
    </row>
    <row r="12483" spans="1:2" x14ac:dyDescent="0.25">
      <c r="A12483" t="s">
        <v>24797</v>
      </c>
      <c r="B12483" t="s">
        <v>24798</v>
      </c>
    </row>
    <row r="12484" spans="1:2" x14ac:dyDescent="0.25">
      <c r="A12484" t="s">
        <v>24799</v>
      </c>
      <c r="B12484" t="s">
        <v>24800</v>
      </c>
    </row>
    <row r="12485" spans="1:2" x14ac:dyDescent="0.25">
      <c r="A12485" t="s">
        <v>24801</v>
      </c>
      <c r="B12485" t="s">
        <v>24802</v>
      </c>
    </row>
    <row r="12486" spans="1:2" x14ac:dyDescent="0.25">
      <c r="A12486" t="s">
        <v>24803</v>
      </c>
      <c r="B12486" t="s">
        <v>24804</v>
      </c>
    </row>
    <row r="12487" spans="1:2" x14ac:dyDescent="0.25">
      <c r="A12487" t="s">
        <v>24805</v>
      </c>
      <c r="B12487" t="s">
        <v>24806</v>
      </c>
    </row>
    <row r="12488" spans="1:2" x14ac:dyDescent="0.25">
      <c r="A12488" t="s">
        <v>24807</v>
      </c>
      <c r="B12488" t="s">
        <v>24808</v>
      </c>
    </row>
    <row r="12489" spans="1:2" x14ac:dyDescent="0.25">
      <c r="A12489" t="s">
        <v>24809</v>
      </c>
      <c r="B12489" t="s">
        <v>24810</v>
      </c>
    </row>
    <row r="12490" spans="1:2" x14ac:dyDescent="0.25">
      <c r="A12490" t="s">
        <v>24811</v>
      </c>
      <c r="B12490" t="s">
        <v>24812</v>
      </c>
    </row>
    <row r="12491" spans="1:2" x14ac:dyDescent="0.25">
      <c r="A12491" t="s">
        <v>24813</v>
      </c>
      <c r="B12491" t="s">
        <v>24814</v>
      </c>
    </row>
    <row r="12492" spans="1:2" x14ac:dyDescent="0.25">
      <c r="A12492" t="s">
        <v>24815</v>
      </c>
      <c r="B12492" t="s">
        <v>24816</v>
      </c>
    </row>
    <row r="12493" spans="1:2" x14ac:dyDescent="0.25">
      <c r="A12493" t="s">
        <v>24817</v>
      </c>
      <c r="B12493" t="s">
        <v>24818</v>
      </c>
    </row>
    <row r="12494" spans="1:2" x14ac:dyDescent="0.25">
      <c r="A12494" t="s">
        <v>24819</v>
      </c>
      <c r="B12494" t="s">
        <v>24820</v>
      </c>
    </row>
    <row r="12495" spans="1:2" x14ac:dyDescent="0.25">
      <c r="A12495" t="s">
        <v>24821</v>
      </c>
      <c r="B12495" t="s">
        <v>24822</v>
      </c>
    </row>
    <row r="12496" spans="1:2" x14ac:dyDescent="0.25">
      <c r="A12496" t="s">
        <v>24823</v>
      </c>
      <c r="B12496" t="s">
        <v>24824</v>
      </c>
    </row>
    <row r="12497" spans="1:2" x14ac:dyDescent="0.25">
      <c r="A12497" t="s">
        <v>24825</v>
      </c>
      <c r="B12497" t="s">
        <v>24826</v>
      </c>
    </row>
    <row r="12498" spans="1:2" x14ac:dyDescent="0.25">
      <c r="A12498" t="s">
        <v>24827</v>
      </c>
      <c r="B12498" t="s">
        <v>24828</v>
      </c>
    </row>
    <row r="12499" spans="1:2" x14ac:dyDescent="0.25">
      <c r="A12499" t="s">
        <v>24829</v>
      </c>
      <c r="B12499" t="s">
        <v>24830</v>
      </c>
    </row>
    <row r="12500" spans="1:2" x14ac:dyDescent="0.25">
      <c r="A12500" t="s">
        <v>24831</v>
      </c>
      <c r="B12500" t="s">
        <v>24832</v>
      </c>
    </row>
    <row r="12501" spans="1:2" x14ac:dyDescent="0.25">
      <c r="A12501" t="s">
        <v>24833</v>
      </c>
      <c r="B12501" t="s">
        <v>24834</v>
      </c>
    </row>
    <row r="12502" spans="1:2" x14ac:dyDescent="0.25">
      <c r="A12502" t="s">
        <v>24835</v>
      </c>
      <c r="B12502" t="s">
        <v>24836</v>
      </c>
    </row>
    <row r="12503" spans="1:2" x14ac:dyDescent="0.25">
      <c r="A12503" t="s">
        <v>24837</v>
      </c>
      <c r="B12503" t="s">
        <v>24838</v>
      </c>
    </row>
    <row r="12504" spans="1:2" x14ac:dyDescent="0.25">
      <c r="A12504" t="s">
        <v>24839</v>
      </c>
      <c r="B12504" t="s">
        <v>24840</v>
      </c>
    </row>
    <row r="12505" spans="1:2" x14ac:dyDescent="0.25">
      <c r="A12505" t="s">
        <v>24841</v>
      </c>
      <c r="B12505" t="s">
        <v>24842</v>
      </c>
    </row>
    <row r="12506" spans="1:2" x14ac:dyDescent="0.25">
      <c r="A12506" t="s">
        <v>24843</v>
      </c>
      <c r="B12506" t="s">
        <v>24844</v>
      </c>
    </row>
    <row r="12507" spans="1:2" x14ac:dyDescent="0.25">
      <c r="A12507" t="s">
        <v>24845</v>
      </c>
      <c r="B12507" t="s">
        <v>24846</v>
      </c>
    </row>
    <row r="12508" spans="1:2" x14ac:dyDescent="0.25">
      <c r="A12508" t="s">
        <v>24847</v>
      </c>
      <c r="B12508" t="s">
        <v>24848</v>
      </c>
    </row>
    <row r="12509" spans="1:2" x14ac:dyDescent="0.25">
      <c r="A12509" t="s">
        <v>24849</v>
      </c>
      <c r="B12509" t="s">
        <v>24850</v>
      </c>
    </row>
    <row r="12510" spans="1:2" x14ac:dyDescent="0.25">
      <c r="A12510" t="s">
        <v>24851</v>
      </c>
      <c r="B12510" t="s">
        <v>24852</v>
      </c>
    </row>
    <row r="12511" spans="1:2" x14ac:dyDescent="0.25">
      <c r="A12511" t="s">
        <v>24853</v>
      </c>
      <c r="B12511" t="s">
        <v>24854</v>
      </c>
    </row>
    <row r="12512" spans="1:2" x14ac:dyDescent="0.25">
      <c r="A12512" t="s">
        <v>24855</v>
      </c>
      <c r="B12512" t="s">
        <v>24856</v>
      </c>
    </row>
    <row r="12513" spans="1:2" x14ac:dyDescent="0.25">
      <c r="A12513" t="s">
        <v>24857</v>
      </c>
      <c r="B12513" t="s">
        <v>24858</v>
      </c>
    </row>
    <row r="12514" spans="1:2" x14ac:dyDescent="0.25">
      <c r="A12514" t="s">
        <v>24859</v>
      </c>
      <c r="B12514" t="s">
        <v>24860</v>
      </c>
    </row>
    <row r="12515" spans="1:2" x14ac:dyDescent="0.25">
      <c r="A12515" t="s">
        <v>24861</v>
      </c>
      <c r="B12515" t="s">
        <v>24862</v>
      </c>
    </row>
    <row r="12516" spans="1:2" x14ac:dyDescent="0.25">
      <c r="A12516" t="s">
        <v>24863</v>
      </c>
      <c r="B12516" t="s">
        <v>24864</v>
      </c>
    </row>
    <row r="12517" spans="1:2" x14ac:dyDescent="0.25">
      <c r="A12517" t="s">
        <v>24865</v>
      </c>
      <c r="B12517" t="s">
        <v>24866</v>
      </c>
    </row>
    <row r="12518" spans="1:2" x14ac:dyDescent="0.25">
      <c r="A12518" t="s">
        <v>24867</v>
      </c>
      <c r="B12518" t="s">
        <v>24868</v>
      </c>
    </row>
    <row r="12519" spans="1:2" x14ac:dyDescent="0.25">
      <c r="A12519" t="s">
        <v>24869</v>
      </c>
      <c r="B12519" t="s">
        <v>24870</v>
      </c>
    </row>
    <row r="12520" spans="1:2" x14ac:dyDescent="0.25">
      <c r="A12520" t="s">
        <v>24871</v>
      </c>
      <c r="B12520" t="s">
        <v>24872</v>
      </c>
    </row>
    <row r="12521" spans="1:2" x14ac:dyDescent="0.25">
      <c r="A12521" t="s">
        <v>24873</v>
      </c>
      <c r="B12521" t="s">
        <v>24874</v>
      </c>
    </row>
    <row r="12522" spans="1:2" x14ac:dyDescent="0.25">
      <c r="A12522" t="s">
        <v>24875</v>
      </c>
      <c r="B12522" t="s">
        <v>24876</v>
      </c>
    </row>
    <row r="12523" spans="1:2" x14ac:dyDescent="0.25">
      <c r="A12523" t="s">
        <v>24877</v>
      </c>
      <c r="B12523" t="s">
        <v>24878</v>
      </c>
    </row>
    <row r="12524" spans="1:2" x14ac:dyDescent="0.25">
      <c r="A12524" t="s">
        <v>24879</v>
      </c>
      <c r="B12524" t="s">
        <v>24880</v>
      </c>
    </row>
    <row r="12525" spans="1:2" x14ac:dyDescent="0.25">
      <c r="A12525" t="s">
        <v>24881</v>
      </c>
      <c r="B12525" t="s">
        <v>24882</v>
      </c>
    </row>
    <row r="12526" spans="1:2" x14ac:dyDescent="0.25">
      <c r="A12526" t="s">
        <v>24883</v>
      </c>
      <c r="B12526" t="s">
        <v>24884</v>
      </c>
    </row>
    <row r="12527" spans="1:2" x14ac:dyDescent="0.25">
      <c r="A12527" t="s">
        <v>24885</v>
      </c>
      <c r="B12527" t="s">
        <v>24886</v>
      </c>
    </row>
    <row r="12528" spans="1:2" x14ac:dyDescent="0.25">
      <c r="A12528" t="s">
        <v>24887</v>
      </c>
      <c r="B12528" t="s">
        <v>24888</v>
      </c>
    </row>
    <row r="12529" spans="1:2" x14ac:dyDescent="0.25">
      <c r="A12529" t="s">
        <v>24889</v>
      </c>
      <c r="B12529" t="s">
        <v>24890</v>
      </c>
    </row>
    <row r="12530" spans="1:2" x14ac:dyDescent="0.25">
      <c r="A12530" t="s">
        <v>24891</v>
      </c>
      <c r="B12530" t="s">
        <v>24892</v>
      </c>
    </row>
    <row r="12531" spans="1:2" x14ac:dyDescent="0.25">
      <c r="A12531" t="s">
        <v>24893</v>
      </c>
      <c r="B12531" t="s">
        <v>24894</v>
      </c>
    </row>
    <row r="12532" spans="1:2" x14ac:dyDescent="0.25">
      <c r="A12532" t="s">
        <v>24895</v>
      </c>
      <c r="B12532" t="s">
        <v>24896</v>
      </c>
    </row>
    <row r="12533" spans="1:2" x14ac:dyDescent="0.25">
      <c r="A12533" t="s">
        <v>24897</v>
      </c>
      <c r="B12533" t="s">
        <v>24898</v>
      </c>
    </row>
    <row r="12534" spans="1:2" x14ac:dyDescent="0.25">
      <c r="A12534" t="s">
        <v>24899</v>
      </c>
      <c r="B12534" t="s">
        <v>24900</v>
      </c>
    </row>
    <row r="12535" spans="1:2" x14ac:dyDescent="0.25">
      <c r="A12535" t="s">
        <v>24901</v>
      </c>
      <c r="B12535" t="s">
        <v>24902</v>
      </c>
    </row>
    <row r="12536" spans="1:2" x14ac:dyDescent="0.25">
      <c r="A12536" t="s">
        <v>24903</v>
      </c>
      <c r="B12536" t="s">
        <v>24904</v>
      </c>
    </row>
    <row r="12537" spans="1:2" x14ac:dyDescent="0.25">
      <c r="A12537" t="s">
        <v>24905</v>
      </c>
      <c r="B12537" t="s">
        <v>24906</v>
      </c>
    </row>
    <row r="12538" spans="1:2" x14ac:dyDescent="0.25">
      <c r="A12538" t="s">
        <v>24907</v>
      </c>
      <c r="B12538" t="s">
        <v>24908</v>
      </c>
    </row>
    <row r="12539" spans="1:2" x14ac:dyDescent="0.25">
      <c r="A12539" t="s">
        <v>24909</v>
      </c>
      <c r="B12539" t="s">
        <v>24910</v>
      </c>
    </row>
    <row r="12540" spans="1:2" x14ac:dyDescent="0.25">
      <c r="A12540" t="s">
        <v>24911</v>
      </c>
      <c r="B12540" t="s">
        <v>24912</v>
      </c>
    </row>
    <row r="12541" spans="1:2" x14ac:dyDescent="0.25">
      <c r="A12541" t="s">
        <v>24913</v>
      </c>
      <c r="B12541" t="s">
        <v>24914</v>
      </c>
    </row>
    <row r="12542" spans="1:2" x14ac:dyDescent="0.25">
      <c r="A12542" t="s">
        <v>24915</v>
      </c>
      <c r="B12542" t="s">
        <v>24916</v>
      </c>
    </row>
    <row r="12543" spans="1:2" x14ac:dyDescent="0.25">
      <c r="A12543" t="s">
        <v>24917</v>
      </c>
      <c r="B12543" t="s">
        <v>24918</v>
      </c>
    </row>
    <row r="12544" spans="1:2" x14ac:dyDescent="0.25">
      <c r="A12544" t="s">
        <v>24919</v>
      </c>
      <c r="B12544" t="s">
        <v>24920</v>
      </c>
    </row>
    <row r="12545" spans="1:2" x14ac:dyDescent="0.25">
      <c r="A12545" t="s">
        <v>24921</v>
      </c>
      <c r="B12545" t="s">
        <v>24922</v>
      </c>
    </row>
    <row r="12546" spans="1:2" x14ac:dyDescent="0.25">
      <c r="A12546" t="s">
        <v>24923</v>
      </c>
      <c r="B12546" t="s">
        <v>24924</v>
      </c>
    </row>
    <row r="12547" spans="1:2" x14ac:dyDescent="0.25">
      <c r="A12547" t="s">
        <v>24925</v>
      </c>
      <c r="B12547" t="s">
        <v>24926</v>
      </c>
    </row>
    <row r="12548" spans="1:2" x14ac:dyDescent="0.25">
      <c r="A12548" t="s">
        <v>24927</v>
      </c>
      <c r="B12548" t="s">
        <v>24928</v>
      </c>
    </row>
    <row r="12549" spans="1:2" x14ac:dyDescent="0.25">
      <c r="A12549" t="s">
        <v>24929</v>
      </c>
      <c r="B12549" t="s">
        <v>24930</v>
      </c>
    </row>
    <row r="12550" spans="1:2" x14ac:dyDescent="0.25">
      <c r="A12550" t="s">
        <v>24931</v>
      </c>
      <c r="B12550" t="s">
        <v>24932</v>
      </c>
    </row>
    <row r="12551" spans="1:2" x14ac:dyDescent="0.25">
      <c r="A12551" t="s">
        <v>24933</v>
      </c>
      <c r="B12551" t="s">
        <v>24934</v>
      </c>
    </row>
    <row r="12552" spans="1:2" x14ac:dyDescent="0.25">
      <c r="A12552" t="s">
        <v>24935</v>
      </c>
      <c r="B12552" t="s">
        <v>24936</v>
      </c>
    </row>
    <row r="12553" spans="1:2" x14ac:dyDescent="0.25">
      <c r="A12553" t="s">
        <v>24937</v>
      </c>
      <c r="B12553" t="s">
        <v>24938</v>
      </c>
    </row>
    <row r="12554" spans="1:2" x14ac:dyDescent="0.25">
      <c r="A12554" t="s">
        <v>24939</v>
      </c>
      <c r="B12554" t="s">
        <v>24940</v>
      </c>
    </row>
    <row r="12555" spans="1:2" x14ac:dyDescent="0.25">
      <c r="A12555" t="s">
        <v>24941</v>
      </c>
      <c r="B12555" t="s">
        <v>24942</v>
      </c>
    </row>
    <row r="12556" spans="1:2" x14ac:dyDescent="0.25">
      <c r="A12556" t="s">
        <v>24943</v>
      </c>
      <c r="B12556" t="s">
        <v>24944</v>
      </c>
    </row>
    <row r="12557" spans="1:2" x14ac:dyDescent="0.25">
      <c r="A12557" t="s">
        <v>24945</v>
      </c>
      <c r="B12557" t="s">
        <v>24946</v>
      </c>
    </row>
    <row r="12558" spans="1:2" x14ac:dyDescent="0.25">
      <c r="A12558" t="s">
        <v>24947</v>
      </c>
      <c r="B12558" t="s">
        <v>24948</v>
      </c>
    </row>
    <row r="12559" spans="1:2" x14ac:dyDescent="0.25">
      <c r="A12559" t="s">
        <v>24949</v>
      </c>
      <c r="B12559" t="s">
        <v>24950</v>
      </c>
    </row>
    <row r="12560" spans="1:2" x14ac:dyDescent="0.25">
      <c r="A12560" t="s">
        <v>24951</v>
      </c>
      <c r="B12560" t="s">
        <v>24952</v>
      </c>
    </row>
    <row r="12561" spans="1:2" x14ac:dyDescent="0.25">
      <c r="A12561" t="s">
        <v>24953</v>
      </c>
      <c r="B12561" t="s">
        <v>24954</v>
      </c>
    </row>
    <row r="12562" spans="1:2" x14ac:dyDescent="0.25">
      <c r="A12562" t="s">
        <v>24955</v>
      </c>
      <c r="B12562" t="s">
        <v>24956</v>
      </c>
    </row>
    <row r="12563" spans="1:2" x14ac:dyDescent="0.25">
      <c r="A12563" t="s">
        <v>24957</v>
      </c>
      <c r="B12563" t="s">
        <v>24958</v>
      </c>
    </row>
    <row r="12564" spans="1:2" x14ac:dyDescent="0.25">
      <c r="A12564" t="s">
        <v>24959</v>
      </c>
      <c r="B12564" t="s">
        <v>24960</v>
      </c>
    </row>
    <row r="12565" spans="1:2" x14ac:dyDescent="0.25">
      <c r="A12565" t="s">
        <v>24961</v>
      </c>
      <c r="B12565" t="s">
        <v>24962</v>
      </c>
    </row>
    <row r="12566" spans="1:2" x14ac:dyDescent="0.25">
      <c r="A12566" t="s">
        <v>24963</v>
      </c>
      <c r="B12566" t="s">
        <v>24964</v>
      </c>
    </row>
    <row r="12567" spans="1:2" x14ac:dyDescent="0.25">
      <c r="A12567" t="s">
        <v>24965</v>
      </c>
      <c r="B12567" t="s">
        <v>24966</v>
      </c>
    </row>
    <row r="12568" spans="1:2" x14ac:dyDescent="0.25">
      <c r="A12568" t="s">
        <v>24967</v>
      </c>
      <c r="B12568" t="s">
        <v>24968</v>
      </c>
    </row>
    <row r="12569" spans="1:2" x14ac:dyDescent="0.25">
      <c r="A12569" t="s">
        <v>24969</v>
      </c>
      <c r="B12569" t="s">
        <v>24970</v>
      </c>
    </row>
    <row r="12570" spans="1:2" x14ac:dyDescent="0.25">
      <c r="A12570" t="s">
        <v>24971</v>
      </c>
      <c r="B12570" t="s">
        <v>24972</v>
      </c>
    </row>
    <row r="12571" spans="1:2" x14ac:dyDescent="0.25">
      <c r="A12571" t="s">
        <v>24973</v>
      </c>
      <c r="B12571" t="s">
        <v>24974</v>
      </c>
    </row>
    <row r="12572" spans="1:2" x14ac:dyDescent="0.25">
      <c r="A12572" t="s">
        <v>24975</v>
      </c>
      <c r="B12572" t="s">
        <v>24976</v>
      </c>
    </row>
    <row r="12573" spans="1:2" x14ac:dyDescent="0.25">
      <c r="A12573" t="s">
        <v>24977</v>
      </c>
      <c r="B12573" t="s">
        <v>24978</v>
      </c>
    </row>
    <row r="12574" spans="1:2" x14ac:dyDescent="0.25">
      <c r="A12574" t="s">
        <v>24979</v>
      </c>
      <c r="B12574" t="s">
        <v>24980</v>
      </c>
    </row>
    <row r="12575" spans="1:2" x14ac:dyDescent="0.25">
      <c r="A12575" t="s">
        <v>24981</v>
      </c>
      <c r="B12575" t="s">
        <v>24982</v>
      </c>
    </row>
    <row r="12576" spans="1:2" x14ac:dyDescent="0.25">
      <c r="A12576" t="s">
        <v>24983</v>
      </c>
      <c r="B12576" t="s">
        <v>24984</v>
      </c>
    </row>
    <row r="12577" spans="1:2" x14ac:dyDescent="0.25">
      <c r="A12577" t="s">
        <v>24985</v>
      </c>
      <c r="B12577" t="s">
        <v>24986</v>
      </c>
    </row>
    <row r="12578" spans="1:2" x14ac:dyDescent="0.25">
      <c r="A12578" t="s">
        <v>24987</v>
      </c>
      <c r="B12578" t="s">
        <v>24988</v>
      </c>
    </row>
    <row r="12579" spans="1:2" x14ac:dyDescent="0.25">
      <c r="A12579" t="s">
        <v>24989</v>
      </c>
      <c r="B12579" t="s">
        <v>24990</v>
      </c>
    </row>
    <row r="12580" spans="1:2" x14ac:dyDescent="0.25">
      <c r="A12580" t="s">
        <v>24991</v>
      </c>
      <c r="B12580" t="s">
        <v>24992</v>
      </c>
    </row>
    <row r="12581" spans="1:2" x14ac:dyDescent="0.25">
      <c r="A12581" t="s">
        <v>24993</v>
      </c>
      <c r="B12581" t="s">
        <v>24994</v>
      </c>
    </row>
    <row r="12582" spans="1:2" x14ac:dyDescent="0.25">
      <c r="A12582" t="s">
        <v>24995</v>
      </c>
      <c r="B12582" t="s">
        <v>24996</v>
      </c>
    </row>
    <row r="12583" spans="1:2" x14ac:dyDescent="0.25">
      <c r="A12583" t="s">
        <v>24997</v>
      </c>
      <c r="B12583" t="s">
        <v>24998</v>
      </c>
    </row>
    <row r="12584" spans="1:2" x14ac:dyDescent="0.25">
      <c r="A12584" t="s">
        <v>24999</v>
      </c>
      <c r="B12584" t="s">
        <v>25000</v>
      </c>
    </row>
    <row r="12585" spans="1:2" x14ac:dyDescent="0.25">
      <c r="A12585" t="s">
        <v>25001</v>
      </c>
      <c r="B12585" t="s">
        <v>25002</v>
      </c>
    </row>
    <row r="12586" spans="1:2" x14ac:dyDescent="0.25">
      <c r="A12586" t="s">
        <v>25003</v>
      </c>
      <c r="B12586" t="s">
        <v>25004</v>
      </c>
    </row>
    <row r="12587" spans="1:2" x14ac:dyDescent="0.25">
      <c r="A12587" t="s">
        <v>25005</v>
      </c>
      <c r="B12587" t="s">
        <v>25006</v>
      </c>
    </row>
    <row r="12588" spans="1:2" x14ac:dyDescent="0.25">
      <c r="A12588" t="s">
        <v>25007</v>
      </c>
      <c r="B12588" t="s">
        <v>25008</v>
      </c>
    </row>
    <row r="12589" spans="1:2" x14ac:dyDescent="0.25">
      <c r="A12589" t="s">
        <v>25009</v>
      </c>
      <c r="B12589" t="s">
        <v>25010</v>
      </c>
    </row>
    <row r="12590" spans="1:2" x14ac:dyDescent="0.25">
      <c r="A12590" t="s">
        <v>25011</v>
      </c>
      <c r="B12590" t="s">
        <v>25012</v>
      </c>
    </row>
    <row r="12591" spans="1:2" x14ac:dyDescent="0.25">
      <c r="A12591" t="s">
        <v>25013</v>
      </c>
      <c r="B12591" t="s">
        <v>25014</v>
      </c>
    </row>
    <row r="12592" spans="1:2" x14ac:dyDescent="0.25">
      <c r="A12592" t="s">
        <v>25015</v>
      </c>
      <c r="B12592" t="s">
        <v>25016</v>
      </c>
    </row>
    <row r="12593" spans="1:2" x14ac:dyDescent="0.25">
      <c r="A12593" t="s">
        <v>25017</v>
      </c>
      <c r="B12593" t="s">
        <v>25018</v>
      </c>
    </row>
    <row r="12594" spans="1:2" x14ac:dyDescent="0.25">
      <c r="A12594" t="s">
        <v>25019</v>
      </c>
      <c r="B12594" t="s">
        <v>25020</v>
      </c>
    </row>
    <row r="12595" spans="1:2" x14ac:dyDescent="0.25">
      <c r="A12595" t="s">
        <v>25021</v>
      </c>
      <c r="B12595" t="s">
        <v>25022</v>
      </c>
    </row>
    <row r="12596" spans="1:2" x14ac:dyDescent="0.25">
      <c r="A12596" t="s">
        <v>25023</v>
      </c>
      <c r="B12596" t="s">
        <v>25024</v>
      </c>
    </row>
    <row r="12597" spans="1:2" x14ac:dyDescent="0.25">
      <c r="A12597" t="s">
        <v>25025</v>
      </c>
      <c r="B12597" t="s">
        <v>25026</v>
      </c>
    </row>
    <row r="12598" spans="1:2" x14ac:dyDescent="0.25">
      <c r="A12598" t="s">
        <v>25027</v>
      </c>
      <c r="B12598" t="s">
        <v>25028</v>
      </c>
    </row>
    <row r="12599" spans="1:2" x14ac:dyDescent="0.25">
      <c r="A12599" t="s">
        <v>25029</v>
      </c>
      <c r="B12599" t="s">
        <v>25030</v>
      </c>
    </row>
    <row r="12600" spans="1:2" x14ac:dyDescent="0.25">
      <c r="A12600" t="s">
        <v>25031</v>
      </c>
      <c r="B12600" t="s">
        <v>25032</v>
      </c>
    </row>
    <row r="12601" spans="1:2" x14ac:dyDescent="0.25">
      <c r="A12601" t="s">
        <v>25033</v>
      </c>
      <c r="B12601" t="s">
        <v>25034</v>
      </c>
    </row>
    <row r="12602" spans="1:2" x14ac:dyDescent="0.25">
      <c r="A12602" t="s">
        <v>25035</v>
      </c>
      <c r="B12602" t="s">
        <v>25036</v>
      </c>
    </row>
    <row r="12603" spans="1:2" x14ac:dyDescent="0.25">
      <c r="A12603" t="s">
        <v>25037</v>
      </c>
      <c r="B12603" t="s">
        <v>25038</v>
      </c>
    </row>
    <row r="12604" spans="1:2" x14ac:dyDescent="0.25">
      <c r="A12604" t="s">
        <v>25039</v>
      </c>
      <c r="B12604" t="s">
        <v>25040</v>
      </c>
    </row>
    <row r="12605" spans="1:2" x14ac:dyDescent="0.25">
      <c r="A12605" t="s">
        <v>25041</v>
      </c>
      <c r="B12605" t="s">
        <v>25042</v>
      </c>
    </row>
    <row r="12606" spans="1:2" x14ac:dyDescent="0.25">
      <c r="A12606" t="s">
        <v>25043</v>
      </c>
      <c r="B12606" t="s">
        <v>25044</v>
      </c>
    </row>
    <row r="12607" spans="1:2" x14ac:dyDescent="0.25">
      <c r="A12607" t="s">
        <v>25045</v>
      </c>
      <c r="B12607" t="s">
        <v>25046</v>
      </c>
    </row>
    <row r="12608" spans="1:2" x14ac:dyDescent="0.25">
      <c r="A12608" t="s">
        <v>25047</v>
      </c>
      <c r="B12608" t="s">
        <v>25048</v>
      </c>
    </row>
    <row r="12609" spans="1:2" x14ac:dyDescent="0.25">
      <c r="A12609" t="s">
        <v>25049</v>
      </c>
      <c r="B12609" t="s">
        <v>25050</v>
      </c>
    </row>
    <row r="12610" spans="1:2" x14ac:dyDescent="0.25">
      <c r="A12610" t="s">
        <v>25051</v>
      </c>
      <c r="B12610" t="s">
        <v>25052</v>
      </c>
    </row>
    <row r="12611" spans="1:2" x14ac:dyDescent="0.25">
      <c r="A12611" t="s">
        <v>25053</v>
      </c>
      <c r="B12611" t="s">
        <v>25054</v>
      </c>
    </row>
    <row r="12612" spans="1:2" x14ac:dyDescent="0.25">
      <c r="A12612" t="s">
        <v>25055</v>
      </c>
      <c r="B12612" t="s">
        <v>25056</v>
      </c>
    </row>
    <row r="12613" spans="1:2" x14ac:dyDescent="0.25">
      <c r="A12613" t="s">
        <v>25057</v>
      </c>
      <c r="B12613" t="s">
        <v>25058</v>
      </c>
    </row>
    <row r="12614" spans="1:2" x14ac:dyDescent="0.25">
      <c r="A12614" t="s">
        <v>25059</v>
      </c>
      <c r="B12614" t="s">
        <v>25060</v>
      </c>
    </row>
    <row r="12615" spans="1:2" x14ac:dyDescent="0.25">
      <c r="A12615" t="s">
        <v>25061</v>
      </c>
      <c r="B12615" t="s">
        <v>25062</v>
      </c>
    </row>
    <row r="12616" spans="1:2" x14ac:dyDescent="0.25">
      <c r="A12616" t="s">
        <v>25063</v>
      </c>
      <c r="B12616" t="s">
        <v>25064</v>
      </c>
    </row>
    <row r="12617" spans="1:2" x14ac:dyDescent="0.25">
      <c r="A12617" t="s">
        <v>25065</v>
      </c>
      <c r="B12617" t="s">
        <v>25066</v>
      </c>
    </row>
    <row r="12618" spans="1:2" x14ac:dyDescent="0.25">
      <c r="A12618" t="s">
        <v>25067</v>
      </c>
      <c r="B12618" t="s">
        <v>25068</v>
      </c>
    </row>
    <row r="12619" spans="1:2" x14ac:dyDescent="0.25">
      <c r="A12619" t="s">
        <v>25069</v>
      </c>
      <c r="B12619" t="s">
        <v>25070</v>
      </c>
    </row>
    <row r="12620" spans="1:2" x14ac:dyDescent="0.25">
      <c r="A12620" t="s">
        <v>25071</v>
      </c>
      <c r="B12620" t="s">
        <v>25072</v>
      </c>
    </row>
    <row r="12621" spans="1:2" x14ac:dyDescent="0.25">
      <c r="A12621" t="s">
        <v>25073</v>
      </c>
      <c r="B12621" t="s">
        <v>25074</v>
      </c>
    </row>
    <row r="12622" spans="1:2" x14ac:dyDescent="0.25">
      <c r="A12622" t="s">
        <v>25075</v>
      </c>
      <c r="B12622" t="s">
        <v>25076</v>
      </c>
    </row>
    <row r="12623" spans="1:2" x14ac:dyDescent="0.25">
      <c r="A12623" t="s">
        <v>25077</v>
      </c>
      <c r="B12623" t="s">
        <v>25078</v>
      </c>
    </row>
    <row r="12624" spans="1:2" x14ac:dyDescent="0.25">
      <c r="A12624" t="s">
        <v>25079</v>
      </c>
      <c r="B12624" t="s">
        <v>25080</v>
      </c>
    </row>
    <row r="12625" spans="1:2" x14ac:dyDescent="0.25">
      <c r="A12625" t="s">
        <v>25081</v>
      </c>
      <c r="B12625" t="s">
        <v>25082</v>
      </c>
    </row>
    <row r="12626" spans="1:2" x14ac:dyDescent="0.25">
      <c r="A12626" t="s">
        <v>25083</v>
      </c>
      <c r="B12626" t="s">
        <v>25084</v>
      </c>
    </row>
    <row r="12627" spans="1:2" x14ac:dyDescent="0.25">
      <c r="A12627" t="s">
        <v>25085</v>
      </c>
      <c r="B12627" t="s">
        <v>25086</v>
      </c>
    </row>
    <row r="12628" spans="1:2" x14ac:dyDescent="0.25">
      <c r="A12628" t="s">
        <v>25087</v>
      </c>
      <c r="B12628" t="s">
        <v>25088</v>
      </c>
    </row>
    <row r="12629" spans="1:2" x14ac:dyDescent="0.25">
      <c r="A12629" t="s">
        <v>25089</v>
      </c>
      <c r="B12629" t="s">
        <v>25090</v>
      </c>
    </row>
    <row r="12630" spans="1:2" x14ac:dyDescent="0.25">
      <c r="A12630" t="s">
        <v>25091</v>
      </c>
      <c r="B12630" t="s">
        <v>25092</v>
      </c>
    </row>
    <row r="12631" spans="1:2" x14ac:dyDescent="0.25">
      <c r="A12631" t="s">
        <v>25093</v>
      </c>
      <c r="B12631" t="s">
        <v>25094</v>
      </c>
    </row>
    <row r="12632" spans="1:2" x14ac:dyDescent="0.25">
      <c r="A12632" t="s">
        <v>25095</v>
      </c>
      <c r="B12632" t="s">
        <v>25096</v>
      </c>
    </row>
    <row r="12633" spans="1:2" x14ac:dyDescent="0.25">
      <c r="A12633" t="s">
        <v>25097</v>
      </c>
      <c r="B12633" t="s">
        <v>25098</v>
      </c>
    </row>
    <row r="12634" spans="1:2" x14ac:dyDescent="0.25">
      <c r="A12634" t="s">
        <v>25099</v>
      </c>
      <c r="B12634" t="s">
        <v>25100</v>
      </c>
    </row>
    <row r="12635" spans="1:2" x14ac:dyDescent="0.25">
      <c r="A12635" t="s">
        <v>25101</v>
      </c>
      <c r="B12635" t="s">
        <v>25102</v>
      </c>
    </row>
    <row r="12636" spans="1:2" x14ac:dyDescent="0.25">
      <c r="A12636" t="s">
        <v>25103</v>
      </c>
      <c r="B12636" t="s">
        <v>25104</v>
      </c>
    </row>
    <row r="12637" spans="1:2" x14ac:dyDescent="0.25">
      <c r="A12637" t="s">
        <v>25105</v>
      </c>
      <c r="B12637" t="s">
        <v>25106</v>
      </c>
    </row>
    <row r="12638" spans="1:2" x14ac:dyDescent="0.25">
      <c r="A12638" t="s">
        <v>25107</v>
      </c>
      <c r="B12638" t="s">
        <v>25108</v>
      </c>
    </row>
    <row r="12639" spans="1:2" x14ac:dyDescent="0.25">
      <c r="A12639" t="s">
        <v>25109</v>
      </c>
      <c r="B12639" t="s">
        <v>25110</v>
      </c>
    </row>
    <row r="12640" spans="1:2" x14ac:dyDescent="0.25">
      <c r="A12640" t="s">
        <v>25111</v>
      </c>
      <c r="B12640" t="s">
        <v>25112</v>
      </c>
    </row>
    <row r="12641" spans="1:2" x14ac:dyDescent="0.25">
      <c r="A12641" t="s">
        <v>25113</v>
      </c>
      <c r="B12641" t="s">
        <v>25114</v>
      </c>
    </row>
    <row r="12642" spans="1:2" x14ac:dyDescent="0.25">
      <c r="A12642" t="s">
        <v>25115</v>
      </c>
      <c r="B12642" t="s">
        <v>25116</v>
      </c>
    </row>
    <row r="12643" spans="1:2" x14ac:dyDescent="0.25">
      <c r="A12643" t="s">
        <v>25117</v>
      </c>
      <c r="B12643" t="s">
        <v>25118</v>
      </c>
    </row>
    <row r="12644" spans="1:2" x14ac:dyDescent="0.25">
      <c r="A12644" t="s">
        <v>25119</v>
      </c>
      <c r="B12644" t="s">
        <v>25120</v>
      </c>
    </row>
    <row r="12645" spans="1:2" x14ac:dyDescent="0.25">
      <c r="A12645" t="s">
        <v>25121</v>
      </c>
      <c r="B12645" t="s">
        <v>25122</v>
      </c>
    </row>
    <row r="12646" spans="1:2" x14ac:dyDescent="0.25">
      <c r="A12646" t="s">
        <v>25123</v>
      </c>
      <c r="B12646" t="s">
        <v>25124</v>
      </c>
    </row>
    <row r="12647" spans="1:2" x14ac:dyDescent="0.25">
      <c r="A12647" t="s">
        <v>25125</v>
      </c>
      <c r="B12647" t="s">
        <v>25126</v>
      </c>
    </row>
    <row r="12648" spans="1:2" x14ac:dyDescent="0.25">
      <c r="A12648" t="s">
        <v>25127</v>
      </c>
      <c r="B12648" t="s">
        <v>25128</v>
      </c>
    </row>
    <row r="12649" spans="1:2" x14ac:dyDescent="0.25">
      <c r="A12649" t="s">
        <v>25129</v>
      </c>
      <c r="B12649" t="s">
        <v>25130</v>
      </c>
    </row>
    <row r="12650" spans="1:2" x14ac:dyDescent="0.25">
      <c r="A12650" t="s">
        <v>25131</v>
      </c>
      <c r="B12650" t="s">
        <v>25132</v>
      </c>
    </row>
    <row r="12651" spans="1:2" x14ac:dyDescent="0.25">
      <c r="A12651" t="s">
        <v>25133</v>
      </c>
      <c r="B12651" t="s">
        <v>25134</v>
      </c>
    </row>
    <row r="12652" spans="1:2" x14ac:dyDescent="0.25">
      <c r="A12652" t="s">
        <v>25135</v>
      </c>
      <c r="B12652" t="s">
        <v>25136</v>
      </c>
    </row>
    <row r="12653" spans="1:2" x14ac:dyDescent="0.25">
      <c r="A12653" t="s">
        <v>25137</v>
      </c>
      <c r="B12653" t="s">
        <v>25138</v>
      </c>
    </row>
    <row r="12654" spans="1:2" x14ac:dyDescent="0.25">
      <c r="A12654" t="s">
        <v>25139</v>
      </c>
      <c r="B12654" t="s">
        <v>25140</v>
      </c>
    </row>
    <row r="12655" spans="1:2" x14ac:dyDescent="0.25">
      <c r="A12655" t="s">
        <v>25141</v>
      </c>
      <c r="B12655" t="s">
        <v>25142</v>
      </c>
    </row>
    <row r="12656" spans="1:2" x14ac:dyDescent="0.25">
      <c r="A12656" t="s">
        <v>25143</v>
      </c>
      <c r="B12656" t="s">
        <v>25144</v>
      </c>
    </row>
    <row r="12657" spans="1:2" x14ac:dyDescent="0.25">
      <c r="A12657" t="s">
        <v>25145</v>
      </c>
      <c r="B12657" t="s">
        <v>25146</v>
      </c>
    </row>
    <row r="12658" spans="1:2" x14ac:dyDescent="0.25">
      <c r="A12658" t="s">
        <v>25147</v>
      </c>
      <c r="B12658" t="s">
        <v>25148</v>
      </c>
    </row>
    <row r="12659" spans="1:2" x14ac:dyDescent="0.25">
      <c r="A12659" t="s">
        <v>25149</v>
      </c>
      <c r="B12659" t="s">
        <v>25150</v>
      </c>
    </row>
    <row r="12660" spans="1:2" x14ac:dyDescent="0.25">
      <c r="A12660" t="s">
        <v>25151</v>
      </c>
      <c r="B12660" t="s">
        <v>25152</v>
      </c>
    </row>
    <row r="12661" spans="1:2" x14ac:dyDescent="0.25">
      <c r="A12661" t="s">
        <v>25153</v>
      </c>
      <c r="B12661" t="s">
        <v>25154</v>
      </c>
    </row>
    <row r="12662" spans="1:2" x14ac:dyDescent="0.25">
      <c r="A12662" t="s">
        <v>25155</v>
      </c>
      <c r="B12662" t="s">
        <v>25156</v>
      </c>
    </row>
    <row r="12663" spans="1:2" x14ac:dyDescent="0.25">
      <c r="A12663" t="s">
        <v>25157</v>
      </c>
      <c r="B12663" t="s">
        <v>25158</v>
      </c>
    </row>
    <row r="12664" spans="1:2" x14ac:dyDescent="0.25">
      <c r="A12664" t="s">
        <v>25159</v>
      </c>
      <c r="B12664" t="s">
        <v>25160</v>
      </c>
    </row>
    <row r="12665" spans="1:2" x14ac:dyDescent="0.25">
      <c r="A12665" t="s">
        <v>25161</v>
      </c>
      <c r="B12665" t="s">
        <v>25162</v>
      </c>
    </row>
    <row r="12666" spans="1:2" x14ac:dyDescent="0.25">
      <c r="A12666" t="s">
        <v>25163</v>
      </c>
      <c r="B12666" t="s">
        <v>25164</v>
      </c>
    </row>
    <row r="12667" spans="1:2" x14ac:dyDescent="0.25">
      <c r="A12667" t="s">
        <v>25165</v>
      </c>
      <c r="B12667" t="s">
        <v>25166</v>
      </c>
    </row>
    <row r="12668" spans="1:2" x14ac:dyDescent="0.25">
      <c r="A12668" t="s">
        <v>25167</v>
      </c>
      <c r="B12668" t="s">
        <v>25168</v>
      </c>
    </row>
    <row r="12669" spans="1:2" x14ac:dyDescent="0.25">
      <c r="A12669" t="s">
        <v>25169</v>
      </c>
      <c r="B12669" t="s">
        <v>25170</v>
      </c>
    </row>
    <row r="12670" spans="1:2" x14ac:dyDescent="0.25">
      <c r="A12670" t="s">
        <v>25171</v>
      </c>
      <c r="B12670" t="s">
        <v>25172</v>
      </c>
    </row>
    <row r="12671" spans="1:2" x14ac:dyDescent="0.25">
      <c r="A12671" t="s">
        <v>25173</v>
      </c>
      <c r="B12671" t="s">
        <v>25174</v>
      </c>
    </row>
    <row r="12672" spans="1:2" x14ac:dyDescent="0.25">
      <c r="A12672" t="s">
        <v>25175</v>
      </c>
      <c r="B12672" t="s">
        <v>25176</v>
      </c>
    </row>
    <row r="12673" spans="1:2" x14ac:dyDescent="0.25">
      <c r="A12673" t="s">
        <v>25177</v>
      </c>
      <c r="B12673" t="s">
        <v>25178</v>
      </c>
    </row>
    <row r="12674" spans="1:2" x14ac:dyDescent="0.25">
      <c r="A12674" t="s">
        <v>25179</v>
      </c>
      <c r="B12674" t="s">
        <v>25180</v>
      </c>
    </row>
    <row r="12675" spans="1:2" x14ac:dyDescent="0.25">
      <c r="A12675" t="s">
        <v>25181</v>
      </c>
      <c r="B12675" t="s">
        <v>25182</v>
      </c>
    </row>
    <row r="12676" spans="1:2" x14ac:dyDescent="0.25">
      <c r="A12676" t="s">
        <v>25183</v>
      </c>
      <c r="B12676" t="s">
        <v>25184</v>
      </c>
    </row>
    <row r="12677" spans="1:2" x14ac:dyDescent="0.25">
      <c r="A12677" t="s">
        <v>25185</v>
      </c>
      <c r="B12677" t="s">
        <v>25186</v>
      </c>
    </row>
    <row r="12678" spans="1:2" x14ac:dyDescent="0.25">
      <c r="A12678" t="s">
        <v>25187</v>
      </c>
      <c r="B12678" t="s">
        <v>25188</v>
      </c>
    </row>
    <row r="12679" spans="1:2" x14ac:dyDescent="0.25">
      <c r="A12679" t="s">
        <v>25189</v>
      </c>
      <c r="B12679" t="s">
        <v>25190</v>
      </c>
    </row>
    <row r="12680" spans="1:2" x14ac:dyDescent="0.25">
      <c r="A12680" t="s">
        <v>25191</v>
      </c>
      <c r="B12680" t="s">
        <v>25192</v>
      </c>
    </row>
    <row r="12681" spans="1:2" x14ac:dyDescent="0.25">
      <c r="A12681" t="s">
        <v>25193</v>
      </c>
      <c r="B12681" t="s">
        <v>25194</v>
      </c>
    </row>
    <row r="12682" spans="1:2" x14ac:dyDescent="0.25">
      <c r="A12682" t="s">
        <v>25195</v>
      </c>
      <c r="B12682" t="s">
        <v>25196</v>
      </c>
    </row>
    <row r="12683" spans="1:2" x14ac:dyDescent="0.25">
      <c r="A12683" t="s">
        <v>25197</v>
      </c>
      <c r="B12683" t="s">
        <v>25198</v>
      </c>
    </row>
    <row r="12684" spans="1:2" x14ac:dyDescent="0.25">
      <c r="A12684" t="s">
        <v>25199</v>
      </c>
      <c r="B12684" t="s">
        <v>25200</v>
      </c>
    </row>
    <row r="12685" spans="1:2" x14ac:dyDescent="0.25">
      <c r="A12685" t="s">
        <v>25201</v>
      </c>
      <c r="B12685" t="s">
        <v>25202</v>
      </c>
    </row>
    <row r="12686" spans="1:2" x14ac:dyDescent="0.25">
      <c r="A12686" t="s">
        <v>25203</v>
      </c>
      <c r="B12686" t="s">
        <v>25204</v>
      </c>
    </row>
    <row r="12687" spans="1:2" x14ac:dyDescent="0.25">
      <c r="A12687" t="s">
        <v>25205</v>
      </c>
      <c r="B12687" t="s">
        <v>25206</v>
      </c>
    </row>
    <row r="12688" spans="1:2" x14ac:dyDescent="0.25">
      <c r="A12688" t="s">
        <v>25207</v>
      </c>
      <c r="B12688" t="s">
        <v>25208</v>
      </c>
    </row>
    <row r="12689" spans="1:2" x14ac:dyDescent="0.25">
      <c r="A12689" t="s">
        <v>25209</v>
      </c>
      <c r="B12689" t="s">
        <v>25210</v>
      </c>
    </row>
    <row r="12690" spans="1:2" x14ac:dyDescent="0.25">
      <c r="A12690" t="s">
        <v>25211</v>
      </c>
      <c r="B12690" t="s">
        <v>25212</v>
      </c>
    </row>
    <row r="12691" spans="1:2" x14ac:dyDescent="0.25">
      <c r="A12691" t="s">
        <v>25213</v>
      </c>
      <c r="B12691" t="s">
        <v>25214</v>
      </c>
    </row>
    <row r="12692" spans="1:2" x14ac:dyDescent="0.25">
      <c r="A12692" t="s">
        <v>25215</v>
      </c>
      <c r="B12692" t="s">
        <v>25216</v>
      </c>
    </row>
    <row r="12693" spans="1:2" x14ac:dyDescent="0.25">
      <c r="A12693" t="s">
        <v>25217</v>
      </c>
      <c r="B12693" t="s">
        <v>25218</v>
      </c>
    </row>
    <row r="12694" spans="1:2" x14ac:dyDescent="0.25">
      <c r="A12694" t="s">
        <v>25219</v>
      </c>
      <c r="B12694" t="s">
        <v>25220</v>
      </c>
    </row>
    <row r="12695" spans="1:2" x14ac:dyDescent="0.25">
      <c r="A12695" t="s">
        <v>25221</v>
      </c>
      <c r="B12695" t="s">
        <v>25222</v>
      </c>
    </row>
    <row r="12696" spans="1:2" x14ac:dyDescent="0.25">
      <c r="A12696" t="s">
        <v>25223</v>
      </c>
      <c r="B12696" t="s">
        <v>25224</v>
      </c>
    </row>
    <row r="12697" spans="1:2" x14ac:dyDescent="0.25">
      <c r="A12697" t="s">
        <v>25225</v>
      </c>
      <c r="B12697" t="s">
        <v>25226</v>
      </c>
    </row>
    <row r="12698" spans="1:2" x14ac:dyDescent="0.25">
      <c r="A12698" t="s">
        <v>25227</v>
      </c>
      <c r="B12698" t="s">
        <v>25228</v>
      </c>
    </row>
    <row r="12699" spans="1:2" x14ac:dyDescent="0.25">
      <c r="A12699" t="s">
        <v>25229</v>
      </c>
      <c r="B12699" t="s">
        <v>25230</v>
      </c>
    </row>
    <row r="12700" spans="1:2" x14ac:dyDescent="0.25">
      <c r="A12700" t="s">
        <v>25231</v>
      </c>
      <c r="B12700" t="s">
        <v>25232</v>
      </c>
    </row>
    <row r="12701" spans="1:2" x14ac:dyDescent="0.25">
      <c r="A12701" t="s">
        <v>25233</v>
      </c>
      <c r="B12701" t="s">
        <v>25234</v>
      </c>
    </row>
    <row r="12702" spans="1:2" x14ac:dyDescent="0.25">
      <c r="A12702" t="s">
        <v>25235</v>
      </c>
      <c r="B12702" t="s">
        <v>25236</v>
      </c>
    </row>
    <row r="12703" spans="1:2" x14ac:dyDescent="0.25">
      <c r="A12703" t="s">
        <v>25237</v>
      </c>
      <c r="B12703" t="s">
        <v>25238</v>
      </c>
    </row>
    <row r="12704" spans="1:2" x14ac:dyDescent="0.25">
      <c r="A12704" t="s">
        <v>25239</v>
      </c>
      <c r="B12704" t="s">
        <v>25240</v>
      </c>
    </row>
    <row r="12705" spans="1:2" x14ac:dyDescent="0.25">
      <c r="A12705" t="s">
        <v>25241</v>
      </c>
      <c r="B12705" t="s">
        <v>25242</v>
      </c>
    </row>
    <row r="12706" spans="1:2" x14ac:dyDescent="0.25">
      <c r="A12706" t="s">
        <v>25243</v>
      </c>
      <c r="B12706" t="s">
        <v>25244</v>
      </c>
    </row>
    <row r="12707" spans="1:2" x14ac:dyDescent="0.25">
      <c r="A12707" t="s">
        <v>25245</v>
      </c>
      <c r="B12707" t="s">
        <v>25246</v>
      </c>
    </row>
    <row r="12708" spans="1:2" x14ac:dyDescent="0.25">
      <c r="A12708" t="s">
        <v>25247</v>
      </c>
      <c r="B12708" t="s">
        <v>25248</v>
      </c>
    </row>
    <row r="12709" spans="1:2" x14ac:dyDescent="0.25">
      <c r="A12709" t="s">
        <v>25249</v>
      </c>
      <c r="B12709" t="s">
        <v>25250</v>
      </c>
    </row>
    <row r="12710" spans="1:2" x14ac:dyDescent="0.25">
      <c r="A12710" t="s">
        <v>25251</v>
      </c>
      <c r="B12710" t="s">
        <v>25252</v>
      </c>
    </row>
    <row r="12711" spans="1:2" x14ac:dyDescent="0.25">
      <c r="A12711" t="s">
        <v>25253</v>
      </c>
      <c r="B12711" t="s">
        <v>25254</v>
      </c>
    </row>
    <row r="12712" spans="1:2" x14ac:dyDescent="0.25">
      <c r="A12712" t="s">
        <v>25255</v>
      </c>
      <c r="B12712" t="s">
        <v>25256</v>
      </c>
    </row>
    <row r="12713" spans="1:2" x14ac:dyDescent="0.25">
      <c r="A12713" t="s">
        <v>25257</v>
      </c>
      <c r="B12713" t="s">
        <v>25258</v>
      </c>
    </row>
    <row r="12714" spans="1:2" x14ac:dyDescent="0.25">
      <c r="A12714" t="s">
        <v>25259</v>
      </c>
      <c r="B12714" t="s">
        <v>25260</v>
      </c>
    </row>
    <row r="12715" spans="1:2" x14ac:dyDescent="0.25">
      <c r="A12715" t="s">
        <v>25261</v>
      </c>
      <c r="B12715" t="s">
        <v>25262</v>
      </c>
    </row>
    <row r="12716" spans="1:2" x14ac:dyDescent="0.25">
      <c r="A12716" t="s">
        <v>25263</v>
      </c>
      <c r="B12716" t="s">
        <v>25264</v>
      </c>
    </row>
    <row r="12717" spans="1:2" x14ac:dyDescent="0.25">
      <c r="A12717" t="s">
        <v>25265</v>
      </c>
      <c r="B12717" t="s">
        <v>25266</v>
      </c>
    </row>
    <row r="12718" spans="1:2" x14ac:dyDescent="0.25">
      <c r="A12718" t="s">
        <v>25267</v>
      </c>
      <c r="B12718" t="s">
        <v>25268</v>
      </c>
    </row>
    <row r="12719" spans="1:2" x14ac:dyDescent="0.25">
      <c r="A12719" t="s">
        <v>25269</v>
      </c>
      <c r="B12719" t="s">
        <v>25270</v>
      </c>
    </row>
    <row r="12720" spans="1:2" x14ac:dyDescent="0.25">
      <c r="A12720" t="s">
        <v>25271</v>
      </c>
      <c r="B12720" t="s">
        <v>25272</v>
      </c>
    </row>
    <row r="12721" spans="1:2" x14ac:dyDescent="0.25">
      <c r="A12721" t="s">
        <v>25273</v>
      </c>
      <c r="B12721" t="s">
        <v>25274</v>
      </c>
    </row>
    <row r="12722" spans="1:2" x14ac:dyDescent="0.25">
      <c r="A12722" t="s">
        <v>25275</v>
      </c>
      <c r="B12722" t="s">
        <v>25276</v>
      </c>
    </row>
    <row r="12723" spans="1:2" x14ac:dyDescent="0.25">
      <c r="A12723" t="s">
        <v>25277</v>
      </c>
      <c r="B12723" t="s">
        <v>25278</v>
      </c>
    </row>
    <row r="12724" spans="1:2" x14ac:dyDescent="0.25">
      <c r="A12724" t="s">
        <v>25279</v>
      </c>
      <c r="B12724" t="s">
        <v>25280</v>
      </c>
    </row>
    <row r="12725" spans="1:2" x14ac:dyDescent="0.25">
      <c r="A12725" t="s">
        <v>25281</v>
      </c>
      <c r="B12725" t="s">
        <v>25282</v>
      </c>
    </row>
    <row r="12726" spans="1:2" x14ac:dyDescent="0.25">
      <c r="A12726" t="s">
        <v>25283</v>
      </c>
      <c r="B12726" t="s">
        <v>25284</v>
      </c>
    </row>
    <row r="12727" spans="1:2" x14ac:dyDescent="0.25">
      <c r="A12727" t="s">
        <v>25285</v>
      </c>
      <c r="B12727" t="s">
        <v>25286</v>
      </c>
    </row>
    <row r="12728" spans="1:2" x14ac:dyDescent="0.25">
      <c r="A12728" t="s">
        <v>25287</v>
      </c>
      <c r="B12728" t="s">
        <v>25288</v>
      </c>
    </row>
    <row r="12729" spans="1:2" x14ac:dyDescent="0.25">
      <c r="A12729" t="s">
        <v>25289</v>
      </c>
      <c r="B12729" t="s">
        <v>25290</v>
      </c>
    </row>
    <row r="12730" spans="1:2" x14ac:dyDescent="0.25">
      <c r="A12730" t="s">
        <v>25291</v>
      </c>
      <c r="B12730" t="s">
        <v>25292</v>
      </c>
    </row>
    <row r="12731" spans="1:2" x14ac:dyDescent="0.25">
      <c r="A12731" t="s">
        <v>25293</v>
      </c>
      <c r="B12731" t="s">
        <v>25294</v>
      </c>
    </row>
    <row r="12732" spans="1:2" x14ac:dyDescent="0.25">
      <c r="A12732" t="s">
        <v>25295</v>
      </c>
      <c r="B12732" t="s">
        <v>25296</v>
      </c>
    </row>
    <row r="12733" spans="1:2" x14ac:dyDescent="0.25">
      <c r="A12733" t="s">
        <v>25297</v>
      </c>
      <c r="B12733" t="s">
        <v>25298</v>
      </c>
    </row>
    <row r="12734" spans="1:2" x14ac:dyDescent="0.25">
      <c r="A12734" t="s">
        <v>25299</v>
      </c>
      <c r="B12734" t="s">
        <v>25300</v>
      </c>
    </row>
    <row r="12735" spans="1:2" x14ac:dyDescent="0.25">
      <c r="A12735" t="s">
        <v>25301</v>
      </c>
      <c r="B12735" t="s">
        <v>25302</v>
      </c>
    </row>
    <row r="12736" spans="1:2" x14ac:dyDescent="0.25">
      <c r="A12736" t="s">
        <v>25303</v>
      </c>
      <c r="B12736" t="s">
        <v>25304</v>
      </c>
    </row>
    <row r="12737" spans="1:2" x14ac:dyDescent="0.25">
      <c r="A12737" t="s">
        <v>25305</v>
      </c>
      <c r="B12737" t="s">
        <v>25306</v>
      </c>
    </row>
    <row r="12738" spans="1:2" x14ac:dyDescent="0.25">
      <c r="A12738" t="s">
        <v>25307</v>
      </c>
      <c r="B12738" t="s">
        <v>25308</v>
      </c>
    </row>
    <row r="12739" spans="1:2" x14ac:dyDescent="0.25">
      <c r="A12739" t="s">
        <v>25309</v>
      </c>
      <c r="B12739" t="s">
        <v>25310</v>
      </c>
    </row>
    <row r="12740" spans="1:2" x14ac:dyDescent="0.25">
      <c r="A12740" t="s">
        <v>25311</v>
      </c>
      <c r="B12740" t="s">
        <v>25312</v>
      </c>
    </row>
    <row r="12741" spans="1:2" x14ac:dyDescent="0.25">
      <c r="A12741" t="s">
        <v>25313</v>
      </c>
      <c r="B12741" t="s">
        <v>25314</v>
      </c>
    </row>
    <row r="12742" spans="1:2" x14ac:dyDescent="0.25">
      <c r="A12742" t="s">
        <v>25315</v>
      </c>
      <c r="B12742" t="s">
        <v>25316</v>
      </c>
    </row>
    <row r="12743" spans="1:2" x14ac:dyDescent="0.25">
      <c r="A12743" t="s">
        <v>25317</v>
      </c>
      <c r="B12743" t="s">
        <v>25318</v>
      </c>
    </row>
    <row r="12744" spans="1:2" x14ac:dyDescent="0.25">
      <c r="A12744" t="s">
        <v>25319</v>
      </c>
      <c r="B12744" t="s">
        <v>25320</v>
      </c>
    </row>
    <row r="12745" spans="1:2" x14ac:dyDescent="0.25">
      <c r="A12745" t="s">
        <v>25321</v>
      </c>
      <c r="B12745" t="s">
        <v>25322</v>
      </c>
    </row>
    <row r="12746" spans="1:2" x14ac:dyDescent="0.25">
      <c r="A12746" t="s">
        <v>25323</v>
      </c>
      <c r="B12746" t="s">
        <v>25324</v>
      </c>
    </row>
    <row r="12747" spans="1:2" x14ac:dyDescent="0.25">
      <c r="A12747" t="s">
        <v>25325</v>
      </c>
      <c r="B12747" t="s">
        <v>25326</v>
      </c>
    </row>
    <row r="12748" spans="1:2" x14ac:dyDescent="0.25">
      <c r="A12748" t="s">
        <v>25327</v>
      </c>
      <c r="B12748" t="s">
        <v>25328</v>
      </c>
    </row>
    <row r="12749" spans="1:2" x14ac:dyDescent="0.25">
      <c r="A12749" t="s">
        <v>25329</v>
      </c>
      <c r="B12749" t="s">
        <v>25330</v>
      </c>
    </row>
    <row r="12750" spans="1:2" x14ac:dyDescent="0.25">
      <c r="A12750" t="s">
        <v>25331</v>
      </c>
      <c r="B12750" t="s">
        <v>25332</v>
      </c>
    </row>
    <row r="12751" spans="1:2" x14ac:dyDescent="0.25">
      <c r="A12751" t="s">
        <v>25333</v>
      </c>
      <c r="B12751" t="s">
        <v>25334</v>
      </c>
    </row>
    <row r="12752" spans="1:2" x14ac:dyDescent="0.25">
      <c r="A12752" t="s">
        <v>25335</v>
      </c>
      <c r="B12752" t="s">
        <v>25336</v>
      </c>
    </row>
    <row r="12753" spans="1:2" x14ac:dyDescent="0.25">
      <c r="A12753" t="s">
        <v>25337</v>
      </c>
      <c r="B12753" t="s">
        <v>25338</v>
      </c>
    </row>
    <row r="12754" spans="1:2" x14ac:dyDescent="0.25">
      <c r="A12754" t="s">
        <v>25339</v>
      </c>
      <c r="B12754" t="s">
        <v>25340</v>
      </c>
    </row>
    <row r="12755" spans="1:2" x14ac:dyDescent="0.25">
      <c r="A12755" t="s">
        <v>25341</v>
      </c>
      <c r="B12755" t="s">
        <v>25342</v>
      </c>
    </row>
    <row r="12756" spans="1:2" x14ac:dyDescent="0.25">
      <c r="A12756" t="s">
        <v>25343</v>
      </c>
      <c r="B12756" t="s">
        <v>25344</v>
      </c>
    </row>
    <row r="12757" spans="1:2" x14ac:dyDescent="0.25">
      <c r="A12757" t="s">
        <v>25345</v>
      </c>
      <c r="B12757" t="s">
        <v>25346</v>
      </c>
    </row>
    <row r="12758" spans="1:2" x14ac:dyDescent="0.25">
      <c r="A12758" t="s">
        <v>25347</v>
      </c>
      <c r="B12758" t="s">
        <v>25348</v>
      </c>
    </row>
    <row r="12759" spans="1:2" x14ac:dyDescent="0.25">
      <c r="A12759" t="s">
        <v>25349</v>
      </c>
      <c r="B12759" t="s">
        <v>25350</v>
      </c>
    </row>
    <row r="12760" spans="1:2" x14ac:dyDescent="0.25">
      <c r="A12760" t="s">
        <v>25351</v>
      </c>
      <c r="B12760" t="s">
        <v>25352</v>
      </c>
    </row>
    <row r="12761" spans="1:2" x14ac:dyDescent="0.25">
      <c r="A12761" t="s">
        <v>25353</v>
      </c>
      <c r="B12761" t="s">
        <v>25354</v>
      </c>
    </row>
    <row r="12762" spans="1:2" x14ac:dyDescent="0.25">
      <c r="A12762" t="s">
        <v>25355</v>
      </c>
      <c r="B12762" t="s">
        <v>25356</v>
      </c>
    </row>
    <row r="12763" spans="1:2" x14ac:dyDescent="0.25">
      <c r="A12763" t="s">
        <v>25357</v>
      </c>
      <c r="B12763" t="s">
        <v>25358</v>
      </c>
    </row>
    <row r="12764" spans="1:2" x14ac:dyDescent="0.25">
      <c r="A12764" t="s">
        <v>25359</v>
      </c>
      <c r="B12764" t="s">
        <v>25360</v>
      </c>
    </row>
    <row r="12765" spans="1:2" x14ac:dyDescent="0.25">
      <c r="A12765" t="s">
        <v>25361</v>
      </c>
      <c r="B12765" t="s">
        <v>25362</v>
      </c>
    </row>
    <row r="12766" spans="1:2" x14ac:dyDescent="0.25">
      <c r="A12766" t="s">
        <v>25363</v>
      </c>
      <c r="B12766" t="s">
        <v>25364</v>
      </c>
    </row>
    <row r="12767" spans="1:2" x14ac:dyDescent="0.25">
      <c r="A12767" t="s">
        <v>25365</v>
      </c>
      <c r="B12767" t="s">
        <v>25366</v>
      </c>
    </row>
    <row r="12768" spans="1:2" x14ac:dyDescent="0.25">
      <c r="A12768" t="s">
        <v>25367</v>
      </c>
      <c r="B12768" t="s">
        <v>25368</v>
      </c>
    </row>
    <row r="12769" spans="1:2" x14ac:dyDescent="0.25">
      <c r="A12769" t="s">
        <v>25369</v>
      </c>
      <c r="B12769" t="s">
        <v>25370</v>
      </c>
    </row>
    <row r="12770" spans="1:2" x14ac:dyDescent="0.25">
      <c r="A12770" t="s">
        <v>25371</v>
      </c>
      <c r="B12770" t="s">
        <v>25372</v>
      </c>
    </row>
    <row r="12771" spans="1:2" x14ac:dyDescent="0.25">
      <c r="A12771" t="s">
        <v>25373</v>
      </c>
      <c r="B12771" t="s">
        <v>25374</v>
      </c>
    </row>
    <row r="12772" spans="1:2" x14ac:dyDescent="0.25">
      <c r="A12772" t="s">
        <v>25375</v>
      </c>
      <c r="B12772" t="s">
        <v>25376</v>
      </c>
    </row>
    <row r="12773" spans="1:2" x14ac:dyDescent="0.25">
      <c r="A12773" t="s">
        <v>25377</v>
      </c>
      <c r="B12773" t="s">
        <v>25378</v>
      </c>
    </row>
    <row r="12774" spans="1:2" x14ac:dyDescent="0.25">
      <c r="A12774" t="s">
        <v>25379</v>
      </c>
      <c r="B12774" t="s">
        <v>25380</v>
      </c>
    </row>
    <row r="12775" spans="1:2" x14ac:dyDescent="0.25">
      <c r="A12775" t="s">
        <v>25381</v>
      </c>
      <c r="B12775" t="s">
        <v>25382</v>
      </c>
    </row>
    <row r="12776" spans="1:2" x14ac:dyDescent="0.25">
      <c r="A12776" t="s">
        <v>25383</v>
      </c>
      <c r="B12776" t="s">
        <v>25384</v>
      </c>
    </row>
    <row r="12777" spans="1:2" x14ac:dyDescent="0.25">
      <c r="A12777" t="s">
        <v>25385</v>
      </c>
      <c r="B12777" t="s">
        <v>25386</v>
      </c>
    </row>
    <row r="12778" spans="1:2" x14ac:dyDescent="0.25">
      <c r="A12778" t="s">
        <v>25387</v>
      </c>
      <c r="B12778" t="s">
        <v>25388</v>
      </c>
    </row>
    <row r="12779" spans="1:2" x14ac:dyDescent="0.25">
      <c r="A12779" t="s">
        <v>25389</v>
      </c>
      <c r="B12779" t="s">
        <v>25390</v>
      </c>
    </row>
    <row r="12780" spans="1:2" x14ac:dyDescent="0.25">
      <c r="A12780" t="s">
        <v>25391</v>
      </c>
      <c r="B12780" t="s">
        <v>25392</v>
      </c>
    </row>
    <row r="12781" spans="1:2" x14ac:dyDescent="0.25">
      <c r="A12781" t="s">
        <v>25393</v>
      </c>
      <c r="B12781" t="s">
        <v>25394</v>
      </c>
    </row>
    <row r="12782" spans="1:2" x14ac:dyDescent="0.25">
      <c r="A12782" t="s">
        <v>25395</v>
      </c>
      <c r="B12782" t="s">
        <v>25396</v>
      </c>
    </row>
    <row r="12783" spans="1:2" x14ac:dyDescent="0.25">
      <c r="A12783" t="s">
        <v>25397</v>
      </c>
      <c r="B12783" t="s">
        <v>25398</v>
      </c>
    </row>
    <row r="12784" spans="1:2" x14ac:dyDescent="0.25">
      <c r="A12784" t="s">
        <v>25399</v>
      </c>
      <c r="B12784" t="s">
        <v>25400</v>
      </c>
    </row>
    <row r="12785" spans="1:2" x14ac:dyDescent="0.25">
      <c r="A12785" t="s">
        <v>25401</v>
      </c>
      <c r="B12785" t="s">
        <v>25402</v>
      </c>
    </row>
    <row r="12786" spans="1:2" x14ac:dyDescent="0.25">
      <c r="A12786" t="s">
        <v>25403</v>
      </c>
      <c r="B12786" t="s">
        <v>25404</v>
      </c>
    </row>
    <row r="12787" spans="1:2" x14ac:dyDescent="0.25">
      <c r="A12787" t="s">
        <v>25405</v>
      </c>
      <c r="B12787" t="s">
        <v>25406</v>
      </c>
    </row>
    <row r="12788" spans="1:2" x14ac:dyDescent="0.25">
      <c r="A12788" t="s">
        <v>25407</v>
      </c>
      <c r="B12788" t="s">
        <v>25408</v>
      </c>
    </row>
    <row r="12789" spans="1:2" x14ac:dyDescent="0.25">
      <c r="A12789" t="s">
        <v>25409</v>
      </c>
      <c r="B12789" t="s">
        <v>25410</v>
      </c>
    </row>
    <row r="12790" spans="1:2" x14ac:dyDescent="0.25">
      <c r="A12790" t="s">
        <v>25411</v>
      </c>
      <c r="B12790" t="s">
        <v>25412</v>
      </c>
    </row>
    <row r="12791" spans="1:2" x14ac:dyDescent="0.25">
      <c r="A12791" t="s">
        <v>25413</v>
      </c>
      <c r="B12791" t="s">
        <v>25414</v>
      </c>
    </row>
    <row r="12792" spans="1:2" x14ac:dyDescent="0.25">
      <c r="A12792" t="s">
        <v>25415</v>
      </c>
      <c r="B12792" t="s">
        <v>25416</v>
      </c>
    </row>
    <row r="12793" spans="1:2" x14ac:dyDescent="0.25">
      <c r="A12793" t="s">
        <v>25417</v>
      </c>
      <c r="B12793" t="s">
        <v>25418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84"/>
  <sheetViews>
    <sheetView topLeftCell="AV1" zoomScaleNormal="100" workbookViewId="0">
      <selection activeCell="V39" sqref="V39"/>
    </sheetView>
  </sheetViews>
  <sheetFormatPr baseColWidth="10" defaultRowHeight="15" x14ac:dyDescent="0.25"/>
  <cols>
    <col min="1" max="1" width="3" bestFit="1" customWidth="1"/>
    <col min="2" max="2" width="63.85546875" bestFit="1" customWidth="1"/>
    <col min="3" max="12" width="7" customWidth="1"/>
    <col min="13" max="13" width="9.5703125" customWidth="1"/>
    <col min="14" max="14" width="5" bestFit="1" customWidth="1"/>
    <col min="15" max="15" width="9.5703125" customWidth="1"/>
    <col min="16" max="16" width="13.140625" customWidth="1"/>
    <col min="17" max="17" width="2.28515625" customWidth="1"/>
    <col min="18" max="18" width="67.7109375" customWidth="1"/>
    <col min="19" max="19" width="9.7109375" bestFit="1" customWidth="1"/>
    <col min="20" max="20" width="24.7109375" customWidth="1"/>
    <col min="21" max="21" width="9" bestFit="1" customWidth="1"/>
    <col min="22" max="22" width="12.42578125" bestFit="1" customWidth="1"/>
    <col min="23" max="23" width="12.42578125" customWidth="1"/>
    <col min="24" max="24" width="9.42578125" bestFit="1" customWidth="1"/>
    <col min="25" max="25" width="9.42578125" style="6" customWidth="1"/>
    <col min="26" max="26" width="29" style="6" bestFit="1" customWidth="1"/>
    <col min="27" max="27" width="9.42578125" style="6" customWidth="1"/>
    <col min="28" max="28" width="20.28515625" style="6" customWidth="1"/>
    <col min="29" max="29" width="9.42578125" style="6" customWidth="1"/>
    <col min="30" max="31" width="16.42578125" style="6" customWidth="1"/>
    <col min="32" max="34" width="16.42578125" customWidth="1"/>
    <col min="35" max="51" width="26.28515625" customWidth="1"/>
  </cols>
  <sheetData>
    <row r="1" spans="1:51" ht="15" customHeight="1" x14ac:dyDescent="0.25">
      <c r="A1" s="2">
        <v>1</v>
      </c>
      <c r="B1" s="62" t="s">
        <v>14</v>
      </c>
      <c r="C1" s="62">
        <v>15</v>
      </c>
      <c r="D1" s="62">
        <v>0</v>
      </c>
      <c r="E1" s="62">
        <f>+C1</f>
        <v>15</v>
      </c>
      <c r="F1" s="62" t="s">
        <v>109</v>
      </c>
      <c r="G1" s="62">
        <v>1</v>
      </c>
      <c r="H1" s="62" t="s">
        <v>110</v>
      </c>
      <c r="I1" s="62">
        <v>0</v>
      </c>
      <c r="J1" s="62">
        <v>24</v>
      </c>
      <c r="K1" s="62">
        <v>500</v>
      </c>
      <c r="L1" s="62">
        <v>0</v>
      </c>
      <c r="M1" s="62"/>
      <c r="N1" s="62">
        <v>15</v>
      </c>
      <c r="O1" s="62">
        <v>0</v>
      </c>
      <c r="P1" s="62"/>
      <c r="Q1" s="6"/>
      <c r="R1" s="173" t="s">
        <v>14</v>
      </c>
      <c r="S1" s="173" t="s">
        <v>152</v>
      </c>
      <c r="T1" s="55" t="s">
        <v>141</v>
      </c>
      <c r="U1" s="55">
        <v>15</v>
      </c>
      <c r="V1" s="168" t="s">
        <v>223</v>
      </c>
      <c r="W1" s="168">
        <f>U1</f>
        <v>15</v>
      </c>
      <c r="X1" s="56">
        <v>24</v>
      </c>
      <c r="Y1" s="78"/>
      <c r="Z1" s="36" t="s">
        <v>140</v>
      </c>
      <c r="AA1" s="37" t="s">
        <v>141</v>
      </c>
      <c r="AB1" s="37">
        <v>15</v>
      </c>
      <c r="AC1" s="37">
        <v>24</v>
      </c>
      <c r="AD1" s="78"/>
      <c r="AE1" s="78"/>
      <c r="AI1" s="45" t="s">
        <v>152</v>
      </c>
      <c r="AJ1" s="36" t="s">
        <v>140</v>
      </c>
      <c r="AK1" s="37" t="s">
        <v>141</v>
      </c>
      <c r="AL1" s="37">
        <v>10</v>
      </c>
      <c r="AM1" s="38" t="s">
        <v>220</v>
      </c>
      <c r="AN1" s="38" t="s">
        <v>223</v>
      </c>
      <c r="AO1" s="38">
        <v>24</v>
      </c>
      <c r="AQ1" s="2"/>
      <c r="AR1" s="2"/>
      <c r="AS1" s="2"/>
      <c r="AT1" s="2"/>
      <c r="AV1" s="2"/>
      <c r="AW1" s="2"/>
      <c r="AX1" s="2"/>
      <c r="AY1" s="2"/>
    </row>
    <row r="2" spans="1:51" ht="15" customHeight="1" x14ac:dyDescent="0.25">
      <c r="A2" s="2">
        <v>2</v>
      </c>
      <c r="B2" s="62" t="s">
        <v>22</v>
      </c>
      <c r="C2" s="62">
        <v>15</v>
      </c>
      <c r="D2" s="62">
        <v>0</v>
      </c>
      <c r="E2" s="62">
        <f>+C2</f>
        <v>15</v>
      </c>
      <c r="F2" s="62" t="s">
        <v>109</v>
      </c>
      <c r="G2" s="62">
        <v>1</v>
      </c>
      <c r="H2" s="62" t="s">
        <v>110</v>
      </c>
      <c r="I2" s="62">
        <v>0</v>
      </c>
      <c r="J2" s="62">
        <v>24</v>
      </c>
      <c r="K2" s="62">
        <v>500</v>
      </c>
      <c r="L2" s="62">
        <v>0</v>
      </c>
      <c r="M2" s="62"/>
      <c r="N2" s="62">
        <v>15</v>
      </c>
      <c r="O2" s="62">
        <v>0</v>
      </c>
      <c r="P2" s="62"/>
      <c r="Q2" s="6"/>
      <c r="R2" s="173" t="s">
        <v>22</v>
      </c>
      <c r="S2" s="173" t="s">
        <v>152</v>
      </c>
      <c r="T2" s="55" t="s">
        <v>141</v>
      </c>
      <c r="U2" s="55">
        <v>15</v>
      </c>
      <c r="V2" s="56" t="s">
        <v>223</v>
      </c>
      <c r="W2" s="168">
        <f t="shared" ref="W2" si="0">U2</f>
        <v>15</v>
      </c>
      <c r="X2" s="56">
        <v>24</v>
      </c>
      <c r="Y2" s="78"/>
      <c r="Z2" s="36" t="s">
        <v>113</v>
      </c>
      <c r="AA2" s="37" t="s">
        <v>141</v>
      </c>
      <c r="AB2" s="37" t="s">
        <v>273</v>
      </c>
      <c r="AC2" s="37">
        <v>24</v>
      </c>
      <c r="AD2" s="78"/>
      <c r="AE2" s="78"/>
      <c r="AI2" s="45" t="s">
        <v>152</v>
      </c>
      <c r="AJ2" s="36" t="s">
        <v>149</v>
      </c>
      <c r="AK2" s="37" t="s">
        <v>148</v>
      </c>
      <c r="AL2" s="38" t="s">
        <v>219</v>
      </c>
      <c r="AN2" s="38">
        <v>0</v>
      </c>
      <c r="AO2" s="38">
        <v>8</v>
      </c>
      <c r="AQ2" s="32" t="s">
        <v>149</v>
      </c>
      <c r="AR2" s="33" t="s">
        <v>148</v>
      </c>
      <c r="AS2" s="35">
        <v>25</v>
      </c>
      <c r="AT2" s="35">
        <v>12</v>
      </c>
      <c r="AV2" s="34" t="s">
        <v>174</v>
      </c>
      <c r="AW2" s="33" t="s">
        <v>175</v>
      </c>
      <c r="AX2" s="35">
        <v>90</v>
      </c>
      <c r="AY2" s="35">
        <v>8</v>
      </c>
    </row>
    <row r="3" spans="1:51" ht="15" customHeight="1" x14ac:dyDescent="0.25">
      <c r="A3" s="2">
        <v>3</v>
      </c>
      <c r="B3" s="66" t="s">
        <v>96</v>
      </c>
      <c r="C3" s="66">
        <v>90</v>
      </c>
      <c r="D3" s="66">
        <v>0</v>
      </c>
      <c r="E3" s="66">
        <v>90</v>
      </c>
      <c r="F3" s="66" t="s">
        <v>109</v>
      </c>
      <c r="G3" s="66">
        <v>1</v>
      </c>
      <c r="H3" s="66" t="s">
        <v>110</v>
      </c>
      <c r="I3" s="66">
        <v>8</v>
      </c>
      <c r="J3" s="66">
        <v>12</v>
      </c>
      <c r="K3" s="66">
        <v>250</v>
      </c>
      <c r="L3" s="66">
        <v>0</v>
      </c>
      <c r="M3" s="66"/>
      <c r="N3" s="66">
        <v>180</v>
      </c>
      <c r="O3" s="66">
        <v>0</v>
      </c>
      <c r="P3" s="67" t="s">
        <v>210</v>
      </c>
      <c r="Q3" s="44"/>
      <c r="R3" s="173" t="s">
        <v>25574</v>
      </c>
      <c r="S3" s="173" t="s">
        <v>152</v>
      </c>
      <c r="T3" s="55" t="s">
        <v>148</v>
      </c>
      <c r="U3" s="56" t="s">
        <v>281</v>
      </c>
      <c r="V3" s="56" t="s">
        <v>223</v>
      </c>
      <c r="W3" s="168" t="str">
        <f>U3</f>
        <v>7,5</v>
      </c>
      <c r="X3" s="56" t="s">
        <v>230</v>
      </c>
      <c r="Y3" s="78"/>
      <c r="Z3" s="36" t="s">
        <v>142</v>
      </c>
      <c r="AA3" s="37" t="s">
        <v>141</v>
      </c>
      <c r="AB3" s="37">
        <v>75</v>
      </c>
      <c r="AC3" s="37">
        <v>24</v>
      </c>
      <c r="AD3" s="78"/>
      <c r="AE3" s="78"/>
      <c r="AJ3" s="2"/>
      <c r="AK3" s="2"/>
      <c r="AL3" s="2"/>
      <c r="AM3" s="2"/>
      <c r="AN3" s="2"/>
      <c r="AO3" s="2"/>
      <c r="AQ3" s="2"/>
      <c r="AR3" s="2"/>
      <c r="AS3" s="2"/>
      <c r="AT3" s="2"/>
      <c r="AV3" s="34" t="s">
        <v>176</v>
      </c>
      <c r="AW3" s="33" t="s">
        <v>175</v>
      </c>
      <c r="AX3" s="35">
        <v>15</v>
      </c>
      <c r="AY3" s="35">
        <v>24</v>
      </c>
    </row>
    <row r="4" spans="1:51" ht="15" customHeight="1" x14ac:dyDescent="0.25">
      <c r="A4" s="2">
        <v>4</v>
      </c>
      <c r="B4" s="66" t="s">
        <v>96</v>
      </c>
      <c r="C4" s="66">
        <v>90</v>
      </c>
      <c r="D4" s="66">
        <v>0</v>
      </c>
      <c r="E4" s="66">
        <v>90</v>
      </c>
      <c r="F4" s="66" t="s">
        <v>109</v>
      </c>
      <c r="G4" s="66">
        <v>1</v>
      </c>
      <c r="H4" s="66" t="s">
        <v>110</v>
      </c>
      <c r="I4" s="66">
        <v>8</v>
      </c>
      <c r="J4" s="66">
        <v>12</v>
      </c>
      <c r="K4" s="66">
        <v>250</v>
      </c>
      <c r="L4" s="66">
        <v>0</v>
      </c>
      <c r="M4" s="66"/>
      <c r="N4" s="66">
        <v>180</v>
      </c>
      <c r="O4" s="66">
        <v>0</v>
      </c>
      <c r="P4" s="67" t="s">
        <v>211</v>
      </c>
      <c r="Q4" s="47"/>
      <c r="R4" s="173" t="s">
        <v>96</v>
      </c>
      <c r="S4" s="173" t="s">
        <v>152</v>
      </c>
      <c r="T4" s="55" t="s">
        <v>148</v>
      </c>
      <c r="U4" s="56" t="s">
        <v>281</v>
      </c>
      <c r="V4" s="56" t="s">
        <v>223</v>
      </c>
      <c r="W4" s="168" t="str">
        <f>U4</f>
        <v>7,5</v>
      </c>
      <c r="X4" s="56" t="s">
        <v>230</v>
      </c>
      <c r="Y4" s="78"/>
      <c r="Z4" s="36" t="s">
        <v>143</v>
      </c>
      <c r="AA4" s="37" t="s">
        <v>141</v>
      </c>
      <c r="AB4" s="37">
        <v>150</v>
      </c>
      <c r="AC4" s="37">
        <v>8</v>
      </c>
      <c r="AD4" s="78"/>
      <c r="AE4" s="78"/>
      <c r="AI4" s="23"/>
      <c r="AJ4" s="2"/>
      <c r="AK4" s="2"/>
      <c r="AL4" s="2"/>
      <c r="AM4" s="2"/>
      <c r="AN4" s="2"/>
      <c r="AO4" s="2"/>
      <c r="AQ4" s="2"/>
      <c r="AR4" s="2"/>
      <c r="AS4" s="2"/>
      <c r="AT4" s="2"/>
      <c r="AV4" s="34" t="s">
        <v>177</v>
      </c>
      <c r="AW4" s="33" t="s">
        <v>178</v>
      </c>
      <c r="AX4" s="35" t="s">
        <v>179</v>
      </c>
      <c r="AY4" s="35">
        <v>6</v>
      </c>
    </row>
    <row r="5" spans="1:51" ht="15" customHeight="1" x14ac:dyDescent="0.25">
      <c r="A5" s="2">
        <v>5</v>
      </c>
      <c r="B5" s="66" t="s">
        <v>96</v>
      </c>
      <c r="C5" s="66">
        <v>50</v>
      </c>
      <c r="D5" s="66">
        <v>0</v>
      </c>
      <c r="E5" s="66">
        <v>50</v>
      </c>
      <c r="F5" s="66" t="s">
        <v>109</v>
      </c>
      <c r="G5" s="66">
        <v>1</v>
      </c>
      <c r="H5" s="66" t="s">
        <v>110</v>
      </c>
      <c r="I5" s="66">
        <v>0</v>
      </c>
      <c r="J5" s="66">
        <v>24</v>
      </c>
      <c r="K5" s="66">
        <v>250</v>
      </c>
      <c r="L5" s="66">
        <v>0</v>
      </c>
      <c r="M5" s="68"/>
      <c r="N5" s="68">
        <v>50</v>
      </c>
      <c r="O5" s="68">
        <v>0</v>
      </c>
      <c r="P5" s="69" t="s">
        <v>212</v>
      </c>
      <c r="Q5" s="46"/>
      <c r="R5" s="173" t="s">
        <v>249</v>
      </c>
      <c r="S5" s="173" t="s">
        <v>152</v>
      </c>
      <c r="T5" s="55" t="s">
        <v>141</v>
      </c>
      <c r="U5" s="56">
        <v>75</v>
      </c>
      <c r="V5" s="56" t="s">
        <v>223</v>
      </c>
      <c r="W5" s="168">
        <f>U5</f>
        <v>75</v>
      </c>
      <c r="X5" s="56" t="s">
        <v>230</v>
      </c>
      <c r="Y5" s="78"/>
      <c r="Z5" s="36" t="s">
        <v>118</v>
      </c>
      <c r="AA5" s="37" t="s">
        <v>141</v>
      </c>
      <c r="AB5" s="37" t="s">
        <v>274</v>
      </c>
      <c r="AC5" s="37">
        <v>8</v>
      </c>
      <c r="AD5" s="78"/>
      <c r="AE5" s="78"/>
      <c r="AJ5" s="2"/>
      <c r="AK5" s="2"/>
      <c r="AL5" s="2"/>
      <c r="AM5" s="2"/>
      <c r="AN5" s="2"/>
      <c r="AO5" s="2"/>
      <c r="AQ5" s="2"/>
      <c r="AR5" s="2"/>
      <c r="AS5" s="2"/>
      <c r="AT5" s="2"/>
      <c r="AV5" s="34" t="s">
        <v>180</v>
      </c>
      <c r="AW5" s="33" t="s">
        <v>178</v>
      </c>
      <c r="AX5" s="35" t="s">
        <v>190</v>
      </c>
      <c r="AY5" s="35">
        <v>6</v>
      </c>
    </row>
    <row r="6" spans="1:51" ht="15" customHeight="1" x14ac:dyDescent="0.25">
      <c r="A6" s="2">
        <v>6</v>
      </c>
      <c r="B6" s="62" t="s">
        <v>13</v>
      </c>
      <c r="C6" s="62">
        <v>100</v>
      </c>
      <c r="D6" s="62">
        <v>200</v>
      </c>
      <c r="E6" s="62">
        <f t="shared" ref="E6:E8" si="1">+(C6+D6)/2</f>
        <v>150</v>
      </c>
      <c r="F6" s="62" t="s">
        <v>109</v>
      </c>
      <c r="G6" s="62">
        <v>1</v>
      </c>
      <c r="H6" s="62" t="s">
        <v>110</v>
      </c>
      <c r="I6" s="62">
        <v>0</v>
      </c>
      <c r="J6" s="62">
        <v>6</v>
      </c>
      <c r="K6" s="65">
        <v>500</v>
      </c>
      <c r="L6" s="65">
        <v>0</v>
      </c>
      <c r="M6" s="65"/>
      <c r="N6" s="65">
        <v>400</v>
      </c>
      <c r="O6" s="65">
        <v>800</v>
      </c>
      <c r="P6" s="65"/>
      <c r="Q6" s="43"/>
      <c r="R6" s="173" t="s">
        <v>61</v>
      </c>
      <c r="S6" s="173" t="s">
        <v>152</v>
      </c>
      <c r="T6" s="55" t="s">
        <v>148</v>
      </c>
      <c r="U6" s="55">
        <v>150</v>
      </c>
      <c r="V6" s="56" t="s">
        <v>223</v>
      </c>
      <c r="W6" s="168">
        <f>U6</f>
        <v>150</v>
      </c>
      <c r="X6" s="56" t="s">
        <v>230</v>
      </c>
      <c r="Y6" s="78"/>
      <c r="Z6" s="36" t="s">
        <v>144</v>
      </c>
      <c r="AA6" s="37" t="s">
        <v>141</v>
      </c>
      <c r="AB6" s="37" t="s">
        <v>275</v>
      </c>
      <c r="AC6" s="37" t="s">
        <v>276</v>
      </c>
      <c r="AD6" s="78"/>
      <c r="AE6" s="78"/>
      <c r="AI6" s="45" t="s">
        <v>152</v>
      </c>
      <c r="AJ6" s="36" t="s">
        <v>118</v>
      </c>
      <c r="AK6" s="37" t="s">
        <v>141</v>
      </c>
      <c r="AL6" s="37">
        <v>90</v>
      </c>
      <c r="AM6" s="38" t="s">
        <v>221</v>
      </c>
      <c r="AN6" s="38" t="s">
        <v>223</v>
      </c>
      <c r="AO6" s="38">
        <v>8</v>
      </c>
      <c r="AQ6" s="2"/>
      <c r="AR6" s="2"/>
      <c r="AS6" s="2"/>
      <c r="AT6" s="2"/>
      <c r="AV6" s="2"/>
      <c r="AW6" s="2"/>
      <c r="AX6" s="2"/>
      <c r="AY6" s="2"/>
    </row>
    <row r="7" spans="1:51" ht="15" customHeight="1" x14ac:dyDescent="0.25">
      <c r="A7" s="2">
        <v>7</v>
      </c>
      <c r="B7" s="70" t="s">
        <v>17</v>
      </c>
      <c r="C7" s="62">
        <v>100</v>
      </c>
      <c r="D7" s="62">
        <v>200</v>
      </c>
      <c r="E7" s="62">
        <f t="shared" si="1"/>
        <v>150</v>
      </c>
      <c r="F7" s="62" t="s">
        <v>109</v>
      </c>
      <c r="G7" s="62">
        <v>1</v>
      </c>
      <c r="H7" s="62" t="s">
        <v>110</v>
      </c>
      <c r="I7" s="62">
        <v>0</v>
      </c>
      <c r="J7" s="62">
        <v>6</v>
      </c>
      <c r="K7" s="65">
        <v>1000</v>
      </c>
      <c r="L7" s="65">
        <v>0</v>
      </c>
      <c r="M7" s="65"/>
      <c r="N7" s="65">
        <v>400</v>
      </c>
      <c r="O7" s="65">
        <v>800</v>
      </c>
      <c r="P7" s="65"/>
      <c r="Q7" s="43"/>
      <c r="R7" s="173" t="s">
        <v>25565</v>
      </c>
      <c r="S7" s="173" t="s">
        <v>152</v>
      </c>
      <c r="T7" s="55" t="s">
        <v>148</v>
      </c>
      <c r="U7" s="55">
        <v>150</v>
      </c>
      <c r="V7" s="56" t="s">
        <v>223</v>
      </c>
      <c r="W7" s="168">
        <f t="shared" ref="W7" si="2">U7</f>
        <v>150</v>
      </c>
      <c r="X7" s="56" t="s">
        <v>230</v>
      </c>
      <c r="Y7" s="78"/>
      <c r="Z7" s="36" t="s">
        <v>145</v>
      </c>
      <c r="AA7" s="37" t="s">
        <v>146</v>
      </c>
      <c r="AB7" s="37" t="s">
        <v>277</v>
      </c>
      <c r="AC7" s="37" t="s">
        <v>278</v>
      </c>
      <c r="AD7" s="78"/>
      <c r="AE7" s="78"/>
      <c r="AI7" s="45" t="s">
        <v>152</v>
      </c>
      <c r="AJ7" s="36" t="s">
        <v>147</v>
      </c>
      <c r="AK7" s="37" t="s">
        <v>148</v>
      </c>
      <c r="AL7" s="37">
        <v>50</v>
      </c>
      <c r="AM7" s="38" t="s">
        <v>222</v>
      </c>
      <c r="AN7" s="38" t="s">
        <v>223</v>
      </c>
      <c r="AO7" s="38">
        <v>6</v>
      </c>
      <c r="AQ7" s="32" t="s">
        <v>147</v>
      </c>
      <c r="AR7" s="33" t="s">
        <v>148</v>
      </c>
      <c r="AS7" s="35" t="s">
        <v>154</v>
      </c>
      <c r="AT7" s="35" t="s">
        <v>192</v>
      </c>
      <c r="AV7" s="2"/>
      <c r="AW7" s="2"/>
      <c r="AX7" s="2"/>
      <c r="AY7" s="2"/>
    </row>
    <row r="8" spans="1:51" ht="15" customHeight="1" x14ac:dyDescent="0.25">
      <c r="A8" s="2">
        <v>8</v>
      </c>
      <c r="B8" s="62" t="s">
        <v>18</v>
      </c>
      <c r="C8" s="62">
        <v>100</v>
      </c>
      <c r="D8" s="62">
        <v>200</v>
      </c>
      <c r="E8" s="62">
        <f t="shared" si="1"/>
        <v>150</v>
      </c>
      <c r="F8" s="62" t="s">
        <v>109</v>
      </c>
      <c r="G8" s="62">
        <v>1</v>
      </c>
      <c r="H8" s="62" t="s">
        <v>110</v>
      </c>
      <c r="I8" s="62">
        <v>6</v>
      </c>
      <c r="J8" s="62">
        <v>8</v>
      </c>
      <c r="K8" s="65">
        <v>1000</v>
      </c>
      <c r="L8" s="65">
        <v>500</v>
      </c>
      <c r="M8" s="62"/>
      <c r="N8" s="62">
        <v>400</v>
      </c>
      <c r="O8" s="62">
        <v>600</v>
      </c>
      <c r="P8" s="62"/>
      <c r="Q8" s="7"/>
      <c r="R8" s="173" t="s">
        <v>38</v>
      </c>
      <c r="S8" s="173" t="s">
        <v>152</v>
      </c>
      <c r="T8" s="55" t="s">
        <v>141</v>
      </c>
      <c r="U8" s="55">
        <v>90</v>
      </c>
      <c r="V8" s="56" t="s">
        <v>223</v>
      </c>
      <c r="W8" s="168">
        <f>U8</f>
        <v>90</v>
      </c>
      <c r="X8" s="56" t="s">
        <v>230</v>
      </c>
      <c r="Y8" s="78"/>
      <c r="Z8" s="36" t="s">
        <v>147</v>
      </c>
      <c r="AA8" s="37" t="s">
        <v>148</v>
      </c>
      <c r="AB8" s="37" t="s">
        <v>279</v>
      </c>
      <c r="AC8" s="37">
        <v>6</v>
      </c>
      <c r="AD8" s="78"/>
      <c r="AE8" s="78"/>
      <c r="AJ8" s="2"/>
      <c r="AK8" s="2"/>
      <c r="AL8" s="2"/>
      <c r="AM8" s="2"/>
      <c r="AN8" s="2"/>
      <c r="AO8" s="2"/>
      <c r="AQ8" s="32" t="s">
        <v>160</v>
      </c>
      <c r="AR8" s="33" t="s">
        <v>141</v>
      </c>
      <c r="AS8" s="35">
        <v>25</v>
      </c>
      <c r="AT8" s="35">
        <v>6</v>
      </c>
      <c r="AV8" s="2"/>
      <c r="AW8" s="2"/>
      <c r="AX8" s="2"/>
      <c r="AY8" s="2"/>
    </row>
    <row r="9" spans="1:51" ht="15" customHeight="1" x14ac:dyDescent="0.25">
      <c r="A9" s="2">
        <v>9</v>
      </c>
      <c r="B9" s="14" t="s">
        <v>37</v>
      </c>
      <c r="C9" s="14"/>
      <c r="D9" s="14"/>
      <c r="E9" s="14">
        <v>200</v>
      </c>
      <c r="F9" s="14" t="s">
        <v>109</v>
      </c>
      <c r="G9" s="14">
        <v>1</v>
      </c>
      <c r="H9" s="14" t="s">
        <v>110</v>
      </c>
      <c r="I9" s="14"/>
      <c r="J9" s="14"/>
      <c r="K9" s="14">
        <v>200</v>
      </c>
      <c r="L9" s="14">
        <v>0</v>
      </c>
      <c r="M9" s="14"/>
      <c r="N9" s="14"/>
      <c r="O9" s="14"/>
      <c r="P9" s="14"/>
      <c r="Q9" s="7"/>
      <c r="R9" s="173" t="s">
        <v>19</v>
      </c>
      <c r="S9" s="173" t="s">
        <v>152</v>
      </c>
      <c r="T9" s="55" t="s">
        <v>141</v>
      </c>
      <c r="U9" s="55">
        <v>300</v>
      </c>
      <c r="V9" s="56" t="s">
        <v>223</v>
      </c>
      <c r="W9" s="168">
        <f>U9</f>
        <v>300</v>
      </c>
      <c r="X9" s="56">
        <v>24</v>
      </c>
      <c r="Y9" s="78"/>
      <c r="Z9" s="36" t="s">
        <v>149</v>
      </c>
      <c r="AA9" s="37" t="s">
        <v>148</v>
      </c>
      <c r="AB9" s="37">
        <v>50</v>
      </c>
      <c r="AC9" s="37">
        <v>8</v>
      </c>
      <c r="AD9" s="78"/>
      <c r="AE9" s="78"/>
      <c r="AI9" s="45" t="s">
        <v>152</v>
      </c>
      <c r="AJ9" s="36" t="s">
        <v>143</v>
      </c>
      <c r="AK9" s="37" t="s">
        <v>141</v>
      </c>
      <c r="AL9" s="37">
        <v>150</v>
      </c>
      <c r="AM9" s="38" t="s">
        <v>223</v>
      </c>
      <c r="AN9" s="38" t="s">
        <v>223</v>
      </c>
      <c r="AO9" s="38">
        <v>8</v>
      </c>
      <c r="AQ9" s="32" t="s">
        <v>169</v>
      </c>
      <c r="AR9" s="33" t="s">
        <v>141</v>
      </c>
      <c r="AS9" s="35" t="s">
        <v>193</v>
      </c>
      <c r="AT9" s="35">
        <v>8</v>
      </c>
      <c r="AV9" s="2"/>
      <c r="AW9" s="2"/>
      <c r="AX9" s="2"/>
      <c r="AY9" s="2"/>
    </row>
    <row r="10" spans="1:51" ht="15" customHeight="1" x14ac:dyDescent="0.25">
      <c r="A10" s="2">
        <v>10</v>
      </c>
      <c r="B10" s="67" t="s">
        <v>249</v>
      </c>
      <c r="C10" s="66">
        <v>90</v>
      </c>
      <c r="D10" s="66">
        <v>120</v>
      </c>
      <c r="E10" s="66">
        <f>+C10</f>
        <v>90</v>
      </c>
      <c r="F10" s="66" t="s">
        <v>109</v>
      </c>
      <c r="G10" s="66">
        <v>1</v>
      </c>
      <c r="H10" s="66" t="s">
        <v>110</v>
      </c>
      <c r="I10" s="66">
        <v>6</v>
      </c>
      <c r="J10" s="66">
        <v>8</v>
      </c>
      <c r="K10" s="66">
        <v>1000</v>
      </c>
      <c r="L10" s="66">
        <v>0</v>
      </c>
      <c r="M10" s="66"/>
      <c r="N10" s="66">
        <v>270</v>
      </c>
      <c r="O10" s="66">
        <v>360</v>
      </c>
      <c r="P10" s="66"/>
      <c r="Q10" s="7"/>
      <c r="R10" s="55" t="s">
        <v>122</v>
      </c>
      <c r="S10" s="173" t="s">
        <v>152</v>
      </c>
      <c r="T10" s="55" t="s">
        <v>146</v>
      </c>
      <c r="U10" s="55">
        <v>20</v>
      </c>
      <c r="V10" s="56" t="s">
        <v>224</v>
      </c>
      <c r="W10" s="168">
        <f>+(U10+V10)/2</f>
        <v>25</v>
      </c>
      <c r="X10" s="56" t="s">
        <v>230</v>
      </c>
      <c r="Y10" s="78"/>
      <c r="Z10" s="36" t="s">
        <v>150</v>
      </c>
      <c r="AA10" s="37" t="s">
        <v>146</v>
      </c>
      <c r="AB10" s="37">
        <v>10</v>
      </c>
      <c r="AC10" s="37">
        <v>12</v>
      </c>
      <c r="AD10" s="78"/>
      <c r="AE10" s="78"/>
      <c r="AJ10" s="2"/>
      <c r="AK10" s="2"/>
      <c r="AL10" s="2"/>
      <c r="AM10" s="2"/>
      <c r="AN10" s="2"/>
      <c r="AO10" s="2"/>
      <c r="AQ10" s="2"/>
      <c r="AR10" s="2"/>
      <c r="AS10" s="2"/>
      <c r="AT10" s="2"/>
      <c r="AV10" s="34" t="s">
        <v>111</v>
      </c>
      <c r="AW10" s="33" t="s">
        <v>182</v>
      </c>
      <c r="AX10" s="35">
        <v>150</v>
      </c>
      <c r="AY10" s="35">
        <v>8</v>
      </c>
    </row>
    <row r="11" spans="1:51" ht="15" customHeight="1" x14ac:dyDescent="0.25">
      <c r="A11" s="2">
        <v>11</v>
      </c>
      <c r="B11" s="66" t="s">
        <v>61</v>
      </c>
      <c r="C11" s="66">
        <v>25</v>
      </c>
      <c r="D11" s="66">
        <v>100</v>
      </c>
      <c r="E11" s="66">
        <f t="shared" ref="E11:E15" si="3">+(C11+D11)/2</f>
        <v>62.5</v>
      </c>
      <c r="F11" s="66" t="s">
        <v>109</v>
      </c>
      <c r="G11" s="66">
        <v>1</v>
      </c>
      <c r="H11" s="66" t="s">
        <v>110</v>
      </c>
      <c r="I11" s="66">
        <v>0</v>
      </c>
      <c r="J11" s="66">
        <v>6</v>
      </c>
      <c r="K11" s="66">
        <v>500</v>
      </c>
      <c r="L11" s="66">
        <v>0</v>
      </c>
      <c r="M11" s="66"/>
      <c r="N11" s="66">
        <v>100</v>
      </c>
      <c r="O11" s="66">
        <v>400</v>
      </c>
      <c r="P11" s="66"/>
      <c r="Q11" s="7"/>
      <c r="R11" s="55" t="s">
        <v>25564</v>
      </c>
      <c r="S11" s="173" t="s">
        <v>152</v>
      </c>
      <c r="T11" s="55" t="s">
        <v>146</v>
      </c>
      <c r="U11" s="55">
        <v>20</v>
      </c>
      <c r="V11" s="56" t="s">
        <v>224</v>
      </c>
      <c r="W11" s="168">
        <f>+(U11+V11)/2</f>
        <v>25</v>
      </c>
      <c r="X11" s="56" t="s">
        <v>230</v>
      </c>
      <c r="Y11" s="78"/>
      <c r="Z11" s="36" t="s">
        <v>151</v>
      </c>
      <c r="AA11" s="37" t="s">
        <v>148</v>
      </c>
      <c r="AB11" s="37" t="s">
        <v>280</v>
      </c>
      <c r="AC11" s="37">
        <v>6</v>
      </c>
      <c r="AD11" s="78"/>
      <c r="AE11" s="78"/>
      <c r="AI11" s="45" t="s">
        <v>152</v>
      </c>
      <c r="AJ11" s="36" t="s">
        <v>142</v>
      </c>
      <c r="AK11" s="37" t="s">
        <v>141</v>
      </c>
      <c r="AL11" s="37">
        <v>75</v>
      </c>
      <c r="AM11" s="38" t="s">
        <v>223</v>
      </c>
      <c r="AN11" s="38" t="s">
        <v>223</v>
      </c>
      <c r="AO11" s="38">
        <v>24</v>
      </c>
      <c r="AQ11" s="2"/>
      <c r="AR11" s="2"/>
      <c r="AS11" s="2"/>
      <c r="AT11" s="2"/>
      <c r="AV11" s="34" t="s">
        <v>142</v>
      </c>
      <c r="AW11" s="33" t="s">
        <v>182</v>
      </c>
      <c r="AX11" s="35" t="s">
        <v>189</v>
      </c>
      <c r="AY11" s="35">
        <v>24</v>
      </c>
    </row>
    <row r="12" spans="1:51" ht="15" customHeight="1" x14ac:dyDescent="0.25">
      <c r="A12" s="2">
        <v>12</v>
      </c>
      <c r="B12" s="66" t="s">
        <v>60</v>
      </c>
      <c r="C12" s="66">
        <v>25</v>
      </c>
      <c r="D12" s="66">
        <v>100</v>
      </c>
      <c r="E12" s="66">
        <f t="shared" si="3"/>
        <v>62.5</v>
      </c>
      <c r="F12" s="66" t="s">
        <v>109</v>
      </c>
      <c r="G12" s="66">
        <v>1</v>
      </c>
      <c r="H12" s="66" t="s">
        <v>110</v>
      </c>
      <c r="I12" s="66">
        <v>0</v>
      </c>
      <c r="J12" s="66">
        <v>6</v>
      </c>
      <c r="K12" s="66">
        <v>1000</v>
      </c>
      <c r="L12" s="66">
        <v>0</v>
      </c>
      <c r="M12" s="66"/>
      <c r="N12" s="66">
        <v>100</v>
      </c>
      <c r="O12" s="66">
        <v>400</v>
      </c>
      <c r="P12" s="66"/>
      <c r="Q12" s="7"/>
      <c r="R12" s="55" t="s">
        <v>25563</v>
      </c>
      <c r="S12" s="173" t="s">
        <v>152</v>
      </c>
      <c r="T12" s="55" t="s">
        <v>141</v>
      </c>
      <c r="U12" s="55">
        <v>50</v>
      </c>
      <c r="V12" s="56" t="s">
        <v>223</v>
      </c>
      <c r="W12" s="168">
        <f t="shared" ref="W12:W17" si="4">U12</f>
        <v>50</v>
      </c>
      <c r="X12" s="56">
        <v>24</v>
      </c>
      <c r="Y12" s="79"/>
      <c r="Z12" s="32" t="s">
        <v>147</v>
      </c>
      <c r="AA12" s="33" t="s">
        <v>148</v>
      </c>
      <c r="AB12" s="33" t="s">
        <v>282</v>
      </c>
      <c r="AC12" s="33" t="s">
        <v>276</v>
      </c>
      <c r="AD12" s="79"/>
      <c r="AE12" s="79"/>
      <c r="AI12" s="45" t="s">
        <v>152</v>
      </c>
      <c r="AJ12" s="36" t="s">
        <v>145</v>
      </c>
      <c r="AK12" s="37" t="s">
        <v>146</v>
      </c>
      <c r="AL12" s="37">
        <v>20</v>
      </c>
      <c r="AM12" s="38" t="s">
        <v>224</v>
      </c>
      <c r="AN12" s="38" t="s">
        <v>227</v>
      </c>
      <c r="AO12" s="38" t="s">
        <v>228</v>
      </c>
      <c r="AQ12" s="2"/>
      <c r="AR12" s="2"/>
      <c r="AS12" s="2"/>
      <c r="AT12" s="2"/>
      <c r="AV12" s="2"/>
      <c r="AW12" s="2"/>
      <c r="AX12" s="2"/>
      <c r="AY12" s="2"/>
    </row>
    <row r="13" spans="1:51" ht="15" customHeight="1" x14ac:dyDescent="0.25">
      <c r="A13" s="2">
        <v>13</v>
      </c>
      <c r="B13" s="67" t="s">
        <v>38</v>
      </c>
      <c r="C13" s="66">
        <v>50</v>
      </c>
      <c r="D13" s="66">
        <v>0</v>
      </c>
      <c r="E13" s="66">
        <f>+C13</f>
        <v>50</v>
      </c>
      <c r="F13" s="66" t="s">
        <v>109</v>
      </c>
      <c r="G13" s="66">
        <v>1</v>
      </c>
      <c r="H13" s="66" t="s">
        <v>110</v>
      </c>
      <c r="I13" s="66">
        <v>8</v>
      </c>
      <c r="J13" s="66">
        <v>12</v>
      </c>
      <c r="K13" s="66">
        <v>1000</v>
      </c>
      <c r="L13" s="66">
        <v>0</v>
      </c>
      <c r="M13" s="66"/>
      <c r="N13" s="66">
        <v>200</v>
      </c>
      <c r="O13" s="66">
        <v>100</v>
      </c>
      <c r="P13" s="66"/>
      <c r="Q13" s="7"/>
      <c r="R13" s="55" t="s">
        <v>25562</v>
      </c>
      <c r="S13" s="173" t="s">
        <v>152</v>
      </c>
      <c r="T13" s="55" t="s">
        <v>141</v>
      </c>
      <c r="U13" s="55">
        <v>50</v>
      </c>
      <c r="V13" s="56" t="s">
        <v>223</v>
      </c>
      <c r="W13" s="168">
        <f t="shared" si="4"/>
        <v>50</v>
      </c>
      <c r="X13" s="56">
        <v>24</v>
      </c>
      <c r="Y13" s="79"/>
      <c r="Z13" s="32" t="s">
        <v>155</v>
      </c>
      <c r="AA13" s="33" t="s">
        <v>148</v>
      </c>
      <c r="AB13" s="33" t="s">
        <v>283</v>
      </c>
      <c r="AC13" s="33" t="s">
        <v>276</v>
      </c>
      <c r="AD13" s="79"/>
      <c r="AE13" s="79"/>
      <c r="AJ13" s="2"/>
      <c r="AK13" s="2"/>
      <c r="AL13" s="2"/>
      <c r="AM13" s="2"/>
      <c r="AN13" s="2"/>
      <c r="AO13" s="2"/>
      <c r="AQ13" s="34" t="s">
        <v>157</v>
      </c>
      <c r="AR13" s="33" t="s">
        <v>158</v>
      </c>
      <c r="AS13" s="35" t="s">
        <v>159</v>
      </c>
      <c r="AT13" s="35">
        <v>45144</v>
      </c>
      <c r="AV13" s="34" t="s">
        <v>185</v>
      </c>
      <c r="AW13" s="33" t="s">
        <v>178</v>
      </c>
      <c r="AX13" s="35">
        <v>40</v>
      </c>
      <c r="AY13" s="35">
        <v>8</v>
      </c>
    </row>
    <row r="14" spans="1:51" ht="15" customHeight="1" x14ac:dyDescent="0.25">
      <c r="A14" s="2">
        <v>14</v>
      </c>
      <c r="B14" s="66" t="s">
        <v>111</v>
      </c>
      <c r="C14" s="66">
        <v>90</v>
      </c>
      <c r="D14" s="66">
        <v>180</v>
      </c>
      <c r="E14" s="66">
        <f t="shared" si="3"/>
        <v>135</v>
      </c>
      <c r="F14" s="66" t="s">
        <v>109</v>
      </c>
      <c r="G14" s="66">
        <v>1</v>
      </c>
      <c r="H14" s="66" t="s">
        <v>110</v>
      </c>
      <c r="I14" s="66">
        <v>6</v>
      </c>
      <c r="J14" s="66">
        <v>8</v>
      </c>
      <c r="K14" s="66">
        <v>0</v>
      </c>
      <c r="L14" s="66">
        <v>0</v>
      </c>
      <c r="M14" s="66"/>
      <c r="N14" s="66">
        <v>360</v>
      </c>
      <c r="O14" s="66">
        <v>540</v>
      </c>
      <c r="P14" s="66"/>
      <c r="Q14" s="7"/>
      <c r="R14" s="55" t="s">
        <v>25561</v>
      </c>
      <c r="S14" s="173" t="s">
        <v>152</v>
      </c>
      <c r="T14" s="55" t="s">
        <v>141</v>
      </c>
      <c r="U14" s="55">
        <v>50</v>
      </c>
      <c r="V14" s="56" t="s">
        <v>223</v>
      </c>
      <c r="W14" s="168">
        <f t="shared" si="4"/>
        <v>50</v>
      </c>
      <c r="X14" s="56">
        <v>24</v>
      </c>
      <c r="Y14" s="78"/>
      <c r="Z14" s="32" t="s">
        <v>149</v>
      </c>
      <c r="AA14" s="33" t="s">
        <v>148</v>
      </c>
      <c r="AB14" s="33">
        <v>50</v>
      </c>
      <c r="AC14" s="33">
        <v>12</v>
      </c>
      <c r="AD14" s="78"/>
      <c r="AE14" s="78"/>
      <c r="AJ14" s="2"/>
      <c r="AK14" s="2"/>
      <c r="AL14" s="2"/>
      <c r="AM14" s="2"/>
      <c r="AN14" s="2"/>
      <c r="AO14" s="2"/>
      <c r="AQ14" s="32" t="s">
        <v>168</v>
      </c>
      <c r="AR14" s="33" t="s">
        <v>141</v>
      </c>
      <c r="AS14" s="35">
        <v>45204</v>
      </c>
      <c r="AT14" s="35">
        <v>24</v>
      </c>
      <c r="AV14" s="2"/>
      <c r="AW14" s="2"/>
      <c r="AX14" s="2"/>
      <c r="AY14" s="2"/>
    </row>
    <row r="15" spans="1:51" ht="15" customHeight="1" x14ac:dyDescent="0.25">
      <c r="A15" s="2">
        <v>15</v>
      </c>
      <c r="B15" s="62" t="s">
        <v>19</v>
      </c>
      <c r="C15" s="62">
        <v>50</v>
      </c>
      <c r="D15" s="62">
        <v>100</v>
      </c>
      <c r="E15" s="62">
        <f t="shared" si="3"/>
        <v>75</v>
      </c>
      <c r="F15" s="62" t="s">
        <v>109</v>
      </c>
      <c r="G15" s="62">
        <v>1</v>
      </c>
      <c r="H15" s="62" t="s">
        <v>110</v>
      </c>
      <c r="I15" s="62">
        <v>0</v>
      </c>
      <c r="J15" s="62">
        <v>24</v>
      </c>
      <c r="K15" s="62">
        <v>1000</v>
      </c>
      <c r="L15" s="62">
        <v>0</v>
      </c>
      <c r="M15" s="62"/>
      <c r="N15" s="62">
        <v>50</v>
      </c>
      <c r="O15" s="62">
        <v>100</v>
      </c>
      <c r="P15" s="64" t="s">
        <v>217</v>
      </c>
      <c r="Q15" s="47"/>
      <c r="R15" s="55" t="s">
        <v>25560</v>
      </c>
      <c r="S15" s="173" t="s">
        <v>152</v>
      </c>
      <c r="T15" s="55" t="s">
        <v>148</v>
      </c>
      <c r="U15" s="55">
        <v>50</v>
      </c>
      <c r="V15" s="56" t="s">
        <v>223</v>
      </c>
      <c r="W15" s="168">
        <f t="shared" si="4"/>
        <v>50</v>
      </c>
      <c r="X15" s="56" t="s">
        <v>230</v>
      </c>
      <c r="Y15" s="79"/>
      <c r="Z15" s="34" t="s">
        <v>157</v>
      </c>
      <c r="AA15" s="33" t="s">
        <v>158</v>
      </c>
      <c r="AB15" s="33">
        <v>10</v>
      </c>
      <c r="AC15" s="33" t="s">
        <v>276</v>
      </c>
      <c r="AD15" s="79"/>
      <c r="AE15" s="79"/>
      <c r="AJ15" s="2"/>
      <c r="AK15" s="2"/>
      <c r="AL15" s="2"/>
      <c r="AM15" s="2"/>
      <c r="AN15" s="2"/>
      <c r="AO15" s="2"/>
      <c r="AQ15" s="32" t="s">
        <v>155</v>
      </c>
      <c r="AR15" s="33" t="s">
        <v>148</v>
      </c>
      <c r="AS15" s="35" t="s">
        <v>156</v>
      </c>
      <c r="AT15" s="35">
        <v>45144</v>
      </c>
      <c r="AV15" s="2"/>
      <c r="AW15" s="2"/>
      <c r="AX15" s="2"/>
      <c r="AY15" s="2"/>
    </row>
    <row r="16" spans="1:51" ht="15" customHeight="1" x14ac:dyDescent="0.25">
      <c r="A16" s="2">
        <v>15</v>
      </c>
      <c r="B16" s="62" t="s">
        <v>19</v>
      </c>
      <c r="C16" s="62">
        <v>50</v>
      </c>
      <c r="D16" s="62">
        <v>100</v>
      </c>
      <c r="E16" s="62">
        <f t="shared" ref="E16" si="5">+(C16+D16)/2</f>
        <v>75</v>
      </c>
      <c r="F16" s="62" t="s">
        <v>109</v>
      </c>
      <c r="G16" s="62">
        <v>1</v>
      </c>
      <c r="H16" s="62" t="s">
        <v>110</v>
      </c>
      <c r="I16" s="62">
        <v>0</v>
      </c>
      <c r="J16" s="62">
        <v>12</v>
      </c>
      <c r="K16" s="62">
        <v>1000</v>
      </c>
      <c r="L16" s="62">
        <v>0</v>
      </c>
      <c r="M16" s="62"/>
      <c r="N16" s="62">
        <v>100</v>
      </c>
      <c r="O16" s="62">
        <v>200</v>
      </c>
      <c r="P16" s="64" t="s">
        <v>218</v>
      </c>
      <c r="Q16" s="47"/>
      <c r="R16" s="55" t="s">
        <v>25559</v>
      </c>
      <c r="S16" s="173" t="s">
        <v>152</v>
      </c>
      <c r="T16" s="55" t="s">
        <v>148</v>
      </c>
      <c r="U16" s="55">
        <v>50</v>
      </c>
      <c r="V16" s="56" t="s">
        <v>223</v>
      </c>
      <c r="W16" s="168">
        <f t="shared" si="4"/>
        <v>50</v>
      </c>
      <c r="X16" s="56" t="s">
        <v>230</v>
      </c>
      <c r="Y16" s="79"/>
      <c r="Z16" s="32" t="s">
        <v>160</v>
      </c>
      <c r="AA16" s="33" t="s">
        <v>141</v>
      </c>
      <c r="AB16" s="33" t="s">
        <v>284</v>
      </c>
      <c r="AC16" s="33">
        <v>6</v>
      </c>
      <c r="AD16" s="79"/>
      <c r="AE16" s="79"/>
      <c r="AI16" s="45" t="s">
        <v>152</v>
      </c>
      <c r="AJ16" s="36" t="s">
        <v>113</v>
      </c>
      <c r="AK16" s="37" t="s">
        <v>141</v>
      </c>
      <c r="AL16" s="37">
        <v>7.5</v>
      </c>
      <c r="AM16" s="38" t="s">
        <v>223</v>
      </c>
      <c r="AN16" s="38" t="s">
        <v>223</v>
      </c>
      <c r="AO16" s="38">
        <v>24</v>
      </c>
      <c r="AQ16" s="2"/>
      <c r="AR16" s="2"/>
      <c r="AS16" s="2"/>
      <c r="AT16" s="2"/>
      <c r="AV16" s="2"/>
      <c r="AW16" s="2"/>
      <c r="AX16" s="2"/>
      <c r="AY16" s="2"/>
    </row>
    <row r="17" spans="1:51" ht="15" customHeight="1" x14ac:dyDescent="0.25">
      <c r="A17" s="2">
        <v>16</v>
      </c>
      <c r="B17" s="66" t="s">
        <v>112</v>
      </c>
      <c r="C17" s="66">
        <v>7.5</v>
      </c>
      <c r="D17" s="66">
        <v>0</v>
      </c>
      <c r="E17" s="66">
        <f t="shared" ref="E17:E20" si="6">+C17</f>
        <v>7.5</v>
      </c>
      <c r="F17" s="66" t="s">
        <v>109</v>
      </c>
      <c r="G17" s="66">
        <v>1</v>
      </c>
      <c r="H17" s="66" t="s">
        <v>110</v>
      </c>
      <c r="I17" s="66">
        <v>0</v>
      </c>
      <c r="J17" s="66">
        <v>12</v>
      </c>
      <c r="K17" s="66">
        <v>0</v>
      </c>
      <c r="L17" s="66">
        <v>0</v>
      </c>
      <c r="M17" s="66"/>
      <c r="N17" s="66">
        <v>15</v>
      </c>
      <c r="O17" s="66">
        <v>0</v>
      </c>
      <c r="P17" s="66"/>
      <c r="Q17" s="7"/>
      <c r="R17" s="55" t="s">
        <v>25558</v>
      </c>
      <c r="S17" s="173" t="s">
        <v>152</v>
      </c>
      <c r="T17" s="55" t="s">
        <v>141</v>
      </c>
      <c r="U17" s="55">
        <v>10</v>
      </c>
      <c r="V17" s="56" t="s">
        <v>223</v>
      </c>
      <c r="W17" s="168">
        <f t="shared" si="4"/>
        <v>10</v>
      </c>
      <c r="X17" s="56" t="s">
        <v>230</v>
      </c>
      <c r="Y17" s="79"/>
      <c r="Z17" s="32" t="s">
        <v>161</v>
      </c>
      <c r="AA17" s="33" t="s">
        <v>146</v>
      </c>
      <c r="AB17" s="33">
        <v>5</v>
      </c>
      <c r="AC17" s="33">
        <v>12</v>
      </c>
      <c r="AD17" s="79"/>
      <c r="AE17" s="79"/>
      <c r="AJ17" s="2"/>
      <c r="AK17" s="2"/>
      <c r="AL17" s="2"/>
      <c r="AM17" s="2"/>
      <c r="AN17" s="2"/>
      <c r="AO17" s="2"/>
      <c r="AQ17" s="32" t="s">
        <v>166</v>
      </c>
      <c r="AR17" s="33" t="s">
        <v>167</v>
      </c>
      <c r="AS17" s="35">
        <v>10</v>
      </c>
      <c r="AT17" s="35">
        <v>45268</v>
      </c>
      <c r="AV17" s="2"/>
      <c r="AW17" s="2"/>
      <c r="AX17" s="2"/>
      <c r="AY17" s="2"/>
    </row>
    <row r="18" spans="1:51" ht="15" customHeight="1" x14ac:dyDescent="0.25">
      <c r="A18" s="2">
        <v>17</v>
      </c>
      <c r="B18" s="66" t="s">
        <v>27</v>
      </c>
      <c r="C18" s="66">
        <v>10</v>
      </c>
      <c r="D18" s="66">
        <v>0</v>
      </c>
      <c r="E18" s="66">
        <f t="shared" si="6"/>
        <v>10</v>
      </c>
      <c r="F18" s="66" t="s">
        <v>109</v>
      </c>
      <c r="G18" s="66">
        <v>1</v>
      </c>
      <c r="H18" s="66" t="s">
        <v>110</v>
      </c>
      <c r="I18" s="66">
        <v>6</v>
      </c>
      <c r="J18" s="66">
        <v>8</v>
      </c>
      <c r="K18" s="66">
        <v>600</v>
      </c>
      <c r="L18" s="66">
        <v>0</v>
      </c>
      <c r="M18" s="66"/>
      <c r="N18" s="66">
        <v>40</v>
      </c>
      <c r="O18" s="66">
        <v>30</v>
      </c>
      <c r="P18" s="66"/>
      <c r="Q18" s="7"/>
      <c r="R18" s="55" t="s">
        <v>25557</v>
      </c>
      <c r="S18" s="173" t="s">
        <v>152</v>
      </c>
      <c r="T18" s="55" t="s">
        <v>146</v>
      </c>
      <c r="U18" s="55">
        <v>5</v>
      </c>
      <c r="V18" s="56" t="s">
        <v>225</v>
      </c>
      <c r="W18" s="168">
        <f t="shared" ref="W18:W22" si="7">+(U18+V18)/2</f>
        <v>6</v>
      </c>
      <c r="X18" s="56" t="s">
        <v>230</v>
      </c>
      <c r="Y18" s="79"/>
      <c r="Z18" s="32" t="s">
        <v>162</v>
      </c>
      <c r="AA18" s="33" t="s">
        <v>141</v>
      </c>
      <c r="AB18" s="33">
        <v>200</v>
      </c>
      <c r="AC18" s="33">
        <v>6</v>
      </c>
      <c r="AD18" s="79"/>
      <c r="AE18" s="79"/>
      <c r="AI18" s="45" t="s">
        <v>152</v>
      </c>
      <c r="AJ18" s="36" t="s">
        <v>151</v>
      </c>
      <c r="AK18" s="37" t="s">
        <v>148</v>
      </c>
      <c r="AL18" s="37">
        <v>5</v>
      </c>
      <c r="AM18" s="38" t="s">
        <v>225</v>
      </c>
      <c r="AN18" s="38" t="s">
        <v>223</v>
      </c>
      <c r="AO18" s="38">
        <v>6</v>
      </c>
      <c r="AQ18" s="2"/>
      <c r="AR18" s="2"/>
      <c r="AS18" s="2"/>
      <c r="AT18" s="2"/>
      <c r="AV18" s="2"/>
      <c r="AW18" s="2"/>
      <c r="AX18" s="2"/>
      <c r="AY18" s="2"/>
    </row>
    <row r="19" spans="1:51" ht="15" customHeight="1" x14ac:dyDescent="0.25">
      <c r="A19" s="2">
        <v>18</v>
      </c>
      <c r="B19" s="66" t="s">
        <v>113</v>
      </c>
      <c r="C19" s="66">
        <v>5</v>
      </c>
      <c r="D19" s="66">
        <v>0</v>
      </c>
      <c r="E19" s="66">
        <v>5</v>
      </c>
      <c r="F19" s="66" t="s">
        <v>109</v>
      </c>
      <c r="G19" s="66">
        <v>1</v>
      </c>
      <c r="H19" s="66" t="s">
        <v>110</v>
      </c>
      <c r="I19" s="66">
        <v>0</v>
      </c>
      <c r="J19" s="66">
        <v>24</v>
      </c>
      <c r="K19" s="66">
        <v>0</v>
      </c>
      <c r="L19" s="66">
        <v>0</v>
      </c>
      <c r="M19" s="66"/>
      <c r="N19" s="66">
        <v>5</v>
      </c>
      <c r="O19" s="66">
        <v>0</v>
      </c>
      <c r="P19" s="66"/>
      <c r="Q19" s="7"/>
      <c r="R19" s="55" t="s">
        <v>25556</v>
      </c>
      <c r="S19" s="173" t="s">
        <v>152</v>
      </c>
      <c r="T19" s="55" t="s">
        <v>146</v>
      </c>
      <c r="U19" s="55">
        <v>5</v>
      </c>
      <c r="V19" s="56" t="s">
        <v>225</v>
      </c>
      <c r="W19" s="168">
        <f t="shared" si="7"/>
        <v>6</v>
      </c>
      <c r="X19" s="56" t="s">
        <v>230</v>
      </c>
      <c r="Y19" s="79"/>
      <c r="Z19" s="32" t="s">
        <v>144</v>
      </c>
      <c r="AA19" s="33" t="s">
        <v>141</v>
      </c>
      <c r="AB19" s="33" t="s">
        <v>275</v>
      </c>
      <c r="AC19" s="33" t="s">
        <v>285</v>
      </c>
      <c r="AD19" s="79"/>
      <c r="AE19" s="79"/>
      <c r="AJ19" s="2"/>
      <c r="AK19" s="2"/>
      <c r="AL19" s="2"/>
      <c r="AM19" s="2"/>
      <c r="AN19" s="2"/>
      <c r="AO19" s="2"/>
      <c r="AQ19" s="2"/>
      <c r="AR19" s="2"/>
      <c r="AS19" s="2"/>
      <c r="AT19" s="2"/>
      <c r="AV19" s="34" t="s">
        <v>187</v>
      </c>
      <c r="AW19" s="33" t="s">
        <v>175</v>
      </c>
      <c r="AX19" s="35">
        <v>4</v>
      </c>
      <c r="AY19" s="35">
        <v>12</v>
      </c>
    </row>
    <row r="20" spans="1:51" ht="15" customHeight="1" x14ac:dyDescent="0.25">
      <c r="A20" s="2">
        <v>19</v>
      </c>
      <c r="B20" s="62" t="s">
        <v>114</v>
      </c>
      <c r="C20" s="62">
        <v>10</v>
      </c>
      <c r="D20" s="62">
        <v>0</v>
      </c>
      <c r="E20" s="62">
        <f t="shared" si="6"/>
        <v>10</v>
      </c>
      <c r="F20" s="62" t="s">
        <v>109</v>
      </c>
      <c r="G20" s="62">
        <v>1</v>
      </c>
      <c r="H20" s="62" t="s">
        <v>110</v>
      </c>
      <c r="I20" s="62">
        <v>0</v>
      </c>
      <c r="J20" s="62">
        <v>8</v>
      </c>
      <c r="K20" s="62">
        <v>0</v>
      </c>
      <c r="L20" s="62">
        <v>0</v>
      </c>
      <c r="M20" s="64" t="s">
        <v>214</v>
      </c>
      <c r="N20" s="64">
        <v>30</v>
      </c>
      <c r="O20" s="64">
        <v>0</v>
      </c>
      <c r="P20" s="62"/>
      <c r="Q20" s="7"/>
      <c r="R20" s="57" t="s">
        <v>61</v>
      </c>
      <c r="S20" s="174" t="s">
        <v>170</v>
      </c>
      <c r="T20" s="57" t="s">
        <v>148</v>
      </c>
      <c r="U20" s="57">
        <v>25</v>
      </c>
      <c r="V20" s="58" t="s">
        <v>222</v>
      </c>
      <c r="W20" s="58">
        <f t="shared" si="7"/>
        <v>62.5</v>
      </c>
      <c r="X20" s="58" t="s">
        <v>230</v>
      </c>
      <c r="Y20" s="79"/>
      <c r="Z20" s="32" t="s">
        <v>165</v>
      </c>
      <c r="AA20" s="33" t="s">
        <v>141</v>
      </c>
      <c r="AB20" s="33">
        <v>60</v>
      </c>
      <c r="AC20" s="33">
        <v>6</v>
      </c>
      <c r="AD20" s="79"/>
      <c r="AE20" s="79"/>
      <c r="AJ20" s="2"/>
      <c r="AK20" s="2"/>
      <c r="AL20" s="2"/>
      <c r="AM20" s="2"/>
      <c r="AN20" s="2"/>
      <c r="AO20" s="2"/>
      <c r="AQ20" s="32" t="s">
        <v>162</v>
      </c>
      <c r="AR20" s="33" t="s">
        <v>141</v>
      </c>
      <c r="AS20" s="35">
        <v>50</v>
      </c>
      <c r="AT20" s="35">
        <v>6</v>
      </c>
      <c r="AV20" s="2"/>
      <c r="AW20" s="2"/>
      <c r="AX20" s="2"/>
      <c r="AY20" s="2"/>
    </row>
    <row r="21" spans="1:51" ht="15" customHeight="1" x14ac:dyDescent="0.25">
      <c r="A21" s="2">
        <v>19</v>
      </c>
      <c r="B21" s="62" t="s">
        <v>114</v>
      </c>
      <c r="C21" s="62">
        <v>10</v>
      </c>
      <c r="D21" s="62">
        <v>0</v>
      </c>
      <c r="E21" s="62">
        <f t="shared" ref="E21" si="8">+C21</f>
        <v>10</v>
      </c>
      <c r="F21" s="62" t="s">
        <v>109</v>
      </c>
      <c r="G21" s="62">
        <v>1</v>
      </c>
      <c r="H21" s="62" t="s">
        <v>110</v>
      </c>
      <c r="I21" s="62">
        <v>0</v>
      </c>
      <c r="J21" s="62">
        <v>12</v>
      </c>
      <c r="K21" s="62">
        <v>0</v>
      </c>
      <c r="L21" s="62">
        <v>0</v>
      </c>
      <c r="M21" s="64" t="s">
        <v>213</v>
      </c>
      <c r="N21" s="64">
        <v>20</v>
      </c>
      <c r="O21" s="64">
        <v>0</v>
      </c>
      <c r="P21" s="62"/>
      <c r="Q21" s="7"/>
      <c r="R21" s="57" t="s">
        <v>25565</v>
      </c>
      <c r="S21" s="174" t="s">
        <v>170</v>
      </c>
      <c r="T21" s="57" t="s">
        <v>148</v>
      </c>
      <c r="U21" s="57">
        <v>25</v>
      </c>
      <c r="V21" s="58" t="s">
        <v>222</v>
      </c>
      <c r="W21" s="58">
        <f t="shared" si="7"/>
        <v>62.5</v>
      </c>
      <c r="X21" s="58" t="s">
        <v>230</v>
      </c>
      <c r="Y21" s="79"/>
      <c r="Z21" s="32" t="s">
        <v>166</v>
      </c>
      <c r="AA21" s="33" t="s">
        <v>167</v>
      </c>
      <c r="AB21" s="33" t="s">
        <v>286</v>
      </c>
      <c r="AC21" s="33" t="s">
        <v>278</v>
      </c>
      <c r="AD21" s="79"/>
      <c r="AE21" s="79"/>
      <c r="AJ21" s="2"/>
      <c r="AK21" s="2"/>
      <c r="AL21" s="2"/>
      <c r="AM21" s="2"/>
      <c r="AN21" s="2"/>
      <c r="AO21" s="2"/>
      <c r="AQ21" s="2"/>
      <c r="AR21" s="2"/>
      <c r="AS21" s="2"/>
      <c r="AT21" s="2"/>
      <c r="AV21" s="34" t="s">
        <v>181</v>
      </c>
      <c r="AW21" s="33" t="s">
        <v>182</v>
      </c>
      <c r="AX21" s="35" t="s">
        <v>183</v>
      </c>
      <c r="AY21" s="35" t="s">
        <v>184</v>
      </c>
    </row>
    <row r="22" spans="1:51" ht="15" customHeight="1" x14ac:dyDescent="0.25">
      <c r="A22" s="2">
        <v>19</v>
      </c>
      <c r="B22" s="62" t="s">
        <v>114</v>
      </c>
      <c r="C22" s="62">
        <v>400</v>
      </c>
      <c r="D22" s="62">
        <v>600</v>
      </c>
      <c r="E22" s="62">
        <f>+(C22+D22)/2</f>
        <v>500</v>
      </c>
      <c r="F22" s="62" t="s">
        <v>109</v>
      </c>
      <c r="G22" s="62">
        <v>1</v>
      </c>
      <c r="H22" s="62" t="s">
        <v>110</v>
      </c>
      <c r="I22" s="62">
        <v>0</v>
      </c>
      <c r="J22" s="62">
        <v>12</v>
      </c>
      <c r="K22" s="62">
        <v>0</v>
      </c>
      <c r="L22" s="62">
        <v>0</v>
      </c>
      <c r="M22" s="64" t="s">
        <v>215</v>
      </c>
      <c r="N22" s="64">
        <v>800</v>
      </c>
      <c r="O22" s="64">
        <v>1200</v>
      </c>
      <c r="P22" s="62"/>
      <c r="Q22" s="7"/>
      <c r="R22" s="57" t="s">
        <v>25569</v>
      </c>
      <c r="S22" s="174" t="s">
        <v>170</v>
      </c>
      <c r="T22" s="57" t="s">
        <v>148</v>
      </c>
      <c r="U22" s="57">
        <v>100</v>
      </c>
      <c r="V22" s="58" t="s">
        <v>289</v>
      </c>
      <c r="W22" s="58">
        <f t="shared" si="7"/>
        <v>150</v>
      </c>
      <c r="X22" s="58" t="s">
        <v>230</v>
      </c>
      <c r="Y22" s="79"/>
      <c r="Z22" s="32" t="s">
        <v>168</v>
      </c>
      <c r="AA22" s="33" t="s">
        <v>141</v>
      </c>
      <c r="AB22" s="33" t="s">
        <v>287</v>
      </c>
      <c r="AC22" s="33">
        <v>24</v>
      </c>
      <c r="AD22" s="79"/>
      <c r="AE22" s="79"/>
      <c r="AI22" s="45" t="s">
        <v>152</v>
      </c>
      <c r="AJ22" s="36" t="s">
        <v>144</v>
      </c>
      <c r="AK22" s="37" t="s">
        <v>141</v>
      </c>
      <c r="AL22" s="37">
        <v>300</v>
      </c>
      <c r="AM22" s="38" t="s">
        <v>226</v>
      </c>
      <c r="AN22" s="38" t="s">
        <v>229</v>
      </c>
      <c r="AO22" s="38" t="s">
        <v>227</v>
      </c>
      <c r="AQ22" s="32" t="s">
        <v>144</v>
      </c>
      <c r="AR22" s="33" t="s">
        <v>141</v>
      </c>
      <c r="AS22" s="35" t="s">
        <v>163</v>
      </c>
      <c r="AT22" s="35" t="s">
        <v>164</v>
      </c>
      <c r="AV22" s="2"/>
      <c r="AW22" s="2"/>
      <c r="AX22" s="2"/>
      <c r="AY22" s="2"/>
    </row>
    <row r="23" spans="1:51" ht="15" customHeight="1" x14ac:dyDescent="0.25">
      <c r="A23" s="2">
        <v>20</v>
      </c>
      <c r="B23" s="66" t="s">
        <v>95</v>
      </c>
      <c r="C23" s="66">
        <v>60</v>
      </c>
      <c r="D23" s="66">
        <v>120</v>
      </c>
      <c r="E23" s="66">
        <f>+(C23+D23)/2</f>
        <v>90</v>
      </c>
      <c r="F23" s="66" t="s">
        <v>109</v>
      </c>
      <c r="G23" s="66">
        <v>1</v>
      </c>
      <c r="H23" s="66" t="s">
        <v>110</v>
      </c>
      <c r="I23" s="66">
        <v>0</v>
      </c>
      <c r="J23" s="66">
        <v>8</v>
      </c>
      <c r="K23" s="66">
        <v>500</v>
      </c>
      <c r="L23" s="66">
        <v>0</v>
      </c>
      <c r="M23" s="66"/>
      <c r="N23" s="66">
        <v>180</v>
      </c>
      <c r="O23" s="66">
        <v>360</v>
      </c>
      <c r="P23" s="66"/>
      <c r="Q23" s="7"/>
      <c r="R23" s="57" t="s">
        <v>25574</v>
      </c>
      <c r="S23" s="174" t="s">
        <v>170</v>
      </c>
      <c r="T23" s="57" t="s">
        <v>148</v>
      </c>
      <c r="U23" s="58" t="s">
        <v>290</v>
      </c>
      <c r="V23" s="58" t="s">
        <v>223</v>
      </c>
      <c r="W23" s="58" t="str">
        <f t="shared" ref="W23:W25" si="9">U23</f>
        <v>50</v>
      </c>
      <c r="X23" s="58" t="s">
        <v>230</v>
      </c>
      <c r="Y23" s="80"/>
      <c r="Z23" s="32" t="s">
        <v>169</v>
      </c>
      <c r="AA23" s="33" t="s">
        <v>141</v>
      </c>
      <c r="AB23" s="33" t="s">
        <v>288</v>
      </c>
      <c r="AC23" s="33">
        <v>8</v>
      </c>
      <c r="AD23" s="80"/>
      <c r="AE23" s="80"/>
      <c r="AI23" s="45" t="s">
        <v>152</v>
      </c>
      <c r="AJ23" s="36" t="s">
        <v>150</v>
      </c>
      <c r="AK23" s="37" t="s">
        <v>146</v>
      </c>
      <c r="AL23" s="37">
        <v>10</v>
      </c>
      <c r="AM23" s="38" t="s">
        <v>223</v>
      </c>
      <c r="AN23" s="38" t="s">
        <v>223</v>
      </c>
      <c r="AO23" s="38">
        <v>12</v>
      </c>
      <c r="AQ23" s="32" t="s">
        <v>161</v>
      </c>
      <c r="AR23" s="33" t="s">
        <v>146</v>
      </c>
      <c r="AS23" s="35">
        <v>5</v>
      </c>
      <c r="AT23" s="35">
        <v>12</v>
      </c>
      <c r="AV23" s="2"/>
      <c r="AW23" s="2"/>
      <c r="AX23" s="2"/>
      <c r="AY23" s="2"/>
    </row>
    <row r="24" spans="1:51" ht="15" customHeight="1" x14ac:dyDescent="0.25">
      <c r="A24" s="2">
        <v>21</v>
      </c>
      <c r="B24" s="66" t="s">
        <v>115</v>
      </c>
      <c r="C24" s="66">
        <v>10</v>
      </c>
      <c r="D24" s="66">
        <v>0</v>
      </c>
      <c r="E24" s="66">
        <v>10</v>
      </c>
      <c r="F24" s="66" t="s">
        <v>109</v>
      </c>
      <c r="G24" s="66">
        <v>1</v>
      </c>
      <c r="H24" s="66" t="s">
        <v>110</v>
      </c>
      <c r="I24" s="66">
        <v>0</v>
      </c>
      <c r="J24" s="66">
        <v>8</v>
      </c>
      <c r="K24" s="66">
        <v>0</v>
      </c>
      <c r="L24" s="66">
        <v>0</v>
      </c>
      <c r="M24" s="66"/>
      <c r="N24" s="66">
        <v>0</v>
      </c>
      <c r="O24" s="66">
        <v>30</v>
      </c>
      <c r="P24" s="66"/>
      <c r="Q24" s="7"/>
      <c r="R24" s="57" t="s">
        <v>96</v>
      </c>
      <c r="S24" s="174" t="s">
        <v>170</v>
      </c>
      <c r="T24" s="57" t="s">
        <v>148</v>
      </c>
      <c r="U24" s="58" t="s">
        <v>290</v>
      </c>
      <c r="V24" s="58" t="s">
        <v>223</v>
      </c>
      <c r="W24" s="58" t="str">
        <f t="shared" si="9"/>
        <v>50</v>
      </c>
      <c r="X24" s="58" t="s">
        <v>230</v>
      </c>
      <c r="Y24" s="81"/>
      <c r="Z24" s="34" t="s">
        <v>174</v>
      </c>
      <c r="AA24" s="33" t="s">
        <v>148</v>
      </c>
      <c r="AB24" s="33">
        <v>90</v>
      </c>
      <c r="AC24" s="33">
        <v>8</v>
      </c>
      <c r="AD24" s="81"/>
      <c r="AE24" s="81"/>
      <c r="AJ24" s="2"/>
      <c r="AK24" s="2"/>
      <c r="AL24" s="2"/>
      <c r="AM24" s="2"/>
      <c r="AN24" s="2"/>
      <c r="AO24" s="2"/>
      <c r="AQ24" s="32" t="s">
        <v>165</v>
      </c>
      <c r="AR24" s="33" t="s">
        <v>141</v>
      </c>
      <c r="AS24" s="35">
        <v>15</v>
      </c>
      <c r="AT24" s="35">
        <v>6</v>
      </c>
      <c r="AV24" s="34" t="s">
        <v>165</v>
      </c>
      <c r="AW24" s="33" t="s">
        <v>182</v>
      </c>
      <c r="AX24" s="35" t="s">
        <v>188</v>
      </c>
      <c r="AY24" s="35" t="s">
        <v>186</v>
      </c>
    </row>
    <row r="25" spans="1:51" ht="15" customHeight="1" x14ac:dyDescent="0.25">
      <c r="A25" s="2">
        <v>22</v>
      </c>
      <c r="B25" s="66" t="s">
        <v>62</v>
      </c>
      <c r="C25" s="66">
        <v>200</v>
      </c>
      <c r="D25" s="66">
        <v>0</v>
      </c>
      <c r="E25" s="66">
        <f t="shared" ref="E25" si="10">+C25</f>
        <v>200</v>
      </c>
      <c r="F25" s="66" t="s">
        <v>109</v>
      </c>
      <c r="G25" s="66">
        <v>1</v>
      </c>
      <c r="H25" s="66" t="s">
        <v>110</v>
      </c>
      <c r="I25" s="66">
        <v>0</v>
      </c>
      <c r="J25" s="66">
        <v>8</v>
      </c>
      <c r="K25" s="66">
        <v>1000</v>
      </c>
      <c r="L25" s="66">
        <v>0</v>
      </c>
      <c r="M25" s="66"/>
      <c r="N25" s="66">
        <v>0</v>
      </c>
      <c r="O25" s="66">
        <v>600</v>
      </c>
      <c r="P25" s="66"/>
      <c r="Q25" s="6"/>
      <c r="R25" s="57" t="s">
        <v>27</v>
      </c>
      <c r="S25" s="174" t="s">
        <v>170</v>
      </c>
      <c r="T25" s="57" t="s">
        <v>158</v>
      </c>
      <c r="U25" s="57">
        <v>10</v>
      </c>
      <c r="V25" s="58" t="s">
        <v>223</v>
      </c>
      <c r="W25" s="58">
        <f t="shared" si="9"/>
        <v>10</v>
      </c>
      <c r="X25" s="58" t="s">
        <v>230</v>
      </c>
      <c r="Y25" s="80"/>
      <c r="Z25" s="34" t="s">
        <v>176</v>
      </c>
      <c r="AA25" s="33" t="s">
        <v>291</v>
      </c>
      <c r="AB25" s="33" t="s">
        <v>287</v>
      </c>
      <c r="AC25" s="33">
        <v>24</v>
      </c>
      <c r="AD25" s="80"/>
      <c r="AE25" s="80"/>
      <c r="AJ25" s="2"/>
      <c r="AK25" s="2"/>
      <c r="AL25" s="2"/>
      <c r="AM25" s="2"/>
      <c r="AN25" s="2"/>
      <c r="AO25" s="2"/>
      <c r="AQ25" s="2"/>
      <c r="AR25" s="2"/>
      <c r="AS25" s="2"/>
      <c r="AT25" s="2"/>
      <c r="AV25" s="2"/>
      <c r="AW25" s="2"/>
      <c r="AX25" s="2"/>
      <c r="AY25" s="2"/>
    </row>
    <row r="26" spans="1:51" ht="15" customHeight="1" x14ac:dyDescent="0.25">
      <c r="A26" s="2">
        <v>23</v>
      </c>
      <c r="B26" s="62" t="s">
        <v>116</v>
      </c>
      <c r="C26" s="62">
        <v>300</v>
      </c>
      <c r="D26" s="62">
        <v>400</v>
      </c>
      <c r="E26" s="62">
        <f t="shared" ref="E26" si="11">+(C26+D26)/2</f>
        <v>350</v>
      </c>
      <c r="F26" s="64" t="s">
        <v>109</v>
      </c>
      <c r="G26" s="62">
        <v>1</v>
      </c>
      <c r="H26" s="62" t="s">
        <v>110</v>
      </c>
      <c r="I26" s="62">
        <v>6</v>
      </c>
      <c r="J26" s="62">
        <v>8</v>
      </c>
      <c r="K26" s="62">
        <v>0</v>
      </c>
      <c r="L26" s="62">
        <v>0</v>
      </c>
      <c r="M26" s="62"/>
      <c r="N26" s="62">
        <v>1200</v>
      </c>
      <c r="O26" s="62">
        <v>0</v>
      </c>
      <c r="P26" s="62"/>
      <c r="Q26" s="7"/>
      <c r="R26" s="57" t="s">
        <v>60</v>
      </c>
      <c r="S26" s="174" t="s">
        <v>170</v>
      </c>
      <c r="T26" s="57" t="s">
        <v>141</v>
      </c>
      <c r="U26" s="57">
        <v>50</v>
      </c>
      <c r="V26" s="58" t="s">
        <v>232</v>
      </c>
      <c r="W26" s="58">
        <f t="shared" ref="W26" si="12">+(U26+V26)/2</f>
        <v>100</v>
      </c>
      <c r="X26" s="58" t="s">
        <v>230</v>
      </c>
      <c r="Y26" s="80"/>
      <c r="Z26" s="34" t="s">
        <v>177</v>
      </c>
      <c r="AA26" s="33" t="s">
        <v>141</v>
      </c>
      <c r="AB26" s="33">
        <v>200</v>
      </c>
      <c r="AC26" s="33">
        <v>6</v>
      </c>
      <c r="AD26" s="80"/>
      <c r="AE26" s="80"/>
      <c r="AJ26" s="74" t="s">
        <v>152</v>
      </c>
      <c r="AK26" s="75"/>
      <c r="AL26" s="75"/>
      <c r="AM26" s="75"/>
      <c r="AN26" s="75"/>
      <c r="AO26" s="76"/>
      <c r="AQ26" s="74" t="s">
        <v>170</v>
      </c>
      <c r="AR26" s="75"/>
      <c r="AS26" s="75"/>
      <c r="AT26" s="76"/>
      <c r="AV26" s="74" t="s">
        <v>191</v>
      </c>
      <c r="AW26" s="75"/>
      <c r="AX26" s="75"/>
      <c r="AY26" s="76"/>
    </row>
    <row r="27" spans="1:51" ht="15" customHeight="1" x14ac:dyDescent="0.25">
      <c r="A27" s="2">
        <v>23</v>
      </c>
      <c r="B27" s="62" t="s">
        <v>116</v>
      </c>
      <c r="C27" s="62">
        <v>5</v>
      </c>
      <c r="D27" s="62">
        <v>0</v>
      </c>
      <c r="E27" s="62">
        <v>5</v>
      </c>
      <c r="F27" s="64" t="s">
        <v>109</v>
      </c>
      <c r="G27" s="62">
        <v>1</v>
      </c>
      <c r="H27" s="62" t="s">
        <v>110</v>
      </c>
      <c r="I27" s="62">
        <v>0</v>
      </c>
      <c r="J27" s="62">
        <v>12</v>
      </c>
      <c r="K27" s="62">
        <v>0</v>
      </c>
      <c r="L27" s="62">
        <v>0</v>
      </c>
      <c r="M27" s="64" t="s">
        <v>216</v>
      </c>
      <c r="N27" s="64">
        <v>10</v>
      </c>
      <c r="O27" s="64">
        <v>0</v>
      </c>
      <c r="P27" s="62"/>
      <c r="Q27" s="7"/>
      <c r="R27" s="57" t="s">
        <v>93</v>
      </c>
      <c r="S27" s="174" t="s">
        <v>170</v>
      </c>
      <c r="T27" s="57" t="s">
        <v>146</v>
      </c>
      <c r="U27" s="57">
        <v>5</v>
      </c>
      <c r="V27" s="58" t="s">
        <v>223</v>
      </c>
      <c r="W27" s="58">
        <f t="shared" ref="W27:W30" si="13">U27</f>
        <v>5</v>
      </c>
      <c r="X27" s="58" t="s">
        <v>230</v>
      </c>
      <c r="Y27" s="80"/>
      <c r="Z27" s="34" t="s">
        <v>292</v>
      </c>
      <c r="AA27" s="33" t="s">
        <v>141</v>
      </c>
      <c r="AB27" s="33">
        <v>200</v>
      </c>
      <c r="AC27" s="33">
        <v>6</v>
      </c>
      <c r="AD27" s="80"/>
      <c r="AE27" s="80"/>
      <c r="AL27" s="37"/>
      <c r="AN27" s="37"/>
      <c r="AQ27" s="32" t="s">
        <v>119</v>
      </c>
      <c r="AR27" s="33" t="s">
        <v>137</v>
      </c>
      <c r="AS27" s="33" t="s">
        <v>3</v>
      </c>
      <c r="AT27" s="33" t="s">
        <v>138</v>
      </c>
      <c r="AV27" s="34" t="s">
        <v>171</v>
      </c>
      <c r="AW27" s="33" t="s">
        <v>137</v>
      </c>
      <c r="AX27" s="33" t="s">
        <v>172</v>
      </c>
      <c r="AY27" s="33" t="s">
        <v>173</v>
      </c>
    </row>
    <row r="28" spans="1:51" ht="15" customHeight="1" x14ac:dyDescent="0.25">
      <c r="A28" s="2">
        <v>24</v>
      </c>
      <c r="B28" s="66" t="s">
        <v>93</v>
      </c>
      <c r="C28" s="66">
        <v>6</v>
      </c>
      <c r="D28" s="66">
        <v>10</v>
      </c>
      <c r="E28" s="66">
        <f>+(C28+D28)/2</f>
        <v>8</v>
      </c>
      <c r="F28" s="66" t="s">
        <v>109</v>
      </c>
      <c r="G28" s="66">
        <v>1</v>
      </c>
      <c r="H28" s="66" t="s">
        <v>110</v>
      </c>
      <c r="I28" s="66">
        <v>6</v>
      </c>
      <c r="J28" s="66">
        <v>8</v>
      </c>
      <c r="K28" s="66">
        <v>160</v>
      </c>
      <c r="L28" s="66">
        <v>800</v>
      </c>
      <c r="M28" s="66"/>
      <c r="N28" s="66">
        <v>24</v>
      </c>
      <c r="O28" s="66">
        <v>30</v>
      </c>
      <c r="P28" s="66"/>
      <c r="Q28" s="6"/>
      <c r="R28" s="57" t="s">
        <v>25557</v>
      </c>
      <c r="S28" s="174" t="s">
        <v>170</v>
      </c>
      <c r="T28" s="57" t="s">
        <v>146</v>
      </c>
      <c r="U28" s="57">
        <v>5</v>
      </c>
      <c r="V28" s="58" t="s">
        <v>223</v>
      </c>
      <c r="W28" s="58">
        <f t="shared" si="13"/>
        <v>5</v>
      </c>
      <c r="X28" s="58" t="s">
        <v>230</v>
      </c>
      <c r="Y28" s="80"/>
      <c r="Z28" s="34" t="s">
        <v>181</v>
      </c>
      <c r="AA28" s="33" t="s">
        <v>141</v>
      </c>
      <c r="AB28" s="33" t="s">
        <v>293</v>
      </c>
      <c r="AC28" s="33" t="s">
        <v>294</v>
      </c>
      <c r="AD28" s="80"/>
      <c r="AE28" s="80"/>
      <c r="AJ28" s="36"/>
      <c r="AK28" s="37"/>
      <c r="AL28" s="37"/>
      <c r="AN28" s="37"/>
      <c r="AQ28" s="32"/>
      <c r="AR28" s="33"/>
      <c r="AS28" s="33" t="s">
        <v>153</v>
      </c>
      <c r="AT28" s="33" t="s">
        <v>139</v>
      </c>
    </row>
    <row r="29" spans="1:51" ht="15" customHeight="1" x14ac:dyDescent="0.25">
      <c r="A29" s="2">
        <v>25</v>
      </c>
      <c r="B29" s="66" t="s">
        <v>94</v>
      </c>
      <c r="C29" s="66">
        <v>15</v>
      </c>
      <c r="D29" s="66">
        <v>0</v>
      </c>
      <c r="E29" s="66">
        <f>+C29</f>
        <v>15</v>
      </c>
      <c r="F29" s="66" t="s">
        <v>109</v>
      </c>
      <c r="G29" s="66">
        <v>1</v>
      </c>
      <c r="H29" s="66" t="s">
        <v>110</v>
      </c>
      <c r="I29" s="66">
        <v>0</v>
      </c>
      <c r="J29" s="66">
        <v>6</v>
      </c>
      <c r="K29" s="66">
        <v>500</v>
      </c>
      <c r="L29" s="66">
        <v>0</v>
      </c>
      <c r="M29" s="66"/>
      <c r="N29" s="66">
        <v>45</v>
      </c>
      <c r="O29" s="66">
        <v>0</v>
      </c>
      <c r="P29" s="66"/>
      <c r="Q29" s="7"/>
      <c r="R29" s="57" t="s">
        <v>25556</v>
      </c>
      <c r="S29" s="174" t="s">
        <v>170</v>
      </c>
      <c r="T29" s="57" t="s">
        <v>146</v>
      </c>
      <c r="U29" s="57">
        <v>5</v>
      </c>
      <c r="V29" s="58" t="s">
        <v>223</v>
      </c>
      <c r="W29" s="58">
        <f t="shared" si="13"/>
        <v>5</v>
      </c>
      <c r="X29" s="58" t="s">
        <v>230</v>
      </c>
      <c r="Y29" s="80"/>
      <c r="Z29" s="34" t="s">
        <v>142</v>
      </c>
      <c r="AA29" s="33" t="s">
        <v>141</v>
      </c>
      <c r="AB29" s="33">
        <v>75</v>
      </c>
      <c r="AC29" s="33">
        <v>24</v>
      </c>
      <c r="AD29" s="80"/>
      <c r="AE29" s="80"/>
    </row>
    <row r="30" spans="1:51" ht="15" customHeight="1" x14ac:dyDescent="0.25">
      <c r="A30" s="2">
        <v>26</v>
      </c>
      <c r="B30" s="66" t="s">
        <v>122</v>
      </c>
      <c r="C30" s="66">
        <v>20</v>
      </c>
      <c r="D30" s="66">
        <v>30</v>
      </c>
      <c r="E30" s="66">
        <f>+C30</f>
        <v>20</v>
      </c>
      <c r="F30" s="66" t="s">
        <v>109</v>
      </c>
      <c r="G30" s="66">
        <v>1</v>
      </c>
      <c r="H30" s="66" t="s">
        <v>110</v>
      </c>
      <c r="I30" s="66">
        <v>0</v>
      </c>
      <c r="J30" s="66">
        <v>12</v>
      </c>
      <c r="K30" s="66">
        <v>100</v>
      </c>
      <c r="L30" s="66">
        <v>0</v>
      </c>
      <c r="M30" s="71"/>
      <c r="N30" s="71">
        <v>40</v>
      </c>
      <c r="O30" s="71">
        <v>60</v>
      </c>
      <c r="P30" s="71"/>
      <c r="Q30" s="48"/>
      <c r="R30" s="57" t="s">
        <v>62</v>
      </c>
      <c r="S30" s="174" t="s">
        <v>170</v>
      </c>
      <c r="T30" s="57" t="s">
        <v>141</v>
      </c>
      <c r="U30" s="57">
        <v>200</v>
      </c>
      <c r="V30" s="58" t="s">
        <v>223</v>
      </c>
      <c r="W30" s="58">
        <f t="shared" si="13"/>
        <v>200</v>
      </c>
      <c r="X30" s="58" t="s">
        <v>230</v>
      </c>
      <c r="Y30" s="80"/>
      <c r="Z30" s="34" t="s">
        <v>111</v>
      </c>
      <c r="AA30" s="33" t="s">
        <v>141</v>
      </c>
      <c r="AB30" s="33">
        <v>150</v>
      </c>
      <c r="AC30" s="33">
        <v>8</v>
      </c>
      <c r="AD30" s="80"/>
      <c r="AE30" s="80"/>
    </row>
    <row r="31" spans="1:51" ht="15" customHeight="1" x14ac:dyDescent="0.25">
      <c r="B31" s="226" t="s">
        <v>119</v>
      </c>
      <c r="C31" s="226" t="s">
        <v>248</v>
      </c>
      <c r="D31" s="226"/>
      <c r="E31" s="226"/>
      <c r="F31" s="226"/>
      <c r="G31" s="226"/>
      <c r="H31" s="226"/>
      <c r="I31" s="226" t="s">
        <v>173</v>
      </c>
      <c r="J31" s="226"/>
      <c r="R31" s="57" t="s">
        <v>25558</v>
      </c>
      <c r="S31" s="174" t="s">
        <v>170</v>
      </c>
      <c r="T31" s="57" t="s">
        <v>141</v>
      </c>
      <c r="U31" s="57">
        <v>300</v>
      </c>
      <c r="V31" s="58" t="s">
        <v>226</v>
      </c>
      <c r="W31" s="58">
        <f t="shared" ref="W31" si="14">+(U31+V31)/2</f>
        <v>350</v>
      </c>
      <c r="X31" s="58" t="s">
        <v>230</v>
      </c>
      <c r="Y31" s="80"/>
      <c r="Z31" s="34" t="s">
        <v>185</v>
      </c>
      <c r="AA31" s="33" t="s">
        <v>295</v>
      </c>
      <c r="AB31" s="33" t="s">
        <v>296</v>
      </c>
      <c r="AC31" s="33" t="s">
        <v>276</v>
      </c>
      <c r="AD31" s="80"/>
      <c r="AE31" s="80"/>
    </row>
    <row r="32" spans="1:51" ht="15" customHeight="1" x14ac:dyDescent="0.25">
      <c r="B32" s="227"/>
      <c r="C32" s="227"/>
      <c r="D32" s="227"/>
      <c r="E32" s="227"/>
      <c r="F32" s="227"/>
      <c r="G32" s="227"/>
      <c r="H32" s="227"/>
      <c r="I32" s="227"/>
      <c r="J32" s="227"/>
      <c r="R32" s="57" t="s">
        <v>94</v>
      </c>
      <c r="S32" s="174" t="s">
        <v>170</v>
      </c>
      <c r="T32" s="57" t="s">
        <v>141</v>
      </c>
      <c r="U32" s="57">
        <v>60</v>
      </c>
      <c r="V32" s="58" t="s">
        <v>223</v>
      </c>
      <c r="W32" s="58">
        <f t="shared" ref="W32" si="15">U32</f>
        <v>60</v>
      </c>
      <c r="X32" s="58" t="s">
        <v>230</v>
      </c>
      <c r="Y32" s="80"/>
      <c r="Z32" s="34" t="s">
        <v>165</v>
      </c>
      <c r="AA32" s="33" t="s">
        <v>141</v>
      </c>
      <c r="AB32" s="33">
        <v>60</v>
      </c>
      <c r="AC32" s="33" t="s">
        <v>276</v>
      </c>
      <c r="AD32" s="80"/>
      <c r="AE32" s="80"/>
    </row>
    <row r="33" spans="1:31" ht="15" customHeight="1" x14ac:dyDescent="0.25">
      <c r="R33" s="57" t="s">
        <v>25571</v>
      </c>
      <c r="S33" s="174" t="s">
        <v>170</v>
      </c>
      <c r="T33" s="57" t="s">
        <v>25570</v>
      </c>
      <c r="U33" s="57">
        <v>20</v>
      </c>
      <c r="V33" s="58" t="s">
        <v>224</v>
      </c>
      <c r="W33" s="58">
        <f t="shared" ref="W33:W36" si="16">+(U33+V33)/2</f>
        <v>25</v>
      </c>
      <c r="X33" s="58" t="s">
        <v>230</v>
      </c>
      <c r="Y33" s="80"/>
      <c r="Z33" s="34" t="s">
        <v>187</v>
      </c>
      <c r="AA33" s="33" t="s">
        <v>291</v>
      </c>
      <c r="AB33" s="33" t="s">
        <v>297</v>
      </c>
      <c r="AC33" s="33">
        <v>12</v>
      </c>
      <c r="AD33" s="80"/>
      <c r="AE33" s="80"/>
    </row>
    <row r="34" spans="1:31" ht="15" customHeight="1" x14ac:dyDescent="0.25">
      <c r="A34" s="10"/>
      <c r="R34" s="57" t="s">
        <v>25572</v>
      </c>
      <c r="S34" s="174" t="s">
        <v>170</v>
      </c>
      <c r="T34" s="57" t="s">
        <v>167</v>
      </c>
      <c r="U34" s="57">
        <v>20</v>
      </c>
      <c r="V34" s="58" t="s">
        <v>224</v>
      </c>
      <c r="W34" s="58">
        <f t="shared" si="16"/>
        <v>25</v>
      </c>
      <c r="X34" s="58" t="s">
        <v>230</v>
      </c>
      <c r="Y34" s="81"/>
      <c r="Z34" s="32" t="s">
        <v>238</v>
      </c>
      <c r="AA34" s="3"/>
      <c r="AB34" s="33" t="s">
        <v>298</v>
      </c>
      <c r="AC34" s="33">
        <v>24</v>
      </c>
      <c r="AD34" s="81"/>
      <c r="AE34" s="81"/>
    </row>
    <row r="35" spans="1:31" ht="15" customHeight="1" x14ac:dyDescent="0.25">
      <c r="A35" s="10"/>
      <c r="B35" s="10"/>
      <c r="R35" s="57" t="s">
        <v>25573</v>
      </c>
      <c r="S35" s="174" t="s">
        <v>170</v>
      </c>
      <c r="T35" s="57" t="s">
        <v>141</v>
      </c>
      <c r="U35" s="58">
        <v>5</v>
      </c>
      <c r="V35" s="58" t="s">
        <v>231</v>
      </c>
      <c r="W35" s="58">
        <f t="shared" si="16"/>
        <v>7.5</v>
      </c>
      <c r="X35" s="58" t="s">
        <v>230</v>
      </c>
      <c r="Y35" s="81"/>
      <c r="Z35" s="32" t="s">
        <v>177</v>
      </c>
      <c r="AA35" s="3"/>
      <c r="AB35" s="33" t="s">
        <v>299</v>
      </c>
      <c r="AC35" s="33">
        <v>6</v>
      </c>
      <c r="AD35" s="81"/>
      <c r="AE35" s="81"/>
    </row>
    <row r="36" spans="1:31" ht="15" customHeight="1" x14ac:dyDescent="0.25">
      <c r="A36" s="7"/>
      <c r="B36" s="7"/>
      <c r="R36" s="57" t="s">
        <v>169</v>
      </c>
      <c r="S36" s="174" t="s">
        <v>170</v>
      </c>
      <c r="T36" s="57" t="s">
        <v>141</v>
      </c>
      <c r="U36" s="58" t="s">
        <v>233</v>
      </c>
      <c r="V36" s="58" t="s">
        <v>234</v>
      </c>
      <c r="W36" s="58">
        <f t="shared" si="16"/>
        <v>27</v>
      </c>
      <c r="X36" s="58">
        <v>24</v>
      </c>
      <c r="Y36" s="81"/>
      <c r="Z36" s="32" t="s">
        <v>239</v>
      </c>
      <c r="AA36" s="3"/>
      <c r="AB36" s="33">
        <v>150</v>
      </c>
      <c r="AC36" s="33">
        <v>8</v>
      </c>
      <c r="AD36" s="81"/>
      <c r="AE36" s="81"/>
    </row>
    <row r="37" spans="1:31" ht="15" customHeight="1" x14ac:dyDescent="0.25">
      <c r="A37" s="10"/>
      <c r="B37" s="10"/>
      <c r="R37" s="59" t="s">
        <v>25574</v>
      </c>
      <c r="S37" s="60" t="s">
        <v>191</v>
      </c>
      <c r="T37" s="59" t="s">
        <v>175</v>
      </c>
      <c r="U37" s="59">
        <v>90</v>
      </c>
      <c r="V37" s="60">
        <v>0</v>
      </c>
      <c r="W37" s="60">
        <f t="shared" ref="W37:W38" si="17">U37</f>
        <v>90</v>
      </c>
      <c r="X37" s="60">
        <v>24</v>
      </c>
      <c r="Y37" s="81"/>
      <c r="Z37" s="32" t="s">
        <v>111</v>
      </c>
      <c r="AA37" s="3"/>
      <c r="AB37" s="33" t="s">
        <v>299</v>
      </c>
      <c r="AC37" s="33" t="s">
        <v>276</v>
      </c>
      <c r="AD37" s="81"/>
      <c r="AE37" s="81"/>
    </row>
    <row r="38" spans="1:31" ht="15" customHeight="1" x14ac:dyDescent="0.25">
      <c r="A38" s="10"/>
      <c r="B38" s="10"/>
      <c r="R38" s="59" t="s">
        <v>96</v>
      </c>
      <c r="S38" s="60" t="s">
        <v>191</v>
      </c>
      <c r="T38" s="59" t="s">
        <v>175</v>
      </c>
      <c r="U38" s="59">
        <v>90</v>
      </c>
      <c r="V38" s="60">
        <v>0</v>
      </c>
      <c r="W38" s="60">
        <f t="shared" si="17"/>
        <v>90</v>
      </c>
      <c r="X38" s="60">
        <v>24</v>
      </c>
      <c r="Y38" s="81"/>
      <c r="Z38" s="32" t="s">
        <v>240</v>
      </c>
      <c r="AA38" s="3"/>
      <c r="AB38" s="33">
        <v>150</v>
      </c>
      <c r="AC38" s="33">
        <v>8</v>
      </c>
      <c r="AD38" s="81"/>
      <c r="AE38" s="81"/>
    </row>
    <row r="39" spans="1:31" ht="15" customHeight="1" x14ac:dyDescent="0.25">
      <c r="A39" s="10"/>
      <c r="B39" s="10"/>
      <c r="J39" s="51"/>
      <c r="K39" s="50"/>
      <c r="L39" s="50"/>
      <c r="M39" s="50"/>
      <c r="N39" s="50"/>
      <c r="O39" s="50"/>
      <c r="R39" s="59" t="s">
        <v>25575</v>
      </c>
      <c r="S39" s="60" t="s">
        <v>191</v>
      </c>
      <c r="T39" s="59" t="s">
        <v>175</v>
      </c>
      <c r="U39" s="59">
        <v>5</v>
      </c>
      <c r="V39" s="60">
        <v>10</v>
      </c>
      <c r="W39" s="60">
        <f t="shared" ref="W39:W40" si="18">+(U39+V39)/2</f>
        <v>7.5</v>
      </c>
      <c r="X39" s="59">
        <v>24</v>
      </c>
      <c r="Y39" s="81"/>
      <c r="Z39" s="32" t="s">
        <v>142</v>
      </c>
      <c r="AA39" s="3"/>
      <c r="AB39" s="33">
        <v>100</v>
      </c>
      <c r="AC39" s="33">
        <v>12</v>
      </c>
      <c r="AD39" s="81"/>
      <c r="AE39" s="81"/>
    </row>
    <row r="40" spans="1:31" ht="15" customHeight="1" x14ac:dyDescent="0.25">
      <c r="A40" s="10"/>
      <c r="B40" s="10"/>
      <c r="R40" s="59" t="s">
        <v>37</v>
      </c>
      <c r="S40" s="60" t="s">
        <v>191</v>
      </c>
      <c r="T40" s="59" t="s">
        <v>175</v>
      </c>
      <c r="U40" s="59">
        <v>5</v>
      </c>
      <c r="V40" s="60">
        <v>10</v>
      </c>
      <c r="W40" s="60">
        <f t="shared" si="18"/>
        <v>7.5</v>
      </c>
      <c r="X40" s="59">
        <v>24</v>
      </c>
      <c r="Y40" s="81"/>
      <c r="Z40" s="32" t="s">
        <v>241</v>
      </c>
      <c r="AA40" s="3"/>
      <c r="AB40" s="33" t="s">
        <v>300</v>
      </c>
      <c r="AC40" s="33">
        <v>24</v>
      </c>
      <c r="AD40" s="81"/>
      <c r="AE40" s="81"/>
    </row>
    <row r="41" spans="1:31" ht="15" customHeight="1" x14ac:dyDescent="0.25">
      <c r="R41" s="59" t="s">
        <v>17</v>
      </c>
      <c r="S41" s="60" t="s">
        <v>191</v>
      </c>
      <c r="T41" s="59" t="s">
        <v>178</v>
      </c>
      <c r="U41" s="59">
        <v>200</v>
      </c>
      <c r="V41" s="60">
        <v>0</v>
      </c>
      <c r="W41" s="60">
        <f t="shared" ref="W41:W46" si="19">U41</f>
        <v>200</v>
      </c>
      <c r="X41" s="59">
        <v>24</v>
      </c>
      <c r="Y41" s="81"/>
      <c r="Z41" s="32" t="s">
        <v>242</v>
      </c>
      <c r="AA41" s="3"/>
      <c r="AB41" s="33">
        <v>120</v>
      </c>
      <c r="AC41" s="33">
        <v>8</v>
      </c>
      <c r="AD41" s="81"/>
      <c r="AE41" s="81"/>
    </row>
    <row r="42" spans="1:31" ht="15" customHeight="1" x14ac:dyDescent="0.25">
      <c r="R42" s="59" t="s">
        <v>25566</v>
      </c>
      <c r="S42" s="60" t="s">
        <v>191</v>
      </c>
      <c r="T42" s="59" t="s">
        <v>178</v>
      </c>
      <c r="U42" s="59">
        <v>200</v>
      </c>
      <c r="V42" s="60">
        <v>0</v>
      </c>
      <c r="W42" s="60">
        <f t="shared" si="19"/>
        <v>200</v>
      </c>
      <c r="X42" s="59">
        <v>24</v>
      </c>
      <c r="Y42" s="81"/>
      <c r="Z42" s="32" t="s">
        <v>243</v>
      </c>
      <c r="AA42" s="3"/>
      <c r="AB42" s="33">
        <v>200</v>
      </c>
      <c r="AC42" s="33">
        <v>6</v>
      </c>
      <c r="AD42" s="81"/>
      <c r="AE42" s="81"/>
    </row>
    <row r="43" spans="1:31" ht="15" customHeight="1" x14ac:dyDescent="0.25">
      <c r="R43" s="59" t="s">
        <v>13</v>
      </c>
      <c r="S43" s="60" t="s">
        <v>191</v>
      </c>
      <c r="T43" s="59" t="s">
        <v>178</v>
      </c>
      <c r="U43" s="59">
        <v>200</v>
      </c>
      <c r="V43" s="60">
        <v>0</v>
      </c>
      <c r="W43" s="60">
        <f t="shared" si="19"/>
        <v>200</v>
      </c>
      <c r="X43" s="59">
        <v>24</v>
      </c>
      <c r="Y43" s="81"/>
      <c r="Z43" s="32" t="s">
        <v>181</v>
      </c>
      <c r="AA43" s="3"/>
      <c r="AB43" s="33" t="s">
        <v>301</v>
      </c>
      <c r="AC43" s="33" t="s">
        <v>294</v>
      </c>
      <c r="AD43" s="81"/>
      <c r="AE43" s="81"/>
    </row>
    <row r="44" spans="1:31" ht="15" customHeight="1" x14ac:dyDescent="0.25">
      <c r="R44" s="59" t="s">
        <v>25567</v>
      </c>
      <c r="S44" s="60" t="s">
        <v>191</v>
      </c>
      <c r="T44" s="59" t="s">
        <v>178</v>
      </c>
      <c r="U44" s="59">
        <v>200</v>
      </c>
      <c r="V44" s="60">
        <v>0</v>
      </c>
      <c r="W44" s="60">
        <f t="shared" si="19"/>
        <v>200</v>
      </c>
      <c r="X44" s="59">
        <v>24</v>
      </c>
      <c r="Y44" s="81"/>
      <c r="Z44" s="32" t="s">
        <v>244</v>
      </c>
      <c r="AA44" s="3"/>
      <c r="AB44" s="33" t="s">
        <v>302</v>
      </c>
      <c r="AC44" s="33">
        <v>12</v>
      </c>
      <c r="AD44" s="81"/>
      <c r="AE44" s="81"/>
    </row>
    <row r="45" spans="1:31" ht="15" customHeight="1" x14ac:dyDescent="0.25">
      <c r="R45" s="59" t="s">
        <v>18</v>
      </c>
      <c r="S45" s="60" t="s">
        <v>191</v>
      </c>
      <c r="T45" s="59" t="s">
        <v>178</v>
      </c>
      <c r="U45" s="59">
        <v>200</v>
      </c>
      <c r="V45" s="60">
        <v>0</v>
      </c>
      <c r="W45" s="60">
        <f t="shared" si="19"/>
        <v>200</v>
      </c>
      <c r="X45" s="59">
        <v>24</v>
      </c>
      <c r="Y45" s="81"/>
      <c r="Z45" s="32" t="s">
        <v>245</v>
      </c>
      <c r="AA45" s="3"/>
      <c r="AB45" s="33" t="s">
        <v>302</v>
      </c>
      <c r="AC45" s="33">
        <v>12</v>
      </c>
      <c r="AD45" s="81"/>
      <c r="AE45" s="81"/>
    </row>
    <row r="46" spans="1:31" ht="15" customHeight="1" x14ac:dyDescent="0.25">
      <c r="R46" s="59" t="s">
        <v>25568</v>
      </c>
      <c r="S46" s="60" t="s">
        <v>191</v>
      </c>
      <c r="T46" s="59" t="s">
        <v>178</v>
      </c>
      <c r="U46" s="59">
        <v>200</v>
      </c>
      <c r="V46" s="60">
        <v>0</v>
      </c>
      <c r="W46" s="60">
        <f t="shared" si="19"/>
        <v>200</v>
      </c>
      <c r="X46" s="59">
        <v>24</v>
      </c>
      <c r="Y46" s="81"/>
      <c r="Z46" s="32" t="s">
        <v>246</v>
      </c>
      <c r="AA46" s="3"/>
      <c r="AB46" s="33">
        <v>60</v>
      </c>
      <c r="AC46" s="33">
        <v>6</v>
      </c>
      <c r="AD46" s="81"/>
      <c r="AE46" s="81"/>
    </row>
    <row r="47" spans="1:31" ht="15" customHeight="1" x14ac:dyDescent="0.25">
      <c r="R47" s="59" t="s">
        <v>25576</v>
      </c>
      <c r="S47" s="60" t="s">
        <v>191</v>
      </c>
      <c r="T47" s="59" t="s">
        <v>182</v>
      </c>
      <c r="U47" s="61">
        <v>100000</v>
      </c>
      <c r="V47" s="60">
        <v>250000</v>
      </c>
      <c r="W47" s="60">
        <f t="shared" ref="W47:W49" si="20">+(U47+V47)/2</f>
        <v>175000</v>
      </c>
      <c r="X47" s="59">
        <v>24</v>
      </c>
      <c r="Y47" s="82"/>
      <c r="AC47" s="82"/>
      <c r="AD47" s="82"/>
      <c r="AE47" s="82"/>
    </row>
    <row r="48" spans="1:31" ht="15" customHeight="1" x14ac:dyDescent="0.25">
      <c r="R48" s="59" t="s">
        <v>25577</v>
      </c>
      <c r="S48" s="60" t="s">
        <v>191</v>
      </c>
      <c r="T48" s="59" t="s">
        <v>182</v>
      </c>
      <c r="U48" s="61">
        <v>100000</v>
      </c>
      <c r="V48" s="60">
        <v>250000</v>
      </c>
      <c r="W48" s="60">
        <f t="shared" si="20"/>
        <v>175000</v>
      </c>
      <c r="X48" s="59">
        <v>24</v>
      </c>
      <c r="Y48" s="82"/>
      <c r="AC48" s="82"/>
      <c r="AD48" s="82"/>
      <c r="AE48" s="82"/>
    </row>
    <row r="49" spans="1:24" x14ac:dyDescent="0.25">
      <c r="R49" s="59" t="s">
        <v>25578</v>
      </c>
      <c r="S49" s="60" t="s">
        <v>191</v>
      </c>
      <c r="T49" s="59" t="s">
        <v>182</v>
      </c>
      <c r="U49" s="61">
        <v>100000</v>
      </c>
      <c r="V49" s="60">
        <v>250000</v>
      </c>
      <c r="W49" s="60">
        <f t="shared" si="20"/>
        <v>175000</v>
      </c>
      <c r="X49" s="59">
        <v>24</v>
      </c>
    </row>
    <row r="50" spans="1:24" x14ac:dyDescent="0.25">
      <c r="R50" s="59" t="s">
        <v>19</v>
      </c>
      <c r="S50" s="60" t="s">
        <v>191</v>
      </c>
      <c r="T50" s="59" t="s">
        <v>182</v>
      </c>
      <c r="U50" s="59">
        <v>75</v>
      </c>
      <c r="V50" s="60">
        <v>0</v>
      </c>
      <c r="W50" s="60">
        <f t="shared" ref="W50:W51" si="21">U50</f>
        <v>75</v>
      </c>
      <c r="X50" s="59">
        <v>24</v>
      </c>
    </row>
    <row r="51" spans="1:24" x14ac:dyDescent="0.25">
      <c r="R51" s="59" t="s">
        <v>25579</v>
      </c>
      <c r="S51" s="60" t="s">
        <v>191</v>
      </c>
      <c r="T51" s="59" t="s">
        <v>182</v>
      </c>
      <c r="U51" s="59">
        <v>150</v>
      </c>
      <c r="V51" s="60">
        <v>0</v>
      </c>
      <c r="W51" s="60">
        <f t="shared" si="21"/>
        <v>150</v>
      </c>
      <c r="X51" s="59">
        <v>24</v>
      </c>
    </row>
    <row r="52" spans="1:24" x14ac:dyDescent="0.25">
      <c r="R52" s="59" t="s">
        <v>27</v>
      </c>
      <c r="S52" s="60" t="s">
        <v>191</v>
      </c>
      <c r="T52" s="59" t="s">
        <v>178</v>
      </c>
      <c r="U52" s="59">
        <v>30</v>
      </c>
      <c r="V52" s="60">
        <v>40</v>
      </c>
      <c r="W52" s="60">
        <f t="shared" ref="W52" si="22">+(U52+V52)/2</f>
        <v>35</v>
      </c>
      <c r="X52" s="59">
        <v>24</v>
      </c>
    </row>
    <row r="53" spans="1:24" x14ac:dyDescent="0.25">
      <c r="R53" s="59" t="s">
        <v>94</v>
      </c>
      <c r="S53" s="60" t="s">
        <v>191</v>
      </c>
      <c r="T53" s="59" t="s">
        <v>182</v>
      </c>
      <c r="U53" s="59">
        <v>60</v>
      </c>
      <c r="V53" s="60">
        <v>0</v>
      </c>
      <c r="W53" s="60">
        <f t="shared" ref="W53" si="23">U53</f>
        <v>60</v>
      </c>
      <c r="X53" s="59">
        <v>24</v>
      </c>
    </row>
    <row r="54" spans="1:24" x14ac:dyDescent="0.25">
      <c r="R54" s="83" t="s">
        <v>25580</v>
      </c>
      <c r="S54" s="175" t="s">
        <v>191</v>
      </c>
      <c r="T54" s="83" t="s">
        <v>175</v>
      </c>
      <c r="U54" s="83">
        <v>8</v>
      </c>
      <c r="V54" s="175">
        <v>0</v>
      </c>
      <c r="W54" s="175">
        <v>0</v>
      </c>
      <c r="X54" s="83">
        <v>24</v>
      </c>
    </row>
    <row r="55" spans="1:24" x14ac:dyDescent="0.25">
      <c r="R55" s="54" t="s">
        <v>14</v>
      </c>
      <c r="S55" s="53" t="s">
        <v>247</v>
      </c>
      <c r="T55" s="63"/>
      <c r="U55" s="53">
        <v>15</v>
      </c>
      <c r="V55" s="53">
        <v>20</v>
      </c>
      <c r="W55" s="53">
        <f t="shared" ref="W55:W62" si="24">+(U55+V55)/2</f>
        <v>17.5</v>
      </c>
      <c r="X55" s="53">
        <v>24</v>
      </c>
    </row>
    <row r="56" spans="1:24" x14ac:dyDescent="0.25">
      <c r="R56" s="54" t="s">
        <v>22</v>
      </c>
      <c r="S56" s="53" t="s">
        <v>247</v>
      </c>
      <c r="T56" s="63"/>
      <c r="U56" s="53">
        <v>15</v>
      </c>
      <c r="V56" s="53">
        <v>20</v>
      </c>
      <c r="W56" s="53">
        <f t="shared" si="24"/>
        <v>17.5</v>
      </c>
      <c r="X56" s="53">
        <v>24</v>
      </c>
    </row>
    <row r="57" spans="1:24" x14ac:dyDescent="0.25">
      <c r="R57" s="54" t="s">
        <v>17</v>
      </c>
      <c r="S57" s="53" t="s">
        <v>247</v>
      </c>
      <c r="T57" s="63"/>
      <c r="U57" s="53">
        <v>200</v>
      </c>
      <c r="V57" s="53">
        <v>300</v>
      </c>
      <c r="W57" s="53">
        <f t="shared" si="24"/>
        <v>250</v>
      </c>
      <c r="X57" s="53">
        <v>24</v>
      </c>
    </row>
    <row r="58" spans="1:24" x14ac:dyDescent="0.25">
      <c r="A58" s="10">
        <v>1</v>
      </c>
      <c r="B58" s="10">
        <v>2</v>
      </c>
      <c r="C58" s="6">
        <v>3</v>
      </c>
      <c r="D58" s="6">
        <v>4</v>
      </c>
      <c r="E58" s="9">
        <v>5</v>
      </c>
      <c r="F58" s="9">
        <v>6</v>
      </c>
      <c r="G58" s="6">
        <v>7</v>
      </c>
      <c r="H58" s="6">
        <v>8</v>
      </c>
      <c r="I58" s="6">
        <v>9</v>
      </c>
      <c r="J58" s="6">
        <v>10</v>
      </c>
      <c r="K58" s="6">
        <v>11</v>
      </c>
      <c r="L58" s="6">
        <v>12</v>
      </c>
      <c r="M58" s="6">
        <v>13</v>
      </c>
      <c r="N58" s="77">
        <v>14</v>
      </c>
      <c r="O58" s="77">
        <v>15</v>
      </c>
      <c r="P58" s="9">
        <v>16</v>
      </c>
      <c r="Q58" s="9"/>
      <c r="R58" s="54" t="s">
        <v>25566</v>
      </c>
      <c r="S58" s="53" t="s">
        <v>247</v>
      </c>
      <c r="T58" s="63"/>
      <c r="U58" s="53">
        <v>200</v>
      </c>
      <c r="V58" s="53">
        <v>300</v>
      </c>
      <c r="W58" s="53">
        <f t="shared" si="24"/>
        <v>250</v>
      </c>
      <c r="X58" s="53">
        <v>24</v>
      </c>
    </row>
    <row r="59" spans="1:24" x14ac:dyDescent="0.25">
      <c r="R59" s="54" t="s">
        <v>13</v>
      </c>
      <c r="S59" s="53" t="s">
        <v>247</v>
      </c>
      <c r="T59" s="63"/>
      <c r="U59" s="53">
        <v>200</v>
      </c>
      <c r="V59" s="53">
        <v>300</v>
      </c>
      <c r="W59" s="53">
        <f t="shared" si="24"/>
        <v>250</v>
      </c>
      <c r="X59" s="53">
        <v>24</v>
      </c>
    </row>
    <row r="60" spans="1:24" x14ac:dyDescent="0.25">
      <c r="R60" s="54" t="s">
        <v>25567</v>
      </c>
      <c r="S60" s="53" t="s">
        <v>247</v>
      </c>
      <c r="T60" s="63"/>
      <c r="U60" s="53">
        <v>200</v>
      </c>
      <c r="V60" s="53">
        <v>300</v>
      </c>
      <c r="W60" s="53">
        <f t="shared" si="24"/>
        <v>250</v>
      </c>
      <c r="X60" s="53">
        <v>24</v>
      </c>
    </row>
    <row r="61" spans="1:24" x14ac:dyDescent="0.25">
      <c r="R61" s="54" t="s">
        <v>38</v>
      </c>
      <c r="S61" s="53" t="s">
        <v>247</v>
      </c>
      <c r="T61" s="63"/>
      <c r="U61" s="53">
        <v>150</v>
      </c>
      <c r="V61" s="53">
        <v>0</v>
      </c>
      <c r="W61" s="53">
        <f t="shared" ref="W61" si="25">U61</f>
        <v>150</v>
      </c>
      <c r="X61" s="53">
        <v>24</v>
      </c>
    </row>
    <row r="62" spans="1:24" x14ac:dyDescent="0.25">
      <c r="R62" s="54" t="s">
        <v>25579</v>
      </c>
      <c r="S62" s="53" t="s">
        <v>247</v>
      </c>
      <c r="T62" s="63"/>
      <c r="U62" s="53">
        <v>200</v>
      </c>
      <c r="V62" s="53">
        <v>300</v>
      </c>
      <c r="W62" s="53">
        <f t="shared" si="24"/>
        <v>250</v>
      </c>
      <c r="X62" s="53">
        <v>24</v>
      </c>
    </row>
    <row r="63" spans="1:24" x14ac:dyDescent="0.25">
      <c r="R63" s="54" t="s">
        <v>25581</v>
      </c>
      <c r="S63" s="53" t="s">
        <v>247</v>
      </c>
      <c r="T63" s="63"/>
      <c r="U63" s="53">
        <v>150</v>
      </c>
      <c r="V63" s="53">
        <v>0</v>
      </c>
      <c r="W63" s="53">
        <f t="shared" ref="W63:W64" si="26">U63</f>
        <v>150</v>
      </c>
      <c r="X63" s="53">
        <v>24</v>
      </c>
    </row>
    <row r="64" spans="1:24" x14ac:dyDescent="0.25">
      <c r="R64" s="54" t="s">
        <v>19</v>
      </c>
      <c r="S64" s="53" t="s">
        <v>247</v>
      </c>
      <c r="T64" s="63"/>
      <c r="U64" s="53">
        <v>100</v>
      </c>
      <c r="V64" s="53">
        <v>0</v>
      </c>
      <c r="W64" s="53">
        <f t="shared" si="26"/>
        <v>100</v>
      </c>
      <c r="X64" s="53">
        <v>24</v>
      </c>
    </row>
    <row r="65" spans="18:38" x14ac:dyDescent="0.25">
      <c r="R65" s="54" t="s">
        <v>25563</v>
      </c>
      <c r="S65" s="53" t="s">
        <v>247</v>
      </c>
      <c r="T65" s="63"/>
      <c r="U65" s="53">
        <v>5</v>
      </c>
      <c r="V65" s="53">
        <v>7.5</v>
      </c>
      <c r="W65" s="53">
        <f t="shared" ref="W65:W67" si="27">+(U65+V65)/2</f>
        <v>6.25</v>
      </c>
      <c r="X65" s="53">
        <v>24</v>
      </c>
    </row>
    <row r="66" spans="18:38" x14ac:dyDescent="0.25">
      <c r="R66" s="54" t="s">
        <v>25562</v>
      </c>
      <c r="S66" s="53" t="s">
        <v>247</v>
      </c>
      <c r="T66" s="63"/>
      <c r="U66" s="53">
        <v>5</v>
      </c>
      <c r="V66" s="53">
        <v>7.5</v>
      </c>
      <c r="W66" s="53">
        <f t="shared" si="27"/>
        <v>6.25</v>
      </c>
      <c r="X66" s="53">
        <v>24</v>
      </c>
    </row>
    <row r="67" spans="18:38" x14ac:dyDescent="0.25">
      <c r="R67" s="54" t="s">
        <v>25561</v>
      </c>
      <c r="S67" s="53" t="s">
        <v>247</v>
      </c>
      <c r="T67" s="63"/>
      <c r="U67" s="53">
        <v>5</v>
      </c>
      <c r="V67" s="53">
        <v>7.5</v>
      </c>
      <c r="W67" s="53">
        <f t="shared" si="27"/>
        <v>6.25</v>
      </c>
      <c r="X67" s="53">
        <v>24</v>
      </c>
      <c r="AF67" s="7"/>
      <c r="AG67" s="7"/>
      <c r="AH67" s="7"/>
      <c r="AI67" s="7"/>
      <c r="AJ67" s="6"/>
      <c r="AK67" s="43"/>
      <c r="AL67" s="7"/>
    </row>
    <row r="68" spans="18:38" x14ac:dyDescent="0.25">
      <c r="R68" s="54" t="s">
        <v>25582</v>
      </c>
      <c r="S68" s="53" t="s">
        <v>247</v>
      </c>
      <c r="T68" s="63"/>
      <c r="U68" s="53">
        <v>120</v>
      </c>
      <c r="V68" s="53">
        <v>0</v>
      </c>
      <c r="W68" s="53">
        <f t="shared" ref="W68:W73" si="28">U68</f>
        <v>120</v>
      </c>
      <c r="X68" s="53">
        <v>24</v>
      </c>
    </row>
    <row r="69" spans="18:38" x14ac:dyDescent="0.25">
      <c r="R69" s="54" t="s">
        <v>95</v>
      </c>
      <c r="S69" s="53" t="s">
        <v>247</v>
      </c>
      <c r="T69" s="63"/>
      <c r="U69" s="53">
        <v>120</v>
      </c>
      <c r="V69" s="53">
        <v>0</v>
      </c>
      <c r="W69" s="53">
        <f t="shared" si="28"/>
        <v>120</v>
      </c>
      <c r="X69" s="53">
        <v>24</v>
      </c>
    </row>
    <row r="70" spans="18:38" x14ac:dyDescent="0.25">
      <c r="R70" s="54" t="s">
        <v>62</v>
      </c>
      <c r="S70" s="53" t="s">
        <v>247</v>
      </c>
      <c r="T70" s="63"/>
      <c r="U70" s="53">
        <v>200</v>
      </c>
      <c r="V70" s="53">
        <v>0</v>
      </c>
      <c r="W70" s="53">
        <f t="shared" si="28"/>
        <v>200</v>
      </c>
      <c r="X70" s="53">
        <v>24</v>
      </c>
    </row>
    <row r="71" spans="18:38" x14ac:dyDescent="0.25">
      <c r="R71" s="54" t="s">
        <v>25576</v>
      </c>
      <c r="S71" s="53" t="s">
        <v>247</v>
      </c>
      <c r="T71" s="63"/>
      <c r="U71" s="53">
        <v>300000</v>
      </c>
      <c r="V71" s="53">
        <v>0</v>
      </c>
      <c r="W71" s="53">
        <f t="shared" si="28"/>
        <v>300000</v>
      </c>
      <c r="X71" s="53">
        <v>24</v>
      </c>
    </row>
    <row r="72" spans="18:38" x14ac:dyDescent="0.25">
      <c r="R72" s="54" t="s">
        <v>25577</v>
      </c>
      <c r="S72" s="53" t="s">
        <v>247</v>
      </c>
      <c r="T72" s="63"/>
      <c r="U72" s="53">
        <v>300000</v>
      </c>
      <c r="V72" s="53">
        <v>0</v>
      </c>
      <c r="W72" s="53">
        <f t="shared" si="28"/>
        <v>300000</v>
      </c>
      <c r="X72" s="53">
        <v>24</v>
      </c>
    </row>
    <row r="73" spans="18:38" x14ac:dyDescent="0.25">
      <c r="R73" s="54" t="s">
        <v>25578</v>
      </c>
      <c r="S73" s="53" t="s">
        <v>247</v>
      </c>
      <c r="T73" s="63"/>
      <c r="U73" s="53">
        <v>300000</v>
      </c>
      <c r="V73" s="53">
        <v>0</v>
      </c>
      <c r="W73" s="53">
        <f t="shared" si="28"/>
        <v>300000</v>
      </c>
      <c r="X73" s="53">
        <v>24</v>
      </c>
    </row>
    <row r="74" spans="18:38" x14ac:dyDescent="0.25">
      <c r="R74" s="54" t="s">
        <v>25583</v>
      </c>
      <c r="S74" s="53" t="s">
        <v>247</v>
      </c>
      <c r="T74" s="63"/>
      <c r="U74" s="53">
        <v>10</v>
      </c>
      <c r="V74" s="53">
        <v>20</v>
      </c>
      <c r="W74" s="53">
        <f t="shared" ref="W74:W77" si="29">+(U74+V74)/2</f>
        <v>15</v>
      </c>
      <c r="X74" s="53">
        <v>24</v>
      </c>
    </row>
    <row r="75" spans="18:38" x14ac:dyDescent="0.25">
      <c r="R75" s="54" t="s">
        <v>93</v>
      </c>
      <c r="S75" s="53" t="s">
        <v>247</v>
      </c>
      <c r="T75" s="63"/>
      <c r="U75" s="53">
        <v>10</v>
      </c>
      <c r="V75" s="53">
        <v>20</v>
      </c>
      <c r="W75" s="53">
        <f t="shared" si="29"/>
        <v>15</v>
      </c>
      <c r="X75" s="53">
        <v>24</v>
      </c>
    </row>
    <row r="76" spans="18:38" x14ac:dyDescent="0.25">
      <c r="R76" s="54" t="s">
        <v>25557</v>
      </c>
      <c r="S76" s="53" t="s">
        <v>247</v>
      </c>
      <c r="T76" s="63"/>
      <c r="U76" s="53">
        <v>10</v>
      </c>
      <c r="V76" s="53">
        <v>20</v>
      </c>
      <c r="W76" s="53">
        <f t="shared" si="29"/>
        <v>15</v>
      </c>
      <c r="X76" s="53">
        <v>24</v>
      </c>
    </row>
    <row r="77" spans="18:38" x14ac:dyDescent="0.25">
      <c r="R77" s="54" t="s">
        <v>25556</v>
      </c>
      <c r="S77" s="53" t="s">
        <v>247</v>
      </c>
      <c r="T77" s="63"/>
      <c r="U77" s="53">
        <v>10</v>
      </c>
      <c r="V77" s="53">
        <v>20</v>
      </c>
      <c r="W77" s="53">
        <f t="shared" si="29"/>
        <v>15</v>
      </c>
      <c r="X77" s="53">
        <v>24</v>
      </c>
    </row>
    <row r="78" spans="18:38" x14ac:dyDescent="0.25">
      <c r="R78" s="54" t="s">
        <v>94</v>
      </c>
      <c r="S78" s="53" t="s">
        <v>247</v>
      </c>
      <c r="T78" s="63"/>
      <c r="U78" s="53">
        <v>60</v>
      </c>
      <c r="V78" s="53">
        <v>0</v>
      </c>
      <c r="W78" s="53">
        <f t="shared" ref="W78" si="30">U78</f>
        <v>60</v>
      </c>
      <c r="X78" s="53">
        <v>24</v>
      </c>
    </row>
    <row r="79" spans="18:38" x14ac:dyDescent="0.25">
      <c r="R79" s="223" t="s">
        <v>237</v>
      </c>
      <c r="S79" s="224"/>
      <c r="T79" s="224"/>
      <c r="U79" s="224"/>
      <c r="V79" s="224"/>
      <c r="W79" s="224"/>
      <c r="X79" s="225"/>
    </row>
    <row r="80" spans="18:38" ht="38.25" x14ac:dyDescent="0.25">
      <c r="R80" s="170" t="s">
        <v>119</v>
      </c>
      <c r="S80" s="171" t="s">
        <v>235</v>
      </c>
      <c r="T80" s="170" t="s">
        <v>137</v>
      </c>
      <c r="U80" s="177" t="s">
        <v>248</v>
      </c>
      <c r="V80" s="162"/>
      <c r="W80" s="176"/>
      <c r="X80" s="172" t="s">
        <v>236</v>
      </c>
    </row>
    <row r="82" spans="18:19" x14ac:dyDescent="0.25">
      <c r="R82" s="45" t="s">
        <v>152</v>
      </c>
      <c r="S82" s="45" t="s">
        <v>25550</v>
      </c>
    </row>
    <row r="83" spans="18:19" x14ac:dyDescent="0.25">
      <c r="R83" s="45" t="s">
        <v>170</v>
      </c>
      <c r="S83" s="45" t="s">
        <v>25551</v>
      </c>
    </row>
    <row r="84" spans="18:19" x14ac:dyDescent="0.25">
      <c r="R84" s="45" t="s">
        <v>191</v>
      </c>
      <c r="S84" s="45" t="s">
        <v>25552</v>
      </c>
    </row>
  </sheetData>
  <mergeCells count="4">
    <mergeCell ref="R79:X79"/>
    <mergeCell ref="B31:B32"/>
    <mergeCell ref="I31:J32"/>
    <mergeCell ref="C31:H3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7"/>
  <sheetViews>
    <sheetView workbookViewId="0">
      <selection activeCell="E25" sqref="E24:F25"/>
    </sheetView>
  </sheetViews>
  <sheetFormatPr baseColWidth="10" defaultRowHeight="12.75" x14ac:dyDescent="0.2"/>
  <cols>
    <col min="1" max="1" width="5.5703125" style="41" bestFit="1" customWidth="1"/>
    <col min="2" max="2" width="104.28515625" style="41" customWidth="1"/>
    <col min="3" max="16384" width="11.42578125" style="39"/>
  </cols>
  <sheetData>
    <row r="1" spans="1:3" x14ac:dyDescent="0.2">
      <c r="A1" s="18" t="s">
        <v>103</v>
      </c>
      <c r="B1" s="29" t="s">
        <v>104</v>
      </c>
      <c r="C1" s="39" t="s">
        <v>170</v>
      </c>
    </row>
    <row r="2" spans="1:3" x14ac:dyDescent="0.2">
      <c r="A2" s="4" t="s">
        <v>77</v>
      </c>
      <c r="B2" s="4" t="s">
        <v>78</v>
      </c>
    </row>
    <row r="3" spans="1:3" x14ac:dyDescent="0.2">
      <c r="A3" s="26" t="s">
        <v>129</v>
      </c>
      <c r="B3" s="26" t="s">
        <v>130</v>
      </c>
    </row>
    <row r="4" spans="1:3" x14ac:dyDescent="0.2">
      <c r="A4" s="4" t="s">
        <v>87</v>
      </c>
      <c r="B4" s="4" t="s">
        <v>88</v>
      </c>
    </row>
    <row r="5" spans="1:3" x14ac:dyDescent="0.2">
      <c r="A5" s="4" t="s">
        <v>51</v>
      </c>
      <c r="B5" s="4" t="s">
        <v>44</v>
      </c>
    </row>
    <row r="6" spans="1:3" x14ac:dyDescent="0.2">
      <c r="A6" s="26" t="s">
        <v>131</v>
      </c>
      <c r="B6" s="26" t="s">
        <v>132</v>
      </c>
    </row>
    <row r="7" spans="1:3" x14ac:dyDescent="0.2">
      <c r="A7" s="4" t="s">
        <v>15</v>
      </c>
      <c r="B7" s="4" t="s">
        <v>16</v>
      </c>
    </row>
    <row r="8" spans="1:3" x14ac:dyDescent="0.2">
      <c r="A8" s="31" t="s">
        <v>127</v>
      </c>
      <c r="B8" s="31" t="s">
        <v>128</v>
      </c>
      <c r="C8" s="39" t="s">
        <v>170</v>
      </c>
    </row>
    <row r="9" spans="1:3" x14ac:dyDescent="0.2">
      <c r="A9" s="49" t="s">
        <v>48</v>
      </c>
      <c r="B9" s="49" t="s">
        <v>41</v>
      </c>
      <c r="C9" s="39" t="s">
        <v>170</v>
      </c>
    </row>
    <row r="10" spans="1:3" x14ac:dyDescent="0.2">
      <c r="A10" s="49" t="s">
        <v>85</v>
      </c>
      <c r="B10" s="49" t="s">
        <v>86</v>
      </c>
      <c r="C10" s="39" t="s">
        <v>170</v>
      </c>
    </row>
    <row r="11" spans="1:3" x14ac:dyDescent="0.2">
      <c r="A11" s="49" t="s">
        <v>63</v>
      </c>
      <c r="B11" s="49" t="s">
        <v>64</v>
      </c>
      <c r="C11" s="39" t="s">
        <v>170</v>
      </c>
    </row>
    <row r="12" spans="1:3" x14ac:dyDescent="0.2">
      <c r="A12" s="49" t="s">
        <v>89</v>
      </c>
      <c r="B12" s="49" t="s">
        <v>90</v>
      </c>
      <c r="C12" s="39" t="s">
        <v>170</v>
      </c>
    </row>
    <row r="13" spans="1:3" x14ac:dyDescent="0.2">
      <c r="A13" s="4" t="s">
        <v>204</v>
      </c>
      <c r="B13" s="4" t="s">
        <v>205</v>
      </c>
    </row>
    <row r="14" spans="1:3" x14ac:dyDescent="0.2">
      <c r="A14" s="4" t="s">
        <v>75</v>
      </c>
      <c r="B14" s="4" t="s">
        <v>76</v>
      </c>
      <c r="C14" s="39" t="s">
        <v>152</v>
      </c>
    </row>
    <row r="15" spans="1:3" x14ac:dyDescent="0.2">
      <c r="A15" s="26" t="s">
        <v>135</v>
      </c>
      <c r="B15" s="26" t="s">
        <v>136</v>
      </c>
    </row>
    <row r="16" spans="1:3" x14ac:dyDescent="0.2">
      <c r="A16" s="4" t="s">
        <v>53</v>
      </c>
      <c r="B16" s="4" t="s">
        <v>40</v>
      </c>
    </row>
    <row r="17" spans="1:2" x14ac:dyDescent="0.2">
      <c r="A17" s="4" t="s">
        <v>202</v>
      </c>
      <c r="B17" s="4" t="s">
        <v>203</v>
      </c>
    </row>
    <row r="18" spans="1:2" x14ac:dyDescent="0.2">
      <c r="A18" s="26" t="s">
        <v>125</v>
      </c>
      <c r="B18" s="26" t="s">
        <v>126</v>
      </c>
    </row>
    <row r="19" spans="1:2" x14ac:dyDescent="0.2">
      <c r="A19" s="4" t="s">
        <v>196</v>
      </c>
      <c r="B19" s="4" t="s">
        <v>197</v>
      </c>
    </row>
    <row r="20" spans="1:2" x14ac:dyDescent="0.2">
      <c r="A20" s="4" t="s">
        <v>67</v>
      </c>
      <c r="B20" s="4" t="s">
        <v>68</v>
      </c>
    </row>
    <row r="21" spans="1:2" x14ac:dyDescent="0.2">
      <c r="A21" s="18" t="s">
        <v>107</v>
      </c>
      <c r="B21" s="18" t="s">
        <v>108</v>
      </c>
    </row>
    <row r="22" spans="1:2" x14ac:dyDescent="0.2">
      <c r="A22" s="4" t="s">
        <v>47</v>
      </c>
      <c r="B22" s="4" t="s">
        <v>30</v>
      </c>
    </row>
    <row r="23" spans="1:2" x14ac:dyDescent="0.2">
      <c r="A23" s="42" t="s">
        <v>206</v>
      </c>
      <c r="B23" s="42" t="s">
        <v>207</v>
      </c>
    </row>
    <row r="24" spans="1:2" x14ac:dyDescent="0.2">
      <c r="A24" s="42" t="s">
        <v>79</v>
      </c>
      <c r="B24" s="42" t="s">
        <v>80</v>
      </c>
    </row>
    <row r="25" spans="1:2" x14ac:dyDescent="0.2">
      <c r="A25" s="42" t="s">
        <v>71</v>
      </c>
      <c r="B25" s="42" t="s">
        <v>72</v>
      </c>
    </row>
    <row r="26" spans="1:2" x14ac:dyDescent="0.2">
      <c r="A26" s="17" t="s">
        <v>101</v>
      </c>
      <c r="B26" s="17" t="s">
        <v>102</v>
      </c>
    </row>
    <row r="27" spans="1:2" x14ac:dyDescent="0.2">
      <c r="A27" s="42" t="s">
        <v>73</v>
      </c>
      <c r="B27" s="42" t="s">
        <v>74</v>
      </c>
    </row>
    <row r="28" spans="1:2" x14ac:dyDescent="0.2">
      <c r="A28" s="42" t="s">
        <v>28</v>
      </c>
      <c r="B28" s="42" t="s">
        <v>29</v>
      </c>
    </row>
    <row r="29" spans="1:2" x14ac:dyDescent="0.2">
      <c r="A29" s="17" t="s">
        <v>97</v>
      </c>
      <c r="B29" s="17" t="s">
        <v>98</v>
      </c>
    </row>
    <row r="30" spans="1:2" x14ac:dyDescent="0.2">
      <c r="A30" s="42" t="s">
        <v>20</v>
      </c>
      <c r="B30" s="42" t="s">
        <v>21</v>
      </c>
    </row>
    <row r="31" spans="1:2" x14ac:dyDescent="0.2">
      <c r="A31" s="42" t="s">
        <v>83</v>
      </c>
      <c r="B31" s="42" t="s">
        <v>84</v>
      </c>
    </row>
    <row r="32" spans="1:2" x14ac:dyDescent="0.2">
      <c r="A32" s="42" t="s">
        <v>208</v>
      </c>
      <c r="B32" s="42" t="s">
        <v>209</v>
      </c>
    </row>
    <row r="33" spans="1:2" x14ac:dyDescent="0.2">
      <c r="A33" s="42" t="s">
        <v>69</v>
      </c>
      <c r="B33" s="42" t="s">
        <v>70</v>
      </c>
    </row>
    <row r="34" spans="1:2" x14ac:dyDescent="0.2">
      <c r="A34" s="42" t="s">
        <v>194</v>
      </c>
      <c r="B34" s="42" t="s">
        <v>195</v>
      </c>
    </row>
    <row r="35" spans="1:2" x14ac:dyDescent="0.2">
      <c r="A35" s="42" t="s">
        <v>200</v>
      </c>
      <c r="B35" s="42" t="s">
        <v>201</v>
      </c>
    </row>
    <row r="36" spans="1:2" x14ac:dyDescent="0.2">
      <c r="A36" s="42" t="s">
        <v>25</v>
      </c>
      <c r="B36" s="42" t="s">
        <v>26</v>
      </c>
    </row>
    <row r="37" spans="1:2" x14ac:dyDescent="0.2">
      <c r="A37" s="42" t="s">
        <v>198</v>
      </c>
      <c r="B37" s="42" t="s">
        <v>199</v>
      </c>
    </row>
    <row r="38" spans="1:2" x14ac:dyDescent="0.2">
      <c r="A38" s="17" t="s">
        <v>99</v>
      </c>
      <c r="B38" s="17" t="s">
        <v>100</v>
      </c>
    </row>
    <row r="39" spans="1:2" x14ac:dyDescent="0.2">
      <c r="A39" s="42" t="s">
        <v>91</v>
      </c>
      <c r="B39" s="42" t="s">
        <v>92</v>
      </c>
    </row>
    <row r="40" spans="1:2" x14ac:dyDescent="0.2">
      <c r="A40" s="42" t="s">
        <v>23</v>
      </c>
      <c r="B40" s="42" t="s">
        <v>24</v>
      </c>
    </row>
    <row r="41" spans="1:2" x14ac:dyDescent="0.2">
      <c r="A41" s="12" t="s">
        <v>123</v>
      </c>
      <c r="B41" s="12" t="s">
        <v>124</v>
      </c>
    </row>
    <row r="42" spans="1:2" x14ac:dyDescent="0.2">
      <c r="A42" s="42" t="s">
        <v>54</v>
      </c>
      <c r="B42" s="42" t="s">
        <v>46</v>
      </c>
    </row>
    <row r="43" spans="1:2" x14ac:dyDescent="0.2">
      <c r="A43" s="42" t="s">
        <v>50</v>
      </c>
      <c r="B43" s="42" t="s">
        <v>43</v>
      </c>
    </row>
    <row r="44" spans="1:2" x14ac:dyDescent="0.2">
      <c r="A44" s="42" t="s">
        <v>81</v>
      </c>
      <c r="B44" s="42" t="s">
        <v>82</v>
      </c>
    </row>
    <row r="45" spans="1:2" x14ac:dyDescent="0.2">
      <c r="A45" s="42" t="s">
        <v>52</v>
      </c>
      <c r="B45" s="42" t="s">
        <v>45</v>
      </c>
    </row>
    <row r="46" spans="1:2" x14ac:dyDescent="0.2">
      <c r="A46" s="12" t="s">
        <v>133</v>
      </c>
      <c r="B46" s="12" t="s">
        <v>134</v>
      </c>
    </row>
    <row r="47" spans="1:2" x14ac:dyDescent="0.2">
      <c r="A47" s="17" t="s">
        <v>105</v>
      </c>
      <c r="B47" s="17" t="s">
        <v>106</v>
      </c>
    </row>
    <row r="48" spans="1:2" x14ac:dyDescent="0.2">
      <c r="A48" s="42" t="s">
        <v>49</v>
      </c>
      <c r="B48" s="42" t="s">
        <v>42</v>
      </c>
    </row>
    <row r="49" spans="1:2" x14ac:dyDescent="0.2">
      <c r="A49" s="42" t="s">
        <v>65</v>
      </c>
      <c r="B49" s="42" t="s">
        <v>66</v>
      </c>
    </row>
    <row r="50" spans="1:2" ht="15" x14ac:dyDescent="0.25">
      <c r="A50"/>
      <c r="B50"/>
    </row>
    <row r="51" spans="1:2" ht="15" x14ac:dyDescent="0.25">
      <c r="A51"/>
      <c r="B51"/>
    </row>
    <row r="52" spans="1:2" ht="15" x14ac:dyDescent="0.25">
      <c r="A52"/>
      <c r="B52"/>
    </row>
    <row r="53" spans="1:2" ht="15" x14ac:dyDescent="0.25">
      <c r="A53"/>
      <c r="B53"/>
    </row>
    <row r="54" spans="1:2" ht="15" x14ac:dyDescent="0.25">
      <c r="A54"/>
      <c r="B54"/>
    </row>
    <row r="55" spans="1:2" ht="15" x14ac:dyDescent="0.25">
      <c r="A55"/>
      <c r="B55"/>
    </row>
    <row r="56" spans="1:2" ht="15" x14ac:dyDescent="0.25">
      <c r="A56"/>
      <c r="B56"/>
    </row>
    <row r="57" spans="1:2" ht="15" x14ac:dyDescent="0.25">
      <c r="A57"/>
      <c r="B57"/>
    </row>
    <row r="58" spans="1:2" ht="15" x14ac:dyDescent="0.25">
      <c r="A58"/>
      <c r="B58"/>
    </row>
    <row r="59" spans="1:2" ht="15" x14ac:dyDescent="0.25">
      <c r="A59"/>
      <c r="B59"/>
    </row>
    <row r="60" spans="1:2" ht="15" x14ac:dyDescent="0.25">
      <c r="A60"/>
      <c r="B60"/>
    </row>
    <row r="61" spans="1:2" ht="15" x14ac:dyDescent="0.25">
      <c r="A61"/>
      <c r="B61"/>
    </row>
    <row r="62" spans="1:2" ht="15" x14ac:dyDescent="0.25">
      <c r="A62"/>
      <c r="B62"/>
    </row>
    <row r="63" spans="1:2" ht="15" x14ac:dyDescent="0.25">
      <c r="A63"/>
      <c r="B63"/>
    </row>
    <row r="64" spans="1:2" ht="15" x14ac:dyDescent="0.25">
      <c r="A64"/>
      <c r="B64"/>
    </row>
    <row r="65" spans="1:2" ht="15" x14ac:dyDescent="0.25">
      <c r="A65"/>
      <c r="B65"/>
    </row>
    <row r="66" spans="1:2" ht="15" x14ac:dyDescent="0.25">
      <c r="A66"/>
      <c r="B66"/>
    </row>
    <row r="67" spans="1:2" ht="15" x14ac:dyDescent="0.25">
      <c r="A67"/>
      <c r="B67"/>
    </row>
    <row r="68" spans="1:2" ht="15" x14ac:dyDescent="0.25">
      <c r="A68"/>
      <c r="B68"/>
    </row>
    <row r="69" spans="1:2" ht="15" x14ac:dyDescent="0.25">
      <c r="A69"/>
      <c r="B69"/>
    </row>
    <row r="70" spans="1:2" ht="15" x14ac:dyDescent="0.25">
      <c r="A70"/>
      <c r="B70"/>
    </row>
    <row r="71" spans="1:2" ht="15" x14ac:dyDescent="0.25">
      <c r="A71"/>
      <c r="B71"/>
    </row>
    <row r="72" spans="1:2" ht="15" x14ac:dyDescent="0.25">
      <c r="A72"/>
      <c r="B72"/>
    </row>
    <row r="73" spans="1:2" ht="15" x14ac:dyDescent="0.25">
      <c r="A73"/>
      <c r="B73"/>
    </row>
    <row r="74" spans="1:2" ht="15" x14ac:dyDescent="0.25">
      <c r="A74"/>
      <c r="B74"/>
    </row>
    <row r="75" spans="1:2" ht="15" x14ac:dyDescent="0.25">
      <c r="A75"/>
      <c r="B75"/>
    </row>
    <row r="76" spans="1:2" ht="15" x14ac:dyDescent="0.25">
      <c r="A76"/>
      <c r="B76"/>
    </row>
    <row r="77" spans="1:2" ht="15" x14ac:dyDescent="0.25">
      <c r="A77"/>
      <c r="B77"/>
    </row>
    <row r="78" spans="1:2" ht="15" x14ac:dyDescent="0.25">
      <c r="A78"/>
      <c r="B78"/>
    </row>
    <row r="79" spans="1:2" ht="15" x14ac:dyDescent="0.25">
      <c r="A79"/>
      <c r="B79"/>
    </row>
    <row r="80" spans="1:2" ht="15" x14ac:dyDescent="0.25">
      <c r="A80"/>
      <c r="B80"/>
    </row>
    <row r="81" spans="1:2" ht="15" x14ac:dyDescent="0.25">
      <c r="A81"/>
      <c r="B81"/>
    </row>
    <row r="82" spans="1:2" ht="15" x14ac:dyDescent="0.25">
      <c r="A82"/>
      <c r="B82"/>
    </row>
    <row r="83" spans="1:2" ht="15" x14ac:dyDescent="0.25">
      <c r="A83"/>
      <c r="B83"/>
    </row>
    <row r="84" spans="1:2" ht="15" x14ac:dyDescent="0.25">
      <c r="A84"/>
      <c r="B84"/>
    </row>
    <row r="85" spans="1:2" ht="15" x14ac:dyDescent="0.25">
      <c r="A85"/>
      <c r="B85"/>
    </row>
    <row r="86" spans="1:2" ht="15" x14ac:dyDescent="0.25">
      <c r="A86"/>
      <c r="B86"/>
    </row>
    <row r="87" spans="1:2" ht="15" x14ac:dyDescent="0.25">
      <c r="A87"/>
      <c r="B87"/>
    </row>
    <row r="88" spans="1:2" ht="15" x14ac:dyDescent="0.25">
      <c r="A88"/>
      <c r="B88"/>
    </row>
    <row r="89" spans="1:2" ht="15" x14ac:dyDescent="0.25">
      <c r="A89"/>
      <c r="B89"/>
    </row>
    <row r="90" spans="1:2" ht="15" x14ac:dyDescent="0.25">
      <c r="A90"/>
      <c r="B90"/>
    </row>
    <row r="91" spans="1:2" ht="15" x14ac:dyDescent="0.25">
      <c r="A91"/>
      <c r="B91"/>
    </row>
    <row r="92" spans="1:2" ht="15" x14ac:dyDescent="0.25">
      <c r="A92"/>
      <c r="B92"/>
    </row>
    <row r="93" spans="1:2" ht="15" x14ac:dyDescent="0.25">
      <c r="A93"/>
      <c r="B93"/>
    </row>
    <row r="94" spans="1:2" ht="15" x14ac:dyDescent="0.25">
      <c r="A94"/>
      <c r="B94"/>
    </row>
    <row r="95" spans="1:2" ht="15" x14ac:dyDescent="0.25">
      <c r="A95"/>
      <c r="B95"/>
    </row>
    <row r="96" spans="1:2" ht="15" x14ac:dyDescent="0.25">
      <c r="A96"/>
      <c r="B96"/>
    </row>
    <row r="97" spans="1:2" ht="15" x14ac:dyDescent="0.25">
      <c r="A97"/>
      <c r="B97"/>
    </row>
    <row r="98" spans="1:2" ht="15" x14ac:dyDescent="0.25">
      <c r="A98"/>
      <c r="B98"/>
    </row>
    <row r="99" spans="1:2" ht="15" x14ac:dyDescent="0.25">
      <c r="A99"/>
      <c r="B99"/>
    </row>
    <row r="100" spans="1:2" ht="15" x14ac:dyDescent="0.25">
      <c r="A100"/>
      <c r="B100"/>
    </row>
    <row r="101" spans="1:2" ht="15" x14ac:dyDescent="0.25">
      <c r="A101"/>
      <c r="B101"/>
    </row>
    <row r="102" spans="1:2" ht="15" x14ac:dyDescent="0.25">
      <c r="A102"/>
      <c r="B102"/>
    </row>
    <row r="103" spans="1:2" ht="15" x14ac:dyDescent="0.25">
      <c r="A103"/>
      <c r="B103"/>
    </row>
    <row r="104" spans="1:2" ht="15" x14ac:dyDescent="0.25">
      <c r="A104"/>
      <c r="B104"/>
    </row>
    <row r="105" spans="1:2" ht="15" x14ac:dyDescent="0.25">
      <c r="A105"/>
      <c r="B105"/>
    </row>
    <row r="106" spans="1:2" ht="15" x14ac:dyDescent="0.25">
      <c r="A106"/>
      <c r="B106"/>
    </row>
    <row r="107" spans="1:2" ht="15" x14ac:dyDescent="0.25">
      <c r="A107"/>
      <c r="B107"/>
    </row>
    <row r="108" spans="1:2" ht="15" x14ac:dyDescent="0.25">
      <c r="A108"/>
      <c r="B108"/>
    </row>
    <row r="109" spans="1:2" ht="15" x14ac:dyDescent="0.25">
      <c r="A109"/>
      <c r="B109"/>
    </row>
    <row r="110" spans="1:2" ht="15" x14ac:dyDescent="0.25">
      <c r="A110"/>
      <c r="B110"/>
    </row>
    <row r="111" spans="1:2" ht="15" x14ac:dyDescent="0.25">
      <c r="A111"/>
      <c r="B111"/>
    </row>
    <row r="112" spans="1:2" ht="15" x14ac:dyDescent="0.25">
      <c r="A112"/>
      <c r="B112"/>
    </row>
    <row r="113" spans="1:2" ht="15" x14ac:dyDescent="0.25">
      <c r="A113"/>
      <c r="B113"/>
    </row>
    <row r="114" spans="1:2" ht="15" x14ac:dyDescent="0.25">
      <c r="A114"/>
      <c r="B114"/>
    </row>
    <row r="115" spans="1:2" ht="15" x14ac:dyDescent="0.25">
      <c r="A115"/>
      <c r="B115"/>
    </row>
    <row r="116" spans="1:2" ht="15" x14ac:dyDescent="0.25">
      <c r="A116"/>
      <c r="B116"/>
    </row>
    <row r="117" spans="1:2" ht="15" x14ac:dyDescent="0.25">
      <c r="A117"/>
      <c r="B117"/>
    </row>
    <row r="118" spans="1:2" ht="15" x14ac:dyDescent="0.25">
      <c r="A118"/>
      <c r="B118"/>
    </row>
    <row r="119" spans="1:2" ht="15" x14ac:dyDescent="0.25">
      <c r="A119"/>
      <c r="B119"/>
    </row>
    <row r="120" spans="1:2" ht="15" x14ac:dyDescent="0.25">
      <c r="A120"/>
      <c r="B120"/>
    </row>
    <row r="121" spans="1:2" ht="15" x14ac:dyDescent="0.25">
      <c r="A121"/>
      <c r="B121"/>
    </row>
    <row r="122" spans="1:2" ht="15" x14ac:dyDescent="0.25">
      <c r="A122"/>
      <c r="B122"/>
    </row>
    <row r="123" spans="1:2" ht="15" x14ac:dyDescent="0.25">
      <c r="A123"/>
      <c r="B123"/>
    </row>
    <row r="124" spans="1:2" ht="15" x14ac:dyDescent="0.25">
      <c r="A124"/>
      <c r="B124"/>
    </row>
    <row r="125" spans="1:2" ht="15" x14ac:dyDescent="0.25">
      <c r="A125"/>
      <c r="B125"/>
    </row>
    <row r="126" spans="1:2" ht="15" x14ac:dyDescent="0.25">
      <c r="A126"/>
      <c r="B126"/>
    </row>
    <row r="127" spans="1:2" ht="15" x14ac:dyDescent="0.25">
      <c r="A127"/>
      <c r="B127"/>
    </row>
  </sheetData>
  <sortState ref="A1:B49">
    <sortCondition ref="B1:B49"/>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39"/>
  <sheetViews>
    <sheetView workbookViewId="0">
      <selection activeCell="F21" sqref="F21"/>
    </sheetView>
  </sheetViews>
  <sheetFormatPr baseColWidth="10" defaultRowHeight="15" x14ac:dyDescent="0.25"/>
  <cols>
    <col min="1" max="1" width="11.42578125" style="140"/>
    <col min="2" max="2" width="11.42578125" style="142"/>
    <col min="3" max="3" width="19.85546875" style="145" customWidth="1"/>
    <col min="4" max="4" width="11.42578125" style="142"/>
    <col min="5" max="5" width="13.42578125" style="142" customWidth="1"/>
    <col min="6" max="6" width="18.42578125" style="140" customWidth="1"/>
    <col min="7" max="258" width="11.42578125" style="140"/>
    <col min="259" max="259" width="19.85546875" style="140" customWidth="1"/>
    <col min="260" max="260" width="11.42578125" style="140"/>
    <col min="261" max="261" width="13.42578125" style="140" customWidth="1"/>
    <col min="262" max="262" width="18.42578125" style="140" customWidth="1"/>
    <col min="263" max="514" width="11.42578125" style="140"/>
    <col min="515" max="515" width="19.85546875" style="140" customWidth="1"/>
    <col min="516" max="516" width="11.42578125" style="140"/>
    <col min="517" max="517" width="13.42578125" style="140" customWidth="1"/>
    <col min="518" max="518" width="18.42578125" style="140" customWidth="1"/>
    <col min="519" max="770" width="11.42578125" style="140"/>
    <col min="771" max="771" width="19.85546875" style="140" customWidth="1"/>
    <col min="772" max="772" width="11.42578125" style="140"/>
    <col min="773" max="773" width="13.42578125" style="140" customWidth="1"/>
    <col min="774" max="774" width="18.42578125" style="140" customWidth="1"/>
    <col min="775" max="1026" width="11.42578125" style="140"/>
    <col min="1027" max="1027" width="19.85546875" style="140" customWidth="1"/>
    <col min="1028" max="1028" width="11.42578125" style="140"/>
    <col min="1029" max="1029" width="13.42578125" style="140" customWidth="1"/>
    <col min="1030" max="1030" width="18.42578125" style="140" customWidth="1"/>
    <col min="1031" max="1282" width="11.42578125" style="140"/>
    <col min="1283" max="1283" width="19.85546875" style="140" customWidth="1"/>
    <col min="1284" max="1284" width="11.42578125" style="140"/>
    <col min="1285" max="1285" width="13.42578125" style="140" customWidth="1"/>
    <col min="1286" max="1286" width="18.42578125" style="140" customWidth="1"/>
    <col min="1287" max="1538" width="11.42578125" style="140"/>
    <col min="1539" max="1539" width="19.85546875" style="140" customWidth="1"/>
    <col min="1540" max="1540" width="11.42578125" style="140"/>
    <col min="1541" max="1541" width="13.42578125" style="140" customWidth="1"/>
    <col min="1542" max="1542" width="18.42578125" style="140" customWidth="1"/>
    <col min="1543" max="1794" width="11.42578125" style="140"/>
    <col min="1795" max="1795" width="19.85546875" style="140" customWidth="1"/>
    <col min="1796" max="1796" width="11.42578125" style="140"/>
    <col min="1797" max="1797" width="13.42578125" style="140" customWidth="1"/>
    <col min="1798" max="1798" width="18.42578125" style="140" customWidth="1"/>
    <col min="1799" max="2050" width="11.42578125" style="140"/>
    <col min="2051" max="2051" width="19.85546875" style="140" customWidth="1"/>
    <col min="2052" max="2052" width="11.42578125" style="140"/>
    <col min="2053" max="2053" width="13.42578125" style="140" customWidth="1"/>
    <col min="2054" max="2054" width="18.42578125" style="140" customWidth="1"/>
    <col min="2055" max="2306" width="11.42578125" style="140"/>
    <col min="2307" max="2307" width="19.85546875" style="140" customWidth="1"/>
    <col min="2308" max="2308" width="11.42578125" style="140"/>
    <col min="2309" max="2309" width="13.42578125" style="140" customWidth="1"/>
    <col min="2310" max="2310" width="18.42578125" style="140" customWidth="1"/>
    <col min="2311" max="2562" width="11.42578125" style="140"/>
    <col min="2563" max="2563" width="19.85546875" style="140" customWidth="1"/>
    <col min="2564" max="2564" width="11.42578125" style="140"/>
    <col min="2565" max="2565" width="13.42578125" style="140" customWidth="1"/>
    <col min="2566" max="2566" width="18.42578125" style="140" customWidth="1"/>
    <col min="2567" max="2818" width="11.42578125" style="140"/>
    <col min="2819" max="2819" width="19.85546875" style="140" customWidth="1"/>
    <col min="2820" max="2820" width="11.42578125" style="140"/>
    <col min="2821" max="2821" width="13.42578125" style="140" customWidth="1"/>
    <col min="2822" max="2822" width="18.42578125" style="140" customWidth="1"/>
    <col min="2823" max="3074" width="11.42578125" style="140"/>
    <col min="3075" max="3075" width="19.85546875" style="140" customWidth="1"/>
    <col min="3076" max="3076" width="11.42578125" style="140"/>
    <col min="3077" max="3077" width="13.42578125" style="140" customWidth="1"/>
    <col min="3078" max="3078" width="18.42578125" style="140" customWidth="1"/>
    <col min="3079" max="3330" width="11.42578125" style="140"/>
    <col min="3331" max="3331" width="19.85546875" style="140" customWidth="1"/>
    <col min="3332" max="3332" width="11.42578125" style="140"/>
    <col min="3333" max="3333" width="13.42578125" style="140" customWidth="1"/>
    <col min="3334" max="3334" width="18.42578125" style="140" customWidth="1"/>
    <col min="3335" max="3586" width="11.42578125" style="140"/>
    <col min="3587" max="3587" width="19.85546875" style="140" customWidth="1"/>
    <col min="3588" max="3588" width="11.42578125" style="140"/>
    <col min="3589" max="3589" width="13.42578125" style="140" customWidth="1"/>
    <col min="3590" max="3590" width="18.42578125" style="140" customWidth="1"/>
    <col min="3591" max="3842" width="11.42578125" style="140"/>
    <col min="3843" max="3843" width="19.85546875" style="140" customWidth="1"/>
    <col min="3844" max="3844" width="11.42578125" style="140"/>
    <col min="3845" max="3845" width="13.42578125" style="140" customWidth="1"/>
    <col min="3846" max="3846" width="18.42578125" style="140" customWidth="1"/>
    <col min="3847" max="4098" width="11.42578125" style="140"/>
    <col min="4099" max="4099" width="19.85546875" style="140" customWidth="1"/>
    <col min="4100" max="4100" width="11.42578125" style="140"/>
    <col min="4101" max="4101" width="13.42578125" style="140" customWidth="1"/>
    <col min="4102" max="4102" width="18.42578125" style="140" customWidth="1"/>
    <col min="4103" max="4354" width="11.42578125" style="140"/>
    <col min="4355" max="4355" width="19.85546875" style="140" customWidth="1"/>
    <col min="4356" max="4356" width="11.42578125" style="140"/>
    <col min="4357" max="4357" width="13.42578125" style="140" customWidth="1"/>
    <col min="4358" max="4358" width="18.42578125" style="140" customWidth="1"/>
    <col min="4359" max="4610" width="11.42578125" style="140"/>
    <col min="4611" max="4611" width="19.85546875" style="140" customWidth="1"/>
    <col min="4612" max="4612" width="11.42578125" style="140"/>
    <col min="4613" max="4613" width="13.42578125" style="140" customWidth="1"/>
    <col min="4614" max="4614" width="18.42578125" style="140" customWidth="1"/>
    <col min="4615" max="4866" width="11.42578125" style="140"/>
    <col min="4867" max="4867" width="19.85546875" style="140" customWidth="1"/>
    <col min="4868" max="4868" width="11.42578125" style="140"/>
    <col min="4869" max="4869" width="13.42578125" style="140" customWidth="1"/>
    <col min="4870" max="4870" width="18.42578125" style="140" customWidth="1"/>
    <col min="4871" max="5122" width="11.42578125" style="140"/>
    <col min="5123" max="5123" width="19.85546875" style="140" customWidth="1"/>
    <col min="5124" max="5124" width="11.42578125" style="140"/>
    <col min="5125" max="5125" width="13.42578125" style="140" customWidth="1"/>
    <col min="5126" max="5126" width="18.42578125" style="140" customWidth="1"/>
    <col min="5127" max="5378" width="11.42578125" style="140"/>
    <col min="5379" max="5379" width="19.85546875" style="140" customWidth="1"/>
    <col min="5380" max="5380" width="11.42578125" style="140"/>
    <col min="5381" max="5381" width="13.42578125" style="140" customWidth="1"/>
    <col min="5382" max="5382" width="18.42578125" style="140" customWidth="1"/>
    <col min="5383" max="5634" width="11.42578125" style="140"/>
    <col min="5635" max="5635" width="19.85546875" style="140" customWidth="1"/>
    <col min="5636" max="5636" width="11.42578125" style="140"/>
    <col min="5637" max="5637" width="13.42578125" style="140" customWidth="1"/>
    <col min="5638" max="5638" width="18.42578125" style="140" customWidth="1"/>
    <col min="5639" max="5890" width="11.42578125" style="140"/>
    <col min="5891" max="5891" width="19.85546875" style="140" customWidth="1"/>
    <col min="5892" max="5892" width="11.42578125" style="140"/>
    <col min="5893" max="5893" width="13.42578125" style="140" customWidth="1"/>
    <col min="5894" max="5894" width="18.42578125" style="140" customWidth="1"/>
    <col min="5895" max="6146" width="11.42578125" style="140"/>
    <col min="6147" max="6147" width="19.85546875" style="140" customWidth="1"/>
    <col min="6148" max="6148" width="11.42578125" style="140"/>
    <col min="6149" max="6149" width="13.42578125" style="140" customWidth="1"/>
    <col min="6150" max="6150" width="18.42578125" style="140" customWidth="1"/>
    <col min="6151" max="6402" width="11.42578125" style="140"/>
    <col min="6403" max="6403" width="19.85546875" style="140" customWidth="1"/>
    <col min="6404" max="6404" width="11.42578125" style="140"/>
    <col min="6405" max="6405" width="13.42578125" style="140" customWidth="1"/>
    <col min="6406" max="6406" width="18.42578125" style="140" customWidth="1"/>
    <col min="6407" max="6658" width="11.42578125" style="140"/>
    <col min="6659" max="6659" width="19.85546875" style="140" customWidth="1"/>
    <col min="6660" max="6660" width="11.42578125" style="140"/>
    <col min="6661" max="6661" width="13.42578125" style="140" customWidth="1"/>
    <col min="6662" max="6662" width="18.42578125" style="140" customWidth="1"/>
    <col min="6663" max="6914" width="11.42578125" style="140"/>
    <col min="6915" max="6915" width="19.85546875" style="140" customWidth="1"/>
    <col min="6916" max="6916" width="11.42578125" style="140"/>
    <col min="6917" max="6917" width="13.42578125" style="140" customWidth="1"/>
    <col min="6918" max="6918" width="18.42578125" style="140" customWidth="1"/>
    <col min="6919" max="7170" width="11.42578125" style="140"/>
    <col min="7171" max="7171" width="19.85546875" style="140" customWidth="1"/>
    <col min="7172" max="7172" width="11.42578125" style="140"/>
    <col min="7173" max="7173" width="13.42578125" style="140" customWidth="1"/>
    <col min="7174" max="7174" width="18.42578125" style="140" customWidth="1"/>
    <col min="7175" max="7426" width="11.42578125" style="140"/>
    <col min="7427" max="7427" width="19.85546875" style="140" customWidth="1"/>
    <col min="7428" max="7428" width="11.42578125" style="140"/>
    <col min="7429" max="7429" width="13.42578125" style="140" customWidth="1"/>
    <col min="7430" max="7430" width="18.42578125" style="140" customWidth="1"/>
    <col min="7431" max="7682" width="11.42578125" style="140"/>
    <col min="7683" max="7683" width="19.85546875" style="140" customWidth="1"/>
    <col min="7684" max="7684" width="11.42578125" style="140"/>
    <col min="7685" max="7685" width="13.42578125" style="140" customWidth="1"/>
    <col min="7686" max="7686" width="18.42578125" style="140" customWidth="1"/>
    <col min="7687" max="7938" width="11.42578125" style="140"/>
    <col min="7939" max="7939" width="19.85546875" style="140" customWidth="1"/>
    <col min="7940" max="7940" width="11.42578125" style="140"/>
    <col min="7941" max="7941" width="13.42578125" style="140" customWidth="1"/>
    <col min="7942" max="7942" width="18.42578125" style="140" customWidth="1"/>
    <col min="7943" max="8194" width="11.42578125" style="140"/>
    <col min="8195" max="8195" width="19.85546875" style="140" customWidth="1"/>
    <col min="8196" max="8196" width="11.42578125" style="140"/>
    <col min="8197" max="8197" width="13.42578125" style="140" customWidth="1"/>
    <col min="8198" max="8198" width="18.42578125" style="140" customWidth="1"/>
    <col min="8199" max="8450" width="11.42578125" style="140"/>
    <col min="8451" max="8451" width="19.85546875" style="140" customWidth="1"/>
    <col min="8452" max="8452" width="11.42578125" style="140"/>
    <col min="8453" max="8453" width="13.42578125" style="140" customWidth="1"/>
    <col min="8454" max="8454" width="18.42578125" style="140" customWidth="1"/>
    <col min="8455" max="8706" width="11.42578125" style="140"/>
    <col min="8707" max="8707" width="19.85546875" style="140" customWidth="1"/>
    <col min="8708" max="8708" width="11.42578125" style="140"/>
    <col min="8709" max="8709" width="13.42578125" style="140" customWidth="1"/>
    <col min="8710" max="8710" width="18.42578125" style="140" customWidth="1"/>
    <col min="8711" max="8962" width="11.42578125" style="140"/>
    <col min="8963" max="8963" width="19.85546875" style="140" customWidth="1"/>
    <col min="8964" max="8964" width="11.42578125" style="140"/>
    <col min="8965" max="8965" width="13.42578125" style="140" customWidth="1"/>
    <col min="8966" max="8966" width="18.42578125" style="140" customWidth="1"/>
    <col min="8967" max="9218" width="11.42578125" style="140"/>
    <col min="9219" max="9219" width="19.85546875" style="140" customWidth="1"/>
    <col min="9220" max="9220" width="11.42578125" style="140"/>
    <col min="9221" max="9221" width="13.42578125" style="140" customWidth="1"/>
    <col min="9222" max="9222" width="18.42578125" style="140" customWidth="1"/>
    <col min="9223" max="9474" width="11.42578125" style="140"/>
    <col min="9475" max="9475" width="19.85546875" style="140" customWidth="1"/>
    <col min="9476" max="9476" width="11.42578125" style="140"/>
    <col min="9477" max="9477" width="13.42578125" style="140" customWidth="1"/>
    <col min="9478" max="9478" width="18.42578125" style="140" customWidth="1"/>
    <col min="9479" max="9730" width="11.42578125" style="140"/>
    <col min="9731" max="9731" width="19.85546875" style="140" customWidth="1"/>
    <col min="9732" max="9732" width="11.42578125" style="140"/>
    <col min="9733" max="9733" width="13.42578125" style="140" customWidth="1"/>
    <col min="9734" max="9734" width="18.42578125" style="140" customWidth="1"/>
    <col min="9735" max="9986" width="11.42578125" style="140"/>
    <col min="9987" max="9987" width="19.85546875" style="140" customWidth="1"/>
    <col min="9988" max="9988" width="11.42578125" style="140"/>
    <col min="9989" max="9989" width="13.42578125" style="140" customWidth="1"/>
    <col min="9990" max="9990" width="18.42578125" style="140" customWidth="1"/>
    <col min="9991" max="10242" width="11.42578125" style="140"/>
    <col min="10243" max="10243" width="19.85546875" style="140" customWidth="1"/>
    <col min="10244" max="10244" width="11.42578125" style="140"/>
    <col min="10245" max="10245" width="13.42578125" style="140" customWidth="1"/>
    <col min="10246" max="10246" width="18.42578125" style="140" customWidth="1"/>
    <col min="10247" max="10498" width="11.42578125" style="140"/>
    <col min="10499" max="10499" width="19.85546875" style="140" customWidth="1"/>
    <col min="10500" max="10500" width="11.42578125" style="140"/>
    <col min="10501" max="10501" width="13.42578125" style="140" customWidth="1"/>
    <col min="10502" max="10502" width="18.42578125" style="140" customWidth="1"/>
    <col min="10503" max="10754" width="11.42578125" style="140"/>
    <col min="10755" max="10755" width="19.85546875" style="140" customWidth="1"/>
    <col min="10756" max="10756" width="11.42578125" style="140"/>
    <col min="10757" max="10757" width="13.42578125" style="140" customWidth="1"/>
    <col min="10758" max="10758" width="18.42578125" style="140" customWidth="1"/>
    <col min="10759" max="11010" width="11.42578125" style="140"/>
    <col min="11011" max="11011" width="19.85546875" style="140" customWidth="1"/>
    <col min="11012" max="11012" width="11.42578125" style="140"/>
    <col min="11013" max="11013" width="13.42578125" style="140" customWidth="1"/>
    <col min="11014" max="11014" width="18.42578125" style="140" customWidth="1"/>
    <col min="11015" max="11266" width="11.42578125" style="140"/>
    <col min="11267" max="11267" width="19.85546875" style="140" customWidth="1"/>
    <col min="11268" max="11268" width="11.42578125" style="140"/>
    <col min="11269" max="11269" width="13.42578125" style="140" customWidth="1"/>
    <col min="11270" max="11270" width="18.42578125" style="140" customWidth="1"/>
    <col min="11271" max="11522" width="11.42578125" style="140"/>
    <col min="11523" max="11523" width="19.85546875" style="140" customWidth="1"/>
    <col min="11524" max="11524" width="11.42578125" style="140"/>
    <col min="11525" max="11525" width="13.42578125" style="140" customWidth="1"/>
    <col min="11526" max="11526" width="18.42578125" style="140" customWidth="1"/>
    <col min="11527" max="11778" width="11.42578125" style="140"/>
    <col min="11779" max="11779" width="19.85546875" style="140" customWidth="1"/>
    <col min="11780" max="11780" width="11.42578125" style="140"/>
    <col min="11781" max="11781" width="13.42578125" style="140" customWidth="1"/>
    <col min="11782" max="11782" width="18.42578125" style="140" customWidth="1"/>
    <col min="11783" max="12034" width="11.42578125" style="140"/>
    <col min="12035" max="12035" width="19.85546875" style="140" customWidth="1"/>
    <col min="12036" max="12036" width="11.42578125" style="140"/>
    <col min="12037" max="12037" width="13.42578125" style="140" customWidth="1"/>
    <col min="12038" max="12038" width="18.42578125" style="140" customWidth="1"/>
    <col min="12039" max="12290" width="11.42578125" style="140"/>
    <col min="12291" max="12291" width="19.85546875" style="140" customWidth="1"/>
    <col min="12292" max="12292" width="11.42578125" style="140"/>
    <col min="12293" max="12293" width="13.42578125" style="140" customWidth="1"/>
    <col min="12294" max="12294" width="18.42578125" style="140" customWidth="1"/>
    <col min="12295" max="12546" width="11.42578125" style="140"/>
    <col min="12547" max="12547" width="19.85546875" style="140" customWidth="1"/>
    <col min="12548" max="12548" width="11.42578125" style="140"/>
    <col min="12549" max="12549" width="13.42578125" style="140" customWidth="1"/>
    <col min="12550" max="12550" width="18.42578125" style="140" customWidth="1"/>
    <col min="12551" max="12802" width="11.42578125" style="140"/>
    <col min="12803" max="12803" width="19.85546875" style="140" customWidth="1"/>
    <col min="12804" max="12804" width="11.42578125" style="140"/>
    <col min="12805" max="12805" width="13.42578125" style="140" customWidth="1"/>
    <col min="12806" max="12806" width="18.42578125" style="140" customWidth="1"/>
    <col min="12807" max="13058" width="11.42578125" style="140"/>
    <col min="13059" max="13059" width="19.85546875" style="140" customWidth="1"/>
    <col min="13060" max="13060" width="11.42578125" style="140"/>
    <col min="13061" max="13061" width="13.42578125" style="140" customWidth="1"/>
    <col min="13062" max="13062" width="18.42578125" style="140" customWidth="1"/>
    <col min="13063" max="13314" width="11.42578125" style="140"/>
    <col min="13315" max="13315" width="19.85546875" style="140" customWidth="1"/>
    <col min="13316" max="13316" width="11.42578125" style="140"/>
    <col min="13317" max="13317" width="13.42578125" style="140" customWidth="1"/>
    <col min="13318" max="13318" width="18.42578125" style="140" customWidth="1"/>
    <col min="13319" max="13570" width="11.42578125" style="140"/>
    <col min="13571" max="13571" width="19.85546875" style="140" customWidth="1"/>
    <col min="13572" max="13572" width="11.42578125" style="140"/>
    <col min="13573" max="13573" width="13.42578125" style="140" customWidth="1"/>
    <col min="13574" max="13574" width="18.42578125" style="140" customWidth="1"/>
    <col min="13575" max="13826" width="11.42578125" style="140"/>
    <col min="13827" max="13827" width="19.85546875" style="140" customWidth="1"/>
    <col min="13828" max="13828" width="11.42578125" style="140"/>
    <col min="13829" max="13829" width="13.42578125" style="140" customWidth="1"/>
    <col min="13830" max="13830" width="18.42578125" style="140" customWidth="1"/>
    <col min="13831" max="14082" width="11.42578125" style="140"/>
    <col min="14083" max="14083" width="19.85546875" style="140" customWidth="1"/>
    <col min="14084" max="14084" width="11.42578125" style="140"/>
    <col min="14085" max="14085" width="13.42578125" style="140" customWidth="1"/>
    <col min="14086" max="14086" width="18.42578125" style="140" customWidth="1"/>
    <col min="14087" max="14338" width="11.42578125" style="140"/>
    <col min="14339" max="14339" width="19.85546875" style="140" customWidth="1"/>
    <col min="14340" max="14340" width="11.42578125" style="140"/>
    <col min="14341" max="14341" width="13.42578125" style="140" customWidth="1"/>
    <col min="14342" max="14342" width="18.42578125" style="140" customWidth="1"/>
    <col min="14343" max="14594" width="11.42578125" style="140"/>
    <col min="14595" max="14595" width="19.85546875" style="140" customWidth="1"/>
    <col min="14596" max="14596" width="11.42578125" style="140"/>
    <col min="14597" max="14597" width="13.42578125" style="140" customWidth="1"/>
    <col min="14598" max="14598" width="18.42578125" style="140" customWidth="1"/>
    <col min="14599" max="14850" width="11.42578125" style="140"/>
    <col min="14851" max="14851" width="19.85546875" style="140" customWidth="1"/>
    <col min="14852" max="14852" width="11.42578125" style="140"/>
    <col min="14853" max="14853" width="13.42578125" style="140" customWidth="1"/>
    <col min="14854" max="14854" width="18.42578125" style="140" customWidth="1"/>
    <col min="14855" max="15106" width="11.42578125" style="140"/>
    <col min="15107" max="15107" width="19.85546875" style="140" customWidth="1"/>
    <col min="15108" max="15108" width="11.42578125" style="140"/>
    <col min="15109" max="15109" width="13.42578125" style="140" customWidth="1"/>
    <col min="15110" max="15110" width="18.42578125" style="140" customWidth="1"/>
    <col min="15111" max="15362" width="11.42578125" style="140"/>
    <col min="15363" max="15363" width="19.85546875" style="140" customWidth="1"/>
    <col min="15364" max="15364" width="11.42578125" style="140"/>
    <col min="15365" max="15365" width="13.42578125" style="140" customWidth="1"/>
    <col min="15366" max="15366" width="18.42578125" style="140" customWidth="1"/>
    <col min="15367" max="15618" width="11.42578125" style="140"/>
    <col min="15619" max="15619" width="19.85546875" style="140" customWidth="1"/>
    <col min="15620" max="15620" width="11.42578125" style="140"/>
    <col min="15621" max="15621" width="13.42578125" style="140" customWidth="1"/>
    <col min="15622" max="15622" width="18.42578125" style="140" customWidth="1"/>
    <col min="15623" max="15874" width="11.42578125" style="140"/>
    <col min="15875" max="15875" width="19.85546875" style="140" customWidth="1"/>
    <col min="15876" max="15876" width="11.42578125" style="140"/>
    <col min="15877" max="15877" width="13.42578125" style="140" customWidth="1"/>
    <col min="15878" max="15878" width="18.42578125" style="140" customWidth="1"/>
    <col min="15879" max="16130" width="11.42578125" style="140"/>
    <col min="16131" max="16131" width="19.85546875" style="140" customWidth="1"/>
    <col min="16132" max="16132" width="11.42578125" style="140"/>
    <col min="16133" max="16133" width="13.42578125" style="140" customWidth="1"/>
    <col min="16134" max="16134" width="18.42578125" style="140" customWidth="1"/>
    <col min="16135" max="16384" width="11.42578125" style="140"/>
  </cols>
  <sheetData>
    <row r="3" spans="2:6" x14ac:dyDescent="0.25">
      <c r="B3" s="141" t="s">
        <v>25440</v>
      </c>
      <c r="C3" s="141" t="s">
        <v>307</v>
      </c>
      <c r="E3" s="143">
        <v>1</v>
      </c>
    </row>
    <row r="4" spans="2:6" x14ac:dyDescent="0.25">
      <c r="B4" s="86" t="s">
        <v>314</v>
      </c>
      <c r="C4" s="89">
        <f>IFERROR(Resumen!E3,0)</f>
        <v>0.22222222222222221</v>
      </c>
    </row>
    <row r="5" spans="2:6" x14ac:dyDescent="0.25">
      <c r="B5" s="86" t="s">
        <v>315</v>
      </c>
      <c r="C5" s="89">
        <f>IFERROR(Resumen!E4,0)</f>
        <v>0.39622641509433965</v>
      </c>
    </row>
    <row r="6" spans="2:6" x14ac:dyDescent="0.25">
      <c r="B6" s="86" t="s">
        <v>316</v>
      </c>
      <c r="C6" s="89">
        <f>IFERROR(Resumen!E5,0)</f>
        <v>0</v>
      </c>
    </row>
    <row r="7" spans="2:6" x14ac:dyDescent="0.25">
      <c r="B7" s="144" t="s">
        <v>272</v>
      </c>
      <c r="C7" s="89">
        <f>IFERROR(Resumen!E7,0)</f>
        <v>0</v>
      </c>
    </row>
    <row r="8" spans="2:6" x14ac:dyDescent="0.25">
      <c r="B8" s="144" t="s">
        <v>317</v>
      </c>
      <c r="C8" s="89">
        <f>IFERROR(Resumen!E8,0)</f>
        <v>0</v>
      </c>
    </row>
    <row r="10" spans="2:6" x14ac:dyDescent="0.25">
      <c r="B10" s="141" t="s">
        <v>25440</v>
      </c>
      <c r="C10" s="141" t="s">
        <v>25441</v>
      </c>
      <c r="E10" s="141" t="s">
        <v>25440</v>
      </c>
      <c r="F10" s="141" t="s">
        <v>25442</v>
      </c>
    </row>
    <row r="11" spans="2:6" x14ac:dyDescent="0.25">
      <c r="B11" s="86" t="s">
        <v>314</v>
      </c>
      <c r="C11" s="89">
        <f>IFERROR(Resumen!H3,0)</f>
        <v>0.25</v>
      </c>
      <c r="E11" s="86" t="s">
        <v>314</v>
      </c>
      <c r="F11" s="146">
        <f>IFERROR(($E$3-C11),0)</f>
        <v>0.75</v>
      </c>
    </row>
    <row r="12" spans="2:6" x14ac:dyDescent="0.25">
      <c r="B12" s="86" t="s">
        <v>315</v>
      </c>
      <c r="C12" s="89">
        <f>IFERROR(Resumen!H4,0)</f>
        <v>0.19047619047619047</v>
      </c>
      <c r="E12" s="86" t="s">
        <v>315</v>
      </c>
      <c r="F12" s="146">
        <f>IFERROR(($E$3-C12),0)</f>
        <v>0.80952380952380953</v>
      </c>
    </row>
    <row r="13" spans="2:6" x14ac:dyDescent="0.25">
      <c r="B13" s="86" t="s">
        <v>316</v>
      </c>
      <c r="C13" s="89">
        <f>IFERROR(Resumen!H5,0)</f>
        <v>0</v>
      </c>
      <c r="E13" s="86" t="s">
        <v>316</v>
      </c>
      <c r="F13" s="146">
        <f>IFERROR(($E$3-C13),0)</f>
        <v>1</v>
      </c>
    </row>
    <row r="14" spans="2:6" x14ac:dyDescent="0.25">
      <c r="B14" s="144" t="s">
        <v>272</v>
      </c>
      <c r="C14" s="89">
        <f>IFERROR(Resumen!H6,0)</f>
        <v>0.13333333333333333</v>
      </c>
      <c r="E14" s="144" t="s">
        <v>272</v>
      </c>
      <c r="F14" s="146">
        <f>IFERROR(($E$3-C14),0)</f>
        <v>0.8666666666666667</v>
      </c>
    </row>
    <row r="15" spans="2:6" x14ac:dyDescent="0.25">
      <c r="B15" s="144" t="s">
        <v>317</v>
      </c>
      <c r="C15" s="89">
        <f>IFERROR(Resumen!H7,0)</f>
        <v>0</v>
      </c>
      <c r="E15" s="144" t="s">
        <v>317</v>
      </c>
      <c r="F15" s="146">
        <f>IFERROR(($E$3-C15),0)</f>
        <v>1</v>
      </c>
    </row>
    <row r="17" spans="2:5" x14ac:dyDescent="0.25">
      <c r="B17" s="141" t="s">
        <v>25440</v>
      </c>
      <c r="C17" s="141" t="s">
        <v>25443</v>
      </c>
    </row>
    <row r="18" spans="2:5" x14ac:dyDescent="0.25">
      <c r="B18" s="86" t="s">
        <v>314</v>
      </c>
      <c r="C18" s="89">
        <f>IFERROR(Resumen!O3,0)</f>
        <v>0.125</v>
      </c>
    </row>
    <row r="19" spans="2:5" x14ac:dyDescent="0.25">
      <c r="B19" s="86" t="s">
        <v>315</v>
      </c>
      <c r="C19" s="89">
        <f>IFERROR(Resumen!O4,0)</f>
        <v>0.2857142857142857</v>
      </c>
    </row>
    <row r="20" spans="2:5" x14ac:dyDescent="0.25">
      <c r="B20" s="86" t="s">
        <v>316</v>
      </c>
      <c r="C20" s="89">
        <f>IFERROR(Resumen!O5,0)</f>
        <v>7.1428571428571425E-2</v>
      </c>
    </row>
    <row r="21" spans="2:5" x14ac:dyDescent="0.25">
      <c r="B21" s="144" t="s">
        <v>272</v>
      </c>
      <c r="C21" s="89">
        <f>IFERROR(Resumen!O6,0)</f>
        <v>0.46666666666666662</v>
      </c>
    </row>
    <row r="22" spans="2:5" x14ac:dyDescent="0.25">
      <c r="B22" s="144" t="s">
        <v>317</v>
      </c>
      <c r="C22" s="89">
        <f>IFERROR(Resumen!O7,0)</f>
        <v>0</v>
      </c>
    </row>
    <row r="23" spans="2:5" x14ac:dyDescent="0.25">
      <c r="C23" s="147"/>
      <c r="D23" s="147"/>
      <c r="E23" s="147"/>
    </row>
    <row r="24" spans="2:5" x14ac:dyDescent="0.25">
      <c r="B24" s="148"/>
      <c r="C24" s="228" t="s">
        <v>25444</v>
      </c>
      <c r="D24" s="228"/>
      <c r="E24" s="228"/>
    </row>
    <row r="25" spans="2:5" x14ac:dyDescent="0.25">
      <c r="B25" s="148" t="s">
        <v>25440</v>
      </c>
      <c r="C25" s="141" t="s">
        <v>309</v>
      </c>
      <c r="D25" s="141" t="s">
        <v>25445</v>
      </c>
      <c r="E25" s="141" t="s">
        <v>25446</v>
      </c>
    </row>
    <row r="26" spans="2:5" x14ac:dyDescent="0.25">
      <c r="B26" s="86" t="s">
        <v>314</v>
      </c>
      <c r="C26" s="149">
        <f>+Resumen!I3</f>
        <v>1</v>
      </c>
      <c r="D26" s="150">
        <f>+COUNTIFS(COMPILADO!A3:A165,5,COMPILADO!N3:N165,"X")+COUNTIFS(COMPILADO!A3:A165,5,COMPILADO!O3:O165,"X")+COUNTIFS(COMPILADO!A3:A165,5,COMPILADO!P3:P165,"X")+COUNTIFS(COMPILADO!A3:A165,5,COMPILADO!Q3:Q165,"X")</f>
        <v>0</v>
      </c>
      <c r="E26" s="89" t="e">
        <f>([1]RESUMEN!K3*[1]RESUMEN!$M$5)/[1]RESUMEN!$L$5</f>
        <v>#DIV/0!</v>
      </c>
    </row>
    <row r="27" spans="2:5" x14ac:dyDescent="0.25">
      <c r="B27" s="86" t="s">
        <v>315</v>
      </c>
      <c r="C27" s="149">
        <f>+Resumen!I4</f>
        <v>6</v>
      </c>
      <c r="D27" s="150">
        <f>+COUNTIFS(COMPILADO!A4:A166,6,COMPILADO!N4:N166,"X")+COUNTIFS(COMPILADO!A4:A166,6,COMPILADO!O4:O166,"X")+COUNTIFS(COMPILADO!A4:A166,6,COMPILADO!P4:P166,"X")+COUNTIFS(COMPILADO!A4:A166,6,COMPILADO!Q4:Q166,"X")</f>
        <v>0</v>
      </c>
      <c r="E27" s="89" t="e">
        <f>([1]RESUMEN!K4*[1]RESUMEN!$M$5)/[1]RESUMEN!$L$5</f>
        <v>#DIV/0!</v>
      </c>
    </row>
    <row r="28" spans="2:5" x14ac:dyDescent="0.25">
      <c r="B28" s="86" t="s">
        <v>316</v>
      </c>
      <c r="C28" s="149">
        <f>+Resumen!I5</f>
        <v>1</v>
      </c>
      <c r="D28" s="150">
        <f>+COUNTIFS(COMPILADO!A5:A167,7,COMPILADO!N5:N167,"X")+COUNTIFS(COMPILADO!A5:A167,7,COMPILADO!O5:O167,"X")+COUNTIFS(COMPILADO!A5:A167,7,COMPILADO!P5:P167,"X")+COUNTIFS(COMPILADO!A5:A167,7,COMPILADO!Q5:Q167,"X")</f>
        <v>0</v>
      </c>
      <c r="E28" s="89" t="e">
        <f>([1]RESUMEN!K5*[1]RESUMEN!$M$5)/[1]RESUMEN!$L$5</f>
        <v>#DIV/0!</v>
      </c>
    </row>
    <row r="29" spans="2:5" x14ac:dyDescent="0.25">
      <c r="B29" s="144" t="s">
        <v>272</v>
      </c>
      <c r="C29" s="149">
        <f>+Resumen!I6</f>
        <v>5</v>
      </c>
      <c r="D29" s="150">
        <f>+COUNTIFS(COMPILADO!A6:A168,"UCI",COMPILADO!N6:N168,"X")+COUNTIFS(COMPILADO!A6:A168,"UCI",COMPILADO!O6:O168,"X")+COUNTIFS(COMPILADO!A6:A168,"UCI",COMPILADO!P6:P168,"X")+COUNTIFS(COMPILADO!A6:A168,"UCI",COMPILADO!Q6:Q168,"X")</f>
        <v>2</v>
      </c>
      <c r="E29" s="89" t="e">
        <f>([1]RESUMEN!K7*[1]RESUMEN!$M$5)/[1]RESUMEN!$L$5</f>
        <v>#DIV/0!</v>
      </c>
    </row>
    <row r="30" spans="2:5" x14ac:dyDescent="0.25">
      <c r="B30" s="144" t="s">
        <v>317</v>
      </c>
      <c r="C30" s="149">
        <f>+Resumen!I7</f>
        <v>0</v>
      </c>
      <c r="D30" s="150">
        <f>+COUNTIFS(COMPILADO!A6:A169,"URGENCIAS",COMPILADO!N6:N169,"X")+COUNTIFS(COMPILADO!A6:A169,"URGENCIAS",COMPILADO!O6:O169,"X")+COUNTIFS(COMPILADO!A6:A169,"URGENCIAS",COMPILADO!P6:P169,"X")+COUNTIFS(COMPILADO!A6:A169,"URGENCIAS",COMPILADO!Q6:Q169,"X")</f>
        <v>0</v>
      </c>
      <c r="E30" s="89" t="e">
        <f>([1]RESUMEN!K8*[1]RESUMEN!$M$5)/[1]RESUMEN!$L$5</f>
        <v>#DIV/0!</v>
      </c>
    </row>
    <row r="32" spans="2:5" x14ac:dyDescent="0.25">
      <c r="B32" s="148"/>
      <c r="D32" s="147"/>
      <c r="E32" s="147"/>
    </row>
    <row r="33" spans="2:5" x14ac:dyDescent="0.25">
      <c r="B33" s="148" t="s">
        <v>25440</v>
      </c>
      <c r="C33" s="151" t="s">
        <v>25419</v>
      </c>
      <c r="D33" s="152"/>
      <c r="E33" s="152"/>
    </row>
    <row r="34" spans="2:5" x14ac:dyDescent="0.25">
      <c r="B34" s="86" t="s">
        <v>314</v>
      </c>
      <c r="C34" s="149">
        <f>+COUNTIFS(COMPILADO!A3:A165,5,COMPILADO!L3:L165,"X")</f>
        <v>5</v>
      </c>
      <c r="D34" s="153"/>
      <c r="E34" s="154"/>
    </row>
    <row r="35" spans="2:5" x14ac:dyDescent="0.25">
      <c r="B35" s="86" t="s">
        <v>315</v>
      </c>
      <c r="C35" s="149">
        <f>+COUNTIFS(COMPILADO!A4:A166,6,COMPILADO!L4:L166,"X")</f>
        <v>1</v>
      </c>
      <c r="D35" s="153"/>
      <c r="E35" s="154"/>
    </row>
    <row r="36" spans="2:5" x14ac:dyDescent="0.25">
      <c r="B36" s="86" t="s">
        <v>316</v>
      </c>
      <c r="C36" s="149">
        <f>+COUNTIFS(COMPILADO!A5:A167,7,COMPILADO!L5:L167,"X")</f>
        <v>2</v>
      </c>
      <c r="D36" s="153"/>
      <c r="E36" s="154"/>
    </row>
    <row r="37" spans="2:5" x14ac:dyDescent="0.25">
      <c r="B37" s="144" t="s">
        <v>272</v>
      </c>
      <c r="C37" s="149">
        <f>+COUNTIFS(COMPILADO!A6:A168,"UCI",COMPILADO!L6:L168,"X")</f>
        <v>7</v>
      </c>
      <c r="D37" s="153"/>
      <c r="E37" s="154"/>
    </row>
    <row r="38" spans="2:5" x14ac:dyDescent="0.25">
      <c r="B38" s="144" t="s">
        <v>317</v>
      </c>
      <c r="C38" s="149">
        <f>+COUNTIFS(COMPILADO!A6:A169,"URGENCIAS",COMPILADO!L6:L169,"X")</f>
        <v>0</v>
      </c>
      <c r="D38" s="153"/>
      <c r="E38" s="154"/>
    </row>
    <row r="39" spans="2:5" x14ac:dyDescent="0.25">
      <c r="D39" s="155"/>
      <c r="E39" s="155"/>
    </row>
  </sheetData>
  <mergeCells count="1">
    <mergeCell ref="C24:E2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403"/>
  <sheetViews>
    <sheetView view="pageBreakPreview" zoomScale="70" zoomScaleNormal="100" zoomScaleSheetLayoutView="70" workbookViewId="0">
      <selection activeCell="T33" sqref="T33:T34"/>
    </sheetView>
  </sheetViews>
  <sheetFormatPr baseColWidth="10" defaultRowHeight="15.75" x14ac:dyDescent="0.25"/>
  <cols>
    <col min="1" max="1" width="5" customWidth="1"/>
    <col min="2" max="2" width="9.85546875" customWidth="1"/>
    <col min="3" max="3" width="14.28515625" customWidth="1"/>
    <col min="4" max="4" width="25.5703125" customWidth="1"/>
    <col min="5" max="5" width="48.85546875" customWidth="1"/>
    <col min="6" max="6" width="8" customWidth="1"/>
    <col min="7" max="16" width="5.42578125" customWidth="1"/>
    <col min="17" max="17" width="6.28515625" customWidth="1"/>
    <col min="18" max="18" width="28.140625" customWidth="1"/>
    <col min="19" max="19" width="6.7109375" style="2" customWidth="1"/>
    <col min="20" max="20" width="30.85546875" style="1" customWidth="1"/>
    <col min="21" max="21" width="8.85546875" style="7" customWidth="1"/>
    <col min="22" max="26" width="7.7109375" style="1" customWidth="1"/>
    <col min="27" max="27" width="9.7109375" style="1" customWidth="1"/>
    <col min="28" max="28" width="13.42578125" bestFit="1" customWidth="1"/>
    <col min="29" max="29" width="15.140625" customWidth="1"/>
  </cols>
  <sheetData>
    <row r="1" spans="1:30" x14ac:dyDescent="0.25">
      <c r="B1" t="s">
        <v>25549</v>
      </c>
      <c r="C1" s="166">
        <v>45223</v>
      </c>
      <c r="S1" s="165"/>
    </row>
    <row r="2" spans="1:30" ht="15" customHeight="1" x14ac:dyDescent="0.25">
      <c r="A2" s="212" t="s">
        <v>39</v>
      </c>
      <c r="B2" s="212" t="s">
        <v>10</v>
      </c>
      <c r="C2" s="212" t="s">
        <v>0</v>
      </c>
      <c r="D2" s="212" t="s">
        <v>1</v>
      </c>
      <c r="E2" s="212" t="s">
        <v>2</v>
      </c>
      <c r="F2" s="214" t="s">
        <v>3</v>
      </c>
      <c r="G2" s="214" t="s">
        <v>4</v>
      </c>
      <c r="H2" s="214" t="s">
        <v>5</v>
      </c>
      <c r="I2" s="214" t="s">
        <v>6</v>
      </c>
      <c r="J2" s="214" t="s">
        <v>31</v>
      </c>
      <c r="K2" s="214" t="s">
        <v>32</v>
      </c>
      <c r="L2" s="214" t="s">
        <v>25430</v>
      </c>
      <c r="M2" s="214" t="s">
        <v>33</v>
      </c>
      <c r="N2" s="217" t="s">
        <v>36</v>
      </c>
      <c r="O2" s="217"/>
      <c r="P2" s="217"/>
      <c r="Q2" s="217"/>
      <c r="R2" s="212" t="s">
        <v>7</v>
      </c>
      <c r="S2" s="214" t="s">
        <v>8</v>
      </c>
      <c r="T2" s="212" t="s">
        <v>9</v>
      </c>
      <c r="U2" s="207" t="s">
        <v>3</v>
      </c>
      <c r="V2" s="207" t="s">
        <v>117</v>
      </c>
      <c r="W2" s="204" t="s">
        <v>152</v>
      </c>
      <c r="X2" s="204" t="s">
        <v>170</v>
      </c>
      <c r="Y2" s="204" t="s">
        <v>212</v>
      </c>
      <c r="Z2" s="204" t="s">
        <v>218</v>
      </c>
      <c r="AA2" s="196" t="s">
        <v>25612</v>
      </c>
    </row>
    <row r="3" spans="1:30" ht="84" customHeight="1" x14ac:dyDescent="0.25">
      <c r="A3" s="213"/>
      <c r="B3" s="213"/>
      <c r="C3" s="213"/>
      <c r="D3" s="213"/>
      <c r="E3" s="213"/>
      <c r="F3" s="215"/>
      <c r="G3" s="215"/>
      <c r="H3" s="215"/>
      <c r="I3" s="215"/>
      <c r="J3" s="215"/>
      <c r="K3" s="215"/>
      <c r="L3" s="215"/>
      <c r="M3" s="216"/>
      <c r="N3" s="135" t="s">
        <v>34</v>
      </c>
      <c r="O3" s="135" t="s">
        <v>35</v>
      </c>
      <c r="P3" s="135" t="s">
        <v>25423</v>
      </c>
      <c r="Q3" s="135" t="s">
        <v>25422</v>
      </c>
      <c r="R3" s="213"/>
      <c r="S3" s="215"/>
      <c r="T3" s="213"/>
      <c r="U3" s="207"/>
      <c r="V3" s="207"/>
      <c r="W3" s="204"/>
      <c r="X3" s="204"/>
      <c r="Y3" s="204"/>
      <c r="Z3" s="204"/>
      <c r="AA3" s="197"/>
    </row>
    <row r="4" spans="1:30" x14ac:dyDescent="0.25">
      <c r="A4" s="101">
        <v>1</v>
      </c>
      <c r="B4" s="136"/>
      <c r="C4" s="136"/>
      <c r="D4" s="136"/>
      <c r="E4" s="136"/>
      <c r="F4" s="137"/>
      <c r="G4" s="136"/>
      <c r="H4" s="137"/>
      <c r="I4" s="136"/>
      <c r="J4" s="101"/>
      <c r="K4" s="101"/>
      <c r="L4" s="101"/>
      <c r="M4" s="101"/>
      <c r="N4" s="101"/>
      <c r="O4" s="101"/>
      <c r="P4" s="101"/>
      <c r="Q4" s="100"/>
      <c r="R4" s="2"/>
      <c r="S4" s="139"/>
      <c r="T4" s="139"/>
      <c r="U4" s="31">
        <f>+V4*(W4+X4+Y4+Z4)</f>
        <v>0</v>
      </c>
      <c r="V4" s="178"/>
      <c r="W4" s="30">
        <f>IFERROR(VLOOKUP(VLOOKUP(E4,'Dosis Mx'!$R$1:$X$19,1,FALSE),'Dosis Mx'!$R$1:$X$19,6,FALSE),0)</f>
        <v>0</v>
      </c>
      <c r="X4" s="30">
        <f>IFERROR(VLOOKUP(VLOOKUP(E4,'Dosis Mx'!$R$20:$X$36,1,FALSE),'Dosis Mx'!$R$20:$X$36,6,FALSE),0)</f>
        <v>0</v>
      </c>
      <c r="Y4" s="30">
        <f>IFERROR(VLOOKUP(VLOOKUP(E4,'Dosis Mx'!$R$37:$X$54,1,FALSE),'Dosis Mx'!$R$37:$X$54,6,FALSE),0)</f>
        <v>0</v>
      </c>
      <c r="Z4" s="30">
        <f>IFERROR(VLOOKUP(VLOOKUP(E4,'Dosis Mx'!$R$55:$X$78,1,FALSE),'Dosis Mx'!$R$55:$X$78,6,FALSE),0)</f>
        <v>0</v>
      </c>
      <c r="AA4" s="30" t="e">
        <f>+F4*(24/H4)</f>
        <v>#DIV/0!</v>
      </c>
      <c r="AB4" s="119">
        <v>5</v>
      </c>
      <c r="AC4" s="114"/>
    </row>
    <row r="5" spans="1:30" x14ac:dyDescent="0.25">
      <c r="A5" s="101">
        <v>2</v>
      </c>
      <c r="B5" s="136"/>
      <c r="C5" s="136"/>
      <c r="D5" s="136"/>
      <c r="E5" s="136"/>
      <c r="F5" s="137"/>
      <c r="G5" s="136"/>
      <c r="H5" s="137"/>
      <c r="I5" s="136"/>
      <c r="J5" s="101"/>
      <c r="K5" s="101"/>
      <c r="L5" s="101"/>
      <c r="M5" s="101"/>
      <c r="N5" s="101"/>
      <c r="O5" s="101"/>
      <c r="P5" s="101"/>
      <c r="Q5" s="100"/>
      <c r="R5" s="2"/>
      <c r="S5" s="139"/>
      <c r="T5" s="139"/>
      <c r="U5" s="31">
        <f t="shared" ref="U5:U32" si="0">+V5*(W5+X5+Y5+Z5)</f>
        <v>0</v>
      </c>
      <c r="V5" s="179"/>
      <c r="W5" s="30">
        <f>IFERROR(VLOOKUP(VLOOKUP(E5,'Dosis Mx'!$R$1:$X$19,1,FALSE),'Dosis Mx'!$R$1:$X$19,6,FALSE),0)</f>
        <v>0</v>
      </c>
      <c r="X5" s="30">
        <f>IFERROR(VLOOKUP(VLOOKUP(E5,'Dosis Mx'!$R$20:$X$36,1,FALSE),'Dosis Mx'!$R$20:$X$36,6,FALSE),0)</f>
        <v>0</v>
      </c>
      <c r="Y5" s="30">
        <f>IFERROR(VLOOKUP(VLOOKUP(E5,'Dosis Mx'!$R$37:$X$54,1,FALSE),'Dosis Mx'!$R$37:$X$54,6,FALSE),0)</f>
        <v>0</v>
      </c>
      <c r="Z5" s="30">
        <f>IFERROR(VLOOKUP(VLOOKUP(E5,'Dosis Mx'!$R$55:$X$78,1,FALSE),'Dosis Mx'!$R$55:$X$78,6,FALSE),0)</f>
        <v>0</v>
      </c>
      <c r="AA5" s="30" t="e">
        <f t="shared" ref="AA5:AA32" si="1">+F5*(24/H5)</f>
        <v>#DIV/0!</v>
      </c>
      <c r="AB5" s="119">
        <v>6</v>
      </c>
      <c r="AC5" s="114"/>
    </row>
    <row r="6" spans="1:30" x14ac:dyDescent="0.25">
      <c r="A6" s="101">
        <v>3</v>
      </c>
      <c r="B6" s="136"/>
      <c r="C6" s="136"/>
      <c r="D6" s="136"/>
      <c r="E6" s="136"/>
      <c r="F6" s="137"/>
      <c r="G6" s="136"/>
      <c r="H6" s="137"/>
      <c r="I6" s="136"/>
      <c r="J6" s="101"/>
      <c r="K6" s="101"/>
      <c r="L6" s="101"/>
      <c r="M6" s="101"/>
      <c r="N6" s="101"/>
      <c r="O6" s="101"/>
      <c r="P6" s="101"/>
      <c r="Q6" s="100"/>
      <c r="R6" s="2"/>
      <c r="S6" s="139"/>
      <c r="T6" s="139"/>
      <c r="U6" s="31">
        <f t="shared" si="0"/>
        <v>0</v>
      </c>
      <c r="V6" s="178"/>
      <c r="W6" s="30">
        <f>IFERROR(VLOOKUP(VLOOKUP(E6,'Dosis Mx'!$R$1:$X$19,1,FALSE),'Dosis Mx'!$R$1:$X$19,6,FALSE),0)</f>
        <v>0</v>
      </c>
      <c r="X6" s="30">
        <f>IFERROR(VLOOKUP(VLOOKUP(E6,'Dosis Mx'!$R$20:$X$36,1,FALSE),'Dosis Mx'!$R$20:$X$36,6,FALSE),0)</f>
        <v>0</v>
      </c>
      <c r="Y6" s="30">
        <f>IFERROR(VLOOKUP(VLOOKUP(E6,'Dosis Mx'!$R$37:$X$54,1,FALSE),'Dosis Mx'!$R$37:$X$54,6,FALSE),0)</f>
        <v>0</v>
      </c>
      <c r="Z6" s="30">
        <f>IFERROR(VLOOKUP(VLOOKUP(E6,'Dosis Mx'!$R$55:$X$78,1,FALSE),'Dosis Mx'!$R$55:$X$78,6,FALSE),0)</f>
        <v>0</v>
      </c>
      <c r="AA6" s="30" t="e">
        <f t="shared" si="1"/>
        <v>#DIV/0!</v>
      </c>
      <c r="AB6" s="119">
        <v>7</v>
      </c>
      <c r="AC6" s="114"/>
    </row>
    <row r="7" spans="1:30" x14ac:dyDescent="0.25">
      <c r="A7" s="101">
        <v>4</v>
      </c>
      <c r="B7" s="136"/>
      <c r="C7" s="136"/>
      <c r="D7" s="136"/>
      <c r="E7" s="136"/>
      <c r="F7" s="137"/>
      <c r="G7" s="136"/>
      <c r="H7" s="137"/>
      <c r="I7" s="136"/>
      <c r="J7" s="101"/>
      <c r="K7" s="101"/>
      <c r="L7" s="101"/>
      <c r="M7" s="101"/>
      <c r="N7" s="101"/>
      <c r="O7" s="101"/>
      <c r="P7" s="101"/>
      <c r="Q7" s="100"/>
      <c r="R7" s="2"/>
      <c r="S7" s="139"/>
      <c r="T7" s="139"/>
      <c r="U7" s="31">
        <f t="shared" si="0"/>
        <v>0</v>
      </c>
      <c r="V7" s="179"/>
      <c r="W7" s="30">
        <f>IFERROR(VLOOKUP(VLOOKUP(E7,'Dosis Mx'!$R$1:$X$19,1,FALSE),'Dosis Mx'!$R$1:$X$19,6,FALSE),0)</f>
        <v>0</v>
      </c>
      <c r="X7" s="30">
        <f>IFERROR(VLOOKUP(VLOOKUP(E7,'Dosis Mx'!$R$20:$X$36,1,FALSE),'Dosis Mx'!$R$20:$X$36,6,FALSE),0)</f>
        <v>0</v>
      </c>
      <c r="Y7" s="30">
        <f>IFERROR(VLOOKUP(VLOOKUP(E7,'Dosis Mx'!$R$37:$X$54,1,FALSE),'Dosis Mx'!$R$37:$X$54,6,FALSE),0)</f>
        <v>0</v>
      </c>
      <c r="Z7" s="30">
        <f>IFERROR(VLOOKUP(VLOOKUP(E7,'Dosis Mx'!$R$55:$X$78,1,FALSE),'Dosis Mx'!$R$55:$X$78,6,FALSE),0)</f>
        <v>0</v>
      </c>
      <c r="AA7" s="30" t="e">
        <f t="shared" si="1"/>
        <v>#DIV/0!</v>
      </c>
      <c r="AB7" s="119" t="s">
        <v>272</v>
      </c>
      <c r="AC7" s="114"/>
    </row>
    <row r="8" spans="1:30" ht="15.75" customHeight="1" x14ac:dyDescent="0.25">
      <c r="A8" s="101">
        <v>5</v>
      </c>
      <c r="B8" s="136"/>
      <c r="C8" s="136"/>
      <c r="D8" s="136"/>
      <c r="E8" s="136"/>
      <c r="F8" s="137"/>
      <c r="G8" s="136"/>
      <c r="H8" s="137"/>
      <c r="I8" s="136"/>
      <c r="J8" s="101"/>
      <c r="K8" s="101"/>
      <c r="L8" s="101"/>
      <c r="M8" s="101"/>
      <c r="N8" s="101"/>
      <c r="O8" s="101"/>
      <c r="P8" s="101"/>
      <c r="Q8" s="100"/>
      <c r="R8" s="2"/>
      <c r="S8" s="139"/>
      <c r="T8" s="139"/>
      <c r="U8" s="31">
        <f t="shared" si="0"/>
        <v>0</v>
      </c>
      <c r="V8" s="178"/>
      <c r="W8" s="30">
        <f>IFERROR(VLOOKUP(VLOOKUP(E8,'Dosis Mx'!$R$1:$X$19,1,FALSE),'Dosis Mx'!$R$1:$X$19,6,FALSE),0)</f>
        <v>0</v>
      </c>
      <c r="X8" s="30">
        <f>IFERROR(VLOOKUP(VLOOKUP(E8,'Dosis Mx'!$R$20:$X$36,1,FALSE),'Dosis Mx'!$R$20:$X$36,6,FALSE),0)</f>
        <v>0</v>
      </c>
      <c r="Y8" s="30">
        <f>IFERROR(VLOOKUP(VLOOKUP(E8,'Dosis Mx'!$R$37:$X$54,1,FALSE),'Dosis Mx'!$R$37:$X$54,6,FALSE),0)</f>
        <v>0</v>
      </c>
      <c r="Z8" s="30">
        <f>IFERROR(VLOOKUP(VLOOKUP(E8,'Dosis Mx'!$R$55:$X$78,1,FALSE),'Dosis Mx'!$R$55:$X$78,6,FALSE),0)</f>
        <v>0</v>
      </c>
      <c r="AA8" s="30" t="e">
        <f t="shared" si="1"/>
        <v>#DIV/0!</v>
      </c>
      <c r="AB8" s="119" t="s">
        <v>317</v>
      </c>
      <c r="AC8" s="114"/>
    </row>
    <row r="9" spans="1:30" ht="15" x14ac:dyDescent="0.25">
      <c r="A9" s="101">
        <v>6</v>
      </c>
      <c r="B9" s="136"/>
      <c r="C9" s="136"/>
      <c r="D9" s="136"/>
      <c r="E9" s="136"/>
      <c r="F9" s="137"/>
      <c r="G9" s="136"/>
      <c r="H9" s="137"/>
      <c r="I9" s="136"/>
      <c r="J9" s="101"/>
      <c r="K9" s="101"/>
      <c r="L9" s="101"/>
      <c r="M9" s="101"/>
      <c r="N9" s="101"/>
      <c r="O9" s="101"/>
      <c r="P9" s="101"/>
      <c r="Q9" s="100"/>
      <c r="R9" s="2"/>
      <c r="S9" s="139"/>
      <c r="T9" s="139"/>
      <c r="U9" s="31">
        <f t="shared" si="0"/>
        <v>0</v>
      </c>
      <c r="V9" s="179"/>
      <c r="W9" s="30">
        <f>IFERROR(VLOOKUP(VLOOKUP(E9,'Dosis Mx'!$R$1:$X$19,1,FALSE),'Dosis Mx'!$R$1:$X$19,6,FALSE),0)</f>
        <v>0</v>
      </c>
      <c r="X9" s="30">
        <f>IFERROR(VLOOKUP(VLOOKUP(E9,'Dosis Mx'!$R$20:$X$36,1,FALSE),'Dosis Mx'!$R$20:$X$36,6,FALSE),0)</f>
        <v>0</v>
      </c>
      <c r="Y9" s="30">
        <f>IFERROR(VLOOKUP(VLOOKUP(E9,'Dosis Mx'!$R$37:$X$54,1,FALSE),'Dosis Mx'!$R$37:$X$54,6,FALSE),0)</f>
        <v>0</v>
      </c>
      <c r="Z9" s="30">
        <f>IFERROR(VLOOKUP(VLOOKUP(E9,'Dosis Mx'!$R$55:$X$78,1,FALSE),'Dosis Mx'!$R$55:$X$78,6,FALSE),0)</f>
        <v>0</v>
      </c>
      <c r="AA9" s="30" t="e">
        <f t="shared" si="1"/>
        <v>#DIV/0!</v>
      </c>
    </row>
    <row r="10" spans="1:30" s="9" customFormat="1" ht="15" x14ac:dyDescent="0.25">
      <c r="A10" s="101">
        <v>7</v>
      </c>
      <c r="B10" s="136"/>
      <c r="C10" s="136"/>
      <c r="D10" s="136"/>
      <c r="E10" s="136"/>
      <c r="F10" s="137"/>
      <c r="G10" s="136"/>
      <c r="H10" s="137"/>
      <c r="I10" s="136"/>
      <c r="J10" s="101"/>
      <c r="K10" s="101"/>
      <c r="L10" s="101"/>
      <c r="M10" s="101"/>
      <c r="N10" s="101"/>
      <c r="O10" s="101"/>
      <c r="P10" s="101"/>
      <c r="Q10" s="100"/>
      <c r="R10" s="3"/>
      <c r="S10" s="139"/>
      <c r="T10" s="139"/>
      <c r="U10" s="31">
        <f t="shared" si="0"/>
        <v>0</v>
      </c>
      <c r="V10" s="178"/>
      <c r="W10" s="30">
        <f>IFERROR(VLOOKUP(VLOOKUP(E10,'Dosis Mx'!$R$1:$X$19,1,FALSE),'Dosis Mx'!$R$1:$X$19,6,FALSE),0)</f>
        <v>0</v>
      </c>
      <c r="X10" s="30">
        <f>IFERROR(VLOOKUP(VLOOKUP(E10,'Dosis Mx'!$R$20:$X$36,1,FALSE),'Dosis Mx'!$R$20:$X$36,6,FALSE),0)</f>
        <v>0</v>
      </c>
      <c r="Y10" s="30">
        <f>IFERROR(VLOOKUP(VLOOKUP(E10,'Dosis Mx'!$R$37:$X$54,1,FALSE),'Dosis Mx'!$R$37:$X$54,6,FALSE),0)</f>
        <v>0</v>
      </c>
      <c r="Z10" s="30">
        <f>IFERROR(VLOOKUP(VLOOKUP(E10,'Dosis Mx'!$R$55:$X$78,1,FALSE),'Dosis Mx'!$R$55:$X$78,6,FALSE),0)</f>
        <v>0</v>
      </c>
      <c r="AA10" s="30" t="e">
        <f t="shared" si="1"/>
        <v>#DIV/0!</v>
      </c>
      <c r="AB10"/>
      <c r="AC10"/>
      <c r="AD10"/>
    </row>
    <row r="11" spans="1:30" ht="15" x14ac:dyDescent="0.25">
      <c r="A11" s="101">
        <v>8</v>
      </c>
      <c r="B11" s="136"/>
      <c r="C11" s="136"/>
      <c r="D11" s="136"/>
      <c r="E11" s="136"/>
      <c r="F11" s="137"/>
      <c r="G11" s="136"/>
      <c r="H11" s="137"/>
      <c r="I11" s="136"/>
      <c r="J11" s="101"/>
      <c r="K11" s="101"/>
      <c r="L11" s="101"/>
      <c r="M11" s="101"/>
      <c r="N11" s="101"/>
      <c r="O11" s="101"/>
      <c r="P11" s="101"/>
      <c r="Q11" s="100"/>
      <c r="R11" s="2"/>
      <c r="S11" s="139"/>
      <c r="T11" s="139"/>
      <c r="U11" s="31">
        <f t="shared" si="0"/>
        <v>0</v>
      </c>
      <c r="V11" s="178"/>
      <c r="W11" s="30">
        <f>IFERROR(VLOOKUP(VLOOKUP(E11,'Dosis Mx'!$R$1:$X$19,1,FALSE),'Dosis Mx'!$R$1:$X$19,6,FALSE),0)</f>
        <v>0</v>
      </c>
      <c r="X11" s="30">
        <f>IFERROR(VLOOKUP(VLOOKUP(E11,'Dosis Mx'!$R$20:$X$36,1,FALSE),'Dosis Mx'!$R$20:$X$36,6,FALSE),0)</f>
        <v>0</v>
      </c>
      <c r="Y11" s="30">
        <f>IFERROR(VLOOKUP(VLOOKUP(E11,'Dosis Mx'!$R$37:$X$54,1,FALSE),'Dosis Mx'!$R$37:$X$54,6,FALSE),0)</f>
        <v>0</v>
      </c>
      <c r="Z11" s="30">
        <f>IFERROR(VLOOKUP(VLOOKUP(E11,'Dosis Mx'!$R$55:$X$78,1,FALSE),'Dosis Mx'!$R$55:$X$78,6,FALSE),0)</f>
        <v>0</v>
      </c>
      <c r="AA11" s="30" t="e">
        <f t="shared" si="1"/>
        <v>#DIV/0!</v>
      </c>
    </row>
    <row r="12" spans="1:30" ht="15" x14ac:dyDescent="0.25">
      <c r="A12" s="101">
        <v>9</v>
      </c>
      <c r="B12" s="136"/>
      <c r="C12" s="136"/>
      <c r="D12" s="136"/>
      <c r="E12" s="136"/>
      <c r="F12" s="137"/>
      <c r="G12" s="136"/>
      <c r="H12" s="137"/>
      <c r="I12" s="136"/>
      <c r="J12" s="101"/>
      <c r="K12" s="101"/>
      <c r="L12" s="101"/>
      <c r="M12" s="101"/>
      <c r="N12" s="101"/>
      <c r="O12" s="101"/>
      <c r="P12" s="101"/>
      <c r="Q12" s="100"/>
      <c r="R12" s="2"/>
      <c r="S12" s="139"/>
      <c r="T12" s="139"/>
      <c r="U12" s="31">
        <f t="shared" si="0"/>
        <v>0</v>
      </c>
      <c r="V12" s="178"/>
      <c r="W12" s="30">
        <f>IFERROR(VLOOKUP(VLOOKUP(E12,'Dosis Mx'!$R$1:$X$19,1,FALSE),'Dosis Mx'!$R$1:$X$19,6,FALSE),0)</f>
        <v>0</v>
      </c>
      <c r="X12" s="30">
        <f>IFERROR(VLOOKUP(VLOOKUP(E12,'Dosis Mx'!$R$20:$X$36,1,FALSE),'Dosis Mx'!$R$20:$X$36,6,FALSE),0)</f>
        <v>0</v>
      </c>
      <c r="Y12" s="30">
        <f>IFERROR(VLOOKUP(VLOOKUP(E12,'Dosis Mx'!$R$37:$X$54,1,FALSE),'Dosis Mx'!$R$37:$X$54,6,FALSE),0)</f>
        <v>0</v>
      </c>
      <c r="Z12" s="30">
        <f>IFERROR(VLOOKUP(VLOOKUP(E12,'Dosis Mx'!$R$55:$X$78,1,FALSE),'Dosis Mx'!$R$55:$X$78,6,FALSE),0)</f>
        <v>0</v>
      </c>
      <c r="AA12" s="30" t="e">
        <f t="shared" si="1"/>
        <v>#DIV/0!</v>
      </c>
    </row>
    <row r="13" spans="1:30" ht="15" x14ac:dyDescent="0.25">
      <c r="A13" s="101">
        <v>10</v>
      </c>
      <c r="B13" s="136"/>
      <c r="C13" s="136"/>
      <c r="D13" s="136"/>
      <c r="E13" s="136"/>
      <c r="F13" s="137"/>
      <c r="G13" s="136"/>
      <c r="H13" s="137"/>
      <c r="I13" s="136"/>
      <c r="J13" s="101"/>
      <c r="K13" s="101"/>
      <c r="L13" s="101"/>
      <c r="M13" s="101"/>
      <c r="N13" s="101"/>
      <c r="O13" s="101"/>
      <c r="P13" s="101"/>
      <c r="Q13" s="100"/>
      <c r="R13" s="2"/>
      <c r="S13" s="139"/>
      <c r="T13" s="139"/>
      <c r="U13" s="31">
        <f t="shared" si="0"/>
        <v>0</v>
      </c>
      <c r="V13" s="178"/>
      <c r="W13" s="30">
        <f>IFERROR(VLOOKUP(VLOOKUP(E13,'Dosis Mx'!$R$1:$X$19,1,FALSE),'Dosis Mx'!$R$1:$X$19,6,FALSE),0)</f>
        <v>0</v>
      </c>
      <c r="X13" s="30">
        <f>IFERROR(VLOOKUP(VLOOKUP(E13,'Dosis Mx'!$R$20:$X$36,1,FALSE),'Dosis Mx'!$R$20:$X$36,6,FALSE),0)</f>
        <v>0</v>
      </c>
      <c r="Y13" s="30">
        <f>IFERROR(VLOOKUP(VLOOKUP(E13,'Dosis Mx'!$R$37:$X$54,1,FALSE),'Dosis Mx'!$R$37:$X$54,6,FALSE),0)</f>
        <v>0</v>
      </c>
      <c r="Z13" s="30">
        <f>IFERROR(VLOOKUP(VLOOKUP(E13,'Dosis Mx'!$R$55:$X$78,1,FALSE),'Dosis Mx'!$R$55:$X$78,6,FALSE),0)</f>
        <v>0</v>
      </c>
      <c r="AA13" s="30" t="e">
        <f t="shared" si="1"/>
        <v>#DIV/0!</v>
      </c>
    </row>
    <row r="14" spans="1:30" ht="15" x14ac:dyDescent="0.25">
      <c r="A14" s="101">
        <v>11</v>
      </c>
      <c r="B14" s="136"/>
      <c r="C14" s="136"/>
      <c r="D14" s="136"/>
      <c r="E14" s="136"/>
      <c r="F14" s="137"/>
      <c r="G14" s="136"/>
      <c r="H14" s="137"/>
      <c r="I14" s="136"/>
      <c r="J14" s="101"/>
      <c r="K14" s="101"/>
      <c r="L14" s="101"/>
      <c r="M14" s="101"/>
      <c r="N14" s="101"/>
      <c r="O14" s="101"/>
      <c r="P14" s="101"/>
      <c r="Q14" s="100"/>
      <c r="R14" s="2"/>
      <c r="S14" s="139"/>
      <c r="T14" s="139"/>
      <c r="U14" s="31">
        <f t="shared" si="0"/>
        <v>0</v>
      </c>
      <c r="V14" s="178"/>
      <c r="W14" s="30">
        <f>IFERROR(VLOOKUP(VLOOKUP(E14,'Dosis Mx'!$R$1:$X$19,1,FALSE),'Dosis Mx'!$R$1:$X$19,6,FALSE),0)</f>
        <v>0</v>
      </c>
      <c r="X14" s="30">
        <f>IFERROR(VLOOKUP(VLOOKUP(E14,'Dosis Mx'!$R$20:$X$36,1,FALSE),'Dosis Mx'!$R$20:$X$36,6,FALSE),0)</f>
        <v>0</v>
      </c>
      <c r="Y14" s="30">
        <f>IFERROR(VLOOKUP(VLOOKUP(E14,'Dosis Mx'!$R$37:$X$54,1,FALSE),'Dosis Mx'!$R$37:$X$54,6,FALSE),0)</f>
        <v>0</v>
      </c>
      <c r="Z14" s="30">
        <f>IFERROR(VLOOKUP(VLOOKUP(E14,'Dosis Mx'!$R$55:$X$78,1,FALSE),'Dosis Mx'!$R$55:$X$78,6,FALSE),0)</f>
        <v>0</v>
      </c>
      <c r="AA14" s="30" t="e">
        <f t="shared" si="1"/>
        <v>#DIV/0!</v>
      </c>
      <c r="AB14" s="8"/>
      <c r="AC14" s="8"/>
      <c r="AD14" s="8"/>
    </row>
    <row r="15" spans="1:30" ht="15" x14ac:dyDescent="0.25">
      <c r="A15" s="101">
        <v>12</v>
      </c>
      <c r="B15" s="136"/>
      <c r="C15" s="136"/>
      <c r="D15" s="136"/>
      <c r="E15" s="136"/>
      <c r="F15" s="137"/>
      <c r="G15" s="136"/>
      <c r="H15" s="137"/>
      <c r="I15" s="136"/>
      <c r="J15" s="101"/>
      <c r="K15" s="101"/>
      <c r="L15" s="101"/>
      <c r="M15" s="101"/>
      <c r="N15" s="101"/>
      <c r="O15" s="101"/>
      <c r="P15" s="101"/>
      <c r="Q15" s="100"/>
      <c r="R15" s="2"/>
      <c r="S15" s="139"/>
      <c r="T15" s="139"/>
      <c r="U15" s="31">
        <f t="shared" si="0"/>
        <v>0</v>
      </c>
      <c r="V15" s="178"/>
      <c r="W15" s="30">
        <f>IFERROR(VLOOKUP(VLOOKUP(E15,'Dosis Mx'!$R$1:$X$19,1,FALSE),'Dosis Mx'!$R$1:$X$19,6,FALSE),0)</f>
        <v>0</v>
      </c>
      <c r="X15" s="30">
        <f>IFERROR(VLOOKUP(VLOOKUP(E15,'Dosis Mx'!$R$20:$X$36,1,FALSE),'Dosis Mx'!$R$20:$X$36,6,FALSE),0)</f>
        <v>0</v>
      </c>
      <c r="Y15" s="30">
        <f>IFERROR(VLOOKUP(VLOOKUP(E15,'Dosis Mx'!$R$37:$X$54,1,FALSE),'Dosis Mx'!$R$37:$X$54,6,FALSE),0)</f>
        <v>0</v>
      </c>
      <c r="Z15" s="30">
        <f>IFERROR(VLOOKUP(VLOOKUP(E15,'Dosis Mx'!$R$55:$X$78,1,FALSE),'Dosis Mx'!$R$55:$X$78,6,FALSE),0)</f>
        <v>0</v>
      </c>
      <c r="AA15" s="30" t="e">
        <f t="shared" si="1"/>
        <v>#DIV/0!</v>
      </c>
      <c r="AB15" s="8"/>
      <c r="AC15" s="8"/>
      <c r="AD15" s="8"/>
    </row>
    <row r="16" spans="1:30" ht="15" x14ac:dyDescent="0.25">
      <c r="A16" s="101">
        <v>13</v>
      </c>
      <c r="B16" s="136"/>
      <c r="C16" s="136"/>
      <c r="D16" s="136"/>
      <c r="E16" s="136"/>
      <c r="F16" s="137"/>
      <c r="G16" s="136"/>
      <c r="H16" s="137"/>
      <c r="I16" s="136"/>
      <c r="J16" s="101"/>
      <c r="K16" s="101"/>
      <c r="L16" s="101"/>
      <c r="M16" s="101"/>
      <c r="N16" s="101"/>
      <c r="O16" s="101"/>
      <c r="P16" s="101"/>
      <c r="Q16" s="100"/>
      <c r="R16" s="2"/>
      <c r="S16" s="139"/>
      <c r="T16" s="139"/>
      <c r="U16" s="31">
        <f t="shared" si="0"/>
        <v>0</v>
      </c>
      <c r="V16" s="178"/>
      <c r="W16" s="30">
        <f>IFERROR(VLOOKUP(VLOOKUP(E16,'Dosis Mx'!$R$1:$X$19,1,FALSE),'Dosis Mx'!$R$1:$X$19,6,FALSE),0)</f>
        <v>0</v>
      </c>
      <c r="X16" s="30">
        <f>IFERROR(VLOOKUP(VLOOKUP(E16,'Dosis Mx'!$R$20:$X$36,1,FALSE),'Dosis Mx'!$R$20:$X$36,6,FALSE),0)</f>
        <v>0</v>
      </c>
      <c r="Y16" s="30">
        <f>IFERROR(VLOOKUP(VLOOKUP(E16,'Dosis Mx'!$R$37:$X$54,1,FALSE),'Dosis Mx'!$R$37:$X$54,6,FALSE),0)</f>
        <v>0</v>
      </c>
      <c r="Z16" s="30">
        <f>IFERROR(VLOOKUP(VLOOKUP(E16,'Dosis Mx'!$R$55:$X$78,1,FALSE),'Dosis Mx'!$R$55:$X$78,6,FALSE),0)</f>
        <v>0</v>
      </c>
      <c r="AA16" s="30" t="e">
        <f t="shared" si="1"/>
        <v>#DIV/0!</v>
      </c>
    </row>
    <row r="17" spans="1:30" ht="15" x14ac:dyDescent="0.25">
      <c r="A17" s="101">
        <v>14</v>
      </c>
      <c r="B17" s="136"/>
      <c r="C17" s="136"/>
      <c r="D17" s="136"/>
      <c r="E17" s="136"/>
      <c r="F17" s="137"/>
      <c r="G17" s="136"/>
      <c r="H17" s="137"/>
      <c r="I17" s="136"/>
      <c r="J17" s="101"/>
      <c r="K17" s="101"/>
      <c r="L17" s="101"/>
      <c r="M17" s="101"/>
      <c r="N17" s="101"/>
      <c r="O17" s="101"/>
      <c r="P17" s="101"/>
      <c r="Q17" s="100"/>
      <c r="R17" s="2"/>
      <c r="S17" s="139"/>
      <c r="T17" s="139"/>
      <c r="U17" s="31">
        <f t="shared" si="0"/>
        <v>0</v>
      </c>
      <c r="V17" s="178"/>
      <c r="W17" s="30">
        <f>IFERROR(VLOOKUP(VLOOKUP(E17,'Dosis Mx'!$R$1:$X$19,1,FALSE),'Dosis Mx'!$R$1:$X$19,6,FALSE),0)</f>
        <v>0</v>
      </c>
      <c r="X17" s="30">
        <f>IFERROR(VLOOKUP(VLOOKUP(E17,'Dosis Mx'!$R$20:$X$36,1,FALSE),'Dosis Mx'!$R$20:$X$36,6,FALSE),0)</f>
        <v>0</v>
      </c>
      <c r="Y17" s="30">
        <f>IFERROR(VLOOKUP(VLOOKUP(E17,'Dosis Mx'!$R$37:$X$54,1,FALSE),'Dosis Mx'!$R$37:$X$54,6,FALSE),0)</f>
        <v>0</v>
      </c>
      <c r="Z17" s="30">
        <f>IFERROR(VLOOKUP(VLOOKUP(E17,'Dosis Mx'!$R$55:$X$78,1,FALSE),'Dosis Mx'!$R$55:$X$78,6,FALSE),0)</f>
        <v>0</v>
      </c>
      <c r="AA17" s="30" t="e">
        <f t="shared" si="1"/>
        <v>#DIV/0!</v>
      </c>
    </row>
    <row r="18" spans="1:30" ht="15" x14ac:dyDescent="0.25">
      <c r="A18" s="101">
        <v>15</v>
      </c>
      <c r="B18" s="136"/>
      <c r="C18" s="136"/>
      <c r="D18" s="136"/>
      <c r="E18" s="136"/>
      <c r="F18" s="137"/>
      <c r="G18" s="136"/>
      <c r="H18" s="137"/>
      <c r="I18" s="136"/>
      <c r="J18" s="101"/>
      <c r="K18" s="101"/>
      <c r="L18" s="101"/>
      <c r="M18" s="101"/>
      <c r="N18" s="101"/>
      <c r="O18" s="101"/>
      <c r="P18" s="101"/>
      <c r="Q18" s="100"/>
      <c r="R18" s="2"/>
      <c r="S18" s="139"/>
      <c r="T18" s="139"/>
      <c r="U18" s="31">
        <f t="shared" si="0"/>
        <v>0</v>
      </c>
      <c r="V18" s="179"/>
      <c r="W18" s="30">
        <f>IFERROR(VLOOKUP(VLOOKUP(E18,'Dosis Mx'!$R$1:$X$19,1,FALSE),'Dosis Mx'!$R$1:$X$19,6,FALSE),0)</f>
        <v>0</v>
      </c>
      <c r="X18" s="30">
        <f>IFERROR(VLOOKUP(VLOOKUP(E18,'Dosis Mx'!$R$20:$X$36,1,FALSE),'Dosis Mx'!$R$20:$X$36,6,FALSE),0)</f>
        <v>0</v>
      </c>
      <c r="Y18" s="30">
        <f>IFERROR(VLOOKUP(VLOOKUP(E18,'Dosis Mx'!$R$37:$X$54,1,FALSE),'Dosis Mx'!$R$37:$X$54,6,FALSE),0)</f>
        <v>0</v>
      </c>
      <c r="Z18" s="30">
        <f>IFERROR(VLOOKUP(VLOOKUP(E18,'Dosis Mx'!$R$55:$X$78,1,FALSE),'Dosis Mx'!$R$55:$X$78,6,FALSE),0)</f>
        <v>0</v>
      </c>
      <c r="AA18" s="30" t="e">
        <f t="shared" si="1"/>
        <v>#DIV/0!</v>
      </c>
      <c r="AB18" s="8"/>
      <c r="AC18" s="8"/>
      <c r="AD18" s="8"/>
    </row>
    <row r="19" spans="1:30" ht="15" x14ac:dyDescent="0.25">
      <c r="A19" s="101">
        <v>16</v>
      </c>
      <c r="B19" s="136"/>
      <c r="C19" s="136"/>
      <c r="D19" s="136"/>
      <c r="E19" s="136"/>
      <c r="F19" s="137"/>
      <c r="G19" s="136"/>
      <c r="H19" s="137"/>
      <c r="I19" s="136"/>
      <c r="J19" s="101"/>
      <c r="K19" s="101"/>
      <c r="L19" s="101"/>
      <c r="M19" s="101"/>
      <c r="N19" s="101"/>
      <c r="O19" s="101"/>
      <c r="P19" s="101"/>
      <c r="Q19" s="100"/>
      <c r="R19" s="2"/>
      <c r="S19" s="139"/>
      <c r="T19" s="139"/>
      <c r="U19" s="31">
        <f t="shared" si="0"/>
        <v>0</v>
      </c>
      <c r="V19" s="178"/>
      <c r="W19" s="30">
        <f>IFERROR(VLOOKUP(VLOOKUP(E19,'Dosis Mx'!$R$1:$X$19,1,FALSE),'Dosis Mx'!$R$1:$X$19,6,FALSE),0)</f>
        <v>0</v>
      </c>
      <c r="X19" s="30">
        <f>IFERROR(VLOOKUP(VLOOKUP(E19,'Dosis Mx'!$R$20:$X$36,1,FALSE),'Dosis Mx'!$R$20:$X$36,6,FALSE),0)</f>
        <v>0</v>
      </c>
      <c r="Y19" s="30">
        <f>IFERROR(VLOOKUP(VLOOKUP(E19,'Dosis Mx'!$R$37:$X$54,1,FALSE),'Dosis Mx'!$R$37:$X$54,6,FALSE),0)</f>
        <v>0</v>
      </c>
      <c r="Z19" s="30">
        <f>IFERROR(VLOOKUP(VLOOKUP(E19,'Dosis Mx'!$R$55:$X$78,1,FALSE),'Dosis Mx'!$R$55:$X$78,6,FALSE),0)</f>
        <v>0</v>
      </c>
      <c r="AA19" s="30" t="e">
        <f t="shared" si="1"/>
        <v>#DIV/0!</v>
      </c>
    </row>
    <row r="20" spans="1:30" ht="15" x14ac:dyDescent="0.25">
      <c r="A20" s="101">
        <v>17</v>
      </c>
      <c r="B20" s="136"/>
      <c r="C20" s="136"/>
      <c r="D20" s="136"/>
      <c r="E20" s="136"/>
      <c r="F20" s="137"/>
      <c r="G20" s="136"/>
      <c r="H20" s="137"/>
      <c r="I20" s="136"/>
      <c r="J20" s="101"/>
      <c r="K20" s="101"/>
      <c r="L20" s="101"/>
      <c r="M20" s="101"/>
      <c r="N20" s="101"/>
      <c r="O20" s="101"/>
      <c r="P20" s="101"/>
      <c r="Q20" s="100"/>
      <c r="R20" s="2"/>
      <c r="S20" s="139"/>
      <c r="T20" s="139"/>
      <c r="U20" s="31">
        <f t="shared" si="0"/>
        <v>0</v>
      </c>
      <c r="V20" s="179"/>
      <c r="W20" s="30">
        <f>IFERROR(VLOOKUP(VLOOKUP(E20,'Dosis Mx'!$R$1:$X$19,1,FALSE),'Dosis Mx'!$R$1:$X$19,6,FALSE),0)</f>
        <v>0</v>
      </c>
      <c r="X20" s="30">
        <f>IFERROR(VLOOKUP(VLOOKUP(E20,'Dosis Mx'!$R$20:$X$36,1,FALSE),'Dosis Mx'!$R$20:$X$36,6,FALSE),0)</f>
        <v>0</v>
      </c>
      <c r="Y20" s="30">
        <f>IFERROR(VLOOKUP(VLOOKUP(E20,'Dosis Mx'!$R$37:$X$54,1,FALSE),'Dosis Mx'!$R$37:$X$54,6,FALSE),0)</f>
        <v>0</v>
      </c>
      <c r="Z20" s="30">
        <f>IFERROR(VLOOKUP(VLOOKUP(E20,'Dosis Mx'!$R$55:$X$78,1,FALSE),'Dosis Mx'!$R$55:$X$78,6,FALSE),0)</f>
        <v>0</v>
      </c>
      <c r="AA20" s="30" t="e">
        <f t="shared" si="1"/>
        <v>#DIV/0!</v>
      </c>
    </row>
    <row r="21" spans="1:30" ht="15" x14ac:dyDescent="0.25">
      <c r="A21" s="101">
        <v>18</v>
      </c>
      <c r="B21" s="136"/>
      <c r="C21" s="136"/>
      <c r="D21" s="136"/>
      <c r="E21" s="136"/>
      <c r="F21" s="137"/>
      <c r="G21" s="136"/>
      <c r="H21" s="137"/>
      <c r="I21" s="136"/>
      <c r="J21" s="101"/>
      <c r="K21" s="101"/>
      <c r="L21" s="101"/>
      <c r="M21" s="101"/>
      <c r="N21" s="101"/>
      <c r="O21" s="101"/>
      <c r="P21" s="101"/>
      <c r="Q21" s="100"/>
      <c r="R21" s="2"/>
      <c r="S21" s="139"/>
      <c r="T21" s="139"/>
      <c r="U21" s="31">
        <f t="shared" si="0"/>
        <v>0</v>
      </c>
      <c r="V21" s="178"/>
      <c r="W21" s="30">
        <f>IFERROR(VLOOKUP(VLOOKUP(E21,'Dosis Mx'!$R$1:$X$19,1,FALSE),'Dosis Mx'!$R$1:$X$19,6,FALSE),0)</f>
        <v>0</v>
      </c>
      <c r="X21" s="30">
        <f>IFERROR(VLOOKUP(VLOOKUP(E21,'Dosis Mx'!$R$20:$X$36,1,FALSE),'Dosis Mx'!$R$20:$X$36,6,FALSE),0)</f>
        <v>0</v>
      </c>
      <c r="Y21" s="30">
        <f>IFERROR(VLOOKUP(VLOOKUP(E21,'Dosis Mx'!$R$37:$X$54,1,FALSE),'Dosis Mx'!$R$37:$X$54,6,FALSE),0)</f>
        <v>0</v>
      </c>
      <c r="Z21" s="30">
        <f>IFERROR(VLOOKUP(VLOOKUP(E21,'Dosis Mx'!$R$55:$X$78,1,FALSE),'Dosis Mx'!$R$55:$X$78,6,FALSE),0)</f>
        <v>0</v>
      </c>
      <c r="AA21" s="30" t="e">
        <f t="shared" si="1"/>
        <v>#DIV/0!</v>
      </c>
    </row>
    <row r="22" spans="1:30" ht="15" x14ac:dyDescent="0.25">
      <c r="A22" s="101">
        <v>19</v>
      </c>
      <c r="B22" s="136"/>
      <c r="C22" s="136"/>
      <c r="D22" s="136"/>
      <c r="E22" s="136"/>
      <c r="F22" s="137"/>
      <c r="G22" s="136"/>
      <c r="H22" s="137"/>
      <c r="I22" s="136"/>
      <c r="J22" s="101"/>
      <c r="K22" s="101"/>
      <c r="L22" s="101"/>
      <c r="M22" s="101"/>
      <c r="N22" s="101"/>
      <c r="O22" s="101"/>
      <c r="P22" s="101"/>
      <c r="Q22" s="100"/>
      <c r="R22" s="2"/>
      <c r="S22" s="139"/>
      <c r="T22" s="139"/>
      <c r="U22" s="31">
        <f t="shared" si="0"/>
        <v>0</v>
      </c>
      <c r="V22" s="178"/>
      <c r="W22" s="30">
        <f>IFERROR(VLOOKUP(VLOOKUP(E22,'Dosis Mx'!$R$1:$X$19,1,FALSE),'Dosis Mx'!$R$1:$X$19,6,FALSE),0)</f>
        <v>0</v>
      </c>
      <c r="X22" s="30">
        <f>IFERROR(VLOOKUP(VLOOKUP(E22,'Dosis Mx'!$R$20:$X$36,1,FALSE),'Dosis Mx'!$R$20:$X$36,6,FALSE),0)</f>
        <v>0</v>
      </c>
      <c r="Y22" s="30">
        <f>IFERROR(VLOOKUP(VLOOKUP(E22,'Dosis Mx'!$R$37:$X$54,1,FALSE),'Dosis Mx'!$R$37:$X$54,6,FALSE),0)</f>
        <v>0</v>
      </c>
      <c r="Z22" s="30">
        <f>IFERROR(VLOOKUP(VLOOKUP(E22,'Dosis Mx'!$R$55:$X$78,1,FALSE),'Dosis Mx'!$R$55:$X$78,6,FALSE),0)</f>
        <v>0</v>
      </c>
      <c r="AA22" s="30" t="e">
        <f t="shared" si="1"/>
        <v>#DIV/0!</v>
      </c>
    </row>
    <row r="23" spans="1:30" ht="15" x14ac:dyDescent="0.25">
      <c r="A23" s="101">
        <v>20</v>
      </c>
      <c r="B23" s="136"/>
      <c r="C23" s="136"/>
      <c r="D23" s="136"/>
      <c r="E23" s="136"/>
      <c r="F23" s="137"/>
      <c r="G23" s="136"/>
      <c r="H23" s="137"/>
      <c r="I23" s="136"/>
      <c r="J23" s="101"/>
      <c r="K23" s="101"/>
      <c r="L23" s="101"/>
      <c r="M23" s="101"/>
      <c r="N23" s="101"/>
      <c r="O23" s="101"/>
      <c r="P23" s="101"/>
      <c r="Q23" s="100"/>
      <c r="R23" s="2"/>
      <c r="S23" s="139"/>
      <c r="T23" s="139"/>
      <c r="U23" s="31">
        <f t="shared" si="0"/>
        <v>0</v>
      </c>
      <c r="V23" s="179"/>
      <c r="W23" s="30">
        <f>IFERROR(VLOOKUP(VLOOKUP(E23,'Dosis Mx'!$R$1:$X$19,1,FALSE),'Dosis Mx'!$R$1:$X$19,6,FALSE),0)</f>
        <v>0</v>
      </c>
      <c r="X23" s="30">
        <f>IFERROR(VLOOKUP(VLOOKUP(E23,'Dosis Mx'!$R$20:$X$36,1,FALSE),'Dosis Mx'!$R$20:$X$36,6,FALSE),0)</f>
        <v>0</v>
      </c>
      <c r="Y23" s="30">
        <f>IFERROR(VLOOKUP(VLOOKUP(E23,'Dosis Mx'!$R$37:$X$54,1,FALSE),'Dosis Mx'!$R$37:$X$54,6,FALSE),0)</f>
        <v>0</v>
      </c>
      <c r="Z23" s="30">
        <f>IFERROR(VLOOKUP(VLOOKUP(E23,'Dosis Mx'!$R$55:$X$78,1,FALSE),'Dosis Mx'!$R$55:$X$78,6,FALSE),0)</f>
        <v>0</v>
      </c>
      <c r="AA23" s="30" t="e">
        <f t="shared" si="1"/>
        <v>#DIV/0!</v>
      </c>
    </row>
    <row r="24" spans="1:30" ht="15" x14ac:dyDescent="0.25">
      <c r="A24" s="101">
        <v>21</v>
      </c>
      <c r="B24" s="136"/>
      <c r="C24" s="136"/>
      <c r="D24" s="136"/>
      <c r="E24" s="136"/>
      <c r="F24" s="137"/>
      <c r="G24" s="136"/>
      <c r="H24" s="137"/>
      <c r="I24" s="136"/>
      <c r="J24" s="101"/>
      <c r="K24" s="101"/>
      <c r="L24" s="101"/>
      <c r="M24" s="101"/>
      <c r="N24" s="101"/>
      <c r="O24" s="101"/>
      <c r="P24" s="101"/>
      <c r="Q24" s="100"/>
      <c r="R24" s="2"/>
      <c r="S24" s="139"/>
      <c r="T24" s="139"/>
      <c r="U24" s="31">
        <f t="shared" si="0"/>
        <v>0</v>
      </c>
      <c r="V24" s="178"/>
      <c r="W24" s="30">
        <f>IFERROR(VLOOKUP(VLOOKUP(E24,'Dosis Mx'!$R$1:$X$19,1,FALSE),'Dosis Mx'!$R$1:$X$19,6,FALSE),0)</f>
        <v>0</v>
      </c>
      <c r="X24" s="30">
        <f>IFERROR(VLOOKUP(VLOOKUP(E24,'Dosis Mx'!$R$20:$X$36,1,FALSE),'Dosis Mx'!$R$20:$X$36,6,FALSE),0)</f>
        <v>0</v>
      </c>
      <c r="Y24" s="30">
        <f>IFERROR(VLOOKUP(VLOOKUP(E24,'Dosis Mx'!$R$37:$X$54,1,FALSE),'Dosis Mx'!$R$37:$X$54,6,FALSE),0)</f>
        <v>0</v>
      </c>
      <c r="Z24" s="30">
        <f>IFERROR(VLOOKUP(VLOOKUP(E24,'Dosis Mx'!$R$55:$X$78,1,FALSE),'Dosis Mx'!$R$55:$X$78,6,FALSE),0)</f>
        <v>0</v>
      </c>
      <c r="AA24" s="30" t="e">
        <f t="shared" si="1"/>
        <v>#DIV/0!</v>
      </c>
    </row>
    <row r="25" spans="1:30" ht="15" x14ac:dyDescent="0.25">
      <c r="A25" s="101">
        <v>22</v>
      </c>
      <c r="B25" s="136"/>
      <c r="C25" s="136"/>
      <c r="D25" s="136"/>
      <c r="E25" s="136"/>
      <c r="F25" s="137"/>
      <c r="G25" s="136"/>
      <c r="H25" s="137"/>
      <c r="I25" s="136"/>
      <c r="J25" s="101"/>
      <c r="K25" s="101"/>
      <c r="L25" s="101"/>
      <c r="M25" s="101"/>
      <c r="N25" s="101"/>
      <c r="O25" s="101"/>
      <c r="P25" s="101"/>
      <c r="Q25" s="100"/>
      <c r="R25" s="2"/>
      <c r="S25" s="139"/>
      <c r="T25" s="139"/>
      <c r="U25" s="31">
        <f t="shared" si="0"/>
        <v>0</v>
      </c>
      <c r="V25" s="179"/>
      <c r="W25" s="30">
        <f>IFERROR(VLOOKUP(VLOOKUP(E25,'Dosis Mx'!$R$1:$X$19,1,FALSE),'Dosis Mx'!$R$1:$X$19,6,FALSE),0)</f>
        <v>0</v>
      </c>
      <c r="X25" s="30">
        <f>IFERROR(VLOOKUP(VLOOKUP(E25,'Dosis Mx'!$R$20:$X$36,1,FALSE),'Dosis Mx'!$R$20:$X$36,6,FALSE),0)</f>
        <v>0</v>
      </c>
      <c r="Y25" s="30">
        <f>IFERROR(VLOOKUP(VLOOKUP(E25,'Dosis Mx'!$R$37:$X$54,1,FALSE),'Dosis Mx'!$R$37:$X$54,6,FALSE),0)</f>
        <v>0</v>
      </c>
      <c r="Z25" s="30">
        <f>IFERROR(VLOOKUP(VLOOKUP(E25,'Dosis Mx'!$R$55:$X$78,1,FALSE),'Dosis Mx'!$R$55:$X$78,6,FALSE),0)</f>
        <v>0</v>
      </c>
      <c r="AA25" s="30" t="e">
        <f t="shared" si="1"/>
        <v>#DIV/0!</v>
      </c>
      <c r="AB25" s="8"/>
      <c r="AC25" s="8"/>
      <c r="AD25" s="8"/>
    </row>
    <row r="26" spans="1:30" ht="15" x14ac:dyDescent="0.25">
      <c r="A26" s="101">
        <v>23</v>
      </c>
      <c r="B26" s="136"/>
      <c r="C26" s="136"/>
      <c r="D26" s="136"/>
      <c r="E26" s="136"/>
      <c r="F26" s="137"/>
      <c r="G26" s="136"/>
      <c r="H26" s="137"/>
      <c r="I26" s="136"/>
      <c r="J26" s="101"/>
      <c r="K26" s="101"/>
      <c r="L26" s="101"/>
      <c r="M26" s="101"/>
      <c r="N26" s="101"/>
      <c r="O26" s="101"/>
      <c r="P26" s="101"/>
      <c r="Q26" s="100"/>
      <c r="R26" s="2"/>
      <c r="S26" s="139"/>
      <c r="T26" s="139"/>
      <c r="U26" s="31">
        <f t="shared" si="0"/>
        <v>0</v>
      </c>
      <c r="V26" s="179"/>
      <c r="W26" s="30">
        <f>IFERROR(VLOOKUP(VLOOKUP(E26,'Dosis Mx'!$R$1:$X$19,1,FALSE),'Dosis Mx'!$R$1:$X$19,6,FALSE),0)</f>
        <v>0</v>
      </c>
      <c r="X26" s="30">
        <f>IFERROR(VLOOKUP(VLOOKUP(E26,'Dosis Mx'!$R$20:$X$36,1,FALSE),'Dosis Mx'!$R$20:$X$36,6,FALSE),0)</f>
        <v>0</v>
      </c>
      <c r="Y26" s="30">
        <f>IFERROR(VLOOKUP(VLOOKUP(E26,'Dosis Mx'!$R$37:$X$54,1,FALSE),'Dosis Mx'!$R$37:$X$54,6,FALSE),0)</f>
        <v>0</v>
      </c>
      <c r="Z26" s="30">
        <f>IFERROR(VLOOKUP(VLOOKUP(E26,'Dosis Mx'!$R$55:$X$78,1,FALSE),'Dosis Mx'!$R$55:$X$78,6,FALSE),0)</f>
        <v>0</v>
      </c>
      <c r="AA26" s="30" t="e">
        <f t="shared" si="1"/>
        <v>#DIV/0!</v>
      </c>
    </row>
    <row r="27" spans="1:30" ht="15" x14ac:dyDescent="0.25">
      <c r="A27" s="101">
        <v>24</v>
      </c>
      <c r="B27" s="136"/>
      <c r="C27" s="136"/>
      <c r="D27" s="136"/>
      <c r="E27" s="136"/>
      <c r="F27" s="137"/>
      <c r="G27" s="136"/>
      <c r="H27" s="137"/>
      <c r="I27" s="136"/>
      <c r="J27" s="101"/>
      <c r="K27" s="101"/>
      <c r="L27" s="101"/>
      <c r="M27" s="101"/>
      <c r="N27" s="101"/>
      <c r="O27" s="101"/>
      <c r="P27" s="101"/>
      <c r="Q27" s="100"/>
      <c r="R27" s="2"/>
      <c r="S27" s="139"/>
      <c r="T27" s="139"/>
      <c r="U27" s="31">
        <f t="shared" si="0"/>
        <v>0</v>
      </c>
      <c r="V27" s="179"/>
      <c r="W27" s="30">
        <f>IFERROR(VLOOKUP(VLOOKUP(E27,'Dosis Mx'!$R$1:$X$19,1,FALSE),'Dosis Mx'!$R$1:$X$19,6,FALSE),0)</f>
        <v>0</v>
      </c>
      <c r="X27" s="30">
        <f>IFERROR(VLOOKUP(VLOOKUP(E27,'Dosis Mx'!$R$20:$X$36,1,FALSE),'Dosis Mx'!$R$20:$X$36,6,FALSE),0)</f>
        <v>0</v>
      </c>
      <c r="Y27" s="30">
        <f>IFERROR(VLOOKUP(VLOOKUP(E27,'Dosis Mx'!$R$37:$X$54,1,FALSE),'Dosis Mx'!$R$37:$X$54,6,FALSE),0)</f>
        <v>0</v>
      </c>
      <c r="Z27" s="30">
        <f>IFERROR(VLOOKUP(VLOOKUP(E27,'Dosis Mx'!$R$55:$X$78,1,FALSE),'Dosis Mx'!$R$55:$X$78,6,FALSE),0)</f>
        <v>0</v>
      </c>
      <c r="AA27" s="30" t="e">
        <f t="shared" si="1"/>
        <v>#DIV/0!</v>
      </c>
    </row>
    <row r="28" spans="1:30" ht="15" x14ac:dyDescent="0.25">
      <c r="A28" s="101">
        <v>25</v>
      </c>
      <c r="B28" s="136"/>
      <c r="C28" s="136"/>
      <c r="D28" s="136"/>
      <c r="E28" s="136"/>
      <c r="F28" s="137"/>
      <c r="G28" s="136"/>
      <c r="H28" s="137"/>
      <c r="I28" s="136"/>
      <c r="J28" s="101"/>
      <c r="K28" s="101"/>
      <c r="L28" s="101"/>
      <c r="M28" s="101"/>
      <c r="N28" s="101"/>
      <c r="O28" s="101"/>
      <c r="P28" s="101"/>
      <c r="Q28" s="100"/>
      <c r="R28" s="2"/>
      <c r="S28" s="139"/>
      <c r="T28" s="139"/>
      <c r="U28" s="31">
        <f t="shared" si="0"/>
        <v>0</v>
      </c>
      <c r="V28" s="179"/>
      <c r="W28" s="30">
        <f>IFERROR(VLOOKUP(VLOOKUP(E28,'Dosis Mx'!$R$1:$X$19,1,FALSE),'Dosis Mx'!$R$1:$X$19,6,FALSE),0)</f>
        <v>0</v>
      </c>
      <c r="X28" s="30">
        <f>IFERROR(VLOOKUP(VLOOKUP(E28,'Dosis Mx'!$R$20:$X$36,1,FALSE),'Dosis Mx'!$R$20:$X$36,6,FALSE),0)</f>
        <v>0</v>
      </c>
      <c r="Y28" s="30">
        <f>IFERROR(VLOOKUP(VLOOKUP(E28,'Dosis Mx'!$R$37:$X$54,1,FALSE),'Dosis Mx'!$R$37:$X$54,6,FALSE),0)</f>
        <v>0</v>
      </c>
      <c r="Z28" s="30">
        <f>IFERROR(VLOOKUP(VLOOKUP(E28,'Dosis Mx'!$R$55:$X$78,1,FALSE),'Dosis Mx'!$R$55:$X$78,6,FALSE),0)</f>
        <v>0</v>
      </c>
      <c r="AA28" s="30" t="e">
        <f t="shared" si="1"/>
        <v>#DIV/0!</v>
      </c>
    </row>
    <row r="29" spans="1:30" ht="15" x14ac:dyDescent="0.25">
      <c r="A29" s="101">
        <v>26</v>
      </c>
      <c r="B29" s="136"/>
      <c r="C29" s="136"/>
      <c r="D29" s="136"/>
      <c r="E29" s="136"/>
      <c r="F29" s="137"/>
      <c r="G29" s="136"/>
      <c r="H29" s="137"/>
      <c r="I29" s="136"/>
      <c r="J29" s="101"/>
      <c r="K29" s="101"/>
      <c r="L29" s="101"/>
      <c r="M29" s="101"/>
      <c r="N29" s="101"/>
      <c r="O29" s="101"/>
      <c r="P29" s="101"/>
      <c r="Q29" s="100"/>
      <c r="R29" s="2"/>
      <c r="S29" s="139"/>
      <c r="T29" s="139"/>
      <c r="U29" s="31">
        <f t="shared" si="0"/>
        <v>0</v>
      </c>
      <c r="V29" s="179"/>
      <c r="W29" s="30">
        <f>IFERROR(VLOOKUP(VLOOKUP(E29,'Dosis Mx'!$R$1:$X$19,1,FALSE),'Dosis Mx'!$R$1:$X$19,6,FALSE),0)</f>
        <v>0</v>
      </c>
      <c r="X29" s="30">
        <f>IFERROR(VLOOKUP(VLOOKUP(E29,'Dosis Mx'!$R$20:$X$36,1,FALSE),'Dosis Mx'!$R$20:$X$36,6,FALSE),0)</f>
        <v>0</v>
      </c>
      <c r="Y29" s="30">
        <f>IFERROR(VLOOKUP(VLOOKUP(E29,'Dosis Mx'!$R$37:$X$54,1,FALSE),'Dosis Mx'!$R$37:$X$54,6,FALSE),0)</f>
        <v>0</v>
      </c>
      <c r="Z29" s="30">
        <f>IFERROR(VLOOKUP(VLOOKUP(E29,'Dosis Mx'!$R$55:$X$78,1,FALSE),'Dosis Mx'!$R$55:$X$78,6,FALSE),0)</f>
        <v>0</v>
      </c>
      <c r="AA29" s="30" t="e">
        <f t="shared" si="1"/>
        <v>#DIV/0!</v>
      </c>
    </row>
    <row r="30" spans="1:30" ht="15" x14ac:dyDescent="0.25">
      <c r="A30" s="101">
        <v>27</v>
      </c>
      <c r="B30" s="136"/>
      <c r="C30" s="136"/>
      <c r="D30" s="136"/>
      <c r="E30" s="136"/>
      <c r="F30" s="137"/>
      <c r="G30" s="136"/>
      <c r="H30" s="137"/>
      <c r="I30" s="136"/>
      <c r="J30" s="101"/>
      <c r="K30" s="101"/>
      <c r="L30" s="101"/>
      <c r="M30" s="101"/>
      <c r="N30" s="101"/>
      <c r="O30" s="101"/>
      <c r="P30" s="101"/>
      <c r="Q30" s="100"/>
      <c r="R30" s="2"/>
      <c r="S30" s="139"/>
      <c r="T30" s="139"/>
      <c r="U30" s="31">
        <f t="shared" si="0"/>
        <v>0</v>
      </c>
      <c r="V30" s="179"/>
      <c r="W30" s="30">
        <f>IFERROR(VLOOKUP(VLOOKUP(E30,'Dosis Mx'!$R$1:$X$19,1,FALSE),'Dosis Mx'!$R$1:$X$19,6,FALSE),0)</f>
        <v>0</v>
      </c>
      <c r="X30" s="30">
        <f>IFERROR(VLOOKUP(VLOOKUP(E30,'Dosis Mx'!$R$20:$X$36,1,FALSE),'Dosis Mx'!$R$20:$X$36,6,FALSE),0)</f>
        <v>0</v>
      </c>
      <c r="Y30" s="30">
        <f>IFERROR(VLOOKUP(VLOOKUP(E30,'Dosis Mx'!$R$37:$X$54,1,FALSE),'Dosis Mx'!$R$37:$X$54,6,FALSE),0)</f>
        <v>0</v>
      </c>
      <c r="Z30" s="30">
        <f>IFERROR(VLOOKUP(VLOOKUP(E30,'Dosis Mx'!$R$55:$X$78,1,FALSE),'Dosis Mx'!$R$55:$X$78,6,FALSE),0)</f>
        <v>0</v>
      </c>
      <c r="AA30" s="30" t="e">
        <f t="shared" si="1"/>
        <v>#DIV/0!</v>
      </c>
    </row>
    <row r="31" spans="1:30" x14ac:dyDescent="0.25">
      <c r="A31" s="101">
        <v>28</v>
      </c>
      <c r="B31" s="136"/>
      <c r="C31" s="136"/>
      <c r="D31" s="136"/>
      <c r="E31" s="136"/>
      <c r="F31" s="137"/>
      <c r="G31" s="136"/>
      <c r="H31" s="137"/>
      <c r="I31" s="136"/>
      <c r="J31" s="101"/>
      <c r="K31" s="101"/>
      <c r="L31" s="101"/>
      <c r="M31" s="101"/>
      <c r="N31" s="101"/>
      <c r="O31" s="101"/>
      <c r="P31" s="101"/>
      <c r="Q31" s="100"/>
      <c r="R31" s="139"/>
      <c r="S31" s="139"/>
      <c r="T31" s="115"/>
      <c r="U31" s="31">
        <f t="shared" si="0"/>
        <v>0</v>
      </c>
      <c r="V31" s="115"/>
      <c r="W31" s="30">
        <f>IFERROR(VLOOKUP(VLOOKUP(E31,'Dosis Mx'!$R$1:$X$19,1,FALSE),'Dosis Mx'!$R$1:$X$19,6,FALSE),0)</f>
        <v>0</v>
      </c>
      <c r="X31" s="30">
        <f>IFERROR(VLOOKUP(VLOOKUP(E31,'Dosis Mx'!$R$20:$X$36,1,FALSE),'Dosis Mx'!$R$20:$X$36,6,FALSE),0)</f>
        <v>0</v>
      </c>
      <c r="Y31" s="30">
        <f>IFERROR(VLOOKUP(VLOOKUP(E31,'Dosis Mx'!$R$37:$X$54,1,FALSE),'Dosis Mx'!$R$37:$X$54,6,FALSE),0)</f>
        <v>0</v>
      </c>
      <c r="Z31" s="30">
        <f>IFERROR(VLOOKUP(VLOOKUP(E31,'Dosis Mx'!$R$55:$X$78,1,FALSE),'Dosis Mx'!$R$55:$X$78,6,FALSE),0)</f>
        <v>0</v>
      </c>
      <c r="AA31" s="30" t="e">
        <f t="shared" si="1"/>
        <v>#DIV/0!</v>
      </c>
    </row>
    <row r="32" spans="1:30" ht="21" customHeight="1" x14ac:dyDescent="0.25">
      <c r="A32" s="101">
        <v>29</v>
      </c>
      <c r="B32" s="136"/>
      <c r="C32" s="136"/>
      <c r="D32" s="136"/>
      <c r="E32" s="136"/>
      <c r="F32" s="137"/>
      <c r="G32" s="136"/>
      <c r="H32" s="137"/>
      <c r="I32" s="136"/>
      <c r="J32" s="101"/>
      <c r="K32" s="101"/>
      <c r="L32" s="101"/>
      <c r="M32" s="101"/>
      <c r="N32" s="101"/>
      <c r="O32" s="101"/>
      <c r="P32" s="101"/>
      <c r="Q32" s="100"/>
      <c r="R32" s="139"/>
      <c r="S32" s="139"/>
      <c r="T32" s="115"/>
      <c r="U32" s="31">
        <f t="shared" si="0"/>
        <v>0</v>
      </c>
      <c r="V32" s="115"/>
      <c r="W32" s="30">
        <f>IFERROR(VLOOKUP(VLOOKUP(E32,'Dosis Mx'!$R$1:$X$19,1,FALSE),'Dosis Mx'!$R$1:$X$19,6,FALSE),0)</f>
        <v>0</v>
      </c>
      <c r="X32" s="30">
        <f>IFERROR(VLOOKUP(VLOOKUP(E32,'Dosis Mx'!$R$20:$X$36,1,FALSE),'Dosis Mx'!$R$20:$X$36,6,FALSE),0)</f>
        <v>0</v>
      </c>
      <c r="Y32" s="30">
        <f>IFERROR(VLOOKUP(VLOOKUP(E32,'Dosis Mx'!$R$37:$X$54,1,FALSE),'Dosis Mx'!$R$37:$X$54,6,FALSE),0)</f>
        <v>0</v>
      </c>
      <c r="Z32" s="30">
        <f>IFERROR(VLOOKUP(VLOOKUP(E32,'Dosis Mx'!$R$55:$X$78,1,FALSE),'Dosis Mx'!$R$55:$X$78,6,FALSE),0)</f>
        <v>0</v>
      </c>
      <c r="AA32" s="30" t="e">
        <f t="shared" si="1"/>
        <v>#DIV/0!</v>
      </c>
    </row>
    <row r="33" spans="1:27" ht="15.75" customHeight="1" x14ac:dyDescent="0.25">
      <c r="A33" s="199" t="s">
        <v>39</v>
      </c>
      <c r="B33" s="199" t="s">
        <v>10</v>
      </c>
      <c r="C33" s="199" t="s">
        <v>0</v>
      </c>
      <c r="D33" s="199" t="s">
        <v>1</v>
      </c>
      <c r="E33" s="199" t="s">
        <v>2</v>
      </c>
      <c r="F33" s="196" t="s">
        <v>3</v>
      </c>
      <c r="G33" s="196" t="s">
        <v>4</v>
      </c>
      <c r="H33" s="196" t="s">
        <v>5</v>
      </c>
      <c r="I33" s="196" t="s">
        <v>6</v>
      </c>
      <c r="J33" s="196" t="s">
        <v>31</v>
      </c>
      <c r="K33" s="196" t="s">
        <v>32</v>
      </c>
      <c r="L33" s="196" t="s">
        <v>25430</v>
      </c>
      <c r="M33" s="196" t="s">
        <v>33</v>
      </c>
      <c r="N33" s="203" t="s">
        <v>36</v>
      </c>
      <c r="O33" s="203"/>
      <c r="P33" s="203"/>
      <c r="Q33" s="203"/>
      <c r="R33" s="212" t="s">
        <v>7</v>
      </c>
      <c r="S33" s="196" t="s">
        <v>8</v>
      </c>
      <c r="T33" s="212" t="s">
        <v>9</v>
      </c>
      <c r="U33" s="207" t="s">
        <v>3</v>
      </c>
      <c r="V33" s="207" t="s">
        <v>117</v>
      </c>
      <c r="W33" s="204" t="s">
        <v>152</v>
      </c>
      <c r="X33" s="204" t="s">
        <v>170</v>
      </c>
      <c r="Y33" s="204" t="s">
        <v>212</v>
      </c>
      <c r="Z33" s="204" t="s">
        <v>218</v>
      </c>
      <c r="AA33" s="196" t="s">
        <v>25612</v>
      </c>
    </row>
    <row r="34" spans="1:27" ht="84.75" customHeight="1" x14ac:dyDescent="0.25">
      <c r="A34" s="200"/>
      <c r="B34" s="200"/>
      <c r="C34" s="200"/>
      <c r="D34" s="200"/>
      <c r="E34" s="200"/>
      <c r="F34" s="197"/>
      <c r="G34" s="197"/>
      <c r="H34" s="197"/>
      <c r="I34" s="197"/>
      <c r="J34" s="197"/>
      <c r="K34" s="197"/>
      <c r="L34" s="197"/>
      <c r="M34" s="198"/>
      <c r="N34" s="167" t="s">
        <v>34</v>
      </c>
      <c r="O34" s="167" t="s">
        <v>35</v>
      </c>
      <c r="P34" s="167" t="s">
        <v>25423</v>
      </c>
      <c r="Q34" s="167" t="s">
        <v>25422</v>
      </c>
      <c r="R34" s="213"/>
      <c r="S34" s="197"/>
      <c r="T34" s="213"/>
      <c r="U34" s="207"/>
      <c r="V34" s="207"/>
      <c r="W34" s="204"/>
      <c r="X34" s="204"/>
      <c r="Y34" s="204"/>
      <c r="Z34" s="204"/>
      <c r="AA34" s="197"/>
    </row>
    <row r="35" spans="1:27" x14ac:dyDescent="0.25">
      <c r="A35" s="20">
        <v>30</v>
      </c>
      <c r="B35" s="26"/>
      <c r="C35" s="26"/>
      <c r="D35" s="26"/>
      <c r="E35" s="26"/>
      <c r="F35" s="27"/>
      <c r="G35" s="26"/>
      <c r="H35" s="27"/>
      <c r="I35" s="26"/>
      <c r="J35" s="20"/>
      <c r="K35" s="20"/>
      <c r="L35" s="20"/>
      <c r="M35" s="20"/>
      <c r="N35" s="20"/>
      <c r="O35" s="20"/>
      <c r="P35" s="20"/>
      <c r="Q35" s="20"/>
      <c r="R35" s="26"/>
      <c r="S35" s="26"/>
      <c r="T35" s="115"/>
      <c r="U35" s="31">
        <f>+V35*(W35+X35+Y35+Z35)</f>
        <v>0</v>
      </c>
      <c r="V35" s="178"/>
      <c r="W35" s="30">
        <f>IFERROR(VLOOKUP(VLOOKUP(E35,'Dosis Mx'!$R$1:$X$19,1,FALSE),'Dosis Mx'!$R$1:$X$19,6,FALSE),0)</f>
        <v>0</v>
      </c>
      <c r="X35" s="30">
        <f>IFERROR(VLOOKUP(VLOOKUP(E35,'Dosis Mx'!$R$20:$X$36,1,FALSE),'Dosis Mx'!$R$20:$X$36,6,FALSE),0)</f>
        <v>0</v>
      </c>
      <c r="Y35" s="30">
        <f>IFERROR(VLOOKUP(VLOOKUP(E35,'Dosis Mx'!$R$37:$X$54,1,FALSE),'Dosis Mx'!$R$37:$X$54,6,FALSE),0)</f>
        <v>0</v>
      </c>
      <c r="Z35" s="30">
        <f>IFERROR(VLOOKUP(VLOOKUP(E35,'Dosis Mx'!$R$55:$X$78,1,FALSE),'Dosis Mx'!$R$55:$X$78,6,FALSE),0)</f>
        <v>0</v>
      </c>
      <c r="AA35" s="30" t="e">
        <f>+F35*(24/H35)</f>
        <v>#DIV/0!</v>
      </c>
    </row>
    <row r="36" spans="1:27" x14ac:dyDescent="0.25">
      <c r="A36" s="20">
        <v>31</v>
      </c>
      <c r="B36" s="26"/>
      <c r="C36" s="26"/>
      <c r="D36" s="26"/>
      <c r="E36" s="26"/>
      <c r="F36" s="27"/>
      <c r="G36" s="26"/>
      <c r="H36" s="27"/>
      <c r="I36" s="26"/>
      <c r="J36" s="3"/>
      <c r="K36" s="3"/>
      <c r="L36" s="3"/>
      <c r="M36" s="3"/>
      <c r="N36" s="3"/>
      <c r="O36" s="3"/>
      <c r="P36" s="3"/>
      <c r="Q36" s="3"/>
      <c r="R36" s="26"/>
      <c r="S36" s="26"/>
      <c r="T36" s="115"/>
      <c r="U36" s="31">
        <f t="shared" ref="U36:U63" si="2">+V36*(W36+X36+Y36+Z36)</f>
        <v>0</v>
      </c>
      <c r="V36" s="179"/>
      <c r="W36" s="30">
        <f>IFERROR(VLOOKUP(VLOOKUP(E36,'Dosis Mx'!$R$1:$X$19,1,FALSE),'Dosis Mx'!$R$1:$X$19,6,FALSE),0)</f>
        <v>0</v>
      </c>
      <c r="X36" s="30">
        <f>IFERROR(VLOOKUP(VLOOKUP(E36,'Dosis Mx'!$R$20:$X$36,1,FALSE),'Dosis Mx'!$R$20:$X$36,6,FALSE),0)</f>
        <v>0</v>
      </c>
      <c r="Y36" s="30">
        <f>IFERROR(VLOOKUP(VLOOKUP(E36,'Dosis Mx'!$R$37:$X$54,1,FALSE),'Dosis Mx'!$R$37:$X$54,6,FALSE),0)</f>
        <v>0</v>
      </c>
      <c r="Z36" s="30">
        <f>IFERROR(VLOOKUP(VLOOKUP(E36,'Dosis Mx'!$R$55:$X$78,1,FALSE),'Dosis Mx'!$R$55:$X$78,6,FALSE),0)</f>
        <v>0</v>
      </c>
      <c r="AA36" s="30" t="e">
        <f t="shared" ref="AA36:AA63" si="3">+F36*(24/H36)</f>
        <v>#DIV/0!</v>
      </c>
    </row>
    <row r="37" spans="1:27" x14ac:dyDescent="0.25">
      <c r="A37" s="20">
        <v>32</v>
      </c>
      <c r="B37" s="26"/>
      <c r="C37" s="26"/>
      <c r="D37" s="26"/>
      <c r="E37" s="26"/>
      <c r="F37" s="27"/>
      <c r="G37" s="26"/>
      <c r="H37" s="27"/>
      <c r="I37" s="26"/>
      <c r="J37" s="3"/>
      <c r="K37" s="3"/>
      <c r="L37" s="3"/>
      <c r="M37" s="3"/>
      <c r="N37" s="3"/>
      <c r="O37" s="3"/>
      <c r="P37" s="3"/>
      <c r="Q37" s="3"/>
      <c r="R37" s="26"/>
      <c r="S37" s="26"/>
      <c r="T37" s="115"/>
      <c r="U37" s="31">
        <f t="shared" si="2"/>
        <v>0</v>
      </c>
      <c r="V37" s="178"/>
      <c r="W37" s="30">
        <f>IFERROR(VLOOKUP(VLOOKUP(E37,'Dosis Mx'!$R$1:$X$19,1,FALSE),'Dosis Mx'!$R$1:$X$19,6,FALSE),0)</f>
        <v>0</v>
      </c>
      <c r="X37" s="30">
        <f>IFERROR(VLOOKUP(VLOOKUP(E37,'Dosis Mx'!$R$20:$X$36,1,FALSE),'Dosis Mx'!$R$20:$X$36,6,FALSE),0)</f>
        <v>0</v>
      </c>
      <c r="Y37" s="30">
        <f>IFERROR(VLOOKUP(VLOOKUP(E37,'Dosis Mx'!$R$37:$X$54,1,FALSE),'Dosis Mx'!$R$37:$X$54,6,FALSE),0)</f>
        <v>0</v>
      </c>
      <c r="Z37" s="30">
        <f>IFERROR(VLOOKUP(VLOOKUP(E37,'Dosis Mx'!$R$55:$X$78,1,FALSE),'Dosis Mx'!$R$55:$X$78,6,FALSE),0)</f>
        <v>0</v>
      </c>
      <c r="AA37" s="30" t="e">
        <f t="shared" si="3"/>
        <v>#DIV/0!</v>
      </c>
    </row>
    <row r="38" spans="1:27" x14ac:dyDescent="0.25">
      <c r="A38" s="20">
        <v>33</v>
      </c>
      <c r="B38" s="26"/>
      <c r="C38" s="26"/>
      <c r="D38" s="26"/>
      <c r="E38" s="26"/>
      <c r="F38" s="27"/>
      <c r="G38" s="26"/>
      <c r="H38" s="27"/>
      <c r="I38" s="26"/>
      <c r="J38" s="3"/>
      <c r="K38" s="3"/>
      <c r="L38" s="3"/>
      <c r="M38" s="3"/>
      <c r="N38" s="3"/>
      <c r="O38" s="3"/>
      <c r="P38" s="3"/>
      <c r="Q38" s="3"/>
      <c r="R38" s="26"/>
      <c r="S38" s="26"/>
      <c r="T38" s="115"/>
      <c r="U38" s="31">
        <f t="shared" si="2"/>
        <v>0</v>
      </c>
      <c r="V38" s="179"/>
      <c r="W38" s="30">
        <f>IFERROR(VLOOKUP(VLOOKUP(E38,'Dosis Mx'!$R$1:$X$19,1,FALSE),'Dosis Mx'!$R$1:$X$19,6,FALSE),0)</f>
        <v>0</v>
      </c>
      <c r="X38" s="30">
        <f>IFERROR(VLOOKUP(VLOOKUP(E38,'Dosis Mx'!$R$20:$X$36,1,FALSE),'Dosis Mx'!$R$20:$X$36,6,FALSE),0)</f>
        <v>0</v>
      </c>
      <c r="Y38" s="30">
        <f>IFERROR(VLOOKUP(VLOOKUP(E38,'Dosis Mx'!$R$37:$X$54,1,FALSE),'Dosis Mx'!$R$37:$X$54,6,FALSE),0)</f>
        <v>0</v>
      </c>
      <c r="Z38" s="30">
        <f>IFERROR(VLOOKUP(VLOOKUP(E38,'Dosis Mx'!$R$55:$X$78,1,FALSE),'Dosis Mx'!$R$55:$X$78,6,FALSE),0)</f>
        <v>0</v>
      </c>
      <c r="AA38" s="30" t="e">
        <f t="shared" si="3"/>
        <v>#DIV/0!</v>
      </c>
    </row>
    <row r="39" spans="1:27" x14ac:dyDescent="0.25">
      <c r="A39" s="20">
        <v>34</v>
      </c>
      <c r="B39" s="26"/>
      <c r="C39" s="26"/>
      <c r="D39" s="26"/>
      <c r="E39" s="26"/>
      <c r="F39" s="27"/>
      <c r="G39" s="26"/>
      <c r="H39" s="27"/>
      <c r="I39" s="26"/>
      <c r="J39" s="20"/>
      <c r="K39" s="20"/>
      <c r="L39" s="20"/>
      <c r="M39" s="20"/>
      <c r="N39" s="20"/>
      <c r="O39" s="20"/>
      <c r="P39" s="20"/>
      <c r="Q39" s="20"/>
      <c r="R39" s="26"/>
      <c r="S39" s="26"/>
      <c r="T39" s="115"/>
      <c r="U39" s="31">
        <f t="shared" si="2"/>
        <v>0</v>
      </c>
      <c r="V39" s="178"/>
      <c r="W39" s="30">
        <f>IFERROR(VLOOKUP(VLOOKUP(E39,'Dosis Mx'!$R$1:$X$19,1,FALSE),'Dosis Mx'!$R$1:$X$19,6,FALSE),0)</f>
        <v>0</v>
      </c>
      <c r="X39" s="30">
        <f>IFERROR(VLOOKUP(VLOOKUP(E39,'Dosis Mx'!$R$20:$X$36,1,FALSE),'Dosis Mx'!$R$20:$X$36,6,FALSE),0)</f>
        <v>0</v>
      </c>
      <c r="Y39" s="30">
        <f>IFERROR(VLOOKUP(VLOOKUP(E39,'Dosis Mx'!$R$37:$X$54,1,FALSE),'Dosis Mx'!$R$37:$X$54,6,FALSE),0)</f>
        <v>0</v>
      </c>
      <c r="Z39" s="30">
        <f>IFERROR(VLOOKUP(VLOOKUP(E39,'Dosis Mx'!$R$55:$X$78,1,FALSE),'Dosis Mx'!$R$55:$X$78,6,FALSE),0)</f>
        <v>0</v>
      </c>
      <c r="AA39" s="30" t="e">
        <f t="shared" si="3"/>
        <v>#DIV/0!</v>
      </c>
    </row>
    <row r="40" spans="1:27" x14ac:dyDescent="0.25">
      <c r="A40" s="20">
        <v>35</v>
      </c>
      <c r="B40" s="4"/>
      <c r="C40" s="132"/>
      <c r="D40" s="132"/>
      <c r="E40" s="26"/>
      <c r="F40" s="27"/>
      <c r="G40" s="26"/>
      <c r="H40" s="27"/>
      <c r="I40" s="26"/>
      <c r="J40" s="3"/>
      <c r="K40" s="3"/>
      <c r="L40" s="3"/>
      <c r="M40" s="3"/>
      <c r="N40" s="3"/>
      <c r="O40" s="3"/>
      <c r="P40" s="3"/>
      <c r="Q40" s="3"/>
      <c r="R40" s="4"/>
      <c r="S40" s="4"/>
      <c r="T40" s="115"/>
      <c r="U40" s="31">
        <f t="shared" si="2"/>
        <v>0</v>
      </c>
      <c r="V40" s="179"/>
      <c r="W40" s="30">
        <f>IFERROR(VLOOKUP(VLOOKUP(E40,'Dosis Mx'!$R$1:$X$19,1,FALSE),'Dosis Mx'!$R$1:$X$19,6,FALSE),0)</f>
        <v>0</v>
      </c>
      <c r="X40" s="30">
        <f>IFERROR(VLOOKUP(VLOOKUP(E40,'Dosis Mx'!$R$20:$X$36,1,FALSE),'Dosis Mx'!$R$20:$X$36,6,FALSE),0)</f>
        <v>0</v>
      </c>
      <c r="Y40" s="30">
        <f>IFERROR(VLOOKUP(VLOOKUP(E40,'Dosis Mx'!$R$37:$X$54,1,FALSE),'Dosis Mx'!$R$37:$X$54,6,FALSE),0)</f>
        <v>0</v>
      </c>
      <c r="Z40" s="30">
        <f>IFERROR(VLOOKUP(VLOOKUP(E40,'Dosis Mx'!$R$55:$X$78,1,FALSE),'Dosis Mx'!$R$55:$X$78,6,FALSE),0)</f>
        <v>0</v>
      </c>
      <c r="AA40" s="30" t="e">
        <f t="shared" si="3"/>
        <v>#DIV/0!</v>
      </c>
    </row>
    <row r="41" spans="1:27" x14ac:dyDescent="0.25">
      <c r="A41" s="20">
        <v>36</v>
      </c>
      <c r="B41" s="4"/>
      <c r="C41" s="132"/>
      <c r="D41" s="132"/>
      <c r="E41" s="26"/>
      <c r="F41" s="27"/>
      <c r="G41" s="26"/>
      <c r="H41" s="27"/>
      <c r="I41" s="26"/>
      <c r="J41" s="3"/>
      <c r="K41" s="3"/>
      <c r="L41" s="3"/>
      <c r="M41" s="3"/>
      <c r="N41" s="3"/>
      <c r="O41" s="3"/>
      <c r="P41" s="3"/>
      <c r="Q41" s="3"/>
      <c r="R41" s="4"/>
      <c r="S41" s="4"/>
      <c r="T41" s="115"/>
      <c r="U41" s="31">
        <f t="shared" si="2"/>
        <v>0</v>
      </c>
      <c r="V41" s="178"/>
      <c r="W41" s="30">
        <f>IFERROR(VLOOKUP(VLOOKUP(E41,'Dosis Mx'!$R$1:$X$19,1,FALSE),'Dosis Mx'!$R$1:$X$19,6,FALSE),0)</f>
        <v>0</v>
      </c>
      <c r="X41" s="30">
        <f>IFERROR(VLOOKUP(VLOOKUP(E41,'Dosis Mx'!$R$20:$X$36,1,FALSE),'Dosis Mx'!$R$20:$X$36,6,FALSE),0)</f>
        <v>0</v>
      </c>
      <c r="Y41" s="30">
        <f>IFERROR(VLOOKUP(VLOOKUP(E41,'Dosis Mx'!$R$37:$X$54,1,FALSE),'Dosis Mx'!$R$37:$X$54,6,FALSE),0)</f>
        <v>0</v>
      </c>
      <c r="Z41" s="30">
        <f>IFERROR(VLOOKUP(VLOOKUP(E41,'Dosis Mx'!$R$55:$X$78,1,FALSE),'Dosis Mx'!$R$55:$X$78,6,FALSE),0)</f>
        <v>0</v>
      </c>
      <c r="AA41" s="30" t="e">
        <f t="shared" si="3"/>
        <v>#DIV/0!</v>
      </c>
    </row>
    <row r="42" spans="1:27" x14ac:dyDescent="0.25">
      <c r="A42" s="20">
        <v>37</v>
      </c>
      <c r="B42" s="4"/>
      <c r="C42" s="132"/>
      <c r="D42" s="132"/>
      <c r="E42" s="26"/>
      <c r="F42" s="27"/>
      <c r="G42" s="26"/>
      <c r="H42" s="27"/>
      <c r="I42" s="26"/>
      <c r="J42" s="3"/>
      <c r="K42" s="3"/>
      <c r="L42" s="3"/>
      <c r="M42" s="3"/>
      <c r="N42" s="3"/>
      <c r="O42" s="3"/>
      <c r="P42" s="3"/>
      <c r="Q42" s="3"/>
      <c r="R42" s="4"/>
      <c r="S42" s="4"/>
      <c r="T42" s="115"/>
      <c r="U42" s="31">
        <f t="shared" si="2"/>
        <v>0</v>
      </c>
      <c r="V42" s="178"/>
      <c r="W42" s="30">
        <f>IFERROR(VLOOKUP(VLOOKUP(E42,'Dosis Mx'!$R$1:$X$19,1,FALSE),'Dosis Mx'!$R$1:$X$19,6,FALSE),0)</f>
        <v>0</v>
      </c>
      <c r="X42" s="30">
        <f>IFERROR(VLOOKUP(VLOOKUP(E42,'Dosis Mx'!$R$20:$X$36,1,FALSE),'Dosis Mx'!$R$20:$X$36,6,FALSE),0)</f>
        <v>0</v>
      </c>
      <c r="Y42" s="30">
        <f>IFERROR(VLOOKUP(VLOOKUP(E42,'Dosis Mx'!$R$37:$X$54,1,FALSE),'Dosis Mx'!$R$37:$X$54,6,FALSE),0)</f>
        <v>0</v>
      </c>
      <c r="Z42" s="30">
        <f>IFERROR(VLOOKUP(VLOOKUP(E42,'Dosis Mx'!$R$55:$X$78,1,FALSE),'Dosis Mx'!$R$55:$X$78,6,FALSE),0)</f>
        <v>0</v>
      </c>
      <c r="AA42" s="30" t="e">
        <f t="shared" si="3"/>
        <v>#DIV/0!</v>
      </c>
    </row>
    <row r="43" spans="1:27" x14ac:dyDescent="0.25">
      <c r="A43" s="20">
        <v>38</v>
      </c>
      <c r="B43" s="4"/>
      <c r="C43" s="132"/>
      <c r="D43" s="132"/>
      <c r="E43" s="26"/>
      <c r="F43" s="27"/>
      <c r="G43" s="26"/>
      <c r="H43" s="27"/>
      <c r="I43" s="26"/>
      <c r="J43" s="3"/>
      <c r="K43" s="3"/>
      <c r="L43" s="3"/>
      <c r="M43" s="3"/>
      <c r="N43" s="3"/>
      <c r="O43" s="3"/>
      <c r="P43" s="3"/>
      <c r="Q43" s="3"/>
      <c r="R43" s="4"/>
      <c r="S43" s="4"/>
      <c r="T43" s="115"/>
      <c r="U43" s="31">
        <f t="shared" si="2"/>
        <v>0</v>
      </c>
      <c r="V43" s="178"/>
      <c r="W43" s="30">
        <f>IFERROR(VLOOKUP(VLOOKUP(E43,'Dosis Mx'!$R$1:$X$19,1,FALSE),'Dosis Mx'!$R$1:$X$19,6,FALSE),0)</f>
        <v>0</v>
      </c>
      <c r="X43" s="30">
        <f>IFERROR(VLOOKUP(VLOOKUP(E43,'Dosis Mx'!$R$20:$X$36,1,FALSE),'Dosis Mx'!$R$20:$X$36,6,FALSE),0)</f>
        <v>0</v>
      </c>
      <c r="Y43" s="30">
        <f>IFERROR(VLOOKUP(VLOOKUP(E43,'Dosis Mx'!$R$37:$X$54,1,FALSE),'Dosis Mx'!$R$37:$X$54,6,FALSE),0)</f>
        <v>0</v>
      </c>
      <c r="Z43" s="30">
        <f>IFERROR(VLOOKUP(VLOOKUP(E43,'Dosis Mx'!$R$55:$X$78,1,FALSE),'Dosis Mx'!$R$55:$X$78,6,FALSE),0)</f>
        <v>0</v>
      </c>
      <c r="AA43" s="30" t="e">
        <f t="shared" si="3"/>
        <v>#DIV/0!</v>
      </c>
    </row>
    <row r="44" spans="1:27" x14ac:dyDescent="0.25">
      <c r="A44" s="20">
        <v>39</v>
      </c>
      <c r="B44" s="2"/>
      <c r="C44" s="2"/>
      <c r="D44" s="2"/>
      <c r="E44" s="2"/>
      <c r="F44" s="2"/>
      <c r="G44" s="2"/>
      <c r="H44" s="2"/>
      <c r="I44" s="2"/>
      <c r="J44" s="2"/>
      <c r="K44" s="2"/>
      <c r="L44" s="2"/>
      <c r="M44" s="2"/>
      <c r="N44" s="2"/>
      <c r="O44" s="2"/>
      <c r="P44" s="2"/>
      <c r="Q44" s="2"/>
      <c r="R44" s="2"/>
      <c r="T44" s="115"/>
      <c r="U44" s="31">
        <f t="shared" si="2"/>
        <v>0</v>
      </c>
      <c r="V44" s="178"/>
      <c r="W44" s="30">
        <f>IFERROR(VLOOKUP(VLOOKUP(E44,'Dosis Mx'!$R$1:$X$19,1,FALSE),'Dosis Mx'!$R$1:$X$19,6,FALSE),0)</f>
        <v>0</v>
      </c>
      <c r="X44" s="30">
        <f>IFERROR(VLOOKUP(VLOOKUP(E44,'Dosis Mx'!$R$20:$X$36,1,FALSE),'Dosis Mx'!$R$20:$X$36,6,FALSE),0)</f>
        <v>0</v>
      </c>
      <c r="Y44" s="30">
        <f>IFERROR(VLOOKUP(VLOOKUP(E44,'Dosis Mx'!$R$37:$X$54,1,FALSE),'Dosis Mx'!$R$37:$X$54,6,FALSE),0)</f>
        <v>0</v>
      </c>
      <c r="Z44" s="30">
        <f>IFERROR(VLOOKUP(VLOOKUP(E44,'Dosis Mx'!$R$55:$X$78,1,FALSE),'Dosis Mx'!$R$55:$X$78,6,FALSE),0)</f>
        <v>0</v>
      </c>
      <c r="AA44" s="30" t="e">
        <f t="shared" si="3"/>
        <v>#DIV/0!</v>
      </c>
    </row>
    <row r="45" spans="1:27" x14ac:dyDescent="0.25">
      <c r="A45" s="20">
        <v>40</v>
      </c>
      <c r="B45" s="2"/>
      <c r="C45" s="2"/>
      <c r="D45" s="2"/>
      <c r="E45" s="2"/>
      <c r="F45" s="2"/>
      <c r="G45" s="2"/>
      <c r="H45" s="2"/>
      <c r="I45" s="2"/>
      <c r="J45" s="2"/>
      <c r="K45" s="2"/>
      <c r="L45" s="2"/>
      <c r="M45" s="2"/>
      <c r="N45" s="2"/>
      <c r="O45" s="2"/>
      <c r="P45" s="2"/>
      <c r="Q45" s="2"/>
      <c r="R45" s="2"/>
      <c r="T45" s="115"/>
      <c r="U45" s="31">
        <f t="shared" si="2"/>
        <v>0</v>
      </c>
      <c r="V45" s="178"/>
      <c r="W45" s="30">
        <f>IFERROR(VLOOKUP(VLOOKUP(E45,'Dosis Mx'!$R$1:$X$19,1,FALSE),'Dosis Mx'!$R$1:$X$19,6,FALSE),0)</f>
        <v>0</v>
      </c>
      <c r="X45" s="30">
        <f>IFERROR(VLOOKUP(VLOOKUP(E45,'Dosis Mx'!$R$20:$X$36,1,FALSE),'Dosis Mx'!$R$20:$X$36,6,FALSE),0)</f>
        <v>0</v>
      </c>
      <c r="Y45" s="30">
        <f>IFERROR(VLOOKUP(VLOOKUP(E45,'Dosis Mx'!$R$37:$X$54,1,FALSE),'Dosis Mx'!$R$37:$X$54,6,FALSE),0)</f>
        <v>0</v>
      </c>
      <c r="Z45" s="30">
        <f>IFERROR(VLOOKUP(VLOOKUP(E45,'Dosis Mx'!$R$55:$X$78,1,FALSE),'Dosis Mx'!$R$55:$X$78,6,FALSE),0)</f>
        <v>0</v>
      </c>
      <c r="AA45" s="30" t="e">
        <f t="shared" si="3"/>
        <v>#DIV/0!</v>
      </c>
    </row>
    <row r="46" spans="1:27" x14ac:dyDescent="0.25">
      <c r="A46" s="20">
        <v>41</v>
      </c>
      <c r="B46" s="2"/>
      <c r="C46" s="2"/>
      <c r="D46" s="2"/>
      <c r="E46" s="2"/>
      <c r="F46" s="2"/>
      <c r="G46" s="2"/>
      <c r="H46" s="2"/>
      <c r="I46" s="2"/>
      <c r="J46" s="2"/>
      <c r="K46" s="2"/>
      <c r="L46" s="2"/>
      <c r="M46" s="2"/>
      <c r="N46" s="2"/>
      <c r="O46" s="2"/>
      <c r="P46" s="2"/>
      <c r="Q46" s="2"/>
      <c r="R46" s="2"/>
      <c r="T46" s="115"/>
      <c r="U46" s="31">
        <f t="shared" si="2"/>
        <v>0</v>
      </c>
      <c r="V46" s="178"/>
      <c r="W46" s="30">
        <f>IFERROR(VLOOKUP(VLOOKUP(E46,'Dosis Mx'!$R$1:$X$19,1,FALSE),'Dosis Mx'!$R$1:$X$19,6,FALSE),0)</f>
        <v>0</v>
      </c>
      <c r="X46" s="30">
        <f>IFERROR(VLOOKUP(VLOOKUP(E46,'Dosis Mx'!$R$20:$X$36,1,FALSE),'Dosis Mx'!$R$20:$X$36,6,FALSE),0)</f>
        <v>0</v>
      </c>
      <c r="Y46" s="30">
        <f>IFERROR(VLOOKUP(VLOOKUP(E46,'Dosis Mx'!$R$37:$X$54,1,FALSE),'Dosis Mx'!$R$37:$X$54,6,FALSE),0)</f>
        <v>0</v>
      </c>
      <c r="Z46" s="30">
        <f>IFERROR(VLOOKUP(VLOOKUP(E46,'Dosis Mx'!$R$55:$X$78,1,FALSE),'Dosis Mx'!$R$55:$X$78,6,FALSE),0)</f>
        <v>0</v>
      </c>
      <c r="AA46" s="30" t="e">
        <f t="shared" si="3"/>
        <v>#DIV/0!</v>
      </c>
    </row>
    <row r="47" spans="1:27" x14ac:dyDescent="0.25">
      <c r="A47" s="20">
        <v>42</v>
      </c>
      <c r="B47" s="2"/>
      <c r="C47" s="2"/>
      <c r="D47" s="2"/>
      <c r="E47" s="2"/>
      <c r="F47" s="2"/>
      <c r="G47" s="2"/>
      <c r="H47" s="2"/>
      <c r="I47" s="2"/>
      <c r="J47" s="2"/>
      <c r="K47" s="2"/>
      <c r="L47" s="2"/>
      <c r="M47" s="2"/>
      <c r="N47" s="2"/>
      <c r="O47" s="2"/>
      <c r="P47" s="2"/>
      <c r="Q47" s="2"/>
      <c r="R47" s="2"/>
      <c r="T47" s="115"/>
      <c r="U47" s="31">
        <f t="shared" si="2"/>
        <v>0</v>
      </c>
      <c r="V47" s="178"/>
      <c r="W47" s="30">
        <f>IFERROR(VLOOKUP(VLOOKUP(E47,'Dosis Mx'!$R$1:$X$19,1,FALSE),'Dosis Mx'!$R$1:$X$19,6,FALSE),0)</f>
        <v>0</v>
      </c>
      <c r="X47" s="30">
        <f>IFERROR(VLOOKUP(VLOOKUP(E47,'Dosis Mx'!$R$20:$X$36,1,FALSE),'Dosis Mx'!$R$20:$X$36,6,FALSE),0)</f>
        <v>0</v>
      </c>
      <c r="Y47" s="30">
        <f>IFERROR(VLOOKUP(VLOOKUP(E47,'Dosis Mx'!$R$37:$X$54,1,FALSE),'Dosis Mx'!$R$37:$X$54,6,FALSE),0)</f>
        <v>0</v>
      </c>
      <c r="Z47" s="30">
        <f>IFERROR(VLOOKUP(VLOOKUP(E47,'Dosis Mx'!$R$55:$X$78,1,FALSE),'Dosis Mx'!$R$55:$X$78,6,FALSE),0)</f>
        <v>0</v>
      </c>
      <c r="AA47" s="30" t="e">
        <f t="shared" si="3"/>
        <v>#DIV/0!</v>
      </c>
    </row>
    <row r="48" spans="1:27" x14ac:dyDescent="0.25">
      <c r="A48" s="20">
        <v>43</v>
      </c>
      <c r="B48" s="2"/>
      <c r="C48" s="2"/>
      <c r="D48" s="2"/>
      <c r="E48" s="2"/>
      <c r="F48" s="2"/>
      <c r="G48" s="2"/>
      <c r="H48" s="2"/>
      <c r="I48" s="2"/>
      <c r="J48" s="2"/>
      <c r="K48" s="2"/>
      <c r="L48" s="2"/>
      <c r="M48" s="2"/>
      <c r="N48" s="2"/>
      <c r="O48" s="2"/>
      <c r="P48" s="2"/>
      <c r="Q48" s="2"/>
      <c r="R48" s="2"/>
      <c r="T48" s="115"/>
      <c r="U48" s="31">
        <f t="shared" si="2"/>
        <v>0</v>
      </c>
      <c r="V48" s="178"/>
      <c r="W48" s="30">
        <f>IFERROR(VLOOKUP(VLOOKUP(E48,'Dosis Mx'!$R$1:$X$19,1,FALSE),'Dosis Mx'!$R$1:$X$19,6,FALSE),0)</f>
        <v>0</v>
      </c>
      <c r="X48" s="30">
        <f>IFERROR(VLOOKUP(VLOOKUP(E48,'Dosis Mx'!$R$20:$X$36,1,FALSE),'Dosis Mx'!$R$20:$X$36,6,FALSE),0)</f>
        <v>0</v>
      </c>
      <c r="Y48" s="30">
        <f>IFERROR(VLOOKUP(VLOOKUP(E48,'Dosis Mx'!$R$37:$X$54,1,FALSE),'Dosis Mx'!$R$37:$X$54,6,FALSE),0)</f>
        <v>0</v>
      </c>
      <c r="Z48" s="30">
        <f>IFERROR(VLOOKUP(VLOOKUP(E48,'Dosis Mx'!$R$55:$X$78,1,FALSE),'Dosis Mx'!$R$55:$X$78,6,FALSE),0)</f>
        <v>0</v>
      </c>
      <c r="AA48" s="30" t="e">
        <f t="shared" si="3"/>
        <v>#DIV/0!</v>
      </c>
    </row>
    <row r="49" spans="1:27" x14ac:dyDescent="0.25">
      <c r="A49" s="20">
        <v>44</v>
      </c>
      <c r="B49" s="4"/>
      <c r="C49" s="132"/>
      <c r="D49" s="132"/>
      <c r="E49" s="26"/>
      <c r="F49" s="27"/>
      <c r="G49" s="26"/>
      <c r="H49" s="27"/>
      <c r="I49" s="26"/>
      <c r="J49" s="3"/>
      <c r="K49" s="3"/>
      <c r="L49" s="3"/>
      <c r="M49" s="3"/>
      <c r="N49" s="3"/>
      <c r="O49" s="3"/>
      <c r="P49" s="3"/>
      <c r="Q49" s="3"/>
      <c r="R49" s="4"/>
      <c r="S49" s="4"/>
      <c r="T49" s="115"/>
      <c r="U49" s="31">
        <f t="shared" si="2"/>
        <v>0</v>
      </c>
      <c r="V49" s="179"/>
      <c r="W49" s="30">
        <f>IFERROR(VLOOKUP(VLOOKUP(E49,'Dosis Mx'!$R$1:$X$19,1,FALSE),'Dosis Mx'!$R$1:$X$19,6,FALSE),0)</f>
        <v>0</v>
      </c>
      <c r="X49" s="30">
        <f>IFERROR(VLOOKUP(VLOOKUP(E49,'Dosis Mx'!$R$20:$X$36,1,FALSE),'Dosis Mx'!$R$20:$X$36,6,FALSE),0)</f>
        <v>0</v>
      </c>
      <c r="Y49" s="30">
        <f>IFERROR(VLOOKUP(VLOOKUP(E49,'Dosis Mx'!$R$37:$X$54,1,FALSE),'Dosis Mx'!$R$37:$X$54,6,FALSE),0)</f>
        <v>0</v>
      </c>
      <c r="Z49" s="30">
        <f>IFERROR(VLOOKUP(VLOOKUP(E49,'Dosis Mx'!$R$55:$X$78,1,FALSE),'Dosis Mx'!$R$55:$X$78,6,FALSE),0)</f>
        <v>0</v>
      </c>
      <c r="AA49" s="30" t="e">
        <f t="shared" si="3"/>
        <v>#DIV/0!</v>
      </c>
    </row>
    <row r="50" spans="1:27" x14ac:dyDescent="0.25">
      <c r="A50" s="20">
        <v>45</v>
      </c>
      <c r="B50" s="4"/>
      <c r="C50" s="132"/>
      <c r="D50" s="132"/>
      <c r="E50" s="26"/>
      <c r="F50" s="27"/>
      <c r="G50" s="26"/>
      <c r="H50" s="27"/>
      <c r="I50" s="26"/>
      <c r="J50" s="3"/>
      <c r="K50" s="3"/>
      <c r="L50" s="3"/>
      <c r="M50" s="3"/>
      <c r="N50" s="3"/>
      <c r="O50" s="3"/>
      <c r="P50" s="3"/>
      <c r="Q50" s="3"/>
      <c r="R50" s="4"/>
      <c r="S50" s="4"/>
      <c r="T50" s="115"/>
      <c r="U50" s="31">
        <f t="shared" si="2"/>
        <v>0</v>
      </c>
      <c r="V50" s="178"/>
      <c r="W50" s="30">
        <f>IFERROR(VLOOKUP(VLOOKUP(E50,'Dosis Mx'!$R$1:$X$19,1,FALSE),'Dosis Mx'!$R$1:$X$19,6,FALSE),0)</f>
        <v>0</v>
      </c>
      <c r="X50" s="30">
        <f>IFERROR(VLOOKUP(VLOOKUP(E50,'Dosis Mx'!$R$20:$X$36,1,FALSE),'Dosis Mx'!$R$20:$X$36,6,FALSE),0)</f>
        <v>0</v>
      </c>
      <c r="Y50" s="30">
        <f>IFERROR(VLOOKUP(VLOOKUP(E50,'Dosis Mx'!$R$37:$X$54,1,FALSE),'Dosis Mx'!$R$37:$X$54,6,FALSE),0)</f>
        <v>0</v>
      </c>
      <c r="Z50" s="30">
        <f>IFERROR(VLOOKUP(VLOOKUP(E50,'Dosis Mx'!$R$55:$X$78,1,FALSE),'Dosis Mx'!$R$55:$X$78,6,FALSE),0)</f>
        <v>0</v>
      </c>
      <c r="AA50" s="30" t="e">
        <f t="shared" si="3"/>
        <v>#DIV/0!</v>
      </c>
    </row>
    <row r="51" spans="1:27" x14ac:dyDescent="0.25">
      <c r="A51" s="20">
        <v>46</v>
      </c>
      <c r="B51" s="4"/>
      <c r="C51" s="132"/>
      <c r="D51" s="132"/>
      <c r="E51" s="26"/>
      <c r="F51" s="27"/>
      <c r="G51" s="26"/>
      <c r="H51" s="27"/>
      <c r="I51" s="26"/>
      <c r="J51" s="3"/>
      <c r="K51" s="3"/>
      <c r="L51" s="3"/>
      <c r="M51" s="3"/>
      <c r="N51" s="3"/>
      <c r="O51" s="3"/>
      <c r="P51" s="3"/>
      <c r="Q51" s="3"/>
      <c r="R51" s="4"/>
      <c r="S51" s="4"/>
      <c r="T51" s="115"/>
      <c r="U51" s="31">
        <f t="shared" si="2"/>
        <v>0</v>
      </c>
      <c r="V51" s="179"/>
      <c r="W51" s="30">
        <f>IFERROR(VLOOKUP(VLOOKUP(E51,'Dosis Mx'!$R$1:$X$19,1,FALSE),'Dosis Mx'!$R$1:$X$19,6,FALSE),0)</f>
        <v>0</v>
      </c>
      <c r="X51" s="30">
        <f>IFERROR(VLOOKUP(VLOOKUP(E51,'Dosis Mx'!$R$20:$X$36,1,FALSE),'Dosis Mx'!$R$20:$X$36,6,FALSE),0)</f>
        <v>0</v>
      </c>
      <c r="Y51" s="30">
        <f>IFERROR(VLOOKUP(VLOOKUP(E51,'Dosis Mx'!$R$37:$X$54,1,FALSE),'Dosis Mx'!$R$37:$X$54,6,FALSE),0)</f>
        <v>0</v>
      </c>
      <c r="Z51" s="30">
        <f>IFERROR(VLOOKUP(VLOOKUP(E51,'Dosis Mx'!$R$55:$X$78,1,FALSE),'Dosis Mx'!$R$55:$X$78,6,FALSE),0)</f>
        <v>0</v>
      </c>
      <c r="AA51" s="30" t="e">
        <f t="shared" si="3"/>
        <v>#DIV/0!</v>
      </c>
    </row>
    <row r="52" spans="1:27" x14ac:dyDescent="0.25">
      <c r="A52" s="20">
        <v>47</v>
      </c>
      <c r="B52" s="4"/>
      <c r="C52" s="132"/>
      <c r="D52" s="132"/>
      <c r="E52" s="26"/>
      <c r="F52" s="27"/>
      <c r="G52" s="26"/>
      <c r="H52" s="27"/>
      <c r="I52" s="26"/>
      <c r="J52" s="3"/>
      <c r="K52" s="3"/>
      <c r="L52" s="3"/>
      <c r="M52" s="3"/>
      <c r="N52" s="3"/>
      <c r="O52" s="3"/>
      <c r="P52" s="3"/>
      <c r="Q52" s="3"/>
      <c r="R52" s="4"/>
      <c r="S52" s="4"/>
      <c r="T52" s="115"/>
      <c r="U52" s="31">
        <f t="shared" si="2"/>
        <v>0</v>
      </c>
      <c r="V52" s="178"/>
      <c r="W52" s="30">
        <f>IFERROR(VLOOKUP(VLOOKUP(E52,'Dosis Mx'!$R$1:$X$19,1,FALSE),'Dosis Mx'!$R$1:$X$19,6,FALSE),0)</f>
        <v>0</v>
      </c>
      <c r="X52" s="30">
        <f>IFERROR(VLOOKUP(VLOOKUP(E52,'Dosis Mx'!$R$20:$X$36,1,FALSE),'Dosis Mx'!$R$20:$X$36,6,FALSE),0)</f>
        <v>0</v>
      </c>
      <c r="Y52" s="30">
        <f>IFERROR(VLOOKUP(VLOOKUP(E52,'Dosis Mx'!$R$37:$X$54,1,FALSE),'Dosis Mx'!$R$37:$X$54,6,FALSE),0)</f>
        <v>0</v>
      </c>
      <c r="Z52" s="30">
        <f>IFERROR(VLOOKUP(VLOOKUP(E52,'Dosis Mx'!$R$55:$X$78,1,FALSE),'Dosis Mx'!$R$55:$X$78,6,FALSE),0)</f>
        <v>0</v>
      </c>
      <c r="AA52" s="30" t="e">
        <f t="shared" si="3"/>
        <v>#DIV/0!</v>
      </c>
    </row>
    <row r="53" spans="1:27" x14ac:dyDescent="0.25">
      <c r="A53" s="20">
        <v>48</v>
      </c>
      <c r="B53" s="4"/>
      <c r="C53" s="132"/>
      <c r="D53" s="132"/>
      <c r="E53" s="26"/>
      <c r="F53" s="27"/>
      <c r="G53" s="26"/>
      <c r="H53" s="27"/>
      <c r="I53" s="26"/>
      <c r="J53" s="3"/>
      <c r="K53" s="3"/>
      <c r="L53" s="3"/>
      <c r="M53" s="3"/>
      <c r="N53" s="3"/>
      <c r="O53" s="3"/>
      <c r="P53" s="3"/>
      <c r="Q53" s="3"/>
      <c r="R53" s="4"/>
      <c r="S53" s="4"/>
      <c r="T53" s="115"/>
      <c r="U53" s="31">
        <f t="shared" si="2"/>
        <v>0</v>
      </c>
      <c r="V53" s="178"/>
      <c r="W53" s="30">
        <f>IFERROR(VLOOKUP(VLOOKUP(E53,'Dosis Mx'!$R$1:$X$19,1,FALSE),'Dosis Mx'!$R$1:$X$19,6,FALSE),0)</f>
        <v>0</v>
      </c>
      <c r="X53" s="30">
        <f>IFERROR(VLOOKUP(VLOOKUP(E53,'Dosis Mx'!$R$20:$X$36,1,FALSE),'Dosis Mx'!$R$20:$X$36,6,FALSE),0)</f>
        <v>0</v>
      </c>
      <c r="Y53" s="30">
        <f>IFERROR(VLOOKUP(VLOOKUP(E53,'Dosis Mx'!$R$37:$X$54,1,FALSE),'Dosis Mx'!$R$37:$X$54,6,FALSE),0)</f>
        <v>0</v>
      </c>
      <c r="Z53" s="30">
        <f>IFERROR(VLOOKUP(VLOOKUP(E53,'Dosis Mx'!$R$55:$X$78,1,FALSE),'Dosis Mx'!$R$55:$X$78,6,FALSE),0)</f>
        <v>0</v>
      </c>
      <c r="AA53" s="30" t="e">
        <f t="shared" si="3"/>
        <v>#DIV/0!</v>
      </c>
    </row>
    <row r="54" spans="1:27" x14ac:dyDescent="0.25">
      <c r="A54" s="20">
        <v>49</v>
      </c>
      <c r="B54" s="4"/>
      <c r="C54" s="132"/>
      <c r="D54" s="132"/>
      <c r="E54" s="4"/>
      <c r="F54" s="5"/>
      <c r="G54" s="4"/>
      <c r="H54" s="5"/>
      <c r="I54" s="4"/>
      <c r="J54" s="3"/>
      <c r="K54" s="3"/>
      <c r="L54" s="3"/>
      <c r="M54" s="3"/>
      <c r="N54" s="3"/>
      <c r="O54" s="3"/>
      <c r="P54" s="3"/>
      <c r="Q54" s="3"/>
      <c r="R54" s="4"/>
      <c r="S54" s="4"/>
      <c r="T54" s="115"/>
      <c r="U54" s="31">
        <f t="shared" si="2"/>
        <v>0</v>
      </c>
      <c r="V54" s="179"/>
      <c r="W54" s="30">
        <f>IFERROR(VLOOKUP(VLOOKUP(E54,'Dosis Mx'!$R$1:$X$19,1,FALSE),'Dosis Mx'!$R$1:$X$19,6,FALSE),0)</f>
        <v>0</v>
      </c>
      <c r="X54" s="30">
        <f>IFERROR(VLOOKUP(VLOOKUP(E54,'Dosis Mx'!$R$20:$X$36,1,FALSE),'Dosis Mx'!$R$20:$X$36,6,FALSE),0)</f>
        <v>0</v>
      </c>
      <c r="Y54" s="30">
        <f>IFERROR(VLOOKUP(VLOOKUP(E54,'Dosis Mx'!$R$37:$X$54,1,FALSE),'Dosis Mx'!$R$37:$X$54,6,FALSE),0)</f>
        <v>0</v>
      </c>
      <c r="Z54" s="30">
        <f>IFERROR(VLOOKUP(VLOOKUP(E54,'Dosis Mx'!$R$55:$X$78,1,FALSE),'Dosis Mx'!$R$55:$X$78,6,FALSE),0)</f>
        <v>0</v>
      </c>
      <c r="AA54" s="30" t="e">
        <f t="shared" si="3"/>
        <v>#DIV/0!</v>
      </c>
    </row>
    <row r="55" spans="1:27" x14ac:dyDescent="0.25">
      <c r="A55" s="20">
        <v>50</v>
      </c>
      <c r="B55" s="4"/>
      <c r="C55" s="132"/>
      <c r="D55" s="132"/>
      <c r="E55" s="4"/>
      <c r="F55" s="5"/>
      <c r="G55" s="4"/>
      <c r="H55" s="5"/>
      <c r="I55" s="4"/>
      <c r="J55" s="3"/>
      <c r="K55" s="3"/>
      <c r="L55" s="3"/>
      <c r="M55" s="3"/>
      <c r="N55" s="3"/>
      <c r="O55" s="3"/>
      <c r="P55" s="3"/>
      <c r="Q55" s="3"/>
      <c r="R55" s="4"/>
      <c r="S55" s="4"/>
      <c r="T55" s="115"/>
      <c r="U55" s="31">
        <f t="shared" si="2"/>
        <v>0</v>
      </c>
      <c r="V55" s="178"/>
      <c r="W55" s="30">
        <f>IFERROR(VLOOKUP(VLOOKUP(E55,'Dosis Mx'!$R$1:$X$19,1,FALSE),'Dosis Mx'!$R$1:$X$19,6,FALSE),0)</f>
        <v>0</v>
      </c>
      <c r="X55" s="30">
        <f>IFERROR(VLOOKUP(VLOOKUP(E55,'Dosis Mx'!$R$20:$X$36,1,FALSE),'Dosis Mx'!$R$20:$X$36,6,FALSE),0)</f>
        <v>0</v>
      </c>
      <c r="Y55" s="30">
        <f>IFERROR(VLOOKUP(VLOOKUP(E55,'Dosis Mx'!$R$37:$X$54,1,FALSE),'Dosis Mx'!$R$37:$X$54,6,FALSE),0)</f>
        <v>0</v>
      </c>
      <c r="Z55" s="30">
        <f>IFERROR(VLOOKUP(VLOOKUP(E55,'Dosis Mx'!$R$55:$X$78,1,FALSE),'Dosis Mx'!$R$55:$X$78,6,FALSE),0)</f>
        <v>0</v>
      </c>
      <c r="AA55" s="30" t="e">
        <f t="shared" si="3"/>
        <v>#DIV/0!</v>
      </c>
    </row>
    <row r="56" spans="1:27" x14ac:dyDescent="0.25">
      <c r="A56" s="20">
        <v>51</v>
      </c>
      <c r="B56" s="4"/>
      <c r="C56" s="132"/>
      <c r="D56" s="132"/>
      <c r="E56" s="4"/>
      <c r="F56" s="5"/>
      <c r="G56" s="4"/>
      <c r="H56" s="5"/>
      <c r="I56" s="4"/>
      <c r="J56" s="3"/>
      <c r="K56" s="3"/>
      <c r="L56" s="3"/>
      <c r="M56" s="3"/>
      <c r="N56" s="3"/>
      <c r="O56" s="3"/>
      <c r="P56" s="3"/>
      <c r="Q56" s="3"/>
      <c r="R56" s="4"/>
      <c r="S56" s="4"/>
      <c r="T56" s="115"/>
      <c r="U56" s="31">
        <f t="shared" si="2"/>
        <v>0</v>
      </c>
      <c r="V56" s="179"/>
      <c r="W56" s="30">
        <f>IFERROR(VLOOKUP(VLOOKUP(E56,'Dosis Mx'!$R$1:$X$19,1,FALSE),'Dosis Mx'!$R$1:$X$19,6,FALSE),0)</f>
        <v>0</v>
      </c>
      <c r="X56" s="30">
        <f>IFERROR(VLOOKUP(VLOOKUP(E56,'Dosis Mx'!$R$20:$X$36,1,FALSE),'Dosis Mx'!$R$20:$X$36,6,FALSE),0)</f>
        <v>0</v>
      </c>
      <c r="Y56" s="30">
        <f>IFERROR(VLOOKUP(VLOOKUP(E56,'Dosis Mx'!$R$37:$X$54,1,FALSE),'Dosis Mx'!$R$37:$X$54,6,FALSE),0)</f>
        <v>0</v>
      </c>
      <c r="Z56" s="30">
        <f>IFERROR(VLOOKUP(VLOOKUP(E56,'Dosis Mx'!$R$55:$X$78,1,FALSE),'Dosis Mx'!$R$55:$X$78,6,FALSE),0)</f>
        <v>0</v>
      </c>
      <c r="AA56" s="30" t="e">
        <f t="shared" si="3"/>
        <v>#DIV/0!</v>
      </c>
    </row>
    <row r="57" spans="1:27" x14ac:dyDescent="0.25">
      <c r="A57" s="20">
        <v>52</v>
      </c>
      <c r="B57" s="4"/>
      <c r="C57" s="132"/>
      <c r="D57" s="132"/>
      <c r="E57" s="4"/>
      <c r="F57" s="5"/>
      <c r="G57" s="4"/>
      <c r="H57" s="5"/>
      <c r="I57" s="4"/>
      <c r="J57" s="3"/>
      <c r="K57" s="3"/>
      <c r="L57" s="3"/>
      <c r="M57" s="3"/>
      <c r="N57" s="3"/>
      <c r="O57" s="3"/>
      <c r="P57" s="3"/>
      <c r="Q57" s="3"/>
      <c r="R57" s="4"/>
      <c r="S57" s="4"/>
      <c r="T57" s="115"/>
      <c r="U57" s="31">
        <f t="shared" si="2"/>
        <v>0</v>
      </c>
      <c r="V57" s="179"/>
      <c r="W57" s="30">
        <f>IFERROR(VLOOKUP(VLOOKUP(E57,'Dosis Mx'!$R$1:$X$19,1,FALSE),'Dosis Mx'!$R$1:$X$19,6,FALSE),0)</f>
        <v>0</v>
      </c>
      <c r="X57" s="30">
        <f>IFERROR(VLOOKUP(VLOOKUP(E57,'Dosis Mx'!$R$20:$X$36,1,FALSE),'Dosis Mx'!$R$20:$X$36,6,FALSE),0)</f>
        <v>0</v>
      </c>
      <c r="Y57" s="30">
        <f>IFERROR(VLOOKUP(VLOOKUP(E57,'Dosis Mx'!$R$37:$X$54,1,FALSE),'Dosis Mx'!$R$37:$X$54,6,FALSE),0)</f>
        <v>0</v>
      </c>
      <c r="Z57" s="30">
        <f>IFERROR(VLOOKUP(VLOOKUP(E57,'Dosis Mx'!$R$55:$X$78,1,FALSE),'Dosis Mx'!$R$55:$X$78,6,FALSE),0)</f>
        <v>0</v>
      </c>
      <c r="AA57" s="30" t="e">
        <f t="shared" si="3"/>
        <v>#DIV/0!</v>
      </c>
    </row>
    <row r="58" spans="1:27" x14ac:dyDescent="0.25">
      <c r="A58" s="20">
        <v>53</v>
      </c>
      <c r="B58" s="4"/>
      <c r="C58" s="132"/>
      <c r="D58" s="132"/>
      <c r="E58" s="4"/>
      <c r="F58" s="5"/>
      <c r="G58" s="4"/>
      <c r="H58" s="5"/>
      <c r="I58" s="4"/>
      <c r="J58" s="3"/>
      <c r="K58" s="3"/>
      <c r="L58" s="3"/>
      <c r="M58" s="3"/>
      <c r="N58" s="3"/>
      <c r="O58" s="3"/>
      <c r="P58" s="3"/>
      <c r="Q58" s="3"/>
      <c r="R58" s="4"/>
      <c r="S58" s="4"/>
      <c r="T58" s="115"/>
      <c r="U58" s="31">
        <f t="shared" si="2"/>
        <v>0</v>
      </c>
      <c r="V58" s="179"/>
      <c r="W58" s="30">
        <f>IFERROR(VLOOKUP(VLOOKUP(E58,'Dosis Mx'!$R$1:$X$19,1,FALSE),'Dosis Mx'!$R$1:$X$19,6,FALSE),0)</f>
        <v>0</v>
      </c>
      <c r="X58" s="30">
        <f>IFERROR(VLOOKUP(VLOOKUP(E58,'Dosis Mx'!$R$20:$X$36,1,FALSE),'Dosis Mx'!$R$20:$X$36,6,FALSE),0)</f>
        <v>0</v>
      </c>
      <c r="Y58" s="30">
        <f>IFERROR(VLOOKUP(VLOOKUP(E58,'Dosis Mx'!$R$37:$X$54,1,FALSE),'Dosis Mx'!$R$37:$X$54,6,FALSE),0)</f>
        <v>0</v>
      </c>
      <c r="Z58" s="30">
        <f>IFERROR(VLOOKUP(VLOOKUP(E58,'Dosis Mx'!$R$55:$X$78,1,FALSE),'Dosis Mx'!$R$55:$X$78,6,FALSE),0)</f>
        <v>0</v>
      </c>
      <c r="AA58" s="30" t="e">
        <f t="shared" si="3"/>
        <v>#DIV/0!</v>
      </c>
    </row>
    <row r="59" spans="1:27" x14ac:dyDescent="0.25">
      <c r="A59" s="20">
        <v>54</v>
      </c>
      <c r="B59" s="4"/>
      <c r="C59" s="132"/>
      <c r="D59" s="132"/>
      <c r="E59" s="4"/>
      <c r="F59" s="5"/>
      <c r="G59" s="4"/>
      <c r="H59" s="5"/>
      <c r="I59" s="4"/>
      <c r="J59" s="3"/>
      <c r="K59" s="3"/>
      <c r="L59" s="3"/>
      <c r="M59" s="3"/>
      <c r="N59" s="3"/>
      <c r="O59" s="3"/>
      <c r="P59" s="3"/>
      <c r="Q59" s="3"/>
      <c r="R59" s="4"/>
      <c r="S59" s="4"/>
      <c r="T59" s="115"/>
      <c r="U59" s="31">
        <f t="shared" si="2"/>
        <v>0</v>
      </c>
      <c r="V59" s="179"/>
      <c r="W59" s="30">
        <f>IFERROR(VLOOKUP(VLOOKUP(E59,'Dosis Mx'!$R$1:$X$19,1,FALSE),'Dosis Mx'!$R$1:$X$19,6,FALSE),0)</f>
        <v>0</v>
      </c>
      <c r="X59" s="30">
        <f>IFERROR(VLOOKUP(VLOOKUP(E59,'Dosis Mx'!$R$20:$X$36,1,FALSE),'Dosis Mx'!$R$20:$X$36,6,FALSE),0)</f>
        <v>0</v>
      </c>
      <c r="Y59" s="30">
        <f>IFERROR(VLOOKUP(VLOOKUP(E59,'Dosis Mx'!$R$37:$X$54,1,FALSE),'Dosis Mx'!$R$37:$X$54,6,FALSE),0)</f>
        <v>0</v>
      </c>
      <c r="Z59" s="30">
        <f>IFERROR(VLOOKUP(VLOOKUP(E59,'Dosis Mx'!$R$55:$X$78,1,FALSE),'Dosis Mx'!$R$55:$X$78,6,FALSE),0)</f>
        <v>0</v>
      </c>
      <c r="AA59" s="30" t="e">
        <f t="shared" si="3"/>
        <v>#DIV/0!</v>
      </c>
    </row>
    <row r="60" spans="1:27" x14ac:dyDescent="0.25">
      <c r="A60" s="20">
        <v>55</v>
      </c>
      <c r="B60" s="4"/>
      <c r="C60" s="132"/>
      <c r="D60" s="132"/>
      <c r="E60" s="4"/>
      <c r="F60" s="5"/>
      <c r="G60" s="4"/>
      <c r="H60" s="5"/>
      <c r="I60" s="4"/>
      <c r="J60" s="3"/>
      <c r="K60" s="3"/>
      <c r="L60" s="3"/>
      <c r="M60" s="3"/>
      <c r="N60" s="3"/>
      <c r="O60" s="3"/>
      <c r="P60" s="3"/>
      <c r="Q60" s="3"/>
      <c r="R60" s="4"/>
      <c r="S60" s="4"/>
      <c r="T60" s="115"/>
      <c r="U60" s="31">
        <f t="shared" si="2"/>
        <v>0</v>
      </c>
      <c r="V60" s="179"/>
      <c r="W60" s="30">
        <f>IFERROR(VLOOKUP(VLOOKUP(E60,'Dosis Mx'!$R$1:$X$19,1,FALSE),'Dosis Mx'!$R$1:$X$19,6,FALSE),0)</f>
        <v>0</v>
      </c>
      <c r="X60" s="30">
        <f>IFERROR(VLOOKUP(VLOOKUP(E60,'Dosis Mx'!$R$20:$X$36,1,FALSE),'Dosis Mx'!$R$20:$X$36,6,FALSE),0)</f>
        <v>0</v>
      </c>
      <c r="Y60" s="30">
        <f>IFERROR(VLOOKUP(VLOOKUP(E60,'Dosis Mx'!$R$37:$X$54,1,FALSE),'Dosis Mx'!$R$37:$X$54,6,FALSE),0)</f>
        <v>0</v>
      </c>
      <c r="Z60" s="30">
        <f>IFERROR(VLOOKUP(VLOOKUP(E60,'Dosis Mx'!$R$55:$X$78,1,FALSE),'Dosis Mx'!$R$55:$X$78,6,FALSE),0)</f>
        <v>0</v>
      </c>
      <c r="AA60" s="30" t="e">
        <f t="shared" si="3"/>
        <v>#DIV/0!</v>
      </c>
    </row>
    <row r="61" spans="1:27" x14ac:dyDescent="0.25">
      <c r="A61" s="20">
        <v>56</v>
      </c>
      <c r="B61" s="4"/>
      <c r="C61" s="132"/>
      <c r="D61" s="132"/>
      <c r="E61" s="4"/>
      <c r="F61" s="5"/>
      <c r="G61" s="4"/>
      <c r="H61" s="5"/>
      <c r="I61" s="4"/>
      <c r="J61" s="3"/>
      <c r="K61" s="3"/>
      <c r="L61" s="3"/>
      <c r="M61" s="3"/>
      <c r="N61" s="3"/>
      <c r="O61" s="3"/>
      <c r="P61" s="3"/>
      <c r="Q61" s="3"/>
      <c r="R61" s="4"/>
      <c r="S61" s="4"/>
      <c r="T61" s="115"/>
      <c r="U61" s="31">
        <f t="shared" si="2"/>
        <v>0</v>
      </c>
      <c r="V61" s="179"/>
      <c r="W61" s="30">
        <f>IFERROR(VLOOKUP(VLOOKUP(E61,'Dosis Mx'!$R$1:$X$19,1,FALSE),'Dosis Mx'!$R$1:$X$19,6,FALSE),0)</f>
        <v>0</v>
      </c>
      <c r="X61" s="30">
        <f>IFERROR(VLOOKUP(VLOOKUP(E61,'Dosis Mx'!$R$20:$X$36,1,FALSE),'Dosis Mx'!$R$20:$X$36,6,FALSE),0)</f>
        <v>0</v>
      </c>
      <c r="Y61" s="30">
        <f>IFERROR(VLOOKUP(VLOOKUP(E61,'Dosis Mx'!$R$37:$X$54,1,FALSE),'Dosis Mx'!$R$37:$X$54,6,FALSE),0)</f>
        <v>0</v>
      </c>
      <c r="Z61" s="30">
        <f>IFERROR(VLOOKUP(VLOOKUP(E61,'Dosis Mx'!$R$55:$X$78,1,FALSE),'Dosis Mx'!$R$55:$X$78,6,FALSE),0)</f>
        <v>0</v>
      </c>
      <c r="AA61" s="30" t="e">
        <f t="shared" si="3"/>
        <v>#DIV/0!</v>
      </c>
    </row>
    <row r="62" spans="1:27" x14ac:dyDescent="0.25">
      <c r="A62" s="20">
        <v>57</v>
      </c>
      <c r="B62" s="4"/>
      <c r="C62" s="132"/>
      <c r="D62" s="132"/>
      <c r="E62" s="4"/>
      <c r="F62" s="5"/>
      <c r="G62" s="4"/>
      <c r="H62" s="5"/>
      <c r="I62" s="4"/>
      <c r="J62" s="3"/>
      <c r="K62" s="3"/>
      <c r="L62" s="3"/>
      <c r="M62" s="3"/>
      <c r="N62" s="3"/>
      <c r="O62" s="3"/>
      <c r="P62" s="3"/>
      <c r="Q62" s="3"/>
      <c r="R62" s="4"/>
      <c r="S62" s="4"/>
      <c r="T62" s="115"/>
      <c r="U62" s="31">
        <f t="shared" si="2"/>
        <v>0</v>
      </c>
      <c r="V62" s="115"/>
      <c r="W62" s="30">
        <f>IFERROR(VLOOKUP(VLOOKUP(E62,'Dosis Mx'!$R$1:$X$19,1,FALSE),'Dosis Mx'!$R$1:$X$19,6,FALSE),0)</f>
        <v>0</v>
      </c>
      <c r="X62" s="30">
        <f>IFERROR(VLOOKUP(VLOOKUP(E62,'Dosis Mx'!$R$20:$X$36,1,FALSE),'Dosis Mx'!$R$20:$X$36,6,FALSE),0)</f>
        <v>0</v>
      </c>
      <c r="Y62" s="30">
        <f>IFERROR(VLOOKUP(VLOOKUP(E62,'Dosis Mx'!$R$37:$X$54,1,FALSE),'Dosis Mx'!$R$37:$X$54,6,FALSE),0)</f>
        <v>0</v>
      </c>
      <c r="Z62" s="30">
        <f>IFERROR(VLOOKUP(VLOOKUP(E62,'Dosis Mx'!$R$55:$X$78,1,FALSE),'Dosis Mx'!$R$55:$X$78,6,FALSE),0)</f>
        <v>0</v>
      </c>
      <c r="AA62" s="30" t="e">
        <f t="shared" si="3"/>
        <v>#DIV/0!</v>
      </c>
    </row>
    <row r="63" spans="1:27" x14ac:dyDescent="0.25">
      <c r="A63" s="20">
        <v>58</v>
      </c>
      <c r="B63" s="4"/>
      <c r="C63" s="132"/>
      <c r="D63" s="132"/>
      <c r="E63" s="4"/>
      <c r="F63" s="5"/>
      <c r="G63" s="4"/>
      <c r="H63" s="5"/>
      <c r="I63" s="4"/>
      <c r="J63" s="3"/>
      <c r="K63" s="3"/>
      <c r="L63" s="3"/>
      <c r="M63" s="3"/>
      <c r="N63" s="3"/>
      <c r="O63" s="3"/>
      <c r="P63" s="3"/>
      <c r="Q63" s="3"/>
      <c r="R63" s="4"/>
      <c r="S63" s="4"/>
      <c r="T63" s="115"/>
      <c r="U63" s="31">
        <f t="shared" si="2"/>
        <v>0</v>
      </c>
      <c r="V63" s="115"/>
      <c r="W63" s="30">
        <f>IFERROR(VLOOKUP(VLOOKUP(E63,'Dosis Mx'!$R$1:$X$19,1,FALSE),'Dosis Mx'!$R$1:$X$19,6,FALSE),0)</f>
        <v>0</v>
      </c>
      <c r="X63" s="30">
        <f>IFERROR(VLOOKUP(VLOOKUP(E63,'Dosis Mx'!$R$20:$X$36,1,FALSE),'Dosis Mx'!$R$20:$X$36,6,FALSE),0)</f>
        <v>0</v>
      </c>
      <c r="Y63" s="30">
        <f>IFERROR(VLOOKUP(VLOOKUP(E63,'Dosis Mx'!$R$37:$X$54,1,FALSE),'Dosis Mx'!$R$37:$X$54,6,FALSE),0)</f>
        <v>0</v>
      </c>
      <c r="Z63" s="30">
        <f>IFERROR(VLOOKUP(VLOOKUP(E63,'Dosis Mx'!$R$55:$X$78,1,FALSE),'Dosis Mx'!$R$55:$X$78,6,FALSE),0)</f>
        <v>0</v>
      </c>
      <c r="AA63" s="30" t="e">
        <f t="shared" si="3"/>
        <v>#DIV/0!</v>
      </c>
    </row>
    <row r="64" spans="1:27" x14ac:dyDescent="0.25">
      <c r="A64" s="6"/>
      <c r="B64" s="10"/>
      <c r="C64" s="133"/>
      <c r="D64" s="133"/>
      <c r="E64" s="10"/>
      <c r="F64" s="11"/>
      <c r="G64" s="10"/>
      <c r="H64" s="11"/>
      <c r="I64" s="10"/>
      <c r="J64" s="6"/>
      <c r="K64" s="6"/>
      <c r="L64" s="6"/>
      <c r="M64" s="6"/>
      <c r="N64" s="6"/>
      <c r="O64" s="6"/>
      <c r="P64" s="6"/>
      <c r="Q64" s="6"/>
      <c r="R64" s="10"/>
      <c r="S64" s="10"/>
      <c r="U64" s="6"/>
    </row>
    <row r="65" spans="1:26" x14ac:dyDescent="0.25">
      <c r="A65" s="6"/>
      <c r="B65" s="6"/>
      <c r="C65" s="133"/>
      <c r="D65" s="133"/>
      <c r="E65" s="6"/>
      <c r="F65" s="6"/>
      <c r="G65" s="6"/>
      <c r="H65" s="6"/>
      <c r="I65" s="6"/>
      <c r="J65" s="6"/>
      <c r="K65" s="6"/>
      <c r="L65" s="6"/>
      <c r="M65" s="6"/>
      <c r="N65" s="6"/>
      <c r="O65" s="6"/>
      <c r="P65" s="6"/>
      <c r="Q65" s="6"/>
      <c r="R65" s="6"/>
      <c r="S65" s="6"/>
      <c r="U65" s="6"/>
      <c r="V65"/>
      <c r="W65"/>
      <c r="X65"/>
      <c r="Y65"/>
      <c r="Z65"/>
    </row>
    <row r="66" spans="1:26" x14ac:dyDescent="0.25">
      <c r="A66" s="6"/>
      <c r="B66" s="6"/>
      <c r="C66" s="133"/>
      <c r="D66" s="133"/>
      <c r="E66" s="6"/>
      <c r="F66" s="6"/>
      <c r="G66" s="6"/>
      <c r="H66" s="6"/>
      <c r="I66" s="6"/>
      <c r="J66" s="6"/>
      <c r="K66" s="6"/>
      <c r="L66" s="6"/>
      <c r="M66" s="6"/>
      <c r="N66" s="6"/>
      <c r="O66" s="6"/>
      <c r="P66" s="6"/>
      <c r="Q66" s="6"/>
      <c r="R66" s="6"/>
      <c r="S66" s="6"/>
      <c r="U66" s="6"/>
      <c r="V66"/>
      <c r="W66"/>
      <c r="X66"/>
      <c r="Y66"/>
      <c r="Z66"/>
    </row>
    <row r="67" spans="1:26" x14ac:dyDescent="0.25">
      <c r="A67" s="6"/>
      <c r="B67" s="6"/>
      <c r="C67" s="133"/>
      <c r="D67" s="133"/>
      <c r="E67" s="6"/>
      <c r="F67" s="6"/>
      <c r="G67" s="6"/>
      <c r="H67" s="6"/>
      <c r="I67" s="6"/>
      <c r="J67" s="6"/>
      <c r="K67" s="6"/>
      <c r="L67" s="6"/>
      <c r="M67" s="6"/>
      <c r="N67" s="6"/>
      <c r="O67" s="6"/>
      <c r="P67" s="6"/>
      <c r="Q67" s="6"/>
      <c r="R67" s="6"/>
      <c r="S67" s="6"/>
      <c r="U67" s="6"/>
      <c r="V67"/>
      <c r="W67"/>
      <c r="X67"/>
      <c r="Y67"/>
      <c r="Z67"/>
    </row>
    <row r="68" spans="1:26" x14ac:dyDescent="0.25">
      <c r="A68" s="6"/>
      <c r="B68" s="6"/>
      <c r="C68" s="133"/>
      <c r="D68" s="133"/>
      <c r="E68" s="6"/>
      <c r="F68" s="6"/>
      <c r="G68" s="6"/>
      <c r="H68" s="6"/>
      <c r="I68" s="6"/>
      <c r="J68" s="6"/>
      <c r="K68" s="6"/>
      <c r="L68" s="6"/>
      <c r="M68" s="6"/>
      <c r="N68" s="6"/>
      <c r="O68" s="6"/>
      <c r="P68" s="6"/>
      <c r="Q68" s="6"/>
      <c r="R68" s="6"/>
      <c r="S68" s="6"/>
      <c r="U68" s="6"/>
      <c r="V68"/>
      <c r="W68"/>
      <c r="X68"/>
      <c r="Y68"/>
      <c r="Z68"/>
    </row>
    <row r="69" spans="1:26" x14ac:dyDescent="0.25">
      <c r="A69" s="6"/>
      <c r="B69" s="6"/>
      <c r="C69" s="133"/>
      <c r="D69" s="133"/>
      <c r="E69" s="6"/>
      <c r="F69" s="6"/>
      <c r="G69" s="6"/>
      <c r="H69" s="6"/>
      <c r="I69" s="6"/>
      <c r="J69" s="6"/>
      <c r="K69" s="6"/>
      <c r="L69" s="6"/>
      <c r="M69" s="6"/>
      <c r="N69" s="6"/>
      <c r="O69" s="6"/>
      <c r="P69" s="6"/>
      <c r="Q69" s="6"/>
      <c r="R69" s="6"/>
      <c r="S69" s="6"/>
      <c r="U69" s="6"/>
      <c r="V69"/>
      <c r="W69"/>
      <c r="X69"/>
      <c r="Y69"/>
      <c r="Z69"/>
    </row>
    <row r="70" spans="1:26" x14ac:dyDescent="0.25">
      <c r="A70" s="6"/>
      <c r="B70" s="6"/>
      <c r="C70" s="133"/>
      <c r="D70" s="133"/>
      <c r="E70" s="6"/>
      <c r="F70" s="6"/>
      <c r="G70" s="6"/>
      <c r="H70" s="6"/>
      <c r="I70" s="6"/>
      <c r="J70" s="6"/>
      <c r="K70" s="6"/>
      <c r="L70" s="6"/>
      <c r="M70" s="6"/>
      <c r="N70" s="6"/>
      <c r="O70" s="6"/>
      <c r="P70" s="6"/>
      <c r="Q70" s="6"/>
      <c r="R70" s="6"/>
      <c r="S70" s="6"/>
      <c r="U70" s="6"/>
      <c r="V70"/>
      <c r="W70"/>
      <c r="X70"/>
      <c r="Y70"/>
      <c r="Z70"/>
    </row>
    <row r="71" spans="1:26" x14ac:dyDescent="0.25">
      <c r="A71" s="6"/>
      <c r="B71" s="6"/>
      <c r="C71" s="133"/>
      <c r="D71" s="133"/>
      <c r="E71" s="6"/>
      <c r="F71" s="6"/>
      <c r="G71" s="6"/>
      <c r="H71" s="6"/>
      <c r="I71" s="6"/>
      <c r="J71" s="6"/>
      <c r="K71" s="6"/>
      <c r="L71" s="6"/>
      <c r="M71" s="6"/>
      <c r="N71" s="6"/>
      <c r="O71" s="6"/>
      <c r="P71" s="6"/>
      <c r="Q71" s="6"/>
      <c r="R71" s="6"/>
      <c r="S71" s="6"/>
      <c r="U71" s="6"/>
      <c r="V71"/>
      <c r="W71"/>
      <c r="X71"/>
      <c r="Y71"/>
      <c r="Z71"/>
    </row>
    <row r="72" spans="1:26" x14ac:dyDescent="0.25">
      <c r="A72" s="6"/>
      <c r="B72" s="6"/>
      <c r="C72" s="133"/>
      <c r="D72" s="133"/>
      <c r="E72" s="6"/>
      <c r="F72" s="6"/>
      <c r="G72" s="6"/>
      <c r="H72" s="6"/>
      <c r="I72" s="6"/>
      <c r="J72" s="6"/>
      <c r="K72" s="6"/>
      <c r="L72" s="6"/>
      <c r="M72" s="6"/>
      <c r="N72" s="6"/>
      <c r="O72" s="6"/>
      <c r="P72" s="6"/>
      <c r="Q72" s="6"/>
      <c r="R72" s="6"/>
      <c r="S72" s="6"/>
      <c r="U72" s="6"/>
      <c r="V72"/>
      <c r="W72"/>
      <c r="X72"/>
      <c r="Y72"/>
      <c r="Z72"/>
    </row>
    <row r="73" spans="1:26" x14ac:dyDescent="0.25">
      <c r="A73" s="6"/>
      <c r="B73" s="6"/>
      <c r="C73" s="133"/>
      <c r="D73" s="133"/>
      <c r="E73" s="6"/>
      <c r="F73" s="6"/>
      <c r="G73" s="6"/>
      <c r="H73" s="6"/>
      <c r="I73" s="6"/>
      <c r="J73" s="6"/>
      <c r="K73" s="6"/>
      <c r="L73" s="6"/>
      <c r="M73" s="6"/>
      <c r="N73" s="6"/>
      <c r="O73" s="6"/>
      <c r="P73" s="6"/>
      <c r="Q73" s="6"/>
      <c r="R73" s="6"/>
      <c r="S73" s="6"/>
      <c r="U73" s="6"/>
      <c r="V73"/>
      <c r="W73"/>
      <c r="X73"/>
      <c r="Y73"/>
      <c r="Z73"/>
    </row>
    <row r="74" spans="1:26" x14ac:dyDescent="0.25">
      <c r="A74" s="6"/>
      <c r="B74" s="6"/>
      <c r="C74" s="133"/>
      <c r="D74" s="133"/>
      <c r="E74" s="6"/>
      <c r="F74" s="6"/>
      <c r="G74" s="6"/>
      <c r="H74" s="6"/>
      <c r="I74" s="6"/>
      <c r="J74" s="6"/>
      <c r="K74" s="6"/>
      <c r="L74" s="6"/>
      <c r="M74" s="6"/>
      <c r="N74" s="6"/>
      <c r="O74" s="6"/>
      <c r="P74" s="6"/>
      <c r="Q74" s="6"/>
      <c r="R74" s="6"/>
      <c r="S74" s="6"/>
      <c r="U74" s="6"/>
      <c r="V74"/>
      <c r="W74"/>
      <c r="X74"/>
      <c r="Y74"/>
      <c r="Z74"/>
    </row>
    <row r="75" spans="1:26" x14ac:dyDescent="0.25">
      <c r="A75" s="6"/>
      <c r="B75" s="6"/>
      <c r="C75" s="133"/>
      <c r="D75" s="133"/>
      <c r="E75" s="6"/>
      <c r="F75" s="6"/>
      <c r="G75" s="6"/>
      <c r="H75" s="6"/>
      <c r="I75" s="6"/>
      <c r="J75" s="6"/>
      <c r="K75" s="6"/>
      <c r="L75" s="6"/>
      <c r="M75" s="6"/>
      <c r="N75" s="6"/>
      <c r="O75" s="6"/>
      <c r="P75" s="6"/>
      <c r="Q75" s="6"/>
      <c r="R75" s="6"/>
      <c r="S75" s="6"/>
      <c r="U75" s="6"/>
      <c r="V75"/>
      <c r="W75"/>
      <c r="X75"/>
      <c r="Y75"/>
      <c r="Z75"/>
    </row>
    <row r="76" spans="1:26" x14ac:dyDescent="0.25">
      <c r="A76" s="6"/>
      <c r="B76" s="6"/>
      <c r="C76" s="133"/>
      <c r="D76" s="133"/>
      <c r="E76" s="6"/>
      <c r="F76" s="6"/>
      <c r="G76" s="6"/>
      <c r="H76" s="6"/>
      <c r="I76" s="6"/>
      <c r="J76" s="6"/>
      <c r="K76" s="6"/>
      <c r="L76" s="6"/>
      <c r="M76" s="6"/>
      <c r="N76" s="6"/>
      <c r="O76" s="6"/>
      <c r="P76" s="6"/>
      <c r="Q76" s="6"/>
      <c r="R76" s="6"/>
      <c r="S76" s="6"/>
      <c r="U76" s="6"/>
      <c r="V76"/>
      <c r="W76"/>
      <c r="X76"/>
      <c r="Y76"/>
      <c r="Z76"/>
    </row>
    <row r="77" spans="1:26" x14ac:dyDescent="0.25">
      <c r="A77" s="6"/>
      <c r="B77" s="6"/>
      <c r="C77" s="133"/>
      <c r="D77" s="133"/>
      <c r="E77" s="6"/>
      <c r="F77" s="6"/>
      <c r="G77" s="6"/>
      <c r="H77" s="6"/>
      <c r="I77" s="6"/>
      <c r="J77" s="6"/>
      <c r="K77" s="6"/>
      <c r="L77" s="6"/>
      <c r="M77" s="6"/>
      <c r="N77" s="6"/>
      <c r="O77" s="6"/>
      <c r="P77" s="6"/>
      <c r="Q77" s="6"/>
      <c r="R77" s="6"/>
      <c r="S77" s="6"/>
      <c r="U77" s="6"/>
      <c r="V77"/>
      <c r="W77"/>
      <c r="X77"/>
      <c r="Y77"/>
      <c r="Z77"/>
    </row>
    <row r="78" spans="1:26" x14ac:dyDescent="0.25">
      <c r="A78" s="6"/>
      <c r="B78" s="6"/>
      <c r="C78" s="133"/>
      <c r="D78" s="133"/>
      <c r="E78" s="6"/>
      <c r="F78" s="6"/>
      <c r="G78" s="6"/>
      <c r="H78" s="6"/>
      <c r="I78" s="6"/>
      <c r="J78" s="6"/>
      <c r="K78" s="6"/>
      <c r="L78" s="6"/>
      <c r="M78" s="6"/>
      <c r="N78" s="6"/>
      <c r="O78" s="6"/>
      <c r="P78" s="6"/>
      <c r="Q78" s="6"/>
      <c r="R78" s="6"/>
      <c r="S78" s="6"/>
      <c r="U78" s="6"/>
      <c r="V78"/>
      <c r="W78"/>
      <c r="X78"/>
      <c r="Y78"/>
      <c r="Z78"/>
    </row>
    <row r="79" spans="1:26" x14ac:dyDescent="0.25">
      <c r="A79" s="6"/>
      <c r="B79" s="6"/>
      <c r="C79" s="133"/>
      <c r="D79" s="133"/>
      <c r="E79" s="6"/>
      <c r="F79" s="6"/>
      <c r="G79" s="6"/>
      <c r="H79" s="6"/>
      <c r="I79" s="6"/>
      <c r="J79" s="6"/>
      <c r="K79" s="6"/>
      <c r="L79" s="6"/>
      <c r="M79" s="6"/>
      <c r="N79" s="6"/>
      <c r="O79" s="6"/>
      <c r="P79" s="6"/>
      <c r="Q79" s="6"/>
      <c r="R79" s="6"/>
      <c r="S79" s="6"/>
      <c r="U79" s="6"/>
      <c r="V79"/>
      <c r="W79"/>
      <c r="X79"/>
      <c r="Y79"/>
      <c r="Z79"/>
    </row>
    <row r="80" spans="1:26" x14ac:dyDescent="0.25">
      <c r="A80" s="6"/>
      <c r="B80" s="6"/>
      <c r="C80" s="133"/>
      <c r="D80" s="133"/>
      <c r="E80" s="6"/>
      <c r="F80" s="6"/>
      <c r="G80" s="6"/>
      <c r="H80" s="6"/>
      <c r="I80" s="6"/>
      <c r="J80" s="6"/>
      <c r="K80" s="6"/>
      <c r="L80" s="6"/>
      <c r="M80" s="6"/>
      <c r="N80" s="6"/>
      <c r="O80" s="6"/>
      <c r="P80" s="6"/>
      <c r="Q80" s="6"/>
      <c r="R80" s="6"/>
      <c r="S80" s="6"/>
      <c r="U80" s="6"/>
      <c r="V80"/>
      <c r="W80"/>
      <c r="X80"/>
      <c r="Y80"/>
      <c r="Z80"/>
    </row>
    <row r="81" spans="1:26" x14ac:dyDescent="0.25">
      <c r="A81" s="6"/>
      <c r="B81" s="6"/>
      <c r="C81" s="133"/>
      <c r="D81" s="133"/>
      <c r="E81" s="6"/>
      <c r="F81" s="6"/>
      <c r="G81" s="6"/>
      <c r="H81" s="6"/>
      <c r="I81" s="6"/>
      <c r="J81" s="6"/>
      <c r="K81" s="6"/>
      <c r="L81" s="6"/>
      <c r="M81" s="6"/>
      <c r="N81" s="6"/>
      <c r="O81" s="6"/>
      <c r="P81" s="6"/>
      <c r="Q81" s="6"/>
      <c r="R81" s="6"/>
      <c r="S81" s="6"/>
      <c r="U81" s="6"/>
      <c r="V81"/>
      <c r="W81"/>
      <c r="X81"/>
      <c r="Y81"/>
      <c r="Z81"/>
    </row>
    <row r="82" spans="1:26" x14ac:dyDescent="0.25">
      <c r="A82" s="6"/>
      <c r="B82" s="6"/>
      <c r="C82" s="133"/>
      <c r="D82" s="133"/>
      <c r="E82" s="6"/>
      <c r="F82" s="6"/>
      <c r="G82" s="6"/>
      <c r="H82" s="6"/>
      <c r="I82" s="6"/>
      <c r="J82" s="6"/>
      <c r="K82" s="6"/>
      <c r="L82" s="6"/>
      <c r="M82" s="6"/>
      <c r="N82" s="6"/>
      <c r="O82" s="6"/>
      <c r="P82" s="6"/>
      <c r="Q82" s="6"/>
      <c r="R82" s="6"/>
      <c r="S82" s="6"/>
      <c r="U82" s="6"/>
      <c r="V82"/>
      <c r="W82"/>
      <c r="X82"/>
      <c r="Y82"/>
      <c r="Z82"/>
    </row>
    <row r="83" spans="1:26" x14ac:dyDescent="0.25">
      <c r="A83" s="6"/>
      <c r="B83" s="6"/>
      <c r="C83" s="133"/>
      <c r="D83" s="133"/>
      <c r="E83" s="6"/>
      <c r="F83" s="6"/>
      <c r="G83" s="6"/>
      <c r="H83" s="6"/>
      <c r="I83" s="6"/>
      <c r="J83" s="6"/>
      <c r="K83" s="6"/>
      <c r="L83" s="6"/>
      <c r="M83" s="6"/>
      <c r="N83" s="6"/>
      <c r="O83" s="6"/>
      <c r="P83" s="6"/>
      <c r="Q83" s="6"/>
      <c r="R83" s="6"/>
      <c r="S83" s="6"/>
      <c r="U83" s="6"/>
      <c r="V83"/>
      <c r="W83"/>
      <c r="X83"/>
      <c r="Y83"/>
      <c r="Z83"/>
    </row>
    <row r="84" spans="1:26" x14ac:dyDescent="0.25">
      <c r="A84" s="6"/>
      <c r="B84" s="6"/>
      <c r="C84" s="133"/>
      <c r="D84" s="133"/>
      <c r="E84" s="6"/>
      <c r="F84" s="6"/>
      <c r="G84" s="6"/>
      <c r="H84" s="6"/>
      <c r="I84" s="6"/>
      <c r="J84" s="6"/>
      <c r="K84" s="6"/>
      <c r="L84" s="6"/>
      <c r="M84" s="6"/>
      <c r="N84" s="6"/>
      <c r="O84" s="6"/>
      <c r="P84" s="6"/>
      <c r="Q84" s="6"/>
      <c r="R84" s="6"/>
      <c r="S84" s="6"/>
      <c r="U84" s="6"/>
      <c r="V84"/>
      <c r="W84"/>
      <c r="X84"/>
      <c r="Y84"/>
      <c r="Z84"/>
    </row>
    <row r="85" spans="1:26" x14ac:dyDescent="0.25">
      <c r="A85" s="6"/>
      <c r="B85" s="6"/>
      <c r="C85" s="133"/>
      <c r="D85" s="133"/>
      <c r="E85" s="6"/>
      <c r="F85" s="6"/>
      <c r="G85" s="6"/>
      <c r="H85" s="6"/>
      <c r="I85" s="6"/>
      <c r="J85" s="6"/>
      <c r="K85" s="6"/>
      <c r="L85" s="6"/>
      <c r="M85" s="6"/>
      <c r="N85" s="6"/>
      <c r="O85" s="6"/>
      <c r="P85" s="6"/>
      <c r="Q85" s="6"/>
      <c r="R85" s="6"/>
      <c r="S85" s="6"/>
      <c r="U85" s="6"/>
      <c r="V85"/>
      <c r="W85"/>
      <c r="X85"/>
      <c r="Y85"/>
      <c r="Z85"/>
    </row>
    <row r="86" spans="1:26" x14ac:dyDescent="0.25">
      <c r="A86" s="6"/>
      <c r="B86" s="6"/>
      <c r="C86" s="133"/>
      <c r="D86" s="133"/>
      <c r="E86" s="6"/>
      <c r="F86" s="6"/>
      <c r="G86" s="6"/>
      <c r="H86" s="6"/>
      <c r="I86" s="6"/>
      <c r="J86" s="6"/>
      <c r="K86" s="6"/>
      <c r="L86" s="6"/>
      <c r="M86" s="6"/>
      <c r="N86" s="6"/>
      <c r="O86" s="6"/>
      <c r="P86" s="6"/>
      <c r="Q86" s="6"/>
      <c r="R86" s="6"/>
      <c r="S86" s="6"/>
      <c r="U86" s="6"/>
      <c r="V86"/>
      <c r="W86"/>
      <c r="X86"/>
      <c r="Y86"/>
      <c r="Z86"/>
    </row>
    <row r="87" spans="1:26" x14ac:dyDescent="0.25">
      <c r="A87" s="6"/>
      <c r="B87" s="6"/>
      <c r="C87" s="133"/>
      <c r="D87" s="133"/>
      <c r="E87" s="6"/>
      <c r="F87" s="6"/>
      <c r="G87" s="6"/>
      <c r="H87" s="6"/>
      <c r="I87" s="6"/>
      <c r="J87" s="6"/>
      <c r="K87" s="6"/>
      <c r="L87" s="6"/>
      <c r="M87" s="6"/>
      <c r="N87" s="6"/>
      <c r="O87" s="6"/>
      <c r="P87" s="6"/>
      <c r="Q87" s="6"/>
      <c r="R87" s="6"/>
      <c r="S87" s="6"/>
      <c r="U87" s="6"/>
      <c r="V87"/>
      <c r="W87"/>
      <c r="X87"/>
      <c r="Y87"/>
      <c r="Z87"/>
    </row>
    <row r="88" spans="1:26" x14ac:dyDescent="0.25">
      <c r="A88" s="6"/>
      <c r="B88" s="6"/>
      <c r="C88" s="133"/>
      <c r="D88" s="133"/>
      <c r="E88" s="6"/>
      <c r="F88" s="6"/>
      <c r="G88" s="6"/>
      <c r="H88" s="6"/>
      <c r="I88" s="6"/>
      <c r="J88" s="6"/>
      <c r="K88" s="6"/>
      <c r="L88" s="6"/>
      <c r="M88" s="6"/>
      <c r="N88" s="6"/>
      <c r="O88" s="6"/>
      <c r="P88" s="6"/>
      <c r="Q88" s="6"/>
      <c r="R88" s="6"/>
      <c r="S88" s="6"/>
      <c r="U88" s="6"/>
      <c r="V88"/>
      <c r="W88"/>
      <c r="X88"/>
      <c r="Y88"/>
      <c r="Z88"/>
    </row>
    <row r="89" spans="1:26" x14ac:dyDescent="0.25">
      <c r="A89" s="6"/>
      <c r="B89" s="6"/>
      <c r="C89" s="133"/>
      <c r="D89" s="133"/>
      <c r="E89" s="6"/>
      <c r="F89" s="6"/>
      <c r="G89" s="6"/>
      <c r="H89" s="6"/>
      <c r="I89" s="6"/>
      <c r="J89" s="6"/>
      <c r="K89" s="6"/>
      <c r="L89" s="6"/>
      <c r="M89" s="6"/>
      <c r="N89" s="6"/>
      <c r="O89" s="6"/>
      <c r="P89" s="6"/>
      <c r="Q89" s="6"/>
      <c r="R89" s="6"/>
      <c r="S89" s="6"/>
      <c r="U89" s="6"/>
      <c r="V89"/>
      <c r="W89"/>
      <c r="X89"/>
      <c r="Y89"/>
      <c r="Z89"/>
    </row>
    <row r="90" spans="1:26" x14ac:dyDescent="0.25">
      <c r="A90" s="6"/>
      <c r="B90" s="6"/>
      <c r="C90" s="133"/>
      <c r="D90" s="133"/>
      <c r="E90" s="6"/>
      <c r="F90" s="6"/>
      <c r="G90" s="6"/>
      <c r="H90" s="6"/>
      <c r="I90" s="6"/>
      <c r="J90" s="6"/>
      <c r="K90" s="6"/>
      <c r="L90" s="6"/>
      <c r="M90" s="6"/>
      <c r="N90" s="6"/>
      <c r="O90" s="6"/>
      <c r="P90" s="6"/>
      <c r="Q90" s="6"/>
      <c r="R90" s="6"/>
      <c r="S90" s="6"/>
      <c r="U90" s="6"/>
      <c r="V90"/>
      <c r="W90"/>
      <c r="X90"/>
      <c r="Y90"/>
      <c r="Z90"/>
    </row>
    <row r="91" spans="1:26" x14ac:dyDescent="0.25">
      <c r="A91" s="6"/>
      <c r="B91" s="6"/>
      <c r="C91" s="133"/>
      <c r="D91" s="133"/>
      <c r="E91" s="6"/>
      <c r="F91" s="6"/>
      <c r="G91" s="6"/>
      <c r="H91" s="6"/>
      <c r="I91" s="6"/>
      <c r="J91" s="6"/>
      <c r="K91" s="6"/>
      <c r="L91" s="6"/>
      <c r="M91" s="6"/>
      <c r="N91" s="6"/>
      <c r="O91" s="6"/>
      <c r="P91" s="6"/>
      <c r="Q91" s="6"/>
      <c r="R91" s="6"/>
      <c r="S91" s="6"/>
      <c r="U91" s="6"/>
      <c r="V91"/>
      <c r="W91"/>
      <c r="X91"/>
      <c r="Y91"/>
      <c r="Z91"/>
    </row>
    <row r="92" spans="1:26" x14ac:dyDescent="0.25">
      <c r="A92" s="6"/>
      <c r="B92" s="6"/>
      <c r="C92" s="133"/>
      <c r="D92" s="133"/>
      <c r="E92" s="6"/>
      <c r="F92" s="6"/>
      <c r="G92" s="6"/>
      <c r="H92" s="6"/>
      <c r="I92" s="6"/>
      <c r="J92" s="6"/>
      <c r="K92" s="6"/>
      <c r="L92" s="6"/>
      <c r="M92" s="6"/>
      <c r="N92" s="6"/>
      <c r="O92" s="6"/>
      <c r="P92" s="6"/>
      <c r="Q92" s="6"/>
      <c r="R92" s="6"/>
      <c r="S92" s="6"/>
      <c r="U92" s="6"/>
      <c r="V92"/>
      <c r="W92"/>
      <c r="X92"/>
      <c r="Y92"/>
      <c r="Z92"/>
    </row>
    <row r="93" spans="1:26" x14ac:dyDescent="0.25">
      <c r="A93" s="6"/>
      <c r="B93" s="6"/>
      <c r="C93" s="133"/>
      <c r="D93" s="133"/>
      <c r="E93" s="6"/>
      <c r="F93" s="6"/>
      <c r="G93" s="6"/>
      <c r="H93" s="6"/>
      <c r="I93" s="6"/>
      <c r="J93" s="6"/>
      <c r="K93" s="6"/>
      <c r="L93" s="6"/>
      <c r="M93" s="6"/>
      <c r="N93" s="6"/>
      <c r="O93" s="6"/>
      <c r="P93" s="6"/>
      <c r="Q93" s="6"/>
      <c r="R93" s="6"/>
      <c r="S93" s="6"/>
      <c r="U93" s="6"/>
      <c r="V93"/>
      <c r="W93"/>
      <c r="X93"/>
      <c r="Y93"/>
      <c r="Z93"/>
    </row>
    <row r="94" spans="1:26" x14ac:dyDescent="0.25">
      <c r="A94" s="6"/>
      <c r="B94" s="6"/>
      <c r="C94" s="133"/>
      <c r="D94" s="133"/>
      <c r="E94" s="6"/>
      <c r="F94" s="6"/>
      <c r="G94" s="6"/>
      <c r="H94" s="6"/>
      <c r="I94" s="6"/>
      <c r="J94" s="6"/>
      <c r="K94" s="6"/>
      <c r="L94" s="6"/>
      <c r="M94" s="6"/>
      <c r="N94" s="6"/>
      <c r="O94" s="6"/>
      <c r="P94" s="6"/>
      <c r="Q94" s="6"/>
      <c r="R94" s="6"/>
      <c r="S94" s="6"/>
      <c r="U94" s="6"/>
      <c r="V94"/>
      <c r="W94"/>
      <c r="X94"/>
      <c r="Y94"/>
      <c r="Z94"/>
    </row>
    <row r="95" spans="1:26" x14ac:dyDescent="0.25">
      <c r="A95" s="6"/>
      <c r="B95" s="6"/>
      <c r="C95" s="133"/>
      <c r="D95" s="133"/>
      <c r="E95" s="6"/>
      <c r="F95" s="6"/>
      <c r="G95" s="6"/>
      <c r="H95" s="6"/>
      <c r="I95" s="6"/>
      <c r="J95" s="6"/>
      <c r="K95" s="6"/>
      <c r="L95" s="6"/>
      <c r="M95" s="6"/>
      <c r="N95" s="6"/>
      <c r="O95" s="6"/>
      <c r="P95" s="6"/>
      <c r="Q95" s="6"/>
      <c r="R95" s="6"/>
      <c r="S95" s="6"/>
      <c r="U95" s="6"/>
      <c r="V95"/>
      <c r="W95"/>
      <c r="X95"/>
      <c r="Y95"/>
      <c r="Z95"/>
    </row>
    <row r="96" spans="1:26" x14ac:dyDescent="0.25">
      <c r="A96" s="6"/>
      <c r="B96" s="6"/>
      <c r="C96" s="133"/>
      <c r="D96" s="133"/>
      <c r="E96" s="6"/>
      <c r="F96" s="6"/>
      <c r="G96" s="6"/>
      <c r="H96" s="6"/>
      <c r="I96" s="6"/>
      <c r="J96" s="6"/>
      <c r="K96" s="6"/>
      <c r="L96" s="6"/>
      <c r="M96" s="6"/>
      <c r="N96" s="6"/>
      <c r="O96" s="6"/>
      <c r="P96" s="6"/>
      <c r="Q96" s="6"/>
      <c r="R96" s="6"/>
      <c r="S96" s="6"/>
      <c r="U96" s="6"/>
      <c r="V96"/>
      <c r="W96"/>
      <c r="X96"/>
      <c r="Y96"/>
      <c r="Z96"/>
    </row>
    <row r="97" spans="1:26" x14ac:dyDescent="0.25">
      <c r="A97" s="6"/>
      <c r="B97" s="6"/>
      <c r="C97" s="133"/>
      <c r="D97" s="133"/>
      <c r="E97" s="6"/>
      <c r="F97" s="6"/>
      <c r="G97" s="6"/>
      <c r="H97" s="6"/>
      <c r="I97" s="6"/>
      <c r="J97" s="6"/>
      <c r="K97" s="6"/>
      <c r="L97" s="6"/>
      <c r="M97" s="6"/>
      <c r="N97" s="6"/>
      <c r="O97" s="6"/>
      <c r="P97" s="6"/>
      <c r="Q97" s="6"/>
      <c r="R97" s="6"/>
      <c r="S97" s="6"/>
      <c r="U97" s="6"/>
      <c r="V97"/>
      <c r="W97"/>
      <c r="X97"/>
      <c r="Y97"/>
      <c r="Z97"/>
    </row>
    <row r="98" spans="1:26" x14ac:dyDescent="0.25">
      <c r="A98" s="6"/>
      <c r="B98" s="6"/>
      <c r="C98" s="133"/>
      <c r="D98" s="133"/>
      <c r="E98" s="6"/>
      <c r="F98" s="6"/>
      <c r="G98" s="6"/>
      <c r="H98" s="6"/>
      <c r="I98" s="6"/>
      <c r="J98" s="6"/>
      <c r="K98" s="6"/>
      <c r="L98" s="6"/>
      <c r="M98" s="6"/>
      <c r="N98" s="6"/>
      <c r="O98" s="6"/>
      <c r="P98" s="6"/>
      <c r="Q98" s="6"/>
      <c r="R98" s="6"/>
      <c r="S98" s="6"/>
      <c r="U98" s="6"/>
      <c r="V98"/>
      <c r="W98"/>
      <c r="X98"/>
      <c r="Y98"/>
      <c r="Z98"/>
    </row>
    <row r="99" spans="1:26" x14ac:dyDescent="0.25">
      <c r="A99" s="6"/>
      <c r="B99" s="6"/>
      <c r="C99" s="133"/>
      <c r="D99" s="133"/>
      <c r="E99" s="6"/>
      <c r="F99" s="6"/>
      <c r="G99" s="6"/>
      <c r="H99" s="6"/>
      <c r="I99" s="6"/>
      <c r="J99" s="6"/>
      <c r="K99" s="6"/>
      <c r="L99" s="6"/>
      <c r="M99" s="6"/>
      <c r="N99" s="6"/>
      <c r="O99" s="6"/>
      <c r="P99" s="6"/>
      <c r="Q99" s="6"/>
      <c r="R99" s="6"/>
      <c r="S99" s="6"/>
      <c r="U99" s="6"/>
      <c r="V99"/>
      <c r="W99"/>
      <c r="X99"/>
      <c r="Y99"/>
      <c r="Z99"/>
    </row>
    <row r="100" spans="1:26" x14ac:dyDescent="0.25">
      <c r="A100" s="6"/>
      <c r="B100" s="6"/>
      <c r="C100" s="133"/>
      <c r="D100" s="133"/>
      <c r="E100" s="6"/>
      <c r="F100" s="6"/>
      <c r="G100" s="6"/>
      <c r="H100" s="6"/>
      <c r="I100" s="6"/>
      <c r="J100" s="6"/>
      <c r="K100" s="6"/>
      <c r="L100" s="6"/>
      <c r="M100" s="6"/>
      <c r="N100" s="6"/>
      <c r="O100" s="6"/>
      <c r="P100" s="6"/>
      <c r="Q100" s="6"/>
      <c r="R100" s="6"/>
      <c r="S100" s="6"/>
      <c r="U100" s="6"/>
      <c r="V100"/>
      <c r="W100"/>
      <c r="X100"/>
      <c r="Y100"/>
      <c r="Z100"/>
    </row>
    <row r="101" spans="1:26" x14ac:dyDescent="0.25">
      <c r="A101" s="6"/>
      <c r="B101" s="6"/>
      <c r="C101" s="133"/>
      <c r="D101" s="133"/>
      <c r="E101" s="6"/>
      <c r="F101" s="6"/>
      <c r="G101" s="6"/>
      <c r="H101" s="6"/>
      <c r="I101" s="6"/>
      <c r="J101" s="6"/>
      <c r="K101" s="6"/>
      <c r="L101" s="6"/>
      <c r="M101" s="6"/>
      <c r="N101" s="6"/>
      <c r="O101" s="6"/>
      <c r="P101" s="6"/>
      <c r="Q101" s="6"/>
      <c r="R101" s="6"/>
      <c r="S101" s="6"/>
      <c r="U101" s="6"/>
      <c r="V101"/>
      <c r="W101"/>
      <c r="X101"/>
      <c r="Y101"/>
      <c r="Z101"/>
    </row>
    <row r="102" spans="1:26" x14ac:dyDescent="0.25">
      <c r="A102" s="6"/>
      <c r="B102" s="6"/>
      <c r="C102" s="133"/>
      <c r="D102" s="133"/>
      <c r="E102" s="6"/>
      <c r="F102" s="6"/>
      <c r="G102" s="6"/>
      <c r="H102" s="6"/>
      <c r="I102" s="6"/>
      <c r="J102" s="6"/>
      <c r="K102" s="6"/>
      <c r="L102" s="6"/>
      <c r="M102" s="6"/>
      <c r="N102" s="6"/>
      <c r="O102" s="6"/>
      <c r="P102" s="6"/>
      <c r="Q102" s="6"/>
      <c r="R102" s="6"/>
      <c r="S102" s="6"/>
      <c r="U102" s="6"/>
      <c r="V102"/>
      <c r="W102"/>
      <c r="X102"/>
      <c r="Y102"/>
      <c r="Z102"/>
    </row>
    <row r="103" spans="1:26" x14ac:dyDescent="0.25">
      <c r="A103" s="6"/>
      <c r="B103" s="6"/>
      <c r="C103" s="133"/>
      <c r="D103" s="133"/>
      <c r="E103" s="6"/>
      <c r="F103" s="6"/>
      <c r="G103" s="6"/>
      <c r="H103" s="6"/>
      <c r="I103" s="6"/>
      <c r="J103" s="6"/>
      <c r="K103" s="6"/>
      <c r="L103" s="6"/>
      <c r="M103" s="6"/>
      <c r="N103" s="6"/>
      <c r="O103" s="6"/>
      <c r="P103" s="6"/>
      <c r="Q103" s="6"/>
      <c r="R103" s="6"/>
      <c r="S103" s="6"/>
      <c r="U103" s="6"/>
      <c r="V103"/>
      <c r="W103"/>
      <c r="X103"/>
      <c r="Y103"/>
      <c r="Z103"/>
    </row>
    <row r="104" spans="1:26" x14ac:dyDescent="0.25">
      <c r="A104" s="6"/>
      <c r="B104" s="6"/>
      <c r="C104" s="133"/>
      <c r="D104" s="133"/>
      <c r="E104" s="6"/>
      <c r="F104" s="6"/>
      <c r="G104" s="6"/>
      <c r="H104" s="6"/>
      <c r="I104" s="6"/>
      <c r="J104" s="6"/>
      <c r="K104" s="6"/>
      <c r="L104" s="6"/>
      <c r="M104" s="6"/>
      <c r="N104" s="6"/>
      <c r="O104" s="6"/>
      <c r="P104" s="6"/>
      <c r="Q104" s="6"/>
      <c r="R104" s="6"/>
      <c r="S104" s="6"/>
      <c r="U104" s="6"/>
      <c r="V104"/>
      <c r="W104"/>
      <c r="X104"/>
      <c r="Y104"/>
      <c r="Z104"/>
    </row>
    <row r="105" spans="1:26" x14ac:dyDescent="0.25">
      <c r="A105" s="6"/>
      <c r="B105" s="6"/>
      <c r="C105" s="133"/>
      <c r="D105" s="133"/>
      <c r="E105" s="6"/>
      <c r="F105" s="6"/>
      <c r="G105" s="6"/>
      <c r="H105" s="6"/>
      <c r="I105" s="6"/>
      <c r="J105" s="6"/>
      <c r="K105" s="6"/>
      <c r="L105" s="6"/>
      <c r="M105" s="6"/>
      <c r="N105" s="6"/>
      <c r="O105" s="6"/>
      <c r="P105" s="6"/>
      <c r="Q105" s="6"/>
      <c r="R105" s="6"/>
      <c r="S105" s="6"/>
      <c r="U105" s="6"/>
      <c r="V105"/>
      <c r="W105"/>
      <c r="X105"/>
      <c r="Y105"/>
      <c r="Z105"/>
    </row>
    <row r="106" spans="1:26" x14ac:dyDescent="0.25">
      <c r="A106" s="6"/>
      <c r="B106" s="6"/>
      <c r="C106" s="133"/>
      <c r="D106" s="133"/>
      <c r="E106" s="6"/>
      <c r="F106" s="6"/>
      <c r="G106" s="6"/>
      <c r="H106" s="6"/>
      <c r="I106" s="6"/>
      <c r="J106" s="6"/>
      <c r="K106" s="6"/>
      <c r="L106" s="6"/>
      <c r="M106" s="6"/>
      <c r="N106" s="6"/>
      <c r="O106" s="6"/>
      <c r="P106" s="6"/>
      <c r="Q106" s="6"/>
      <c r="R106" s="6"/>
      <c r="S106" s="6"/>
      <c r="U106" s="6"/>
      <c r="V106"/>
      <c r="W106"/>
      <c r="X106"/>
      <c r="Y106"/>
      <c r="Z106"/>
    </row>
    <row r="107" spans="1:26" x14ac:dyDescent="0.25">
      <c r="A107" s="6"/>
      <c r="B107" s="6"/>
      <c r="C107" s="133"/>
      <c r="D107" s="133"/>
      <c r="E107" s="6"/>
      <c r="F107" s="6"/>
      <c r="G107" s="6"/>
      <c r="H107" s="6"/>
      <c r="I107" s="6"/>
      <c r="J107" s="6"/>
      <c r="K107" s="6"/>
      <c r="L107" s="6"/>
      <c r="M107" s="6"/>
      <c r="N107" s="6"/>
      <c r="O107" s="6"/>
      <c r="P107" s="6"/>
      <c r="Q107" s="6"/>
      <c r="R107" s="6"/>
      <c r="S107" s="6"/>
      <c r="U107" s="6"/>
      <c r="V107"/>
      <c r="W107"/>
      <c r="X107"/>
      <c r="Y107"/>
      <c r="Z107"/>
    </row>
    <row r="108" spans="1:26" x14ac:dyDescent="0.25">
      <c r="A108" s="6"/>
      <c r="B108" s="6"/>
      <c r="C108" s="133"/>
      <c r="D108" s="133"/>
      <c r="E108" s="6"/>
      <c r="F108" s="6"/>
      <c r="G108" s="6"/>
      <c r="H108" s="6"/>
      <c r="I108" s="6"/>
      <c r="J108" s="6"/>
      <c r="K108" s="6"/>
      <c r="L108" s="6"/>
      <c r="M108" s="6"/>
      <c r="N108" s="6"/>
      <c r="O108" s="6"/>
      <c r="P108" s="6"/>
      <c r="Q108" s="6"/>
      <c r="R108" s="6"/>
      <c r="S108" s="6"/>
      <c r="U108" s="6"/>
      <c r="V108"/>
      <c r="W108"/>
      <c r="X108"/>
      <c r="Y108"/>
      <c r="Z108"/>
    </row>
    <row r="109" spans="1:26" x14ac:dyDescent="0.25">
      <c r="A109" s="6"/>
      <c r="B109" s="6"/>
      <c r="C109" s="133"/>
      <c r="D109" s="133"/>
      <c r="E109" s="6"/>
      <c r="F109" s="6"/>
      <c r="G109" s="6"/>
      <c r="H109" s="6"/>
      <c r="I109" s="6"/>
      <c r="J109" s="6"/>
      <c r="K109" s="6"/>
      <c r="L109" s="6"/>
      <c r="M109" s="6"/>
      <c r="N109" s="6"/>
      <c r="O109" s="6"/>
      <c r="P109" s="6"/>
      <c r="Q109" s="6"/>
      <c r="R109" s="6"/>
      <c r="S109" s="6"/>
      <c r="U109" s="6"/>
      <c r="V109"/>
      <c r="W109"/>
      <c r="X109"/>
      <c r="Y109"/>
      <c r="Z109"/>
    </row>
    <row r="110" spans="1:26" x14ac:dyDescent="0.25">
      <c r="A110" s="6"/>
      <c r="B110" s="6"/>
      <c r="C110" s="133"/>
      <c r="D110" s="133"/>
      <c r="E110" s="6"/>
      <c r="F110" s="6"/>
      <c r="G110" s="6"/>
      <c r="H110" s="6"/>
      <c r="I110" s="6"/>
      <c r="J110" s="6"/>
      <c r="K110" s="6"/>
      <c r="L110" s="6"/>
      <c r="M110" s="6"/>
      <c r="N110" s="6"/>
      <c r="O110" s="6"/>
      <c r="P110" s="6"/>
      <c r="Q110" s="6"/>
      <c r="R110" s="6"/>
      <c r="S110" s="6"/>
      <c r="U110" s="6"/>
      <c r="V110"/>
      <c r="W110"/>
      <c r="X110"/>
      <c r="Y110"/>
      <c r="Z110"/>
    </row>
    <row r="111" spans="1:26" x14ac:dyDescent="0.25">
      <c r="A111" s="6"/>
      <c r="B111" s="6"/>
      <c r="C111" s="133"/>
      <c r="D111" s="133"/>
      <c r="E111" s="6"/>
      <c r="F111" s="6"/>
      <c r="G111" s="6"/>
      <c r="H111" s="6"/>
      <c r="I111" s="6"/>
      <c r="J111" s="6"/>
      <c r="K111" s="6"/>
      <c r="L111" s="6"/>
      <c r="M111" s="6"/>
      <c r="N111" s="6"/>
      <c r="O111" s="6"/>
      <c r="P111" s="6"/>
      <c r="Q111" s="6"/>
      <c r="R111" s="6"/>
      <c r="S111" s="6"/>
      <c r="U111" s="6"/>
      <c r="V111"/>
      <c r="W111"/>
      <c r="X111"/>
      <c r="Y111"/>
      <c r="Z111"/>
    </row>
    <row r="112" spans="1:26" x14ac:dyDescent="0.25">
      <c r="A112" s="6"/>
      <c r="B112" s="6"/>
      <c r="C112" s="133"/>
      <c r="D112" s="133"/>
      <c r="E112" s="6"/>
      <c r="F112" s="6"/>
      <c r="G112" s="6"/>
      <c r="H112" s="6"/>
      <c r="I112" s="6"/>
      <c r="J112" s="6"/>
      <c r="K112" s="6"/>
      <c r="L112" s="6"/>
      <c r="M112" s="6"/>
      <c r="N112" s="6"/>
      <c r="O112" s="6"/>
      <c r="P112" s="6"/>
      <c r="Q112" s="6"/>
      <c r="R112" s="6"/>
      <c r="S112" s="6"/>
      <c r="U112" s="6"/>
      <c r="V112"/>
      <c r="W112"/>
      <c r="X112"/>
      <c r="Y112"/>
      <c r="Z112"/>
    </row>
    <row r="113" spans="1:26" x14ac:dyDescent="0.25">
      <c r="A113" s="6"/>
      <c r="B113" s="6"/>
      <c r="C113" s="133"/>
      <c r="D113" s="133"/>
      <c r="E113" s="6"/>
      <c r="F113" s="6"/>
      <c r="G113" s="6"/>
      <c r="H113" s="6"/>
      <c r="I113" s="6"/>
      <c r="J113" s="6"/>
      <c r="K113" s="6"/>
      <c r="L113" s="6"/>
      <c r="M113" s="6"/>
      <c r="N113" s="6"/>
      <c r="O113" s="6"/>
      <c r="P113" s="6"/>
      <c r="Q113" s="6"/>
      <c r="R113" s="6"/>
      <c r="S113" s="6"/>
      <c r="U113" s="6"/>
      <c r="V113"/>
      <c r="W113"/>
      <c r="X113"/>
      <c r="Y113"/>
      <c r="Z113"/>
    </row>
    <row r="114" spans="1:26" x14ac:dyDescent="0.25">
      <c r="A114" s="6"/>
      <c r="B114" s="6"/>
      <c r="C114" s="133"/>
      <c r="D114" s="133"/>
      <c r="E114" s="6"/>
      <c r="F114" s="6"/>
      <c r="G114" s="6"/>
      <c r="H114" s="6"/>
      <c r="I114" s="6"/>
      <c r="J114" s="6"/>
      <c r="K114" s="6"/>
      <c r="L114" s="6"/>
      <c r="M114" s="6"/>
      <c r="N114" s="6"/>
      <c r="O114" s="6"/>
      <c r="P114" s="6"/>
      <c r="Q114" s="6"/>
      <c r="R114" s="6"/>
      <c r="S114" s="6"/>
      <c r="U114" s="6"/>
      <c r="V114"/>
      <c r="W114"/>
      <c r="X114"/>
      <c r="Y114"/>
      <c r="Z114"/>
    </row>
    <row r="115" spans="1:26" x14ac:dyDescent="0.25">
      <c r="A115" s="6"/>
      <c r="B115" s="6"/>
      <c r="C115" s="133"/>
      <c r="D115" s="133"/>
      <c r="E115" s="6"/>
      <c r="F115" s="6"/>
      <c r="G115" s="6"/>
      <c r="H115" s="6"/>
      <c r="I115" s="6"/>
      <c r="J115" s="6"/>
      <c r="K115" s="6"/>
      <c r="L115" s="6"/>
      <c r="M115" s="6"/>
      <c r="N115" s="6"/>
      <c r="O115" s="6"/>
      <c r="P115" s="6"/>
      <c r="Q115" s="6"/>
      <c r="R115" s="6"/>
      <c r="S115" s="6"/>
      <c r="U115" s="6"/>
      <c r="V115"/>
      <c r="W115"/>
      <c r="X115"/>
      <c r="Y115"/>
      <c r="Z115"/>
    </row>
    <row r="116" spans="1:26" x14ac:dyDescent="0.25">
      <c r="A116" s="6"/>
      <c r="B116" s="6"/>
      <c r="C116" s="133"/>
      <c r="D116" s="133"/>
      <c r="E116" s="6"/>
      <c r="F116" s="6"/>
      <c r="G116" s="6"/>
      <c r="H116" s="6"/>
      <c r="I116" s="6"/>
      <c r="J116" s="6"/>
      <c r="K116" s="6"/>
      <c r="L116" s="6"/>
      <c r="M116" s="6"/>
      <c r="N116" s="6"/>
      <c r="O116" s="6"/>
      <c r="P116" s="6"/>
      <c r="Q116" s="6"/>
      <c r="R116" s="6"/>
      <c r="S116" s="6"/>
      <c r="U116" s="6"/>
      <c r="V116"/>
      <c r="W116"/>
      <c r="X116"/>
      <c r="Y116"/>
      <c r="Z116"/>
    </row>
    <row r="117" spans="1:26" x14ac:dyDescent="0.25">
      <c r="A117" s="6"/>
      <c r="B117" s="6"/>
      <c r="C117" s="133"/>
      <c r="D117" s="133"/>
      <c r="E117" s="6"/>
      <c r="F117" s="6"/>
      <c r="G117" s="6"/>
      <c r="H117" s="6"/>
      <c r="I117" s="6"/>
      <c r="J117" s="6"/>
      <c r="K117" s="6"/>
      <c r="L117" s="6"/>
      <c r="M117" s="6"/>
      <c r="N117" s="6"/>
      <c r="O117" s="6"/>
      <c r="P117" s="6"/>
      <c r="Q117" s="6"/>
      <c r="R117" s="6"/>
      <c r="S117" s="6"/>
      <c r="U117" s="6"/>
      <c r="V117"/>
      <c r="W117"/>
      <c r="X117"/>
      <c r="Y117"/>
      <c r="Z117"/>
    </row>
    <row r="118" spans="1:26" x14ac:dyDescent="0.25">
      <c r="A118" s="6"/>
      <c r="B118" s="6"/>
      <c r="C118" s="133"/>
      <c r="D118" s="133"/>
      <c r="E118" s="6"/>
      <c r="F118" s="6"/>
      <c r="G118" s="6"/>
      <c r="H118" s="6"/>
      <c r="I118" s="6"/>
      <c r="J118" s="6"/>
      <c r="K118" s="6"/>
      <c r="L118" s="6"/>
      <c r="M118" s="6"/>
      <c r="N118" s="6"/>
      <c r="O118" s="6"/>
      <c r="P118" s="6"/>
      <c r="Q118" s="6"/>
      <c r="R118" s="6"/>
      <c r="S118" s="6"/>
      <c r="U118" s="6"/>
      <c r="V118"/>
      <c r="W118"/>
      <c r="X118"/>
      <c r="Y118"/>
      <c r="Z118"/>
    </row>
    <row r="119" spans="1:26" x14ac:dyDescent="0.25">
      <c r="A119" s="6"/>
      <c r="B119" s="6"/>
      <c r="C119" s="133"/>
      <c r="D119" s="133"/>
      <c r="E119" s="6"/>
      <c r="F119" s="6"/>
      <c r="G119" s="6"/>
      <c r="H119" s="6"/>
      <c r="I119" s="6"/>
      <c r="J119" s="6"/>
      <c r="K119" s="6"/>
      <c r="L119" s="6"/>
      <c r="M119" s="6"/>
      <c r="N119" s="6"/>
      <c r="O119" s="6"/>
      <c r="P119" s="6"/>
      <c r="Q119" s="6"/>
      <c r="R119" s="6"/>
      <c r="S119" s="6"/>
      <c r="U119" s="6"/>
      <c r="V119"/>
      <c r="W119"/>
      <c r="X119"/>
      <c r="Y119"/>
      <c r="Z119"/>
    </row>
    <row r="120" spans="1:26" x14ac:dyDescent="0.25">
      <c r="A120" s="6"/>
      <c r="B120" s="6"/>
      <c r="C120" s="133"/>
      <c r="D120" s="133"/>
      <c r="E120" s="6"/>
      <c r="F120" s="6"/>
      <c r="G120" s="6"/>
      <c r="H120" s="6"/>
      <c r="I120" s="6"/>
      <c r="J120" s="6"/>
      <c r="K120" s="6"/>
      <c r="L120" s="6"/>
      <c r="M120" s="6"/>
      <c r="N120" s="6"/>
      <c r="O120" s="6"/>
      <c r="P120" s="6"/>
      <c r="Q120" s="6"/>
      <c r="R120" s="6"/>
      <c r="S120" s="6"/>
      <c r="U120" s="6"/>
      <c r="V120"/>
      <c r="W120"/>
      <c r="X120"/>
      <c r="Y120"/>
      <c r="Z120"/>
    </row>
    <row r="121" spans="1:26" x14ac:dyDescent="0.25">
      <c r="A121" s="6"/>
      <c r="B121" s="6"/>
      <c r="C121" s="133"/>
      <c r="D121" s="133"/>
      <c r="E121" s="6"/>
      <c r="F121" s="6"/>
      <c r="G121" s="6"/>
      <c r="H121" s="6"/>
      <c r="I121" s="6"/>
      <c r="J121" s="6"/>
      <c r="K121" s="6"/>
      <c r="L121" s="6"/>
      <c r="M121" s="6"/>
      <c r="N121" s="6"/>
      <c r="O121" s="6"/>
      <c r="P121" s="6"/>
      <c r="Q121" s="6"/>
      <c r="R121" s="6"/>
      <c r="S121" s="6"/>
      <c r="U121" s="6"/>
      <c r="V121"/>
      <c r="W121"/>
      <c r="X121"/>
      <c r="Y121"/>
      <c r="Z121"/>
    </row>
    <row r="122" spans="1:26" x14ac:dyDescent="0.25">
      <c r="A122" s="6"/>
      <c r="B122" s="6"/>
      <c r="C122" s="133"/>
      <c r="D122" s="133"/>
      <c r="E122" s="6"/>
      <c r="F122" s="6"/>
      <c r="G122" s="6"/>
      <c r="H122" s="6"/>
      <c r="I122" s="6"/>
      <c r="J122" s="6"/>
      <c r="K122" s="6"/>
      <c r="L122" s="6"/>
      <c r="M122" s="6"/>
      <c r="N122" s="6"/>
      <c r="O122" s="6"/>
      <c r="P122" s="6"/>
      <c r="Q122" s="6"/>
      <c r="R122" s="6"/>
      <c r="S122" s="6"/>
      <c r="U122" s="6"/>
      <c r="V122"/>
      <c r="W122"/>
      <c r="X122"/>
      <c r="Y122"/>
      <c r="Z122"/>
    </row>
    <row r="123" spans="1:26" x14ac:dyDescent="0.25">
      <c r="A123" s="6"/>
      <c r="B123" s="6"/>
      <c r="C123" s="133"/>
      <c r="D123" s="133"/>
      <c r="E123" s="6"/>
      <c r="F123" s="6"/>
      <c r="G123" s="6"/>
      <c r="H123" s="6"/>
      <c r="I123" s="6"/>
      <c r="J123" s="6"/>
      <c r="K123" s="6"/>
      <c r="L123" s="6"/>
      <c r="M123" s="6"/>
      <c r="N123" s="6"/>
      <c r="O123" s="6"/>
      <c r="P123" s="6"/>
      <c r="Q123" s="6"/>
      <c r="R123" s="6"/>
      <c r="S123" s="6"/>
      <c r="U123" s="6"/>
      <c r="V123"/>
      <c r="W123"/>
      <c r="X123"/>
      <c r="Y123"/>
      <c r="Z123"/>
    </row>
    <row r="124" spans="1:26" x14ac:dyDescent="0.25">
      <c r="A124" s="6"/>
      <c r="B124" s="6"/>
      <c r="C124" s="133"/>
      <c r="D124" s="133"/>
      <c r="E124" s="6"/>
      <c r="F124" s="6"/>
      <c r="G124" s="6"/>
      <c r="H124" s="6"/>
      <c r="I124" s="6"/>
      <c r="J124" s="6"/>
      <c r="K124" s="6"/>
      <c r="L124" s="6"/>
      <c r="M124" s="6"/>
      <c r="N124" s="6"/>
      <c r="O124" s="6"/>
      <c r="P124" s="6"/>
      <c r="Q124" s="6"/>
      <c r="R124" s="6"/>
      <c r="S124" s="6"/>
      <c r="U124" s="6"/>
      <c r="V124"/>
      <c r="W124"/>
      <c r="X124"/>
      <c r="Y124"/>
      <c r="Z124"/>
    </row>
    <row r="125" spans="1:26" x14ac:dyDescent="0.25">
      <c r="A125" s="6"/>
      <c r="B125" s="6"/>
      <c r="C125" s="133"/>
      <c r="D125" s="133"/>
      <c r="E125" s="6"/>
      <c r="F125" s="6"/>
      <c r="G125" s="6"/>
      <c r="H125" s="6"/>
      <c r="I125" s="6"/>
      <c r="J125" s="6"/>
      <c r="K125" s="6"/>
      <c r="L125" s="6"/>
      <c r="M125" s="6"/>
      <c r="N125" s="6"/>
      <c r="O125" s="6"/>
      <c r="P125" s="6"/>
      <c r="Q125" s="6"/>
      <c r="R125" s="6"/>
      <c r="S125" s="6"/>
      <c r="U125" s="6"/>
      <c r="V125"/>
      <c r="W125"/>
      <c r="X125"/>
      <c r="Y125"/>
      <c r="Z125"/>
    </row>
    <row r="126" spans="1:26" x14ac:dyDescent="0.25">
      <c r="A126" s="6"/>
      <c r="B126" s="6"/>
      <c r="C126" s="133"/>
      <c r="D126" s="133"/>
      <c r="E126" s="6"/>
      <c r="F126" s="6"/>
      <c r="G126" s="6"/>
      <c r="H126" s="6"/>
      <c r="I126" s="6"/>
      <c r="J126" s="6"/>
      <c r="K126" s="6"/>
      <c r="L126" s="6"/>
      <c r="M126" s="6"/>
      <c r="N126" s="6"/>
      <c r="O126" s="6"/>
      <c r="P126" s="6"/>
      <c r="Q126" s="6"/>
      <c r="R126" s="6"/>
      <c r="S126" s="6"/>
      <c r="U126" s="6"/>
      <c r="V126"/>
      <c r="W126"/>
      <c r="X126"/>
      <c r="Y126"/>
      <c r="Z126"/>
    </row>
    <row r="127" spans="1:26" x14ac:dyDescent="0.25">
      <c r="A127" s="6"/>
      <c r="B127" s="6"/>
      <c r="C127" s="133"/>
      <c r="D127" s="133"/>
      <c r="E127" s="6"/>
      <c r="F127" s="6"/>
      <c r="G127" s="6"/>
      <c r="H127" s="6"/>
      <c r="I127" s="6"/>
      <c r="J127" s="6"/>
      <c r="K127" s="6"/>
      <c r="L127" s="6"/>
      <c r="M127" s="6"/>
      <c r="N127" s="6"/>
      <c r="O127" s="6"/>
      <c r="P127" s="6"/>
      <c r="Q127" s="6"/>
      <c r="R127" s="6"/>
      <c r="S127" s="6"/>
      <c r="U127" s="6"/>
      <c r="V127"/>
      <c r="W127"/>
      <c r="X127"/>
      <c r="Y127"/>
      <c r="Z127"/>
    </row>
    <row r="128" spans="1:26" x14ac:dyDescent="0.25">
      <c r="A128" s="6"/>
      <c r="B128" s="6"/>
      <c r="C128" s="133"/>
      <c r="D128" s="133"/>
      <c r="E128" s="6"/>
      <c r="F128" s="6"/>
      <c r="G128" s="6"/>
      <c r="H128" s="6"/>
      <c r="I128" s="6"/>
      <c r="J128" s="6"/>
      <c r="K128" s="6"/>
      <c r="L128" s="6"/>
      <c r="M128" s="6"/>
      <c r="N128" s="6"/>
      <c r="O128" s="6"/>
      <c r="P128" s="6"/>
      <c r="Q128" s="6"/>
      <c r="R128" s="6"/>
      <c r="S128" s="6"/>
      <c r="U128" s="6"/>
      <c r="V128"/>
      <c r="W128"/>
      <c r="X128"/>
      <c r="Y128"/>
      <c r="Z128"/>
    </row>
    <row r="129" spans="1:26" x14ac:dyDescent="0.25">
      <c r="A129" s="6"/>
      <c r="B129" s="6"/>
      <c r="C129" s="133"/>
      <c r="D129" s="133"/>
      <c r="E129" s="6"/>
      <c r="F129" s="6"/>
      <c r="G129" s="6"/>
      <c r="H129" s="6"/>
      <c r="I129" s="6"/>
      <c r="J129" s="6"/>
      <c r="K129" s="6"/>
      <c r="L129" s="6"/>
      <c r="M129" s="6"/>
      <c r="N129" s="6"/>
      <c r="O129" s="6"/>
      <c r="P129" s="6"/>
      <c r="Q129" s="6"/>
      <c r="R129" s="6"/>
      <c r="S129" s="6"/>
      <c r="U129" s="6"/>
      <c r="V129"/>
      <c r="W129"/>
      <c r="X129"/>
      <c r="Y129"/>
      <c r="Z129"/>
    </row>
    <row r="130" spans="1:26" x14ac:dyDescent="0.25">
      <c r="A130" s="6"/>
      <c r="B130" s="6"/>
      <c r="C130" s="133"/>
      <c r="D130" s="133"/>
      <c r="E130" s="6"/>
      <c r="F130" s="6"/>
      <c r="G130" s="6"/>
      <c r="H130" s="6"/>
      <c r="I130" s="6"/>
      <c r="J130" s="6"/>
      <c r="K130" s="6"/>
      <c r="L130" s="6"/>
      <c r="M130" s="6"/>
      <c r="N130" s="6"/>
      <c r="O130" s="6"/>
      <c r="P130" s="6"/>
      <c r="Q130" s="6"/>
      <c r="R130" s="6"/>
      <c r="S130" s="6"/>
      <c r="V130"/>
      <c r="W130"/>
      <c r="X130"/>
      <c r="Y130"/>
      <c r="Z130"/>
    </row>
    <row r="131" spans="1:26" x14ac:dyDescent="0.25">
      <c r="A131" s="6"/>
      <c r="B131" s="6"/>
      <c r="C131" s="133"/>
      <c r="D131" s="133"/>
      <c r="E131" s="6"/>
      <c r="F131" s="6"/>
      <c r="G131" s="6"/>
      <c r="H131" s="6"/>
      <c r="I131" s="6"/>
      <c r="J131" s="6"/>
      <c r="K131" s="6"/>
      <c r="L131" s="6"/>
      <c r="M131" s="6"/>
      <c r="N131" s="6"/>
      <c r="O131" s="6"/>
      <c r="P131" s="6"/>
      <c r="Q131" s="6"/>
      <c r="R131" s="6"/>
      <c r="S131" s="6"/>
      <c r="V131"/>
      <c r="W131"/>
      <c r="X131"/>
      <c r="Y131"/>
      <c r="Z131"/>
    </row>
    <row r="132" spans="1:26" x14ac:dyDescent="0.25">
      <c r="A132" s="6"/>
      <c r="B132" s="6"/>
      <c r="C132" s="133"/>
      <c r="D132" s="133"/>
      <c r="E132" s="6"/>
      <c r="F132" s="6"/>
      <c r="G132" s="6"/>
      <c r="H132" s="6"/>
      <c r="I132" s="6"/>
      <c r="J132" s="6"/>
      <c r="K132" s="6"/>
      <c r="L132" s="6"/>
      <c r="M132" s="6"/>
      <c r="N132" s="6"/>
      <c r="O132" s="6"/>
      <c r="P132" s="6"/>
      <c r="Q132" s="6"/>
      <c r="R132" s="6"/>
      <c r="S132" s="6"/>
      <c r="V132"/>
      <c r="W132"/>
      <c r="X132"/>
      <c r="Y132"/>
      <c r="Z132"/>
    </row>
    <row r="133" spans="1:26" x14ac:dyDescent="0.25">
      <c r="A133" s="6"/>
      <c r="B133" s="6"/>
      <c r="C133" s="133"/>
      <c r="D133" s="133"/>
      <c r="E133" s="6"/>
      <c r="F133" s="6"/>
      <c r="G133" s="6"/>
      <c r="H133" s="6"/>
      <c r="I133" s="6"/>
      <c r="J133" s="6"/>
      <c r="K133" s="6"/>
      <c r="L133" s="6"/>
      <c r="M133" s="6"/>
      <c r="N133" s="6"/>
      <c r="O133" s="6"/>
      <c r="P133" s="6"/>
      <c r="Q133" s="6"/>
      <c r="R133" s="6"/>
      <c r="S133" s="6"/>
      <c r="V133"/>
      <c r="W133"/>
      <c r="X133"/>
      <c r="Y133"/>
      <c r="Z133"/>
    </row>
    <row r="134" spans="1:26" x14ac:dyDescent="0.25">
      <c r="A134" s="6"/>
      <c r="B134" s="6"/>
      <c r="C134" s="133"/>
      <c r="D134" s="133"/>
      <c r="E134" s="6"/>
      <c r="F134" s="6"/>
      <c r="G134" s="6"/>
      <c r="H134" s="6"/>
      <c r="I134" s="6"/>
      <c r="J134" s="6"/>
      <c r="K134" s="6"/>
      <c r="L134" s="6"/>
      <c r="M134" s="6"/>
      <c r="N134" s="6"/>
      <c r="O134" s="6"/>
      <c r="P134" s="6"/>
      <c r="Q134" s="6"/>
      <c r="R134" s="6"/>
      <c r="S134" s="6"/>
      <c r="V134"/>
      <c r="W134"/>
      <c r="X134"/>
      <c r="Y134"/>
      <c r="Z134"/>
    </row>
    <row r="135" spans="1:26" x14ac:dyDescent="0.25">
      <c r="A135" s="6"/>
      <c r="B135" s="6"/>
      <c r="C135" s="133"/>
      <c r="D135" s="133"/>
      <c r="E135" s="6"/>
      <c r="F135" s="6"/>
      <c r="G135" s="6"/>
      <c r="H135" s="6"/>
      <c r="I135" s="6"/>
      <c r="J135" s="6"/>
      <c r="K135" s="6"/>
      <c r="L135" s="6"/>
      <c r="M135" s="6"/>
      <c r="N135" s="6"/>
      <c r="O135" s="6"/>
      <c r="P135" s="6"/>
      <c r="Q135" s="6"/>
      <c r="R135" s="6"/>
      <c r="S135" s="6"/>
      <c r="V135"/>
      <c r="W135"/>
      <c r="X135"/>
      <c r="Y135"/>
      <c r="Z135"/>
    </row>
    <row r="136" spans="1:26" x14ac:dyDescent="0.25">
      <c r="A136" s="6"/>
      <c r="B136" s="6"/>
      <c r="C136" s="133"/>
      <c r="D136" s="133"/>
      <c r="E136" s="6"/>
      <c r="F136" s="6"/>
      <c r="G136" s="6"/>
      <c r="H136" s="6"/>
      <c r="I136" s="6"/>
      <c r="J136" s="6"/>
      <c r="K136" s="6"/>
      <c r="L136" s="6"/>
      <c r="M136" s="6"/>
      <c r="N136" s="6"/>
      <c r="O136" s="6"/>
      <c r="P136" s="6"/>
      <c r="Q136" s="6"/>
      <c r="R136" s="6"/>
      <c r="S136" s="6"/>
      <c r="V136"/>
      <c r="W136"/>
      <c r="X136"/>
      <c r="Y136"/>
      <c r="Z136"/>
    </row>
    <row r="137" spans="1:26" x14ac:dyDescent="0.25">
      <c r="A137" s="6"/>
      <c r="B137" s="6"/>
      <c r="C137" s="133"/>
      <c r="D137" s="133"/>
      <c r="E137" s="6"/>
      <c r="F137" s="6"/>
      <c r="G137" s="6"/>
      <c r="H137" s="6"/>
      <c r="I137" s="6"/>
      <c r="J137" s="6"/>
      <c r="K137" s="6"/>
      <c r="L137" s="6"/>
      <c r="M137" s="6"/>
      <c r="N137" s="6"/>
      <c r="O137" s="6"/>
      <c r="P137" s="6"/>
      <c r="Q137" s="6"/>
      <c r="R137" s="6"/>
      <c r="S137" s="6"/>
      <c r="V137"/>
      <c r="W137"/>
      <c r="X137"/>
      <c r="Y137"/>
      <c r="Z137"/>
    </row>
    <row r="138" spans="1:26" x14ac:dyDescent="0.25">
      <c r="A138" s="6"/>
      <c r="B138" s="6"/>
      <c r="C138" s="133"/>
      <c r="D138" s="133"/>
      <c r="E138" s="6"/>
      <c r="F138" s="6"/>
      <c r="G138" s="6"/>
      <c r="H138" s="6"/>
      <c r="I138" s="6"/>
      <c r="J138" s="6"/>
      <c r="K138" s="6"/>
      <c r="L138" s="6"/>
      <c r="M138" s="6"/>
      <c r="N138" s="6"/>
      <c r="O138" s="6"/>
      <c r="P138" s="6"/>
      <c r="Q138" s="6"/>
      <c r="R138" s="6"/>
      <c r="S138" s="6"/>
      <c r="V138"/>
      <c r="W138"/>
      <c r="X138"/>
      <c r="Y138"/>
      <c r="Z138"/>
    </row>
    <row r="139" spans="1:26" x14ac:dyDescent="0.25">
      <c r="A139" s="6"/>
      <c r="B139" s="6"/>
      <c r="C139" s="133"/>
      <c r="D139" s="133"/>
      <c r="E139" s="6"/>
      <c r="F139" s="6"/>
      <c r="G139" s="6"/>
      <c r="H139" s="6"/>
      <c r="I139" s="6"/>
      <c r="J139" s="6"/>
      <c r="K139" s="6"/>
      <c r="L139" s="6"/>
      <c r="M139" s="6"/>
      <c r="N139" s="6"/>
      <c r="O139" s="6"/>
      <c r="P139" s="6"/>
      <c r="Q139" s="6"/>
      <c r="R139" s="6"/>
      <c r="S139" s="6"/>
      <c r="V139"/>
      <c r="W139"/>
      <c r="X139"/>
      <c r="Y139"/>
      <c r="Z139"/>
    </row>
    <row r="140" spans="1:26" x14ac:dyDescent="0.25">
      <c r="A140" s="6"/>
      <c r="B140" s="6"/>
      <c r="C140" s="133"/>
      <c r="D140" s="133"/>
      <c r="E140" s="6"/>
      <c r="F140" s="6"/>
      <c r="G140" s="6"/>
      <c r="H140" s="6"/>
      <c r="I140" s="6"/>
      <c r="J140" s="6"/>
      <c r="K140" s="6"/>
      <c r="L140" s="6"/>
      <c r="M140" s="6"/>
      <c r="N140" s="6"/>
      <c r="O140" s="6"/>
      <c r="P140" s="6"/>
      <c r="Q140" s="6"/>
      <c r="R140" s="6"/>
      <c r="S140" s="6"/>
      <c r="V140"/>
      <c r="W140"/>
      <c r="X140"/>
      <c r="Y140"/>
      <c r="Z140"/>
    </row>
    <row r="141" spans="1:26" x14ac:dyDescent="0.25">
      <c r="A141" s="6"/>
      <c r="B141" s="6"/>
      <c r="C141" s="133"/>
      <c r="D141" s="133"/>
      <c r="E141" s="6"/>
      <c r="F141" s="6"/>
      <c r="G141" s="6"/>
      <c r="H141" s="6"/>
      <c r="I141" s="6"/>
      <c r="J141" s="6"/>
      <c r="K141" s="6"/>
      <c r="L141" s="6"/>
      <c r="M141" s="6"/>
      <c r="N141" s="6"/>
      <c r="O141" s="6"/>
      <c r="P141" s="6"/>
      <c r="Q141" s="6"/>
      <c r="R141" s="6"/>
      <c r="S141" s="6"/>
      <c r="V141"/>
      <c r="W141"/>
      <c r="X141"/>
      <c r="Y141"/>
      <c r="Z141"/>
    </row>
    <row r="142" spans="1:26" x14ac:dyDescent="0.25">
      <c r="A142" s="6"/>
      <c r="B142" s="6"/>
      <c r="C142" s="133"/>
      <c r="D142" s="133"/>
      <c r="E142" s="6"/>
      <c r="F142" s="6"/>
      <c r="G142" s="6"/>
      <c r="H142" s="6"/>
      <c r="I142" s="6"/>
      <c r="J142" s="6"/>
      <c r="K142" s="6"/>
      <c r="L142" s="6"/>
      <c r="M142" s="6"/>
      <c r="N142" s="6"/>
      <c r="O142" s="6"/>
      <c r="P142" s="6"/>
      <c r="Q142" s="6"/>
      <c r="R142" s="6"/>
      <c r="S142" s="6"/>
      <c r="V142"/>
      <c r="W142"/>
      <c r="X142"/>
      <c r="Y142"/>
      <c r="Z142"/>
    </row>
    <row r="143" spans="1:26" x14ac:dyDescent="0.25">
      <c r="A143" s="6"/>
      <c r="B143" s="6"/>
      <c r="C143" s="133"/>
      <c r="D143" s="133"/>
      <c r="E143" s="6"/>
      <c r="F143" s="6"/>
      <c r="G143" s="6"/>
      <c r="H143" s="6"/>
      <c r="I143" s="6"/>
      <c r="J143" s="6"/>
      <c r="K143" s="6"/>
      <c r="L143" s="6"/>
      <c r="M143" s="6"/>
      <c r="N143" s="6"/>
      <c r="O143" s="6"/>
      <c r="P143" s="6"/>
      <c r="Q143" s="6"/>
      <c r="R143" s="6"/>
      <c r="S143" s="6"/>
      <c r="V143"/>
      <c r="W143"/>
      <c r="X143"/>
      <c r="Y143"/>
      <c r="Z143"/>
    </row>
    <row r="144" spans="1:26" x14ac:dyDescent="0.25">
      <c r="A144" s="6"/>
      <c r="B144" s="6"/>
      <c r="C144" s="133"/>
      <c r="D144" s="133"/>
      <c r="E144" s="6"/>
      <c r="F144" s="6"/>
      <c r="G144" s="6"/>
      <c r="H144" s="6"/>
      <c r="I144" s="6"/>
      <c r="J144" s="6"/>
      <c r="K144" s="6"/>
      <c r="L144" s="6"/>
      <c r="M144" s="6"/>
      <c r="N144" s="6"/>
      <c r="O144" s="6"/>
      <c r="P144" s="6"/>
      <c r="Q144" s="6"/>
      <c r="R144" s="6"/>
      <c r="S144" s="6"/>
      <c r="V144"/>
      <c r="W144"/>
      <c r="X144"/>
      <c r="Y144"/>
      <c r="Z144"/>
    </row>
    <row r="145" spans="1:26" x14ac:dyDescent="0.25">
      <c r="A145" s="6"/>
      <c r="B145" s="6"/>
      <c r="C145" s="133"/>
      <c r="D145" s="133"/>
      <c r="E145" s="6"/>
      <c r="F145" s="6"/>
      <c r="G145" s="6"/>
      <c r="H145" s="6"/>
      <c r="I145" s="6"/>
      <c r="J145" s="6"/>
      <c r="K145" s="6"/>
      <c r="L145" s="6"/>
      <c r="M145" s="6"/>
      <c r="N145" s="6"/>
      <c r="O145" s="6"/>
      <c r="P145" s="6"/>
      <c r="Q145" s="6"/>
      <c r="R145" s="6"/>
      <c r="S145" s="6"/>
      <c r="T145"/>
      <c r="U145"/>
      <c r="V145"/>
      <c r="W145"/>
      <c r="X145"/>
      <c r="Y145"/>
      <c r="Z145"/>
    </row>
    <row r="146" spans="1:26" x14ac:dyDescent="0.25">
      <c r="A146" s="6"/>
      <c r="B146" s="6"/>
      <c r="C146" s="133"/>
      <c r="D146" s="133"/>
      <c r="E146" s="6"/>
      <c r="F146" s="6"/>
      <c r="G146" s="6"/>
      <c r="H146" s="6"/>
      <c r="I146" s="6"/>
      <c r="J146" s="6"/>
      <c r="K146" s="6"/>
      <c r="L146" s="6"/>
      <c r="M146" s="6"/>
      <c r="N146" s="6"/>
      <c r="O146" s="6"/>
      <c r="P146" s="6"/>
      <c r="Q146" s="6"/>
      <c r="R146" s="6"/>
      <c r="S146" s="6"/>
      <c r="T146"/>
      <c r="U146"/>
      <c r="V146"/>
      <c r="W146"/>
      <c r="X146"/>
      <c r="Y146"/>
      <c r="Z146"/>
    </row>
    <row r="147" spans="1:26" x14ac:dyDescent="0.25">
      <c r="A147" s="6"/>
      <c r="B147" s="6"/>
      <c r="C147" s="133"/>
      <c r="D147" s="133"/>
      <c r="E147" s="6"/>
      <c r="F147" s="6"/>
      <c r="G147" s="6"/>
      <c r="H147" s="6"/>
      <c r="I147" s="6"/>
      <c r="J147" s="6"/>
      <c r="K147" s="6"/>
      <c r="L147" s="6"/>
      <c r="M147" s="6"/>
      <c r="N147" s="6"/>
      <c r="O147" s="6"/>
      <c r="P147" s="6"/>
      <c r="Q147" s="6"/>
      <c r="R147" s="6"/>
      <c r="S147" s="6"/>
      <c r="T147"/>
      <c r="U147"/>
      <c r="V147"/>
      <c r="W147"/>
      <c r="X147"/>
      <c r="Y147"/>
      <c r="Z147"/>
    </row>
    <row r="148" spans="1:26" x14ac:dyDescent="0.25">
      <c r="A148" s="6"/>
      <c r="B148" s="6"/>
      <c r="C148" s="133"/>
      <c r="D148" s="133"/>
      <c r="E148" s="6"/>
      <c r="F148" s="6"/>
      <c r="G148" s="6"/>
      <c r="H148" s="6"/>
      <c r="I148" s="6"/>
      <c r="J148" s="6"/>
      <c r="K148" s="6"/>
      <c r="L148" s="6"/>
      <c r="M148" s="6"/>
      <c r="N148" s="6"/>
      <c r="O148" s="6"/>
      <c r="P148" s="6"/>
      <c r="Q148" s="6"/>
      <c r="R148" s="6"/>
      <c r="S148" s="6"/>
      <c r="T148"/>
      <c r="U148"/>
      <c r="V148"/>
      <c r="W148"/>
      <c r="X148"/>
      <c r="Y148"/>
      <c r="Z148"/>
    </row>
    <row r="149" spans="1:26" x14ac:dyDescent="0.25">
      <c r="A149" s="6"/>
      <c r="B149" s="6"/>
      <c r="C149" s="133"/>
      <c r="D149" s="133"/>
      <c r="E149" s="6"/>
      <c r="F149" s="6"/>
      <c r="G149" s="6"/>
      <c r="H149" s="6"/>
      <c r="I149" s="6"/>
      <c r="J149" s="6"/>
      <c r="K149" s="6"/>
      <c r="L149" s="6"/>
      <c r="M149" s="6"/>
      <c r="N149" s="6"/>
      <c r="O149" s="6"/>
      <c r="P149" s="6"/>
      <c r="Q149" s="6"/>
      <c r="R149" s="6"/>
      <c r="S149" s="6"/>
      <c r="T149"/>
      <c r="U149"/>
      <c r="V149"/>
      <c r="W149"/>
      <c r="X149"/>
      <c r="Y149"/>
      <c r="Z149"/>
    </row>
    <row r="150" spans="1:26" x14ac:dyDescent="0.25">
      <c r="A150" s="6"/>
      <c r="B150" s="6"/>
      <c r="C150" s="133"/>
      <c r="D150" s="133"/>
      <c r="E150" s="6"/>
      <c r="F150" s="6"/>
      <c r="G150" s="6"/>
      <c r="H150" s="6"/>
      <c r="I150" s="6"/>
      <c r="J150" s="6"/>
      <c r="K150" s="6"/>
      <c r="L150" s="6"/>
      <c r="M150" s="6"/>
      <c r="N150" s="6"/>
      <c r="O150" s="6"/>
      <c r="P150" s="6"/>
      <c r="Q150" s="6"/>
      <c r="R150" s="6"/>
      <c r="S150" s="6"/>
      <c r="T150"/>
      <c r="U150"/>
      <c r="V150"/>
      <c r="W150"/>
      <c r="X150"/>
      <c r="Y150"/>
      <c r="Z150"/>
    </row>
    <row r="151" spans="1:26" x14ac:dyDescent="0.25">
      <c r="A151" s="6"/>
      <c r="B151" s="6"/>
      <c r="C151" s="133"/>
      <c r="D151" s="133"/>
      <c r="E151" s="6"/>
      <c r="F151" s="6"/>
      <c r="G151" s="6"/>
      <c r="H151" s="6"/>
      <c r="I151" s="6"/>
      <c r="J151" s="6"/>
      <c r="K151" s="6"/>
      <c r="L151" s="6"/>
      <c r="M151" s="6"/>
      <c r="N151" s="6"/>
      <c r="O151" s="6"/>
      <c r="P151" s="6"/>
      <c r="Q151" s="6"/>
      <c r="R151" s="6"/>
      <c r="S151" s="6"/>
      <c r="T151"/>
      <c r="U151"/>
      <c r="V151"/>
      <c r="W151"/>
      <c r="X151"/>
      <c r="Y151"/>
      <c r="Z151"/>
    </row>
    <row r="152" spans="1:26" x14ac:dyDescent="0.25">
      <c r="A152" s="6"/>
      <c r="B152" s="6"/>
      <c r="C152" s="133"/>
      <c r="D152" s="133"/>
      <c r="E152" s="6"/>
      <c r="F152" s="6"/>
      <c r="G152" s="6"/>
      <c r="H152" s="6"/>
      <c r="I152" s="6"/>
      <c r="J152" s="6"/>
      <c r="K152" s="6"/>
      <c r="L152" s="6"/>
      <c r="M152" s="6"/>
      <c r="N152" s="6"/>
      <c r="O152" s="6"/>
      <c r="P152" s="6"/>
      <c r="Q152" s="6"/>
      <c r="R152" s="6"/>
      <c r="S152" s="6"/>
      <c r="T152"/>
      <c r="U152"/>
      <c r="V152"/>
      <c r="W152"/>
      <c r="X152"/>
      <c r="Y152"/>
      <c r="Z152"/>
    </row>
    <row r="153" spans="1:26" x14ac:dyDescent="0.25">
      <c r="A153" s="6"/>
      <c r="B153" s="6"/>
      <c r="C153" s="133"/>
      <c r="D153" s="133"/>
      <c r="E153" s="6"/>
      <c r="F153" s="6"/>
      <c r="G153" s="6"/>
      <c r="H153" s="6"/>
      <c r="I153" s="6"/>
      <c r="J153" s="6"/>
      <c r="K153" s="6"/>
      <c r="L153" s="6"/>
      <c r="M153" s="6"/>
      <c r="N153" s="6"/>
      <c r="O153" s="6"/>
      <c r="P153" s="6"/>
      <c r="Q153" s="6"/>
      <c r="R153" s="6"/>
      <c r="S153" s="6"/>
      <c r="T153"/>
      <c r="U153"/>
      <c r="V153"/>
      <c r="W153"/>
      <c r="X153"/>
      <c r="Y153"/>
      <c r="Z153"/>
    </row>
    <row r="154" spans="1:26" x14ac:dyDescent="0.25">
      <c r="A154" s="6"/>
      <c r="B154" s="6"/>
      <c r="C154" s="133"/>
      <c r="D154" s="133"/>
      <c r="E154" s="6"/>
      <c r="F154" s="6"/>
      <c r="G154" s="6"/>
      <c r="H154" s="6"/>
      <c r="I154" s="6"/>
      <c r="J154" s="6"/>
      <c r="K154" s="6"/>
      <c r="L154" s="6"/>
      <c r="M154" s="6"/>
      <c r="N154" s="6"/>
      <c r="O154" s="6"/>
      <c r="P154" s="6"/>
      <c r="Q154" s="6"/>
      <c r="R154" s="6"/>
      <c r="S154" s="6"/>
      <c r="T154"/>
      <c r="U154"/>
      <c r="V154"/>
      <c r="W154"/>
      <c r="X154"/>
      <c r="Y154"/>
      <c r="Z154"/>
    </row>
    <row r="155" spans="1:26" x14ac:dyDescent="0.25">
      <c r="A155" s="6"/>
      <c r="B155" s="6"/>
      <c r="C155" s="133"/>
      <c r="D155" s="133"/>
      <c r="E155" s="6"/>
      <c r="F155" s="6"/>
      <c r="G155" s="6"/>
      <c r="H155" s="6"/>
      <c r="I155" s="6"/>
      <c r="J155" s="6"/>
      <c r="K155" s="6"/>
      <c r="L155" s="6"/>
      <c r="M155" s="6"/>
      <c r="N155" s="6"/>
      <c r="O155" s="6"/>
      <c r="P155" s="6"/>
      <c r="Q155" s="6"/>
      <c r="R155" s="6"/>
      <c r="S155" s="6"/>
      <c r="T155"/>
      <c r="U155"/>
      <c r="V155"/>
      <c r="W155"/>
      <c r="X155"/>
      <c r="Y155"/>
      <c r="Z155"/>
    </row>
    <row r="156" spans="1:26" x14ac:dyDescent="0.25">
      <c r="A156" s="6"/>
      <c r="B156" s="6"/>
      <c r="C156" s="133"/>
      <c r="D156" s="133"/>
      <c r="E156" s="6"/>
      <c r="F156" s="6"/>
      <c r="G156" s="6"/>
      <c r="H156" s="6"/>
      <c r="I156" s="6"/>
      <c r="J156" s="6"/>
      <c r="K156" s="6"/>
      <c r="L156" s="6"/>
      <c r="M156" s="6"/>
      <c r="N156" s="6"/>
      <c r="O156" s="6"/>
      <c r="P156" s="6"/>
      <c r="Q156" s="6"/>
      <c r="R156" s="6"/>
      <c r="S156" s="6"/>
      <c r="T156"/>
      <c r="U156"/>
      <c r="V156"/>
      <c r="W156"/>
      <c r="X156"/>
      <c r="Y156"/>
      <c r="Z156"/>
    </row>
    <row r="157" spans="1:26" x14ac:dyDescent="0.25">
      <c r="A157" s="6"/>
      <c r="B157" s="6"/>
      <c r="C157" s="133"/>
      <c r="D157" s="133"/>
      <c r="E157" s="6"/>
      <c r="F157" s="6"/>
      <c r="G157" s="6"/>
      <c r="H157" s="6"/>
      <c r="I157" s="6"/>
      <c r="J157" s="6"/>
      <c r="K157" s="6"/>
      <c r="L157" s="6"/>
      <c r="M157" s="6"/>
      <c r="N157" s="6"/>
      <c r="O157" s="6"/>
      <c r="P157" s="6"/>
      <c r="Q157" s="6"/>
      <c r="R157" s="6"/>
      <c r="S157" s="6"/>
      <c r="T157"/>
      <c r="U157"/>
      <c r="V157"/>
      <c r="W157"/>
      <c r="X157"/>
      <c r="Y157"/>
      <c r="Z157"/>
    </row>
    <row r="158" spans="1:26" x14ac:dyDescent="0.25">
      <c r="A158" s="6"/>
      <c r="B158" s="6"/>
      <c r="C158" s="133"/>
      <c r="D158" s="133"/>
      <c r="E158" s="6"/>
      <c r="F158" s="6"/>
      <c r="G158" s="6"/>
      <c r="H158" s="6"/>
      <c r="I158" s="6"/>
      <c r="J158" s="6"/>
      <c r="K158" s="6"/>
      <c r="L158" s="6"/>
      <c r="M158" s="6"/>
      <c r="N158" s="6"/>
      <c r="O158" s="6"/>
      <c r="P158" s="6"/>
      <c r="Q158" s="6"/>
      <c r="R158" s="6"/>
      <c r="S158" s="6"/>
      <c r="T158"/>
      <c r="U158"/>
      <c r="V158"/>
      <c r="W158"/>
      <c r="X158"/>
      <c r="Y158"/>
      <c r="Z158"/>
    </row>
    <row r="159" spans="1:26" x14ac:dyDescent="0.25">
      <c r="A159" s="6"/>
      <c r="B159" s="6"/>
      <c r="C159" s="133"/>
      <c r="D159" s="133"/>
      <c r="E159" s="6"/>
      <c r="F159" s="6"/>
      <c r="G159" s="6"/>
      <c r="H159" s="6"/>
      <c r="I159" s="6"/>
      <c r="J159" s="6"/>
      <c r="K159" s="6"/>
      <c r="L159" s="6"/>
      <c r="M159" s="6"/>
      <c r="N159" s="6"/>
      <c r="O159" s="6"/>
      <c r="P159" s="6"/>
      <c r="Q159" s="6"/>
      <c r="R159" s="6"/>
      <c r="S159" s="6"/>
      <c r="T159"/>
      <c r="U159"/>
      <c r="V159"/>
      <c r="W159"/>
      <c r="X159"/>
      <c r="Y159"/>
      <c r="Z159"/>
    </row>
    <row r="160" spans="1:26" x14ac:dyDescent="0.25">
      <c r="A160" s="6"/>
      <c r="B160" s="6"/>
      <c r="C160" s="133"/>
      <c r="D160" s="133"/>
      <c r="E160" s="6"/>
      <c r="F160" s="6"/>
      <c r="G160" s="6"/>
      <c r="H160" s="6"/>
      <c r="I160" s="6"/>
      <c r="J160" s="6"/>
      <c r="K160" s="6"/>
      <c r="L160" s="6"/>
      <c r="M160" s="6"/>
      <c r="N160" s="6"/>
      <c r="O160" s="6"/>
      <c r="P160" s="6"/>
      <c r="Q160" s="6"/>
      <c r="R160" s="6"/>
      <c r="S160" s="6"/>
      <c r="T160"/>
      <c r="U160"/>
      <c r="V160"/>
      <c r="W160"/>
      <c r="X160"/>
      <c r="Y160"/>
      <c r="Z160"/>
    </row>
    <row r="161" spans="1:26" x14ac:dyDescent="0.25">
      <c r="A161" s="6"/>
      <c r="B161" s="6"/>
      <c r="C161" s="133"/>
      <c r="D161" s="133"/>
      <c r="E161" s="6"/>
      <c r="F161" s="6"/>
      <c r="G161" s="6"/>
      <c r="H161" s="6"/>
      <c r="I161" s="6"/>
      <c r="J161" s="6"/>
      <c r="K161" s="6"/>
      <c r="L161" s="6"/>
      <c r="M161" s="6"/>
      <c r="N161" s="6"/>
      <c r="O161" s="6"/>
      <c r="P161" s="6"/>
      <c r="Q161" s="6"/>
      <c r="R161" s="6"/>
      <c r="S161" s="6"/>
      <c r="T161"/>
      <c r="U161"/>
      <c r="V161"/>
      <c r="W161"/>
      <c r="X161"/>
      <c r="Y161"/>
      <c r="Z161"/>
    </row>
    <row r="162" spans="1:26" x14ac:dyDescent="0.25">
      <c r="A162" s="6"/>
      <c r="B162" s="6"/>
      <c r="C162" s="133"/>
      <c r="D162" s="133"/>
      <c r="E162" s="6"/>
      <c r="F162" s="6"/>
      <c r="G162" s="6"/>
      <c r="H162" s="6"/>
      <c r="I162" s="6"/>
      <c r="J162" s="6"/>
      <c r="K162" s="6"/>
      <c r="L162" s="6"/>
      <c r="M162" s="6"/>
      <c r="N162" s="6"/>
      <c r="O162" s="6"/>
      <c r="P162" s="6"/>
      <c r="Q162" s="6"/>
      <c r="R162" s="6"/>
      <c r="S162" s="6"/>
      <c r="T162"/>
      <c r="U162"/>
      <c r="V162"/>
      <c r="W162"/>
      <c r="X162"/>
      <c r="Y162"/>
      <c r="Z162"/>
    </row>
    <row r="163" spans="1:26" x14ac:dyDescent="0.25">
      <c r="A163" s="6"/>
      <c r="B163" s="6"/>
      <c r="C163" s="133"/>
      <c r="D163" s="133"/>
      <c r="E163" s="6"/>
      <c r="F163" s="6"/>
      <c r="G163" s="6"/>
      <c r="H163" s="6"/>
      <c r="I163" s="6"/>
      <c r="J163" s="6"/>
      <c r="K163" s="6"/>
      <c r="L163" s="6"/>
      <c r="M163" s="6"/>
      <c r="N163" s="6"/>
      <c r="O163" s="6"/>
      <c r="P163" s="6"/>
      <c r="Q163" s="6"/>
      <c r="R163" s="6"/>
      <c r="S163" s="6"/>
      <c r="T163"/>
      <c r="U163"/>
      <c r="V163"/>
      <c r="W163"/>
      <c r="X163"/>
      <c r="Y163"/>
      <c r="Z163"/>
    </row>
    <row r="164" spans="1:26" x14ac:dyDescent="0.25">
      <c r="A164" s="6"/>
      <c r="B164" s="6"/>
      <c r="C164" s="133"/>
      <c r="D164" s="133"/>
      <c r="E164" s="6"/>
      <c r="F164" s="6"/>
      <c r="G164" s="6"/>
      <c r="H164" s="6"/>
      <c r="I164" s="6"/>
      <c r="J164" s="6"/>
      <c r="K164" s="6"/>
      <c r="L164" s="6"/>
      <c r="M164" s="6"/>
      <c r="N164" s="6"/>
      <c r="O164" s="6"/>
      <c r="P164" s="6"/>
      <c r="Q164" s="6"/>
      <c r="R164" s="6"/>
      <c r="S164" s="6"/>
      <c r="T164"/>
      <c r="U164"/>
      <c r="V164"/>
      <c r="W164"/>
      <c r="X164"/>
      <c r="Y164"/>
      <c r="Z164"/>
    </row>
    <row r="165" spans="1:26" x14ac:dyDescent="0.25">
      <c r="A165" s="6"/>
      <c r="B165" s="6"/>
      <c r="C165" s="133"/>
      <c r="D165" s="133"/>
      <c r="E165" s="6"/>
      <c r="F165" s="6"/>
      <c r="G165" s="6"/>
      <c r="H165" s="6"/>
      <c r="I165" s="6"/>
      <c r="J165" s="6"/>
      <c r="K165" s="6"/>
      <c r="L165" s="6"/>
      <c r="M165" s="6"/>
      <c r="N165" s="6"/>
      <c r="O165" s="6"/>
      <c r="P165" s="6"/>
      <c r="Q165" s="6"/>
      <c r="R165" s="6"/>
      <c r="S165" s="6"/>
      <c r="T165"/>
      <c r="U165"/>
      <c r="V165"/>
      <c r="W165"/>
      <c r="X165"/>
      <c r="Y165"/>
      <c r="Z165"/>
    </row>
    <row r="166" spans="1:26" x14ac:dyDescent="0.25">
      <c r="A166" s="6"/>
      <c r="B166" s="6"/>
      <c r="C166" s="133"/>
      <c r="D166" s="133"/>
      <c r="E166" s="6"/>
      <c r="F166" s="6"/>
      <c r="G166" s="6"/>
      <c r="H166" s="6"/>
      <c r="I166" s="6"/>
      <c r="J166" s="6"/>
      <c r="K166" s="6"/>
      <c r="L166" s="6"/>
      <c r="M166" s="6"/>
      <c r="N166" s="6"/>
      <c r="O166" s="6"/>
      <c r="P166" s="6"/>
      <c r="Q166" s="6"/>
      <c r="R166" s="6"/>
      <c r="S166" s="6"/>
      <c r="T166"/>
      <c r="U166"/>
      <c r="V166"/>
      <c r="W166"/>
      <c r="X166"/>
      <c r="Y166"/>
      <c r="Z166"/>
    </row>
    <row r="167" spans="1:26" x14ac:dyDescent="0.25">
      <c r="A167" s="6"/>
      <c r="B167" s="6"/>
      <c r="C167" s="133"/>
      <c r="D167" s="133"/>
      <c r="E167" s="6"/>
      <c r="F167" s="6"/>
      <c r="G167" s="6"/>
      <c r="H167" s="6"/>
      <c r="I167" s="6"/>
      <c r="J167" s="6"/>
      <c r="K167" s="6"/>
      <c r="L167" s="6"/>
      <c r="M167" s="6"/>
      <c r="N167" s="6"/>
      <c r="O167" s="6"/>
      <c r="P167" s="6"/>
      <c r="Q167" s="6"/>
      <c r="R167" s="6"/>
      <c r="S167" s="6"/>
      <c r="T167"/>
      <c r="U167"/>
      <c r="V167"/>
      <c r="W167"/>
      <c r="X167"/>
      <c r="Y167"/>
      <c r="Z167"/>
    </row>
    <row r="168" spans="1:26" x14ac:dyDescent="0.25">
      <c r="A168" s="6"/>
      <c r="B168" s="6"/>
      <c r="C168" s="133"/>
      <c r="D168" s="133"/>
      <c r="E168" s="6"/>
      <c r="F168" s="6"/>
      <c r="G168" s="6"/>
      <c r="H168" s="6"/>
      <c r="I168" s="6"/>
      <c r="J168" s="6"/>
      <c r="K168" s="6"/>
      <c r="L168" s="6"/>
      <c r="M168" s="6"/>
      <c r="N168" s="6"/>
      <c r="O168" s="6"/>
      <c r="P168" s="6"/>
      <c r="Q168" s="6"/>
      <c r="R168" s="6"/>
      <c r="S168" s="6"/>
      <c r="T168"/>
      <c r="U168"/>
      <c r="V168"/>
      <c r="W168"/>
      <c r="X168"/>
      <c r="Y168"/>
      <c r="Z168"/>
    </row>
    <row r="169" spans="1:26" x14ac:dyDescent="0.25">
      <c r="A169" s="6"/>
      <c r="B169" s="6"/>
      <c r="C169" s="133"/>
      <c r="D169" s="133"/>
      <c r="E169" s="6"/>
      <c r="F169" s="6"/>
      <c r="G169" s="6"/>
      <c r="H169" s="6"/>
      <c r="I169" s="6"/>
      <c r="J169" s="6"/>
      <c r="K169" s="6"/>
      <c r="L169" s="6"/>
      <c r="M169" s="6"/>
      <c r="N169" s="6"/>
      <c r="O169" s="6"/>
      <c r="P169" s="6"/>
      <c r="Q169" s="6"/>
      <c r="R169" s="6"/>
      <c r="S169" s="6"/>
      <c r="T169"/>
      <c r="U169"/>
      <c r="V169"/>
      <c r="W169"/>
      <c r="X169"/>
      <c r="Y169"/>
      <c r="Z169"/>
    </row>
    <row r="170" spans="1:26" x14ac:dyDescent="0.25">
      <c r="A170" s="6"/>
      <c r="B170" s="6"/>
      <c r="C170" s="133"/>
      <c r="D170" s="133"/>
      <c r="E170" s="6"/>
      <c r="F170" s="6"/>
      <c r="G170" s="6"/>
      <c r="H170" s="6"/>
      <c r="I170" s="6"/>
      <c r="J170" s="6"/>
      <c r="K170" s="6"/>
      <c r="L170" s="6"/>
      <c r="M170" s="6"/>
      <c r="N170" s="6"/>
      <c r="O170" s="6"/>
      <c r="P170" s="6"/>
      <c r="Q170" s="6"/>
      <c r="R170" s="6"/>
      <c r="S170" s="6"/>
      <c r="T170"/>
      <c r="U170"/>
      <c r="V170"/>
      <c r="W170"/>
      <c r="X170"/>
      <c r="Y170"/>
      <c r="Z170"/>
    </row>
    <row r="171" spans="1:26" x14ac:dyDescent="0.25">
      <c r="A171" s="6"/>
      <c r="B171" s="6"/>
      <c r="C171" s="133"/>
      <c r="D171" s="133"/>
      <c r="E171" s="6"/>
      <c r="F171" s="6"/>
      <c r="G171" s="6"/>
      <c r="H171" s="6"/>
      <c r="I171" s="6"/>
      <c r="J171" s="6"/>
      <c r="K171" s="6"/>
      <c r="L171" s="6"/>
      <c r="M171" s="6"/>
      <c r="N171" s="6"/>
      <c r="O171" s="6"/>
      <c r="P171" s="6"/>
      <c r="Q171" s="6"/>
      <c r="R171" s="6"/>
      <c r="S171" s="6"/>
      <c r="T171"/>
      <c r="U171"/>
      <c r="V171"/>
      <c r="W171"/>
      <c r="X171"/>
      <c r="Y171"/>
      <c r="Z171"/>
    </row>
    <row r="172" spans="1:26" x14ac:dyDescent="0.25">
      <c r="A172" s="6"/>
      <c r="B172" s="6"/>
      <c r="C172" s="133"/>
      <c r="D172" s="133"/>
      <c r="E172" s="6"/>
      <c r="F172" s="6"/>
      <c r="G172" s="6"/>
      <c r="H172" s="6"/>
      <c r="I172" s="6"/>
      <c r="J172" s="6"/>
      <c r="K172" s="6"/>
      <c r="L172" s="6"/>
      <c r="M172" s="6"/>
      <c r="N172" s="6"/>
      <c r="O172" s="6"/>
      <c r="P172" s="6"/>
      <c r="Q172" s="6"/>
      <c r="R172" s="6"/>
      <c r="S172" s="6"/>
      <c r="T172"/>
      <c r="U172"/>
      <c r="V172"/>
      <c r="W172"/>
      <c r="X172"/>
      <c r="Y172"/>
      <c r="Z172"/>
    </row>
    <row r="173" spans="1:26" x14ac:dyDescent="0.25">
      <c r="A173" s="6"/>
      <c r="B173" s="6"/>
      <c r="C173" s="133"/>
      <c r="D173" s="133"/>
      <c r="E173" s="6"/>
      <c r="F173" s="6"/>
      <c r="G173" s="6"/>
      <c r="H173" s="6"/>
      <c r="I173" s="6"/>
      <c r="J173" s="6"/>
      <c r="K173" s="6"/>
      <c r="L173" s="6"/>
      <c r="M173" s="6"/>
      <c r="N173" s="6"/>
      <c r="O173" s="6"/>
      <c r="P173" s="6"/>
      <c r="Q173" s="6"/>
      <c r="R173" s="6"/>
      <c r="S173" s="6"/>
      <c r="T173"/>
      <c r="U173"/>
      <c r="V173"/>
      <c r="W173"/>
      <c r="X173"/>
      <c r="Y173"/>
      <c r="Z173"/>
    </row>
    <row r="174" spans="1:26" x14ac:dyDescent="0.25">
      <c r="A174" s="6"/>
      <c r="B174" s="6"/>
      <c r="C174" s="133"/>
      <c r="D174" s="133"/>
      <c r="E174" s="6"/>
      <c r="F174" s="6"/>
      <c r="G174" s="6"/>
      <c r="H174" s="6"/>
      <c r="I174" s="6"/>
      <c r="J174" s="6"/>
      <c r="K174" s="6"/>
      <c r="L174" s="6"/>
      <c r="M174" s="6"/>
      <c r="N174" s="6"/>
      <c r="O174" s="6"/>
      <c r="P174" s="6"/>
      <c r="Q174" s="6"/>
      <c r="R174" s="6"/>
      <c r="S174" s="6"/>
      <c r="T174"/>
      <c r="U174"/>
      <c r="V174"/>
      <c r="W174"/>
      <c r="X174"/>
      <c r="Y174"/>
      <c r="Z174"/>
    </row>
    <row r="175" spans="1:26" x14ac:dyDescent="0.25">
      <c r="A175" s="6"/>
      <c r="B175" s="6"/>
      <c r="C175" s="133"/>
      <c r="D175" s="133"/>
      <c r="E175" s="6"/>
      <c r="F175" s="6"/>
      <c r="G175" s="6"/>
      <c r="H175" s="6"/>
      <c r="I175" s="6"/>
      <c r="J175" s="6"/>
      <c r="K175" s="6"/>
      <c r="L175" s="6"/>
      <c r="M175" s="6"/>
      <c r="N175" s="6"/>
      <c r="O175" s="6"/>
      <c r="P175" s="6"/>
      <c r="Q175" s="6"/>
      <c r="R175" s="6"/>
      <c r="S175" s="6"/>
      <c r="T175"/>
      <c r="U175"/>
      <c r="V175"/>
      <c r="W175"/>
      <c r="X175"/>
      <c r="Y175"/>
      <c r="Z175"/>
    </row>
    <row r="176" spans="1:26" x14ac:dyDescent="0.25">
      <c r="A176" s="6"/>
      <c r="B176" s="6"/>
      <c r="C176" s="133"/>
      <c r="D176" s="133"/>
      <c r="E176" s="6"/>
      <c r="F176" s="6"/>
      <c r="G176" s="6"/>
      <c r="H176" s="6"/>
      <c r="I176" s="6"/>
      <c r="J176" s="6"/>
      <c r="K176" s="6"/>
      <c r="L176" s="6"/>
      <c r="M176" s="6"/>
      <c r="N176" s="6"/>
      <c r="O176" s="6"/>
      <c r="P176" s="6"/>
      <c r="Q176" s="6"/>
      <c r="R176" s="6"/>
      <c r="S176" s="6"/>
      <c r="T176"/>
      <c r="U176"/>
      <c r="V176"/>
      <c r="W176"/>
      <c r="X176"/>
      <c r="Y176"/>
      <c r="Z176"/>
    </row>
    <row r="177" spans="1:26" x14ac:dyDescent="0.25">
      <c r="A177" s="6"/>
      <c r="B177" s="6"/>
      <c r="C177" s="133"/>
      <c r="D177" s="133"/>
      <c r="E177" s="6"/>
      <c r="F177" s="6"/>
      <c r="G177" s="6"/>
      <c r="H177" s="6"/>
      <c r="I177" s="6"/>
      <c r="J177" s="6"/>
      <c r="K177" s="6"/>
      <c r="L177" s="6"/>
      <c r="M177" s="6"/>
      <c r="N177" s="6"/>
      <c r="O177" s="6"/>
      <c r="P177" s="6"/>
      <c r="Q177" s="6"/>
      <c r="R177" s="6"/>
      <c r="S177" s="6"/>
      <c r="T177"/>
      <c r="U177"/>
      <c r="V177"/>
      <c r="W177"/>
      <c r="X177"/>
      <c r="Y177"/>
      <c r="Z177"/>
    </row>
    <row r="178" spans="1:26" x14ac:dyDescent="0.25">
      <c r="A178" s="6"/>
      <c r="B178" s="6"/>
      <c r="C178" s="133"/>
      <c r="D178" s="133"/>
      <c r="E178" s="6"/>
      <c r="F178" s="6"/>
      <c r="G178" s="6"/>
      <c r="H178" s="6"/>
      <c r="I178" s="6"/>
      <c r="J178" s="6"/>
      <c r="K178" s="6"/>
      <c r="L178" s="6"/>
      <c r="M178" s="6"/>
      <c r="N178" s="6"/>
      <c r="O178" s="6"/>
      <c r="P178" s="6"/>
      <c r="Q178" s="6"/>
      <c r="R178" s="6"/>
      <c r="S178" s="6"/>
      <c r="T178"/>
      <c r="U178"/>
      <c r="V178"/>
      <c r="W178"/>
      <c r="X178"/>
      <c r="Y178"/>
      <c r="Z178"/>
    </row>
    <row r="179" spans="1:26" x14ac:dyDescent="0.25">
      <c r="A179" s="6"/>
      <c r="B179" s="6"/>
      <c r="C179" s="133"/>
      <c r="D179" s="133"/>
      <c r="E179" s="6"/>
      <c r="F179" s="6"/>
      <c r="G179" s="6"/>
      <c r="H179" s="6"/>
      <c r="I179" s="6"/>
      <c r="J179" s="6"/>
      <c r="K179" s="6"/>
      <c r="L179" s="6"/>
      <c r="M179" s="6"/>
      <c r="N179" s="6"/>
      <c r="O179" s="6"/>
      <c r="P179" s="6"/>
      <c r="Q179" s="6"/>
      <c r="R179" s="6"/>
      <c r="S179" s="6"/>
      <c r="T179"/>
      <c r="U179"/>
      <c r="V179"/>
      <c r="W179"/>
      <c r="X179"/>
      <c r="Y179"/>
      <c r="Z179"/>
    </row>
    <row r="180" spans="1:26" x14ac:dyDescent="0.25">
      <c r="A180" s="6"/>
      <c r="B180" s="6"/>
      <c r="C180" s="133"/>
      <c r="D180" s="133"/>
      <c r="E180" s="6"/>
      <c r="F180" s="6"/>
      <c r="G180" s="6"/>
      <c r="H180" s="6"/>
      <c r="I180" s="6"/>
      <c r="J180" s="6"/>
      <c r="K180" s="6"/>
      <c r="L180" s="6"/>
      <c r="M180" s="6"/>
      <c r="N180" s="6"/>
      <c r="O180" s="6"/>
      <c r="P180" s="6"/>
      <c r="Q180" s="6"/>
      <c r="R180" s="6"/>
      <c r="S180" s="6"/>
      <c r="T180"/>
      <c r="U180"/>
      <c r="V180"/>
      <c r="W180"/>
      <c r="X180"/>
      <c r="Y180"/>
      <c r="Z180"/>
    </row>
    <row r="181" spans="1:26" x14ac:dyDescent="0.25">
      <c r="A181" s="6"/>
      <c r="B181" s="6"/>
      <c r="C181" s="133"/>
      <c r="D181" s="133"/>
      <c r="E181" s="6"/>
      <c r="F181" s="6"/>
      <c r="G181" s="6"/>
      <c r="H181" s="6"/>
      <c r="I181" s="6"/>
      <c r="J181" s="6"/>
      <c r="K181" s="6"/>
      <c r="L181" s="6"/>
      <c r="M181" s="6"/>
      <c r="N181" s="6"/>
      <c r="O181" s="6"/>
      <c r="P181" s="6"/>
      <c r="Q181" s="6"/>
      <c r="R181" s="6"/>
      <c r="S181" s="6"/>
      <c r="T181"/>
      <c r="U181"/>
      <c r="V181"/>
      <c r="W181"/>
      <c r="X181"/>
      <c r="Y181"/>
      <c r="Z181"/>
    </row>
    <row r="182" spans="1:26" x14ac:dyDescent="0.25">
      <c r="A182" s="6"/>
      <c r="B182" s="6"/>
      <c r="C182" s="133"/>
      <c r="D182" s="133"/>
      <c r="E182" s="6"/>
      <c r="F182" s="6"/>
      <c r="G182" s="6"/>
      <c r="H182" s="6"/>
      <c r="I182" s="6"/>
      <c r="J182" s="6"/>
      <c r="K182" s="6"/>
      <c r="L182" s="6"/>
      <c r="M182" s="6"/>
      <c r="N182" s="6"/>
      <c r="O182" s="6"/>
      <c r="P182" s="6"/>
      <c r="Q182" s="6"/>
      <c r="R182" s="6"/>
      <c r="S182" s="6"/>
      <c r="T182"/>
      <c r="U182"/>
      <c r="V182"/>
      <c r="W182"/>
      <c r="X182"/>
      <c r="Y182"/>
      <c r="Z182"/>
    </row>
    <row r="183" spans="1:26" x14ac:dyDescent="0.25">
      <c r="A183" s="6"/>
      <c r="B183" s="6"/>
      <c r="C183" s="133"/>
      <c r="D183" s="133"/>
      <c r="E183" s="6"/>
      <c r="F183" s="6"/>
      <c r="G183" s="6"/>
      <c r="H183" s="6"/>
      <c r="I183" s="6"/>
      <c r="J183" s="6"/>
      <c r="K183" s="6"/>
      <c r="L183" s="6"/>
      <c r="M183" s="6"/>
      <c r="N183" s="6"/>
      <c r="O183" s="6"/>
      <c r="P183" s="6"/>
      <c r="Q183" s="6"/>
      <c r="R183" s="6"/>
      <c r="S183" s="6"/>
      <c r="T183"/>
      <c r="U183"/>
      <c r="V183"/>
      <c r="W183"/>
      <c r="X183"/>
      <c r="Y183"/>
      <c r="Z183"/>
    </row>
    <row r="184" spans="1:26" x14ac:dyDescent="0.25">
      <c r="A184" s="6"/>
      <c r="B184" s="6"/>
      <c r="C184" s="133"/>
      <c r="D184" s="133"/>
      <c r="E184" s="6"/>
      <c r="F184" s="6"/>
      <c r="G184" s="6"/>
      <c r="H184" s="6"/>
      <c r="I184" s="6"/>
      <c r="J184" s="6"/>
      <c r="K184" s="6"/>
      <c r="L184" s="6"/>
      <c r="M184" s="6"/>
      <c r="N184" s="6"/>
      <c r="O184" s="6"/>
      <c r="P184" s="6"/>
      <c r="Q184" s="6"/>
      <c r="R184" s="6"/>
      <c r="S184" s="6"/>
      <c r="T184"/>
      <c r="U184"/>
      <c r="V184"/>
      <c r="W184"/>
      <c r="X184"/>
      <c r="Y184"/>
      <c r="Z184"/>
    </row>
    <row r="185" spans="1:26" x14ac:dyDescent="0.25">
      <c r="A185" s="6"/>
      <c r="B185" s="6"/>
      <c r="C185" s="133"/>
      <c r="D185" s="133"/>
      <c r="E185" s="6"/>
      <c r="F185" s="6"/>
      <c r="G185" s="6"/>
      <c r="H185" s="6"/>
      <c r="I185" s="6"/>
      <c r="J185" s="6"/>
      <c r="K185" s="6"/>
      <c r="L185" s="6"/>
      <c r="M185" s="6"/>
      <c r="N185" s="6"/>
      <c r="O185" s="6"/>
      <c r="P185" s="6"/>
      <c r="Q185" s="6"/>
      <c r="R185" s="6"/>
      <c r="S185" s="6"/>
      <c r="T185"/>
      <c r="U185"/>
      <c r="V185"/>
      <c r="W185"/>
      <c r="X185"/>
      <c r="Y185"/>
      <c r="Z185"/>
    </row>
    <row r="186" spans="1:26" x14ac:dyDescent="0.25">
      <c r="A186" s="6"/>
      <c r="B186" s="6"/>
      <c r="C186" s="133"/>
      <c r="D186" s="133"/>
      <c r="E186" s="6"/>
      <c r="F186" s="6"/>
      <c r="G186" s="6"/>
      <c r="H186" s="6"/>
      <c r="I186" s="6"/>
      <c r="J186" s="6"/>
      <c r="K186" s="6"/>
      <c r="L186" s="6"/>
      <c r="M186" s="6"/>
      <c r="N186" s="6"/>
      <c r="O186" s="6"/>
      <c r="P186" s="6"/>
      <c r="Q186" s="6"/>
      <c r="R186" s="6"/>
      <c r="S186" s="6"/>
      <c r="T186"/>
      <c r="U186"/>
      <c r="V186"/>
      <c r="W186"/>
      <c r="X186"/>
      <c r="Y186"/>
      <c r="Z186"/>
    </row>
    <row r="187" spans="1:26" x14ac:dyDescent="0.25">
      <c r="A187" s="6"/>
      <c r="B187" s="6"/>
      <c r="C187" s="133"/>
      <c r="D187" s="133"/>
      <c r="E187" s="6"/>
      <c r="F187" s="6"/>
      <c r="G187" s="6"/>
      <c r="H187" s="6"/>
      <c r="I187" s="6"/>
      <c r="J187" s="6"/>
      <c r="K187" s="6"/>
      <c r="L187" s="6"/>
      <c r="M187" s="6"/>
      <c r="N187" s="6"/>
      <c r="O187" s="6"/>
      <c r="P187" s="6"/>
      <c r="Q187" s="6"/>
      <c r="R187" s="6"/>
      <c r="S187" s="6"/>
      <c r="T187"/>
      <c r="U187"/>
      <c r="V187"/>
      <c r="W187"/>
      <c r="X187"/>
      <c r="Y187"/>
      <c r="Z187"/>
    </row>
    <row r="188" spans="1:26" x14ac:dyDescent="0.25">
      <c r="A188" s="6"/>
      <c r="B188" s="6"/>
      <c r="C188" s="133"/>
      <c r="D188" s="133"/>
      <c r="E188" s="6"/>
      <c r="F188" s="6"/>
      <c r="G188" s="6"/>
      <c r="H188" s="6"/>
      <c r="I188" s="6"/>
      <c r="J188" s="6"/>
      <c r="K188" s="6"/>
      <c r="L188" s="6"/>
      <c r="M188" s="6"/>
      <c r="N188" s="6"/>
      <c r="O188" s="6"/>
      <c r="P188" s="6"/>
      <c r="Q188" s="6"/>
      <c r="R188" s="6"/>
      <c r="S188" s="6"/>
      <c r="T188"/>
      <c r="U188"/>
      <c r="V188"/>
      <c r="W188"/>
      <c r="X188"/>
      <c r="Y188"/>
      <c r="Z188"/>
    </row>
    <row r="189" spans="1:26" x14ac:dyDescent="0.25">
      <c r="A189" s="6"/>
      <c r="B189" s="6"/>
      <c r="C189" s="133"/>
      <c r="D189" s="133"/>
      <c r="E189" s="6"/>
      <c r="F189" s="6"/>
      <c r="G189" s="6"/>
      <c r="H189" s="6"/>
      <c r="I189" s="6"/>
      <c r="J189" s="6"/>
      <c r="K189" s="6"/>
      <c r="L189" s="6"/>
      <c r="M189" s="6"/>
      <c r="N189" s="6"/>
      <c r="O189" s="6"/>
      <c r="P189" s="6"/>
      <c r="Q189" s="6"/>
      <c r="R189" s="6"/>
      <c r="S189" s="6"/>
      <c r="T189"/>
      <c r="U189"/>
      <c r="V189"/>
      <c r="W189"/>
      <c r="X189"/>
      <c r="Y189"/>
      <c r="Z189"/>
    </row>
    <row r="190" spans="1:26" x14ac:dyDescent="0.25">
      <c r="A190" s="6"/>
      <c r="B190" s="6"/>
      <c r="C190" s="133"/>
      <c r="D190" s="133"/>
      <c r="E190" s="6"/>
      <c r="F190" s="6"/>
      <c r="G190" s="6"/>
      <c r="H190" s="6"/>
      <c r="I190" s="6"/>
      <c r="J190" s="6"/>
      <c r="K190" s="6"/>
      <c r="L190" s="6"/>
      <c r="M190" s="6"/>
      <c r="N190" s="6"/>
      <c r="O190" s="6"/>
      <c r="P190" s="6"/>
      <c r="Q190" s="6"/>
      <c r="R190" s="6"/>
      <c r="S190" s="6"/>
      <c r="T190"/>
      <c r="U190"/>
      <c r="V190"/>
      <c r="W190"/>
      <c r="X190"/>
      <c r="Y190"/>
      <c r="Z190"/>
    </row>
    <row r="191" spans="1:26" x14ac:dyDescent="0.25">
      <c r="A191" s="6"/>
      <c r="B191" s="6"/>
      <c r="C191" s="133"/>
      <c r="D191" s="133"/>
      <c r="E191" s="6"/>
      <c r="F191" s="6"/>
      <c r="G191" s="6"/>
      <c r="H191" s="6"/>
      <c r="I191" s="6"/>
      <c r="J191" s="6"/>
      <c r="K191" s="6"/>
      <c r="L191" s="6"/>
      <c r="M191" s="6"/>
      <c r="N191" s="6"/>
      <c r="O191" s="6"/>
      <c r="P191" s="6"/>
      <c r="Q191" s="6"/>
      <c r="R191" s="6"/>
      <c r="S191" s="6"/>
      <c r="T191"/>
      <c r="U191"/>
      <c r="V191"/>
      <c r="W191"/>
      <c r="X191"/>
      <c r="Y191"/>
      <c r="Z191"/>
    </row>
    <row r="192" spans="1:26" x14ac:dyDescent="0.25">
      <c r="A192" s="6"/>
      <c r="B192" s="6"/>
      <c r="C192" s="133"/>
      <c r="D192" s="133"/>
      <c r="E192" s="6"/>
      <c r="F192" s="6"/>
      <c r="G192" s="6"/>
      <c r="H192" s="6"/>
      <c r="I192" s="6"/>
      <c r="J192" s="6"/>
      <c r="K192" s="6"/>
      <c r="L192" s="6"/>
      <c r="M192" s="6"/>
      <c r="N192" s="6"/>
      <c r="O192" s="6"/>
      <c r="P192" s="6"/>
      <c r="Q192" s="6"/>
      <c r="R192" s="6"/>
      <c r="S192" s="6"/>
      <c r="T192"/>
      <c r="U192"/>
      <c r="V192"/>
      <c r="W192"/>
      <c r="X192"/>
      <c r="Y192"/>
      <c r="Z192"/>
    </row>
    <row r="193" spans="1:26" x14ac:dyDescent="0.25">
      <c r="A193" s="6"/>
      <c r="B193" s="6"/>
      <c r="C193" s="133"/>
      <c r="D193" s="133"/>
      <c r="E193" s="6"/>
      <c r="F193" s="6"/>
      <c r="G193" s="6"/>
      <c r="H193" s="6"/>
      <c r="I193" s="6"/>
      <c r="J193" s="6"/>
      <c r="K193" s="6"/>
      <c r="L193" s="6"/>
      <c r="M193" s="6"/>
      <c r="N193" s="6"/>
      <c r="O193" s="6"/>
      <c r="P193" s="6"/>
      <c r="Q193" s="6"/>
      <c r="R193" s="6"/>
      <c r="S193" s="6"/>
      <c r="T193"/>
      <c r="U193"/>
      <c r="V193"/>
      <c r="W193"/>
      <c r="X193"/>
      <c r="Y193"/>
      <c r="Z193"/>
    </row>
    <row r="194" spans="1:26" x14ac:dyDescent="0.25">
      <c r="A194" s="6"/>
      <c r="B194" s="6"/>
      <c r="C194" s="133"/>
      <c r="D194" s="133"/>
      <c r="E194" s="6"/>
      <c r="F194" s="6"/>
      <c r="G194" s="6"/>
      <c r="H194" s="6"/>
      <c r="I194" s="6"/>
      <c r="J194" s="6"/>
      <c r="K194" s="6"/>
      <c r="L194" s="6"/>
      <c r="M194" s="6"/>
      <c r="N194" s="6"/>
      <c r="O194" s="6"/>
      <c r="P194" s="6"/>
      <c r="Q194" s="6"/>
      <c r="R194" s="6"/>
      <c r="S194" s="6"/>
      <c r="T194"/>
      <c r="U194"/>
      <c r="V194"/>
      <c r="W194"/>
      <c r="X194"/>
      <c r="Y194"/>
      <c r="Z194"/>
    </row>
    <row r="195" spans="1:26" x14ac:dyDescent="0.25">
      <c r="A195" s="6"/>
      <c r="B195" s="6"/>
      <c r="C195" s="133"/>
      <c r="D195" s="133"/>
      <c r="E195" s="6"/>
      <c r="F195" s="6"/>
      <c r="G195" s="6"/>
      <c r="H195" s="6"/>
      <c r="I195" s="6"/>
      <c r="J195" s="6"/>
      <c r="K195" s="6"/>
      <c r="L195" s="6"/>
      <c r="M195" s="6"/>
      <c r="N195" s="6"/>
      <c r="O195" s="6"/>
      <c r="P195" s="6"/>
      <c r="Q195" s="6"/>
      <c r="R195" s="6"/>
      <c r="S195" s="6"/>
      <c r="T195"/>
      <c r="U195"/>
      <c r="V195"/>
      <c r="W195"/>
      <c r="X195"/>
      <c r="Y195"/>
      <c r="Z195"/>
    </row>
    <row r="196" spans="1:26" x14ac:dyDescent="0.25">
      <c r="A196" s="6"/>
      <c r="B196" s="6"/>
      <c r="C196" s="133"/>
      <c r="D196" s="133"/>
      <c r="E196" s="6"/>
      <c r="F196" s="6"/>
      <c r="G196" s="6"/>
      <c r="H196" s="6"/>
      <c r="I196" s="6"/>
      <c r="J196" s="6"/>
      <c r="K196" s="6"/>
      <c r="L196" s="6"/>
      <c r="M196" s="6"/>
      <c r="N196" s="6"/>
      <c r="O196" s="6"/>
      <c r="P196" s="6"/>
      <c r="Q196" s="6"/>
      <c r="R196" s="6"/>
      <c r="S196" s="6"/>
      <c r="T196"/>
      <c r="U196"/>
      <c r="V196"/>
      <c r="W196"/>
      <c r="X196"/>
      <c r="Y196"/>
      <c r="Z196"/>
    </row>
    <row r="197" spans="1:26" x14ac:dyDescent="0.25">
      <c r="A197" s="6"/>
      <c r="B197" s="6"/>
      <c r="C197" s="133"/>
      <c r="D197" s="133"/>
      <c r="E197" s="6"/>
      <c r="F197" s="6"/>
      <c r="G197" s="6"/>
      <c r="H197" s="6"/>
      <c r="I197" s="6"/>
      <c r="J197" s="6"/>
      <c r="K197" s="6"/>
      <c r="L197" s="6"/>
      <c r="M197" s="6"/>
      <c r="N197" s="6"/>
      <c r="O197" s="6"/>
      <c r="P197" s="6"/>
      <c r="Q197" s="6"/>
      <c r="R197" s="6"/>
      <c r="S197" s="6"/>
      <c r="T197"/>
      <c r="U197"/>
      <c r="V197"/>
      <c r="W197"/>
      <c r="X197"/>
      <c r="Y197"/>
      <c r="Z197"/>
    </row>
    <row r="198" spans="1:26" x14ac:dyDescent="0.25">
      <c r="A198" s="6"/>
      <c r="B198" s="6"/>
      <c r="C198" s="133"/>
      <c r="D198" s="133"/>
      <c r="E198" s="6"/>
      <c r="F198" s="6"/>
      <c r="G198" s="6"/>
      <c r="H198" s="6"/>
      <c r="I198" s="6"/>
      <c r="J198" s="6"/>
      <c r="K198" s="6"/>
      <c r="L198" s="6"/>
      <c r="M198" s="6"/>
      <c r="N198" s="6"/>
      <c r="O198" s="6"/>
      <c r="P198" s="6"/>
      <c r="Q198" s="6"/>
      <c r="R198" s="6"/>
      <c r="S198" s="6"/>
      <c r="T198"/>
      <c r="U198"/>
      <c r="V198"/>
      <c r="W198"/>
      <c r="X198"/>
      <c r="Y198"/>
      <c r="Z198"/>
    </row>
    <row r="199" spans="1:26" x14ac:dyDescent="0.25">
      <c r="A199" s="6"/>
      <c r="B199" s="6"/>
      <c r="C199" s="133"/>
      <c r="D199" s="133"/>
      <c r="E199" s="6"/>
      <c r="F199" s="6"/>
      <c r="G199" s="6"/>
      <c r="H199" s="6"/>
      <c r="I199" s="6"/>
      <c r="J199" s="6"/>
      <c r="K199" s="6"/>
      <c r="L199" s="6"/>
      <c r="M199" s="6"/>
      <c r="N199" s="6"/>
      <c r="O199" s="6"/>
      <c r="P199" s="6"/>
      <c r="Q199" s="6"/>
      <c r="R199" s="6"/>
      <c r="S199" s="6"/>
      <c r="T199"/>
      <c r="U199"/>
      <c r="V199"/>
      <c r="W199"/>
      <c r="X199"/>
      <c r="Y199"/>
      <c r="Z199"/>
    </row>
    <row r="200" spans="1:26" x14ac:dyDescent="0.25">
      <c r="A200" s="6"/>
      <c r="B200" s="6"/>
      <c r="C200" s="133"/>
      <c r="D200" s="133"/>
      <c r="E200" s="6"/>
      <c r="F200" s="6"/>
      <c r="G200" s="6"/>
      <c r="H200" s="6"/>
      <c r="I200" s="6"/>
      <c r="J200" s="6"/>
      <c r="K200" s="6"/>
      <c r="L200" s="6"/>
      <c r="M200" s="6"/>
      <c r="N200" s="6"/>
      <c r="O200" s="6"/>
      <c r="P200" s="6"/>
      <c r="Q200" s="6"/>
      <c r="R200" s="6"/>
      <c r="S200" s="6"/>
      <c r="T200"/>
      <c r="U200"/>
      <c r="V200"/>
      <c r="W200"/>
      <c r="X200"/>
      <c r="Y200"/>
      <c r="Z200"/>
    </row>
    <row r="201" spans="1:26" x14ac:dyDescent="0.25">
      <c r="A201" s="6"/>
      <c r="B201" s="6"/>
      <c r="C201" s="133"/>
      <c r="D201" s="133"/>
      <c r="E201" s="6"/>
      <c r="F201" s="6"/>
      <c r="G201" s="6"/>
      <c r="H201" s="6"/>
      <c r="I201" s="6"/>
      <c r="J201" s="6"/>
      <c r="K201" s="6"/>
      <c r="L201" s="6"/>
      <c r="M201" s="6"/>
      <c r="N201" s="6"/>
      <c r="O201" s="6"/>
      <c r="P201" s="6"/>
      <c r="Q201" s="6"/>
      <c r="R201" s="6"/>
      <c r="S201" s="6"/>
      <c r="T201"/>
      <c r="U201"/>
      <c r="V201"/>
      <c r="W201"/>
      <c r="X201"/>
      <c r="Y201"/>
      <c r="Z201"/>
    </row>
    <row r="202" spans="1:26" x14ac:dyDescent="0.25">
      <c r="A202" s="6"/>
      <c r="B202" s="6"/>
      <c r="C202" s="133"/>
      <c r="D202" s="133"/>
      <c r="E202" s="6"/>
      <c r="F202" s="6"/>
      <c r="G202" s="6"/>
      <c r="H202" s="6"/>
      <c r="I202" s="6"/>
      <c r="J202" s="6"/>
      <c r="K202" s="6"/>
      <c r="L202" s="6"/>
      <c r="M202" s="6"/>
      <c r="N202" s="6"/>
      <c r="O202" s="6"/>
      <c r="P202" s="6"/>
      <c r="Q202" s="6"/>
      <c r="R202" s="6"/>
      <c r="S202" s="6"/>
      <c r="T202"/>
      <c r="U202"/>
      <c r="V202"/>
      <c r="W202"/>
      <c r="X202"/>
      <c r="Y202"/>
      <c r="Z202"/>
    </row>
    <row r="203" spans="1:26" x14ac:dyDescent="0.25">
      <c r="A203" s="6"/>
      <c r="B203" s="6"/>
      <c r="C203" s="133"/>
      <c r="D203" s="133"/>
      <c r="E203" s="6"/>
      <c r="F203" s="6"/>
      <c r="G203" s="6"/>
      <c r="H203" s="6"/>
      <c r="I203" s="6"/>
      <c r="J203" s="6"/>
      <c r="K203" s="6"/>
      <c r="L203" s="6"/>
      <c r="M203" s="6"/>
      <c r="N203" s="6"/>
      <c r="O203" s="6"/>
      <c r="P203" s="6"/>
      <c r="Q203" s="6"/>
      <c r="R203" s="6"/>
      <c r="S203" s="6"/>
      <c r="T203"/>
      <c r="U203"/>
      <c r="V203"/>
      <c r="W203"/>
      <c r="X203"/>
      <c r="Y203"/>
      <c r="Z203"/>
    </row>
    <row r="204" spans="1:26" x14ac:dyDescent="0.25">
      <c r="A204" s="6"/>
      <c r="B204" s="6"/>
      <c r="C204" s="133"/>
      <c r="D204" s="133"/>
      <c r="E204" s="6"/>
      <c r="F204" s="6"/>
      <c r="G204" s="6"/>
      <c r="H204" s="6"/>
      <c r="I204" s="6"/>
      <c r="J204" s="6"/>
      <c r="K204" s="6"/>
      <c r="L204" s="6"/>
      <c r="M204" s="6"/>
      <c r="N204" s="6"/>
      <c r="O204" s="6"/>
      <c r="P204" s="6"/>
      <c r="Q204" s="6"/>
      <c r="R204" s="6"/>
      <c r="S204" s="6"/>
      <c r="T204"/>
      <c r="U204"/>
      <c r="V204"/>
      <c r="W204"/>
      <c r="X204"/>
      <c r="Y204"/>
      <c r="Z204"/>
    </row>
    <row r="205" spans="1:26" x14ac:dyDescent="0.25">
      <c r="A205" s="6"/>
      <c r="B205" s="6"/>
      <c r="C205" s="133"/>
      <c r="D205" s="133"/>
      <c r="E205" s="6"/>
      <c r="F205" s="6"/>
      <c r="G205" s="6"/>
      <c r="H205" s="6"/>
      <c r="I205" s="6"/>
      <c r="J205" s="6"/>
      <c r="K205" s="6"/>
      <c r="L205" s="6"/>
      <c r="M205" s="6"/>
      <c r="N205" s="6"/>
      <c r="O205" s="6"/>
      <c r="P205" s="6"/>
      <c r="Q205" s="6"/>
      <c r="R205" s="6"/>
      <c r="S205" s="6"/>
      <c r="T205"/>
      <c r="U205"/>
      <c r="V205"/>
      <c r="W205"/>
      <c r="X205"/>
      <c r="Y205"/>
      <c r="Z205"/>
    </row>
    <row r="206" spans="1:26" x14ac:dyDescent="0.25">
      <c r="A206" s="6"/>
      <c r="B206" s="6"/>
      <c r="C206" s="133"/>
      <c r="D206" s="133"/>
      <c r="E206" s="6"/>
      <c r="F206" s="6"/>
      <c r="G206" s="6"/>
      <c r="H206" s="6"/>
      <c r="I206" s="6"/>
      <c r="J206" s="6"/>
      <c r="K206" s="6"/>
      <c r="L206" s="6"/>
      <c r="M206" s="6"/>
      <c r="N206" s="6"/>
      <c r="O206" s="6"/>
      <c r="P206" s="6"/>
      <c r="Q206" s="6"/>
      <c r="R206" s="6"/>
      <c r="S206" s="6"/>
      <c r="T206"/>
      <c r="U206"/>
      <c r="V206"/>
      <c r="W206"/>
      <c r="X206"/>
      <c r="Y206"/>
      <c r="Z206"/>
    </row>
    <row r="207" spans="1:26" x14ac:dyDescent="0.25">
      <c r="A207" s="6"/>
      <c r="B207" s="6"/>
      <c r="C207" s="133"/>
      <c r="D207" s="133"/>
      <c r="E207" s="6"/>
      <c r="F207" s="6"/>
      <c r="G207" s="6"/>
      <c r="H207" s="6"/>
      <c r="I207" s="6"/>
      <c r="J207" s="6"/>
      <c r="K207" s="6"/>
      <c r="L207" s="6"/>
      <c r="M207" s="6"/>
      <c r="N207" s="6"/>
      <c r="O207" s="6"/>
      <c r="P207" s="6"/>
      <c r="Q207" s="6"/>
      <c r="R207" s="6"/>
      <c r="S207" s="6"/>
      <c r="T207"/>
      <c r="U207"/>
      <c r="V207"/>
      <c r="W207"/>
      <c r="X207"/>
      <c r="Y207"/>
      <c r="Z207"/>
    </row>
    <row r="208" spans="1:26" x14ac:dyDescent="0.25">
      <c r="A208" s="6"/>
      <c r="B208" s="6"/>
      <c r="C208" s="133"/>
      <c r="D208" s="133"/>
      <c r="E208" s="6"/>
      <c r="F208" s="6"/>
      <c r="G208" s="6"/>
      <c r="H208" s="6"/>
      <c r="I208" s="6"/>
      <c r="J208" s="6"/>
      <c r="K208" s="6"/>
      <c r="L208" s="6"/>
      <c r="M208" s="6"/>
      <c r="N208" s="6"/>
      <c r="O208" s="6"/>
      <c r="P208" s="6"/>
      <c r="Q208" s="6"/>
      <c r="R208" s="6"/>
      <c r="S208" s="6"/>
      <c r="T208"/>
      <c r="U208"/>
      <c r="V208"/>
      <c r="W208"/>
      <c r="X208"/>
      <c r="Y208"/>
      <c r="Z208"/>
    </row>
    <row r="209" spans="1:26" x14ac:dyDescent="0.25">
      <c r="A209" s="6"/>
      <c r="B209" s="6"/>
      <c r="C209" s="133"/>
      <c r="D209" s="133"/>
      <c r="E209" s="6"/>
      <c r="F209" s="6"/>
      <c r="G209" s="6"/>
      <c r="H209" s="6"/>
      <c r="I209" s="6"/>
      <c r="J209" s="6"/>
      <c r="K209" s="6"/>
      <c r="L209" s="6"/>
      <c r="M209" s="6"/>
      <c r="N209" s="6"/>
      <c r="O209" s="6"/>
      <c r="P209" s="6"/>
      <c r="Q209" s="6"/>
      <c r="R209" s="6"/>
      <c r="S209" s="6"/>
      <c r="T209"/>
      <c r="U209"/>
      <c r="V209"/>
      <c r="W209"/>
      <c r="X209"/>
      <c r="Y209"/>
      <c r="Z209"/>
    </row>
    <row r="210" spans="1:26" x14ac:dyDescent="0.25">
      <c r="A210" s="6"/>
      <c r="B210" s="6"/>
      <c r="C210" s="133"/>
      <c r="D210" s="133"/>
      <c r="E210" s="6"/>
      <c r="F210" s="6"/>
      <c r="G210" s="6"/>
      <c r="H210" s="6"/>
      <c r="I210" s="6"/>
      <c r="J210" s="6"/>
      <c r="K210" s="6"/>
      <c r="L210" s="6"/>
      <c r="M210" s="6"/>
      <c r="N210" s="6"/>
      <c r="O210" s="6"/>
      <c r="P210" s="6"/>
      <c r="Q210" s="6"/>
      <c r="R210" s="6"/>
      <c r="S210" s="6"/>
      <c r="T210"/>
      <c r="U210"/>
      <c r="V210"/>
      <c r="W210"/>
      <c r="X210"/>
      <c r="Y210"/>
      <c r="Z210"/>
    </row>
    <row r="211" spans="1:26" x14ac:dyDescent="0.25">
      <c r="A211" s="6"/>
      <c r="B211" s="6"/>
      <c r="C211" s="133"/>
      <c r="D211" s="133"/>
      <c r="E211" s="6"/>
      <c r="F211" s="6"/>
      <c r="G211" s="6"/>
      <c r="H211" s="6"/>
      <c r="I211" s="6"/>
      <c r="J211" s="6"/>
      <c r="K211" s="6"/>
      <c r="L211" s="6"/>
      <c r="M211" s="6"/>
      <c r="N211" s="6"/>
      <c r="O211" s="6"/>
      <c r="P211" s="6"/>
      <c r="Q211" s="6"/>
      <c r="R211" s="6"/>
      <c r="S211" s="6"/>
      <c r="T211"/>
      <c r="U211"/>
      <c r="V211"/>
      <c r="W211"/>
      <c r="X211"/>
      <c r="Y211"/>
      <c r="Z211"/>
    </row>
    <row r="212" spans="1:26" x14ac:dyDescent="0.25">
      <c r="A212" s="6"/>
      <c r="B212" s="6"/>
      <c r="C212" s="133"/>
      <c r="D212" s="133"/>
      <c r="E212" s="6"/>
      <c r="F212" s="6"/>
      <c r="G212" s="6"/>
      <c r="H212" s="6"/>
      <c r="I212" s="6"/>
      <c r="J212" s="6"/>
      <c r="K212" s="6"/>
      <c r="L212" s="6"/>
      <c r="M212" s="6"/>
      <c r="N212" s="6"/>
      <c r="O212" s="6"/>
      <c r="P212" s="6"/>
      <c r="Q212" s="6"/>
      <c r="R212" s="6"/>
      <c r="S212" s="6"/>
      <c r="T212"/>
      <c r="U212"/>
      <c r="V212"/>
      <c r="W212"/>
      <c r="X212"/>
      <c r="Y212"/>
      <c r="Z212"/>
    </row>
    <row r="213" spans="1:26" x14ac:dyDescent="0.25">
      <c r="A213" s="6"/>
      <c r="B213" s="6"/>
      <c r="C213" s="133"/>
      <c r="D213" s="133"/>
      <c r="E213" s="6"/>
      <c r="F213" s="6"/>
      <c r="G213" s="6"/>
      <c r="H213" s="6"/>
      <c r="I213" s="6"/>
      <c r="J213" s="6"/>
      <c r="K213" s="6"/>
      <c r="L213" s="6"/>
      <c r="M213" s="6"/>
      <c r="N213" s="6"/>
      <c r="O213" s="6"/>
      <c r="P213" s="6"/>
      <c r="Q213" s="6"/>
      <c r="R213" s="6"/>
      <c r="S213" s="6"/>
      <c r="T213"/>
      <c r="U213"/>
      <c r="V213"/>
      <c r="W213"/>
      <c r="X213"/>
      <c r="Y213"/>
      <c r="Z213"/>
    </row>
    <row r="214" spans="1:26" x14ac:dyDescent="0.25">
      <c r="A214" s="6"/>
      <c r="B214" s="6"/>
      <c r="C214" s="133"/>
      <c r="D214" s="133"/>
      <c r="E214" s="6"/>
      <c r="F214" s="6"/>
      <c r="G214" s="6"/>
      <c r="H214" s="6"/>
      <c r="I214" s="6"/>
      <c r="J214" s="6"/>
      <c r="K214" s="6"/>
      <c r="L214" s="6"/>
      <c r="M214" s="6"/>
      <c r="N214" s="6"/>
      <c r="O214" s="6"/>
      <c r="P214" s="6"/>
      <c r="Q214" s="6"/>
      <c r="R214" s="6"/>
      <c r="S214" s="6"/>
      <c r="T214"/>
      <c r="U214"/>
      <c r="V214"/>
      <c r="W214"/>
      <c r="X214"/>
      <c r="Y214"/>
      <c r="Z214"/>
    </row>
    <row r="215" spans="1:26" x14ac:dyDescent="0.25">
      <c r="A215" s="6"/>
      <c r="B215" s="6"/>
      <c r="C215" s="133"/>
      <c r="D215" s="133"/>
      <c r="E215" s="6"/>
      <c r="F215" s="6"/>
      <c r="G215" s="6"/>
      <c r="H215" s="6"/>
      <c r="I215" s="6"/>
      <c r="J215" s="6"/>
      <c r="K215" s="6"/>
      <c r="L215" s="6"/>
      <c r="M215" s="6"/>
      <c r="N215" s="6"/>
      <c r="O215" s="6"/>
      <c r="P215" s="6"/>
      <c r="Q215" s="6"/>
      <c r="R215" s="6"/>
      <c r="S215" s="6"/>
      <c r="T215"/>
      <c r="U215"/>
      <c r="V215"/>
      <c r="W215"/>
      <c r="X215"/>
      <c r="Y215"/>
      <c r="Z215"/>
    </row>
    <row r="216" spans="1:26" x14ac:dyDescent="0.25">
      <c r="A216" s="6"/>
      <c r="B216" s="6"/>
      <c r="C216" s="133"/>
      <c r="D216" s="133"/>
      <c r="E216" s="6"/>
      <c r="F216" s="6"/>
      <c r="G216" s="6"/>
      <c r="H216" s="6"/>
      <c r="I216" s="6"/>
      <c r="J216" s="6"/>
      <c r="K216" s="6"/>
      <c r="L216" s="6"/>
      <c r="M216" s="6"/>
      <c r="N216" s="6"/>
      <c r="O216" s="6"/>
      <c r="P216" s="6"/>
      <c r="Q216" s="6"/>
      <c r="R216" s="6"/>
      <c r="S216" s="6"/>
      <c r="T216"/>
      <c r="U216"/>
      <c r="V216"/>
      <c r="W216"/>
      <c r="X216"/>
      <c r="Y216"/>
      <c r="Z216"/>
    </row>
    <row r="217" spans="1:26" x14ac:dyDescent="0.25">
      <c r="A217" s="6"/>
      <c r="B217" s="6"/>
      <c r="C217" s="133"/>
      <c r="D217" s="133"/>
      <c r="E217" s="6"/>
      <c r="F217" s="6"/>
      <c r="G217" s="6"/>
      <c r="H217" s="6"/>
      <c r="I217" s="6"/>
      <c r="J217" s="6"/>
      <c r="K217" s="6"/>
      <c r="L217" s="6"/>
      <c r="M217" s="6"/>
      <c r="N217" s="6"/>
      <c r="O217" s="6"/>
      <c r="P217" s="6"/>
      <c r="Q217" s="6"/>
      <c r="R217" s="6"/>
      <c r="S217" s="6"/>
      <c r="T217"/>
      <c r="U217"/>
      <c r="V217"/>
      <c r="W217"/>
      <c r="X217"/>
      <c r="Y217"/>
      <c r="Z217"/>
    </row>
    <row r="218" spans="1:26" x14ac:dyDescent="0.25">
      <c r="A218" s="6"/>
      <c r="B218" s="6"/>
      <c r="C218" s="133"/>
      <c r="D218" s="133"/>
      <c r="E218" s="6"/>
      <c r="F218" s="6"/>
      <c r="G218" s="6"/>
      <c r="H218" s="6"/>
      <c r="I218" s="6"/>
      <c r="J218" s="6"/>
      <c r="K218" s="6"/>
      <c r="L218" s="6"/>
      <c r="M218" s="6"/>
      <c r="N218" s="6"/>
      <c r="O218" s="6"/>
      <c r="P218" s="6"/>
      <c r="Q218" s="6"/>
      <c r="R218" s="6"/>
      <c r="S218" s="6"/>
      <c r="T218"/>
      <c r="U218"/>
      <c r="V218"/>
      <c r="W218"/>
      <c r="X218"/>
      <c r="Y218"/>
      <c r="Z218"/>
    </row>
    <row r="219" spans="1:26" x14ac:dyDescent="0.25">
      <c r="A219" s="6"/>
      <c r="B219" s="6"/>
      <c r="C219" s="133"/>
      <c r="D219" s="133"/>
      <c r="E219" s="6"/>
      <c r="F219" s="6"/>
      <c r="G219" s="6"/>
      <c r="H219" s="6"/>
      <c r="I219" s="6"/>
      <c r="J219" s="6"/>
      <c r="K219" s="6"/>
      <c r="L219" s="6"/>
      <c r="M219" s="6"/>
      <c r="N219" s="6"/>
      <c r="O219" s="6"/>
      <c r="P219" s="6"/>
      <c r="Q219" s="6"/>
      <c r="R219" s="6"/>
      <c r="S219" s="6"/>
      <c r="T219"/>
      <c r="U219"/>
      <c r="V219"/>
      <c r="W219"/>
      <c r="X219"/>
      <c r="Y219"/>
      <c r="Z219"/>
    </row>
    <row r="220" spans="1:26" x14ac:dyDescent="0.25">
      <c r="A220" s="6"/>
      <c r="B220" s="6"/>
      <c r="C220" s="133"/>
      <c r="D220" s="133"/>
      <c r="E220" s="6"/>
      <c r="F220" s="6"/>
      <c r="G220" s="6"/>
      <c r="H220" s="6"/>
      <c r="I220" s="6"/>
      <c r="J220" s="6"/>
      <c r="K220" s="6"/>
      <c r="L220" s="6"/>
      <c r="M220" s="6"/>
      <c r="N220" s="6"/>
      <c r="O220" s="6"/>
      <c r="P220" s="6"/>
      <c r="Q220" s="6"/>
      <c r="R220" s="6"/>
      <c r="S220" s="6"/>
      <c r="T220"/>
      <c r="U220"/>
      <c r="V220"/>
      <c r="W220"/>
      <c r="X220"/>
      <c r="Y220"/>
      <c r="Z220"/>
    </row>
    <row r="221" spans="1:26" x14ac:dyDescent="0.25">
      <c r="A221" s="6"/>
      <c r="B221" s="6"/>
      <c r="C221" s="133"/>
      <c r="D221" s="133"/>
      <c r="E221" s="6"/>
      <c r="F221" s="6"/>
      <c r="G221" s="6"/>
      <c r="H221" s="6"/>
      <c r="I221" s="6"/>
      <c r="J221" s="6"/>
      <c r="K221" s="6"/>
      <c r="L221" s="6"/>
      <c r="M221" s="6"/>
      <c r="N221" s="6"/>
      <c r="O221" s="6"/>
      <c r="P221" s="6"/>
      <c r="Q221" s="6"/>
      <c r="R221" s="6"/>
      <c r="S221" s="6"/>
      <c r="T221"/>
      <c r="U221"/>
      <c r="V221"/>
      <c r="W221"/>
      <c r="X221"/>
      <c r="Y221"/>
      <c r="Z221"/>
    </row>
    <row r="222" spans="1:26" x14ac:dyDescent="0.25">
      <c r="A222" s="6"/>
      <c r="B222" s="6"/>
      <c r="C222" s="133"/>
      <c r="D222" s="133"/>
      <c r="E222" s="6"/>
      <c r="F222" s="6"/>
      <c r="G222" s="6"/>
      <c r="H222" s="6"/>
      <c r="I222" s="6"/>
      <c r="J222" s="6"/>
      <c r="K222" s="6"/>
      <c r="L222" s="6"/>
      <c r="M222" s="6"/>
      <c r="N222" s="6"/>
      <c r="O222" s="6"/>
      <c r="P222" s="6"/>
      <c r="Q222" s="6"/>
      <c r="R222" s="6"/>
      <c r="S222" s="6"/>
      <c r="T222"/>
      <c r="U222"/>
      <c r="V222"/>
      <c r="W222"/>
      <c r="X222"/>
      <c r="Y222"/>
      <c r="Z222"/>
    </row>
    <row r="223" spans="1:26" x14ac:dyDescent="0.25">
      <c r="A223" s="6"/>
      <c r="B223" s="6"/>
      <c r="C223" s="133"/>
      <c r="D223" s="133"/>
      <c r="E223" s="6"/>
      <c r="F223" s="6"/>
      <c r="G223" s="6"/>
      <c r="H223" s="6"/>
      <c r="I223" s="6"/>
      <c r="J223" s="6"/>
      <c r="K223" s="6"/>
      <c r="L223" s="6"/>
      <c r="M223" s="6"/>
      <c r="N223" s="6"/>
      <c r="O223" s="6"/>
      <c r="P223" s="6"/>
      <c r="Q223" s="6"/>
      <c r="R223" s="6"/>
      <c r="S223" s="6"/>
      <c r="T223"/>
      <c r="U223"/>
      <c r="V223"/>
      <c r="W223"/>
      <c r="X223"/>
      <c r="Y223"/>
      <c r="Z223"/>
    </row>
    <row r="224" spans="1:26" x14ac:dyDescent="0.25">
      <c r="A224" s="6"/>
      <c r="B224" s="6"/>
      <c r="C224" s="133"/>
      <c r="D224" s="133"/>
      <c r="E224" s="6"/>
      <c r="F224" s="6"/>
      <c r="G224" s="6"/>
      <c r="H224" s="6"/>
      <c r="I224" s="6"/>
      <c r="J224" s="6"/>
      <c r="K224" s="6"/>
      <c r="L224" s="6"/>
      <c r="M224" s="6"/>
      <c r="N224" s="6"/>
      <c r="O224" s="6"/>
      <c r="P224" s="6"/>
      <c r="Q224" s="6"/>
      <c r="R224" s="6"/>
      <c r="S224" s="6"/>
      <c r="T224"/>
      <c r="U224"/>
      <c r="V224"/>
      <c r="W224"/>
      <c r="X224"/>
      <c r="Y224"/>
      <c r="Z224"/>
    </row>
    <row r="225" spans="1:26" x14ac:dyDescent="0.25">
      <c r="A225" s="6"/>
      <c r="B225" s="6"/>
      <c r="C225" s="133"/>
      <c r="D225" s="133"/>
      <c r="E225" s="6"/>
      <c r="F225" s="6"/>
      <c r="G225" s="6"/>
      <c r="H225" s="6"/>
      <c r="I225" s="6"/>
      <c r="J225" s="6"/>
      <c r="K225" s="6"/>
      <c r="L225" s="6"/>
      <c r="M225" s="6"/>
      <c r="N225" s="6"/>
      <c r="O225" s="6"/>
      <c r="P225" s="6"/>
      <c r="Q225" s="6"/>
      <c r="R225" s="6"/>
      <c r="S225" s="6"/>
      <c r="T225"/>
      <c r="U225"/>
      <c r="V225"/>
      <c r="W225"/>
      <c r="X225"/>
      <c r="Y225"/>
      <c r="Z225"/>
    </row>
    <row r="226" spans="1:26" x14ac:dyDescent="0.25">
      <c r="A226" s="6"/>
      <c r="B226" s="6"/>
      <c r="C226" s="133"/>
      <c r="D226" s="133"/>
      <c r="E226" s="6"/>
      <c r="F226" s="6"/>
      <c r="G226" s="6"/>
      <c r="H226" s="6"/>
      <c r="I226" s="6"/>
      <c r="J226" s="6"/>
      <c r="K226" s="6"/>
      <c r="L226" s="6"/>
      <c r="M226" s="6"/>
      <c r="N226" s="6"/>
      <c r="O226" s="6"/>
      <c r="P226" s="6"/>
      <c r="Q226" s="6"/>
      <c r="R226" s="6"/>
      <c r="S226" s="6"/>
      <c r="T226"/>
      <c r="U226"/>
      <c r="V226"/>
      <c r="W226"/>
      <c r="X226"/>
      <c r="Y226"/>
      <c r="Z226"/>
    </row>
    <row r="227" spans="1:26" x14ac:dyDescent="0.25">
      <c r="A227" s="6"/>
      <c r="B227" s="6"/>
      <c r="C227" s="133"/>
      <c r="D227" s="133"/>
      <c r="E227" s="6"/>
      <c r="F227" s="6"/>
      <c r="G227" s="6"/>
      <c r="H227" s="6"/>
      <c r="I227" s="6"/>
      <c r="J227" s="6"/>
      <c r="K227" s="6"/>
      <c r="L227" s="6"/>
      <c r="M227" s="6"/>
      <c r="N227" s="6"/>
      <c r="O227" s="6"/>
      <c r="P227" s="6"/>
      <c r="Q227" s="6"/>
      <c r="R227" s="6"/>
      <c r="S227" s="6"/>
      <c r="T227"/>
      <c r="U227"/>
      <c r="V227"/>
      <c r="W227"/>
      <c r="X227"/>
      <c r="Y227"/>
      <c r="Z227"/>
    </row>
    <row r="228" spans="1:26" x14ac:dyDescent="0.25">
      <c r="A228" s="6"/>
      <c r="B228" s="6"/>
      <c r="C228" s="133"/>
      <c r="D228" s="133"/>
      <c r="E228" s="6"/>
      <c r="F228" s="6"/>
      <c r="G228" s="6"/>
      <c r="H228" s="6"/>
      <c r="I228" s="6"/>
      <c r="J228" s="6"/>
      <c r="K228" s="6"/>
      <c r="L228" s="6"/>
      <c r="M228" s="6"/>
      <c r="N228" s="6"/>
      <c r="O228" s="6"/>
      <c r="P228" s="6"/>
      <c r="Q228" s="6"/>
      <c r="R228" s="6"/>
      <c r="S228" s="6"/>
      <c r="T228"/>
      <c r="U228"/>
      <c r="V228"/>
      <c r="W228"/>
      <c r="X228"/>
      <c r="Y228"/>
      <c r="Z228"/>
    </row>
    <row r="229" spans="1:26" x14ac:dyDescent="0.25">
      <c r="A229" s="6"/>
      <c r="B229" s="6"/>
      <c r="C229" s="133"/>
      <c r="D229" s="133"/>
      <c r="E229" s="6"/>
      <c r="F229" s="6"/>
      <c r="G229" s="6"/>
      <c r="H229" s="6"/>
      <c r="I229" s="6"/>
      <c r="J229" s="6"/>
      <c r="K229" s="6"/>
      <c r="L229" s="6"/>
      <c r="M229" s="6"/>
      <c r="N229" s="6"/>
      <c r="O229" s="6"/>
      <c r="P229" s="6"/>
      <c r="Q229" s="6"/>
      <c r="R229" s="6"/>
      <c r="S229" s="6"/>
      <c r="T229"/>
      <c r="U229"/>
      <c r="V229"/>
      <c r="W229"/>
      <c r="X229"/>
      <c r="Y229"/>
      <c r="Z229"/>
    </row>
    <row r="230" spans="1:26" x14ac:dyDescent="0.25">
      <c r="A230" s="6"/>
      <c r="B230" s="6"/>
      <c r="C230" s="133"/>
      <c r="D230" s="133"/>
      <c r="E230" s="6"/>
      <c r="F230" s="6"/>
      <c r="G230" s="6"/>
      <c r="H230" s="6"/>
      <c r="I230" s="6"/>
      <c r="J230" s="6"/>
      <c r="K230" s="6"/>
      <c r="L230" s="6"/>
      <c r="M230" s="6"/>
      <c r="N230" s="6"/>
      <c r="O230" s="6"/>
      <c r="P230" s="6"/>
      <c r="Q230" s="6"/>
      <c r="R230" s="6"/>
      <c r="S230" s="6"/>
      <c r="T230"/>
      <c r="U230"/>
      <c r="V230"/>
      <c r="W230"/>
      <c r="X230"/>
      <c r="Y230"/>
      <c r="Z230"/>
    </row>
    <row r="231" spans="1:26" x14ac:dyDescent="0.25">
      <c r="A231" s="6"/>
      <c r="B231" s="6"/>
      <c r="C231" s="133"/>
      <c r="D231" s="133"/>
      <c r="E231" s="6"/>
      <c r="F231" s="6"/>
      <c r="G231" s="6"/>
      <c r="H231" s="6"/>
      <c r="I231" s="6"/>
      <c r="J231" s="6"/>
      <c r="K231" s="6"/>
      <c r="L231" s="6"/>
      <c r="M231" s="6"/>
      <c r="N231" s="6"/>
      <c r="O231" s="6"/>
      <c r="P231" s="6"/>
      <c r="Q231" s="6"/>
      <c r="R231" s="6"/>
      <c r="S231" s="6"/>
      <c r="T231"/>
      <c r="U231"/>
      <c r="V231"/>
      <c r="W231"/>
      <c r="X231"/>
      <c r="Y231"/>
      <c r="Z231"/>
    </row>
    <row r="232" spans="1:26" x14ac:dyDescent="0.25">
      <c r="A232" s="6"/>
      <c r="B232" s="6"/>
      <c r="C232" s="133"/>
      <c r="D232" s="133"/>
      <c r="E232" s="6"/>
      <c r="F232" s="6"/>
      <c r="G232" s="6"/>
      <c r="H232" s="6"/>
      <c r="I232" s="6"/>
      <c r="J232" s="6"/>
      <c r="K232" s="6"/>
      <c r="L232" s="6"/>
      <c r="M232" s="6"/>
      <c r="N232" s="6"/>
      <c r="O232" s="6"/>
      <c r="P232" s="6"/>
      <c r="Q232" s="6"/>
      <c r="R232" s="6"/>
      <c r="S232" s="6"/>
      <c r="T232"/>
      <c r="U232"/>
      <c r="V232"/>
      <c r="W232"/>
      <c r="X232"/>
      <c r="Y232"/>
      <c r="Z232"/>
    </row>
    <row r="233" spans="1:26" x14ac:dyDescent="0.25">
      <c r="A233" s="6"/>
      <c r="B233" s="6"/>
      <c r="C233" s="133"/>
      <c r="D233" s="133"/>
      <c r="E233" s="6"/>
      <c r="F233" s="6"/>
      <c r="G233" s="6"/>
      <c r="H233" s="6"/>
      <c r="I233" s="6"/>
      <c r="J233" s="6"/>
      <c r="K233" s="6"/>
      <c r="L233" s="6"/>
      <c r="M233" s="6"/>
      <c r="N233" s="6"/>
      <c r="O233" s="6"/>
      <c r="P233" s="6"/>
      <c r="Q233" s="6"/>
      <c r="R233" s="6"/>
      <c r="S233" s="6"/>
      <c r="T233"/>
      <c r="U233"/>
      <c r="V233"/>
      <c r="W233"/>
      <c r="X233"/>
      <c r="Y233"/>
      <c r="Z233"/>
    </row>
    <row r="234" spans="1:26" x14ac:dyDescent="0.25">
      <c r="A234" s="6"/>
      <c r="B234" s="6"/>
      <c r="C234" s="133"/>
      <c r="D234" s="133"/>
      <c r="E234" s="6"/>
      <c r="F234" s="6"/>
      <c r="G234" s="6"/>
      <c r="H234" s="6"/>
      <c r="I234" s="6"/>
      <c r="J234" s="6"/>
      <c r="K234" s="6"/>
      <c r="L234" s="6"/>
      <c r="M234" s="6"/>
      <c r="N234" s="6"/>
      <c r="O234" s="6"/>
      <c r="P234" s="6"/>
      <c r="Q234" s="6"/>
      <c r="R234" s="6"/>
      <c r="S234" s="6"/>
      <c r="T234"/>
      <c r="U234"/>
      <c r="V234"/>
      <c r="W234"/>
      <c r="X234"/>
      <c r="Y234"/>
      <c r="Z234"/>
    </row>
    <row r="235" spans="1:26" x14ac:dyDescent="0.25">
      <c r="B235" s="7"/>
      <c r="C235" s="133"/>
      <c r="D235" s="133"/>
      <c r="E235" s="7"/>
      <c r="F235" s="7"/>
      <c r="G235" s="7"/>
      <c r="H235" s="7"/>
      <c r="I235" s="7"/>
      <c r="J235" s="7"/>
      <c r="K235" s="7"/>
      <c r="L235" s="7"/>
      <c r="M235" s="7"/>
      <c r="N235" s="7"/>
      <c r="O235" s="7"/>
      <c r="P235" s="7"/>
      <c r="Q235" s="7"/>
      <c r="R235" s="7"/>
      <c r="S235" s="7"/>
      <c r="T235"/>
      <c r="U235"/>
      <c r="V235"/>
      <c r="W235"/>
      <c r="X235"/>
      <c r="Y235"/>
      <c r="Z235"/>
    </row>
    <row r="236" spans="1:26" x14ac:dyDescent="0.25">
      <c r="B236" s="7"/>
      <c r="C236" s="133"/>
      <c r="D236" s="133"/>
      <c r="E236" s="7"/>
      <c r="F236" s="7"/>
      <c r="G236" s="7"/>
      <c r="H236" s="7"/>
      <c r="I236" s="7"/>
      <c r="J236" s="7"/>
      <c r="K236" s="7"/>
      <c r="L236" s="7"/>
      <c r="M236" s="7"/>
      <c r="N236" s="7"/>
      <c r="O236" s="7"/>
      <c r="P236" s="7"/>
      <c r="Q236" s="7"/>
      <c r="R236" s="7"/>
      <c r="S236" s="7"/>
      <c r="T236"/>
      <c r="U236"/>
      <c r="V236"/>
      <c r="W236"/>
      <c r="X236"/>
      <c r="Y236"/>
      <c r="Z236"/>
    </row>
    <row r="237" spans="1:26" x14ac:dyDescent="0.25">
      <c r="B237" s="7"/>
      <c r="C237" s="133"/>
      <c r="D237" s="133"/>
      <c r="E237" s="7"/>
      <c r="F237" s="7"/>
      <c r="G237" s="7"/>
      <c r="H237" s="7"/>
      <c r="I237" s="7"/>
      <c r="J237" s="7"/>
      <c r="K237" s="7"/>
      <c r="L237" s="7"/>
      <c r="M237" s="7"/>
      <c r="N237" s="7"/>
      <c r="O237" s="7"/>
      <c r="P237" s="7"/>
      <c r="Q237" s="7"/>
      <c r="R237" s="7"/>
      <c r="S237" s="7"/>
      <c r="T237"/>
      <c r="U237"/>
      <c r="V237"/>
      <c r="W237"/>
      <c r="X237"/>
      <c r="Y237"/>
      <c r="Z237"/>
    </row>
    <row r="238" spans="1:26" x14ac:dyDescent="0.25">
      <c r="B238" s="7"/>
      <c r="C238" s="133"/>
      <c r="D238" s="133"/>
      <c r="E238" s="7"/>
      <c r="F238" s="7"/>
      <c r="G238" s="7"/>
      <c r="H238" s="7"/>
      <c r="I238" s="7"/>
      <c r="J238" s="7"/>
      <c r="K238" s="7"/>
      <c r="L238" s="7"/>
      <c r="M238" s="7"/>
      <c r="N238" s="7"/>
      <c r="O238" s="7"/>
      <c r="P238" s="7"/>
      <c r="Q238" s="7"/>
      <c r="R238" s="7"/>
      <c r="S238" s="7"/>
      <c r="T238"/>
      <c r="U238"/>
      <c r="V238"/>
      <c r="W238"/>
      <c r="X238"/>
      <c r="Y238"/>
      <c r="Z238"/>
    </row>
    <row r="239" spans="1:26" x14ac:dyDescent="0.25">
      <c r="B239" s="7"/>
      <c r="C239" s="133"/>
      <c r="D239" s="133"/>
      <c r="E239" s="7"/>
      <c r="F239" s="7"/>
      <c r="G239" s="7"/>
      <c r="H239" s="7"/>
      <c r="I239" s="7"/>
      <c r="J239" s="7"/>
      <c r="K239" s="7"/>
      <c r="L239" s="7"/>
      <c r="M239" s="7"/>
      <c r="N239" s="7"/>
      <c r="O239" s="7"/>
      <c r="P239" s="7"/>
      <c r="Q239" s="7"/>
      <c r="R239" s="7"/>
      <c r="S239" s="7"/>
      <c r="T239"/>
      <c r="U239"/>
      <c r="V239"/>
      <c r="W239"/>
      <c r="X239"/>
      <c r="Y239"/>
      <c r="Z239"/>
    </row>
    <row r="240" spans="1:26" x14ac:dyDescent="0.25">
      <c r="B240" s="7"/>
      <c r="C240" s="133"/>
      <c r="D240" s="133"/>
      <c r="E240" s="7"/>
      <c r="F240" s="7"/>
      <c r="G240" s="7"/>
      <c r="H240" s="7"/>
      <c r="I240" s="7"/>
      <c r="J240" s="7"/>
      <c r="K240" s="7"/>
      <c r="L240" s="7"/>
      <c r="M240" s="7"/>
      <c r="N240" s="7"/>
      <c r="O240" s="7"/>
      <c r="P240" s="7"/>
      <c r="Q240" s="7"/>
      <c r="R240" s="7"/>
      <c r="S240" s="7"/>
      <c r="T240"/>
      <c r="U240"/>
      <c r="V240"/>
      <c r="W240"/>
      <c r="X240"/>
      <c r="Y240"/>
      <c r="Z240"/>
    </row>
    <row r="241" spans="2:26" x14ac:dyDescent="0.25">
      <c r="B241" s="7"/>
      <c r="C241" s="133"/>
      <c r="D241" s="133"/>
      <c r="E241" s="7"/>
      <c r="F241" s="7"/>
      <c r="G241" s="7"/>
      <c r="H241" s="7"/>
      <c r="I241" s="7"/>
      <c r="J241" s="7"/>
      <c r="K241" s="7"/>
      <c r="L241" s="7"/>
      <c r="M241" s="7"/>
      <c r="N241" s="7"/>
      <c r="O241" s="7"/>
      <c r="P241" s="7"/>
      <c r="Q241" s="7"/>
      <c r="R241" s="7"/>
      <c r="S241" s="7"/>
      <c r="T241"/>
      <c r="U241"/>
      <c r="V241"/>
      <c r="W241"/>
      <c r="X241"/>
      <c r="Y241"/>
      <c r="Z241"/>
    </row>
    <row r="242" spans="2:26" x14ac:dyDescent="0.25">
      <c r="B242" s="7"/>
      <c r="C242" s="133"/>
      <c r="D242" s="133"/>
      <c r="E242" s="7"/>
      <c r="F242" s="7"/>
      <c r="G242" s="7"/>
      <c r="H242" s="7"/>
      <c r="I242" s="7"/>
      <c r="J242" s="7"/>
      <c r="K242" s="7"/>
      <c r="L242" s="7"/>
      <c r="M242" s="7"/>
      <c r="N242" s="7"/>
      <c r="O242" s="7"/>
      <c r="P242" s="7"/>
      <c r="Q242" s="7"/>
      <c r="R242" s="7"/>
      <c r="S242" s="7"/>
      <c r="T242"/>
      <c r="U242"/>
      <c r="V242"/>
      <c r="W242"/>
      <c r="X242"/>
      <c r="Y242"/>
      <c r="Z242"/>
    </row>
    <row r="243" spans="2:26" x14ac:dyDescent="0.25">
      <c r="B243" s="7"/>
      <c r="C243" s="133"/>
      <c r="D243" s="133"/>
      <c r="E243" s="7"/>
      <c r="F243" s="7"/>
      <c r="G243" s="7"/>
      <c r="H243" s="7"/>
      <c r="I243" s="7"/>
      <c r="J243" s="7"/>
      <c r="K243" s="7"/>
      <c r="L243" s="7"/>
      <c r="M243" s="7"/>
      <c r="N243" s="7"/>
      <c r="O243" s="7"/>
      <c r="P243" s="7"/>
      <c r="Q243" s="7"/>
      <c r="R243" s="7"/>
      <c r="S243" s="7"/>
      <c r="T243"/>
      <c r="U243"/>
      <c r="V243"/>
      <c r="W243"/>
      <c r="X243"/>
      <c r="Y243"/>
      <c r="Z243"/>
    </row>
    <row r="244" spans="2:26" x14ac:dyDescent="0.25">
      <c r="B244" s="7"/>
      <c r="C244" s="133"/>
      <c r="D244" s="133"/>
      <c r="E244" s="7"/>
      <c r="F244" s="7"/>
      <c r="G244" s="7"/>
      <c r="H244" s="7"/>
      <c r="I244" s="7"/>
      <c r="J244" s="7"/>
      <c r="K244" s="7"/>
      <c r="L244" s="7"/>
      <c r="M244" s="7"/>
      <c r="N244" s="7"/>
      <c r="O244" s="7"/>
      <c r="P244" s="7"/>
      <c r="Q244" s="7"/>
      <c r="R244" s="7"/>
      <c r="S244" s="7"/>
      <c r="T244"/>
      <c r="U244"/>
      <c r="V244"/>
      <c r="W244"/>
      <c r="X244"/>
      <c r="Y244"/>
      <c r="Z244"/>
    </row>
    <row r="245" spans="2:26" x14ac:dyDescent="0.25">
      <c r="B245" s="7"/>
      <c r="C245" s="133"/>
      <c r="D245" s="133"/>
      <c r="E245" s="7"/>
      <c r="F245" s="7"/>
      <c r="G245" s="7"/>
      <c r="H245" s="7"/>
      <c r="I245" s="7"/>
      <c r="J245" s="7"/>
      <c r="K245" s="7"/>
      <c r="L245" s="7"/>
      <c r="M245" s="7"/>
      <c r="N245" s="7"/>
      <c r="O245" s="7"/>
      <c r="P245" s="7"/>
      <c r="Q245" s="7"/>
      <c r="R245" s="7"/>
      <c r="S245" s="7"/>
      <c r="T245"/>
      <c r="U245"/>
      <c r="V245"/>
      <c r="W245"/>
      <c r="X245"/>
      <c r="Y245"/>
      <c r="Z245"/>
    </row>
    <row r="246" spans="2:26" x14ac:dyDescent="0.25">
      <c r="B246" s="7"/>
      <c r="C246" s="133"/>
      <c r="D246" s="133"/>
      <c r="E246" s="7"/>
      <c r="F246" s="7"/>
      <c r="G246" s="7"/>
      <c r="H246" s="7"/>
      <c r="I246" s="7"/>
      <c r="J246" s="7"/>
      <c r="K246" s="7"/>
      <c r="L246" s="7"/>
      <c r="M246" s="7"/>
      <c r="N246" s="7"/>
      <c r="O246" s="7"/>
      <c r="P246" s="7"/>
      <c r="Q246" s="7"/>
      <c r="R246" s="7"/>
      <c r="S246" s="7"/>
      <c r="T246"/>
      <c r="U246"/>
      <c r="V246"/>
      <c r="W246"/>
      <c r="X246"/>
      <c r="Y246"/>
      <c r="Z246"/>
    </row>
    <row r="247" spans="2:26" x14ac:dyDescent="0.25">
      <c r="B247" s="7"/>
      <c r="C247" s="133"/>
      <c r="D247" s="133"/>
      <c r="E247" s="7"/>
      <c r="F247" s="7"/>
      <c r="G247" s="7"/>
      <c r="H247" s="7"/>
      <c r="I247" s="7"/>
      <c r="J247" s="7"/>
      <c r="K247" s="7"/>
      <c r="L247" s="7"/>
      <c r="M247" s="7"/>
      <c r="N247" s="7"/>
      <c r="O247" s="7"/>
      <c r="P247" s="7"/>
      <c r="Q247" s="7"/>
      <c r="R247" s="7"/>
      <c r="S247" s="7"/>
      <c r="T247"/>
      <c r="U247"/>
      <c r="V247"/>
      <c r="W247"/>
      <c r="X247"/>
      <c r="Y247"/>
      <c r="Z247"/>
    </row>
    <row r="248" spans="2:26" x14ac:dyDescent="0.25">
      <c r="B248" s="7"/>
      <c r="C248" s="133"/>
      <c r="D248" s="133"/>
      <c r="E248" s="7"/>
      <c r="F248" s="7"/>
      <c r="G248" s="7"/>
      <c r="H248" s="7"/>
      <c r="I248" s="7"/>
      <c r="J248" s="7"/>
      <c r="K248" s="7"/>
      <c r="L248" s="7"/>
      <c r="M248" s="7"/>
      <c r="N248" s="7"/>
      <c r="O248" s="7"/>
      <c r="P248" s="7"/>
      <c r="Q248" s="7"/>
      <c r="R248" s="7"/>
      <c r="S248" s="7"/>
      <c r="T248"/>
      <c r="U248"/>
      <c r="V248"/>
      <c r="W248"/>
      <c r="X248"/>
      <c r="Y248"/>
      <c r="Z248"/>
    </row>
    <row r="249" spans="2:26" x14ac:dyDescent="0.25">
      <c r="B249" s="7"/>
      <c r="C249" s="133"/>
      <c r="D249" s="133"/>
      <c r="E249" s="7"/>
      <c r="F249" s="7"/>
      <c r="G249" s="7"/>
      <c r="H249" s="7"/>
      <c r="I249" s="7"/>
      <c r="J249" s="7"/>
      <c r="K249" s="7"/>
      <c r="L249" s="7"/>
      <c r="M249" s="7"/>
      <c r="N249" s="7"/>
      <c r="O249" s="7"/>
      <c r="P249" s="7"/>
      <c r="Q249" s="7"/>
      <c r="R249" s="7"/>
      <c r="S249" s="7"/>
      <c r="T249"/>
      <c r="U249"/>
      <c r="V249"/>
      <c r="W249"/>
      <c r="X249"/>
      <c r="Y249"/>
      <c r="Z249"/>
    </row>
    <row r="250" spans="2:26" x14ac:dyDescent="0.25">
      <c r="B250" s="7"/>
      <c r="C250" s="133"/>
      <c r="D250" s="133"/>
      <c r="E250" s="7"/>
      <c r="F250" s="7"/>
      <c r="G250" s="7"/>
      <c r="H250" s="7"/>
      <c r="I250" s="7"/>
      <c r="J250" s="7"/>
      <c r="K250" s="7"/>
      <c r="L250" s="7"/>
      <c r="M250" s="7"/>
      <c r="N250" s="7"/>
      <c r="O250" s="7"/>
      <c r="P250" s="7"/>
      <c r="Q250" s="7"/>
      <c r="R250" s="7"/>
      <c r="S250" s="7"/>
      <c r="T250"/>
      <c r="U250"/>
      <c r="V250"/>
      <c r="W250"/>
      <c r="X250"/>
      <c r="Y250"/>
      <c r="Z250"/>
    </row>
    <row r="251" spans="2:26" x14ac:dyDescent="0.25">
      <c r="B251" s="7"/>
      <c r="C251" s="133"/>
      <c r="D251" s="133"/>
      <c r="E251" s="7"/>
      <c r="F251" s="7"/>
      <c r="G251" s="7"/>
      <c r="H251" s="7"/>
      <c r="I251" s="7"/>
      <c r="J251" s="7"/>
      <c r="K251" s="7"/>
      <c r="L251" s="7"/>
      <c r="M251" s="7"/>
      <c r="N251" s="7"/>
      <c r="O251" s="7"/>
      <c r="P251" s="7"/>
      <c r="Q251" s="7"/>
      <c r="R251" s="7"/>
      <c r="S251" s="7"/>
      <c r="T251"/>
      <c r="U251"/>
      <c r="V251"/>
      <c r="W251"/>
      <c r="X251"/>
      <c r="Y251"/>
      <c r="Z251"/>
    </row>
    <row r="252" spans="2:26" x14ac:dyDescent="0.25">
      <c r="B252" s="7"/>
      <c r="C252" s="133"/>
      <c r="D252" s="133"/>
      <c r="E252" s="7"/>
      <c r="F252" s="7"/>
      <c r="G252" s="7"/>
      <c r="H252" s="7"/>
      <c r="I252" s="7"/>
      <c r="J252" s="7"/>
      <c r="K252" s="7"/>
      <c r="L252" s="7"/>
      <c r="M252" s="7"/>
      <c r="N252" s="7"/>
      <c r="O252" s="7"/>
      <c r="P252" s="7"/>
      <c r="Q252" s="7"/>
      <c r="R252" s="7"/>
      <c r="S252" s="7"/>
      <c r="T252"/>
      <c r="U252"/>
      <c r="V252"/>
      <c r="W252"/>
      <c r="X252"/>
      <c r="Y252"/>
      <c r="Z252"/>
    </row>
    <row r="253" spans="2:26" x14ac:dyDescent="0.25">
      <c r="B253" s="7"/>
      <c r="C253" s="133"/>
      <c r="D253" s="133"/>
      <c r="E253" s="7"/>
      <c r="F253" s="7"/>
      <c r="G253" s="7"/>
      <c r="H253" s="7"/>
      <c r="I253" s="7"/>
      <c r="J253" s="7"/>
      <c r="K253" s="7"/>
      <c r="L253" s="7"/>
      <c r="M253" s="7"/>
      <c r="N253" s="7"/>
      <c r="O253" s="7"/>
      <c r="P253" s="7"/>
      <c r="Q253" s="7"/>
      <c r="R253" s="7"/>
      <c r="S253" s="7"/>
      <c r="T253"/>
      <c r="U253"/>
      <c r="V253"/>
      <c r="W253"/>
      <c r="X253"/>
      <c r="Y253"/>
      <c r="Z253"/>
    </row>
    <row r="254" spans="2:26" x14ac:dyDescent="0.25">
      <c r="B254" s="7"/>
      <c r="C254" s="133"/>
      <c r="D254" s="133"/>
      <c r="E254" s="7"/>
      <c r="F254" s="7"/>
      <c r="G254" s="7"/>
      <c r="H254" s="7"/>
      <c r="I254" s="7"/>
      <c r="J254" s="7"/>
      <c r="K254" s="7"/>
      <c r="L254" s="7"/>
      <c r="M254" s="7"/>
      <c r="N254" s="7"/>
      <c r="O254" s="7"/>
      <c r="P254" s="7"/>
      <c r="Q254" s="7"/>
      <c r="R254" s="7"/>
      <c r="S254" s="7"/>
      <c r="T254"/>
      <c r="U254"/>
      <c r="V254"/>
      <c r="W254"/>
      <c r="X254"/>
      <c r="Y254"/>
      <c r="Z254"/>
    </row>
    <row r="255" spans="2:26" x14ac:dyDescent="0.25">
      <c r="B255" s="7"/>
      <c r="C255" s="133"/>
      <c r="D255" s="133"/>
      <c r="E255" s="7"/>
      <c r="F255" s="7"/>
      <c r="G255" s="7"/>
      <c r="H255" s="7"/>
      <c r="I255" s="7"/>
      <c r="J255" s="7"/>
      <c r="K255" s="7"/>
      <c r="L255" s="7"/>
      <c r="M255" s="7"/>
      <c r="N255" s="7"/>
      <c r="O255" s="7"/>
      <c r="P255" s="7"/>
      <c r="Q255" s="7"/>
      <c r="R255" s="7"/>
      <c r="S255" s="7"/>
      <c r="T255"/>
      <c r="U255"/>
      <c r="V255"/>
      <c r="W255"/>
      <c r="X255"/>
      <c r="Y255"/>
      <c r="Z255"/>
    </row>
    <row r="256" spans="2:26" x14ac:dyDescent="0.25">
      <c r="B256" s="7"/>
      <c r="C256" s="133"/>
      <c r="D256" s="133"/>
      <c r="E256" s="7"/>
      <c r="F256" s="7"/>
      <c r="G256" s="7"/>
      <c r="H256" s="7"/>
      <c r="I256" s="7"/>
      <c r="J256" s="7"/>
      <c r="K256" s="7"/>
      <c r="L256" s="7"/>
      <c r="M256" s="7"/>
      <c r="N256" s="7"/>
      <c r="O256" s="7"/>
      <c r="P256" s="7"/>
      <c r="Q256" s="7"/>
      <c r="R256" s="7"/>
      <c r="S256" s="7"/>
      <c r="T256"/>
      <c r="U256"/>
      <c r="V256"/>
      <c r="W256"/>
      <c r="X256"/>
      <c r="Y256"/>
      <c r="Z256"/>
    </row>
    <row r="257" spans="2:26" x14ac:dyDescent="0.25">
      <c r="B257" s="7"/>
      <c r="C257" s="133"/>
      <c r="D257" s="133"/>
      <c r="E257" s="7"/>
      <c r="F257" s="7"/>
      <c r="G257" s="7"/>
      <c r="H257" s="7"/>
      <c r="I257" s="7"/>
      <c r="J257" s="7"/>
      <c r="K257" s="7"/>
      <c r="L257" s="7"/>
      <c r="M257" s="7"/>
      <c r="N257" s="7"/>
      <c r="O257" s="7"/>
      <c r="P257" s="7"/>
      <c r="Q257" s="7"/>
      <c r="R257" s="7"/>
      <c r="S257" s="7"/>
      <c r="T257"/>
      <c r="U257"/>
      <c r="V257"/>
      <c r="W257"/>
      <c r="X257"/>
      <c r="Y257"/>
      <c r="Z257"/>
    </row>
    <row r="258" spans="2:26" x14ac:dyDescent="0.25">
      <c r="B258" s="7"/>
      <c r="C258" s="133"/>
      <c r="D258" s="133"/>
      <c r="E258" s="7"/>
      <c r="F258" s="7"/>
      <c r="G258" s="7"/>
      <c r="H258" s="7"/>
      <c r="I258" s="7"/>
      <c r="J258" s="7"/>
      <c r="K258" s="7"/>
      <c r="L258" s="7"/>
      <c r="M258" s="7"/>
      <c r="N258" s="7"/>
      <c r="O258" s="7"/>
      <c r="P258" s="7"/>
      <c r="Q258" s="7"/>
      <c r="R258" s="7"/>
      <c r="S258" s="7"/>
      <c r="T258"/>
      <c r="U258"/>
      <c r="V258"/>
      <c r="W258"/>
      <c r="X258"/>
      <c r="Y258"/>
      <c r="Z258"/>
    </row>
    <row r="259" spans="2:26" x14ac:dyDescent="0.25">
      <c r="B259" s="7"/>
      <c r="C259" s="133"/>
      <c r="D259" s="133"/>
      <c r="E259" s="7"/>
      <c r="F259" s="7"/>
      <c r="G259" s="7"/>
      <c r="H259" s="7"/>
      <c r="I259" s="7"/>
      <c r="J259" s="7"/>
      <c r="K259" s="7"/>
      <c r="L259" s="7"/>
      <c r="M259" s="7"/>
      <c r="N259" s="7"/>
      <c r="O259" s="7"/>
      <c r="P259" s="7"/>
      <c r="Q259" s="7"/>
      <c r="R259" s="7"/>
      <c r="S259" s="7"/>
      <c r="T259"/>
      <c r="U259"/>
      <c r="V259"/>
      <c r="W259"/>
      <c r="X259"/>
      <c r="Y259"/>
      <c r="Z259"/>
    </row>
    <row r="260" spans="2:26" x14ac:dyDescent="0.25">
      <c r="B260" s="7"/>
      <c r="C260" s="133"/>
      <c r="D260" s="133"/>
      <c r="E260" s="7"/>
      <c r="F260" s="7"/>
      <c r="G260" s="7"/>
      <c r="H260" s="7"/>
      <c r="I260" s="7"/>
      <c r="J260" s="7"/>
      <c r="K260" s="7"/>
      <c r="L260" s="7"/>
      <c r="M260" s="7"/>
      <c r="N260" s="7"/>
      <c r="O260" s="7"/>
      <c r="P260" s="7"/>
      <c r="Q260" s="7"/>
      <c r="R260" s="7"/>
      <c r="S260" s="7"/>
      <c r="T260"/>
      <c r="U260"/>
      <c r="V260"/>
      <c r="W260"/>
      <c r="X260"/>
      <c r="Y260"/>
      <c r="Z260"/>
    </row>
    <row r="261" spans="2:26" x14ac:dyDescent="0.25">
      <c r="B261" s="7"/>
      <c r="C261" s="133"/>
      <c r="D261" s="133"/>
      <c r="E261" s="7"/>
      <c r="F261" s="7"/>
      <c r="G261" s="7"/>
      <c r="H261" s="7"/>
      <c r="I261" s="7"/>
      <c r="J261" s="7"/>
      <c r="K261" s="7"/>
      <c r="L261" s="7"/>
      <c r="M261" s="7"/>
      <c r="N261" s="7"/>
      <c r="O261" s="7"/>
      <c r="P261" s="7"/>
      <c r="Q261" s="7"/>
      <c r="R261" s="7"/>
      <c r="S261" s="7"/>
      <c r="T261"/>
      <c r="U261"/>
      <c r="V261"/>
      <c r="W261"/>
      <c r="X261"/>
      <c r="Y261"/>
      <c r="Z261"/>
    </row>
    <row r="262" spans="2:26" x14ac:dyDescent="0.25">
      <c r="B262" s="7"/>
      <c r="C262" s="133"/>
      <c r="D262" s="133"/>
      <c r="E262" s="7"/>
      <c r="F262" s="7"/>
      <c r="G262" s="7"/>
      <c r="H262" s="7"/>
      <c r="I262" s="7"/>
      <c r="J262" s="7"/>
      <c r="K262" s="7"/>
      <c r="L262" s="7"/>
      <c r="M262" s="7"/>
      <c r="N262" s="7"/>
      <c r="O262" s="7"/>
      <c r="P262" s="7"/>
      <c r="Q262" s="7"/>
      <c r="R262" s="7"/>
      <c r="S262" s="7"/>
      <c r="T262"/>
      <c r="U262"/>
      <c r="V262"/>
      <c r="W262"/>
      <c r="X262"/>
      <c r="Y262"/>
      <c r="Z262"/>
    </row>
    <row r="263" spans="2:26" x14ac:dyDescent="0.25">
      <c r="B263" s="7"/>
      <c r="C263" s="133"/>
      <c r="D263" s="133"/>
      <c r="E263" s="7"/>
      <c r="F263" s="7"/>
      <c r="G263" s="7"/>
      <c r="H263" s="7"/>
      <c r="I263" s="7"/>
      <c r="J263" s="7"/>
      <c r="K263" s="7"/>
      <c r="L263" s="7"/>
      <c r="M263" s="7"/>
      <c r="N263" s="7"/>
      <c r="O263" s="7"/>
      <c r="P263" s="7"/>
      <c r="Q263" s="7"/>
      <c r="R263" s="7"/>
      <c r="S263" s="7"/>
      <c r="T263"/>
      <c r="U263"/>
      <c r="V263"/>
      <c r="W263"/>
      <c r="X263"/>
      <c r="Y263"/>
      <c r="Z263"/>
    </row>
    <row r="264" spans="2:26" x14ac:dyDescent="0.25">
      <c r="B264" s="7"/>
      <c r="C264" s="133"/>
      <c r="D264" s="133"/>
      <c r="E264" s="7"/>
      <c r="F264" s="7"/>
      <c r="G264" s="7"/>
      <c r="H264" s="7"/>
      <c r="I264" s="7"/>
      <c r="J264" s="7"/>
      <c r="K264" s="7"/>
      <c r="L264" s="7"/>
      <c r="M264" s="7"/>
      <c r="N264" s="7"/>
      <c r="O264" s="7"/>
      <c r="P264" s="7"/>
      <c r="Q264" s="7"/>
      <c r="R264" s="7"/>
      <c r="S264" s="7"/>
      <c r="T264"/>
      <c r="U264"/>
      <c r="V264"/>
      <c r="W264"/>
      <c r="X264"/>
      <c r="Y264"/>
      <c r="Z264"/>
    </row>
    <row r="265" spans="2:26" x14ac:dyDescent="0.25">
      <c r="B265" s="7"/>
      <c r="C265" s="133"/>
      <c r="D265" s="133"/>
      <c r="E265" s="7"/>
      <c r="F265" s="7"/>
      <c r="G265" s="7"/>
      <c r="H265" s="7"/>
      <c r="I265" s="7"/>
      <c r="J265" s="7"/>
      <c r="K265" s="7"/>
      <c r="L265" s="7"/>
      <c r="M265" s="7"/>
      <c r="N265" s="7"/>
      <c r="O265" s="7"/>
      <c r="P265" s="7"/>
      <c r="Q265" s="7"/>
      <c r="R265" s="7"/>
      <c r="S265" s="7"/>
      <c r="T265"/>
      <c r="U265"/>
      <c r="V265"/>
      <c r="W265"/>
      <c r="X265"/>
      <c r="Y265"/>
      <c r="Z265"/>
    </row>
    <row r="266" spans="2:26" x14ac:dyDescent="0.25">
      <c r="B266" s="7"/>
      <c r="C266" s="133"/>
      <c r="D266" s="133"/>
      <c r="E266" s="7"/>
      <c r="F266" s="7"/>
      <c r="G266" s="7"/>
      <c r="H266" s="7"/>
      <c r="I266" s="7"/>
      <c r="J266" s="7"/>
      <c r="K266" s="7"/>
      <c r="L266" s="7"/>
      <c r="M266" s="7"/>
      <c r="N266" s="7"/>
      <c r="O266" s="7"/>
      <c r="P266" s="7"/>
      <c r="Q266" s="7"/>
      <c r="R266" s="7"/>
      <c r="S266" s="7"/>
      <c r="T266"/>
      <c r="U266"/>
      <c r="V266"/>
      <c r="W266"/>
      <c r="X266"/>
      <c r="Y266"/>
      <c r="Z266"/>
    </row>
    <row r="267" spans="2:26" x14ac:dyDescent="0.25">
      <c r="B267" s="7"/>
      <c r="C267" s="133"/>
      <c r="D267" s="133"/>
      <c r="E267" s="7"/>
      <c r="F267" s="7"/>
      <c r="G267" s="7"/>
      <c r="H267" s="7"/>
      <c r="I267" s="7"/>
      <c r="J267" s="7"/>
      <c r="K267" s="7"/>
      <c r="L267" s="7"/>
      <c r="M267" s="7"/>
      <c r="N267" s="7"/>
      <c r="O267" s="7"/>
      <c r="P267" s="7"/>
      <c r="Q267" s="7"/>
      <c r="R267" s="7"/>
      <c r="S267" s="7"/>
      <c r="T267"/>
      <c r="U267"/>
      <c r="V267"/>
      <c r="W267"/>
      <c r="X267"/>
      <c r="Y267"/>
      <c r="Z267"/>
    </row>
    <row r="268" spans="2:26" x14ac:dyDescent="0.25">
      <c r="B268" s="7"/>
      <c r="C268" s="133"/>
      <c r="D268" s="133"/>
      <c r="E268" s="7"/>
      <c r="F268" s="7"/>
      <c r="G268" s="7"/>
      <c r="H268" s="7"/>
      <c r="I268" s="7"/>
      <c r="J268" s="7"/>
      <c r="K268" s="7"/>
      <c r="L268" s="7"/>
      <c r="M268" s="7"/>
      <c r="N268" s="7"/>
      <c r="O268" s="7"/>
      <c r="P268" s="7"/>
      <c r="Q268" s="7"/>
      <c r="R268" s="7"/>
      <c r="S268" s="7"/>
      <c r="T268"/>
      <c r="U268"/>
      <c r="V268"/>
      <c r="W268"/>
      <c r="X268"/>
      <c r="Y268"/>
      <c r="Z268"/>
    </row>
    <row r="269" spans="2:26" x14ac:dyDescent="0.25">
      <c r="B269" s="7"/>
      <c r="C269" s="133"/>
      <c r="D269" s="133"/>
      <c r="E269" s="7"/>
      <c r="F269" s="7"/>
      <c r="G269" s="7"/>
      <c r="H269" s="7"/>
      <c r="I269" s="7"/>
      <c r="J269" s="7"/>
      <c r="K269" s="7"/>
      <c r="L269" s="7"/>
      <c r="M269" s="7"/>
      <c r="N269" s="7"/>
      <c r="O269" s="7"/>
      <c r="P269" s="7"/>
      <c r="Q269" s="7"/>
      <c r="R269" s="7"/>
      <c r="S269" s="7"/>
      <c r="T269"/>
      <c r="U269"/>
      <c r="V269"/>
      <c r="W269"/>
      <c r="X269"/>
      <c r="Y269"/>
      <c r="Z269"/>
    </row>
    <row r="270" spans="2:26" x14ac:dyDescent="0.25">
      <c r="B270" s="7"/>
      <c r="C270" s="133"/>
      <c r="D270" s="133"/>
      <c r="E270" s="7"/>
      <c r="F270" s="7"/>
      <c r="G270" s="7"/>
      <c r="H270" s="7"/>
      <c r="I270" s="7"/>
      <c r="J270" s="7"/>
      <c r="K270" s="7"/>
      <c r="L270" s="7"/>
      <c r="M270" s="7"/>
      <c r="N270" s="7"/>
      <c r="O270" s="7"/>
      <c r="P270" s="7"/>
      <c r="Q270" s="7"/>
      <c r="R270" s="7"/>
      <c r="S270" s="7"/>
      <c r="T270"/>
      <c r="U270"/>
      <c r="V270"/>
      <c r="W270"/>
      <c r="X270"/>
      <c r="Y270"/>
      <c r="Z270"/>
    </row>
    <row r="271" spans="2:26" x14ac:dyDescent="0.25">
      <c r="B271" s="7"/>
      <c r="C271" s="133"/>
      <c r="D271" s="133"/>
      <c r="E271" s="7"/>
      <c r="F271" s="7"/>
      <c r="G271" s="7"/>
      <c r="H271" s="7"/>
      <c r="I271" s="7"/>
      <c r="J271" s="7"/>
      <c r="K271" s="7"/>
      <c r="L271" s="7"/>
      <c r="M271" s="7"/>
      <c r="N271" s="7"/>
      <c r="O271" s="7"/>
      <c r="P271" s="7"/>
      <c r="Q271" s="7"/>
      <c r="R271" s="7"/>
      <c r="S271" s="7"/>
      <c r="T271"/>
      <c r="U271"/>
      <c r="V271"/>
      <c r="W271"/>
      <c r="X271"/>
      <c r="Y271"/>
      <c r="Z271"/>
    </row>
    <row r="272" spans="2:26" x14ac:dyDescent="0.25">
      <c r="B272" s="7"/>
      <c r="C272" s="133"/>
      <c r="D272" s="133"/>
      <c r="E272" s="7"/>
      <c r="F272" s="7"/>
      <c r="G272" s="7"/>
      <c r="H272" s="7"/>
      <c r="I272" s="7"/>
      <c r="J272" s="7"/>
      <c r="K272" s="7"/>
      <c r="L272" s="7"/>
      <c r="M272" s="7"/>
      <c r="N272" s="7"/>
      <c r="O272" s="7"/>
      <c r="P272" s="7"/>
      <c r="Q272" s="7"/>
      <c r="R272" s="7"/>
      <c r="S272" s="7"/>
      <c r="T272"/>
      <c r="U272"/>
      <c r="V272"/>
      <c r="W272"/>
      <c r="X272"/>
      <c r="Y272"/>
      <c r="Z272"/>
    </row>
    <row r="273" spans="2:26" x14ac:dyDescent="0.25">
      <c r="B273" s="7"/>
      <c r="C273" s="133"/>
      <c r="D273" s="133"/>
      <c r="E273" s="7"/>
      <c r="F273" s="7"/>
      <c r="G273" s="7"/>
      <c r="H273" s="7"/>
      <c r="I273" s="7"/>
      <c r="J273" s="7"/>
      <c r="K273" s="7"/>
      <c r="L273" s="7"/>
      <c r="M273" s="7"/>
      <c r="N273" s="7"/>
      <c r="O273" s="7"/>
      <c r="P273" s="7"/>
      <c r="Q273" s="7"/>
      <c r="R273" s="7"/>
      <c r="S273" s="7"/>
      <c r="T273"/>
      <c r="U273"/>
      <c r="V273"/>
      <c r="W273"/>
      <c r="X273"/>
      <c r="Y273"/>
      <c r="Z273"/>
    </row>
    <row r="274" spans="2:26" x14ac:dyDescent="0.25">
      <c r="B274" s="7"/>
      <c r="C274" s="133"/>
      <c r="D274" s="133"/>
      <c r="E274" s="7"/>
      <c r="F274" s="7"/>
      <c r="G274" s="7"/>
      <c r="H274" s="7"/>
      <c r="I274" s="7"/>
      <c r="J274" s="7"/>
      <c r="K274" s="7"/>
      <c r="L274" s="7"/>
      <c r="M274" s="7"/>
      <c r="N274" s="7"/>
      <c r="O274" s="7"/>
      <c r="P274" s="7"/>
      <c r="Q274" s="7"/>
      <c r="R274" s="7"/>
      <c r="S274" s="7"/>
      <c r="T274"/>
      <c r="U274"/>
      <c r="V274"/>
      <c r="W274"/>
      <c r="X274"/>
      <c r="Y274"/>
      <c r="Z274"/>
    </row>
    <row r="275" spans="2:26" x14ac:dyDescent="0.25">
      <c r="B275" s="7"/>
      <c r="C275" s="133"/>
      <c r="D275" s="133"/>
      <c r="E275" s="7"/>
      <c r="F275" s="7"/>
      <c r="G275" s="7"/>
      <c r="H275" s="7"/>
      <c r="I275" s="7"/>
      <c r="J275" s="7"/>
      <c r="K275" s="7"/>
      <c r="L275" s="7"/>
      <c r="M275" s="7"/>
      <c r="N275" s="7"/>
      <c r="O275" s="7"/>
      <c r="P275" s="7"/>
      <c r="Q275" s="7"/>
      <c r="R275" s="7"/>
      <c r="S275" s="7"/>
      <c r="T275"/>
      <c r="U275"/>
      <c r="V275"/>
      <c r="W275"/>
      <c r="X275"/>
      <c r="Y275"/>
      <c r="Z275"/>
    </row>
    <row r="276" spans="2:26" x14ac:dyDescent="0.25">
      <c r="B276" s="7"/>
      <c r="C276" s="133"/>
      <c r="D276" s="133"/>
      <c r="E276" s="7"/>
      <c r="F276" s="7"/>
      <c r="G276" s="7"/>
      <c r="H276" s="7"/>
      <c r="I276" s="7"/>
      <c r="J276" s="7"/>
      <c r="K276" s="7"/>
      <c r="L276" s="7"/>
      <c r="M276" s="7"/>
      <c r="N276" s="7"/>
      <c r="O276" s="7"/>
      <c r="P276" s="7"/>
      <c r="Q276" s="7"/>
      <c r="R276" s="7"/>
      <c r="S276" s="7"/>
      <c r="T276"/>
      <c r="U276"/>
      <c r="V276"/>
      <c r="W276"/>
      <c r="X276"/>
      <c r="Y276"/>
      <c r="Z276"/>
    </row>
    <row r="277" spans="2:26" x14ac:dyDescent="0.25">
      <c r="B277" s="7"/>
      <c r="C277" s="133"/>
      <c r="D277" s="133"/>
      <c r="E277" s="7"/>
      <c r="F277" s="7"/>
      <c r="G277" s="7"/>
      <c r="H277" s="7"/>
      <c r="I277" s="7"/>
      <c r="J277" s="7"/>
      <c r="K277" s="7"/>
      <c r="L277" s="7"/>
      <c r="M277" s="7"/>
      <c r="N277" s="7"/>
      <c r="O277" s="7"/>
      <c r="P277" s="7"/>
      <c r="Q277" s="7"/>
      <c r="R277" s="7"/>
      <c r="S277" s="7"/>
      <c r="T277"/>
      <c r="U277"/>
      <c r="V277"/>
      <c r="W277"/>
      <c r="X277"/>
      <c r="Y277"/>
      <c r="Z277"/>
    </row>
    <row r="278" spans="2:26" x14ac:dyDescent="0.25">
      <c r="B278" s="7"/>
      <c r="C278" s="133"/>
      <c r="D278" s="133"/>
      <c r="E278" s="7"/>
      <c r="F278" s="7"/>
      <c r="G278" s="7"/>
      <c r="H278" s="7"/>
      <c r="I278" s="7"/>
      <c r="J278" s="7"/>
      <c r="K278" s="7"/>
      <c r="L278" s="7"/>
      <c r="M278" s="7"/>
      <c r="N278" s="7"/>
      <c r="O278" s="7"/>
      <c r="P278" s="7"/>
      <c r="Q278" s="7"/>
      <c r="R278" s="7"/>
      <c r="S278" s="7"/>
      <c r="T278"/>
      <c r="U278"/>
      <c r="V278"/>
      <c r="W278"/>
      <c r="X278"/>
      <c r="Y278"/>
      <c r="Z278"/>
    </row>
    <row r="279" spans="2:26" x14ac:dyDescent="0.25">
      <c r="B279" s="7"/>
      <c r="C279" s="133"/>
      <c r="D279" s="133"/>
      <c r="E279" s="7"/>
      <c r="F279" s="7"/>
      <c r="G279" s="7"/>
      <c r="H279" s="7"/>
      <c r="I279" s="7"/>
      <c r="J279" s="7"/>
      <c r="K279" s="7"/>
      <c r="L279" s="7"/>
      <c r="M279" s="7"/>
      <c r="N279" s="7"/>
      <c r="O279" s="7"/>
      <c r="P279" s="7"/>
      <c r="Q279" s="7"/>
      <c r="R279" s="7"/>
      <c r="S279" s="7"/>
      <c r="T279"/>
      <c r="U279"/>
      <c r="V279"/>
      <c r="W279"/>
      <c r="X279"/>
      <c r="Y279"/>
      <c r="Z279"/>
    </row>
    <row r="280" spans="2:26" x14ac:dyDescent="0.25">
      <c r="B280" s="7"/>
      <c r="C280" s="133"/>
      <c r="D280" s="133"/>
      <c r="E280" s="7"/>
      <c r="F280" s="7"/>
      <c r="G280" s="7"/>
      <c r="H280" s="7"/>
      <c r="I280" s="7"/>
      <c r="J280" s="7"/>
      <c r="K280" s="7"/>
      <c r="L280" s="7"/>
      <c r="M280" s="7"/>
      <c r="N280" s="7"/>
      <c r="O280" s="7"/>
      <c r="P280" s="7"/>
      <c r="Q280" s="7"/>
      <c r="R280" s="7"/>
      <c r="S280" s="7"/>
      <c r="T280"/>
      <c r="U280"/>
      <c r="V280"/>
      <c r="W280"/>
      <c r="X280"/>
      <c r="Y280"/>
      <c r="Z280"/>
    </row>
    <row r="281" spans="2:26" x14ac:dyDescent="0.25">
      <c r="B281" s="7"/>
      <c r="C281" s="133"/>
      <c r="D281" s="133"/>
      <c r="E281" s="7"/>
      <c r="F281" s="7"/>
      <c r="G281" s="7"/>
      <c r="H281" s="7"/>
      <c r="I281" s="7"/>
      <c r="J281" s="7"/>
      <c r="K281" s="7"/>
      <c r="L281" s="7"/>
      <c r="M281" s="7"/>
      <c r="N281" s="7"/>
      <c r="O281" s="7"/>
      <c r="P281" s="7"/>
      <c r="Q281" s="7"/>
      <c r="R281" s="7"/>
      <c r="S281" s="7"/>
      <c r="T281"/>
      <c r="U281"/>
      <c r="V281"/>
      <c r="W281"/>
      <c r="X281"/>
      <c r="Y281"/>
      <c r="Z281"/>
    </row>
    <row r="282" spans="2:26" x14ac:dyDescent="0.25">
      <c r="B282" s="7"/>
      <c r="C282" s="133"/>
      <c r="D282" s="133"/>
      <c r="E282" s="7"/>
      <c r="F282" s="7"/>
      <c r="G282" s="7"/>
      <c r="H282" s="7"/>
      <c r="I282" s="7"/>
      <c r="J282" s="7"/>
      <c r="K282" s="7"/>
      <c r="L282" s="7"/>
      <c r="M282" s="7"/>
      <c r="N282" s="7"/>
      <c r="O282" s="7"/>
      <c r="P282" s="7"/>
      <c r="Q282" s="7"/>
      <c r="R282" s="7"/>
      <c r="S282" s="7"/>
      <c r="T282"/>
      <c r="U282"/>
      <c r="V282"/>
      <c r="W282"/>
      <c r="X282"/>
      <c r="Y282"/>
      <c r="Z282"/>
    </row>
    <row r="283" spans="2:26" x14ac:dyDescent="0.25">
      <c r="B283" s="7"/>
      <c r="C283" s="133"/>
      <c r="D283" s="133"/>
      <c r="E283" s="7"/>
      <c r="F283" s="7"/>
      <c r="G283" s="7"/>
      <c r="H283" s="7"/>
      <c r="I283" s="7"/>
      <c r="J283" s="7"/>
      <c r="K283" s="7"/>
      <c r="L283" s="7"/>
      <c r="M283" s="7"/>
      <c r="N283" s="7"/>
      <c r="O283" s="7"/>
      <c r="P283" s="7"/>
      <c r="Q283" s="7"/>
      <c r="R283" s="7"/>
      <c r="S283" s="7"/>
      <c r="T283"/>
      <c r="U283"/>
      <c r="V283"/>
      <c r="W283"/>
      <c r="X283"/>
      <c r="Y283"/>
      <c r="Z283"/>
    </row>
    <row r="284" spans="2:26" x14ac:dyDescent="0.25">
      <c r="B284" s="7"/>
      <c r="C284" s="133"/>
      <c r="D284" s="133"/>
      <c r="E284" s="7"/>
      <c r="F284" s="7"/>
      <c r="G284" s="7"/>
      <c r="H284" s="7"/>
      <c r="I284" s="7"/>
      <c r="J284" s="7"/>
      <c r="K284" s="7"/>
      <c r="L284" s="7"/>
      <c r="M284" s="7"/>
      <c r="N284" s="7"/>
      <c r="O284" s="7"/>
      <c r="P284" s="7"/>
      <c r="Q284" s="7"/>
      <c r="R284" s="7"/>
      <c r="S284" s="7"/>
      <c r="T284"/>
      <c r="U284"/>
      <c r="V284"/>
      <c r="W284"/>
      <c r="X284"/>
      <c r="Y284"/>
      <c r="Z284"/>
    </row>
    <row r="285" spans="2:26" x14ac:dyDescent="0.25">
      <c r="B285" s="7"/>
      <c r="C285" s="133"/>
      <c r="D285" s="133"/>
      <c r="E285" s="7"/>
      <c r="F285" s="7"/>
      <c r="G285" s="7"/>
      <c r="H285" s="7"/>
      <c r="I285" s="7"/>
      <c r="J285" s="7"/>
      <c r="K285" s="7"/>
      <c r="L285" s="7"/>
      <c r="M285" s="7"/>
      <c r="N285" s="7"/>
      <c r="O285" s="7"/>
      <c r="P285" s="7"/>
      <c r="Q285" s="7"/>
      <c r="R285" s="7"/>
      <c r="S285" s="7"/>
      <c r="T285"/>
      <c r="U285"/>
      <c r="V285"/>
      <c r="W285"/>
      <c r="X285"/>
      <c r="Y285"/>
      <c r="Z285"/>
    </row>
    <row r="286" spans="2:26" x14ac:dyDescent="0.25">
      <c r="B286" s="7"/>
      <c r="C286" s="133"/>
      <c r="D286" s="133"/>
      <c r="E286" s="7"/>
      <c r="F286" s="7"/>
      <c r="G286" s="7"/>
      <c r="H286" s="7"/>
      <c r="I286" s="7"/>
      <c r="J286" s="7"/>
      <c r="K286" s="7"/>
      <c r="L286" s="7"/>
      <c r="M286" s="7"/>
      <c r="N286" s="7"/>
      <c r="O286" s="7"/>
      <c r="P286" s="7"/>
      <c r="Q286" s="7"/>
      <c r="R286" s="7"/>
      <c r="S286" s="7"/>
      <c r="T286"/>
      <c r="U286"/>
      <c r="V286"/>
      <c r="W286"/>
      <c r="X286"/>
      <c r="Y286"/>
      <c r="Z286"/>
    </row>
    <row r="287" spans="2:26" x14ac:dyDescent="0.25">
      <c r="B287" s="7"/>
      <c r="C287" s="133"/>
      <c r="D287" s="133"/>
      <c r="E287" s="7"/>
      <c r="F287" s="7"/>
      <c r="G287" s="7"/>
      <c r="H287" s="7"/>
      <c r="I287" s="7"/>
      <c r="J287" s="7"/>
      <c r="K287" s="7"/>
      <c r="L287" s="7"/>
      <c r="M287" s="7"/>
      <c r="N287" s="7"/>
      <c r="O287" s="7"/>
      <c r="P287" s="7"/>
      <c r="Q287" s="7"/>
      <c r="R287" s="7"/>
      <c r="S287" s="7"/>
      <c r="T287"/>
      <c r="U287"/>
      <c r="V287"/>
      <c r="W287"/>
      <c r="X287"/>
      <c r="Y287"/>
      <c r="Z287"/>
    </row>
    <row r="288" spans="2:26" x14ac:dyDescent="0.25">
      <c r="B288" s="7"/>
      <c r="C288" s="133"/>
      <c r="D288" s="133"/>
      <c r="E288" s="7"/>
      <c r="F288" s="7"/>
      <c r="G288" s="7"/>
      <c r="H288" s="7"/>
      <c r="I288" s="7"/>
      <c r="J288" s="7"/>
      <c r="K288" s="7"/>
      <c r="L288" s="7"/>
      <c r="M288" s="7"/>
      <c r="N288" s="7"/>
      <c r="O288" s="7"/>
      <c r="P288" s="7"/>
      <c r="Q288" s="7"/>
      <c r="R288" s="7"/>
      <c r="S288" s="7"/>
      <c r="T288"/>
      <c r="U288"/>
      <c r="V288"/>
      <c r="W288"/>
      <c r="X288"/>
      <c r="Y288"/>
      <c r="Z288"/>
    </row>
    <row r="289" spans="2:26" x14ac:dyDescent="0.25">
      <c r="B289" s="7"/>
      <c r="C289" s="133"/>
      <c r="D289" s="133"/>
      <c r="E289" s="7"/>
      <c r="F289" s="7"/>
      <c r="G289" s="7"/>
      <c r="H289" s="7"/>
      <c r="I289" s="7"/>
      <c r="J289" s="7"/>
      <c r="K289" s="7"/>
      <c r="L289" s="7"/>
      <c r="M289" s="7"/>
      <c r="N289" s="7"/>
      <c r="O289" s="7"/>
      <c r="P289" s="7"/>
      <c r="Q289" s="7"/>
      <c r="R289" s="7"/>
      <c r="S289" s="7"/>
      <c r="T289"/>
      <c r="U289"/>
      <c r="V289"/>
      <c r="W289"/>
      <c r="X289"/>
      <c r="Y289"/>
      <c r="Z289"/>
    </row>
    <row r="290" spans="2:26" x14ac:dyDescent="0.25">
      <c r="B290" s="7"/>
      <c r="C290" s="133"/>
      <c r="D290" s="133"/>
      <c r="E290" s="7"/>
      <c r="F290" s="7"/>
      <c r="G290" s="7"/>
      <c r="H290" s="7"/>
      <c r="I290" s="7"/>
      <c r="J290" s="7"/>
      <c r="K290" s="7"/>
      <c r="L290" s="7"/>
      <c r="M290" s="7"/>
      <c r="N290" s="7"/>
      <c r="O290" s="7"/>
      <c r="P290" s="7"/>
      <c r="Q290" s="7"/>
      <c r="R290" s="7"/>
      <c r="S290" s="7"/>
      <c r="T290"/>
      <c r="U290"/>
      <c r="V290"/>
      <c r="W290"/>
      <c r="X290"/>
      <c r="Y290"/>
      <c r="Z290"/>
    </row>
    <row r="291" spans="2:26" x14ac:dyDescent="0.25">
      <c r="B291" s="7"/>
      <c r="C291" s="133"/>
      <c r="D291" s="133"/>
      <c r="E291" s="7"/>
      <c r="F291" s="7"/>
      <c r="G291" s="7"/>
      <c r="H291" s="7"/>
      <c r="I291" s="7"/>
      <c r="J291" s="7"/>
      <c r="K291" s="7"/>
      <c r="L291" s="7"/>
      <c r="M291" s="7"/>
      <c r="N291" s="7"/>
      <c r="O291" s="7"/>
      <c r="P291" s="7"/>
      <c r="Q291" s="7"/>
      <c r="R291" s="7"/>
      <c r="S291" s="7"/>
      <c r="T291"/>
      <c r="U291"/>
      <c r="V291"/>
      <c r="W291"/>
      <c r="X291"/>
      <c r="Y291"/>
      <c r="Z291"/>
    </row>
    <row r="292" spans="2:26" x14ac:dyDescent="0.25">
      <c r="B292" s="7"/>
      <c r="C292" s="133"/>
      <c r="D292" s="133"/>
      <c r="E292" s="7"/>
      <c r="F292" s="7"/>
      <c r="G292" s="7"/>
      <c r="H292" s="7"/>
      <c r="I292" s="7"/>
      <c r="J292" s="7"/>
      <c r="K292" s="7"/>
      <c r="L292" s="7"/>
      <c r="M292" s="7"/>
      <c r="N292" s="7"/>
      <c r="O292" s="7"/>
      <c r="P292" s="7"/>
      <c r="Q292" s="7"/>
      <c r="R292" s="7"/>
      <c r="S292" s="7"/>
      <c r="T292"/>
      <c r="U292"/>
      <c r="V292"/>
      <c r="W292"/>
      <c r="X292"/>
      <c r="Y292"/>
      <c r="Z292"/>
    </row>
    <row r="293" spans="2:26" x14ac:dyDescent="0.25">
      <c r="B293" s="7"/>
      <c r="C293" s="133"/>
      <c r="D293" s="133"/>
      <c r="E293" s="7"/>
      <c r="F293" s="7"/>
      <c r="G293" s="7"/>
      <c r="H293" s="7"/>
      <c r="I293" s="7"/>
      <c r="J293" s="7"/>
      <c r="K293" s="7"/>
      <c r="L293" s="7"/>
      <c r="M293" s="7"/>
      <c r="N293" s="7"/>
      <c r="O293" s="7"/>
      <c r="P293" s="7"/>
      <c r="Q293" s="7"/>
      <c r="R293" s="7"/>
      <c r="S293" s="7"/>
      <c r="T293"/>
      <c r="U293"/>
      <c r="V293"/>
      <c r="W293"/>
      <c r="X293"/>
      <c r="Y293"/>
      <c r="Z293"/>
    </row>
    <row r="294" spans="2:26" x14ac:dyDescent="0.25">
      <c r="B294" s="7"/>
      <c r="C294" s="133"/>
      <c r="D294" s="133"/>
      <c r="E294" s="7"/>
      <c r="F294" s="7"/>
      <c r="G294" s="7"/>
      <c r="H294" s="7"/>
      <c r="I294" s="7"/>
      <c r="J294" s="7"/>
      <c r="K294" s="7"/>
      <c r="L294" s="7"/>
      <c r="M294" s="7"/>
      <c r="N294" s="7"/>
      <c r="O294" s="7"/>
      <c r="P294" s="7"/>
      <c r="Q294" s="7"/>
      <c r="R294" s="7"/>
      <c r="S294" s="7"/>
      <c r="T294"/>
      <c r="U294"/>
      <c r="V294"/>
      <c r="W294"/>
      <c r="X294"/>
      <c r="Y294"/>
      <c r="Z294"/>
    </row>
    <row r="295" spans="2:26" x14ac:dyDescent="0.25">
      <c r="B295" s="7"/>
      <c r="C295" s="133"/>
      <c r="D295" s="133"/>
      <c r="E295" s="7"/>
      <c r="F295" s="7"/>
      <c r="G295" s="7"/>
      <c r="H295" s="7"/>
      <c r="I295" s="7"/>
      <c r="J295" s="7"/>
      <c r="K295" s="7"/>
      <c r="L295" s="7"/>
      <c r="M295" s="7"/>
      <c r="N295" s="7"/>
      <c r="O295" s="7"/>
      <c r="P295" s="7"/>
      <c r="Q295" s="7"/>
      <c r="R295" s="7"/>
      <c r="S295" s="7"/>
      <c r="T295"/>
      <c r="U295"/>
      <c r="V295"/>
      <c r="W295"/>
      <c r="X295"/>
      <c r="Y295"/>
      <c r="Z295"/>
    </row>
    <row r="296" spans="2:26" x14ac:dyDescent="0.25">
      <c r="B296" s="7"/>
      <c r="C296" s="133"/>
      <c r="D296" s="133"/>
      <c r="E296" s="7"/>
      <c r="F296" s="7"/>
      <c r="G296" s="7"/>
      <c r="H296" s="7"/>
      <c r="I296" s="7"/>
      <c r="J296" s="7"/>
      <c r="K296" s="7"/>
      <c r="L296" s="7"/>
      <c r="M296" s="7"/>
      <c r="N296" s="7"/>
      <c r="O296" s="7"/>
      <c r="P296" s="7"/>
      <c r="Q296" s="7"/>
      <c r="R296" s="7"/>
      <c r="S296" s="7"/>
      <c r="T296"/>
      <c r="U296"/>
      <c r="V296"/>
      <c r="W296"/>
      <c r="X296"/>
      <c r="Y296"/>
      <c r="Z296"/>
    </row>
    <row r="297" spans="2:26" x14ac:dyDescent="0.25">
      <c r="B297" s="7"/>
      <c r="C297" s="133"/>
      <c r="D297" s="133"/>
      <c r="E297" s="7"/>
      <c r="F297" s="7"/>
      <c r="G297" s="7"/>
      <c r="H297" s="7"/>
      <c r="I297" s="7"/>
      <c r="J297" s="7"/>
      <c r="K297" s="7"/>
      <c r="L297" s="7"/>
      <c r="M297" s="7"/>
      <c r="N297" s="7"/>
      <c r="O297" s="7"/>
      <c r="P297" s="7"/>
      <c r="Q297" s="7"/>
      <c r="R297" s="7"/>
      <c r="S297" s="7"/>
      <c r="T297"/>
      <c r="U297"/>
      <c r="V297"/>
      <c r="W297"/>
      <c r="X297"/>
      <c r="Y297"/>
      <c r="Z297"/>
    </row>
    <row r="298" spans="2:26" x14ac:dyDescent="0.25">
      <c r="B298" s="7"/>
      <c r="C298" s="133"/>
      <c r="D298" s="133"/>
      <c r="E298" s="7"/>
      <c r="F298" s="7"/>
      <c r="G298" s="7"/>
      <c r="H298" s="7"/>
      <c r="I298" s="7"/>
      <c r="J298" s="7"/>
      <c r="K298" s="7"/>
      <c r="L298" s="7"/>
      <c r="M298" s="7"/>
      <c r="N298" s="7"/>
      <c r="O298" s="7"/>
      <c r="P298" s="7"/>
      <c r="Q298" s="7"/>
      <c r="R298" s="7"/>
      <c r="S298" s="7"/>
      <c r="T298"/>
      <c r="U298"/>
      <c r="V298"/>
      <c r="W298"/>
      <c r="X298"/>
      <c r="Y298"/>
      <c r="Z298"/>
    </row>
    <row r="299" spans="2:26" x14ac:dyDescent="0.25">
      <c r="B299" s="7"/>
      <c r="C299" s="133"/>
      <c r="D299" s="133"/>
      <c r="E299" s="7"/>
      <c r="F299" s="7"/>
      <c r="G299" s="7"/>
      <c r="H299" s="7"/>
      <c r="I299" s="7"/>
      <c r="J299" s="7"/>
      <c r="K299" s="7"/>
      <c r="L299" s="7"/>
      <c r="M299" s="7"/>
      <c r="N299" s="7"/>
      <c r="O299" s="7"/>
      <c r="P299" s="7"/>
      <c r="Q299" s="7"/>
      <c r="R299" s="7"/>
      <c r="S299" s="7"/>
      <c r="T299"/>
      <c r="U299"/>
      <c r="V299"/>
      <c r="W299"/>
      <c r="X299"/>
      <c r="Y299"/>
      <c r="Z299"/>
    </row>
    <row r="300" spans="2:26" x14ac:dyDescent="0.25">
      <c r="B300" s="7"/>
      <c r="C300" s="133"/>
      <c r="D300" s="133"/>
      <c r="E300" s="7"/>
      <c r="F300" s="7"/>
      <c r="G300" s="7"/>
      <c r="H300" s="7"/>
      <c r="I300" s="7"/>
      <c r="J300" s="7"/>
      <c r="K300" s="7"/>
      <c r="L300" s="7"/>
      <c r="M300" s="7"/>
      <c r="N300" s="7"/>
      <c r="O300" s="7"/>
      <c r="P300" s="7"/>
      <c r="Q300" s="7"/>
      <c r="R300" s="7"/>
      <c r="S300" s="7"/>
      <c r="T300"/>
      <c r="U300"/>
      <c r="V300"/>
      <c r="W300"/>
      <c r="X300"/>
      <c r="Y300"/>
      <c r="Z300"/>
    </row>
    <row r="301" spans="2:26" x14ac:dyDescent="0.25">
      <c r="B301" s="7"/>
      <c r="C301" s="133"/>
      <c r="D301" s="133"/>
      <c r="E301" s="7"/>
      <c r="F301" s="7"/>
      <c r="G301" s="7"/>
      <c r="H301" s="7"/>
      <c r="I301" s="7"/>
      <c r="J301" s="7"/>
      <c r="K301" s="7"/>
      <c r="L301" s="7"/>
      <c r="M301" s="7"/>
      <c r="N301" s="7"/>
      <c r="O301" s="7"/>
      <c r="P301" s="7"/>
      <c r="Q301" s="7"/>
      <c r="R301" s="7"/>
      <c r="S301" s="7"/>
      <c r="T301"/>
      <c r="U301"/>
      <c r="V301"/>
      <c r="W301"/>
      <c r="X301"/>
      <c r="Y301"/>
      <c r="Z301"/>
    </row>
    <row r="302" spans="2:26" x14ac:dyDescent="0.25">
      <c r="B302" s="7"/>
      <c r="C302" s="133"/>
      <c r="D302" s="133"/>
      <c r="E302" s="7"/>
      <c r="F302" s="7"/>
      <c r="G302" s="7"/>
      <c r="H302" s="7"/>
      <c r="I302" s="7"/>
      <c r="J302" s="7"/>
      <c r="K302" s="7"/>
      <c r="L302" s="7"/>
      <c r="M302" s="7"/>
      <c r="N302" s="7"/>
      <c r="O302" s="7"/>
      <c r="P302" s="7"/>
      <c r="Q302" s="7"/>
      <c r="R302" s="7"/>
      <c r="S302" s="7"/>
      <c r="T302"/>
      <c r="U302"/>
      <c r="V302"/>
      <c r="W302"/>
      <c r="X302"/>
      <c r="Y302"/>
      <c r="Z302"/>
    </row>
    <row r="303" spans="2:26" x14ac:dyDescent="0.25">
      <c r="B303" s="7"/>
      <c r="C303" s="133"/>
      <c r="D303" s="133"/>
      <c r="E303" s="7"/>
      <c r="F303" s="7"/>
      <c r="G303" s="7"/>
      <c r="H303" s="7"/>
      <c r="I303" s="7"/>
      <c r="J303" s="7"/>
      <c r="K303" s="7"/>
      <c r="L303" s="7"/>
      <c r="M303" s="7"/>
      <c r="N303" s="7"/>
      <c r="O303" s="7"/>
      <c r="P303" s="7"/>
      <c r="Q303" s="7"/>
      <c r="R303" s="7"/>
      <c r="S303" s="7"/>
      <c r="T303"/>
      <c r="U303"/>
      <c r="V303"/>
      <c r="W303"/>
      <c r="X303"/>
      <c r="Y303"/>
      <c r="Z303"/>
    </row>
    <row r="304" spans="2:26" x14ac:dyDescent="0.25">
      <c r="B304" s="7"/>
      <c r="C304" s="133"/>
      <c r="D304" s="133"/>
      <c r="E304" s="7"/>
      <c r="F304" s="7"/>
      <c r="G304" s="7"/>
      <c r="H304" s="7"/>
      <c r="I304" s="7"/>
      <c r="J304" s="7"/>
      <c r="K304" s="7"/>
      <c r="L304" s="7"/>
      <c r="M304" s="7"/>
      <c r="N304" s="7"/>
      <c r="O304" s="7"/>
      <c r="P304" s="7"/>
      <c r="Q304" s="7"/>
      <c r="R304" s="7"/>
      <c r="S304" s="7"/>
      <c r="T304"/>
      <c r="U304"/>
      <c r="V304"/>
      <c r="W304"/>
      <c r="X304"/>
      <c r="Y304"/>
      <c r="Z304"/>
    </row>
    <row r="305" spans="2:26" x14ac:dyDescent="0.25">
      <c r="B305" s="7"/>
      <c r="C305" s="133"/>
      <c r="D305" s="133"/>
      <c r="E305" s="7"/>
      <c r="F305" s="7"/>
      <c r="G305" s="7"/>
      <c r="H305" s="7"/>
      <c r="I305" s="7"/>
      <c r="J305" s="7"/>
      <c r="K305" s="7"/>
      <c r="L305" s="7"/>
      <c r="M305" s="7"/>
      <c r="N305" s="7"/>
      <c r="O305" s="7"/>
      <c r="P305" s="7"/>
      <c r="Q305" s="7"/>
      <c r="R305" s="7"/>
      <c r="S305" s="7"/>
      <c r="T305"/>
      <c r="U305"/>
      <c r="V305"/>
      <c r="W305"/>
      <c r="X305"/>
      <c r="Y305"/>
      <c r="Z305"/>
    </row>
    <row r="306" spans="2:26" x14ac:dyDescent="0.25">
      <c r="B306" s="7"/>
      <c r="C306" s="133"/>
      <c r="D306" s="133"/>
      <c r="E306" s="7"/>
      <c r="F306" s="7"/>
      <c r="G306" s="7"/>
      <c r="H306" s="7"/>
      <c r="I306" s="7"/>
      <c r="J306" s="7"/>
      <c r="K306" s="7"/>
      <c r="L306" s="7"/>
      <c r="M306" s="7"/>
      <c r="N306" s="7"/>
      <c r="O306" s="7"/>
      <c r="P306" s="7"/>
      <c r="Q306" s="7"/>
      <c r="R306" s="7"/>
      <c r="S306" s="7"/>
      <c r="T306"/>
      <c r="U306"/>
      <c r="V306"/>
      <c r="W306"/>
      <c r="X306"/>
      <c r="Y306"/>
      <c r="Z306"/>
    </row>
    <row r="307" spans="2:26" x14ac:dyDescent="0.25">
      <c r="B307" s="7"/>
      <c r="C307" s="133"/>
      <c r="D307" s="133"/>
      <c r="E307" s="7"/>
      <c r="F307" s="7"/>
      <c r="G307" s="7"/>
      <c r="H307" s="7"/>
      <c r="I307" s="7"/>
      <c r="J307" s="7"/>
      <c r="K307" s="7"/>
      <c r="L307" s="7"/>
      <c r="M307" s="7"/>
      <c r="N307" s="7"/>
      <c r="O307" s="7"/>
      <c r="P307" s="7"/>
      <c r="Q307" s="7"/>
      <c r="R307" s="7"/>
      <c r="S307" s="7"/>
      <c r="T307"/>
      <c r="U307"/>
      <c r="V307"/>
      <c r="W307"/>
      <c r="X307"/>
      <c r="Y307"/>
      <c r="Z307"/>
    </row>
    <row r="308" spans="2:26" x14ac:dyDescent="0.25">
      <c r="B308" s="7"/>
      <c r="C308" s="133"/>
      <c r="D308" s="133"/>
      <c r="E308" s="7"/>
      <c r="F308" s="7"/>
      <c r="G308" s="7"/>
      <c r="H308" s="7"/>
      <c r="I308" s="7"/>
      <c r="J308" s="7"/>
      <c r="K308" s="7"/>
      <c r="L308" s="7"/>
      <c r="M308" s="7"/>
      <c r="N308" s="7"/>
      <c r="O308" s="7"/>
      <c r="P308" s="7"/>
      <c r="Q308" s="7"/>
      <c r="R308" s="7"/>
      <c r="S308" s="7"/>
      <c r="T308"/>
      <c r="U308"/>
      <c r="V308"/>
      <c r="W308"/>
      <c r="X308"/>
      <c r="Y308"/>
      <c r="Z308"/>
    </row>
    <row r="309" spans="2:26" x14ac:dyDescent="0.25">
      <c r="B309" s="7"/>
      <c r="C309" s="133"/>
      <c r="D309" s="133"/>
      <c r="E309" s="7"/>
      <c r="F309" s="7"/>
      <c r="G309" s="7"/>
      <c r="H309" s="7"/>
      <c r="I309" s="7"/>
      <c r="J309" s="7"/>
      <c r="K309" s="7"/>
      <c r="L309" s="7"/>
      <c r="M309" s="7"/>
      <c r="N309" s="7"/>
      <c r="O309" s="7"/>
      <c r="P309" s="7"/>
      <c r="Q309" s="7"/>
      <c r="R309" s="7"/>
      <c r="S309" s="7"/>
      <c r="T309"/>
      <c r="U309"/>
      <c r="V309"/>
      <c r="W309"/>
      <c r="X309"/>
      <c r="Y309"/>
      <c r="Z309"/>
    </row>
    <row r="310" spans="2:26" x14ac:dyDescent="0.25">
      <c r="B310" s="7"/>
      <c r="C310" s="133"/>
      <c r="D310" s="133"/>
      <c r="E310" s="7"/>
      <c r="F310" s="7"/>
      <c r="G310" s="7"/>
      <c r="H310" s="7"/>
      <c r="I310" s="7"/>
      <c r="J310" s="7"/>
      <c r="K310" s="7"/>
      <c r="L310" s="7"/>
      <c r="M310" s="7"/>
      <c r="N310" s="7"/>
      <c r="O310" s="7"/>
      <c r="P310" s="7"/>
      <c r="Q310" s="7"/>
      <c r="R310" s="7"/>
      <c r="S310" s="7"/>
      <c r="T310"/>
      <c r="U310"/>
      <c r="V310"/>
      <c r="W310"/>
      <c r="X310"/>
      <c r="Y310"/>
      <c r="Z310"/>
    </row>
    <row r="311" spans="2:26" x14ac:dyDescent="0.25">
      <c r="B311" s="7"/>
      <c r="C311" s="133"/>
      <c r="D311" s="133"/>
      <c r="E311" s="7"/>
      <c r="F311" s="7"/>
      <c r="G311" s="7"/>
      <c r="H311" s="7"/>
      <c r="I311" s="7"/>
      <c r="J311" s="7"/>
      <c r="K311" s="7"/>
      <c r="L311" s="7"/>
      <c r="M311" s="7"/>
      <c r="N311" s="7"/>
      <c r="O311" s="7"/>
      <c r="P311" s="7"/>
      <c r="Q311" s="7"/>
      <c r="R311" s="7"/>
      <c r="S311" s="7"/>
      <c r="T311"/>
      <c r="U311"/>
      <c r="V311"/>
      <c r="W311"/>
      <c r="X311"/>
      <c r="Y311"/>
      <c r="Z311"/>
    </row>
    <row r="312" spans="2:26" x14ac:dyDescent="0.25">
      <c r="B312" s="7"/>
      <c r="C312" s="133"/>
      <c r="D312" s="133"/>
      <c r="E312" s="7"/>
      <c r="F312" s="7"/>
      <c r="G312" s="7"/>
      <c r="H312" s="7"/>
      <c r="I312" s="7"/>
      <c r="J312" s="7"/>
      <c r="K312" s="7"/>
      <c r="L312" s="7"/>
      <c r="M312" s="7"/>
      <c r="N312" s="7"/>
      <c r="O312" s="7"/>
      <c r="P312" s="7"/>
      <c r="Q312" s="7"/>
      <c r="R312" s="7"/>
      <c r="S312" s="7"/>
      <c r="T312"/>
      <c r="U312"/>
      <c r="V312"/>
      <c r="W312"/>
      <c r="X312"/>
      <c r="Y312"/>
      <c r="Z312"/>
    </row>
    <row r="313" spans="2:26" x14ac:dyDescent="0.25">
      <c r="B313" s="7"/>
      <c r="C313" s="133"/>
      <c r="D313" s="133"/>
      <c r="E313" s="7"/>
      <c r="F313" s="7"/>
      <c r="G313" s="7"/>
      <c r="H313" s="7"/>
      <c r="I313" s="7"/>
      <c r="J313" s="7"/>
      <c r="K313" s="7"/>
      <c r="L313" s="7"/>
      <c r="M313" s="7"/>
      <c r="N313" s="7"/>
      <c r="O313" s="7"/>
      <c r="P313" s="7"/>
      <c r="Q313" s="7"/>
      <c r="R313" s="7"/>
      <c r="S313" s="7"/>
      <c r="T313"/>
      <c r="U313"/>
      <c r="V313"/>
      <c r="W313"/>
      <c r="X313"/>
      <c r="Y313"/>
      <c r="Z313"/>
    </row>
    <row r="314" spans="2:26" x14ac:dyDescent="0.25">
      <c r="B314" s="7"/>
      <c r="C314" s="133"/>
      <c r="D314" s="133"/>
      <c r="E314" s="7"/>
      <c r="F314" s="7"/>
      <c r="G314" s="7"/>
      <c r="H314" s="7"/>
      <c r="I314" s="7"/>
      <c r="J314" s="7"/>
      <c r="K314" s="7"/>
      <c r="L314" s="7"/>
      <c r="M314" s="7"/>
      <c r="N314" s="7"/>
      <c r="O314" s="7"/>
      <c r="P314" s="7"/>
      <c r="Q314" s="7"/>
      <c r="R314" s="7"/>
      <c r="S314" s="7"/>
      <c r="T314"/>
      <c r="U314"/>
      <c r="V314"/>
      <c r="W314"/>
      <c r="X314"/>
      <c r="Y314"/>
      <c r="Z314"/>
    </row>
    <row r="315" spans="2:26" x14ac:dyDescent="0.25">
      <c r="B315" s="7"/>
      <c r="C315" s="133"/>
      <c r="D315" s="133"/>
      <c r="E315" s="7"/>
      <c r="F315" s="7"/>
      <c r="G315" s="7"/>
      <c r="H315" s="7"/>
      <c r="I315" s="7"/>
      <c r="J315" s="7"/>
      <c r="K315" s="7"/>
      <c r="L315" s="7"/>
      <c r="M315" s="7"/>
      <c r="N315" s="7"/>
      <c r="O315" s="7"/>
      <c r="P315" s="7"/>
      <c r="Q315" s="7"/>
      <c r="R315" s="7"/>
      <c r="S315" s="7"/>
      <c r="T315"/>
      <c r="U315"/>
      <c r="V315"/>
      <c r="W315"/>
      <c r="X315"/>
      <c r="Y315"/>
      <c r="Z315"/>
    </row>
    <row r="316" spans="2:26" x14ac:dyDescent="0.25">
      <c r="B316" s="7"/>
      <c r="C316" s="133"/>
      <c r="D316" s="133"/>
      <c r="E316" s="7"/>
      <c r="F316" s="7"/>
      <c r="G316" s="7"/>
      <c r="H316" s="7"/>
      <c r="I316" s="7"/>
      <c r="J316" s="7"/>
      <c r="K316" s="7"/>
      <c r="L316" s="7"/>
      <c r="M316" s="7"/>
      <c r="N316" s="7"/>
      <c r="O316" s="7"/>
      <c r="P316" s="7"/>
      <c r="Q316" s="7"/>
      <c r="R316" s="7"/>
      <c r="S316" s="7"/>
      <c r="T316"/>
      <c r="U316"/>
      <c r="V316"/>
      <c r="W316"/>
      <c r="X316"/>
      <c r="Y316"/>
      <c r="Z316"/>
    </row>
    <row r="317" spans="2:26" x14ac:dyDescent="0.25">
      <c r="B317" s="7"/>
      <c r="C317" s="133"/>
      <c r="D317" s="133"/>
      <c r="E317" s="7"/>
      <c r="F317" s="7"/>
      <c r="G317" s="7"/>
      <c r="H317" s="7"/>
      <c r="I317" s="7"/>
      <c r="J317" s="7"/>
      <c r="K317" s="7"/>
      <c r="L317" s="7"/>
      <c r="M317" s="7"/>
      <c r="N317" s="7"/>
      <c r="O317" s="7"/>
      <c r="P317" s="7"/>
      <c r="Q317" s="7"/>
      <c r="R317" s="7"/>
      <c r="S317" s="7"/>
      <c r="T317"/>
      <c r="U317"/>
      <c r="V317"/>
      <c r="W317"/>
      <c r="X317"/>
      <c r="Y317"/>
      <c r="Z317"/>
    </row>
    <row r="318" spans="2:26" x14ac:dyDescent="0.25">
      <c r="B318" s="7"/>
      <c r="C318" s="133"/>
      <c r="D318" s="133"/>
      <c r="E318" s="7"/>
      <c r="F318" s="7"/>
      <c r="G318" s="7"/>
      <c r="H318" s="7"/>
      <c r="I318" s="7"/>
      <c r="J318" s="7"/>
      <c r="K318" s="7"/>
      <c r="L318" s="7"/>
      <c r="M318" s="7"/>
      <c r="N318" s="7"/>
      <c r="O318" s="7"/>
      <c r="P318" s="7"/>
      <c r="Q318" s="7"/>
      <c r="R318" s="7"/>
      <c r="S318" s="7"/>
      <c r="T318"/>
      <c r="U318"/>
      <c r="V318"/>
      <c r="W318"/>
      <c r="X318"/>
      <c r="Y318"/>
      <c r="Z318"/>
    </row>
    <row r="319" spans="2:26" x14ac:dyDescent="0.25">
      <c r="B319" s="7"/>
      <c r="C319" s="133"/>
      <c r="D319" s="133"/>
      <c r="E319" s="7"/>
      <c r="F319" s="7"/>
      <c r="G319" s="7"/>
      <c r="H319" s="7"/>
      <c r="I319" s="7"/>
      <c r="J319" s="7"/>
      <c r="K319" s="7"/>
      <c r="L319" s="7"/>
      <c r="M319" s="7"/>
      <c r="N319" s="7"/>
      <c r="O319" s="7"/>
      <c r="P319" s="7"/>
      <c r="Q319" s="7"/>
      <c r="R319" s="7"/>
      <c r="S319" s="7"/>
      <c r="T319"/>
      <c r="U319"/>
      <c r="V319"/>
      <c r="W319"/>
      <c r="X319"/>
      <c r="Y319"/>
      <c r="Z319"/>
    </row>
    <row r="320" spans="2:26" x14ac:dyDescent="0.25">
      <c r="B320" s="7"/>
      <c r="C320" s="133"/>
      <c r="D320" s="133"/>
      <c r="E320" s="7"/>
      <c r="F320" s="7"/>
      <c r="G320" s="7"/>
      <c r="H320" s="7"/>
      <c r="I320" s="7"/>
      <c r="J320" s="7"/>
      <c r="K320" s="7"/>
      <c r="L320" s="7"/>
      <c r="M320" s="7"/>
      <c r="N320" s="7"/>
      <c r="O320" s="7"/>
      <c r="P320" s="7"/>
      <c r="Q320" s="7"/>
      <c r="R320" s="7"/>
      <c r="S320" s="7"/>
      <c r="T320"/>
      <c r="U320"/>
      <c r="V320"/>
      <c r="W320"/>
      <c r="X320"/>
      <c r="Y320"/>
      <c r="Z320"/>
    </row>
    <row r="321" spans="2:26" x14ac:dyDescent="0.25">
      <c r="B321" s="7"/>
      <c r="C321" s="133"/>
      <c r="D321" s="133"/>
      <c r="E321" s="7"/>
      <c r="F321" s="7"/>
      <c r="G321" s="7"/>
      <c r="H321" s="7"/>
      <c r="I321" s="7"/>
      <c r="J321" s="7"/>
      <c r="K321" s="7"/>
      <c r="L321" s="7"/>
      <c r="M321" s="7"/>
      <c r="N321" s="7"/>
      <c r="O321" s="7"/>
      <c r="P321" s="7"/>
      <c r="Q321" s="7"/>
      <c r="R321" s="7"/>
      <c r="S321" s="7"/>
      <c r="T321"/>
      <c r="U321"/>
      <c r="V321"/>
      <c r="W321"/>
      <c r="X321"/>
      <c r="Y321"/>
      <c r="Z321"/>
    </row>
    <row r="322" spans="2:26" x14ac:dyDescent="0.25">
      <c r="B322" s="7"/>
      <c r="C322" s="133"/>
      <c r="D322" s="133"/>
      <c r="E322" s="7"/>
      <c r="F322" s="7"/>
      <c r="G322" s="7"/>
      <c r="H322" s="7"/>
      <c r="I322" s="7"/>
      <c r="J322" s="7"/>
      <c r="K322" s="7"/>
      <c r="L322" s="7"/>
      <c r="M322" s="7"/>
      <c r="N322" s="7"/>
      <c r="O322" s="7"/>
      <c r="P322" s="7"/>
      <c r="Q322" s="7"/>
      <c r="R322" s="7"/>
      <c r="S322" s="7"/>
      <c r="T322"/>
      <c r="U322"/>
      <c r="V322"/>
      <c r="W322"/>
      <c r="X322"/>
      <c r="Y322"/>
      <c r="Z322"/>
    </row>
    <row r="323" spans="2:26" x14ac:dyDescent="0.25">
      <c r="B323" s="7"/>
      <c r="C323" s="133"/>
      <c r="D323" s="133"/>
      <c r="E323" s="7"/>
      <c r="F323" s="7"/>
      <c r="G323" s="7"/>
      <c r="H323" s="7"/>
      <c r="I323" s="7"/>
      <c r="J323" s="7"/>
      <c r="K323" s="7"/>
      <c r="L323" s="7"/>
      <c r="M323" s="7"/>
      <c r="N323" s="7"/>
      <c r="O323" s="7"/>
      <c r="P323" s="7"/>
      <c r="Q323" s="7"/>
      <c r="R323" s="7"/>
      <c r="S323" s="7"/>
      <c r="T323"/>
      <c r="U323"/>
      <c r="V323"/>
      <c r="W323"/>
      <c r="X323"/>
      <c r="Y323"/>
      <c r="Z323"/>
    </row>
    <row r="324" spans="2:26" x14ac:dyDescent="0.25">
      <c r="B324" s="7"/>
      <c r="C324" s="133"/>
      <c r="D324" s="133"/>
      <c r="E324" s="7"/>
      <c r="F324" s="7"/>
      <c r="G324" s="7"/>
      <c r="H324" s="7"/>
      <c r="I324" s="7"/>
      <c r="J324" s="7"/>
      <c r="K324" s="7"/>
      <c r="L324" s="7"/>
      <c r="M324" s="7"/>
      <c r="N324" s="7"/>
      <c r="O324" s="7"/>
      <c r="P324" s="7"/>
      <c r="Q324" s="7"/>
      <c r="R324" s="7"/>
      <c r="S324" s="7"/>
      <c r="T324"/>
      <c r="U324"/>
      <c r="V324"/>
      <c r="W324"/>
      <c r="X324"/>
      <c r="Y324"/>
      <c r="Z324"/>
    </row>
    <row r="325" spans="2:26" x14ac:dyDescent="0.25">
      <c r="B325" s="7"/>
      <c r="C325" s="133"/>
      <c r="D325" s="133"/>
      <c r="E325" s="7"/>
      <c r="F325" s="7"/>
      <c r="G325" s="7"/>
      <c r="H325" s="7"/>
      <c r="I325" s="7"/>
      <c r="J325" s="7"/>
      <c r="K325" s="7"/>
      <c r="L325" s="7"/>
      <c r="M325" s="7"/>
      <c r="N325" s="7"/>
      <c r="O325" s="7"/>
      <c r="P325" s="7"/>
      <c r="Q325" s="7"/>
      <c r="R325" s="7"/>
      <c r="S325" s="7"/>
      <c r="T325"/>
      <c r="U325"/>
      <c r="V325"/>
      <c r="W325"/>
      <c r="X325"/>
      <c r="Y325"/>
      <c r="Z325"/>
    </row>
    <row r="326" spans="2:26" x14ac:dyDescent="0.25">
      <c r="B326" s="7"/>
      <c r="C326" s="133"/>
      <c r="D326" s="133"/>
      <c r="E326" s="7"/>
      <c r="F326" s="7"/>
      <c r="G326" s="7"/>
      <c r="H326" s="7"/>
      <c r="I326" s="7"/>
      <c r="J326" s="7"/>
      <c r="K326" s="7"/>
      <c r="L326" s="7"/>
      <c r="M326" s="7"/>
      <c r="N326" s="7"/>
      <c r="O326" s="7"/>
      <c r="P326" s="7"/>
      <c r="Q326" s="7"/>
      <c r="R326" s="7"/>
      <c r="S326" s="7"/>
      <c r="T326"/>
      <c r="U326"/>
      <c r="V326"/>
      <c r="W326"/>
      <c r="X326"/>
      <c r="Y326"/>
      <c r="Z326"/>
    </row>
    <row r="327" spans="2:26" x14ac:dyDescent="0.25">
      <c r="B327" s="7"/>
      <c r="C327" s="133"/>
      <c r="D327" s="133"/>
      <c r="E327" s="7"/>
      <c r="F327" s="7"/>
      <c r="G327" s="7"/>
      <c r="H327" s="7"/>
      <c r="I327" s="7"/>
      <c r="J327" s="7"/>
      <c r="K327" s="7"/>
      <c r="L327" s="7"/>
      <c r="M327" s="7"/>
      <c r="N327" s="7"/>
      <c r="O327" s="7"/>
      <c r="P327" s="7"/>
      <c r="Q327" s="7"/>
      <c r="R327" s="7"/>
      <c r="S327" s="7"/>
      <c r="T327"/>
      <c r="U327"/>
      <c r="V327"/>
      <c r="W327"/>
      <c r="X327"/>
      <c r="Y327"/>
      <c r="Z327"/>
    </row>
    <row r="328" spans="2:26" x14ac:dyDescent="0.25">
      <c r="B328" s="7"/>
      <c r="C328" s="133"/>
      <c r="D328" s="133"/>
      <c r="E328" s="7"/>
      <c r="F328" s="7"/>
      <c r="G328" s="7"/>
      <c r="H328" s="7"/>
      <c r="I328" s="7"/>
      <c r="J328" s="7"/>
      <c r="K328" s="7"/>
      <c r="L328" s="7"/>
      <c r="M328" s="7"/>
      <c r="N328" s="7"/>
      <c r="O328" s="7"/>
      <c r="P328" s="7"/>
      <c r="Q328" s="7"/>
      <c r="R328" s="7"/>
      <c r="S328" s="7"/>
      <c r="T328"/>
      <c r="U328"/>
      <c r="V328"/>
      <c r="W328"/>
      <c r="X328"/>
      <c r="Y328"/>
      <c r="Z328"/>
    </row>
    <row r="329" spans="2:26" x14ac:dyDescent="0.25">
      <c r="B329" s="7"/>
      <c r="C329" s="133"/>
      <c r="D329" s="133"/>
      <c r="E329" s="7"/>
      <c r="F329" s="7"/>
      <c r="G329" s="7"/>
      <c r="H329" s="7"/>
      <c r="I329" s="7"/>
      <c r="J329" s="7"/>
      <c r="K329" s="7"/>
      <c r="L329" s="7"/>
      <c r="M329" s="7"/>
      <c r="N329" s="7"/>
      <c r="O329" s="7"/>
      <c r="P329" s="7"/>
      <c r="Q329" s="7"/>
      <c r="R329" s="7"/>
      <c r="S329" s="7"/>
      <c r="T329"/>
      <c r="U329"/>
      <c r="V329"/>
      <c r="W329"/>
      <c r="X329"/>
      <c r="Y329"/>
      <c r="Z329"/>
    </row>
    <row r="330" spans="2:26" x14ac:dyDescent="0.25">
      <c r="B330" s="7"/>
      <c r="C330" s="133"/>
      <c r="D330" s="133"/>
      <c r="E330" s="7"/>
      <c r="F330" s="7"/>
      <c r="G330" s="7"/>
      <c r="H330" s="7"/>
      <c r="I330" s="7"/>
      <c r="J330" s="7"/>
      <c r="K330" s="7"/>
      <c r="L330" s="7"/>
      <c r="M330" s="7"/>
      <c r="N330" s="7"/>
      <c r="O330" s="7"/>
      <c r="P330" s="7"/>
      <c r="Q330" s="7"/>
      <c r="R330" s="7"/>
      <c r="S330" s="7"/>
      <c r="T330"/>
      <c r="U330"/>
      <c r="V330"/>
      <c r="W330"/>
      <c r="X330"/>
      <c r="Y330"/>
      <c r="Z330"/>
    </row>
    <row r="331" spans="2:26" x14ac:dyDescent="0.25">
      <c r="B331" s="7"/>
      <c r="C331" s="133"/>
      <c r="D331" s="133"/>
      <c r="E331" s="7"/>
      <c r="F331" s="7"/>
      <c r="G331" s="7"/>
      <c r="H331" s="7"/>
      <c r="I331" s="7"/>
      <c r="J331" s="7"/>
      <c r="K331" s="7"/>
      <c r="L331" s="7"/>
      <c r="M331" s="7"/>
      <c r="N331" s="7"/>
      <c r="O331" s="7"/>
      <c r="P331" s="7"/>
      <c r="Q331" s="7"/>
      <c r="R331" s="7"/>
      <c r="S331" s="7"/>
      <c r="T331"/>
      <c r="U331"/>
      <c r="V331"/>
      <c r="W331"/>
      <c r="X331"/>
      <c r="Y331"/>
      <c r="Z331"/>
    </row>
    <row r="332" spans="2:26" x14ac:dyDescent="0.25">
      <c r="B332" s="7"/>
      <c r="C332" s="133"/>
      <c r="D332" s="133"/>
      <c r="E332" s="7"/>
      <c r="F332" s="7"/>
      <c r="G332" s="7"/>
      <c r="H332" s="7"/>
      <c r="I332" s="7"/>
      <c r="J332" s="7"/>
      <c r="K332" s="7"/>
      <c r="L332" s="7"/>
      <c r="M332" s="7"/>
      <c r="N332" s="7"/>
      <c r="O332" s="7"/>
      <c r="P332" s="7"/>
      <c r="Q332" s="7"/>
      <c r="R332" s="7"/>
      <c r="S332" s="7"/>
      <c r="T332"/>
      <c r="U332"/>
      <c r="V332"/>
      <c r="W332"/>
      <c r="X332"/>
      <c r="Y332"/>
      <c r="Z332"/>
    </row>
    <row r="333" spans="2:26" x14ac:dyDescent="0.25">
      <c r="B333" s="7"/>
      <c r="C333" s="133"/>
      <c r="D333" s="133"/>
      <c r="E333" s="7"/>
      <c r="F333" s="7"/>
      <c r="G333" s="7"/>
      <c r="H333" s="7"/>
      <c r="I333" s="7"/>
      <c r="J333" s="7"/>
      <c r="K333" s="7"/>
      <c r="L333" s="7"/>
      <c r="M333" s="7"/>
      <c r="N333" s="7"/>
      <c r="O333" s="7"/>
      <c r="P333" s="7"/>
      <c r="Q333" s="7"/>
      <c r="R333" s="7"/>
      <c r="S333" s="7"/>
      <c r="T333"/>
      <c r="U333"/>
      <c r="V333"/>
      <c r="W333"/>
      <c r="X333"/>
      <c r="Y333"/>
      <c r="Z333"/>
    </row>
    <row r="334" spans="2:26" x14ac:dyDescent="0.25">
      <c r="B334" s="7"/>
      <c r="C334" s="133"/>
      <c r="D334" s="133"/>
      <c r="E334" s="7"/>
      <c r="F334" s="7"/>
      <c r="G334" s="7"/>
      <c r="H334" s="7"/>
      <c r="I334" s="7"/>
      <c r="J334" s="7"/>
      <c r="K334" s="7"/>
      <c r="L334" s="7"/>
      <c r="M334" s="7"/>
      <c r="N334" s="7"/>
      <c r="O334" s="7"/>
      <c r="P334" s="7"/>
      <c r="Q334" s="7"/>
      <c r="R334" s="7"/>
      <c r="S334" s="7"/>
      <c r="T334"/>
      <c r="U334"/>
      <c r="V334"/>
      <c r="W334"/>
      <c r="X334"/>
      <c r="Y334"/>
      <c r="Z334"/>
    </row>
    <row r="335" spans="2:26" x14ac:dyDescent="0.25">
      <c r="B335" s="7"/>
      <c r="C335" s="133"/>
      <c r="D335" s="133"/>
      <c r="E335" s="7"/>
      <c r="F335" s="7"/>
      <c r="G335" s="7"/>
      <c r="H335" s="7"/>
      <c r="I335" s="7"/>
      <c r="J335" s="7"/>
      <c r="K335" s="7"/>
      <c r="L335" s="7"/>
      <c r="M335" s="7"/>
      <c r="N335" s="7"/>
      <c r="O335" s="7"/>
      <c r="P335" s="7"/>
      <c r="Q335" s="7"/>
      <c r="R335" s="7"/>
      <c r="S335" s="7"/>
      <c r="T335"/>
      <c r="U335"/>
      <c r="V335"/>
      <c r="W335"/>
      <c r="X335"/>
      <c r="Y335"/>
      <c r="Z335"/>
    </row>
    <row r="336" spans="2:26" x14ac:dyDescent="0.25">
      <c r="B336" s="7"/>
      <c r="C336" s="133"/>
      <c r="D336" s="133"/>
      <c r="E336" s="7"/>
      <c r="F336" s="7"/>
      <c r="G336" s="7"/>
      <c r="H336" s="7"/>
      <c r="I336" s="7"/>
      <c r="J336" s="7"/>
      <c r="K336" s="7"/>
      <c r="L336" s="7"/>
      <c r="M336" s="7"/>
      <c r="N336" s="7"/>
      <c r="O336" s="7"/>
      <c r="P336" s="7"/>
      <c r="Q336" s="7"/>
      <c r="R336" s="7"/>
      <c r="S336" s="7"/>
      <c r="T336"/>
      <c r="U336"/>
      <c r="V336"/>
      <c r="W336"/>
      <c r="X336"/>
      <c r="Y336"/>
      <c r="Z336"/>
    </row>
    <row r="337" spans="2:26" x14ac:dyDescent="0.25">
      <c r="B337" s="7"/>
      <c r="C337" s="133"/>
      <c r="D337" s="133"/>
      <c r="E337" s="7"/>
      <c r="F337" s="7"/>
      <c r="G337" s="7"/>
      <c r="H337" s="7"/>
      <c r="I337" s="7"/>
      <c r="J337" s="7"/>
      <c r="K337" s="7"/>
      <c r="L337" s="7"/>
      <c r="M337" s="7"/>
      <c r="N337" s="7"/>
      <c r="O337" s="7"/>
      <c r="P337" s="7"/>
      <c r="Q337" s="7"/>
      <c r="R337" s="7"/>
      <c r="S337" s="7"/>
      <c r="T337"/>
      <c r="U337"/>
      <c r="V337"/>
      <c r="W337"/>
      <c r="X337"/>
      <c r="Y337"/>
      <c r="Z337"/>
    </row>
    <row r="338" spans="2:26" x14ac:dyDescent="0.25">
      <c r="B338" s="7"/>
      <c r="C338" s="133"/>
      <c r="D338" s="133"/>
      <c r="E338" s="7"/>
      <c r="F338" s="7"/>
      <c r="G338" s="7"/>
      <c r="H338" s="7"/>
      <c r="I338" s="7"/>
      <c r="J338" s="7"/>
      <c r="K338" s="7"/>
      <c r="L338" s="7"/>
      <c r="M338" s="7"/>
      <c r="N338" s="7"/>
      <c r="O338" s="7"/>
      <c r="P338" s="7"/>
      <c r="Q338" s="7"/>
      <c r="R338" s="7"/>
      <c r="S338" s="7"/>
      <c r="T338"/>
      <c r="U338"/>
      <c r="V338"/>
      <c r="W338"/>
      <c r="X338"/>
      <c r="Y338"/>
      <c r="Z338"/>
    </row>
    <row r="339" spans="2:26" x14ac:dyDescent="0.25">
      <c r="B339" s="7"/>
      <c r="C339" s="133"/>
      <c r="D339" s="133"/>
      <c r="E339" s="7"/>
      <c r="F339" s="7"/>
      <c r="G339" s="7"/>
      <c r="H339" s="7"/>
      <c r="I339" s="7"/>
      <c r="J339" s="7"/>
      <c r="K339" s="7"/>
      <c r="L339" s="7"/>
      <c r="M339" s="7"/>
      <c r="N339" s="7"/>
      <c r="O339" s="7"/>
      <c r="P339" s="7"/>
      <c r="Q339" s="7"/>
      <c r="R339" s="7"/>
      <c r="S339" s="7"/>
      <c r="T339"/>
      <c r="U339"/>
      <c r="V339"/>
      <c r="W339"/>
      <c r="X339"/>
      <c r="Y339"/>
      <c r="Z339"/>
    </row>
    <row r="340" spans="2:26" x14ac:dyDescent="0.25">
      <c r="B340" s="7"/>
      <c r="C340" s="133"/>
      <c r="D340" s="133"/>
      <c r="E340" s="7"/>
      <c r="F340" s="7"/>
      <c r="G340" s="7"/>
      <c r="H340" s="7"/>
      <c r="I340" s="7"/>
      <c r="J340" s="7"/>
      <c r="K340" s="7"/>
      <c r="L340" s="7"/>
      <c r="M340" s="7"/>
      <c r="N340" s="7"/>
      <c r="O340" s="7"/>
      <c r="P340" s="7"/>
      <c r="Q340" s="7"/>
      <c r="R340" s="7"/>
      <c r="S340" s="7"/>
      <c r="T340"/>
      <c r="U340"/>
      <c r="V340"/>
      <c r="W340"/>
      <c r="X340"/>
      <c r="Y340"/>
      <c r="Z340"/>
    </row>
    <row r="341" spans="2:26" x14ac:dyDescent="0.25">
      <c r="B341" s="7"/>
      <c r="C341" s="133"/>
      <c r="D341" s="133"/>
      <c r="E341" s="7"/>
      <c r="F341" s="7"/>
      <c r="G341" s="7"/>
      <c r="H341" s="7"/>
      <c r="I341" s="7"/>
      <c r="J341" s="7"/>
      <c r="K341" s="7"/>
      <c r="L341" s="7"/>
      <c r="M341" s="7"/>
      <c r="N341" s="7"/>
      <c r="O341" s="7"/>
      <c r="P341" s="7"/>
      <c r="Q341" s="7"/>
      <c r="R341" s="7"/>
      <c r="S341" s="7"/>
      <c r="T341"/>
      <c r="U341"/>
      <c r="V341"/>
      <c r="W341"/>
      <c r="X341"/>
      <c r="Y341"/>
      <c r="Z341"/>
    </row>
    <row r="342" spans="2:26" x14ac:dyDescent="0.25">
      <c r="B342" s="7"/>
      <c r="C342" s="133"/>
      <c r="D342" s="133"/>
      <c r="E342" s="7"/>
      <c r="F342" s="7"/>
      <c r="G342" s="7"/>
      <c r="H342" s="7"/>
      <c r="I342" s="7"/>
      <c r="J342" s="7"/>
      <c r="K342" s="7"/>
      <c r="L342" s="7"/>
      <c r="M342" s="7"/>
      <c r="N342" s="7"/>
      <c r="O342" s="7"/>
      <c r="P342" s="7"/>
      <c r="Q342" s="7"/>
      <c r="R342" s="7"/>
      <c r="S342" s="7"/>
      <c r="T342"/>
      <c r="U342"/>
      <c r="V342"/>
      <c r="W342"/>
      <c r="X342"/>
      <c r="Y342"/>
      <c r="Z342"/>
    </row>
    <row r="343" spans="2:26" x14ac:dyDescent="0.25">
      <c r="B343" s="7"/>
      <c r="C343" s="133"/>
      <c r="D343" s="133"/>
      <c r="E343" s="7"/>
      <c r="F343" s="7"/>
      <c r="G343" s="7"/>
      <c r="H343" s="7"/>
      <c r="I343" s="7"/>
      <c r="J343" s="7"/>
      <c r="K343" s="7"/>
      <c r="L343" s="7"/>
      <c r="M343" s="7"/>
      <c r="N343" s="7"/>
      <c r="O343" s="7"/>
      <c r="P343" s="7"/>
      <c r="Q343" s="7"/>
      <c r="R343" s="7"/>
      <c r="S343" s="7"/>
      <c r="T343"/>
      <c r="U343"/>
      <c r="V343"/>
      <c r="W343"/>
      <c r="X343"/>
      <c r="Y343"/>
      <c r="Z343"/>
    </row>
    <row r="344" spans="2:26" x14ac:dyDescent="0.25">
      <c r="B344" s="7"/>
      <c r="C344" s="133"/>
      <c r="D344" s="133"/>
      <c r="E344" s="7"/>
      <c r="F344" s="7"/>
      <c r="G344" s="7"/>
      <c r="H344" s="7"/>
      <c r="I344" s="7"/>
      <c r="J344" s="7"/>
      <c r="K344" s="7"/>
      <c r="L344" s="7"/>
      <c r="M344" s="7"/>
      <c r="N344" s="7"/>
      <c r="O344" s="7"/>
      <c r="P344" s="7"/>
      <c r="Q344" s="7"/>
      <c r="R344" s="7"/>
      <c r="S344" s="7"/>
      <c r="T344"/>
      <c r="U344"/>
      <c r="V344"/>
      <c r="W344"/>
      <c r="X344"/>
      <c r="Y344"/>
      <c r="Z344"/>
    </row>
    <row r="345" spans="2:26" x14ac:dyDescent="0.25">
      <c r="B345" s="7"/>
      <c r="C345" s="133"/>
      <c r="D345" s="133"/>
      <c r="E345" s="7"/>
      <c r="F345" s="7"/>
      <c r="G345" s="7"/>
      <c r="H345" s="7"/>
      <c r="I345" s="7"/>
      <c r="J345" s="7"/>
      <c r="K345" s="7"/>
      <c r="L345" s="7"/>
      <c r="M345" s="7"/>
      <c r="N345" s="7"/>
      <c r="O345" s="7"/>
      <c r="P345" s="7"/>
      <c r="Q345" s="7"/>
      <c r="R345" s="7"/>
      <c r="S345" s="7"/>
      <c r="T345"/>
      <c r="U345"/>
      <c r="V345"/>
      <c r="W345"/>
      <c r="X345"/>
      <c r="Y345"/>
      <c r="Z345"/>
    </row>
    <row r="346" spans="2:26" x14ac:dyDescent="0.25">
      <c r="B346" s="7"/>
      <c r="C346" s="133"/>
      <c r="D346" s="133"/>
      <c r="E346" s="7"/>
      <c r="F346" s="7"/>
      <c r="G346" s="7"/>
      <c r="H346" s="7"/>
      <c r="I346" s="7"/>
      <c r="J346" s="7"/>
      <c r="K346" s="7"/>
      <c r="L346" s="7"/>
      <c r="M346" s="7"/>
      <c r="N346" s="7"/>
      <c r="O346" s="7"/>
      <c r="P346" s="7"/>
      <c r="Q346" s="7"/>
      <c r="R346" s="7"/>
      <c r="S346" s="7"/>
      <c r="T346"/>
      <c r="U346"/>
      <c r="V346"/>
      <c r="W346"/>
      <c r="X346"/>
      <c r="Y346"/>
      <c r="Z346"/>
    </row>
    <row r="347" spans="2:26" x14ac:dyDescent="0.25">
      <c r="B347" s="7"/>
      <c r="C347" s="133"/>
      <c r="D347" s="133"/>
      <c r="E347" s="7"/>
      <c r="F347" s="7"/>
      <c r="G347" s="7"/>
      <c r="H347" s="7"/>
      <c r="I347" s="7"/>
      <c r="J347" s="7"/>
      <c r="K347" s="7"/>
      <c r="L347" s="7"/>
      <c r="M347" s="7"/>
      <c r="N347" s="7"/>
      <c r="O347" s="7"/>
      <c r="P347" s="7"/>
      <c r="Q347" s="7"/>
      <c r="R347" s="7"/>
      <c r="S347" s="7"/>
      <c r="T347"/>
      <c r="U347"/>
      <c r="V347"/>
      <c r="W347"/>
      <c r="X347"/>
      <c r="Y347"/>
      <c r="Z347"/>
    </row>
    <row r="348" spans="2:26" x14ac:dyDescent="0.25">
      <c r="B348" s="7"/>
      <c r="C348" s="133"/>
      <c r="D348" s="133"/>
      <c r="E348" s="7"/>
      <c r="F348" s="7"/>
      <c r="G348" s="7"/>
      <c r="H348" s="7"/>
      <c r="I348" s="7"/>
      <c r="J348" s="7"/>
      <c r="K348" s="7"/>
      <c r="L348" s="7"/>
      <c r="M348" s="7"/>
      <c r="N348" s="7"/>
      <c r="O348" s="7"/>
      <c r="P348" s="7"/>
      <c r="Q348" s="7"/>
      <c r="R348" s="7"/>
      <c r="S348" s="7"/>
      <c r="T348"/>
      <c r="U348"/>
      <c r="V348"/>
      <c r="W348"/>
      <c r="X348"/>
      <c r="Y348"/>
      <c r="Z348"/>
    </row>
    <row r="349" spans="2:26" x14ac:dyDescent="0.25">
      <c r="B349" s="7"/>
      <c r="C349" s="133"/>
      <c r="D349" s="133"/>
      <c r="E349" s="7"/>
      <c r="F349" s="7"/>
      <c r="G349" s="7"/>
      <c r="H349" s="7"/>
      <c r="I349" s="7"/>
      <c r="J349" s="7"/>
      <c r="K349" s="7"/>
      <c r="L349" s="7"/>
      <c r="M349" s="7"/>
      <c r="N349" s="7"/>
      <c r="O349" s="7"/>
      <c r="P349" s="7"/>
      <c r="Q349" s="7"/>
      <c r="R349" s="7"/>
      <c r="S349" s="7"/>
      <c r="T349"/>
      <c r="U349"/>
      <c r="V349"/>
      <c r="W349"/>
      <c r="X349"/>
      <c r="Y349"/>
      <c r="Z349"/>
    </row>
    <row r="350" spans="2:26" x14ac:dyDescent="0.25">
      <c r="B350" s="7"/>
      <c r="C350" s="133"/>
      <c r="D350" s="133"/>
      <c r="E350" s="7"/>
      <c r="F350" s="7"/>
      <c r="G350" s="7"/>
      <c r="H350" s="7"/>
      <c r="I350" s="7"/>
      <c r="J350" s="7"/>
      <c r="K350" s="7"/>
      <c r="L350" s="7"/>
      <c r="M350" s="7"/>
      <c r="N350" s="7"/>
      <c r="O350" s="7"/>
      <c r="P350" s="7"/>
      <c r="Q350" s="7"/>
      <c r="R350" s="7"/>
      <c r="S350" s="7"/>
      <c r="T350"/>
      <c r="U350"/>
      <c r="V350"/>
      <c r="W350"/>
      <c r="X350"/>
      <c r="Y350"/>
      <c r="Z350"/>
    </row>
    <row r="351" spans="2:26" x14ac:dyDescent="0.25">
      <c r="B351" s="7"/>
      <c r="C351" s="133"/>
      <c r="D351" s="133"/>
      <c r="E351" s="7"/>
      <c r="F351" s="7"/>
      <c r="G351" s="7"/>
      <c r="H351" s="7"/>
      <c r="I351" s="7"/>
      <c r="J351" s="7"/>
      <c r="K351" s="7"/>
      <c r="L351" s="7"/>
      <c r="M351" s="7"/>
      <c r="N351" s="7"/>
      <c r="O351" s="7"/>
      <c r="P351" s="7"/>
      <c r="Q351" s="7"/>
      <c r="R351" s="7"/>
      <c r="S351" s="7"/>
      <c r="T351"/>
      <c r="U351"/>
      <c r="V351"/>
      <c r="W351"/>
      <c r="X351"/>
      <c r="Y351"/>
      <c r="Z351"/>
    </row>
    <row r="352" spans="2:26" x14ac:dyDescent="0.25">
      <c r="B352" s="7"/>
      <c r="C352" s="133"/>
      <c r="D352" s="133"/>
      <c r="E352" s="7"/>
      <c r="F352" s="7"/>
      <c r="G352" s="7"/>
      <c r="H352" s="7"/>
      <c r="I352" s="7"/>
      <c r="J352" s="7"/>
      <c r="K352" s="7"/>
      <c r="L352" s="7"/>
      <c r="M352" s="7"/>
      <c r="N352" s="7"/>
      <c r="O352" s="7"/>
      <c r="P352" s="7"/>
      <c r="Q352" s="7"/>
      <c r="R352" s="7"/>
      <c r="S352" s="7"/>
      <c r="T352"/>
      <c r="U352"/>
      <c r="V352"/>
      <c r="W352"/>
      <c r="X352"/>
      <c r="Y352"/>
      <c r="Z352"/>
    </row>
    <row r="353" spans="2:26" x14ac:dyDescent="0.25">
      <c r="B353" s="7"/>
      <c r="C353" s="133"/>
      <c r="D353" s="133"/>
      <c r="E353" s="7"/>
      <c r="F353" s="7"/>
      <c r="G353" s="7"/>
      <c r="H353" s="7"/>
      <c r="I353" s="7"/>
      <c r="J353" s="7"/>
      <c r="K353" s="7"/>
      <c r="L353" s="7"/>
      <c r="M353" s="7"/>
      <c r="N353" s="7"/>
      <c r="O353" s="7"/>
      <c r="P353" s="7"/>
      <c r="Q353" s="7"/>
      <c r="R353" s="7"/>
      <c r="S353" s="7"/>
      <c r="T353"/>
      <c r="U353"/>
      <c r="V353"/>
      <c r="W353"/>
      <c r="X353"/>
      <c r="Y353"/>
      <c r="Z353"/>
    </row>
    <row r="354" spans="2:26" x14ac:dyDescent="0.25">
      <c r="B354" s="7"/>
      <c r="C354" s="133"/>
      <c r="D354" s="133"/>
      <c r="E354" s="7"/>
      <c r="F354" s="7"/>
      <c r="G354" s="7"/>
      <c r="H354" s="7"/>
      <c r="I354" s="7"/>
      <c r="J354" s="7"/>
      <c r="K354" s="7"/>
      <c r="L354" s="7"/>
      <c r="M354" s="7"/>
      <c r="N354" s="7"/>
      <c r="O354" s="7"/>
      <c r="P354" s="7"/>
      <c r="Q354" s="7"/>
      <c r="R354" s="7"/>
      <c r="S354" s="7"/>
      <c r="T354"/>
      <c r="U354"/>
      <c r="V354"/>
      <c r="W354"/>
      <c r="X354"/>
      <c r="Y354"/>
      <c r="Z354"/>
    </row>
    <row r="355" spans="2:26" x14ac:dyDescent="0.25">
      <c r="B355" s="7"/>
      <c r="C355" s="133"/>
      <c r="D355" s="133"/>
      <c r="E355" s="7"/>
      <c r="F355" s="7"/>
      <c r="G355" s="7"/>
      <c r="H355" s="7"/>
      <c r="I355" s="7"/>
      <c r="J355" s="7"/>
      <c r="K355" s="7"/>
      <c r="L355" s="7"/>
      <c r="M355" s="7"/>
      <c r="N355" s="7"/>
      <c r="O355" s="7"/>
      <c r="P355" s="7"/>
      <c r="Q355" s="7"/>
      <c r="R355" s="7"/>
      <c r="S355" s="7"/>
      <c r="T355"/>
      <c r="U355"/>
      <c r="V355"/>
      <c r="W355"/>
      <c r="X355"/>
      <c r="Y355"/>
      <c r="Z355"/>
    </row>
    <row r="356" spans="2:26" x14ac:dyDescent="0.25">
      <c r="B356" s="7"/>
      <c r="C356" s="133"/>
      <c r="D356" s="133"/>
      <c r="E356" s="7"/>
      <c r="F356" s="7"/>
      <c r="G356" s="7"/>
      <c r="H356" s="7"/>
      <c r="I356" s="7"/>
      <c r="J356" s="7"/>
      <c r="K356" s="7"/>
      <c r="L356" s="7"/>
      <c r="M356" s="7"/>
      <c r="N356" s="7"/>
      <c r="O356" s="7"/>
      <c r="P356" s="7"/>
      <c r="Q356" s="7"/>
      <c r="R356" s="7"/>
      <c r="S356" s="7"/>
      <c r="T356"/>
      <c r="U356"/>
      <c r="V356"/>
      <c r="W356"/>
      <c r="X356"/>
      <c r="Y356"/>
      <c r="Z356"/>
    </row>
    <row r="357" spans="2:26" x14ac:dyDescent="0.25">
      <c r="B357" s="7"/>
      <c r="C357" s="133"/>
      <c r="D357" s="133"/>
      <c r="E357" s="7"/>
      <c r="F357" s="7"/>
      <c r="G357" s="7"/>
      <c r="H357" s="7"/>
      <c r="I357" s="7"/>
      <c r="J357" s="7"/>
      <c r="K357" s="7"/>
      <c r="L357" s="7"/>
      <c r="M357" s="7"/>
      <c r="N357" s="7"/>
      <c r="O357" s="7"/>
      <c r="P357" s="7"/>
      <c r="Q357" s="7"/>
      <c r="R357" s="7"/>
      <c r="S357" s="7"/>
      <c r="T357"/>
      <c r="U357"/>
      <c r="V357"/>
      <c r="W357"/>
      <c r="X357"/>
      <c r="Y357"/>
      <c r="Z357"/>
    </row>
    <row r="358" spans="2:26" x14ac:dyDescent="0.25">
      <c r="B358" s="7"/>
      <c r="C358" s="133"/>
      <c r="D358" s="133"/>
      <c r="E358" s="7"/>
      <c r="F358" s="7"/>
      <c r="G358" s="7"/>
      <c r="H358" s="7"/>
      <c r="I358" s="7"/>
      <c r="J358" s="7"/>
      <c r="K358" s="7"/>
      <c r="L358" s="7"/>
      <c r="M358" s="7"/>
      <c r="N358" s="7"/>
      <c r="O358" s="7"/>
      <c r="P358" s="7"/>
      <c r="Q358" s="7"/>
      <c r="R358" s="7"/>
      <c r="S358" s="7"/>
      <c r="T358"/>
      <c r="U358"/>
      <c r="V358"/>
      <c r="W358"/>
      <c r="X358"/>
      <c r="Y358"/>
      <c r="Z358"/>
    </row>
    <row r="359" spans="2:26" x14ac:dyDescent="0.25">
      <c r="B359" s="7"/>
      <c r="C359" s="133"/>
      <c r="D359" s="133"/>
      <c r="E359" s="7"/>
      <c r="F359" s="7"/>
      <c r="G359" s="7"/>
      <c r="H359" s="7"/>
      <c r="I359" s="7"/>
      <c r="J359" s="7"/>
      <c r="K359" s="7"/>
      <c r="L359" s="7"/>
      <c r="M359" s="7"/>
      <c r="N359" s="7"/>
      <c r="O359" s="7"/>
      <c r="P359" s="7"/>
      <c r="Q359" s="7"/>
      <c r="R359" s="7"/>
      <c r="S359" s="7"/>
      <c r="T359"/>
      <c r="U359"/>
      <c r="V359"/>
      <c r="W359"/>
      <c r="X359"/>
      <c r="Y359"/>
      <c r="Z359"/>
    </row>
    <row r="360" spans="2:26" x14ac:dyDescent="0.25">
      <c r="B360" s="7"/>
      <c r="C360" s="133"/>
      <c r="D360" s="133"/>
      <c r="E360" s="7"/>
      <c r="F360" s="7"/>
      <c r="G360" s="7"/>
      <c r="H360" s="7"/>
      <c r="I360" s="7"/>
      <c r="J360" s="7"/>
      <c r="K360" s="7"/>
      <c r="L360" s="7"/>
      <c r="M360" s="7"/>
      <c r="N360" s="7"/>
      <c r="O360" s="7"/>
      <c r="P360" s="7"/>
      <c r="Q360" s="7"/>
      <c r="R360" s="7"/>
      <c r="S360" s="7"/>
      <c r="T360"/>
      <c r="U360"/>
      <c r="V360"/>
      <c r="W360"/>
      <c r="X360"/>
      <c r="Y360"/>
      <c r="Z360"/>
    </row>
    <row r="361" spans="2:26" x14ac:dyDescent="0.25">
      <c r="B361" s="7"/>
      <c r="C361" s="133"/>
      <c r="D361" s="133"/>
      <c r="E361" s="7"/>
      <c r="F361" s="7"/>
      <c r="G361" s="7"/>
      <c r="H361" s="7"/>
      <c r="I361" s="7"/>
      <c r="J361" s="7"/>
      <c r="K361" s="7"/>
      <c r="L361" s="7"/>
      <c r="M361" s="7"/>
      <c r="N361" s="7"/>
      <c r="O361" s="7"/>
      <c r="P361" s="7"/>
      <c r="Q361" s="7"/>
      <c r="R361" s="7"/>
      <c r="S361" s="7"/>
      <c r="T361"/>
      <c r="U361"/>
      <c r="V361"/>
      <c r="W361"/>
      <c r="X361"/>
      <c r="Y361"/>
      <c r="Z361"/>
    </row>
    <row r="362" spans="2:26" x14ac:dyDescent="0.25">
      <c r="B362" s="7"/>
      <c r="C362" s="133"/>
      <c r="D362" s="133"/>
      <c r="E362" s="7"/>
      <c r="F362" s="7"/>
      <c r="G362" s="7"/>
      <c r="H362" s="7"/>
      <c r="I362" s="7"/>
      <c r="J362" s="7"/>
      <c r="K362" s="7"/>
      <c r="L362" s="7"/>
      <c r="M362" s="7"/>
      <c r="N362" s="7"/>
      <c r="O362" s="7"/>
      <c r="P362" s="7"/>
      <c r="Q362" s="7"/>
      <c r="R362" s="7"/>
      <c r="S362" s="7"/>
      <c r="T362"/>
      <c r="U362"/>
      <c r="V362"/>
      <c r="W362"/>
      <c r="X362"/>
      <c r="Y362"/>
      <c r="Z362"/>
    </row>
    <row r="363" spans="2:26" x14ac:dyDescent="0.25">
      <c r="B363" s="7"/>
      <c r="C363" s="133"/>
      <c r="D363" s="133"/>
      <c r="E363" s="7"/>
      <c r="F363" s="7"/>
      <c r="G363" s="7"/>
      <c r="H363" s="7"/>
      <c r="I363" s="7"/>
      <c r="J363" s="7"/>
      <c r="K363" s="7"/>
      <c r="L363" s="7"/>
      <c r="M363" s="7"/>
      <c r="N363" s="7"/>
      <c r="O363" s="7"/>
      <c r="P363" s="7"/>
      <c r="Q363" s="7"/>
      <c r="R363" s="7"/>
      <c r="S363" s="7"/>
      <c r="T363"/>
      <c r="U363"/>
      <c r="V363"/>
      <c r="W363"/>
      <c r="X363"/>
      <c r="Y363"/>
      <c r="Z363"/>
    </row>
    <row r="364" spans="2:26" x14ac:dyDescent="0.25">
      <c r="B364" s="7"/>
      <c r="C364" s="133"/>
      <c r="D364" s="133"/>
      <c r="E364" s="7"/>
      <c r="F364" s="7"/>
      <c r="G364" s="7"/>
      <c r="H364" s="7"/>
      <c r="I364" s="7"/>
      <c r="J364" s="7"/>
      <c r="K364" s="7"/>
      <c r="L364" s="7"/>
      <c r="M364" s="7"/>
      <c r="N364" s="7"/>
      <c r="O364" s="7"/>
      <c r="P364" s="7"/>
      <c r="Q364" s="7"/>
      <c r="R364" s="7"/>
      <c r="S364" s="7"/>
      <c r="T364"/>
      <c r="U364"/>
      <c r="V364"/>
      <c r="W364"/>
      <c r="X364"/>
      <c r="Y364"/>
      <c r="Z364"/>
    </row>
    <row r="365" spans="2:26" x14ac:dyDescent="0.25">
      <c r="B365" s="7"/>
      <c r="C365" s="133"/>
      <c r="D365" s="133"/>
      <c r="E365" s="7"/>
      <c r="F365" s="7"/>
      <c r="G365" s="7"/>
      <c r="H365" s="7"/>
      <c r="I365" s="7"/>
      <c r="J365" s="7"/>
      <c r="K365" s="7"/>
      <c r="L365" s="7"/>
      <c r="M365" s="7"/>
      <c r="N365" s="7"/>
      <c r="O365" s="7"/>
      <c r="P365" s="7"/>
      <c r="Q365" s="7"/>
      <c r="R365" s="7"/>
      <c r="S365" s="7"/>
      <c r="T365"/>
      <c r="U365"/>
      <c r="V365"/>
      <c r="W365"/>
      <c r="X365"/>
      <c r="Y365"/>
      <c r="Z365"/>
    </row>
    <row r="366" spans="2:26" x14ac:dyDescent="0.25">
      <c r="B366" s="7"/>
      <c r="C366" s="133"/>
      <c r="D366" s="133"/>
      <c r="E366" s="7"/>
      <c r="F366" s="7"/>
      <c r="G366" s="7"/>
      <c r="H366" s="7"/>
      <c r="I366" s="7"/>
      <c r="J366" s="7"/>
      <c r="K366" s="7"/>
      <c r="L366" s="7"/>
      <c r="M366" s="7"/>
      <c r="N366" s="7"/>
      <c r="O366" s="7"/>
      <c r="P366" s="7"/>
      <c r="Q366" s="7"/>
      <c r="R366" s="7"/>
      <c r="S366" s="7"/>
      <c r="T366"/>
      <c r="U366"/>
      <c r="V366"/>
      <c r="W366"/>
      <c r="X366"/>
      <c r="Y366"/>
      <c r="Z366"/>
    </row>
    <row r="367" spans="2:26" x14ac:dyDescent="0.25">
      <c r="B367" s="7"/>
      <c r="C367" s="133"/>
      <c r="D367" s="133"/>
      <c r="E367" s="7"/>
      <c r="F367" s="7"/>
      <c r="G367" s="7"/>
      <c r="H367" s="7"/>
      <c r="I367" s="7"/>
      <c r="J367" s="7"/>
      <c r="K367" s="7"/>
      <c r="L367" s="7"/>
      <c r="M367" s="7"/>
      <c r="N367" s="7"/>
      <c r="O367" s="7"/>
      <c r="P367" s="7"/>
      <c r="Q367" s="7"/>
      <c r="R367" s="7"/>
      <c r="S367" s="7"/>
      <c r="T367"/>
      <c r="U367"/>
      <c r="V367"/>
      <c r="W367"/>
      <c r="X367"/>
      <c r="Y367"/>
      <c r="Z367"/>
    </row>
    <row r="368" spans="2:26" x14ac:dyDescent="0.25">
      <c r="B368" s="7"/>
      <c r="C368" s="133"/>
      <c r="D368" s="133"/>
      <c r="E368" s="7"/>
      <c r="F368" s="7"/>
      <c r="G368" s="7"/>
      <c r="H368" s="7"/>
      <c r="I368" s="7"/>
      <c r="J368" s="7"/>
      <c r="K368" s="7"/>
      <c r="L368" s="7"/>
      <c r="M368" s="7"/>
      <c r="N368" s="7"/>
      <c r="O368" s="7"/>
      <c r="P368" s="7"/>
      <c r="Q368" s="7"/>
      <c r="R368" s="7"/>
      <c r="S368" s="7"/>
      <c r="T368"/>
      <c r="U368"/>
      <c r="V368"/>
      <c r="W368"/>
      <c r="X368"/>
      <c r="Y368"/>
      <c r="Z368"/>
    </row>
    <row r="369" spans="2:26" x14ac:dyDescent="0.25">
      <c r="B369" s="7"/>
      <c r="C369" s="133"/>
      <c r="D369" s="133"/>
      <c r="E369" s="7"/>
      <c r="F369" s="7"/>
      <c r="G369" s="7"/>
      <c r="H369" s="7"/>
      <c r="I369" s="7"/>
      <c r="J369" s="7"/>
      <c r="K369" s="7"/>
      <c r="L369" s="7"/>
      <c r="M369" s="7"/>
      <c r="N369" s="7"/>
      <c r="O369" s="7"/>
      <c r="P369" s="7"/>
      <c r="Q369" s="7"/>
      <c r="R369" s="7"/>
      <c r="S369" s="7"/>
      <c r="T369"/>
      <c r="U369"/>
      <c r="V369"/>
      <c r="W369"/>
      <c r="X369"/>
      <c r="Y369"/>
      <c r="Z369"/>
    </row>
    <row r="370" spans="2:26" x14ac:dyDescent="0.25">
      <c r="B370" s="7"/>
      <c r="C370" s="133"/>
      <c r="D370" s="133"/>
      <c r="E370" s="7"/>
      <c r="F370" s="7"/>
      <c r="G370" s="7"/>
      <c r="H370" s="7"/>
      <c r="I370" s="7"/>
      <c r="J370" s="7"/>
      <c r="K370" s="7"/>
      <c r="L370" s="7"/>
      <c r="M370" s="7"/>
      <c r="N370" s="7"/>
      <c r="O370" s="7"/>
      <c r="P370" s="7"/>
      <c r="Q370" s="7"/>
      <c r="R370" s="7"/>
      <c r="S370" s="7"/>
      <c r="T370"/>
      <c r="U370"/>
      <c r="V370"/>
      <c r="W370"/>
      <c r="X370"/>
      <c r="Y370"/>
      <c r="Z370"/>
    </row>
    <row r="371" spans="2:26" x14ac:dyDescent="0.25">
      <c r="B371" s="7"/>
      <c r="C371" s="133"/>
      <c r="D371" s="133"/>
      <c r="E371" s="7"/>
      <c r="F371" s="7"/>
      <c r="G371" s="7"/>
      <c r="H371" s="7"/>
      <c r="I371" s="7"/>
      <c r="J371" s="7"/>
      <c r="K371" s="7"/>
      <c r="L371" s="7"/>
      <c r="M371" s="7"/>
      <c r="N371" s="7"/>
      <c r="O371" s="7"/>
      <c r="P371" s="7"/>
      <c r="Q371" s="7"/>
      <c r="R371" s="7"/>
      <c r="S371" s="7"/>
      <c r="T371"/>
      <c r="U371"/>
      <c r="V371"/>
      <c r="W371"/>
      <c r="X371"/>
      <c r="Y371"/>
      <c r="Z371"/>
    </row>
    <row r="372" spans="2:26" x14ac:dyDescent="0.25">
      <c r="B372" s="7"/>
      <c r="C372" s="133"/>
      <c r="D372" s="133"/>
      <c r="E372" s="7"/>
      <c r="F372" s="7"/>
      <c r="G372" s="7"/>
      <c r="H372" s="7"/>
      <c r="I372" s="7"/>
      <c r="J372" s="7"/>
      <c r="K372" s="7"/>
      <c r="L372" s="7"/>
      <c r="M372" s="7"/>
      <c r="N372" s="7"/>
      <c r="O372" s="7"/>
      <c r="P372" s="7"/>
      <c r="Q372" s="7"/>
      <c r="R372" s="7"/>
      <c r="S372" s="7"/>
      <c r="T372"/>
      <c r="U372"/>
      <c r="V372"/>
      <c r="W372"/>
      <c r="X372"/>
      <c r="Y372"/>
      <c r="Z372"/>
    </row>
    <row r="373" spans="2:26" x14ac:dyDescent="0.25">
      <c r="B373" s="7"/>
      <c r="C373" s="133"/>
      <c r="D373" s="133"/>
      <c r="E373" s="7"/>
      <c r="F373" s="7"/>
      <c r="G373" s="7"/>
      <c r="H373" s="7"/>
      <c r="I373" s="7"/>
      <c r="J373" s="7"/>
      <c r="K373" s="7"/>
      <c r="L373" s="7"/>
      <c r="M373" s="7"/>
      <c r="N373" s="7"/>
      <c r="O373" s="7"/>
      <c r="P373" s="7"/>
      <c r="Q373" s="7"/>
      <c r="R373" s="7"/>
      <c r="S373" s="7"/>
      <c r="T373"/>
      <c r="U373"/>
      <c r="V373"/>
      <c r="W373"/>
      <c r="X373"/>
      <c r="Y373"/>
      <c r="Z373"/>
    </row>
    <row r="374" spans="2:26" x14ac:dyDescent="0.25">
      <c r="B374" s="7"/>
      <c r="C374" s="133"/>
      <c r="D374" s="133"/>
      <c r="E374" s="7"/>
      <c r="F374" s="7"/>
      <c r="G374" s="7"/>
      <c r="H374" s="7"/>
      <c r="I374" s="7"/>
      <c r="J374" s="7"/>
      <c r="K374" s="7"/>
      <c r="L374" s="7"/>
      <c r="M374" s="7"/>
      <c r="N374" s="7"/>
      <c r="O374" s="7"/>
      <c r="P374" s="7"/>
      <c r="Q374" s="7"/>
      <c r="R374" s="7"/>
      <c r="S374" s="7"/>
      <c r="T374"/>
      <c r="U374"/>
      <c r="V374"/>
      <c r="W374"/>
      <c r="X374"/>
      <c r="Y374"/>
      <c r="Z374"/>
    </row>
    <row r="375" spans="2:26" x14ac:dyDescent="0.25">
      <c r="B375" s="7"/>
      <c r="C375" s="133"/>
      <c r="D375" s="133"/>
      <c r="E375" s="7"/>
      <c r="F375" s="7"/>
      <c r="G375" s="7"/>
      <c r="H375" s="7"/>
      <c r="I375" s="7"/>
      <c r="J375" s="7"/>
      <c r="K375" s="7"/>
      <c r="L375" s="7"/>
      <c r="M375" s="7"/>
      <c r="N375" s="7"/>
      <c r="O375" s="7"/>
      <c r="P375" s="7"/>
      <c r="Q375" s="7"/>
      <c r="R375" s="7"/>
      <c r="S375" s="7"/>
      <c r="T375"/>
      <c r="U375"/>
      <c r="V375"/>
      <c r="W375"/>
      <c r="X375"/>
      <c r="Y375"/>
      <c r="Z375"/>
    </row>
    <row r="376" spans="2:26" x14ac:dyDescent="0.25">
      <c r="B376" s="7"/>
      <c r="C376" s="133"/>
      <c r="D376" s="133"/>
      <c r="E376" s="7"/>
      <c r="F376" s="7"/>
      <c r="G376" s="7"/>
      <c r="H376" s="7"/>
      <c r="I376" s="7"/>
      <c r="J376" s="7"/>
      <c r="K376" s="7"/>
      <c r="L376" s="7"/>
      <c r="M376" s="7"/>
      <c r="N376" s="7"/>
      <c r="O376" s="7"/>
      <c r="P376" s="7"/>
      <c r="Q376" s="7"/>
      <c r="R376" s="7"/>
      <c r="S376" s="7"/>
      <c r="T376"/>
      <c r="U376"/>
      <c r="V376"/>
      <c r="W376"/>
      <c r="X376"/>
      <c r="Y376"/>
      <c r="Z376"/>
    </row>
    <row r="377" spans="2:26" x14ac:dyDescent="0.25">
      <c r="B377" s="7"/>
      <c r="C377" s="133"/>
      <c r="D377" s="133"/>
      <c r="E377" s="7"/>
      <c r="F377" s="7"/>
      <c r="G377" s="7"/>
      <c r="H377" s="7"/>
      <c r="I377" s="7"/>
      <c r="J377" s="7"/>
      <c r="K377" s="7"/>
      <c r="L377" s="7"/>
      <c r="M377" s="7"/>
      <c r="N377" s="7"/>
      <c r="O377" s="7"/>
      <c r="P377" s="7"/>
      <c r="Q377" s="7"/>
      <c r="R377" s="7"/>
      <c r="S377" s="7"/>
      <c r="T377"/>
      <c r="U377"/>
      <c r="V377"/>
      <c r="W377"/>
      <c r="X377"/>
      <c r="Y377"/>
      <c r="Z377"/>
    </row>
    <row r="378" spans="2:26" x14ac:dyDescent="0.25">
      <c r="B378" s="7"/>
      <c r="C378" s="133"/>
      <c r="D378" s="133"/>
      <c r="E378" s="7"/>
      <c r="F378" s="7"/>
      <c r="G378" s="7"/>
      <c r="H378" s="7"/>
      <c r="I378" s="7"/>
      <c r="J378" s="7"/>
      <c r="K378" s="7"/>
      <c r="L378" s="7"/>
      <c r="M378" s="7"/>
      <c r="N378" s="7"/>
      <c r="O378" s="7"/>
      <c r="P378" s="7"/>
      <c r="Q378" s="7"/>
      <c r="R378" s="7"/>
      <c r="S378" s="7"/>
      <c r="T378"/>
      <c r="U378"/>
      <c r="V378"/>
      <c r="W378"/>
      <c r="X378"/>
      <c r="Y378"/>
      <c r="Z378"/>
    </row>
    <row r="379" spans="2:26" x14ac:dyDescent="0.25">
      <c r="B379" s="7"/>
      <c r="C379" s="133"/>
      <c r="D379" s="133"/>
      <c r="E379" s="7"/>
      <c r="F379" s="7"/>
      <c r="G379" s="7"/>
      <c r="H379" s="7"/>
      <c r="I379" s="7"/>
      <c r="J379" s="7"/>
      <c r="K379" s="7"/>
      <c r="L379" s="7"/>
      <c r="M379" s="7"/>
      <c r="N379" s="7"/>
      <c r="O379" s="7"/>
      <c r="P379" s="7"/>
      <c r="Q379" s="7"/>
      <c r="R379" s="7"/>
      <c r="S379" s="7"/>
      <c r="T379"/>
      <c r="U379"/>
      <c r="V379"/>
      <c r="W379"/>
      <c r="X379"/>
      <c r="Y379"/>
      <c r="Z379"/>
    </row>
    <row r="380" spans="2:26" x14ac:dyDescent="0.25">
      <c r="B380" s="7"/>
      <c r="C380" s="133"/>
      <c r="D380" s="133"/>
      <c r="E380" s="7"/>
      <c r="F380" s="7"/>
      <c r="G380" s="7"/>
      <c r="H380" s="7"/>
      <c r="I380" s="7"/>
      <c r="J380" s="7"/>
      <c r="K380" s="7"/>
      <c r="L380" s="7"/>
      <c r="M380" s="7"/>
      <c r="N380" s="7"/>
      <c r="O380" s="7"/>
      <c r="P380" s="7"/>
      <c r="Q380" s="7"/>
      <c r="R380" s="7"/>
      <c r="S380" s="7"/>
      <c r="T380"/>
      <c r="U380"/>
      <c r="V380"/>
      <c r="W380"/>
      <c r="X380"/>
      <c r="Y380"/>
      <c r="Z380"/>
    </row>
    <row r="381" spans="2:26" x14ac:dyDescent="0.25">
      <c r="B381" s="7"/>
      <c r="C381" s="133"/>
      <c r="D381" s="133"/>
      <c r="E381" s="7"/>
      <c r="F381" s="7"/>
      <c r="G381" s="7"/>
      <c r="H381" s="7"/>
      <c r="I381" s="7"/>
      <c r="J381" s="7"/>
      <c r="K381" s="7"/>
      <c r="L381" s="7"/>
      <c r="M381" s="7"/>
      <c r="N381" s="7"/>
      <c r="O381" s="7"/>
      <c r="P381" s="7"/>
      <c r="Q381" s="7"/>
      <c r="R381" s="7"/>
      <c r="S381" s="7"/>
      <c r="T381"/>
      <c r="U381"/>
      <c r="V381"/>
      <c r="W381"/>
      <c r="X381"/>
      <c r="Y381"/>
      <c r="Z381"/>
    </row>
    <row r="382" spans="2:26" x14ac:dyDescent="0.25">
      <c r="B382" s="7"/>
      <c r="C382" s="133"/>
      <c r="D382" s="133"/>
      <c r="E382" s="7"/>
      <c r="F382" s="7"/>
      <c r="G382" s="7"/>
      <c r="H382" s="7"/>
      <c r="I382" s="7"/>
      <c r="J382" s="7"/>
      <c r="K382" s="7"/>
      <c r="L382" s="7"/>
      <c r="M382" s="7"/>
      <c r="N382" s="7"/>
      <c r="O382" s="7"/>
      <c r="P382" s="7"/>
      <c r="Q382" s="7"/>
      <c r="R382" s="7"/>
      <c r="S382" s="7"/>
      <c r="T382"/>
      <c r="U382"/>
      <c r="V382"/>
      <c r="W382"/>
      <c r="X382"/>
      <c r="Y382"/>
      <c r="Z382"/>
    </row>
    <row r="383" spans="2:26" x14ac:dyDescent="0.25">
      <c r="B383" s="7"/>
      <c r="C383" s="133"/>
      <c r="D383" s="133"/>
      <c r="E383" s="7"/>
      <c r="F383" s="7"/>
      <c r="G383" s="7"/>
      <c r="H383" s="7"/>
      <c r="I383" s="7"/>
      <c r="J383" s="7"/>
      <c r="K383" s="7"/>
      <c r="L383" s="7"/>
      <c r="M383" s="7"/>
      <c r="N383" s="7"/>
      <c r="O383" s="7"/>
      <c r="P383" s="7"/>
      <c r="Q383" s="7"/>
      <c r="R383" s="7"/>
      <c r="S383" s="7"/>
      <c r="T383"/>
      <c r="U383"/>
      <c r="V383"/>
      <c r="W383"/>
      <c r="X383"/>
      <c r="Y383"/>
      <c r="Z383"/>
    </row>
    <row r="384" spans="2:26" x14ac:dyDescent="0.25">
      <c r="B384" s="7"/>
      <c r="C384" s="133"/>
      <c r="D384" s="133"/>
      <c r="E384" s="7"/>
      <c r="F384" s="7"/>
      <c r="G384" s="7"/>
      <c r="H384" s="7"/>
      <c r="I384" s="7"/>
      <c r="J384" s="7"/>
      <c r="K384" s="7"/>
      <c r="L384" s="7"/>
      <c r="M384" s="7"/>
      <c r="N384" s="7"/>
      <c r="O384" s="7"/>
      <c r="P384" s="7"/>
      <c r="Q384" s="7"/>
      <c r="R384" s="7"/>
      <c r="S384" s="7"/>
      <c r="T384"/>
      <c r="U384"/>
      <c r="V384"/>
      <c r="W384"/>
      <c r="X384"/>
      <c r="Y384"/>
      <c r="Z384"/>
    </row>
    <row r="385" spans="2:26" x14ac:dyDescent="0.25">
      <c r="B385" s="7"/>
      <c r="C385" s="133"/>
      <c r="D385" s="133"/>
      <c r="E385" s="7"/>
      <c r="F385" s="7"/>
      <c r="G385" s="7"/>
      <c r="H385" s="7"/>
      <c r="I385" s="7"/>
      <c r="J385" s="7"/>
      <c r="K385" s="7"/>
      <c r="L385" s="7"/>
      <c r="M385" s="7"/>
      <c r="N385" s="7"/>
      <c r="O385" s="7"/>
      <c r="P385" s="7"/>
      <c r="Q385" s="7"/>
      <c r="R385" s="7"/>
      <c r="S385" s="7"/>
      <c r="T385"/>
      <c r="U385"/>
      <c r="V385"/>
      <c r="W385"/>
      <c r="X385"/>
      <c r="Y385"/>
      <c r="Z385"/>
    </row>
    <row r="386" spans="2:26" x14ac:dyDescent="0.25">
      <c r="B386" s="7"/>
      <c r="C386" s="133"/>
      <c r="D386" s="133"/>
      <c r="E386" s="7"/>
      <c r="F386" s="7"/>
      <c r="G386" s="7"/>
      <c r="H386" s="7"/>
      <c r="I386" s="7"/>
      <c r="J386" s="7"/>
      <c r="K386" s="7"/>
      <c r="L386" s="7"/>
      <c r="M386" s="7"/>
      <c r="N386" s="7"/>
      <c r="O386" s="7"/>
      <c r="P386" s="7"/>
      <c r="Q386" s="7"/>
      <c r="R386" s="7"/>
      <c r="S386" s="7"/>
      <c r="T386"/>
      <c r="U386"/>
      <c r="V386"/>
      <c r="W386"/>
      <c r="X386"/>
      <c r="Y386"/>
      <c r="Z386"/>
    </row>
    <row r="387" spans="2:26" x14ac:dyDescent="0.25">
      <c r="B387" s="7"/>
      <c r="C387" s="133"/>
      <c r="D387" s="133"/>
      <c r="E387" s="7"/>
      <c r="F387" s="7"/>
      <c r="G387" s="7"/>
      <c r="H387" s="7"/>
      <c r="I387" s="7"/>
      <c r="J387" s="7"/>
      <c r="K387" s="7"/>
      <c r="L387" s="7"/>
      <c r="M387" s="7"/>
      <c r="N387" s="7"/>
      <c r="O387" s="7"/>
      <c r="P387" s="7"/>
      <c r="Q387" s="7"/>
      <c r="R387" s="7"/>
      <c r="S387" s="7"/>
      <c r="T387"/>
      <c r="U387"/>
      <c r="V387"/>
      <c r="W387"/>
      <c r="X387"/>
      <c r="Y387"/>
      <c r="Z387"/>
    </row>
    <row r="388" spans="2:26" x14ac:dyDescent="0.25">
      <c r="B388" s="7"/>
      <c r="C388" s="133"/>
      <c r="D388" s="133"/>
      <c r="E388" s="7"/>
      <c r="F388" s="7"/>
      <c r="G388" s="7"/>
      <c r="H388" s="7"/>
      <c r="I388" s="7"/>
      <c r="J388" s="7"/>
      <c r="K388" s="7"/>
      <c r="L388" s="7"/>
      <c r="M388" s="7"/>
      <c r="N388" s="7"/>
      <c r="O388" s="7"/>
      <c r="P388" s="7"/>
      <c r="Q388" s="7"/>
      <c r="R388" s="7"/>
      <c r="S388" s="7"/>
      <c r="T388"/>
      <c r="U388"/>
      <c r="V388"/>
      <c r="W388"/>
      <c r="X388"/>
      <c r="Y388"/>
      <c r="Z388"/>
    </row>
    <row r="389" spans="2:26" x14ac:dyDescent="0.25">
      <c r="B389" s="7"/>
      <c r="C389" s="133"/>
      <c r="D389" s="133"/>
      <c r="E389" s="7"/>
      <c r="F389" s="7"/>
      <c r="G389" s="7"/>
      <c r="H389" s="7"/>
      <c r="I389" s="7"/>
      <c r="J389" s="7"/>
      <c r="K389" s="7"/>
      <c r="L389" s="7"/>
      <c r="M389" s="7"/>
      <c r="N389" s="7"/>
      <c r="O389" s="7"/>
      <c r="P389" s="7"/>
      <c r="Q389" s="7"/>
      <c r="R389" s="7"/>
      <c r="S389" s="7"/>
      <c r="T389"/>
      <c r="U389"/>
      <c r="V389"/>
      <c r="W389"/>
      <c r="X389"/>
      <c r="Y389"/>
      <c r="Z389"/>
    </row>
    <row r="390" spans="2:26" x14ac:dyDescent="0.25">
      <c r="B390" s="7"/>
      <c r="C390" s="133"/>
      <c r="D390" s="133"/>
      <c r="E390" s="7"/>
      <c r="F390" s="7"/>
      <c r="G390" s="7"/>
      <c r="H390" s="7"/>
      <c r="I390" s="7"/>
      <c r="J390" s="7"/>
      <c r="K390" s="7"/>
      <c r="L390" s="7"/>
      <c r="M390" s="7"/>
      <c r="N390" s="7"/>
      <c r="O390" s="7"/>
      <c r="P390" s="7"/>
      <c r="Q390" s="7"/>
      <c r="R390" s="7"/>
      <c r="S390" s="7"/>
      <c r="T390"/>
      <c r="U390"/>
      <c r="V390"/>
      <c r="W390"/>
      <c r="X390"/>
      <c r="Y390"/>
      <c r="Z390"/>
    </row>
    <row r="391" spans="2:26" x14ac:dyDescent="0.25">
      <c r="B391" s="7"/>
      <c r="C391" s="133"/>
      <c r="D391" s="133"/>
      <c r="E391" s="7"/>
      <c r="F391" s="7"/>
      <c r="G391" s="7"/>
      <c r="H391" s="7"/>
      <c r="I391" s="7"/>
      <c r="J391" s="7"/>
      <c r="K391" s="7"/>
      <c r="L391" s="7"/>
      <c r="M391" s="7"/>
      <c r="N391" s="7"/>
      <c r="O391" s="7"/>
      <c r="P391" s="7"/>
      <c r="Q391" s="7"/>
      <c r="R391" s="7"/>
      <c r="S391" s="7"/>
      <c r="T391"/>
      <c r="U391"/>
      <c r="V391"/>
      <c r="W391"/>
      <c r="X391"/>
      <c r="Y391"/>
      <c r="Z391"/>
    </row>
    <row r="392" spans="2:26" x14ac:dyDescent="0.25">
      <c r="B392" s="7"/>
      <c r="C392" s="133"/>
      <c r="D392" s="133"/>
      <c r="E392" s="7"/>
      <c r="F392" s="7"/>
      <c r="G392" s="7"/>
      <c r="H392" s="7"/>
      <c r="I392" s="7"/>
      <c r="J392" s="7"/>
      <c r="K392" s="7"/>
      <c r="L392" s="7"/>
      <c r="M392" s="7"/>
      <c r="N392" s="7"/>
      <c r="O392" s="7"/>
      <c r="P392" s="7"/>
      <c r="Q392" s="7"/>
      <c r="R392" s="7"/>
      <c r="S392" s="7"/>
      <c r="T392"/>
      <c r="U392"/>
      <c r="V392"/>
      <c r="W392"/>
      <c r="X392"/>
      <c r="Y392"/>
      <c r="Z392"/>
    </row>
    <row r="393" spans="2:26" x14ac:dyDescent="0.25">
      <c r="B393" s="7"/>
      <c r="C393" s="133"/>
      <c r="D393" s="133"/>
      <c r="E393" s="7"/>
      <c r="F393" s="7"/>
      <c r="G393" s="7"/>
      <c r="H393" s="7"/>
      <c r="I393" s="7"/>
      <c r="J393" s="7"/>
      <c r="K393" s="7"/>
      <c r="L393" s="7"/>
      <c r="M393" s="7"/>
      <c r="N393" s="7"/>
      <c r="O393" s="7"/>
      <c r="P393" s="7"/>
      <c r="Q393" s="7"/>
      <c r="R393" s="7"/>
      <c r="S393" s="7"/>
      <c r="T393"/>
      <c r="U393"/>
      <c r="V393"/>
      <c r="W393"/>
      <c r="X393"/>
      <c r="Y393"/>
      <c r="Z393"/>
    </row>
    <row r="394" spans="2:26" x14ac:dyDescent="0.25">
      <c r="B394" s="7"/>
      <c r="C394" s="133"/>
      <c r="D394" s="133"/>
      <c r="E394" s="7"/>
      <c r="F394" s="7"/>
      <c r="G394" s="7"/>
      <c r="H394" s="7"/>
      <c r="I394" s="7"/>
      <c r="J394" s="7"/>
      <c r="K394" s="7"/>
      <c r="L394" s="7"/>
      <c r="M394" s="7"/>
      <c r="N394" s="7"/>
      <c r="O394" s="7"/>
      <c r="P394" s="7"/>
      <c r="Q394" s="7"/>
      <c r="R394" s="7"/>
      <c r="S394" s="7"/>
      <c r="T394"/>
      <c r="U394"/>
      <c r="V394"/>
      <c r="W394"/>
      <c r="X394"/>
      <c r="Y394"/>
      <c r="Z394"/>
    </row>
    <row r="395" spans="2:26" x14ac:dyDescent="0.25">
      <c r="B395" s="7"/>
      <c r="C395" s="133"/>
      <c r="D395" s="133"/>
      <c r="E395" s="7"/>
      <c r="F395" s="7"/>
      <c r="G395" s="7"/>
      <c r="H395" s="7"/>
      <c r="I395" s="7"/>
      <c r="J395" s="7"/>
      <c r="K395" s="7"/>
      <c r="L395" s="7"/>
      <c r="M395" s="7"/>
      <c r="N395" s="7"/>
      <c r="O395" s="7"/>
      <c r="P395" s="7"/>
      <c r="Q395" s="7"/>
      <c r="R395" s="7"/>
      <c r="S395" s="7"/>
      <c r="T395"/>
      <c r="U395"/>
      <c r="V395"/>
      <c r="W395"/>
      <c r="X395"/>
      <c r="Y395"/>
      <c r="Z395"/>
    </row>
    <row r="396" spans="2:26" x14ac:dyDescent="0.25">
      <c r="B396" s="7"/>
      <c r="C396" s="133"/>
      <c r="D396" s="133"/>
      <c r="E396" s="7"/>
      <c r="F396" s="7"/>
      <c r="G396" s="7"/>
      <c r="H396" s="7"/>
      <c r="I396" s="7"/>
      <c r="J396" s="7"/>
      <c r="K396" s="7"/>
      <c r="L396" s="7"/>
      <c r="M396" s="7"/>
      <c r="N396" s="7"/>
      <c r="O396" s="7"/>
      <c r="P396" s="7"/>
      <c r="Q396" s="7"/>
      <c r="R396" s="7"/>
      <c r="S396" s="7"/>
      <c r="T396"/>
      <c r="U396"/>
      <c r="V396"/>
      <c r="W396"/>
      <c r="X396"/>
      <c r="Y396"/>
      <c r="Z396"/>
    </row>
    <row r="397" spans="2:26" x14ac:dyDescent="0.25">
      <c r="B397" s="7"/>
      <c r="C397" s="133"/>
      <c r="D397" s="133"/>
      <c r="E397" s="7"/>
      <c r="F397" s="7"/>
      <c r="G397" s="7"/>
      <c r="H397" s="7"/>
      <c r="I397" s="7"/>
      <c r="J397" s="7"/>
      <c r="K397" s="7"/>
      <c r="L397" s="7"/>
      <c r="M397" s="7"/>
      <c r="N397" s="7"/>
      <c r="O397" s="7"/>
      <c r="P397" s="7"/>
      <c r="Q397" s="7"/>
      <c r="R397" s="7"/>
      <c r="S397" s="7"/>
      <c r="T397"/>
      <c r="U397"/>
      <c r="V397"/>
      <c r="W397"/>
      <c r="X397"/>
      <c r="Y397"/>
      <c r="Z397"/>
    </row>
    <row r="398" spans="2:26" x14ac:dyDescent="0.25">
      <c r="B398" s="7"/>
      <c r="C398" s="133"/>
      <c r="D398" s="133"/>
      <c r="E398" s="7"/>
      <c r="F398" s="7"/>
      <c r="G398" s="7"/>
      <c r="H398" s="7"/>
      <c r="I398" s="7"/>
      <c r="J398" s="7"/>
      <c r="K398" s="7"/>
      <c r="L398" s="7"/>
      <c r="M398" s="7"/>
      <c r="N398" s="7"/>
      <c r="O398" s="7"/>
      <c r="P398" s="7"/>
      <c r="Q398" s="7"/>
      <c r="R398" s="7"/>
      <c r="S398" s="7"/>
      <c r="T398"/>
      <c r="U398"/>
      <c r="V398"/>
      <c r="W398"/>
      <c r="X398"/>
      <c r="Y398"/>
      <c r="Z398"/>
    </row>
    <row r="399" spans="2:26" x14ac:dyDescent="0.25">
      <c r="B399" s="7"/>
      <c r="C399" s="133"/>
      <c r="D399" s="133"/>
      <c r="E399" s="7"/>
      <c r="F399" s="7"/>
      <c r="G399" s="7"/>
      <c r="H399" s="7"/>
      <c r="I399" s="7"/>
      <c r="J399" s="7"/>
      <c r="K399" s="7"/>
      <c r="L399" s="7"/>
      <c r="M399" s="7"/>
      <c r="N399" s="7"/>
      <c r="O399" s="7"/>
      <c r="P399" s="7"/>
      <c r="Q399" s="7"/>
      <c r="R399" s="7"/>
      <c r="S399" s="7"/>
      <c r="T399"/>
      <c r="U399"/>
      <c r="V399"/>
      <c r="W399"/>
      <c r="X399"/>
      <c r="Y399"/>
      <c r="Z399"/>
    </row>
    <row r="400" spans="2:26" x14ac:dyDescent="0.25">
      <c r="B400" s="7"/>
      <c r="C400" s="133"/>
      <c r="D400" s="133"/>
      <c r="E400" s="7"/>
      <c r="F400" s="7"/>
      <c r="G400" s="7"/>
      <c r="H400" s="7"/>
      <c r="I400" s="7"/>
      <c r="J400" s="7"/>
      <c r="K400" s="7"/>
      <c r="L400" s="7"/>
      <c r="M400" s="7"/>
      <c r="N400" s="7"/>
      <c r="O400" s="7"/>
      <c r="P400" s="7"/>
      <c r="Q400" s="7"/>
      <c r="R400" s="7"/>
      <c r="S400" s="7"/>
      <c r="T400"/>
      <c r="U400"/>
      <c r="V400"/>
      <c r="W400"/>
      <c r="X400"/>
      <c r="Y400"/>
      <c r="Z400"/>
    </row>
    <row r="401" spans="2:26" x14ac:dyDescent="0.25">
      <c r="B401" s="7"/>
      <c r="C401" s="133"/>
      <c r="D401" s="133"/>
      <c r="E401" s="7"/>
      <c r="F401" s="7"/>
      <c r="G401" s="7"/>
      <c r="H401" s="7"/>
      <c r="I401" s="7"/>
      <c r="J401" s="7"/>
      <c r="K401" s="7"/>
      <c r="L401" s="7"/>
      <c r="M401" s="7"/>
      <c r="N401" s="7"/>
      <c r="O401" s="7"/>
      <c r="P401" s="7"/>
      <c r="Q401" s="7"/>
      <c r="R401" s="7"/>
      <c r="S401" s="7"/>
      <c r="T401"/>
      <c r="U401"/>
      <c r="V401"/>
      <c r="W401"/>
      <c r="X401"/>
      <c r="Y401"/>
      <c r="Z401"/>
    </row>
    <row r="402" spans="2:26" x14ac:dyDescent="0.25">
      <c r="B402" s="7"/>
      <c r="C402" s="133"/>
      <c r="D402" s="133"/>
      <c r="E402" s="7"/>
      <c r="F402" s="7"/>
      <c r="G402" s="7"/>
      <c r="H402" s="7"/>
      <c r="I402" s="7"/>
      <c r="J402" s="7"/>
      <c r="K402" s="7"/>
      <c r="L402" s="7"/>
      <c r="M402" s="7"/>
      <c r="N402" s="7"/>
      <c r="O402" s="7"/>
      <c r="P402" s="7"/>
      <c r="Q402" s="7"/>
      <c r="R402" s="7"/>
      <c r="S402" s="7"/>
      <c r="T402"/>
      <c r="U402"/>
      <c r="V402"/>
      <c r="W402"/>
      <c r="X402"/>
      <c r="Y402"/>
      <c r="Z402"/>
    </row>
    <row r="403" spans="2:26" x14ac:dyDescent="0.25">
      <c r="B403" s="7"/>
      <c r="C403" s="133"/>
      <c r="D403" s="133"/>
      <c r="E403" s="7"/>
      <c r="F403" s="7"/>
      <c r="G403" s="7"/>
      <c r="H403" s="7"/>
      <c r="I403" s="7"/>
      <c r="J403" s="7"/>
      <c r="K403" s="7"/>
      <c r="L403" s="7"/>
      <c r="M403" s="7"/>
      <c r="N403" s="7"/>
      <c r="O403" s="7"/>
      <c r="P403" s="7"/>
      <c r="Q403" s="7"/>
      <c r="R403" s="7"/>
      <c r="S403" s="7"/>
      <c r="T403"/>
      <c r="U403"/>
      <c r="V403"/>
      <c r="W403"/>
      <c r="X403"/>
      <c r="Y403"/>
      <c r="Z403"/>
    </row>
    <row r="404" spans="2:26" x14ac:dyDescent="0.25">
      <c r="B404" s="7"/>
      <c r="C404" s="133"/>
      <c r="D404" s="133"/>
      <c r="E404" s="7"/>
      <c r="F404" s="7"/>
      <c r="G404" s="7"/>
      <c r="H404" s="7"/>
      <c r="I404" s="7"/>
      <c r="J404" s="7"/>
      <c r="K404" s="7"/>
      <c r="L404" s="7"/>
      <c r="M404" s="7"/>
      <c r="N404" s="7"/>
      <c r="O404" s="7"/>
      <c r="P404" s="7"/>
      <c r="Q404" s="7"/>
      <c r="R404" s="7"/>
      <c r="S404" s="7"/>
      <c r="T404"/>
      <c r="U404"/>
      <c r="V404"/>
      <c r="W404"/>
      <c r="X404"/>
      <c r="Y404"/>
      <c r="Z404"/>
    </row>
    <row r="405" spans="2:26" x14ac:dyDescent="0.25">
      <c r="B405" s="7"/>
      <c r="C405" s="133"/>
      <c r="D405" s="133"/>
      <c r="E405" s="7"/>
      <c r="F405" s="7"/>
      <c r="G405" s="7"/>
      <c r="H405" s="7"/>
      <c r="I405" s="7"/>
      <c r="J405" s="7"/>
      <c r="K405" s="7"/>
      <c r="L405" s="7"/>
      <c r="M405" s="7"/>
      <c r="N405" s="7"/>
      <c r="O405" s="7"/>
      <c r="P405" s="7"/>
      <c r="Q405" s="7"/>
      <c r="R405" s="7"/>
      <c r="S405" s="7"/>
      <c r="T405"/>
      <c r="U405"/>
      <c r="V405"/>
      <c r="W405"/>
      <c r="X405"/>
      <c r="Y405"/>
      <c r="Z405"/>
    </row>
    <row r="406" spans="2:26" x14ac:dyDescent="0.25">
      <c r="B406" s="7"/>
      <c r="C406" s="133"/>
      <c r="D406" s="133"/>
      <c r="E406" s="7"/>
      <c r="F406" s="7"/>
      <c r="G406" s="7"/>
      <c r="H406" s="7"/>
      <c r="I406" s="7"/>
      <c r="J406" s="7"/>
      <c r="K406" s="7"/>
      <c r="L406" s="7"/>
      <c r="M406" s="7"/>
      <c r="N406" s="7"/>
      <c r="O406" s="7"/>
      <c r="P406" s="7"/>
      <c r="Q406" s="7"/>
      <c r="R406" s="7"/>
      <c r="S406" s="7"/>
      <c r="T406"/>
      <c r="U406"/>
      <c r="V406"/>
      <c r="W406"/>
      <c r="X406"/>
      <c r="Y406"/>
      <c r="Z406"/>
    </row>
    <row r="407" spans="2:26" x14ac:dyDescent="0.25">
      <c r="B407" s="7"/>
      <c r="C407" s="133"/>
      <c r="D407" s="133"/>
      <c r="E407" s="7"/>
      <c r="F407" s="7"/>
      <c r="G407" s="7"/>
      <c r="H407" s="7"/>
      <c r="I407" s="7"/>
      <c r="J407" s="7"/>
      <c r="K407" s="7"/>
      <c r="L407" s="7"/>
      <c r="M407" s="7"/>
      <c r="N407" s="7"/>
      <c r="O407" s="7"/>
      <c r="P407" s="7"/>
      <c r="Q407" s="7"/>
      <c r="R407" s="7"/>
      <c r="S407" s="7"/>
      <c r="T407"/>
      <c r="U407"/>
      <c r="V407"/>
      <c r="W407"/>
      <c r="X407"/>
      <c r="Y407"/>
      <c r="Z407"/>
    </row>
    <row r="408" spans="2:26" x14ac:dyDescent="0.25">
      <c r="B408" s="7"/>
      <c r="C408" s="133"/>
      <c r="D408" s="133"/>
      <c r="E408" s="7"/>
      <c r="F408" s="7"/>
      <c r="G408" s="7"/>
      <c r="H408" s="7"/>
      <c r="I408" s="7"/>
      <c r="J408" s="7"/>
      <c r="K408" s="7"/>
      <c r="L408" s="7"/>
      <c r="M408" s="7"/>
      <c r="N408" s="7"/>
      <c r="O408" s="7"/>
      <c r="P408" s="7"/>
      <c r="Q408" s="7"/>
      <c r="R408" s="7"/>
      <c r="S408" s="7"/>
      <c r="T408"/>
      <c r="U408"/>
      <c r="V408"/>
      <c r="W408"/>
      <c r="X408"/>
      <c r="Y408"/>
      <c r="Z408"/>
    </row>
    <row r="409" spans="2:26" x14ac:dyDescent="0.25">
      <c r="B409" s="7"/>
      <c r="C409" s="133"/>
      <c r="D409" s="133"/>
      <c r="E409" s="7"/>
      <c r="F409" s="7"/>
      <c r="G409" s="7"/>
      <c r="H409" s="7"/>
      <c r="I409" s="7"/>
      <c r="J409" s="7"/>
      <c r="K409" s="7"/>
      <c r="L409" s="7"/>
      <c r="M409" s="7"/>
      <c r="N409" s="7"/>
      <c r="O409" s="7"/>
      <c r="P409" s="7"/>
      <c r="Q409" s="7"/>
      <c r="R409" s="7"/>
      <c r="S409" s="7"/>
      <c r="T409"/>
      <c r="U409"/>
      <c r="V409"/>
      <c r="W409"/>
      <c r="X409"/>
      <c r="Y409"/>
      <c r="Z409"/>
    </row>
    <row r="410" spans="2:26" x14ac:dyDescent="0.25">
      <c r="B410" s="7"/>
      <c r="C410" s="133"/>
      <c r="D410" s="133"/>
      <c r="E410" s="7"/>
      <c r="F410" s="7"/>
      <c r="G410" s="7"/>
      <c r="H410" s="7"/>
      <c r="I410" s="7"/>
      <c r="J410" s="7"/>
      <c r="K410" s="7"/>
      <c r="L410" s="7"/>
      <c r="M410" s="7"/>
      <c r="N410" s="7"/>
      <c r="O410" s="7"/>
      <c r="P410" s="7"/>
      <c r="Q410" s="7"/>
      <c r="R410" s="7"/>
      <c r="S410" s="7"/>
      <c r="T410"/>
      <c r="U410"/>
      <c r="V410"/>
      <c r="W410"/>
      <c r="X410"/>
      <c r="Y410"/>
      <c r="Z410"/>
    </row>
    <row r="411" spans="2:26" x14ac:dyDescent="0.25">
      <c r="B411" s="7"/>
      <c r="C411" s="133"/>
      <c r="D411" s="133"/>
      <c r="E411" s="7"/>
      <c r="F411" s="7"/>
      <c r="G411" s="7"/>
      <c r="H411" s="7"/>
      <c r="I411" s="7"/>
      <c r="J411" s="7"/>
      <c r="K411" s="7"/>
      <c r="L411" s="7"/>
      <c r="M411" s="7"/>
      <c r="N411" s="7"/>
      <c r="O411" s="7"/>
      <c r="P411" s="7"/>
      <c r="Q411" s="7"/>
      <c r="R411" s="7"/>
      <c r="S411" s="7"/>
      <c r="T411"/>
      <c r="U411"/>
      <c r="V411"/>
      <c r="W411"/>
      <c r="X411"/>
      <c r="Y411"/>
      <c r="Z411"/>
    </row>
    <row r="412" spans="2:26" x14ac:dyDescent="0.25">
      <c r="B412" s="7"/>
      <c r="C412" s="133"/>
      <c r="D412" s="133"/>
      <c r="E412" s="7"/>
      <c r="F412" s="7"/>
      <c r="G412" s="7"/>
      <c r="H412" s="7"/>
      <c r="I412" s="7"/>
      <c r="J412" s="7"/>
      <c r="K412" s="7"/>
      <c r="L412" s="7"/>
      <c r="M412" s="7"/>
      <c r="N412" s="7"/>
      <c r="O412" s="7"/>
      <c r="P412" s="7"/>
      <c r="Q412" s="7"/>
      <c r="R412" s="7"/>
      <c r="S412" s="7"/>
      <c r="T412"/>
      <c r="U412"/>
      <c r="V412"/>
      <c r="W412"/>
      <c r="X412"/>
      <c r="Y412"/>
      <c r="Z412"/>
    </row>
    <row r="413" spans="2:26" x14ac:dyDescent="0.25">
      <c r="B413" s="7"/>
      <c r="C413" s="133"/>
      <c r="D413" s="133"/>
      <c r="E413" s="7"/>
      <c r="F413" s="7"/>
      <c r="G413" s="7"/>
      <c r="H413" s="7"/>
      <c r="I413" s="7"/>
      <c r="J413" s="7"/>
      <c r="K413" s="7"/>
      <c r="L413" s="7"/>
      <c r="M413" s="7"/>
      <c r="N413" s="7"/>
      <c r="O413" s="7"/>
      <c r="P413" s="7"/>
      <c r="Q413" s="7"/>
      <c r="R413" s="7"/>
      <c r="S413" s="7"/>
      <c r="T413"/>
      <c r="U413"/>
      <c r="V413"/>
      <c r="W413"/>
      <c r="X413"/>
      <c r="Y413"/>
      <c r="Z413"/>
    </row>
    <row r="414" spans="2:26" x14ac:dyDescent="0.25">
      <c r="B414" s="7"/>
      <c r="C414" s="133"/>
      <c r="D414" s="133"/>
      <c r="E414" s="7"/>
      <c r="F414" s="7"/>
      <c r="G414" s="7"/>
      <c r="H414" s="7"/>
      <c r="I414" s="7"/>
      <c r="J414" s="7"/>
      <c r="K414" s="7"/>
      <c r="L414" s="7"/>
      <c r="M414" s="7"/>
      <c r="N414" s="7"/>
      <c r="O414" s="7"/>
      <c r="P414" s="7"/>
      <c r="Q414" s="7"/>
      <c r="R414" s="7"/>
      <c r="S414" s="7"/>
      <c r="T414"/>
      <c r="U414"/>
      <c r="V414"/>
      <c r="W414"/>
      <c r="X414"/>
      <c r="Y414"/>
      <c r="Z414"/>
    </row>
    <row r="415" spans="2:26" x14ac:dyDescent="0.25">
      <c r="B415" s="7"/>
      <c r="C415" s="133"/>
      <c r="D415" s="133"/>
      <c r="E415" s="7"/>
      <c r="F415" s="7"/>
      <c r="G415" s="7"/>
      <c r="H415" s="7"/>
      <c r="I415" s="7"/>
      <c r="J415" s="7"/>
      <c r="K415" s="7"/>
      <c r="L415" s="7"/>
      <c r="M415" s="7"/>
      <c r="N415" s="7"/>
      <c r="O415" s="7"/>
      <c r="P415" s="7"/>
      <c r="Q415" s="7"/>
      <c r="R415" s="7"/>
      <c r="S415" s="7"/>
      <c r="T415"/>
      <c r="U415"/>
      <c r="V415"/>
      <c r="W415"/>
      <c r="X415"/>
      <c r="Y415"/>
      <c r="Z415"/>
    </row>
    <row r="416" spans="2:26" x14ac:dyDescent="0.25">
      <c r="B416" s="7"/>
      <c r="C416" s="133"/>
      <c r="D416" s="133"/>
      <c r="E416" s="7"/>
      <c r="F416" s="7"/>
      <c r="G416" s="7"/>
      <c r="H416" s="7"/>
      <c r="I416" s="7"/>
      <c r="J416" s="7"/>
      <c r="K416" s="7"/>
      <c r="L416" s="7"/>
      <c r="M416" s="7"/>
      <c r="N416" s="7"/>
      <c r="O416" s="7"/>
      <c r="P416" s="7"/>
      <c r="Q416" s="7"/>
      <c r="R416" s="7"/>
      <c r="S416" s="7"/>
      <c r="T416"/>
      <c r="U416"/>
      <c r="V416"/>
      <c r="W416"/>
      <c r="X416"/>
      <c r="Y416"/>
      <c r="Z416"/>
    </row>
    <row r="417" spans="2:26" x14ac:dyDescent="0.25">
      <c r="B417" s="7"/>
      <c r="C417" s="133"/>
      <c r="D417" s="133"/>
      <c r="E417" s="7"/>
      <c r="F417" s="7"/>
      <c r="G417" s="7"/>
      <c r="H417" s="7"/>
      <c r="I417" s="7"/>
      <c r="J417" s="7"/>
      <c r="K417" s="7"/>
      <c r="L417" s="7"/>
      <c r="M417" s="7"/>
      <c r="N417" s="7"/>
      <c r="O417" s="7"/>
      <c r="P417" s="7"/>
      <c r="Q417" s="7"/>
      <c r="R417" s="7"/>
      <c r="S417" s="7"/>
      <c r="T417"/>
      <c r="U417"/>
      <c r="V417"/>
      <c r="W417"/>
      <c r="X417"/>
      <c r="Y417"/>
      <c r="Z417"/>
    </row>
    <row r="418" spans="2:26" x14ac:dyDescent="0.25">
      <c r="B418" s="7"/>
      <c r="C418" s="133"/>
      <c r="D418" s="133"/>
      <c r="E418" s="7"/>
      <c r="F418" s="7"/>
      <c r="G418" s="7"/>
      <c r="H418" s="7"/>
      <c r="I418" s="7"/>
      <c r="J418" s="7"/>
      <c r="K418" s="7"/>
      <c r="L418" s="7"/>
      <c r="M418" s="7"/>
      <c r="N418" s="7"/>
      <c r="O418" s="7"/>
      <c r="P418" s="7"/>
      <c r="Q418" s="7"/>
      <c r="R418" s="7"/>
      <c r="S418" s="7"/>
      <c r="T418"/>
      <c r="U418"/>
      <c r="V418"/>
      <c r="W418"/>
      <c r="X418"/>
      <c r="Y418"/>
      <c r="Z418"/>
    </row>
    <row r="419" spans="2:26" x14ac:dyDescent="0.25">
      <c r="B419" s="7"/>
      <c r="C419" s="133"/>
      <c r="D419" s="133"/>
      <c r="E419" s="7"/>
      <c r="F419" s="7"/>
      <c r="G419" s="7"/>
      <c r="H419" s="7"/>
      <c r="I419" s="7"/>
      <c r="J419" s="7"/>
      <c r="K419" s="7"/>
      <c r="L419" s="7"/>
      <c r="M419" s="7"/>
      <c r="N419" s="7"/>
      <c r="O419" s="7"/>
      <c r="P419" s="7"/>
      <c r="Q419" s="7"/>
      <c r="R419" s="7"/>
      <c r="S419" s="7"/>
      <c r="T419"/>
      <c r="U419"/>
      <c r="V419"/>
      <c r="W419"/>
      <c r="X419"/>
      <c r="Y419"/>
      <c r="Z419"/>
    </row>
    <row r="420" spans="2:26" x14ac:dyDescent="0.25">
      <c r="B420" s="7"/>
      <c r="C420" s="133"/>
      <c r="D420" s="133"/>
      <c r="E420" s="7"/>
      <c r="F420" s="7"/>
      <c r="G420" s="7"/>
      <c r="H420" s="7"/>
      <c r="I420" s="7"/>
      <c r="J420" s="7"/>
      <c r="K420" s="7"/>
      <c r="L420" s="7"/>
      <c r="M420" s="7"/>
      <c r="N420" s="7"/>
      <c r="O420" s="7"/>
      <c r="P420" s="7"/>
      <c r="Q420" s="7"/>
      <c r="R420" s="7"/>
      <c r="S420" s="7"/>
      <c r="T420"/>
      <c r="U420"/>
      <c r="V420"/>
      <c r="W420"/>
      <c r="X420"/>
      <c r="Y420"/>
      <c r="Z420"/>
    </row>
    <row r="421" spans="2:26" x14ac:dyDescent="0.25">
      <c r="B421" s="7"/>
      <c r="C421" s="133"/>
      <c r="D421" s="133"/>
      <c r="E421" s="7"/>
      <c r="F421" s="7"/>
      <c r="G421" s="7"/>
      <c r="H421" s="7"/>
      <c r="I421" s="7"/>
      <c r="J421" s="7"/>
      <c r="K421" s="7"/>
      <c r="L421" s="7"/>
      <c r="M421" s="7"/>
      <c r="N421" s="7"/>
      <c r="O421" s="7"/>
      <c r="P421" s="7"/>
      <c r="Q421" s="7"/>
      <c r="R421" s="7"/>
      <c r="S421" s="7"/>
      <c r="T421"/>
      <c r="U421"/>
      <c r="V421"/>
      <c r="W421"/>
      <c r="X421"/>
      <c r="Y421"/>
      <c r="Z421"/>
    </row>
    <row r="422" spans="2:26" x14ac:dyDescent="0.25">
      <c r="B422" s="7"/>
      <c r="C422" s="133"/>
      <c r="D422" s="133"/>
      <c r="E422" s="7"/>
      <c r="F422" s="7"/>
      <c r="G422" s="7"/>
      <c r="H422" s="7"/>
      <c r="I422" s="7"/>
      <c r="J422" s="7"/>
      <c r="K422" s="7"/>
      <c r="L422" s="7"/>
      <c r="M422" s="7"/>
      <c r="N422" s="7"/>
      <c r="O422" s="7"/>
      <c r="P422" s="7"/>
      <c r="Q422" s="7"/>
      <c r="R422" s="7"/>
      <c r="S422" s="7"/>
      <c r="T422"/>
      <c r="U422"/>
      <c r="V422"/>
      <c r="W422"/>
      <c r="X422"/>
      <c r="Y422"/>
      <c r="Z422"/>
    </row>
    <row r="423" spans="2:26" x14ac:dyDescent="0.25">
      <c r="B423" s="7"/>
      <c r="C423" s="133"/>
      <c r="D423" s="133"/>
      <c r="E423" s="7"/>
      <c r="F423" s="7"/>
      <c r="G423" s="7"/>
      <c r="H423" s="7"/>
      <c r="I423" s="7"/>
      <c r="J423" s="7"/>
      <c r="K423" s="7"/>
      <c r="L423" s="7"/>
      <c r="M423" s="7"/>
      <c r="N423" s="7"/>
      <c r="O423" s="7"/>
      <c r="P423" s="7"/>
      <c r="Q423" s="7"/>
      <c r="R423" s="7"/>
      <c r="S423" s="7"/>
      <c r="T423"/>
      <c r="U423"/>
      <c r="V423"/>
      <c r="W423"/>
      <c r="X423"/>
      <c r="Y423"/>
      <c r="Z423"/>
    </row>
    <row r="424" spans="2:26" x14ac:dyDescent="0.25">
      <c r="B424" s="7"/>
      <c r="C424" s="133"/>
      <c r="D424" s="133"/>
      <c r="E424" s="7"/>
      <c r="F424" s="7"/>
      <c r="G424" s="7"/>
      <c r="H424" s="7"/>
      <c r="I424" s="7"/>
      <c r="J424" s="7"/>
      <c r="K424" s="7"/>
      <c r="L424" s="7"/>
      <c r="M424" s="7"/>
      <c r="N424" s="7"/>
      <c r="O424" s="7"/>
      <c r="P424" s="7"/>
      <c r="Q424" s="7"/>
      <c r="R424" s="7"/>
      <c r="S424" s="7"/>
      <c r="T424"/>
      <c r="U424"/>
      <c r="V424"/>
      <c r="W424"/>
      <c r="X424"/>
      <c r="Y424"/>
      <c r="Z424"/>
    </row>
    <row r="425" spans="2:26" x14ac:dyDescent="0.25">
      <c r="B425" s="7"/>
      <c r="C425" s="133"/>
      <c r="D425" s="133"/>
      <c r="E425" s="7"/>
      <c r="F425" s="7"/>
      <c r="G425" s="7"/>
      <c r="H425" s="7"/>
      <c r="I425" s="7"/>
      <c r="J425" s="7"/>
      <c r="K425" s="7"/>
      <c r="L425" s="7"/>
      <c r="M425" s="7"/>
      <c r="N425" s="7"/>
      <c r="O425" s="7"/>
      <c r="P425" s="7"/>
      <c r="Q425" s="7"/>
      <c r="R425" s="7"/>
      <c r="S425" s="7"/>
      <c r="T425"/>
      <c r="U425"/>
      <c r="V425"/>
      <c r="W425"/>
      <c r="X425"/>
      <c r="Y425"/>
      <c r="Z425"/>
    </row>
    <row r="426" spans="2:26" x14ac:dyDescent="0.25">
      <c r="B426" s="7"/>
      <c r="C426" s="133"/>
      <c r="D426" s="133"/>
      <c r="E426" s="7"/>
      <c r="F426" s="7"/>
      <c r="G426" s="7"/>
      <c r="H426" s="7"/>
      <c r="I426" s="7"/>
      <c r="J426" s="7"/>
      <c r="K426" s="7"/>
      <c r="L426" s="7"/>
      <c r="M426" s="7"/>
      <c r="N426" s="7"/>
      <c r="O426" s="7"/>
      <c r="P426" s="7"/>
      <c r="Q426" s="7"/>
      <c r="R426" s="7"/>
      <c r="S426" s="7"/>
      <c r="T426"/>
      <c r="U426"/>
      <c r="V426"/>
      <c r="W426"/>
      <c r="X426"/>
      <c r="Y426"/>
      <c r="Z426"/>
    </row>
    <row r="427" spans="2:26" x14ac:dyDescent="0.25">
      <c r="B427" s="7"/>
      <c r="C427" s="133"/>
      <c r="D427" s="133"/>
      <c r="E427" s="7"/>
      <c r="F427" s="7"/>
      <c r="G427" s="7"/>
      <c r="H427" s="7"/>
      <c r="I427" s="7"/>
      <c r="J427" s="7"/>
      <c r="K427" s="7"/>
      <c r="L427" s="7"/>
      <c r="M427" s="7"/>
      <c r="N427" s="7"/>
      <c r="O427" s="7"/>
      <c r="P427" s="7"/>
      <c r="Q427" s="7"/>
      <c r="R427" s="7"/>
      <c r="S427" s="7"/>
      <c r="T427"/>
      <c r="U427"/>
      <c r="V427"/>
      <c r="W427"/>
      <c r="X427"/>
      <c r="Y427"/>
      <c r="Z427"/>
    </row>
    <row r="428" spans="2:26" x14ac:dyDescent="0.25">
      <c r="B428" s="7"/>
      <c r="C428" s="133"/>
      <c r="D428" s="133"/>
      <c r="E428" s="7"/>
      <c r="F428" s="7"/>
      <c r="G428" s="7"/>
      <c r="H428" s="7"/>
      <c r="I428" s="7"/>
      <c r="J428" s="7"/>
      <c r="K428" s="7"/>
      <c r="L428" s="7"/>
      <c r="M428" s="7"/>
      <c r="N428" s="7"/>
      <c r="O428" s="7"/>
      <c r="P428" s="7"/>
      <c r="Q428" s="7"/>
      <c r="R428" s="7"/>
      <c r="S428" s="7"/>
      <c r="T428"/>
      <c r="U428"/>
      <c r="V428"/>
      <c r="W428"/>
      <c r="X428"/>
      <c r="Y428"/>
      <c r="Z428"/>
    </row>
    <row r="429" spans="2:26" x14ac:dyDescent="0.25">
      <c r="B429" s="7"/>
      <c r="C429" s="133"/>
      <c r="D429" s="133"/>
      <c r="E429" s="7"/>
      <c r="F429" s="7"/>
      <c r="G429" s="7"/>
      <c r="H429" s="7"/>
      <c r="I429" s="7"/>
      <c r="J429" s="7"/>
      <c r="K429" s="7"/>
      <c r="L429" s="7"/>
      <c r="M429" s="7"/>
      <c r="N429" s="7"/>
      <c r="O429" s="7"/>
      <c r="P429" s="7"/>
      <c r="Q429" s="7"/>
      <c r="R429" s="7"/>
      <c r="S429" s="7"/>
      <c r="T429"/>
      <c r="U429"/>
      <c r="V429"/>
      <c r="W429"/>
      <c r="X429"/>
      <c r="Y429"/>
      <c r="Z429"/>
    </row>
    <row r="430" spans="2:26" x14ac:dyDescent="0.25">
      <c r="B430" s="7"/>
      <c r="C430" s="133"/>
      <c r="D430" s="133"/>
      <c r="E430" s="7"/>
      <c r="F430" s="7"/>
      <c r="G430" s="7"/>
      <c r="H430" s="7"/>
      <c r="I430" s="7"/>
      <c r="J430" s="7"/>
      <c r="K430" s="7"/>
      <c r="L430" s="7"/>
      <c r="M430" s="7"/>
      <c r="N430" s="7"/>
      <c r="O430" s="7"/>
      <c r="P430" s="7"/>
      <c r="Q430" s="7"/>
      <c r="R430" s="7"/>
      <c r="S430" s="7"/>
      <c r="T430"/>
      <c r="U430"/>
      <c r="V430"/>
      <c r="W430"/>
      <c r="X430"/>
      <c r="Y430"/>
      <c r="Z430"/>
    </row>
    <row r="431" spans="2:26" x14ac:dyDescent="0.25">
      <c r="B431" s="7"/>
      <c r="C431" s="133"/>
      <c r="D431" s="133"/>
      <c r="E431" s="7"/>
      <c r="F431" s="7"/>
      <c r="G431" s="7"/>
      <c r="H431" s="7"/>
      <c r="I431" s="7"/>
      <c r="J431" s="7"/>
      <c r="K431" s="7"/>
      <c r="L431" s="7"/>
      <c r="M431" s="7"/>
      <c r="N431" s="7"/>
      <c r="O431" s="7"/>
      <c r="P431" s="7"/>
      <c r="Q431" s="7"/>
      <c r="R431" s="7"/>
      <c r="S431" s="7"/>
      <c r="T431"/>
      <c r="U431"/>
      <c r="V431"/>
      <c r="W431"/>
      <c r="X431"/>
      <c r="Y431"/>
      <c r="Z431"/>
    </row>
    <row r="432" spans="2:26" x14ac:dyDescent="0.25">
      <c r="B432" s="7"/>
      <c r="C432" s="133"/>
      <c r="D432" s="133"/>
      <c r="E432" s="7"/>
      <c r="F432" s="7"/>
      <c r="G432" s="7"/>
      <c r="H432" s="7"/>
      <c r="I432" s="7"/>
      <c r="J432" s="7"/>
      <c r="K432" s="7"/>
      <c r="L432" s="7"/>
      <c r="M432" s="7"/>
      <c r="N432" s="7"/>
      <c r="O432" s="7"/>
      <c r="P432" s="7"/>
      <c r="Q432" s="7"/>
      <c r="R432" s="7"/>
      <c r="S432" s="7"/>
      <c r="T432"/>
      <c r="U432"/>
      <c r="V432"/>
      <c r="W432"/>
      <c r="X432"/>
      <c r="Y432"/>
      <c r="Z432"/>
    </row>
    <row r="433" spans="2:26" x14ac:dyDescent="0.25">
      <c r="B433" s="7"/>
      <c r="C433" s="133"/>
      <c r="D433" s="133"/>
      <c r="E433" s="7"/>
      <c r="F433" s="7"/>
      <c r="G433" s="7"/>
      <c r="H433" s="7"/>
      <c r="I433" s="7"/>
      <c r="J433" s="7"/>
      <c r="K433" s="7"/>
      <c r="L433" s="7"/>
      <c r="M433" s="7"/>
      <c r="N433" s="7"/>
      <c r="O433" s="7"/>
      <c r="P433" s="7"/>
      <c r="Q433" s="7"/>
      <c r="R433" s="7"/>
      <c r="S433" s="7"/>
      <c r="T433"/>
      <c r="U433"/>
      <c r="V433"/>
      <c r="W433"/>
      <c r="X433"/>
      <c r="Y433"/>
      <c r="Z433"/>
    </row>
    <row r="434" spans="2:26" x14ac:dyDescent="0.25">
      <c r="B434" s="7"/>
      <c r="C434" s="133"/>
      <c r="D434" s="133"/>
      <c r="E434" s="7"/>
      <c r="F434" s="7"/>
      <c r="G434" s="7"/>
      <c r="H434" s="7"/>
      <c r="I434" s="7"/>
      <c r="J434" s="7"/>
      <c r="K434" s="7"/>
      <c r="L434" s="7"/>
      <c r="M434" s="7"/>
      <c r="N434" s="7"/>
      <c r="O434" s="7"/>
      <c r="P434" s="7"/>
      <c r="Q434" s="7"/>
      <c r="R434" s="7"/>
      <c r="S434" s="7"/>
      <c r="T434"/>
      <c r="U434"/>
      <c r="V434"/>
      <c r="W434"/>
      <c r="X434"/>
      <c r="Y434"/>
      <c r="Z434"/>
    </row>
    <row r="435" spans="2:26" x14ac:dyDescent="0.25">
      <c r="B435" s="7"/>
      <c r="C435" s="133"/>
      <c r="D435" s="133"/>
      <c r="E435" s="7"/>
      <c r="F435" s="7"/>
      <c r="G435" s="7"/>
      <c r="H435" s="7"/>
      <c r="I435" s="7"/>
      <c r="J435" s="7"/>
      <c r="K435" s="7"/>
      <c r="L435" s="7"/>
      <c r="M435" s="7"/>
      <c r="N435" s="7"/>
      <c r="O435" s="7"/>
      <c r="P435" s="7"/>
      <c r="Q435" s="7"/>
      <c r="R435" s="7"/>
      <c r="S435" s="7"/>
      <c r="T435"/>
      <c r="U435"/>
      <c r="V435"/>
      <c r="W435"/>
      <c r="X435"/>
      <c r="Y435"/>
      <c r="Z435"/>
    </row>
    <row r="436" spans="2:26" x14ac:dyDescent="0.25">
      <c r="B436" s="7"/>
      <c r="C436" s="133"/>
      <c r="D436" s="133"/>
      <c r="E436" s="7"/>
      <c r="F436" s="7"/>
      <c r="G436" s="7"/>
      <c r="H436" s="7"/>
      <c r="I436" s="7"/>
      <c r="J436" s="7"/>
      <c r="K436" s="7"/>
      <c r="L436" s="7"/>
      <c r="M436" s="7"/>
      <c r="N436" s="7"/>
      <c r="O436" s="7"/>
      <c r="P436" s="7"/>
      <c r="Q436" s="7"/>
      <c r="R436" s="7"/>
      <c r="S436" s="7"/>
      <c r="T436"/>
      <c r="U436"/>
      <c r="V436"/>
      <c r="W436"/>
      <c r="X436"/>
      <c r="Y436"/>
      <c r="Z436"/>
    </row>
    <row r="437" spans="2:26" x14ac:dyDescent="0.25">
      <c r="B437" s="7"/>
      <c r="C437" s="133"/>
      <c r="D437" s="133"/>
      <c r="E437" s="7"/>
      <c r="F437" s="7"/>
      <c r="G437" s="7"/>
      <c r="H437" s="7"/>
      <c r="I437" s="7"/>
      <c r="J437" s="7"/>
      <c r="K437" s="7"/>
      <c r="L437" s="7"/>
      <c r="M437" s="7"/>
      <c r="N437" s="7"/>
      <c r="O437" s="7"/>
      <c r="P437" s="7"/>
      <c r="Q437" s="7"/>
      <c r="R437" s="7"/>
      <c r="S437" s="7"/>
      <c r="T437"/>
      <c r="U437"/>
      <c r="V437"/>
      <c r="W437"/>
      <c r="X437"/>
      <c r="Y437"/>
      <c r="Z437"/>
    </row>
    <row r="438" spans="2:26" x14ac:dyDescent="0.25">
      <c r="B438" s="7"/>
      <c r="C438" s="133"/>
      <c r="D438" s="133"/>
      <c r="E438" s="7"/>
      <c r="F438" s="7"/>
      <c r="G438" s="7"/>
      <c r="H438" s="7"/>
      <c r="I438" s="7"/>
      <c r="J438" s="7"/>
      <c r="K438" s="7"/>
      <c r="L438" s="7"/>
      <c r="M438" s="7"/>
      <c r="N438" s="7"/>
      <c r="O438" s="7"/>
      <c r="P438" s="7"/>
      <c r="Q438" s="7"/>
      <c r="R438" s="7"/>
      <c r="S438" s="7"/>
      <c r="T438"/>
      <c r="U438"/>
      <c r="V438"/>
      <c r="W438"/>
      <c r="X438"/>
      <c r="Y438"/>
      <c r="Z438"/>
    </row>
    <row r="439" spans="2:26" x14ac:dyDescent="0.25">
      <c r="B439" s="7"/>
      <c r="C439" s="133"/>
      <c r="D439" s="133"/>
      <c r="E439" s="7"/>
      <c r="F439" s="7"/>
      <c r="G439" s="7"/>
      <c r="H439" s="7"/>
      <c r="I439" s="7"/>
      <c r="J439" s="7"/>
      <c r="K439" s="7"/>
      <c r="L439" s="7"/>
      <c r="M439" s="7"/>
      <c r="N439" s="7"/>
      <c r="O439" s="7"/>
      <c r="P439" s="7"/>
      <c r="Q439" s="7"/>
      <c r="R439" s="7"/>
      <c r="S439" s="7"/>
      <c r="T439"/>
      <c r="U439"/>
      <c r="V439"/>
      <c r="W439"/>
      <c r="X439"/>
      <c r="Y439"/>
      <c r="Z439"/>
    </row>
    <row r="440" spans="2:26" x14ac:dyDescent="0.25">
      <c r="B440" s="7"/>
      <c r="C440" s="133"/>
      <c r="D440" s="133"/>
      <c r="E440" s="7"/>
      <c r="F440" s="7"/>
      <c r="G440" s="7"/>
      <c r="H440" s="7"/>
      <c r="I440" s="7"/>
      <c r="J440" s="7"/>
      <c r="K440" s="7"/>
      <c r="L440" s="7"/>
      <c r="M440" s="7"/>
      <c r="N440" s="7"/>
      <c r="O440" s="7"/>
      <c r="P440" s="7"/>
      <c r="Q440" s="7"/>
      <c r="R440" s="7"/>
      <c r="S440" s="7"/>
      <c r="T440"/>
      <c r="U440"/>
      <c r="V440"/>
      <c r="W440"/>
      <c r="X440"/>
      <c r="Y440"/>
      <c r="Z440"/>
    </row>
    <row r="441" spans="2:26" x14ac:dyDescent="0.25">
      <c r="B441" s="7"/>
      <c r="C441" s="133"/>
      <c r="D441" s="133"/>
      <c r="E441" s="7"/>
      <c r="F441" s="7"/>
      <c r="G441" s="7"/>
      <c r="H441" s="7"/>
      <c r="I441" s="7"/>
      <c r="J441" s="7"/>
      <c r="K441" s="7"/>
      <c r="L441" s="7"/>
      <c r="M441" s="7"/>
      <c r="N441" s="7"/>
      <c r="O441" s="7"/>
      <c r="P441" s="7"/>
      <c r="Q441" s="7"/>
      <c r="R441" s="7"/>
      <c r="S441" s="7"/>
      <c r="T441"/>
      <c r="U441"/>
      <c r="V441"/>
      <c r="W441"/>
      <c r="X441"/>
      <c r="Y441"/>
      <c r="Z441"/>
    </row>
    <row r="442" spans="2:26" x14ac:dyDescent="0.25">
      <c r="B442" s="7"/>
      <c r="C442" s="133"/>
      <c r="D442" s="133"/>
      <c r="E442" s="7"/>
      <c r="F442" s="7"/>
      <c r="G442" s="7"/>
      <c r="H442" s="7"/>
      <c r="I442" s="7"/>
      <c r="J442" s="7"/>
      <c r="K442" s="7"/>
      <c r="L442" s="7"/>
      <c r="M442" s="7"/>
      <c r="N442" s="7"/>
      <c r="O442" s="7"/>
      <c r="P442" s="7"/>
      <c r="Q442" s="7"/>
      <c r="R442" s="7"/>
      <c r="S442" s="7"/>
      <c r="T442"/>
      <c r="U442"/>
      <c r="V442"/>
      <c r="W442"/>
      <c r="X442"/>
      <c r="Y442"/>
      <c r="Z442"/>
    </row>
    <row r="443" spans="2:26" x14ac:dyDescent="0.25">
      <c r="B443" s="7"/>
      <c r="C443" s="133"/>
      <c r="D443" s="133"/>
      <c r="E443" s="7"/>
      <c r="F443" s="7"/>
      <c r="G443" s="7"/>
      <c r="H443" s="7"/>
      <c r="I443" s="7"/>
      <c r="J443" s="7"/>
      <c r="K443" s="7"/>
      <c r="L443" s="7"/>
      <c r="M443" s="7"/>
      <c r="N443" s="7"/>
      <c r="O443" s="7"/>
      <c r="P443" s="7"/>
      <c r="Q443" s="7"/>
      <c r="R443" s="7"/>
      <c r="S443" s="7"/>
      <c r="T443"/>
      <c r="U443"/>
      <c r="V443"/>
      <c r="W443"/>
      <c r="X443"/>
      <c r="Y443"/>
      <c r="Z443"/>
    </row>
    <row r="444" spans="2:26" x14ac:dyDescent="0.25">
      <c r="B444" s="7"/>
      <c r="C444" s="133"/>
      <c r="D444" s="133"/>
      <c r="E444" s="7"/>
      <c r="F444" s="7"/>
      <c r="G444" s="7"/>
      <c r="H444" s="7"/>
      <c r="I444" s="7"/>
      <c r="J444" s="7"/>
      <c r="K444" s="7"/>
      <c r="L444" s="7"/>
      <c r="M444" s="7"/>
      <c r="N444" s="7"/>
      <c r="O444" s="7"/>
      <c r="P444" s="7"/>
      <c r="Q444" s="7"/>
      <c r="R444" s="7"/>
      <c r="S444" s="7"/>
      <c r="T444"/>
      <c r="U444"/>
      <c r="V444"/>
      <c r="W444"/>
      <c r="X444"/>
      <c r="Y444"/>
      <c r="Z444"/>
    </row>
    <row r="445" spans="2:26" x14ac:dyDescent="0.25">
      <c r="B445" s="7"/>
      <c r="C445" s="133"/>
      <c r="D445" s="133"/>
      <c r="E445" s="7"/>
      <c r="F445" s="7"/>
      <c r="G445" s="7"/>
      <c r="H445" s="7"/>
      <c r="I445" s="7"/>
      <c r="J445" s="7"/>
      <c r="K445" s="7"/>
      <c r="L445" s="7"/>
      <c r="M445" s="7"/>
      <c r="N445" s="7"/>
      <c r="O445" s="7"/>
      <c r="P445" s="7"/>
      <c r="Q445" s="7"/>
      <c r="R445" s="7"/>
      <c r="S445" s="7"/>
      <c r="T445"/>
      <c r="U445"/>
      <c r="V445"/>
      <c r="W445"/>
      <c r="X445"/>
      <c r="Y445"/>
      <c r="Z445"/>
    </row>
    <row r="446" spans="2:26" x14ac:dyDescent="0.25">
      <c r="B446" s="7"/>
      <c r="C446" s="133"/>
      <c r="D446" s="133"/>
      <c r="E446" s="7"/>
      <c r="F446" s="7"/>
      <c r="G446" s="7"/>
      <c r="H446" s="7"/>
      <c r="I446" s="7"/>
      <c r="J446" s="7"/>
      <c r="K446" s="7"/>
      <c r="L446" s="7"/>
      <c r="M446" s="7"/>
      <c r="N446" s="7"/>
      <c r="O446" s="7"/>
      <c r="P446" s="7"/>
      <c r="Q446" s="7"/>
      <c r="R446" s="7"/>
      <c r="S446" s="7"/>
      <c r="T446"/>
      <c r="U446"/>
      <c r="V446"/>
      <c r="W446"/>
      <c r="X446"/>
      <c r="Y446"/>
      <c r="Z446"/>
    </row>
    <row r="447" spans="2:26" x14ac:dyDescent="0.25">
      <c r="B447" s="7"/>
      <c r="C447" s="133"/>
      <c r="D447" s="133"/>
      <c r="E447" s="7"/>
      <c r="F447" s="7"/>
      <c r="G447" s="7"/>
      <c r="H447" s="7"/>
      <c r="I447" s="7"/>
      <c r="J447" s="7"/>
      <c r="K447" s="7"/>
      <c r="L447" s="7"/>
      <c r="M447" s="7"/>
      <c r="N447" s="7"/>
      <c r="O447" s="7"/>
      <c r="P447" s="7"/>
      <c r="Q447" s="7"/>
      <c r="R447" s="7"/>
      <c r="S447" s="7"/>
      <c r="T447"/>
      <c r="U447"/>
      <c r="V447"/>
      <c r="W447"/>
      <c r="X447"/>
      <c r="Y447"/>
      <c r="Z447"/>
    </row>
    <row r="448" spans="2:26" x14ac:dyDescent="0.25">
      <c r="B448" s="7"/>
      <c r="C448" s="133"/>
      <c r="D448" s="133"/>
      <c r="E448" s="7"/>
      <c r="F448" s="7"/>
      <c r="G448" s="7"/>
      <c r="H448" s="7"/>
      <c r="I448" s="7"/>
      <c r="J448" s="7"/>
      <c r="K448" s="7"/>
      <c r="L448" s="7"/>
      <c r="M448" s="7"/>
      <c r="N448" s="7"/>
      <c r="O448" s="7"/>
      <c r="P448" s="7"/>
      <c r="Q448" s="7"/>
      <c r="R448" s="7"/>
      <c r="S448" s="7"/>
      <c r="T448"/>
      <c r="U448"/>
      <c r="V448"/>
      <c r="W448"/>
      <c r="X448"/>
      <c r="Y448"/>
      <c r="Z448"/>
    </row>
    <row r="449" spans="2:26" x14ac:dyDescent="0.25">
      <c r="B449" s="7"/>
      <c r="C449" s="133"/>
      <c r="D449" s="133"/>
      <c r="E449" s="7"/>
      <c r="F449" s="7"/>
      <c r="G449" s="7"/>
      <c r="H449" s="7"/>
      <c r="I449" s="7"/>
      <c r="J449" s="7"/>
      <c r="K449" s="7"/>
      <c r="L449" s="7"/>
      <c r="M449" s="7"/>
      <c r="N449" s="7"/>
      <c r="O449" s="7"/>
      <c r="P449" s="7"/>
      <c r="Q449" s="7"/>
      <c r="R449" s="7"/>
      <c r="S449" s="7"/>
      <c r="T449"/>
      <c r="U449"/>
      <c r="V449"/>
      <c r="W449"/>
      <c r="X449"/>
      <c r="Y449"/>
      <c r="Z449"/>
    </row>
    <row r="450" spans="2:26" x14ac:dyDescent="0.25">
      <c r="B450" s="7"/>
      <c r="C450" s="133"/>
      <c r="D450" s="133"/>
      <c r="E450" s="7"/>
      <c r="F450" s="7"/>
      <c r="G450" s="7"/>
      <c r="H450" s="7"/>
      <c r="I450" s="7"/>
      <c r="J450" s="7"/>
      <c r="K450" s="7"/>
      <c r="L450" s="7"/>
      <c r="M450" s="7"/>
      <c r="N450" s="7"/>
      <c r="O450" s="7"/>
      <c r="P450" s="7"/>
      <c r="Q450" s="7"/>
      <c r="R450" s="7"/>
      <c r="S450" s="7"/>
      <c r="T450"/>
      <c r="U450"/>
      <c r="V450"/>
      <c r="W450"/>
      <c r="X450"/>
      <c r="Y450"/>
      <c r="Z450"/>
    </row>
    <row r="451" spans="2:26" x14ac:dyDescent="0.25">
      <c r="B451" s="7"/>
      <c r="C451" s="133"/>
      <c r="D451" s="133"/>
      <c r="E451" s="7"/>
      <c r="F451" s="7"/>
      <c r="G451" s="7"/>
      <c r="H451" s="7"/>
      <c r="I451" s="7"/>
      <c r="J451" s="7"/>
      <c r="K451" s="7"/>
      <c r="L451" s="7"/>
      <c r="M451" s="7"/>
      <c r="N451" s="7"/>
      <c r="O451" s="7"/>
      <c r="P451" s="7"/>
      <c r="Q451" s="7"/>
      <c r="R451" s="7"/>
      <c r="S451" s="7"/>
      <c r="T451"/>
      <c r="U451"/>
      <c r="V451"/>
      <c r="W451"/>
      <c r="X451"/>
      <c r="Y451"/>
      <c r="Z451"/>
    </row>
    <row r="452" spans="2:26" x14ac:dyDescent="0.25">
      <c r="B452" s="7"/>
      <c r="C452" s="133"/>
      <c r="D452" s="133"/>
      <c r="E452" s="7"/>
      <c r="F452" s="7"/>
      <c r="G452" s="7"/>
      <c r="H452" s="7"/>
      <c r="I452" s="7"/>
      <c r="J452" s="7"/>
      <c r="K452" s="7"/>
      <c r="L452" s="7"/>
      <c r="M452" s="7"/>
      <c r="N452" s="7"/>
      <c r="O452" s="7"/>
      <c r="P452" s="7"/>
      <c r="Q452" s="7"/>
      <c r="R452" s="7"/>
      <c r="S452" s="7"/>
      <c r="T452"/>
      <c r="U452"/>
      <c r="V452"/>
      <c r="W452"/>
      <c r="X452"/>
      <c r="Y452"/>
      <c r="Z452"/>
    </row>
    <row r="453" spans="2:26" x14ac:dyDescent="0.25">
      <c r="B453" s="7"/>
      <c r="C453" s="133"/>
      <c r="D453" s="133"/>
      <c r="E453" s="7"/>
      <c r="F453" s="7"/>
      <c r="G453" s="7"/>
      <c r="H453" s="7"/>
      <c r="I453" s="7"/>
      <c r="J453" s="7"/>
      <c r="K453" s="7"/>
      <c r="L453" s="7"/>
      <c r="M453" s="7"/>
      <c r="N453" s="7"/>
      <c r="O453" s="7"/>
      <c r="P453" s="7"/>
      <c r="Q453" s="7"/>
      <c r="R453" s="7"/>
      <c r="S453" s="7"/>
      <c r="T453"/>
      <c r="U453"/>
      <c r="V453"/>
      <c r="W453"/>
      <c r="X453"/>
      <c r="Y453"/>
      <c r="Z453"/>
    </row>
    <row r="454" spans="2:26" x14ac:dyDescent="0.25">
      <c r="B454" s="7"/>
      <c r="C454" s="133"/>
      <c r="D454" s="133"/>
      <c r="E454" s="7"/>
      <c r="F454" s="7"/>
      <c r="G454" s="7"/>
      <c r="H454" s="7"/>
      <c r="I454" s="7"/>
      <c r="J454" s="7"/>
      <c r="K454" s="7"/>
      <c r="L454" s="7"/>
      <c r="M454" s="7"/>
      <c r="N454" s="7"/>
      <c r="O454" s="7"/>
      <c r="P454" s="7"/>
      <c r="Q454" s="7"/>
      <c r="R454" s="7"/>
      <c r="S454" s="7"/>
      <c r="T454"/>
      <c r="U454"/>
      <c r="V454"/>
      <c r="W454"/>
      <c r="X454"/>
      <c r="Y454"/>
      <c r="Z454"/>
    </row>
    <row r="455" spans="2:26" x14ac:dyDescent="0.25">
      <c r="B455" s="7"/>
      <c r="C455" s="133"/>
      <c r="D455" s="133"/>
      <c r="E455" s="7"/>
      <c r="F455" s="7"/>
      <c r="G455" s="7"/>
      <c r="H455" s="7"/>
      <c r="I455" s="7"/>
      <c r="J455" s="7"/>
      <c r="K455" s="7"/>
      <c r="L455" s="7"/>
      <c r="M455" s="7"/>
      <c r="N455" s="7"/>
      <c r="O455" s="7"/>
      <c r="P455" s="7"/>
      <c r="Q455" s="7"/>
      <c r="R455" s="7"/>
      <c r="S455" s="7"/>
      <c r="T455"/>
      <c r="U455"/>
      <c r="V455"/>
      <c r="W455"/>
      <c r="X455"/>
      <c r="Y455"/>
      <c r="Z455"/>
    </row>
    <row r="456" spans="2:26" x14ac:dyDescent="0.25">
      <c r="B456" s="7"/>
      <c r="C456" s="133"/>
      <c r="D456" s="133"/>
      <c r="E456" s="7"/>
      <c r="F456" s="7"/>
      <c r="G456" s="7"/>
      <c r="H456" s="7"/>
      <c r="I456" s="7"/>
      <c r="J456" s="7"/>
      <c r="K456" s="7"/>
      <c r="L456" s="7"/>
      <c r="M456" s="7"/>
      <c r="N456" s="7"/>
      <c r="O456" s="7"/>
      <c r="P456" s="7"/>
      <c r="Q456" s="7"/>
      <c r="R456" s="7"/>
      <c r="S456" s="7"/>
      <c r="T456"/>
      <c r="U456"/>
      <c r="V456"/>
      <c r="W456"/>
      <c r="X456"/>
      <c r="Y456"/>
      <c r="Z456"/>
    </row>
    <row r="457" spans="2:26" x14ac:dyDescent="0.25">
      <c r="B457" s="7"/>
      <c r="C457" s="133"/>
      <c r="D457" s="133"/>
      <c r="E457" s="7"/>
      <c r="F457" s="7"/>
      <c r="G457" s="7"/>
      <c r="H457" s="7"/>
      <c r="I457" s="7"/>
      <c r="J457" s="7"/>
      <c r="K457" s="7"/>
      <c r="L457" s="7"/>
      <c r="M457" s="7"/>
      <c r="N457" s="7"/>
      <c r="O457" s="7"/>
      <c r="P457" s="7"/>
      <c r="Q457" s="7"/>
      <c r="R457" s="7"/>
      <c r="S457" s="7"/>
      <c r="T457"/>
      <c r="U457"/>
      <c r="V457"/>
      <c r="W457"/>
      <c r="X457"/>
      <c r="Y457"/>
      <c r="Z457"/>
    </row>
    <row r="458" spans="2:26" x14ac:dyDescent="0.25">
      <c r="B458" s="7"/>
      <c r="C458" s="133"/>
      <c r="D458" s="133"/>
      <c r="E458" s="7"/>
      <c r="F458" s="7"/>
      <c r="G458" s="7"/>
      <c r="H458" s="7"/>
      <c r="I458" s="7"/>
      <c r="J458" s="7"/>
      <c r="K458" s="7"/>
      <c r="L458" s="7"/>
      <c r="M458" s="7"/>
      <c r="N458" s="7"/>
      <c r="O458" s="7"/>
      <c r="P458" s="7"/>
      <c r="Q458" s="7"/>
      <c r="R458" s="7"/>
      <c r="S458" s="7"/>
      <c r="T458"/>
      <c r="U458"/>
      <c r="V458"/>
      <c r="W458"/>
      <c r="X458"/>
      <c r="Y458"/>
      <c r="Z458"/>
    </row>
    <row r="459" spans="2:26" x14ac:dyDescent="0.25">
      <c r="B459" s="7"/>
      <c r="C459" s="133"/>
      <c r="D459" s="133"/>
      <c r="E459" s="7"/>
      <c r="F459" s="7"/>
      <c r="G459" s="7"/>
      <c r="H459" s="7"/>
      <c r="I459" s="7"/>
      <c r="J459" s="7"/>
      <c r="K459" s="7"/>
      <c r="L459" s="7"/>
      <c r="M459" s="7"/>
      <c r="N459" s="7"/>
      <c r="O459" s="7"/>
      <c r="P459" s="7"/>
      <c r="Q459" s="7"/>
      <c r="R459" s="7"/>
      <c r="S459" s="7"/>
      <c r="T459"/>
      <c r="U459"/>
      <c r="V459"/>
      <c r="W459"/>
      <c r="X459"/>
      <c r="Y459"/>
      <c r="Z459"/>
    </row>
    <row r="460" spans="2:26" x14ac:dyDescent="0.25">
      <c r="B460" s="7"/>
      <c r="C460" s="133"/>
      <c r="D460" s="133"/>
      <c r="E460" s="7"/>
      <c r="F460" s="7"/>
      <c r="G460" s="7"/>
      <c r="H460" s="7"/>
      <c r="I460" s="7"/>
      <c r="J460" s="7"/>
      <c r="K460" s="7"/>
      <c r="L460" s="7"/>
      <c r="M460" s="7"/>
      <c r="N460" s="7"/>
      <c r="O460" s="7"/>
      <c r="P460" s="7"/>
      <c r="Q460" s="7"/>
      <c r="R460" s="7"/>
      <c r="S460" s="7"/>
      <c r="T460"/>
      <c r="U460"/>
      <c r="V460"/>
      <c r="W460"/>
      <c r="X460"/>
      <c r="Y460"/>
      <c r="Z460"/>
    </row>
    <row r="461" spans="2:26" x14ac:dyDescent="0.25">
      <c r="B461" s="7"/>
      <c r="C461" s="133"/>
      <c r="D461" s="133"/>
      <c r="E461" s="7"/>
      <c r="F461" s="7"/>
      <c r="G461" s="7"/>
      <c r="H461" s="7"/>
      <c r="I461" s="7"/>
      <c r="J461" s="7"/>
      <c r="K461" s="7"/>
      <c r="L461" s="7"/>
      <c r="M461" s="7"/>
      <c r="N461" s="7"/>
      <c r="O461" s="7"/>
      <c r="P461" s="7"/>
      <c r="Q461" s="7"/>
      <c r="R461" s="7"/>
      <c r="S461" s="7"/>
      <c r="T461"/>
      <c r="U461"/>
      <c r="V461"/>
      <c r="W461"/>
      <c r="X461"/>
      <c r="Y461"/>
      <c r="Z461"/>
    </row>
    <row r="462" spans="2:26" x14ac:dyDescent="0.25">
      <c r="B462" s="7"/>
      <c r="C462" s="133"/>
      <c r="D462" s="133"/>
      <c r="E462" s="7"/>
      <c r="F462" s="7"/>
      <c r="G462" s="7"/>
      <c r="H462" s="7"/>
      <c r="I462" s="7"/>
      <c r="J462" s="7"/>
      <c r="K462" s="7"/>
      <c r="L462" s="7"/>
      <c r="M462" s="7"/>
      <c r="N462" s="7"/>
      <c r="O462" s="7"/>
      <c r="P462" s="7"/>
      <c r="Q462" s="7"/>
      <c r="R462" s="7"/>
      <c r="S462" s="7"/>
      <c r="T462"/>
      <c r="U462"/>
      <c r="V462"/>
      <c r="W462"/>
      <c r="X462"/>
      <c r="Y462"/>
      <c r="Z462"/>
    </row>
    <row r="463" spans="2:26" x14ac:dyDescent="0.25">
      <c r="B463" s="7"/>
      <c r="C463" s="133"/>
      <c r="D463" s="133"/>
      <c r="E463" s="7"/>
      <c r="F463" s="7"/>
      <c r="G463" s="7"/>
      <c r="H463" s="7"/>
      <c r="I463" s="7"/>
      <c r="J463" s="7"/>
      <c r="K463" s="7"/>
      <c r="L463" s="7"/>
      <c r="M463" s="7"/>
      <c r="N463" s="7"/>
      <c r="O463" s="7"/>
      <c r="P463" s="7"/>
      <c r="Q463" s="7"/>
      <c r="R463" s="7"/>
      <c r="S463" s="7"/>
      <c r="T463"/>
      <c r="U463"/>
      <c r="V463"/>
      <c r="W463"/>
      <c r="X463"/>
      <c r="Y463"/>
      <c r="Z463"/>
    </row>
    <row r="464" spans="2:26" x14ac:dyDescent="0.25">
      <c r="B464" s="7"/>
      <c r="C464" s="133"/>
      <c r="D464" s="133"/>
      <c r="E464" s="7"/>
      <c r="F464" s="7"/>
      <c r="G464" s="7"/>
      <c r="H464" s="7"/>
      <c r="I464" s="7"/>
      <c r="J464" s="7"/>
      <c r="K464" s="7"/>
      <c r="L464" s="7"/>
      <c r="M464" s="7"/>
      <c r="N464" s="7"/>
      <c r="O464" s="7"/>
      <c r="P464" s="7"/>
      <c r="Q464" s="7"/>
      <c r="R464" s="7"/>
      <c r="S464" s="7"/>
      <c r="T464"/>
      <c r="U464"/>
      <c r="V464"/>
      <c r="W464"/>
      <c r="X464"/>
      <c r="Y464"/>
      <c r="Z464"/>
    </row>
    <row r="465" spans="2:26" x14ac:dyDescent="0.25">
      <c r="B465" s="7"/>
      <c r="C465" s="133"/>
      <c r="D465" s="133"/>
      <c r="E465" s="7"/>
      <c r="F465" s="7"/>
      <c r="G465" s="7"/>
      <c r="H465" s="7"/>
      <c r="I465" s="7"/>
      <c r="J465" s="7"/>
      <c r="K465" s="7"/>
      <c r="L465" s="7"/>
      <c r="M465" s="7"/>
      <c r="N465" s="7"/>
      <c r="O465" s="7"/>
      <c r="P465" s="7"/>
      <c r="Q465" s="7"/>
      <c r="R465" s="7"/>
      <c r="S465" s="7"/>
      <c r="T465"/>
      <c r="U465"/>
      <c r="V465"/>
      <c r="W465"/>
      <c r="X465"/>
      <c r="Y465"/>
      <c r="Z465"/>
    </row>
    <row r="466" spans="2:26" x14ac:dyDescent="0.25">
      <c r="B466" s="7"/>
      <c r="C466" s="133"/>
      <c r="D466" s="133"/>
      <c r="E466" s="7"/>
      <c r="F466" s="7"/>
      <c r="G466" s="7"/>
      <c r="H466" s="7"/>
      <c r="I466" s="7"/>
      <c r="J466" s="7"/>
      <c r="K466" s="7"/>
      <c r="L466" s="7"/>
      <c r="M466" s="7"/>
      <c r="N466" s="7"/>
      <c r="O466" s="7"/>
      <c r="P466" s="7"/>
      <c r="Q466" s="7"/>
      <c r="R466" s="7"/>
      <c r="S466" s="7"/>
      <c r="T466"/>
      <c r="U466"/>
      <c r="V466"/>
      <c r="W466"/>
      <c r="X466"/>
      <c r="Y466"/>
      <c r="Z466"/>
    </row>
    <row r="467" spans="2:26" x14ac:dyDescent="0.25">
      <c r="B467" s="7"/>
      <c r="C467" s="133"/>
      <c r="D467" s="133"/>
      <c r="E467" s="7"/>
      <c r="F467" s="7"/>
      <c r="G467" s="7"/>
      <c r="H467" s="7"/>
      <c r="I467" s="7"/>
      <c r="J467" s="7"/>
      <c r="K467" s="7"/>
      <c r="L467" s="7"/>
      <c r="M467" s="7"/>
      <c r="N467" s="7"/>
      <c r="O467" s="7"/>
      <c r="P467" s="7"/>
      <c r="Q467" s="7"/>
      <c r="R467" s="7"/>
      <c r="S467" s="7"/>
      <c r="T467"/>
      <c r="U467"/>
      <c r="V467"/>
      <c r="W467"/>
      <c r="X467"/>
      <c r="Y467"/>
      <c r="Z467"/>
    </row>
    <row r="468" spans="2:26" x14ac:dyDescent="0.25">
      <c r="B468" s="7"/>
      <c r="C468" s="133"/>
      <c r="D468" s="133"/>
      <c r="E468" s="7"/>
      <c r="F468" s="7"/>
      <c r="G468" s="7"/>
      <c r="H468" s="7"/>
      <c r="I468" s="7"/>
      <c r="J468" s="7"/>
      <c r="K468" s="7"/>
      <c r="L468" s="7"/>
      <c r="M468" s="7"/>
      <c r="N468" s="7"/>
      <c r="O468" s="7"/>
      <c r="P468" s="7"/>
      <c r="Q468" s="7"/>
      <c r="R468" s="7"/>
      <c r="S468" s="7"/>
      <c r="T468"/>
      <c r="U468"/>
      <c r="V468"/>
      <c r="W468"/>
      <c r="X468"/>
      <c r="Y468"/>
      <c r="Z468"/>
    </row>
    <row r="469" spans="2:26" x14ac:dyDescent="0.25">
      <c r="B469" s="7"/>
      <c r="C469" s="133"/>
      <c r="D469" s="133"/>
      <c r="E469" s="7"/>
      <c r="F469" s="7"/>
      <c r="G469" s="7"/>
      <c r="H469" s="7"/>
      <c r="I469" s="7"/>
      <c r="J469" s="7"/>
      <c r="K469" s="7"/>
      <c r="L469" s="7"/>
      <c r="M469" s="7"/>
      <c r="N469" s="7"/>
      <c r="O469" s="7"/>
      <c r="P469" s="7"/>
      <c r="Q469" s="7"/>
      <c r="R469" s="7"/>
      <c r="S469" s="7"/>
      <c r="T469"/>
      <c r="U469"/>
      <c r="V469"/>
      <c r="W469"/>
      <c r="X469"/>
      <c r="Y469"/>
      <c r="Z469"/>
    </row>
    <row r="470" spans="2:26" x14ac:dyDescent="0.25">
      <c r="B470" s="7"/>
      <c r="C470" s="133"/>
      <c r="D470" s="133"/>
      <c r="E470" s="7"/>
      <c r="F470" s="7"/>
      <c r="G470" s="7"/>
      <c r="H470" s="7"/>
      <c r="I470" s="7"/>
      <c r="J470" s="7"/>
      <c r="K470" s="7"/>
      <c r="L470" s="7"/>
      <c r="M470" s="7"/>
      <c r="N470" s="7"/>
      <c r="O470" s="7"/>
      <c r="P470" s="7"/>
      <c r="Q470" s="7"/>
      <c r="R470" s="7"/>
      <c r="S470" s="7"/>
      <c r="T470"/>
      <c r="U470"/>
      <c r="V470"/>
      <c r="W470"/>
      <c r="X470"/>
      <c r="Y470"/>
      <c r="Z470"/>
    </row>
    <row r="471" spans="2:26" x14ac:dyDescent="0.25">
      <c r="B471" s="7"/>
      <c r="C471" s="133"/>
      <c r="D471" s="133"/>
      <c r="E471" s="7"/>
      <c r="F471" s="7"/>
      <c r="G471" s="7"/>
      <c r="H471" s="7"/>
      <c r="I471" s="7"/>
      <c r="J471" s="7"/>
      <c r="K471" s="7"/>
      <c r="L471" s="7"/>
      <c r="M471" s="7"/>
      <c r="N471" s="7"/>
      <c r="O471" s="7"/>
      <c r="P471" s="7"/>
      <c r="Q471" s="7"/>
      <c r="R471" s="7"/>
      <c r="S471" s="7"/>
      <c r="T471"/>
      <c r="U471"/>
      <c r="V471"/>
      <c r="W471"/>
      <c r="X471"/>
      <c r="Y471"/>
      <c r="Z471"/>
    </row>
    <row r="472" spans="2:26" x14ac:dyDescent="0.25">
      <c r="B472" s="7"/>
      <c r="C472" s="133"/>
      <c r="D472" s="133"/>
      <c r="E472" s="7"/>
      <c r="F472" s="7"/>
      <c r="G472" s="7"/>
      <c r="H472" s="7"/>
      <c r="I472" s="7"/>
      <c r="J472" s="7"/>
      <c r="K472" s="7"/>
      <c r="L472" s="7"/>
      <c r="M472" s="7"/>
      <c r="N472" s="7"/>
      <c r="O472" s="7"/>
      <c r="P472" s="7"/>
      <c r="Q472" s="7"/>
      <c r="R472" s="7"/>
      <c r="S472" s="7"/>
      <c r="T472"/>
      <c r="U472"/>
      <c r="V472"/>
      <c r="W472"/>
      <c r="X472"/>
      <c r="Y472"/>
      <c r="Z472"/>
    </row>
    <row r="473" spans="2:26" x14ac:dyDescent="0.25">
      <c r="B473" s="7"/>
      <c r="C473" s="133"/>
      <c r="D473" s="133"/>
      <c r="E473" s="7"/>
      <c r="F473" s="7"/>
      <c r="G473" s="7"/>
      <c r="H473" s="7"/>
      <c r="I473" s="7"/>
      <c r="J473" s="7"/>
      <c r="K473" s="7"/>
      <c r="L473" s="7"/>
      <c r="M473" s="7"/>
      <c r="N473" s="7"/>
      <c r="O473" s="7"/>
      <c r="P473" s="7"/>
      <c r="Q473" s="7"/>
      <c r="R473" s="7"/>
      <c r="S473" s="7"/>
      <c r="T473"/>
      <c r="U473"/>
      <c r="V473"/>
      <c r="W473"/>
      <c r="X473"/>
      <c r="Y473"/>
      <c r="Z473"/>
    </row>
    <row r="474" spans="2:26" x14ac:dyDescent="0.25">
      <c r="B474" s="7"/>
      <c r="C474" s="133"/>
      <c r="D474" s="133"/>
      <c r="E474" s="7"/>
      <c r="F474" s="7"/>
      <c r="G474" s="7"/>
      <c r="H474" s="7"/>
      <c r="I474" s="7"/>
      <c r="J474" s="7"/>
      <c r="K474" s="7"/>
      <c r="L474" s="7"/>
      <c r="M474" s="7"/>
      <c r="N474" s="7"/>
      <c r="O474" s="7"/>
      <c r="P474" s="7"/>
      <c r="Q474" s="7"/>
      <c r="R474" s="7"/>
      <c r="S474" s="7"/>
      <c r="T474"/>
      <c r="U474"/>
      <c r="V474"/>
      <c r="W474"/>
      <c r="X474"/>
      <c r="Y474"/>
      <c r="Z474"/>
    </row>
    <row r="475" spans="2:26" x14ac:dyDescent="0.25">
      <c r="B475" s="7"/>
      <c r="C475" s="133"/>
      <c r="D475" s="133"/>
      <c r="E475" s="7"/>
      <c r="F475" s="7"/>
      <c r="G475" s="7"/>
      <c r="H475" s="7"/>
      <c r="I475" s="7"/>
      <c r="J475" s="7"/>
      <c r="K475" s="7"/>
      <c r="L475" s="7"/>
      <c r="M475" s="7"/>
      <c r="N475" s="7"/>
      <c r="O475" s="7"/>
      <c r="P475" s="7"/>
      <c r="Q475" s="7"/>
      <c r="R475" s="7"/>
      <c r="S475" s="7"/>
      <c r="T475"/>
      <c r="U475"/>
      <c r="V475"/>
      <c r="W475"/>
      <c r="X475"/>
      <c r="Y475"/>
      <c r="Z475"/>
    </row>
    <row r="476" spans="2:26" x14ac:dyDescent="0.25">
      <c r="B476" s="7"/>
      <c r="C476" s="133"/>
      <c r="D476" s="133"/>
      <c r="E476" s="7"/>
      <c r="F476" s="7"/>
      <c r="G476" s="7"/>
      <c r="H476" s="7"/>
      <c r="I476" s="7"/>
      <c r="J476" s="7"/>
      <c r="K476" s="7"/>
      <c r="L476" s="7"/>
      <c r="M476" s="7"/>
      <c r="N476" s="7"/>
      <c r="O476" s="7"/>
      <c r="P476" s="7"/>
      <c r="Q476" s="7"/>
      <c r="R476" s="7"/>
      <c r="S476" s="7"/>
      <c r="T476"/>
      <c r="U476"/>
      <c r="V476"/>
      <c r="W476"/>
      <c r="X476"/>
      <c r="Y476"/>
      <c r="Z476"/>
    </row>
    <row r="477" spans="2:26" x14ac:dyDescent="0.25">
      <c r="B477" s="7"/>
      <c r="C477" s="133"/>
      <c r="D477" s="133"/>
      <c r="E477" s="7"/>
      <c r="F477" s="7"/>
      <c r="G477" s="7"/>
      <c r="H477" s="7"/>
      <c r="I477" s="7"/>
      <c r="J477" s="7"/>
      <c r="K477" s="7"/>
      <c r="L477" s="7"/>
      <c r="M477" s="7"/>
      <c r="N477" s="7"/>
      <c r="O477" s="7"/>
      <c r="P477" s="7"/>
      <c r="Q477" s="7"/>
      <c r="R477" s="7"/>
      <c r="S477" s="7"/>
      <c r="T477"/>
      <c r="U477"/>
      <c r="V477"/>
      <c r="W477"/>
      <c r="X477"/>
      <c r="Y477"/>
      <c r="Z477"/>
    </row>
    <row r="478" spans="2:26" x14ac:dyDescent="0.25">
      <c r="B478" s="7"/>
      <c r="C478" s="133"/>
      <c r="D478" s="133"/>
      <c r="E478" s="7"/>
      <c r="F478" s="7"/>
      <c r="G478" s="7"/>
      <c r="H478" s="7"/>
      <c r="I478" s="7"/>
      <c r="J478" s="7"/>
      <c r="K478" s="7"/>
      <c r="L478" s="7"/>
      <c r="M478" s="7"/>
      <c r="N478" s="7"/>
      <c r="O478" s="7"/>
      <c r="P478" s="7"/>
      <c r="Q478" s="7"/>
      <c r="R478" s="7"/>
      <c r="S478" s="7"/>
      <c r="T478"/>
      <c r="U478"/>
      <c r="V478"/>
      <c r="W478"/>
      <c r="X478"/>
      <c r="Y478"/>
      <c r="Z478"/>
    </row>
    <row r="479" spans="2:26" x14ac:dyDescent="0.25">
      <c r="B479" s="7"/>
      <c r="C479" s="133"/>
      <c r="D479" s="133"/>
      <c r="E479" s="7"/>
      <c r="F479" s="7"/>
      <c r="G479" s="7"/>
      <c r="H479" s="7"/>
      <c r="I479" s="7"/>
      <c r="J479" s="7"/>
      <c r="K479" s="7"/>
      <c r="L479" s="7"/>
      <c r="M479" s="7"/>
      <c r="N479" s="7"/>
      <c r="O479" s="7"/>
      <c r="P479" s="7"/>
      <c r="Q479" s="7"/>
      <c r="R479" s="7"/>
      <c r="S479" s="7"/>
      <c r="T479"/>
      <c r="U479"/>
      <c r="V479"/>
      <c r="W479"/>
      <c r="X479"/>
      <c r="Y479"/>
      <c r="Z479"/>
    </row>
    <row r="480" spans="2:26" x14ac:dyDescent="0.25">
      <c r="B480" s="7"/>
      <c r="C480" s="133"/>
      <c r="D480" s="133"/>
      <c r="E480" s="7"/>
      <c r="F480" s="7"/>
      <c r="G480" s="7"/>
      <c r="H480" s="7"/>
      <c r="I480" s="7"/>
      <c r="J480" s="7"/>
      <c r="K480" s="7"/>
      <c r="L480" s="7"/>
      <c r="M480" s="7"/>
      <c r="N480" s="7"/>
      <c r="O480" s="7"/>
      <c r="P480" s="7"/>
      <c r="Q480" s="7"/>
      <c r="R480" s="7"/>
      <c r="S480" s="7"/>
      <c r="T480"/>
      <c r="U480"/>
      <c r="V480"/>
      <c r="W480"/>
      <c r="X480"/>
      <c r="Y480"/>
      <c r="Z480"/>
    </row>
    <row r="481" spans="2:26" x14ac:dyDescent="0.25">
      <c r="B481" s="7"/>
      <c r="C481" s="133"/>
      <c r="D481" s="133"/>
      <c r="E481" s="7"/>
      <c r="F481" s="7"/>
      <c r="G481" s="7"/>
      <c r="H481" s="7"/>
      <c r="I481" s="7"/>
      <c r="J481" s="7"/>
      <c r="K481" s="7"/>
      <c r="L481" s="7"/>
      <c r="M481" s="7"/>
      <c r="N481" s="7"/>
      <c r="O481" s="7"/>
      <c r="P481" s="7"/>
      <c r="Q481" s="7"/>
      <c r="R481" s="7"/>
      <c r="S481" s="7"/>
      <c r="T481"/>
      <c r="U481"/>
      <c r="V481"/>
      <c r="W481"/>
      <c r="X481"/>
      <c r="Y481"/>
      <c r="Z481"/>
    </row>
    <row r="482" spans="2:26" x14ac:dyDescent="0.25">
      <c r="B482" s="7"/>
      <c r="C482" s="133"/>
      <c r="D482" s="133"/>
      <c r="E482" s="7"/>
      <c r="F482" s="7"/>
      <c r="G482" s="7"/>
      <c r="H482" s="7"/>
      <c r="I482" s="7"/>
      <c r="J482" s="7"/>
      <c r="K482" s="7"/>
      <c r="L482" s="7"/>
      <c r="M482" s="7"/>
      <c r="N482" s="7"/>
      <c r="O482" s="7"/>
      <c r="P482" s="7"/>
      <c r="Q482" s="7"/>
      <c r="R482" s="7"/>
      <c r="S482" s="7"/>
      <c r="T482"/>
      <c r="U482"/>
      <c r="V482"/>
      <c r="W482"/>
      <c r="X482"/>
      <c r="Y482"/>
      <c r="Z482"/>
    </row>
    <row r="483" spans="2:26" x14ac:dyDescent="0.25">
      <c r="B483" s="7"/>
      <c r="C483" s="133"/>
      <c r="D483" s="133"/>
      <c r="E483" s="7"/>
      <c r="F483" s="7"/>
      <c r="G483" s="7"/>
      <c r="H483" s="7"/>
      <c r="I483" s="7"/>
      <c r="J483" s="7"/>
      <c r="K483" s="7"/>
      <c r="L483" s="7"/>
      <c r="M483" s="7"/>
      <c r="N483" s="7"/>
      <c r="O483" s="7"/>
      <c r="P483" s="7"/>
      <c r="Q483" s="7"/>
      <c r="R483" s="7"/>
      <c r="S483" s="7"/>
      <c r="T483"/>
      <c r="U483"/>
      <c r="V483"/>
      <c r="W483"/>
      <c r="X483"/>
      <c r="Y483"/>
      <c r="Z483"/>
    </row>
    <row r="484" spans="2:26" x14ac:dyDescent="0.25">
      <c r="B484" s="7"/>
      <c r="C484" s="133"/>
      <c r="D484" s="133"/>
      <c r="E484" s="7"/>
      <c r="F484" s="7"/>
      <c r="G484" s="7"/>
      <c r="H484" s="7"/>
      <c r="I484" s="7"/>
      <c r="J484" s="7"/>
      <c r="K484" s="7"/>
      <c r="L484" s="7"/>
      <c r="M484" s="7"/>
      <c r="N484" s="7"/>
      <c r="O484" s="7"/>
      <c r="P484" s="7"/>
      <c r="Q484" s="7"/>
      <c r="R484" s="7"/>
      <c r="S484" s="7"/>
      <c r="T484"/>
      <c r="U484"/>
      <c r="V484"/>
      <c r="W484"/>
      <c r="X484"/>
      <c r="Y484"/>
      <c r="Z484"/>
    </row>
    <row r="485" spans="2:26" x14ac:dyDescent="0.25">
      <c r="B485" s="7"/>
      <c r="C485" s="133"/>
      <c r="D485" s="133"/>
      <c r="E485" s="7"/>
      <c r="F485" s="7"/>
      <c r="G485" s="7"/>
      <c r="H485" s="7"/>
      <c r="I485" s="7"/>
      <c r="J485" s="7"/>
      <c r="K485" s="7"/>
      <c r="L485" s="7"/>
      <c r="M485" s="7"/>
      <c r="N485" s="7"/>
      <c r="O485" s="7"/>
      <c r="P485" s="7"/>
      <c r="Q485" s="7"/>
      <c r="R485" s="7"/>
      <c r="S485" s="7"/>
      <c r="T485"/>
      <c r="U485"/>
      <c r="V485"/>
      <c r="W485"/>
      <c r="X485"/>
      <c r="Y485"/>
      <c r="Z485"/>
    </row>
    <row r="486" spans="2:26" x14ac:dyDescent="0.25">
      <c r="B486" s="7"/>
      <c r="C486" s="133"/>
      <c r="D486" s="133"/>
      <c r="E486" s="7"/>
      <c r="F486" s="7"/>
      <c r="G486" s="7"/>
      <c r="H486" s="7"/>
      <c r="I486" s="7"/>
      <c r="J486" s="7"/>
      <c r="K486" s="7"/>
      <c r="L486" s="7"/>
      <c r="M486" s="7"/>
      <c r="N486" s="7"/>
      <c r="O486" s="7"/>
      <c r="P486" s="7"/>
      <c r="Q486" s="7"/>
      <c r="R486" s="7"/>
      <c r="S486" s="7"/>
      <c r="T486"/>
      <c r="U486"/>
      <c r="V486"/>
      <c r="W486"/>
      <c r="X486"/>
      <c r="Y486"/>
      <c r="Z486"/>
    </row>
    <row r="487" spans="2:26" x14ac:dyDescent="0.25">
      <c r="B487" s="7"/>
      <c r="C487" s="133"/>
      <c r="D487" s="133"/>
      <c r="E487" s="7"/>
      <c r="F487" s="7"/>
      <c r="G487" s="7"/>
      <c r="H487" s="7"/>
      <c r="I487" s="7"/>
      <c r="J487" s="7"/>
      <c r="K487" s="7"/>
      <c r="L487" s="7"/>
      <c r="M487" s="7"/>
      <c r="N487" s="7"/>
      <c r="O487" s="7"/>
      <c r="P487" s="7"/>
      <c r="Q487" s="7"/>
      <c r="R487" s="7"/>
      <c r="S487" s="7"/>
      <c r="T487"/>
      <c r="U487"/>
      <c r="V487"/>
      <c r="W487"/>
      <c r="X487"/>
      <c r="Y487"/>
      <c r="Z487"/>
    </row>
    <row r="488" spans="2:26" x14ac:dyDescent="0.25">
      <c r="B488" s="7"/>
      <c r="C488" s="133"/>
      <c r="D488" s="133"/>
      <c r="E488" s="7"/>
      <c r="F488" s="7"/>
      <c r="G488" s="7"/>
      <c r="H488" s="7"/>
      <c r="I488" s="7"/>
      <c r="J488" s="7"/>
      <c r="K488" s="7"/>
      <c r="L488" s="7"/>
      <c r="M488" s="7"/>
      <c r="N488" s="7"/>
      <c r="O488" s="7"/>
      <c r="P488" s="7"/>
      <c r="Q488" s="7"/>
      <c r="R488" s="7"/>
      <c r="S488" s="7"/>
      <c r="T488"/>
      <c r="U488"/>
      <c r="V488"/>
      <c r="W488"/>
      <c r="X488"/>
      <c r="Y488"/>
      <c r="Z488"/>
    </row>
    <row r="489" spans="2:26" x14ac:dyDescent="0.25">
      <c r="B489" s="7"/>
      <c r="C489" s="133"/>
      <c r="D489" s="133"/>
      <c r="E489" s="7"/>
      <c r="F489" s="7"/>
      <c r="G489" s="7"/>
      <c r="H489" s="7"/>
      <c r="I489" s="7"/>
      <c r="J489" s="7"/>
      <c r="K489" s="7"/>
      <c r="L489" s="7"/>
      <c r="M489" s="7"/>
      <c r="N489" s="7"/>
      <c r="O489" s="7"/>
      <c r="P489" s="7"/>
      <c r="Q489" s="7"/>
      <c r="R489" s="7"/>
      <c r="S489" s="7"/>
      <c r="T489"/>
      <c r="U489"/>
      <c r="V489"/>
      <c r="W489"/>
      <c r="X489"/>
      <c r="Y489"/>
      <c r="Z489"/>
    </row>
    <row r="490" spans="2:26" x14ac:dyDescent="0.25">
      <c r="B490" s="7"/>
      <c r="C490" s="133"/>
      <c r="D490" s="133"/>
      <c r="E490" s="7"/>
      <c r="F490" s="7"/>
      <c r="G490" s="7"/>
      <c r="H490" s="7"/>
      <c r="I490" s="7"/>
      <c r="J490" s="7"/>
      <c r="K490" s="7"/>
      <c r="L490" s="7"/>
      <c r="M490" s="7"/>
      <c r="N490" s="7"/>
      <c r="O490" s="7"/>
      <c r="P490" s="7"/>
      <c r="Q490" s="7"/>
      <c r="R490" s="7"/>
      <c r="S490" s="7"/>
      <c r="T490"/>
      <c r="U490"/>
      <c r="V490"/>
      <c r="W490"/>
      <c r="X490"/>
      <c r="Y490"/>
      <c r="Z490"/>
    </row>
    <row r="491" spans="2:26" x14ac:dyDescent="0.25">
      <c r="B491" s="7"/>
      <c r="C491" s="133"/>
      <c r="D491" s="133"/>
      <c r="E491" s="7"/>
      <c r="F491" s="7"/>
      <c r="G491" s="7"/>
      <c r="H491" s="7"/>
      <c r="I491" s="7"/>
      <c r="J491" s="7"/>
      <c r="K491" s="7"/>
      <c r="L491" s="7"/>
      <c r="M491" s="7"/>
      <c r="N491" s="7"/>
      <c r="O491" s="7"/>
      <c r="P491" s="7"/>
      <c r="Q491" s="7"/>
      <c r="R491" s="7"/>
      <c r="S491" s="7"/>
      <c r="T491"/>
      <c r="U491"/>
      <c r="V491"/>
      <c r="W491"/>
      <c r="X491"/>
      <c r="Y491"/>
      <c r="Z491"/>
    </row>
    <row r="492" spans="2:26" x14ac:dyDescent="0.25">
      <c r="B492" s="7"/>
      <c r="C492" s="133"/>
      <c r="D492" s="133"/>
      <c r="E492" s="7"/>
      <c r="F492" s="7"/>
      <c r="G492" s="7"/>
      <c r="H492" s="7"/>
      <c r="I492" s="7"/>
      <c r="J492" s="7"/>
      <c r="K492" s="7"/>
      <c r="L492" s="7"/>
      <c r="M492" s="7"/>
      <c r="N492" s="7"/>
      <c r="O492" s="7"/>
      <c r="P492" s="7"/>
      <c r="Q492" s="7"/>
      <c r="R492" s="7"/>
      <c r="S492" s="7"/>
      <c r="T492"/>
      <c r="U492"/>
      <c r="V492"/>
      <c r="W492"/>
      <c r="X492"/>
      <c r="Y492"/>
      <c r="Z492"/>
    </row>
    <row r="493" spans="2:26" x14ac:dyDescent="0.25">
      <c r="B493" s="7"/>
      <c r="C493" s="133"/>
      <c r="D493" s="133"/>
      <c r="E493" s="7"/>
      <c r="F493" s="7"/>
      <c r="G493" s="7"/>
      <c r="H493" s="7"/>
      <c r="I493" s="7"/>
      <c r="J493" s="7"/>
      <c r="K493" s="7"/>
      <c r="L493" s="7"/>
      <c r="M493" s="7"/>
      <c r="N493" s="7"/>
      <c r="O493" s="7"/>
      <c r="P493" s="7"/>
      <c r="Q493" s="7"/>
      <c r="R493" s="7"/>
      <c r="S493" s="7"/>
      <c r="T493"/>
      <c r="U493"/>
      <c r="V493"/>
      <c r="W493"/>
      <c r="X493"/>
      <c r="Y493"/>
      <c r="Z493"/>
    </row>
    <row r="494" spans="2:26" x14ac:dyDescent="0.25">
      <c r="B494" s="7"/>
      <c r="C494" s="133"/>
      <c r="D494" s="133"/>
      <c r="E494" s="7"/>
      <c r="F494" s="7"/>
      <c r="G494" s="7"/>
      <c r="H494" s="7"/>
      <c r="I494" s="7"/>
      <c r="J494" s="7"/>
      <c r="K494" s="7"/>
      <c r="L494" s="7"/>
      <c r="M494" s="7"/>
      <c r="N494" s="7"/>
      <c r="O494" s="7"/>
      <c r="P494" s="7"/>
      <c r="Q494" s="7"/>
      <c r="R494" s="7"/>
      <c r="S494" s="7"/>
      <c r="T494"/>
      <c r="U494"/>
      <c r="V494"/>
      <c r="W494"/>
      <c r="X494"/>
      <c r="Y494"/>
      <c r="Z494"/>
    </row>
    <row r="495" spans="2:26" x14ac:dyDescent="0.25">
      <c r="B495" s="7"/>
      <c r="C495" s="133"/>
      <c r="D495" s="133"/>
      <c r="E495" s="7"/>
      <c r="F495" s="7"/>
      <c r="G495" s="7"/>
      <c r="H495" s="7"/>
      <c r="I495" s="7"/>
      <c r="J495" s="7"/>
      <c r="K495" s="7"/>
      <c r="L495" s="7"/>
      <c r="M495" s="7"/>
      <c r="N495" s="7"/>
      <c r="O495" s="7"/>
      <c r="P495" s="7"/>
      <c r="Q495" s="7"/>
      <c r="R495" s="7"/>
      <c r="S495" s="7"/>
      <c r="T495"/>
      <c r="U495"/>
      <c r="V495"/>
      <c r="W495"/>
      <c r="X495"/>
      <c r="Y495"/>
      <c r="Z495"/>
    </row>
    <row r="496" spans="2:26" x14ac:dyDescent="0.25">
      <c r="B496" s="7"/>
      <c r="C496" s="133"/>
      <c r="D496" s="133"/>
      <c r="E496" s="7"/>
      <c r="F496" s="7"/>
      <c r="G496" s="7"/>
      <c r="H496" s="7"/>
      <c r="I496" s="7"/>
      <c r="J496" s="7"/>
      <c r="K496" s="7"/>
      <c r="L496" s="7"/>
      <c r="M496" s="7"/>
      <c r="N496" s="7"/>
      <c r="O496" s="7"/>
      <c r="P496" s="7"/>
      <c r="Q496" s="7"/>
      <c r="R496" s="7"/>
      <c r="S496" s="7"/>
      <c r="T496"/>
      <c r="U496"/>
      <c r="V496"/>
      <c r="W496"/>
      <c r="X496"/>
      <c r="Y496"/>
      <c r="Z496"/>
    </row>
    <row r="497" spans="2:26" x14ac:dyDescent="0.25">
      <c r="B497" s="7"/>
      <c r="C497" s="133"/>
      <c r="D497" s="133"/>
      <c r="E497" s="7"/>
      <c r="F497" s="7"/>
      <c r="G497" s="7"/>
      <c r="H497" s="7"/>
      <c r="I497" s="7"/>
      <c r="J497" s="7"/>
      <c r="K497" s="7"/>
      <c r="L497" s="7"/>
      <c r="M497" s="7"/>
      <c r="N497" s="7"/>
      <c r="O497" s="7"/>
      <c r="P497" s="7"/>
      <c r="Q497" s="7"/>
      <c r="R497" s="7"/>
      <c r="S497" s="7"/>
      <c r="T497"/>
      <c r="U497"/>
      <c r="V497"/>
      <c r="W497"/>
      <c r="X497"/>
      <c r="Y497"/>
      <c r="Z497"/>
    </row>
    <row r="498" spans="2:26" x14ac:dyDescent="0.25">
      <c r="B498" s="7"/>
      <c r="C498" s="133"/>
      <c r="D498" s="133"/>
      <c r="E498" s="7"/>
      <c r="F498" s="7"/>
      <c r="G498" s="7"/>
      <c r="H498" s="7"/>
      <c r="I498" s="7"/>
      <c r="J498" s="7"/>
      <c r="K498" s="7"/>
      <c r="L498" s="7"/>
      <c r="M498" s="7"/>
      <c r="N498" s="7"/>
      <c r="O498" s="7"/>
      <c r="P498" s="7"/>
      <c r="Q498" s="7"/>
      <c r="R498" s="7"/>
      <c r="S498" s="7"/>
      <c r="T498"/>
      <c r="U498"/>
      <c r="V498"/>
      <c r="W498"/>
      <c r="X498"/>
      <c r="Y498"/>
      <c r="Z498"/>
    </row>
    <row r="499" spans="2:26" x14ac:dyDescent="0.25">
      <c r="B499" s="7"/>
      <c r="C499" s="133"/>
      <c r="D499" s="133"/>
      <c r="E499" s="7"/>
      <c r="F499" s="7"/>
      <c r="G499" s="7"/>
      <c r="H499" s="7"/>
      <c r="I499" s="7"/>
      <c r="J499" s="7"/>
      <c r="K499" s="7"/>
      <c r="L499" s="7"/>
      <c r="M499" s="7"/>
      <c r="N499" s="7"/>
      <c r="O499" s="7"/>
      <c r="P499" s="7"/>
      <c r="Q499" s="7"/>
      <c r="R499" s="7"/>
      <c r="S499" s="7"/>
      <c r="T499"/>
      <c r="U499"/>
      <c r="V499"/>
      <c r="W499"/>
      <c r="X499"/>
      <c r="Y499"/>
      <c r="Z499"/>
    </row>
    <row r="500" spans="2:26" x14ac:dyDescent="0.25">
      <c r="B500" s="7"/>
      <c r="C500" s="133"/>
      <c r="D500" s="133"/>
      <c r="E500" s="7"/>
      <c r="F500" s="7"/>
      <c r="G500" s="7"/>
      <c r="H500" s="7"/>
      <c r="I500" s="7"/>
      <c r="J500" s="7"/>
      <c r="K500" s="7"/>
      <c r="L500" s="7"/>
      <c r="M500" s="7"/>
      <c r="N500" s="7"/>
      <c r="O500" s="7"/>
      <c r="P500" s="7"/>
      <c r="Q500" s="7"/>
      <c r="R500" s="7"/>
      <c r="S500" s="7"/>
      <c r="T500"/>
      <c r="U500"/>
      <c r="V500"/>
      <c r="W500"/>
      <c r="X500"/>
      <c r="Y500"/>
      <c r="Z500"/>
    </row>
    <row r="501" spans="2:26" x14ac:dyDescent="0.25">
      <c r="B501" s="7"/>
      <c r="C501" s="133"/>
      <c r="D501" s="133"/>
      <c r="E501" s="7"/>
      <c r="F501" s="7"/>
      <c r="G501" s="7"/>
      <c r="H501" s="7"/>
      <c r="I501" s="7"/>
      <c r="J501" s="7"/>
      <c r="K501" s="7"/>
      <c r="L501" s="7"/>
      <c r="M501" s="7"/>
      <c r="N501" s="7"/>
      <c r="O501" s="7"/>
      <c r="P501" s="7"/>
      <c r="Q501" s="7"/>
      <c r="R501" s="7"/>
      <c r="S501" s="7"/>
      <c r="T501"/>
      <c r="U501"/>
      <c r="V501"/>
      <c r="W501"/>
      <c r="X501"/>
      <c r="Y501"/>
      <c r="Z501"/>
    </row>
    <row r="502" spans="2:26" x14ac:dyDescent="0.25">
      <c r="B502" s="7"/>
      <c r="C502" s="133"/>
      <c r="D502" s="133"/>
      <c r="E502" s="7"/>
      <c r="F502" s="7"/>
      <c r="G502" s="7"/>
      <c r="H502" s="7"/>
      <c r="I502" s="7"/>
      <c r="J502" s="7"/>
      <c r="K502" s="7"/>
      <c r="L502" s="7"/>
      <c r="M502" s="7"/>
      <c r="N502" s="7"/>
      <c r="O502" s="7"/>
      <c r="P502" s="7"/>
      <c r="Q502" s="7"/>
      <c r="R502" s="7"/>
      <c r="S502" s="7"/>
      <c r="T502"/>
      <c r="U502"/>
      <c r="V502"/>
      <c r="W502"/>
      <c r="X502"/>
      <c r="Y502"/>
      <c r="Z502"/>
    </row>
    <row r="503" spans="2:26" x14ac:dyDescent="0.25">
      <c r="B503" s="7"/>
      <c r="C503" s="133"/>
      <c r="D503" s="133"/>
      <c r="E503" s="7"/>
      <c r="F503" s="7"/>
      <c r="G503" s="7"/>
      <c r="H503" s="7"/>
      <c r="I503" s="7"/>
      <c r="J503" s="7"/>
      <c r="K503" s="7"/>
      <c r="L503" s="7"/>
      <c r="M503" s="7"/>
      <c r="N503" s="7"/>
      <c r="O503" s="7"/>
      <c r="P503" s="7"/>
      <c r="Q503" s="7"/>
      <c r="R503" s="7"/>
      <c r="S503" s="7"/>
      <c r="T503"/>
      <c r="U503"/>
      <c r="V503"/>
      <c r="W503"/>
      <c r="X503"/>
      <c r="Y503"/>
      <c r="Z503"/>
    </row>
    <row r="504" spans="2:26" x14ac:dyDescent="0.25">
      <c r="B504" s="7"/>
      <c r="C504" s="133"/>
      <c r="D504" s="133"/>
      <c r="E504" s="7"/>
      <c r="F504" s="7"/>
      <c r="G504" s="7"/>
      <c r="H504" s="7"/>
      <c r="I504" s="7"/>
      <c r="J504" s="7"/>
      <c r="K504" s="7"/>
      <c r="L504" s="7"/>
      <c r="M504" s="7"/>
      <c r="N504" s="7"/>
      <c r="O504" s="7"/>
      <c r="P504" s="7"/>
      <c r="Q504" s="7"/>
      <c r="R504" s="7"/>
      <c r="S504" s="7"/>
      <c r="T504"/>
      <c r="U504"/>
      <c r="V504"/>
      <c r="W504"/>
      <c r="X504"/>
      <c r="Y504"/>
      <c r="Z504"/>
    </row>
    <row r="505" spans="2:26" x14ac:dyDescent="0.25">
      <c r="B505" s="7"/>
      <c r="C505" s="133"/>
      <c r="D505" s="133"/>
      <c r="E505" s="7"/>
      <c r="F505" s="7"/>
      <c r="G505" s="7"/>
      <c r="H505" s="7"/>
      <c r="I505" s="7"/>
      <c r="J505" s="7"/>
      <c r="K505" s="7"/>
      <c r="L505" s="7"/>
      <c r="M505" s="7"/>
      <c r="N505" s="7"/>
      <c r="O505" s="7"/>
      <c r="P505" s="7"/>
      <c r="Q505" s="7"/>
      <c r="R505" s="7"/>
      <c r="S505" s="7"/>
      <c r="T505"/>
      <c r="U505"/>
      <c r="V505"/>
      <c r="W505"/>
      <c r="X505"/>
      <c r="Y505"/>
      <c r="Z505"/>
    </row>
    <row r="506" spans="2:26" x14ac:dyDescent="0.25">
      <c r="B506" s="7"/>
      <c r="C506" s="133"/>
      <c r="D506" s="133"/>
      <c r="E506" s="7"/>
      <c r="F506" s="7"/>
      <c r="G506" s="7"/>
      <c r="H506" s="7"/>
      <c r="I506" s="7"/>
      <c r="J506" s="7"/>
      <c r="K506" s="7"/>
      <c r="L506" s="7"/>
      <c r="M506" s="7"/>
      <c r="N506" s="7"/>
      <c r="O506" s="7"/>
      <c r="P506" s="7"/>
      <c r="Q506" s="7"/>
      <c r="R506" s="7"/>
      <c r="S506" s="7"/>
      <c r="T506"/>
      <c r="U506"/>
      <c r="V506"/>
      <c r="W506"/>
      <c r="X506"/>
      <c r="Y506"/>
      <c r="Z506"/>
    </row>
    <row r="507" spans="2:26" x14ac:dyDescent="0.25">
      <c r="B507" s="7"/>
      <c r="C507" s="133"/>
      <c r="D507" s="133"/>
      <c r="E507" s="7"/>
      <c r="F507" s="7"/>
      <c r="G507" s="7"/>
      <c r="H507" s="7"/>
      <c r="I507" s="7"/>
      <c r="J507" s="7"/>
      <c r="K507" s="7"/>
      <c r="L507" s="7"/>
      <c r="M507" s="7"/>
      <c r="N507" s="7"/>
      <c r="O507" s="7"/>
      <c r="P507" s="7"/>
      <c r="Q507" s="7"/>
      <c r="R507" s="7"/>
      <c r="S507" s="7"/>
      <c r="T507"/>
      <c r="U507"/>
      <c r="V507"/>
      <c r="W507"/>
      <c r="X507"/>
      <c r="Y507"/>
      <c r="Z507"/>
    </row>
    <row r="508" spans="2:26" x14ac:dyDescent="0.25">
      <c r="B508" s="7"/>
      <c r="C508" s="133"/>
      <c r="D508" s="133"/>
      <c r="E508" s="7"/>
      <c r="F508" s="7"/>
      <c r="G508" s="7"/>
      <c r="H508" s="7"/>
      <c r="I508" s="7"/>
      <c r="J508" s="7"/>
      <c r="K508" s="7"/>
      <c r="L508" s="7"/>
      <c r="M508" s="7"/>
      <c r="N508" s="7"/>
      <c r="O508" s="7"/>
      <c r="P508" s="7"/>
      <c r="Q508" s="7"/>
      <c r="R508" s="7"/>
      <c r="S508" s="7"/>
      <c r="T508"/>
      <c r="U508"/>
      <c r="V508"/>
      <c r="W508"/>
      <c r="X508"/>
      <c r="Y508"/>
      <c r="Z508"/>
    </row>
    <row r="509" spans="2:26" x14ac:dyDescent="0.25">
      <c r="B509" s="7"/>
      <c r="C509" s="133"/>
      <c r="D509" s="133"/>
      <c r="E509" s="7"/>
      <c r="F509" s="7"/>
      <c r="G509" s="7"/>
      <c r="H509" s="7"/>
      <c r="I509" s="7"/>
      <c r="J509" s="7"/>
      <c r="K509" s="7"/>
      <c r="L509" s="7"/>
      <c r="M509" s="7"/>
      <c r="N509" s="7"/>
      <c r="O509" s="7"/>
      <c r="P509" s="7"/>
      <c r="Q509" s="7"/>
      <c r="R509" s="7"/>
      <c r="S509" s="7"/>
      <c r="T509"/>
      <c r="U509"/>
      <c r="V509"/>
      <c r="W509"/>
      <c r="X509"/>
      <c r="Y509"/>
      <c r="Z509"/>
    </row>
    <row r="510" spans="2:26" x14ac:dyDescent="0.25">
      <c r="B510" s="7"/>
      <c r="C510" s="133"/>
      <c r="D510" s="133"/>
      <c r="E510" s="7"/>
      <c r="F510" s="7"/>
      <c r="G510" s="7"/>
      <c r="H510" s="7"/>
      <c r="I510" s="7"/>
      <c r="J510" s="7"/>
      <c r="K510" s="7"/>
      <c r="L510" s="7"/>
      <c r="M510" s="7"/>
      <c r="N510" s="7"/>
      <c r="O510" s="7"/>
      <c r="P510" s="7"/>
      <c r="Q510" s="7"/>
      <c r="R510" s="7"/>
      <c r="S510" s="7"/>
      <c r="T510"/>
      <c r="U510"/>
      <c r="V510"/>
      <c r="W510"/>
      <c r="X510"/>
      <c r="Y510"/>
      <c r="Z510"/>
    </row>
    <row r="511" spans="2:26" x14ac:dyDescent="0.25">
      <c r="B511" s="7"/>
      <c r="C511" s="133"/>
      <c r="D511" s="133"/>
      <c r="E511" s="7"/>
      <c r="F511" s="7"/>
      <c r="G511" s="7"/>
      <c r="H511" s="7"/>
      <c r="I511" s="7"/>
      <c r="J511" s="7"/>
      <c r="K511" s="7"/>
      <c r="L511" s="7"/>
      <c r="M511" s="7"/>
      <c r="N511" s="7"/>
      <c r="O511" s="7"/>
      <c r="P511" s="7"/>
      <c r="Q511" s="7"/>
      <c r="R511" s="7"/>
      <c r="S511" s="7"/>
      <c r="T511"/>
      <c r="U511"/>
      <c r="V511"/>
      <c r="W511"/>
      <c r="X511"/>
      <c r="Y511"/>
      <c r="Z511"/>
    </row>
    <row r="512" spans="2:26" x14ac:dyDescent="0.25">
      <c r="B512" s="7"/>
      <c r="C512" s="133"/>
      <c r="D512" s="133"/>
      <c r="E512" s="7"/>
      <c r="F512" s="7"/>
      <c r="G512" s="7"/>
      <c r="H512" s="7"/>
      <c r="I512" s="7"/>
      <c r="J512" s="7"/>
      <c r="K512" s="7"/>
      <c r="L512" s="7"/>
      <c r="M512" s="7"/>
      <c r="N512" s="7"/>
      <c r="O512" s="7"/>
      <c r="P512" s="7"/>
      <c r="Q512" s="7"/>
      <c r="R512" s="7"/>
      <c r="S512" s="7"/>
      <c r="T512"/>
      <c r="U512"/>
      <c r="V512"/>
      <c r="W512"/>
      <c r="X512"/>
      <c r="Y512"/>
      <c r="Z512"/>
    </row>
    <row r="513" spans="2:26" x14ac:dyDescent="0.25">
      <c r="B513" s="7"/>
      <c r="C513" s="133"/>
      <c r="D513" s="133"/>
      <c r="E513" s="7"/>
      <c r="F513" s="7"/>
      <c r="G513" s="7"/>
      <c r="H513" s="7"/>
      <c r="I513" s="7"/>
      <c r="J513" s="7"/>
      <c r="K513" s="7"/>
      <c r="L513" s="7"/>
      <c r="M513" s="7"/>
      <c r="N513" s="7"/>
      <c r="O513" s="7"/>
      <c r="P513" s="7"/>
      <c r="Q513" s="7"/>
      <c r="R513" s="7"/>
      <c r="S513" s="7"/>
      <c r="T513"/>
      <c r="U513"/>
      <c r="V513"/>
      <c r="W513"/>
      <c r="X513"/>
      <c r="Y513"/>
      <c r="Z513"/>
    </row>
    <row r="514" spans="2:26" x14ac:dyDescent="0.25">
      <c r="B514" s="7"/>
      <c r="C514" s="133"/>
      <c r="D514" s="133"/>
      <c r="E514" s="7"/>
      <c r="F514" s="7"/>
      <c r="G514" s="7"/>
      <c r="H514" s="7"/>
      <c r="I514" s="7"/>
      <c r="J514" s="7"/>
      <c r="K514" s="7"/>
      <c r="L514" s="7"/>
      <c r="M514" s="7"/>
      <c r="N514" s="7"/>
      <c r="O514" s="7"/>
      <c r="P514" s="7"/>
      <c r="Q514" s="7"/>
      <c r="R514" s="7"/>
      <c r="S514" s="7"/>
      <c r="T514"/>
      <c r="U514"/>
      <c r="V514"/>
      <c r="W514"/>
      <c r="X514"/>
      <c r="Y514"/>
      <c r="Z514"/>
    </row>
    <row r="515" spans="2:26" x14ac:dyDescent="0.25">
      <c r="B515" s="7"/>
      <c r="C515" s="133"/>
      <c r="D515" s="133"/>
      <c r="E515" s="7"/>
      <c r="F515" s="7"/>
      <c r="G515" s="7"/>
      <c r="H515" s="7"/>
      <c r="I515" s="7"/>
      <c r="J515" s="7"/>
      <c r="K515" s="7"/>
      <c r="L515" s="7"/>
      <c r="M515" s="7"/>
      <c r="N515" s="7"/>
      <c r="O515" s="7"/>
      <c r="P515" s="7"/>
      <c r="Q515" s="7"/>
      <c r="R515" s="7"/>
      <c r="S515" s="7"/>
      <c r="T515"/>
      <c r="U515"/>
      <c r="V515"/>
      <c r="W515"/>
      <c r="X515"/>
      <c r="Y515"/>
      <c r="Z515"/>
    </row>
    <row r="516" spans="2:26" x14ac:dyDescent="0.25">
      <c r="B516" s="7"/>
      <c r="C516" s="133"/>
      <c r="D516" s="133"/>
      <c r="E516" s="7"/>
      <c r="F516" s="7"/>
      <c r="G516" s="7"/>
      <c r="H516" s="7"/>
      <c r="I516" s="7"/>
      <c r="J516" s="7"/>
      <c r="K516" s="7"/>
      <c r="L516" s="7"/>
      <c r="M516" s="7"/>
      <c r="N516" s="7"/>
      <c r="O516" s="7"/>
      <c r="P516" s="7"/>
      <c r="Q516" s="7"/>
      <c r="R516" s="7"/>
      <c r="S516" s="7"/>
      <c r="T516"/>
      <c r="U516"/>
      <c r="V516"/>
      <c r="W516"/>
      <c r="X516"/>
      <c r="Y516"/>
      <c r="Z516"/>
    </row>
    <row r="517" spans="2:26" x14ac:dyDescent="0.25">
      <c r="B517" s="7"/>
      <c r="C517" s="133"/>
      <c r="D517" s="133"/>
      <c r="E517" s="7"/>
      <c r="F517" s="7"/>
      <c r="G517" s="7"/>
      <c r="H517" s="7"/>
      <c r="I517" s="7"/>
      <c r="J517" s="7"/>
      <c r="K517" s="7"/>
      <c r="L517" s="7"/>
      <c r="M517" s="7"/>
      <c r="N517" s="7"/>
      <c r="O517" s="7"/>
      <c r="P517" s="7"/>
      <c r="Q517" s="7"/>
      <c r="R517" s="7"/>
      <c r="S517" s="7"/>
      <c r="T517"/>
      <c r="U517"/>
      <c r="V517"/>
      <c r="W517"/>
      <c r="X517"/>
      <c r="Y517"/>
      <c r="Z517"/>
    </row>
    <row r="518" spans="2:26" x14ac:dyDescent="0.25">
      <c r="B518" s="7"/>
      <c r="C518" s="133"/>
      <c r="D518" s="133"/>
      <c r="E518" s="7"/>
      <c r="F518" s="7"/>
      <c r="G518" s="7"/>
      <c r="H518" s="7"/>
      <c r="I518" s="7"/>
      <c r="J518" s="7"/>
      <c r="K518" s="7"/>
      <c r="L518" s="7"/>
      <c r="M518" s="7"/>
      <c r="N518" s="7"/>
      <c r="O518" s="7"/>
      <c r="P518" s="7"/>
      <c r="Q518" s="7"/>
      <c r="R518" s="7"/>
      <c r="S518" s="7"/>
      <c r="T518"/>
      <c r="U518"/>
      <c r="V518"/>
      <c r="W518"/>
      <c r="X518"/>
      <c r="Y518"/>
      <c r="Z518"/>
    </row>
    <row r="519" spans="2:26" x14ac:dyDescent="0.25">
      <c r="B519" s="7"/>
      <c r="C519" s="133"/>
      <c r="D519" s="133"/>
      <c r="E519" s="7"/>
      <c r="F519" s="7"/>
      <c r="G519" s="7"/>
      <c r="H519" s="7"/>
      <c r="I519" s="7"/>
      <c r="J519" s="7"/>
      <c r="K519" s="7"/>
      <c r="L519" s="7"/>
      <c r="M519" s="7"/>
      <c r="N519" s="7"/>
      <c r="O519" s="7"/>
      <c r="P519" s="7"/>
      <c r="Q519" s="7"/>
      <c r="R519" s="7"/>
      <c r="S519" s="7"/>
      <c r="T519"/>
      <c r="U519"/>
      <c r="V519"/>
      <c r="W519"/>
      <c r="X519"/>
      <c r="Y519"/>
      <c r="Z519"/>
    </row>
    <row r="520" spans="2:26" x14ac:dyDescent="0.25">
      <c r="B520" s="7"/>
      <c r="C520" s="133"/>
      <c r="D520" s="133"/>
      <c r="E520" s="7"/>
      <c r="F520" s="7"/>
      <c r="G520" s="7"/>
      <c r="H520" s="7"/>
      <c r="I520" s="7"/>
      <c r="J520" s="7"/>
      <c r="K520" s="7"/>
      <c r="L520" s="7"/>
      <c r="M520" s="7"/>
      <c r="N520" s="7"/>
      <c r="O520" s="7"/>
      <c r="P520" s="7"/>
      <c r="Q520" s="7"/>
      <c r="R520" s="7"/>
      <c r="S520" s="7"/>
      <c r="T520"/>
      <c r="U520"/>
      <c r="V520"/>
      <c r="W520"/>
      <c r="X520"/>
      <c r="Y520"/>
      <c r="Z520"/>
    </row>
    <row r="521" spans="2:26" x14ac:dyDescent="0.25">
      <c r="B521" s="7"/>
      <c r="C521" s="133"/>
      <c r="D521" s="133"/>
      <c r="E521" s="7"/>
      <c r="F521" s="7"/>
      <c r="G521" s="7"/>
      <c r="H521" s="7"/>
      <c r="I521" s="7"/>
      <c r="J521" s="7"/>
      <c r="K521" s="7"/>
      <c r="L521" s="7"/>
      <c r="M521" s="7"/>
      <c r="N521" s="7"/>
      <c r="O521" s="7"/>
      <c r="P521" s="7"/>
      <c r="Q521" s="7"/>
      <c r="R521" s="7"/>
      <c r="S521" s="7"/>
      <c r="T521"/>
      <c r="U521"/>
      <c r="V521"/>
      <c r="W521"/>
      <c r="X521"/>
      <c r="Y521"/>
      <c r="Z521"/>
    </row>
    <row r="522" spans="2:26" x14ac:dyDescent="0.25">
      <c r="B522" s="7"/>
      <c r="C522" s="133"/>
      <c r="D522" s="133"/>
      <c r="E522" s="7"/>
      <c r="F522" s="7"/>
      <c r="G522" s="7"/>
      <c r="H522" s="7"/>
      <c r="I522" s="7"/>
      <c r="J522" s="7"/>
      <c r="K522" s="7"/>
      <c r="L522" s="7"/>
      <c r="M522" s="7"/>
      <c r="N522" s="7"/>
      <c r="O522" s="7"/>
      <c r="P522" s="7"/>
      <c r="Q522" s="7"/>
      <c r="R522" s="7"/>
      <c r="S522" s="7"/>
      <c r="T522"/>
      <c r="U522"/>
      <c r="V522"/>
      <c r="W522"/>
      <c r="X522"/>
      <c r="Y522"/>
      <c r="Z522"/>
    </row>
    <row r="523" spans="2:26" x14ac:dyDescent="0.25">
      <c r="B523" s="7"/>
      <c r="C523" s="133"/>
      <c r="D523" s="133"/>
      <c r="E523" s="7"/>
      <c r="F523" s="7"/>
      <c r="G523" s="7"/>
      <c r="H523" s="7"/>
      <c r="I523" s="7"/>
      <c r="J523" s="7"/>
      <c r="K523" s="7"/>
      <c r="L523" s="7"/>
      <c r="M523" s="7"/>
      <c r="N523" s="7"/>
      <c r="O523" s="7"/>
      <c r="P523" s="7"/>
      <c r="Q523" s="7"/>
      <c r="R523" s="7"/>
      <c r="S523" s="7"/>
      <c r="T523"/>
      <c r="U523"/>
      <c r="V523"/>
      <c r="W523"/>
      <c r="X523"/>
      <c r="Y523"/>
      <c r="Z523"/>
    </row>
    <row r="524" spans="2:26" x14ac:dyDescent="0.25">
      <c r="B524" s="7"/>
      <c r="C524" s="133"/>
      <c r="D524" s="133"/>
      <c r="E524" s="7"/>
      <c r="F524" s="7"/>
      <c r="G524" s="7"/>
      <c r="H524" s="7"/>
      <c r="I524" s="7"/>
      <c r="J524" s="7"/>
      <c r="K524" s="7"/>
      <c r="L524" s="7"/>
      <c r="M524" s="7"/>
      <c r="N524" s="7"/>
      <c r="O524" s="7"/>
      <c r="P524" s="7"/>
      <c r="Q524" s="7"/>
      <c r="R524" s="7"/>
      <c r="S524" s="7"/>
      <c r="T524"/>
      <c r="U524"/>
      <c r="V524"/>
      <c r="W524"/>
      <c r="X524"/>
      <c r="Y524"/>
      <c r="Z524"/>
    </row>
    <row r="525" spans="2:26" x14ac:dyDescent="0.25">
      <c r="B525" s="7"/>
      <c r="C525" s="133"/>
      <c r="D525" s="133"/>
      <c r="E525" s="7"/>
      <c r="F525" s="7"/>
      <c r="G525" s="7"/>
      <c r="H525" s="7"/>
      <c r="I525" s="7"/>
      <c r="J525" s="7"/>
      <c r="K525" s="7"/>
      <c r="L525" s="7"/>
      <c r="M525" s="7"/>
      <c r="N525" s="7"/>
      <c r="O525" s="7"/>
      <c r="P525" s="7"/>
      <c r="Q525" s="7"/>
      <c r="R525" s="7"/>
      <c r="S525" s="7"/>
      <c r="T525"/>
      <c r="U525"/>
      <c r="V525"/>
      <c r="W525"/>
      <c r="X525"/>
      <c r="Y525"/>
      <c r="Z525"/>
    </row>
    <row r="526" spans="2:26" x14ac:dyDescent="0.25">
      <c r="B526" s="7"/>
      <c r="C526" s="133"/>
      <c r="D526" s="133"/>
      <c r="E526" s="7"/>
      <c r="F526" s="7"/>
      <c r="G526" s="7"/>
      <c r="H526" s="7"/>
      <c r="I526" s="7"/>
      <c r="J526" s="7"/>
      <c r="K526" s="7"/>
      <c r="L526" s="7"/>
      <c r="M526" s="7"/>
      <c r="N526" s="7"/>
      <c r="O526" s="7"/>
      <c r="P526" s="7"/>
      <c r="Q526" s="7"/>
      <c r="R526" s="7"/>
      <c r="S526" s="7"/>
      <c r="T526"/>
      <c r="U526"/>
      <c r="V526"/>
      <c r="W526"/>
      <c r="X526"/>
      <c r="Y526"/>
      <c r="Z526"/>
    </row>
    <row r="527" spans="2:26" x14ac:dyDescent="0.25">
      <c r="B527" s="7"/>
      <c r="C527" s="133"/>
      <c r="D527" s="133"/>
      <c r="E527" s="7"/>
      <c r="F527" s="7"/>
      <c r="G527" s="7"/>
      <c r="H527" s="7"/>
      <c r="I527" s="7"/>
      <c r="J527" s="7"/>
      <c r="K527" s="7"/>
      <c r="L527" s="7"/>
      <c r="M527" s="7"/>
      <c r="N527" s="7"/>
      <c r="O527" s="7"/>
      <c r="P527" s="7"/>
      <c r="Q527" s="7"/>
      <c r="R527" s="7"/>
      <c r="S527" s="7"/>
      <c r="T527"/>
      <c r="U527"/>
      <c r="V527"/>
      <c r="W527"/>
      <c r="X527"/>
      <c r="Y527"/>
      <c r="Z527"/>
    </row>
    <row r="528" spans="2:26" x14ac:dyDescent="0.25">
      <c r="B528" s="7"/>
      <c r="C528" s="133"/>
      <c r="D528" s="133"/>
      <c r="E528" s="7"/>
      <c r="F528" s="7"/>
      <c r="G528" s="7"/>
      <c r="H528" s="7"/>
      <c r="I528" s="7"/>
      <c r="J528" s="7"/>
      <c r="K528" s="7"/>
      <c r="L528" s="7"/>
      <c r="M528" s="7"/>
      <c r="N528" s="7"/>
      <c r="O528" s="7"/>
      <c r="P528" s="7"/>
      <c r="Q528" s="7"/>
      <c r="R528" s="7"/>
      <c r="S528" s="7"/>
      <c r="T528"/>
      <c r="U528"/>
      <c r="V528"/>
      <c r="W528"/>
      <c r="X528"/>
      <c r="Y528"/>
      <c r="Z528"/>
    </row>
    <row r="529" spans="2:26" x14ac:dyDescent="0.25">
      <c r="B529" s="7"/>
      <c r="C529" s="133"/>
      <c r="D529" s="133"/>
      <c r="E529" s="7"/>
      <c r="F529" s="7"/>
      <c r="G529" s="7"/>
      <c r="H529" s="7"/>
      <c r="I529" s="7"/>
      <c r="J529" s="7"/>
      <c r="K529" s="7"/>
      <c r="L529" s="7"/>
      <c r="M529" s="7"/>
      <c r="N529" s="7"/>
      <c r="O529" s="7"/>
      <c r="P529" s="7"/>
      <c r="Q529" s="7"/>
      <c r="R529" s="7"/>
      <c r="S529" s="7"/>
      <c r="T529"/>
      <c r="U529"/>
      <c r="V529"/>
      <c r="W529"/>
      <c r="X529"/>
      <c r="Y529"/>
      <c r="Z529"/>
    </row>
    <row r="530" spans="2:26" x14ac:dyDescent="0.25">
      <c r="B530" s="7"/>
      <c r="C530" s="133"/>
      <c r="D530" s="133"/>
      <c r="E530" s="7"/>
      <c r="F530" s="7"/>
      <c r="G530" s="7"/>
      <c r="H530" s="7"/>
      <c r="I530" s="7"/>
      <c r="J530" s="7"/>
      <c r="K530" s="7"/>
      <c r="L530" s="7"/>
      <c r="M530" s="7"/>
      <c r="N530" s="7"/>
      <c r="O530" s="7"/>
      <c r="P530" s="7"/>
      <c r="Q530" s="7"/>
      <c r="R530" s="7"/>
      <c r="S530" s="7"/>
      <c r="T530"/>
      <c r="U530"/>
      <c r="V530"/>
      <c r="W530"/>
      <c r="X530"/>
      <c r="Y530"/>
      <c r="Z530"/>
    </row>
    <row r="531" spans="2:26" x14ac:dyDescent="0.25">
      <c r="B531" s="7"/>
      <c r="C531" s="133"/>
      <c r="D531" s="133"/>
      <c r="E531" s="7"/>
      <c r="F531" s="7"/>
      <c r="G531" s="7"/>
      <c r="H531" s="7"/>
      <c r="I531" s="7"/>
      <c r="J531" s="7"/>
      <c r="K531" s="7"/>
      <c r="L531" s="7"/>
      <c r="M531" s="7"/>
      <c r="N531" s="7"/>
      <c r="O531" s="7"/>
      <c r="P531" s="7"/>
      <c r="Q531" s="7"/>
      <c r="R531" s="7"/>
      <c r="S531" s="7"/>
      <c r="T531"/>
      <c r="U531"/>
      <c r="V531"/>
      <c r="W531"/>
      <c r="X531"/>
      <c r="Y531"/>
      <c r="Z531"/>
    </row>
    <row r="532" spans="2:26" x14ac:dyDescent="0.25">
      <c r="B532" s="7"/>
      <c r="C532" s="133"/>
      <c r="D532" s="133"/>
      <c r="E532" s="7"/>
      <c r="F532" s="7"/>
      <c r="G532" s="7"/>
      <c r="H532" s="7"/>
      <c r="I532" s="7"/>
      <c r="J532" s="7"/>
      <c r="K532" s="7"/>
      <c r="L532" s="7"/>
      <c r="M532" s="7"/>
      <c r="N532" s="7"/>
      <c r="O532" s="7"/>
      <c r="P532" s="7"/>
      <c r="Q532" s="7"/>
      <c r="R532" s="7"/>
      <c r="S532" s="7"/>
      <c r="T532"/>
      <c r="U532"/>
      <c r="V532"/>
      <c r="W532"/>
      <c r="X532"/>
      <c r="Y532"/>
      <c r="Z532"/>
    </row>
    <row r="533" spans="2:26" x14ac:dyDescent="0.25">
      <c r="B533" s="7"/>
      <c r="C533" s="133"/>
      <c r="D533" s="133"/>
      <c r="E533" s="7"/>
      <c r="F533" s="7"/>
      <c r="G533" s="7"/>
      <c r="H533" s="7"/>
      <c r="I533" s="7"/>
      <c r="J533" s="7"/>
      <c r="K533" s="7"/>
      <c r="L533" s="7"/>
      <c r="M533" s="7"/>
      <c r="N533" s="7"/>
      <c r="O533" s="7"/>
      <c r="P533" s="7"/>
      <c r="Q533" s="7"/>
      <c r="R533" s="7"/>
      <c r="S533" s="7"/>
      <c r="T533"/>
      <c r="U533"/>
      <c r="V533"/>
      <c r="W533"/>
      <c r="X533"/>
      <c r="Y533"/>
      <c r="Z533"/>
    </row>
    <row r="534" spans="2:26" x14ac:dyDescent="0.25">
      <c r="B534" s="7"/>
      <c r="C534" s="133"/>
      <c r="D534" s="133"/>
      <c r="E534" s="7"/>
      <c r="F534" s="7"/>
      <c r="G534" s="7"/>
      <c r="H534" s="7"/>
      <c r="I534" s="7"/>
      <c r="J534" s="7"/>
      <c r="K534" s="7"/>
      <c r="L534" s="7"/>
      <c r="M534" s="7"/>
      <c r="N534" s="7"/>
      <c r="O534" s="7"/>
      <c r="P534" s="7"/>
      <c r="Q534" s="7"/>
      <c r="R534" s="7"/>
      <c r="S534" s="7"/>
      <c r="T534"/>
      <c r="U534"/>
      <c r="V534"/>
      <c r="W534"/>
      <c r="X534"/>
      <c r="Y534"/>
      <c r="Z534"/>
    </row>
    <row r="535" spans="2:26" x14ac:dyDescent="0.25">
      <c r="B535" s="7"/>
      <c r="C535" s="133"/>
      <c r="D535" s="133"/>
      <c r="E535" s="7"/>
      <c r="F535" s="7"/>
      <c r="G535" s="7"/>
      <c r="H535" s="7"/>
      <c r="I535" s="7"/>
      <c r="J535" s="7"/>
      <c r="K535" s="7"/>
      <c r="L535" s="7"/>
      <c r="M535" s="7"/>
      <c r="N535" s="7"/>
      <c r="O535" s="7"/>
      <c r="P535" s="7"/>
      <c r="Q535" s="7"/>
      <c r="R535" s="7"/>
      <c r="S535" s="7"/>
      <c r="T535"/>
      <c r="U535"/>
      <c r="V535"/>
      <c r="W535"/>
      <c r="X535"/>
      <c r="Y535"/>
      <c r="Z535"/>
    </row>
    <row r="536" spans="2:26" x14ac:dyDescent="0.25">
      <c r="B536" s="7"/>
      <c r="C536" s="133"/>
      <c r="D536" s="133"/>
      <c r="E536" s="7"/>
      <c r="F536" s="7"/>
      <c r="G536" s="7"/>
      <c r="H536" s="7"/>
      <c r="I536" s="7"/>
      <c r="J536" s="7"/>
      <c r="K536" s="7"/>
      <c r="L536" s="7"/>
      <c r="M536" s="7"/>
      <c r="N536" s="7"/>
      <c r="O536" s="7"/>
      <c r="P536" s="7"/>
      <c r="Q536" s="7"/>
      <c r="R536" s="7"/>
      <c r="S536" s="7"/>
      <c r="T536"/>
      <c r="U536"/>
      <c r="V536"/>
      <c r="W536"/>
      <c r="X536"/>
      <c r="Y536"/>
      <c r="Z536"/>
    </row>
    <row r="537" spans="2:26" x14ac:dyDescent="0.25">
      <c r="B537" s="7"/>
      <c r="C537" s="133"/>
      <c r="D537" s="133"/>
      <c r="E537" s="7"/>
      <c r="F537" s="7"/>
      <c r="G537" s="7"/>
      <c r="H537" s="7"/>
      <c r="I537" s="7"/>
      <c r="J537" s="7"/>
      <c r="K537" s="7"/>
      <c r="L537" s="7"/>
      <c r="M537" s="7"/>
      <c r="N537" s="7"/>
      <c r="O537" s="7"/>
      <c r="P537" s="7"/>
      <c r="Q537" s="7"/>
      <c r="R537" s="7"/>
      <c r="S537" s="7"/>
      <c r="T537"/>
      <c r="U537"/>
      <c r="V537"/>
      <c r="W537"/>
      <c r="X537"/>
      <c r="Y537"/>
      <c r="Z537"/>
    </row>
    <row r="538" spans="2:26" x14ac:dyDescent="0.25">
      <c r="B538" s="7"/>
      <c r="C538" s="133"/>
      <c r="D538" s="133"/>
      <c r="E538" s="7"/>
      <c r="F538" s="7"/>
      <c r="G538" s="7"/>
      <c r="H538" s="7"/>
      <c r="I538" s="7"/>
      <c r="J538" s="7"/>
      <c r="K538" s="7"/>
      <c r="L538" s="7"/>
      <c r="M538" s="7"/>
      <c r="N538" s="7"/>
      <c r="O538" s="7"/>
      <c r="P538" s="7"/>
      <c r="Q538" s="7"/>
      <c r="R538" s="7"/>
      <c r="S538" s="7"/>
      <c r="T538"/>
      <c r="U538"/>
      <c r="V538"/>
      <c r="W538"/>
      <c r="X538"/>
      <c r="Y538"/>
      <c r="Z538"/>
    </row>
    <row r="539" spans="2:26" x14ac:dyDescent="0.25">
      <c r="B539" s="7"/>
      <c r="C539" s="133"/>
      <c r="D539" s="133"/>
      <c r="E539" s="7"/>
      <c r="F539" s="7"/>
      <c r="G539" s="7"/>
      <c r="H539" s="7"/>
      <c r="I539" s="7"/>
      <c r="J539" s="7"/>
      <c r="K539" s="7"/>
      <c r="L539" s="7"/>
      <c r="M539" s="7"/>
      <c r="N539" s="7"/>
      <c r="O539" s="7"/>
      <c r="P539" s="7"/>
      <c r="Q539" s="7"/>
      <c r="R539" s="7"/>
      <c r="S539" s="7"/>
      <c r="T539"/>
      <c r="U539"/>
      <c r="V539"/>
      <c r="W539"/>
      <c r="X539"/>
      <c r="Y539"/>
      <c r="Z539"/>
    </row>
    <row r="540" spans="2:26" x14ac:dyDescent="0.25">
      <c r="B540" s="7"/>
      <c r="C540" s="133"/>
      <c r="D540" s="133"/>
      <c r="E540" s="7"/>
      <c r="F540" s="7"/>
      <c r="G540" s="7"/>
      <c r="H540" s="7"/>
      <c r="I540" s="7"/>
      <c r="J540" s="7"/>
      <c r="K540" s="7"/>
      <c r="L540" s="7"/>
      <c r="M540" s="7"/>
      <c r="N540" s="7"/>
      <c r="O540" s="7"/>
      <c r="P540" s="7"/>
      <c r="Q540" s="7"/>
      <c r="R540" s="7"/>
      <c r="S540" s="7"/>
      <c r="T540"/>
      <c r="U540"/>
      <c r="V540"/>
      <c r="W540"/>
      <c r="X540"/>
      <c r="Y540"/>
      <c r="Z540"/>
    </row>
    <row r="541" spans="2:26" x14ac:dyDescent="0.25">
      <c r="B541" s="7"/>
      <c r="C541" s="133"/>
      <c r="D541" s="133"/>
      <c r="E541" s="7"/>
      <c r="F541" s="7"/>
      <c r="G541" s="7"/>
      <c r="H541" s="7"/>
      <c r="I541" s="7"/>
      <c r="J541" s="7"/>
      <c r="K541" s="7"/>
      <c r="L541" s="7"/>
      <c r="M541" s="7"/>
      <c r="N541" s="7"/>
      <c r="O541" s="7"/>
      <c r="P541" s="7"/>
      <c r="Q541" s="7"/>
      <c r="R541" s="7"/>
      <c r="S541" s="7"/>
      <c r="T541"/>
      <c r="U541"/>
      <c r="V541"/>
      <c r="W541"/>
      <c r="X541"/>
      <c r="Y541"/>
      <c r="Z541"/>
    </row>
    <row r="542" spans="2:26" x14ac:dyDescent="0.25">
      <c r="B542" s="7"/>
      <c r="C542" s="133"/>
      <c r="D542" s="133"/>
      <c r="E542" s="7"/>
      <c r="F542" s="7"/>
      <c r="G542" s="7"/>
      <c r="H542" s="7"/>
      <c r="I542" s="7"/>
      <c r="J542" s="7"/>
      <c r="K542" s="7"/>
      <c r="L542" s="7"/>
      <c r="M542" s="7"/>
      <c r="N542" s="7"/>
      <c r="O542" s="7"/>
      <c r="P542" s="7"/>
      <c r="Q542" s="7"/>
      <c r="R542" s="7"/>
      <c r="S542" s="7"/>
      <c r="T542"/>
      <c r="U542"/>
      <c r="V542"/>
      <c r="W542"/>
      <c r="X542"/>
      <c r="Y542"/>
      <c r="Z542"/>
    </row>
    <row r="543" spans="2:26" x14ac:dyDescent="0.25">
      <c r="B543" s="7"/>
      <c r="C543" s="133"/>
      <c r="D543" s="133"/>
      <c r="E543" s="7"/>
      <c r="F543" s="7"/>
      <c r="G543" s="7"/>
      <c r="H543" s="7"/>
      <c r="I543" s="7"/>
      <c r="J543" s="7"/>
      <c r="K543" s="7"/>
      <c r="L543" s="7"/>
      <c r="M543" s="7"/>
      <c r="N543" s="7"/>
      <c r="O543" s="7"/>
      <c r="P543" s="7"/>
      <c r="Q543" s="7"/>
      <c r="R543" s="7"/>
      <c r="S543" s="7"/>
      <c r="T543"/>
      <c r="U543"/>
      <c r="V543"/>
      <c r="W543"/>
      <c r="X543"/>
      <c r="Y543"/>
      <c r="Z543"/>
    </row>
    <row r="544" spans="2:26" x14ac:dyDescent="0.25">
      <c r="B544" s="7"/>
      <c r="C544" s="133"/>
      <c r="D544" s="133"/>
      <c r="E544" s="7"/>
      <c r="F544" s="7"/>
      <c r="G544" s="7"/>
      <c r="H544" s="7"/>
      <c r="I544" s="7"/>
      <c r="J544" s="7"/>
      <c r="K544" s="7"/>
      <c r="L544" s="7"/>
      <c r="M544" s="7"/>
      <c r="N544" s="7"/>
      <c r="O544" s="7"/>
      <c r="P544" s="7"/>
      <c r="Q544" s="7"/>
      <c r="R544" s="7"/>
      <c r="S544" s="7"/>
      <c r="T544"/>
      <c r="U544"/>
      <c r="V544"/>
      <c r="W544"/>
      <c r="X544"/>
      <c r="Y544"/>
      <c r="Z544"/>
    </row>
    <row r="545" spans="2:26" x14ac:dyDescent="0.25">
      <c r="B545" s="7"/>
      <c r="C545" s="133"/>
      <c r="D545" s="133"/>
      <c r="E545" s="7"/>
      <c r="F545" s="7"/>
      <c r="G545" s="7"/>
      <c r="H545" s="7"/>
      <c r="I545" s="7"/>
      <c r="J545" s="7"/>
      <c r="K545" s="7"/>
      <c r="L545" s="7"/>
      <c r="M545" s="7"/>
      <c r="N545" s="7"/>
      <c r="O545" s="7"/>
      <c r="P545" s="7"/>
      <c r="Q545" s="7"/>
      <c r="R545" s="7"/>
      <c r="S545" s="7"/>
      <c r="T545"/>
      <c r="U545"/>
      <c r="V545"/>
      <c r="W545"/>
      <c r="X545"/>
      <c r="Y545"/>
      <c r="Z545"/>
    </row>
    <row r="546" spans="2:26" x14ac:dyDescent="0.25">
      <c r="B546" s="7"/>
      <c r="C546" s="133"/>
      <c r="D546" s="133"/>
      <c r="E546" s="7"/>
      <c r="F546" s="7"/>
      <c r="G546" s="7"/>
      <c r="H546" s="7"/>
      <c r="I546" s="7"/>
      <c r="J546" s="7"/>
      <c r="K546" s="7"/>
      <c r="L546" s="7"/>
      <c r="M546" s="7"/>
      <c r="N546" s="7"/>
      <c r="O546" s="7"/>
      <c r="P546" s="7"/>
      <c r="Q546" s="7"/>
      <c r="R546" s="7"/>
      <c r="S546" s="7"/>
      <c r="T546"/>
      <c r="U546"/>
      <c r="V546"/>
      <c r="W546"/>
      <c r="X546"/>
      <c r="Y546"/>
      <c r="Z546"/>
    </row>
    <row r="547" spans="2:26" x14ac:dyDescent="0.25">
      <c r="B547" s="7"/>
      <c r="C547" s="133"/>
      <c r="D547" s="133"/>
      <c r="E547" s="7"/>
      <c r="F547" s="7"/>
      <c r="G547" s="7"/>
      <c r="H547" s="7"/>
      <c r="I547" s="7"/>
      <c r="J547" s="7"/>
      <c r="K547" s="7"/>
      <c r="L547" s="7"/>
      <c r="M547" s="7"/>
      <c r="N547" s="7"/>
      <c r="O547" s="7"/>
      <c r="P547" s="7"/>
      <c r="Q547" s="7"/>
      <c r="R547" s="7"/>
      <c r="S547" s="7"/>
      <c r="T547"/>
      <c r="U547"/>
      <c r="V547"/>
      <c r="W547"/>
      <c r="X547"/>
      <c r="Y547"/>
      <c r="Z547"/>
    </row>
    <row r="548" spans="2:26" x14ac:dyDescent="0.25">
      <c r="B548" s="7"/>
      <c r="C548" s="133"/>
      <c r="D548" s="133"/>
      <c r="E548" s="7"/>
      <c r="F548" s="7"/>
      <c r="G548" s="7"/>
      <c r="H548" s="7"/>
      <c r="I548" s="7"/>
      <c r="J548" s="7"/>
      <c r="K548" s="7"/>
      <c r="L548" s="7"/>
      <c r="M548" s="7"/>
      <c r="N548" s="7"/>
      <c r="O548" s="7"/>
      <c r="P548" s="7"/>
      <c r="Q548" s="7"/>
      <c r="R548" s="7"/>
      <c r="S548" s="7"/>
      <c r="T548"/>
      <c r="U548"/>
      <c r="V548"/>
      <c r="W548"/>
      <c r="X548"/>
      <c r="Y548"/>
      <c r="Z548"/>
    </row>
    <row r="549" spans="2:26" x14ac:dyDescent="0.25">
      <c r="B549" s="7"/>
      <c r="C549" s="133"/>
      <c r="D549" s="133"/>
      <c r="E549" s="7"/>
      <c r="F549" s="7"/>
      <c r="G549" s="7"/>
      <c r="H549" s="7"/>
      <c r="I549" s="7"/>
      <c r="J549" s="7"/>
      <c r="K549" s="7"/>
      <c r="L549" s="7"/>
      <c r="M549" s="7"/>
      <c r="N549" s="7"/>
      <c r="O549" s="7"/>
      <c r="P549" s="7"/>
      <c r="Q549" s="7"/>
      <c r="R549" s="7"/>
      <c r="S549" s="7"/>
      <c r="T549"/>
      <c r="U549"/>
      <c r="V549"/>
      <c r="W549"/>
      <c r="X549"/>
      <c r="Y549"/>
      <c r="Z549"/>
    </row>
    <row r="550" spans="2:26" x14ac:dyDescent="0.25">
      <c r="B550" s="7"/>
      <c r="C550" s="133"/>
      <c r="D550" s="133"/>
      <c r="E550" s="7"/>
      <c r="F550" s="7"/>
      <c r="G550" s="7"/>
      <c r="H550" s="7"/>
      <c r="I550" s="7"/>
      <c r="J550" s="7"/>
      <c r="K550" s="7"/>
      <c r="L550" s="7"/>
      <c r="M550" s="7"/>
      <c r="N550" s="7"/>
      <c r="O550" s="7"/>
      <c r="P550" s="7"/>
      <c r="Q550" s="7"/>
      <c r="R550" s="7"/>
      <c r="S550" s="7"/>
      <c r="T550"/>
      <c r="U550"/>
      <c r="V550"/>
      <c r="W550"/>
      <c r="X550"/>
      <c r="Y550"/>
      <c r="Z550"/>
    </row>
    <row r="551" spans="2:26" x14ac:dyDescent="0.25">
      <c r="B551" s="7"/>
      <c r="C551" s="133"/>
      <c r="D551" s="133"/>
      <c r="E551" s="7"/>
      <c r="F551" s="7"/>
      <c r="G551" s="7"/>
      <c r="H551" s="7"/>
      <c r="I551" s="7"/>
      <c r="J551" s="7"/>
      <c r="K551" s="7"/>
      <c r="L551" s="7"/>
      <c r="M551" s="7"/>
      <c r="N551" s="7"/>
      <c r="O551" s="7"/>
      <c r="P551" s="7"/>
      <c r="Q551" s="7"/>
      <c r="R551" s="7"/>
      <c r="S551" s="7"/>
      <c r="T551"/>
      <c r="U551"/>
      <c r="V551"/>
      <c r="W551"/>
      <c r="X551"/>
      <c r="Y551"/>
      <c r="Z551"/>
    </row>
    <row r="552" spans="2:26" x14ac:dyDescent="0.25">
      <c r="B552" s="7"/>
      <c r="C552" s="133"/>
      <c r="D552" s="133"/>
      <c r="E552" s="7"/>
      <c r="F552" s="7"/>
      <c r="G552" s="7"/>
      <c r="H552" s="7"/>
      <c r="I552" s="7"/>
      <c r="J552" s="7"/>
      <c r="K552" s="7"/>
      <c r="L552" s="7"/>
      <c r="M552" s="7"/>
      <c r="N552" s="7"/>
      <c r="O552" s="7"/>
      <c r="P552" s="7"/>
      <c r="Q552" s="7"/>
      <c r="R552" s="7"/>
      <c r="S552" s="7"/>
      <c r="T552"/>
      <c r="U552"/>
      <c r="V552"/>
      <c r="W552"/>
      <c r="X552"/>
      <c r="Y552"/>
      <c r="Z552"/>
    </row>
    <row r="553" spans="2:26" x14ac:dyDescent="0.25">
      <c r="B553" s="7"/>
      <c r="C553" s="133"/>
      <c r="D553" s="133"/>
      <c r="E553" s="7"/>
      <c r="F553" s="7"/>
      <c r="G553" s="7"/>
      <c r="H553" s="7"/>
      <c r="I553" s="7"/>
      <c r="J553" s="7"/>
      <c r="K553" s="7"/>
      <c r="L553" s="7"/>
      <c r="M553" s="7"/>
      <c r="N553" s="7"/>
      <c r="O553" s="7"/>
      <c r="P553" s="7"/>
      <c r="Q553" s="7"/>
      <c r="R553" s="7"/>
      <c r="S553" s="7"/>
      <c r="T553"/>
      <c r="U553"/>
      <c r="V553"/>
      <c r="W553"/>
      <c r="X553"/>
      <c r="Y553"/>
      <c r="Z553"/>
    </row>
    <row r="554" spans="2:26" x14ac:dyDescent="0.25">
      <c r="B554" s="7"/>
      <c r="C554" s="133"/>
      <c r="D554" s="133"/>
      <c r="E554" s="7"/>
      <c r="F554" s="7"/>
      <c r="G554" s="7"/>
      <c r="H554" s="7"/>
      <c r="I554" s="7"/>
      <c r="J554" s="7"/>
      <c r="K554" s="7"/>
      <c r="L554" s="7"/>
      <c r="M554" s="7"/>
      <c r="N554" s="7"/>
      <c r="O554" s="7"/>
      <c r="P554" s="7"/>
      <c r="Q554" s="7"/>
      <c r="R554" s="7"/>
      <c r="S554" s="7"/>
      <c r="T554"/>
      <c r="U554"/>
      <c r="V554"/>
      <c r="W554"/>
      <c r="X554"/>
      <c r="Y554"/>
      <c r="Z554"/>
    </row>
    <row r="555" spans="2:26" x14ac:dyDescent="0.25">
      <c r="B555" s="7"/>
      <c r="C555" s="133"/>
      <c r="D555" s="133"/>
      <c r="E555" s="7"/>
      <c r="F555" s="7"/>
      <c r="G555" s="7"/>
      <c r="H555" s="7"/>
      <c r="I555" s="7"/>
      <c r="J555" s="7"/>
      <c r="K555" s="7"/>
      <c r="L555" s="7"/>
      <c r="M555" s="7"/>
      <c r="N555" s="7"/>
      <c r="O555" s="7"/>
      <c r="P555" s="7"/>
      <c r="Q555" s="7"/>
      <c r="R555" s="7"/>
      <c r="S555" s="7"/>
      <c r="T555"/>
      <c r="U555"/>
      <c r="V555"/>
      <c r="W555"/>
      <c r="X555"/>
      <c r="Y555"/>
      <c r="Z555"/>
    </row>
    <row r="556" spans="2:26" x14ac:dyDescent="0.25">
      <c r="B556" s="7"/>
      <c r="C556" s="133"/>
      <c r="D556" s="133"/>
      <c r="E556" s="7"/>
      <c r="F556" s="7"/>
      <c r="G556" s="7"/>
      <c r="H556" s="7"/>
      <c r="I556" s="7"/>
      <c r="J556" s="7"/>
      <c r="K556" s="7"/>
      <c r="L556" s="7"/>
      <c r="M556" s="7"/>
      <c r="N556" s="7"/>
      <c r="O556" s="7"/>
      <c r="P556" s="7"/>
      <c r="Q556" s="7"/>
      <c r="R556" s="7"/>
      <c r="S556" s="7"/>
      <c r="T556"/>
      <c r="U556"/>
      <c r="V556"/>
      <c r="W556"/>
      <c r="X556"/>
      <c r="Y556"/>
      <c r="Z556"/>
    </row>
    <row r="557" spans="2:26" x14ac:dyDescent="0.25">
      <c r="B557" s="7"/>
      <c r="C557" s="133"/>
      <c r="D557" s="133"/>
      <c r="E557" s="7"/>
      <c r="F557" s="7"/>
      <c r="G557" s="7"/>
      <c r="H557" s="7"/>
      <c r="I557" s="7"/>
      <c r="J557" s="7"/>
      <c r="K557" s="7"/>
      <c r="L557" s="7"/>
      <c r="M557" s="7"/>
      <c r="N557" s="7"/>
      <c r="O557" s="7"/>
      <c r="P557" s="7"/>
      <c r="Q557" s="7"/>
      <c r="R557" s="7"/>
      <c r="S557" s="7"/>
      <c r="T557"/>
      <c r="U557"/>
      <c r="V557"/>
      <c r="W557"/>
      <c r="X557"/>
      <c r="Y557"/>
      <c r="Z557"/>
    </row>
    <row r="558" spans="2:26" x14ac:dyDescent="0.25">
      <c r="B558" s="7"/>
      <c r="C558" s="133"/>
      <c r="D558" s="133"/>
      <c r="E558" s="7"/>
      <c r="F558" s="7"/>
      <c r="G558" s="7"/>
      <c r="H558" s="7"/>
      <c r="I558" s="7"/>
      <c r="J558" s="7"/>
      <c r="K558" s="7"/>
      <c r="L558" s="7"/>
      <c r="M558" s="7"/>
      <c r="N558" s="7"/>
      <c r="O558" s="7"/>
      <c r="P558" s="7"/>
      <c r="Q558" s="7"/>
      <c r="R558" s="7"/>
      <c r="S558" s="7"/>
      <c r="T558"/>
      <c r="U558"/>
      <c r="V558"/>
      <c r="W558"/>
      <c r="X558"/>
      <c r="Y558"/>
      <c r="Z558"/>
    </row>
    <row r="559" spans="2:26" x14ac:dyDescent="0.25">
      <c r="B559" s="7"/>
      <c r="C559" s="133"/>
      <c r="D559" s="133"/>
      <c r="E559" s="7"/>
      <c r="F559" s="7"/>
      <c r="G559" s="7"/>
      <c r="H559" s="7"/>
      <c r="I559" s="7"/>
      <c r="J559" s="7"/>
      <c r="K559" s="7"/>
      <c r="L559" s="7"/>
      <c r="M559" s="7"/>
      <c r="N559" s="7"/>
      <c r="O559" s="7"/>
      <c r="P559" s="7"/>
      <c r="Q559" s="7"/>
      <c r="R559" s="7"/>
      <c r="S559" s="7"/>
      <c r="T559"/>
      <c r="U559"/>
      <c r="V559"/>
      <c r="W559"/>
      <c r="X559"/>
      <c r="Y559"/>
      <c r="Z559"/>
    </row>
    <row r="560" spans="2:26" x14ac:dyDescent="0.25">
      <c r="B560" s="7"/>
      <c r="C560" s="133"/>
      <c r="D560" s="133"/>
      <c r="E560" s="7"/>
      <c r="F560" s="7"/>
      <c r="G560" s="7"/>
      <c r="H560" s="7"/>
      <c r="I560" s="7"/>
      <c r="J560" s="7"/>
      <c r="K560" s="7"/>
      <c r="L560" s="7"/>
      <c r="M560" s="7"/>
      <c r="N560" s="7"/>
      <c r="O560" s="7"/>
      <c r="P560" s="7"/>
      <c r="Q560" s="7"/>
      <c r="R560" s="7"/>
      <c r="S560" s="7"/>
      <c r="T560"/>
      <c r="U560"/>
      <c r="V560"/>
      <c r="W560"/>
      <c r="X560"/>
      <c r="Y560"/>
      <c r="Z560"/>
    </row>
    <row r="561" spans="2:26" x14ac:dyDescent="0.25">
      <c r="B561" s="7"/>
      <c r="C561" s="133"/>
      <c r="D561" s="133"/>
      <c r="E561" s="7"/>
      <c r="F561" s="7"/>
      <c r="G561" s="7"/>
      <c r="H561" s="7"/>
      <c r="I561" s="7"/>
      <c r="J561" s="7"/>
      <c r="K561" s="7"/>
      <c r="L561" s="7"/>
      <c r="M561" s="7"/>
      <c r="N561" s="7"/>
      <c r="O561" s="7"/>
      <c r="P561" s="7"/>
      <c r="Q561" s="7"/>
      <c r="R561" s="7"/>
      <c r="S561" s="7"/>
      <c r="T561"/>
      <c r="U561"/>
      <c r="V561"/>
      <c r="W561"/>
      <c r="X561"/>
      <c r="Y561"/>
      <c r="Z561"/>
    </row>
    <row r="562" spans="2:26" x14ac:dyDescent="0.25">
      <c r="B562" s="7"/>
      <c r="C562" s="133"/>
      <c r="D562" s="133"/>
      <c r="E562" s="7"/>
      <c r="F562" s="7"/>
      <c r="G562" s="7"/>
      <c r="H562" s="7"/>
      <c r="I562" s="7"/>
      <c r="J562" s="7"/>
      <c r="K562" s="7"/>
      <c r="L562" s="7"/>
      <c r="M562" s="7"/>
      <c r="N562" s="7"/>
      <c r="O562" s="7"/>
      <c r="P562" s="7"/>
      <c r="Q562" s="7"/>
      <c r="R562" s="7"/>
      <c r="S562" s="7"/>
      <c r="T562"/>
      <c r="U562"/>
      <c r="V562"/>
      <c r="W562"/>
      <c r="X562"/>
      <c r="Y562"/>
      <c r="Z562"/>
    </row>
    <row r="563" spans="2:26" x14ac:dyDescent="0.25">
      <c r="B563" s="7"/>
      <c r="C563" s="133"/>
      <c r="D563" s="133"/>
      <c r="E563" s="7"/>
      <c r="F563" s="7"/>
      <c r="G563" s="7"/>
      <c r="H563" s="7"/>
      <c r="I563" s="7"/>
      <c r="J563" s="7"/>
      <c r="K563" s="7"/>
      <c r="L563" s="7"/>
      <c r="M563" s="7"/>
      <c r="N563" s="7"/>
      <c r="O563" s="7"/>
      <c r="P563" s="7"/>
      <c r="Q563" s="7"/>
      <c r="R563" s="7"/>
      <c r="S563" s="7"/>
      <c r="T563"/>
      <c r="U563"/>
      <c r="V563"/>
      <c r="W563"/>
      <c r="X563"/>
      <c r="Y563"/>
      <c r="Z563"/>
    </row>
    <row r="564" spans="2:26" x14ac:dyDescent="0.25">
      <c r="B564" s="7"/>
      <c r="C564" s="133"/>
      <c r="D564" s="133"/>
      <c r="E564" s="7"/>
      <c r="F564" s="7"/>
      <c r="G564" s="7"/>
      <c r="H564" s="7"/>
      <c r="I564" s="7"/>
      <c r="J564" s="7"/>
      <c r="K564" s="7"/>
      <c r="L564" s="7"/>
      <c r="M564" s="7"/>
      <c r="N564" s="7"/>
      <c r="O564" s="7"/>
      <c r="P564" s="7"/>
      <c r="Q564" s="7"/>
      <c r="R564" s="7"/>
      <c r="S564" s="7"/>
      <c r="T564"/>
      <c r="U564"/>
      <c r="V564"/>
      <c r="W564"/>
      <c r="X564"/>
      <c r="Y564"/>
      <c r="Z564"/>
    </row>
    <row r="565" spans="2:26" x14ac:dyDescent="0.25">
      <c r="B565" s="7"/>
      <c r="C565" s="133"/>
      <c r="D565" s="133"/>
      <c r="E565" s="7"/>
      <c r="F565" s="7"/>
      <c r="G565" s="7"/>
      <c r="H565" s="7"/>
      <c r="I565" s="7"/>
      <c r="J565" s="7"/>
      <c r="K565" s="7"/>
      <c r="L565" s="7"/>
      <c r="M565" s="7"/>
      <c r="N565" s="7"/>
      <c r="O565" s="7"/>
      <c r="P565" s="7"/>
      <c r="Q565" s="7"/>
      <c r="R565" s="7"/>
      <c r="S565" s="7"/>
      <c r="T565"/>
      <c r="U565"/>
      <c r="V565"/>
      <c r="W565"/>
      <c r="X565"/>
      <c r="Y565"/>
      <c r="Z565"/>
    </row>
    <row r="566" spans="2:26" x14ac:dyDescent="0.25">
      <c r="B566" s="7"/>
      <c r="C566" s="133"/>
      <c r="D566" s="133"/>
      <c r="E566" s="7"/>
      <c r="F566" s="7"/>
      <c r="G566" s="7"/>
      <c r="H566" s="7"/>
      <c r="I566" s="7"/>
      <c r="J566" s="7"/>
      <c r="K566" s="7"/>
      <c r="L566" s="7"/>
      <c r="M566" s="7"/>
      <c r="N566" s="7"/>
      <c r="O566" s="7"/>
      <c r="P566" s="7"/>
      <c r="Q566" s="7"/>
      <c r="R566" s="7"/>
      <c r="S566" s="7"/>
      <c r="T566"/>
      <c r="U566"/>
      <c r="V566"/>
      <c r="W566"/>
      <c r="X566"/>
      <c r="Y566"/>
      <c r="Z566"/>
    </row>
    <row r="567" spans="2:26" x14ac:dyDescent="0.25">
      <c r="B567" s="7"/>
      <c r="C567" s="133"/>
      <c r="D567" s="133"/>
      <c r="E567" s="7"/>
      <c r="F567" s="7"/>
      <c r="G567" s="7"/>
      <c r="H567" s="7"/>
      <c r="I567" s="7"/>
      <c r="J567" s="7"/>
      <c r="K567" s="7"/>
      <c r="L567" s="7"/>
      <c r="M567" s="7"/>
      <c r="N567" s="7"/>
      <c r="O567" s="7"/>
      <c r="P567" s="7"/>
      <c r="Q567" s="7"/>
      <c r="R567" s="7"/>
      <c r="S567" s="7"/>
      <c r="T567"/>
      <c r="U567"/>
      <c r="V567"/>
      <c r="W567"/>
      <c r="X567"/>
      <c r="Y567"/>
      <c r="Z567"/>
    </row>
    <row r="568" spans="2:26" x14ac:dyDescent="0.25">
      <c r="B568" s="7"/>
      <c r="C568" s="133"/>
      <c r="D568" s="133"/>
      <c r="E568" s="7"/>
      <c r="F568" s="7"/>
      <c r="G568" s="7"/>
      <c r="H568" s="7"/>
      <c r="I568" s="7"/>
      <c r="J568" s="7"/>
      <c r="K568" s="7"/>
      <c r="L568" s="7"/>
      <c r="M568" s="7"/>
      <c r="N568" s="7"/>
      <c r="O568" s="7"/>
      <c r="P568" s="7"/>
      <c r="Q568" s="7"/>
      <c r="R568" s="7"/>
      <c r="S568" s="7"/>
      <c r="T568"/>
      <c r="U568"/>
      <c r="V568"/>
      <c r="W568"/>
      <c r="X568"/>
      <c r="Y568"/>
      <c r="Z568"/>
    </row>
    <row r="569" spans="2:26" x14ac:dyDescent="0.25">
      <c r="B569" s="7"/>
      <c r="C569" s="133"/>
      <c r="D569" s="133"/>
      <c r="E569" s="7"/>
      <c r="F569" s="7"/>
      <c r="G569" s="7"/>
      <c r="H569" s="7"/>
      <c r="I569" s="7"/>
      <c r="J569" s="7"/>
      <c r="K569" s="7"/>
      <c r="L569" s="7"/>
      <c r="M569" s="7"/>
      <c r="N569" s="7"/>
      <c r="O569" s="7"/>
      <c r="P569" s="7"/>
      <c r="Q569" s="7"/>
      <c r="R569" s="7"/>
      <c r="S569" s="7"/>
      <c r="T569"/>
      <c r="U569"/>
      <c r="V569"/>
      <c r="W569"/>
      <c r="X569"/>
      <c r="Y569"/>
      <c r="Z569"/>
    </row>
    <row r="570" spans="2:26" x14ac:dyDescent="0.25">
      <c r="B570" s="7"/>
      <c r="C570" s="133"/>
      <c r="D570" s="133"/>
      <c r="E570" s="7"/>
      <c r="F570" s="7"/>
      <c r="G570" s="7"/>
      <c r="H570" s="7"/>
      <c r="I570" s="7"/>
      <c r="J570" s="7"/>
      <c r="K570" s="7"/>
      <c r="L570" s="7"/>
      <c r="M570" s="7"/>
      <c r="N570" s="7"/>
      <c r="O570" s="7"/>
      <c r="P570" s="7"/>
      <c r="Q570" s="7"/>
      <c r="R570" s="7"/>
      <c r="S570" s="7"/>
      <c r="T570"/>
      <c r="U570"/>
      <c r="V570"/>
      <c r="W570"/>
      <c r="X570"/>
      <c r="Y570"/>
      <c r="Z570"/>
    </row>
    <row r="571" spans="2:26" x14ac:dyDescent="0.25">
      <c r="B571" s="7"/>
      <c r="C571" s="133"/>
      <c r="D571" s="133"/>
      <c r="E571" s="7"/>
      <c r="F571" s="7"/>
      <c r="G571" s="7"/>
      <c r="H571" s="7"/>
      <c r="I571" s="7"/>
      <c r="J571" s="7"/>
      <c r="K571" s="7"/>
      <c r="L571" s="7"/>
      <c r="M571" s="7"/>
      <c r="N571" s="7"/>
      <c r="O571" s="7"/>
      <c r="P571" s="7"/>
      <c r="Q571" s="7"/>
      <c r="R571" s="7"/>
      <c r="S571" s="7"/>
      <c r="T571"/>
      <c r="U571"/>
      <c r="V571"/>
      <c r="W571"/>
      <c r="X571"/>
      <c r="Y571"/>
      <c r="Z571"/>
    </row>
    <row r="572" spans="2:26" x14ac:dyDescent="0.25">
      <c r="B572" s="7"/>
      <c r="C572" s="133"/>
      <c r="D572" s="133"/>
      <c r="E572" s="7"/>
      <c r="F572" s="7"/>
      <c r="G572" s="7"/>
      <c r="H572" s="7"/>
      <c r="I572" s="7"/>
      <c r="J572" s="7"/>
      <c r="K572" s="7"/>
      <c r="L572" s="7"/>
      <c r="M572" s="7"/>
      <c r="N572" s="7"/>
      <c r="O572" s="7"/>
      <c r="P572" s="7"/>
      <c r="Q572" s="7"/>
      <c r="R572" s="7"/>
      <c r="S572" s="7"/>
      <c r="T572"/>
      <c r="U572"/>
      <c r="V572"/>
      <c r="W572"/>
      <c r="X572"/>
      <c r="Y572"/>
      <c r="Z572"/>
    </row>
    <row r="573" spans="2:26" x14ac:dyDescent="0.25">
      <c r="B573" s="7"/>
      <c r="C573" s="133"/>
      <c r="D573" s="133"/>
      <c r="E573" s="7"/>
      <c r="F573" s="7"/>
      <c r="G573" s="7"/>
      <c r="H573" s="7"/>
      <c r="I573" s="7"/>
      <c r="J573" s="7"/>
      <c r="K573" s="7"/>
      <c r="L573" s="7"/>
      <c r="M573" s="7"/>
      <c r="N573" s="7"/>
      <c r="O573" s="7"/>
      <c r="P573" s="7"/>
      <c r="Q573" s="7"/>
      <c r="R573" s="7"/>
      <c r="S573" s="7"/>
      <c r="T573"/>
      <c r="U573"/>
      <c r="V573"/>
      <c r="W573"/>
      <c r="X573"/>
      <c r="Y573"/>
      <c r="Z573"/>
    </row>
    <row r="574" spans="2:26" x14ac:dyDescent="0.25">
      <c r="B574" s="7"/>
      <c r="C574" s="133"/>
      <c r="D574" s="133"/>
      <c r="E574" s="7"/>
      <c r="F574" s="7"/>
      <c r="G574" s="7"/>
      <c r="H574" s="7"/>
      <c r="I574" s="7"/>
      <c r="J574" s="7"/>
      <c r="K574" s="7"/>
      <c r="L574" s="7"/>
      <c r="M574" s="7"/>
      <c r="N574" s="7"/>
      <c r="O574" s="7"/>
      <c r="P574" s="7"/>
      <c r="Q574" s="7"/>
      <c r="R574" s="7"/>
      <c r="S574" s="7"/>
      <c r="T574"/>
      <c r="U574"/>
      <c r="V574"/>
      <c r="W574"/>
      <c r="X574"/>
      <c r="Y574"/>
      <c r="Z574"/>
    </row>
    <row r="575" spans="2:26" x14ac:dyDescent="0.25">
      <c r="B575" s="7"/>
      <c r="C575" s="133"/>
      <c r="D575" s="133"/>
      <c r="E575" s="7"/>
      <c r="F575" s="7"/>
      <c r="G575" s="7"/>
      <c r="H575" s="7"/>
      <c r="I575" s="7"/>
      <c r="J575" s="7"/>
      <c r="K575" s="7"/>
      <c r="L575" s="7"/>
      <c r="M575" s="7"/>
      <c r="N575" s="7"/>
      <c r="O575" s="7"/>
      <c r="P575" s="7"/>
      <c r="Q575" s="7"/>
      <c r="R575" s="7"/>
      <c r="S575" s="7"/>
      <c r="T575"/>
      <c r="U575"/>
      <c r="V575"/>
      <c r="W575"/>
      <c r="X575"/>
      <c r="Y575"/>
      <c r="Z575"/>
    </row>
    <row r="576" spans="2:26" x14ac:dyDescent="0.25">
      <c r="B576" s="7"/>
      <c r="C576" s="133"/>
      <c r="D576" s="133"/>
      <c r="E576" s="7"/>
      <c r="F576" s="7"/>
      <c r="G576" s="7"/>
      <c r="H576" s="7"/>
      <c r="I576" s="7"/>
      <c r="J576" s="7"/>
      <c r="K576" s="7"/>
      <c r="L576" s="7"/>
      <c r="M576" s="7"/>
      <c r="N576" s="7"/>
      <c r="O576" s="7"/>
      <c r="P576" s="7"/>
      <c r="Q576" s="7"/>
      <c r="R576" s="7"/>
      <c r="S576" s="7"/>
      <c r="T576"/>
      <c r="U576"/>
      <c r="V576"/>
      <c r="W576"/>
      <c r="X576"/>
      <c r="Y576"/>
      <c r="Z576"/>
    </row>
    <row r="577" spans="2:26" x14ac:dyDescent="0.25">
      <c r="B577" s="7"/>
      <c r="C577" s="133"/>
      <c r="D577" s="133"/>
      <c r="E577" s="7"/>
      <c r="F577" s="7"/>
      <c r="G577" s="7"/>
      <c r="H577" s="7"/>
      <c r="I577" s="7"/>
      <c r="J577" s="7"/>
      <c r="K577" s="7"/>
      <c r="L577" s="7"/>
      <c r="M577" s="7"/>
      <c r="N577" s="7"/>
      <c r="O577" s="7"/>
      <c r="P577" s="7"/>
      <c r="Q577" s="7"/>
      <c r="R577" s="7"/>
      <c r="S577" s="7"/>
      <c r="T577"/>
      <c r="U577"/>
      <c r="V577"/>
      <c r="W577"/>
      <c r="X577"/>
      <c r="Y577"/>
      <c r="Z577"/>
    </row>
    <row r="578" spans="2:26" x14ac:dyDescent="0.25">
      <c r="B578" s="7"/>
      <c r="C578" s="133"/>
      <c r="D578" s="133"/>
      <c r="E578" s="7"/>
      <c r="F578" s="7"/>
      <c r="G578" s="7"/>
      <c r="H578" s="7"/>
      <c r="I578" s="7"/>
      <c r="J578" s="7"/>
      <c r="K578" s="7"/>
      <c r="L578" s="7"/>
      <c r="M578" s="7"/>
      <c r="N578" s="7"/>
      <c r="O578" s="7"/>
      <c r="P578" s="7"/>
      <c r="Q578" s="7"/>
      <c r="R578" s="7"/>
      <c r="S578" s="7"/>
      <c r="T578"/>
      <c r="U578"/>
      <c r="V578"/>
      <c r="W578"/>
      <c r="X578"/>
      <c r="Y578"/>
      <c r="Z578"/>
    </row>
    <row r="579" spans="2:26" x14ac:dyDescent="0.25">
      <c r="B579" s="7"/>
      <c r="C579" s="133"/>
      <c r="D579" s="133"/>
      <c r="E579" s="7"/>
      <c r="F579" s="7"/>
      <c r="G579" s="7"/>
      <c r="H579" s="7"/>
      <c r="I579" s="7"/>
      <c r="J579" s="7"/>
      <c r="K579" s="7"/>
      <c r="L579" s="7"/>
      <c r="M579" s="7"/>
      <c r="N579" s="7"/>
      <c r="O579" s="7"/>
      <c r="P579" s="7"/>
      <c r="Q579" s="7"/>
      <c r="R579" s="7"/>
      <c r="S579" s="7"/>
      <c r="T579"/>
      <c r="U579"/>
      <c r="V579"/>
      <c r="W579"/>
      <c r="X579"/>
      <c r="Y579"/>
      <c r="Z579"/>
    </row>
    <row r="580" spans="2:26" x14ac:dyDescent="0.25">
      <c r="B580" s="7"/>
      <c r="C580" s="133"/>
      <c r="D580" s="133"/>
      <c r="E580" s="7"/>
      <c r="F580" s="7"/>
      <c r="G580" s="7"/>
      <c r="H580" s="7"/>
      <c r="I580" s="7"/>
      <c r="J580" s="7"/>
      <c r="K580" s="7"/>
      <c r="L580" s="7"/>
      <c r="M580" s="7"/>
      <c r="N580" s="7"/>
      <c r="O580" s="7"/>
      <c r="P580" s="7"/>
      <c r="Q580" s="7"/>
      <c r="R580" s="7"/>
      <c r="S580" s="7"/>
      <c r="T580"/>
      <c r="U580"/>
      <c r="V580"/>
      <c r="W580"/>
      <c r="X580"/>
      <c r="Y580"/>
      <c r="Z580"/>
    </row>
    <row r="581" spans="2:26" x14ac:dyDescent="0.25">
      <c r="B581" s="7"/>
      <c r="C581" s="133"/>
      <c r="D581" s="133"/>
      <c r="E581" s="7"/>
      <c r="F581" s="7"/>
      <c r="G581" s="7"/>
      <c r="H581" s="7"/>
      <c r="I581" s="7"/>
      <c r="J581" s="7"/>
      <c r="K581" s="7"/>
      <c r="L581" s="7"/>
      <c r="M581" s="7"/>
      <c r="N581" s="7"/>
      <c r="O581" s="7"/>
      <c r="P581" s="7"/>
      <c r="Q581" s="7"/>
      <c r="R581" s="7"/>
      <c r="S581" s="7"/>
      <c r="T581"/>
      <c r="U581"/>
      <c r="V581"/>
      <c r="W581"/>
      <c r="X581"/>
      <c r="Y581"/>
      <c r="Z581"/>
    </row>
    <row r="582" spans="2:26" x14ac:dyDescent="0.25">
      <c r="B582" s="7"/>
      <c r="C582" s="133"/>
      <c r="D582" s="133"/>
      <c r="E582" s="7"/>
      <c r="F582" s="7"/>
      <c r="G582" s="7"/>
      <c r="H582" s="7"/>
      <c r="I582" s="7"/>
      <c r="J582" s="7"/>
      <c r="K582" s="7"/>
      <c r="L582" s="7"/>
      <c r="M582" s="7"/>
      <c r="N582" s="7"/>
      <c r="O582" s="7"/>
      <c r="P582" s="7"/>
      <c r="Q582" s="7"/>
      <c r="R582" s="7"/>
      <c r="S582" s="7"/>
      <c r="T582"/>
      <c r="U582"/>
      <c r="V582"/>
      <c r="W582"/>
      <c r="X582"/>
      <c r="Y582"/>
      <c r="Z582"/>
    </row>
    <row r="583" spans="2:26" x14ac:dyDescent="0.25">
      <c r="B583" s="7"/>
      <c r="C583" s="133"/>
      <c r="D583" s="133"/>
      <c r="E583" s="7"/>
      <c r="F583" s="7"/>
      <c r="G583" s="7"/>
      <c r="H583" s="7"/>
      <c r="I583" s="7"/>
      <c r="J583" s="7"/>
      <c r="K583" s="7"/>
      <c r="L583" s="7"/>
      <c r="M583" s="7"/>
      <c r="N583" s="7"/>
      <c r="O583" s="7"/>
      <c r="P583" s="7"/>
      <c r="Q583" s="7"/>
      <c r="R583" s="7"/>
      <c r="S583" s="7"/>
      <c r="T583"/>
      <c r="U583"/>
      <c r="V583"/>
      <c r="W583"/>
      <c r="X583"/>
      <c r="Y583"/>
      <c r="Z583"/>
    </row>
    <row r="584" spans="2:26" x14ac:dyDescent="0.25">
      <c r="B584" s="7"/>
      <c r="C584" s="133"/>
      <c r="D584" s="133"/>
      <c r="E584" s="7"/>
      <c r="F584" s="7"/>
      <c r="G584" s="7"/>
      <c r="H584" s="7"/>
      <c r="I584" s="7"/>
      <c r="J584" s="7"/>
      <c r="K584" s="7"/>
      <c r="L584" s="7"/>
      <c r="M584" s="7"/>
      <c r="N584" s="7"/>
      <c r="O584" s="7"/>
      <c r="P584" s="7"/>
      <c r="Q584" s="7"/>
      <c r="R584" s="7"/>
      <c r="S584" s="7"/>
      <c r="T584"/>
      <c r="U584"/>
      <c r="V584"/>
      <c r="W584"/>
      <c r="X584"/>
      <c r="Y584"/>
      <c r="Z584"/>
    </row>
    <row r="585" spans="2:26" x14ac:dyDescent="0.25">
      <c r="B585" s="7"/>
      <c r="C585" s="133"/>
      <c r="D585" s="133"/>
      <c r="E585" s="7"/>
      <c r="F585" s="7"/>
      <c r="G585" s="7"/>
      <c r="H585" s="7"/>
      <c r="I585" s="7"/>
      <c r="J585" s="7"/>
      <c r="K585" s="7"/>
      <c r="L585" s="7"/>
      <c r="M585" s="7"/>
      <c r="N585" s="7"/>
      <c r="O585" s="7"/>
      <c r="P585" s="7"/>
      <c r="Q585" s="7"/>
      <c r="R585" s="7"/>
      <c r="S585" s="7"/>
      <c r="T585"/>
      <c r="U585"/>
      <c r="V585"/>
      <c r="W585"/>
      <c r="X585"/>
      <c r="Y585"/>
      <c r="Z585"/>
    </row>
    <row r="586" spans="2:26" x14ac:dyDescent="0.25">
      <c r="B586" s="7"/>
      <c r="C586" s="133"/>
      <c r="D586" s="133"/>
      <c r="E586" s="7"/>
      <c r="F586" s="7"/>
      <c r="G586" s="7"/>
      <c r="H586" s="7"/>
      <c r="I586" s="7"/>
      <c r="J586" s="7"/>
      <c r="K586" s="7"/>
      <c r="L586" s="7"/>
      <c r="M586" s="7"/>
      <c r="N586" s="7"/>
      <c r="O586" s="7"/>
      <c r="P586" s="7"/>
      <c r="Q586" s="7"/>
      <c r="R586" s="7"/>
      <c r="S586" s="7"/>
      <c r="T586"/>
      <c r="U586"/>
      <c r="V586"/>
      <c r="W586"/>
      <c r="X586"/>
      <c r="Y586"/>
      <c r="Z586"/>
    </row>
    <row r="587" spans="2:26" x14ac:dyDescent="0.25">
      <c r="B587" s="7"/>
      <c r="C587" s="133"/>
      <c r="D587" s="133"/>
      <c r="E587" s="7"/>
      <c r="F587" s="7"/>
      <c r="G587" s="7"/>
      <c r="H587" s="7"/>
      <c r="I587" s="7"/>
      <c r="J587" s="7"/>
      <c r="K587" s="7"/>
      <c r="L587" s="7"/>
      <c r="M587" s="7"/>
      <c r="N587" s="7"/>
      <c r="O587" s="7"/>
      <c r="P587" s="7"/>
      <c r="Q587" s="7"/>
      <c r="R587" s="7"/>
      <c r="S587" s="7"/>
      <c r="T587"/>
      <c r="U587"/>
      <c r="V587"/>
      <c r="W587"/>
      <c r="X587"/>
      <c r="Y587"/>
      <c r="Z587"/>
    </row>
    <row r="588" spans="2:26" x14ac:dyDescent="0.25">
      <c r="B588" s="7"/>
      <c r="C588" s="133"/>
      <c r="D588" s="133"/>
      <c r="E588" s="7"/>
      <c r="F588" s="7"/>
      <c r="G588" s="7"/>
      <c r="H588" s="7"/>
      <c r="I588" s="7"/>
      <c r="J588" s="7"/>
      <c r="K588" s="7"/>
      <c r="L588" s="7"/>
      <c r="M588" s="7"/>
      <c r="N588" s="7"/>
      <c r="O588" s="7"/>
      <c r="P588" s="7"/>
      <c r="Q588" s="7"/>
      <c r="R588" s="7"/>
      <c r="S588" s="7"/>
      <c r="T588"/>
      <c r="U588"/>
      <c r="V588"/>
      <c r="W588"/>
      <c r="X588"/>
      <c r="Y588"/>
      <c r="Z588"/>
    </row>
    <row r="589" spans="2:26" x14ac:dyDescent="0.25">
      <c r="B589" s="7"/>
      <c r="C589" s="133"/>
      <c r="D589" s="133"/>
      <c r="E589" s="7"/>
      <c r="F589" s="7"/>
      <c r="G589" s="7"/>
      <c r="H589" s="7"/>
      <c r="I589" s="7"/>
      <c r="J589" s="7"/>
      <c r="K589" s="7"/>
      <c r="L589" s="7"/>
      <c r="M589" s="7"/>
      <c r="N589" s="7"/>
      <c r="O589" s="7"/>
      <c r="P589" s="7"/>
      <c r="Q589" s="7"/>
      <c r="R589" s="7"/>
      <c r="S589" s="7"/>
      <c r="T589"/>
      <c r="U589"/>
      <c r="V589"/>
      <c r="W589"/>
      <c r="X589"/>
      <c r="Y589"/>
      <c r="Z589"/>
    </row>
    <row r="590" spans="2:26" x14ac:dyDescent="0.25">
      <c r="B590" s="7"/>
      <c r="C590" s="133"/>
      <c r="D590" s="133"/>
      <c r="E590" s="7"/>
      <c r="F590" s="7"/>
      <c r="G590" s="7"/>
      <c r="H590" s="7"/>
      <c r="I590" s="7"/>
      <c r="J590" s="7"/>
      <c r="K590" s="7"/>
      <c r="L590" s="7"/>
      <c r="M590" s="7"/>
      <c r="N590" s="7"/>
      <c r="O590" s="7"/>
      <c r="P590" s="7"/>
      <c r="Q590" s="7"/>
      <c r="R590" s="7"/>
      <c r="S590" s="7"/>
      <c r="T590"/>
      <c r="U590"/>
      <c r="V590"/>
      <c r="W590"/>
      <c r="X590"/>
      <c r="Y590"/>
      <c r="Z590"/>
    </row>
    <row r="591" spans="2:26" x14ac:dyDescent="0.25">
      <c r="B591" s="7"/>
      <c r="C591" s="133"/>
      <c r="D591" s="133"/>
      <c r="E591" s="7"/>
      <c r="F591" s="7"/>
      <c r="G591" s="7"/>
      <c r="H591" s="7"/>
      <c r="I591" s="7"/>
      <c r="J591" s="7"/>
      <c r="K591" s="7"/>
      <c r="L591" s="7"/>
      <c r="M591" s="7"/>
      <c r="N591" s="7"/>
      <c r="O591" s="7"/>
      <c r="P591" s="7"/>
      <c r="Q591" s="7"/>
      <c r="R591" s="7"/>
      <c r="S591" s="7"/>
      <c r="T591"/>
      <c r="U591"/>
      <c r="V591"/>
      <c r="W591"/>
      <c r="X591"/>
      <c r="Y591"/>
      <c r="Z591"/>
    </row>
    <row r="592" spans="2:26" x14ac:dyDescent="0.25">
      <c r="B592" s="7"/>
      <c r="C592" s="133"/>
      <c r="D592" s="133"/>
      <c r="E592" s="7"/>
      <c r="F592" s="7"/>
      <c r="G592" s="7"/>
      <c r="H592" s="7"/>
      <c r="I592" s="7"/>
      <c r="J592" s="7"/>
      <c r="K592" s="7"/>
      <c r="L592" s="7"/>
      <c r="M592" s="7"/>
      <c r="N592" s="7"/>
      <c r="O592" s="7"/>
      <c r="P592" s="7"/>
      <c r="Q592" s="7"/>
      <c r="R592" s="7"/>
      <c r="S592" s="7"/>
      <c r="T592"/>
      <c r="U592"/>
      <c r="V592"/>
      <c r="W592"/>
      <c r="X592"/>
      <c r="Y592"/>
      <c r="Z592"/>
    </row>
    <row r="593" spans="2:26" x14ac:dyDescent="0.25">
      <c r="B593" s="7"/>
      <c r="C593" s="133"/>
      <c r="D593" s="133"/>
      <c r="E593" s="7"/>
      <c r="F593" s="7"/>
      <c r="G593" s="7"/>
      <c r="H593" s="7"/>
      <c r="I593" s="7"/>
      <c r="J593" s="7"/>
      <c r="K593" s="7"/>
      <c r="L593" s="7"/>
      <c r="M593" s="7"/>
      <c r="N593" s="7"/>
      <c r="O593" s="7"/>
      <c r="P593" s="7"/>
      <c r="Q593" s="7"/>
      <c r="R593" s="7"/>
      <c r="S593" s="7"/>
      <c r="T593"/>
      <c r="U593"/>
      <c r="V593"/>
      <c r="W593"/>
      <c r="X593"/>
      <c r="Y593"/>
      <c r="Z593"/>
    </row>
    <row r="594" spans="2:26" x14ac:dyDescent="0.25">
      <c r="B594" s="7"/>
      <c r="C594" s="133"/>
      <c r="D594" s="133"/>
      <c r="E594" s="7"/>
      <c r="F594" s="7"/>
      <c r="G594" s="7"/>
      <c r="H594" s="7"/>
      <c r="I594" s="7"/>
      <c r="J594" s="7"/>
      <c r="K594" s="7"/>
      <c r="L594" s="7"/>
      <c r="M594" s="7"/>
      <c r="N594" s="7"/>
      <c r="O594" s="7"/>
      <c r="P594" s="7"/>
      <c r="Q594" s="7"/>
      <c r="R594" s="7"/>
      <c r="S594" s="7"/>
      <c r="T594"/>
      <c r="U594"/>
      <c r="V594"/>
      <c r="W594"/>
      <c r="X594"/>
      <c r="Y594"/>
      <c r="Z594"/>
    </row>
    <row r="595" spans="2:26" x14ac:dyDescent="0.25">
      <c r="B595" s="7"/>
      <c r="C595" s="133"/>
      <c r="D595" s="133"/>
      <c r="E595" s="7"/>
      <c r="F595" s="7"/>
      <c r="G595" s="7"/>
      <c r="H595" s="7"/>
      <c r="I595" s="7"/>
      <c r="J595" s="7"/>
      <c r="K595" s="7"/>
      <c r="L595" s="7"/>
      <c r="M595" s="7"/>
      <c r="N595" s="7"/>
      <c r="O595" s="7"/>
      <c r="P595" s="7"/>
      <c r="Q595" s="7"/>
      <c r="R595" s="7"/>
      <c r="S595" s="7"/>
      <c r="T595"/>
      <c r="U595"/>
      <c r="V595"/>
      <c r="W595"/>
      <c r="X595"/>
      <c r="Y595"/>
      <c r="Z595"/>
    </row>
    <row r="596" spans="2:26" x14ac:dyDescent="0.25">
      <c r="B596" s="7"/>
      <c r="C596" s="133"/>
      <c r="D596" s="133"/>
      <c r="E596" s="7"/>
      <c r="F596" s="7"/>
      <c r="G596" s="7"/>
      <c r="H596" s="7"/>
      <c r="I596" s="7"/>
      <c r="J596" s="7"/>
      <c r="K596" s="7"/>
      <c r="L596" s="7"/>
      <c r="M596" s="7"/>
      <c r="N596" s="7"/>
      <c r="O596" s="7"/>
      <c r="P596" s="7"/>
      <c r="Q596" s="7"/>
      <c r="R596" s="7"/>
      <c r="S596" s="7"/>
      <c r="T596"/>
      <c r="U596"/>
      <c r="V596"/>
      <c r="W596"/>
      <c r="X596"/>
      <c r="Y596"/>
      <c r="Z596"/>
    </row>
    <row r="597" spans="2:26" x14ac:dyDescent="0.25">
      <c r="B597" s="7"/>
      <c r="C597" s="133"/>
      <c r="D597" s="133"/>
      <c r="E597" s="7"/>
      <c r="F597" s="7"/>
      <c r="G597" s="7"/>
      <c r="H597" s="7"/>
      <c r="I597" s="7"/>
      <c r="J597" s="7"/>
      <c r="K597" s="7"/>
      <c r="L597" s="7"/>
      <c r="M597" s="7"/>
      <c r="N597" s="7"/>
      <c r="O597" s="7"/>
      <c r="P597" s="7"/>
      <c r="Q597" s="7"/>
      <c r="R597" s="7"/>
      <c r="S597" s="7"/>
      <c r="T597"/>
      <c r="U597"/>
      <c r="V597"/>
      <c r="W597"/>
      <c r="X597"/>
      <c r="Y597"/>
      <c r="Z597"/>
    </row>
    <row r="598" spans="2:26" x14ac:dyDescent="0.25">
      <c r="B598" s="7"/>
      <c r="C598" s="133"/>
      <c r="D598" s="133"/>
      <c r="E598" s="7"/>
      <c r="F598" s="7"/>
      <c r="G598" s="7"/>
      <c r="H598" s="7"/>
      <c r="I598" s="7"/>
      <c r="J598" s="7"/>
      <c r="K598" s="7"/>
      <c r="L598" s="7"/>
      <c r="M598" s="7"/>
      <c r="N598" s="7"/>
      <c r="O598" s="7"/>
      <c r="P598" s="7"/>
      <c r="Q598" s="7"/>
      <c r="R598" s="7"/>
      <c r="S598" s="7"/>
      <c r="T598"/>
      <c r="U598"/>
      <c r="V598"/>
      <c r="W598"/>
      <c r="X598"/>
      <c r="Y598"/>
      <c r="Z598"/>
    </row>
    <row r="599" spans="2:26" x14ac:dyDescent="0.25">
      <c r="B599" s="7"/>
      <c r="C599" s="133"/>
      <c r="D599" s="133"/>
      <c r="E599" s="7"/>
      <c r="F599" s="7"/>
      <c r="G599" s="7"/>
      <c r="H599" s="7"/>
      <c r="I599" s="7"/>
      <c r="J599" s="7"/>
      <c r="K599" s="7"/>
      <c r="L599" s="7"/>
      <c r="M599" s="7"/>
      <c r="N599" s="7"/>
      <c r="O599" s="7"/>
      <c r="P599" s="7"/>
      <c r="Q599" s="7"/>
      <c r="R599" s="7"/>
      <c r="S599" s="7"/>
      <c r="T599"/>
      <c r="U599"/>
      <c r="V599"/>
      <c r="W599"/>
      <c r="X599"/>
      <c r="Y599"/>
      <c r="Z599"/>
    </row>
    <row r="600" spans="2:26" x14ac:dyDescent="0.25">
      <c r="B600" s="7"/>
      <c r="C600" s="133"/>
      <c r="D600" s="133"/>
      <c r="E600" s="7"/>
      <c r="F600" s="7"/>
      <c r="G600" s="7"/>
      <c r="H600" s="7"/>
      <c r="I600" s="7"/>
      <c r="J600" s="7"/>
      <c r="K600" s="7"/>
      <c r="L600" s="7"/>
      <c r="M600" s="7"/>
      <c r="N600" s="7"/>
      <c r="O600" s="7"/>
      <c r="P600" s="7"/>
      <c r="Q600" s="7"/>
      <c r="R600" s="7"/>
      <c r="S600" s="7"/>
      <c r="T600"/>
      <c r="U600"/>
      <c r="V600"/>
      <c r="W600"/>
      <c r="X600"/>
      <c r="Y600"/>
      <c r="Z600"/>
    </row>
    <row r="601" spans="2:26" x14ac:dyDescent="0.25">
      <c r="B601" s="7"/>
      <c r="C601" s="133"/>
      <c r="D601" s="133"/>
      <c r="E601" s="7"/>
      <c r="F601" s="7"/>
      <c r="G601" s="7"/>
      <c r="H601" s="7"/>
      <c r="I601" s="7"/>
      <c r="J601" s="7"/>
      <c r="K601" s="7"/>
      <c r="L601" s="7"/>
      <c r="M601" s="7"/>
      <c r="N601" s="7"/>
      <c r="O601" s="7"/>
      <c r="P601" s="7"/>
      <c r="Q601" s="7"/>
      <c r="R601" s="7"/>
      <c r="S601" s="7"/>
      <c r="T601"/>
      <c r="U601"/>
      <c r="V601"/>
      <c r="W601"/>
      <c r="X601"/>
      <c r="Y601"/>
      <c r="Z601"/>
    </row>
    <row r="602" spans="2:26" x14ac:dyDescent="0.25">
      <c r="B602" s="7"/>
      <c r="C602" s="133"/>
      <c r="D602" s="133"/>
      <c r="E602" s="7"/>
      <c r="F602" s="7"/>
      <c r="G602" s="7"/>
      <c r="H602" s="7"/>
      <c r="I602" s="7"/>
      <c r="J602" s="7"/>
      <c r="K602" s="7"/>
      <c r="L602" s="7"/>
      <c r="M602" s="7"/>
      <c r="N602" s="7"/>
      <c r="O602" s="7"/>
      <c r="P602" s="7"/>
      <c r="Q602" s="7"/>
      <c r="R602" s="7"/>
      <c r="S602" s="7"/>
      <c r="T602"/>
      <c r="U602"/>
      <c r="V602"/>
      <c r="W602"/>
      <c r="X602"/>
      <c r="Y602"/>
      <c r="Z602"/>
    </row>
    <row r="603" spans="2:26" x14ac:dyDescent="0.25">
      <c r="B603" s="7"/>
      <c r="C603" s="133"/>
      <c r="D603" s="133"/>
      <c r="E603" s="7"/>
      <c r="F603" s="7"/>
      <c r="G603" s="7"/>
      <c r="H603" s="7"/>
      <c r="I603" s="7"/>
      <c r="J603" s="7"/>
      <c r="K603" s="7"/>
      <c r="L603" s="7"/>
      <c r="M603" s="7"/>
      <c r="N603" s="7"/>
      <c r="O603" s="7"/>
      <c r="P603" s="7"/>
      <c r="Q603" s="7"/>
      <c r="R603" s="7"/>
      <c r="S603" s="7"/>
      <c r="T603"/>
      <c r="U603"/>
      <c r="V603"/>
      <c r="W603"/>
      <c r="X603"/>
      <c r="Y603"/>
      <c r="Z603"/>
    </row>
    <row r="604" spans="2:26" x14ac:dyDescent="0.25">
      <c r="B604" s="7"/>
      <c r="C604" s="133"/>
      <c r="D604" s="133"/>
      <c r="E604" s="7"/>
      <c r="F604" s="7"/>
      <c r="G604" s="7"/>
      <c r="H604" s="7"/>
      <c r="I604" s="7"/>
      <c r="J604" s="7"/>
      <c r="K604" s="7"/>
      <c r="L604" s="7"/>
      <c r="M604" s="7"/>
      <c r="N604" s="7"/>
      <c r="O604" s="7"/>
      <c r="P604" s="7"/>
      <c r="Q604" s="7"/>
      <c r="R604" s="7"/>
      <c r="S604" s="7"/>
      <c r="T604"/>
      <c r="U604"/>
      <c r="V604"/>
      <c r="W604"/>
      <c r="X604"/>
      <c r="Y604"/>
      <c r="Z604"/>
    </row>
    <row r="605" spans="2:26" x14ac:dyDescent="0.25">
      <c r="B605" s="7"/>
      <c r="C605" s="133"/>
      <c r="D605" s="133"/>
      <c r="E605" s="7"/>
      <c r="F605" s="7"/>
      <c r="G605" s="7"/>
      <c r="H605" s="7"/>
      <c r="I605" s="7"/>
      <c r="J605" s="7"/>
      <c r="K605" s="7"/>
      <c r="L605" s="7"/>
      <c r="M605" s="7"/>
      <c r="N605" s="7"/>
      <c r="O605" s="7"/>
      <c r="P605" s="7"/>
      <c r="Q605" s="7"/>
      <c r="R605" s="7"/>
      <c r="S605" s="7"/>
      <c r="T605"/>
      <c r="U605"/>
      <c r="V605"/>
      <c r="W605"/>
      <c r="X605"/>
      <c r="Y605"/>
      <c r="Z605"/>
    </row>
    <row r="606" spans="2:26" x14ac:dyDescent="0.25">
      <c r="B606" s="7"/>
      <c r="C606" s="133"/>
      <c r="D606" s="133"/>
      <c r="E606" s="7"/>
      <c r="F606" s="7"/>
      <c r="G606" s="7"/>
      <c r="H606" s="7"/>
      <c r="I606" s="7"/>
      <c r="J606" s="7"/>
      <c r="K606" s="7"/>
      <c r="L606" s="7"/>
      <c r="M606" s="7"/>
      <c r="N606" s="7"/>
      <c r="O606" s="7"/>
      <c r="P606" s="7"/>
      <c r="Q606" s="7"/>
      <c r="R606" s="7"/>
      <c r="S606" s="7"/>
      <c r="T606"/>
      <c r="U606"/>
      <c r="V606"/>
      <c r="W606"/>
      <c r="X606"/>
      <c r="Y606"/>
      <c r="Z606"/>
    </row>
    <row r="607" spans="2:26" x14ac:dyDescent="0.25">
      <c r="B607" s="7"/>
      <c r="C607" s="133"/>
      <c r="D607" s="133"/>
      <c r="E607" s="7"/>
      <c r="F607" s="7"/>
      <c r="G607" s="7"/>
      <c r="H607" s="7"/>
      <c r="I607" s="7"/>
      <c r="J607" s="7"/>
      <c r="K607" s="7"/>
      <c r="L607" s="7"/>
      <c r="M607" s="7"/>
      <c r="N607" s="7"/>
      <c r="O607" s="7"/>
      <c r="P607" s="7"/>
      <c r="Q607" s="7"/>
      <c r="R607" s="7"/>
      <c r="S607" s="7"/>
      <c r="T607"/>
      <c r="U607"/>
      <c r="V607"/>
      <c r="W607"/>
      <c r="X607"/>
      <c r="Y607"/>
      <c r="Z607"/>
    </row>
    <row r="608" spans="2:26" x14ac:dyDescent="0.25">
      <c r="B608" s="7"/>
      <c r="C608" s="133"/>
      <c r="D608" s="133"/>
      <c r="E608" s="7"/>
      <c r="F608" s="7"/>
      <c r="G608" s="7"/>
      <c r="H608" s="7"/>
      <c r="I608" s="7"/>
      <c r="J608" s="7"/>
      <c r="K608" s="7"/>
      <c r="L608" s="7"/>
      <c r="M608" s="7"/>
      <c r="N608" s="7"/>
      <c r="O608" s="7"/>
      <c r="P608" s="7"/>
      <c r="Q608" s="7"/>
      <c r="R608" s="7"/>
      <c r="S608" s="7"/>
      <c r="T608"/>
      <c r="U608"/>
      <c r="V608"/>
      <c r="W608"/>
      <c r="X608"/>
      <c r="Y608"/>
      <c r="Z608"/>
    </row>
    <row r="609" spans="2:26" x14ac:dyDescent="0.25">
      <c r="B609" s="7"/>
      <c r="C609" s="133"/>
      <c r="D609" s="133"/>
      <c r="E609" s="7"/>
      <c r="F609" s="7"/>
      <c r="G609" s="7"/>
      <c r="H609" s="7"/>
      <c r="I609" s="7"/>
      <c r="J609" s="7"/>
      <c r="K609" s="7"/>
      <c r="L609" s="7"/>
      <c r="M609" s="7"/>
      <c r="N609" s="7"/>
      <c r="O609" s="7"/>
      <c r="P609" s="7"/>
      <c r="Q609" s="7"/>
      <c r="R609" s="7"/>
      <c r="S609" s="7"/>
      <c r="T609"/>
      <c r="U609"/>
      <c r="V609"/>
      <c r="W609"/>
      <c r="X609"/>
      <c r="Y609"/>
      <c r="Z609"/>
    </row>
    <row r="610" spans="2:26" x14ac:dyDescent="0.25">
      <c r="B610" s="7"/>
      <c r="C610" s="133"/>
      <c r="D610" s="133"/>
      <c r="E610" s="7"/>
      <c r="F610" s="7"/>
      <c r="G610" s="7"/>
      <c r="H610" s="7"/>
      <c r="I610" s="7"/>
      <c r="J610" s="7"/>
      <c r="K610" s="7"/>
      <c r="L610" s="7"/>
      <c r="M610" s="7"/>
      <c r="N610" s="7"/>
      <c r="O610" s="7"/>
      <c r="P610" s="7"/>
      <c r="Q610" s="7"/>
      <c r="R610" s="7"/>
      <c r="S610" s="7"/>
      <c r="T610"/>
      <c r="U610"/>
      <c r="V610"/>
      <c r="W610"/>
      <c r="X610"/>
      <c r="Y610"/>
      <c r="Z610"/>
    </row>
    <row r="611" spans="2:26" x14ac:dyDescent="0.25">
      <c r="B611" s="7"/>
      <c r="C611" s="133"/>
      <c r="D611" s="133"/>
      <c r="E611" s="7"/>
      <c r="F611" s="7"/>
      <c r="G611" s="7"/>
      <c r="H611" s="7"/>
      <c r="I611" s="7"/>
      <c r="J611" s="7"/>
      <c r="K611" s="7"/>
      <c r="L611" s="7"/>
      <c r="M611" s="7"/>
      <c r="N611" s="7"/>
      <c r="O611" s="7"/>
      <c r="P611" s="7"/>
      <c r="Q611" s="7"/>
      <c r="R611" s="7"/>
      <c r="S611" s="7"/>
      <c r="T611"/>
      <c r="U611"/>
      <c r="V611"/>
      <c r="W611"/>
      <c r="X611"/>
      <c r="Y611"/>
      <c r="Z611"/>
    </row>
    <row r="612" spans="2:26" x14ac:dyDescent="0.25">
      <c r="B612" s="7"/>
      <c r="C612" s="133"/>
      <c r="D612" s="133"/>
      <c r="E612" s="7"/>
      <c r="F612" s="7"/>
      <c r="G612" s="7"/>
      <c r="H612" s="7"/>
      <c r="I612" s="7"/>
      <c r="J612" s="7"/>
      <c r="K612" s="7"/>
      <c r="L612" s="7"/>
      <c r="M612" s="7"/>
      <c r="N612" s="7"/>
      <c r="O612" s="7"/>
      <c r="P612" s="7"/>
      <c r="Q612" s="7"/>
      <c r="R612" s="7"/>
      <c r="S612" s="7"/>
      <c r="T612"/>
      <c r="U612"/>
      <c r="V612"/>
      <c r="W612"/>
      <c r="X612"/>
      <c r="Y612"/>
      <c r="Z612"/>
    </row>
    <row r="613" spans="2:26" x14ac:dyDescent="0.25">
      <c r="B613" s="7"/>
      <c r="C613" s="133"/>
      <c r="D613" s="133"/>
      <c r="E613" s="7"/>
      <c r="F613" s="7"/>
      <c r="G613" s="7"/>
      <c r="H613" s="7"/>
      <c r="I613" s="7"/>
      <c r="J613" s="7"/>
      <c r="K613" s="7"/>
      <c r="L613" s="7"/>
      <c r="M613" s="7"/>
      <c r="N613" s="7"/>
      <c r="O613" s="7"/>
      <c r="P613" s="7"/>
      <c r="Q613" s="7"/>
      <c r="R613" s="7"/>
      <c r="S613" s="7"/>
      <c r="T613"/>
      <c r="U613"/>
      <c r="V613"/>
      <c r="W613"/>
      <c r="X613"/>
      <c r="Y613"/>
      <c r="Z613"/>
    </row>
    <row r="614" spans="2:26" x14ac:dyDescent="0.25">
      <c r="B614" s="7"/>
      <c r="C614" s="133"/>
      <c r="D614" s="133"/>
      <c r="E614" s="7"/>
      <c r="F614" s="7"/>
      <c r="G614" s="7"/>
      <c r="H614" s="7"/>
      <c r="I614" s="7"/>
      <c r="J614" s="7"/>
      <c r="K614" s="7"/>
      <c r="L614" s="7"/>
      <c r="M614" s="7"/>
      <c r="N614" s="7"/>
      <c r="O614" s="7"/>
      <c r="P614" s="7"/>
      <c r="Q614" s="7"/>
      <c r="R614" s="7"/>
      <c r="S614" s="7"/>
      <c r="T614"/>
      <c r="U614"/>
      <c r="V614"/>
      <c r="W614"/>
      <c r="X614"/>
      <c r="Y614"/>
      <c r="Z614"/>
    </row>
    <row r="615" spans="2:26" x14ac:dyDescent="0.25">
      <c r="B615" s="7"/>
      <c r="C615" s="133"/>
      <c r="D615" s="133"/>
      <c r="E615" s="7"/>
      <c r="F615" s="7"/>
      <c r="G615" s="7"/>
      <c r="H615" s="7"/>
      <c r="I615" s="7"/>
      <c r="J615" s="7"/>
      <c r="K615" s="7"/>
      <c r="L615" s="7"/>
      <c r="M615" s="7"/>
      <c r="N615" s="7"/>
      <c r="O615" s="7"/>
      <c r="P615" s="7"/>
      <c r="Q615" s="7"/>
      <c r="R615" s="7"/>
      <c r="S615" s="7"/>
      <c r="T615"/>
      <c r="U615"/>
      <c r="V615"/>
      <c r="W615"/>
      <c r="X615"/>
      <c r="Y615"/>
      <c r="Z615"/>
    </row>
    <row r="616" spans="2:26" x14ac:dyDescent="0.25">
      <c r="B616" s="7"/>
      <c r="C616" s="133"/>
      <c r="D616" s="133"/>
      <c r="E616" s="7"/>
      <c r="F616" s="7"/>
      <c r="G616" s="7"/>
      <c r="H616" s="7"/>
      <c r="I616" s="7"/>
      <c r="J616" s="7"/>
      <c r="K616" s="7"/>
      <c r="L616" s="7"/>
      <c r="M616" s="7"/>
      <c r="N616" s="7"/>
      <c r="O616" s="7"/>
      <c r="P616" s="7"/>
      <c r="Q616" s="7"/>
      <c r="R616" s="7"/>
      <c r="S616" s="7"/>
      <c r="T616"/>
      <c r="U616"/>
      <c r="V616"/>
      <c r="W616"/>
      <c r="X616"/>
      <c r="Y616"/>
      <c r="Z616"/>
    </row>
    <row r="617" spans="2:26" x14ac:dyDescent="0.25">
      <c r="B617" s="7"/>
      <c r="C617" s="133"/>
      <c r="D617" s="133"/>
      <c r="E617" s="7"/>
      <c r="F617" s="7"/>
      <c r="G617" s="7"/>
      <c r="H617" s="7"/>
      <c r="I617" s="7"/>
      <c r="J617" s="7"/>
      <c r="K617" s="7"/>
      <c r="L617" s="7"/>
      <c r="M617" s="7"/>
      <c r="N617" s="7"/>
      <c r="O617" s="7"/>
      <c r="P617" s="7"/>
      <c r="Q617" s="7"/>
      <c r="R617" s="7"/>
      <c r="S617" s="7"/>
      <c r="T617"/>
      <c r="U617"/>
      <c r="V617"/>
      <c r="W617"/>
      <c r="X617"/>
      <c r="Y617"/>
      <c r="Z617"/>
    </row>
    <row r="618" spans="2:26" x14ac:dyDescent="0.25">
      <c r="B618" s="7"/>
      <c r="C618" s="133"/>
      <c r="D618" s="133"/>
      <c r="E618" s="7"/>
      <c r="F618" s="7"/>
      <c r="G618" s="7"/>
      <c r="H618" s="7"/>
      <c r="I618" s="7"/>
      <c r="J618" s="7"/>
      <c r="K618" s="7"/>
      <c r="L618" s="7"/>
      <c r="M618" s="7"/>
      <c r="N618" s="7"/>
      <c r="O618" s="7"/>
      <c r="P618" s="7"/>
      <c r="Q618" s="7"/>
      <c r="R618" s="7"/>
      <c r="S618" s="7"/>
      <c r="T618"/>
      <c r="U618"/>
      <c r="V618"/>
      <c r="W618"/>
      <c r="X618"/>
      <c r="Y618"/>
      <c r="Z618"/>
    </row>
    <row r="619" spans="2:26" x14ac:dyDescent="0.25">
      <c r="B619" s="7"/>
      <c r="C619" s="133"/>
      <c r="D619" s="133"/>
      <c r="E619" s="7"/>
      <c r="F619" s="7"/>
      <c r="G619" s="7"/>
      <c r="H619" s="7"/>
      <c r="I619" s="7"/>
      <c r="J619" s="7"/>
      <c r="K619" s="7"/>
      <c r="L619" s="7"/>
      <c r="M619" s="7"/>
      <c r="N619" s="7"/>
      <c r="O619" s="7"/>
      <c r="P619" s="7"/>
      <c r="Q619" s="7"/>
      <c r="R619" s="7"/>
      <c r="S619" s="7"/>
      <c r="T619"/>
      <c r="U619"/>
      <c r="V619"/>
      <c r="W619"/>
      <c r="X619"/>
      <c r="Y619"/>
      <c r="Z619"/>
    </row>
    <row r="620" spans="2:26" x14ac:dyDescent="0.25">
      <c r="B620" s="7"/>
      <c r="C620" s="133"/>
      <c r="D620" s="133"/>
      <c r="E620" s="7"/>
      <c r="F620" s="7"/>
      <c r="G620" s="7"/>
      <c r="H620" s="7"/>
      <c r="I620" s="7"/>
      <c r="J620" s="7"/>
      <c r="K620" s="7"/>
      <c r="L620" s="7"/>
      <c r="M620" s="7"/>
      <c r="N620" s="7"/>
      <c r="O620" s="7"/>
      <c r="P620" s="7"/>
      <c r="Q620" s="7"/>
      <c r="R620" s="7"/>
      <c r="S620" s="7"/>
      <c r="T620"/>
      <c r="U620"/>
      <c r="V620"/>
      <c r="W620"/>
      <c r="X620"/>
      <c r="Y620"/>
      <c r="Z620"/>
    </row>
    <row r="621" spans="2:26" x14ac:dyDescent="0.25">
      <c r="B621" s="7"/>
      <c r="C621" s="133"/>
      <c r="D621" s="133"/>
      <c r="E621" s="7"/>
      <c r="F621" s="7"/>
      <c r="G621" s="7"/>
      <c r="H621" s="7"/>
      <c r="I621" s="7"/>
      <c r="J621" s="7"/>
      <c r="K621" s="7"/>
      <c r="L621" s="7"/>
      <c r="M621" s="7"/>
      <c r="N621" s="7"/>
      <c r="O621" s="7"/>
      <c r="P621" s="7"/>
      <c r="Q621" s="7"/>
      <c r="R621" s="7"/>
      <c r="S621" s="7"/>
      <c r="T621"/>
      <c r="U621"/>
      <c r="V621"/>
      <c r="W621"/>
      <c r="X621"/>
      <c r="Y621"/>
      <c r="Z621"/>
    </row>
    <row r="622" spans="2:26" x14ac:dyDescent="0.25">
      <c r="B622" s="7"/>
      <c r="C622" s="133"/>
      <c r="D622" s="133"/>
      <c r="E622" s="7"/>
      <c r="F622" s="7"/>
      <c r="G622" s="7"/>
      <c r="H622" s="7"/>
      <c r="I622" s="7"/>
      <c r="J622" s="7"/>
      <c r="K622" s="7"/>
      <c r="L622" s="7"/>
      <c r="M622" s="7"/>
      <c r="N622" s="7"/>
      <c r="O622" s="7"/>
      <c r="P622" s="7"/>
      <c r="Q622" s="7"/>
      <c r="R622" s="7"/>
      <c r="S622" s="7"/>
      <c r="T622"/>
      <c r="U622"/>
      <c r="V622"/>
      <c r="W622"/>
      <c r="X622"/>
      <c r="Y622"/>
      <c r="Z622"/>
    </row>
    <row r="623" spans="2:26" x14ac:dyDescent="0.25">
      <c r="B623" s="7"/>
      <c r="C623" s="133"/>
      <c r="D623" s="133"/>
      <c r="E623" s="7"/>
      <c r="F623" s="7"/>
      <c r="G623" s="7"/>
      <c r="H623" s="7"/>
      <c r="I623" s="7"/>
      <c r="J623" s="7"/>
      <c r="K623" s="7"/>
      <c r="L623" s="7"/>
      <c r="M623" s="7"/>
      <c r="N623" s="7"/>
      <c r="O623" s="7"/>
      <c r="P623" s="7"/>
      <c r="Q623" s="7"/>
      <c r="R623" s="7"/>
      <c r="S623" s="7"/>
      <c r="T623"/>
      <c r="U623"/>
      <c r="V623"/>
      <c r="W623"/>
      <c r="X623"/>
      <c r="Y623"/>
      <c r="Z623"/>
    </row>
    <row r="624" spans="2:26" x14ac:dyDescent="0.25">
      <c r="B624" s="7"/>
      <c r="C624" s="133"/>
      <c r="D624" s="133"/>
      <c r="E624" s="7"/>
      <c r="F624" s="7"/>
      <c r="G624" s="7"/>
      <c r="H624" s="7"/>
      <c r="I624" s="7"/>
      <c r="J624" s="7"/>
      <c r="K624" s="7"/>
      <c r="L624" s="7"/>
      <c r="M624" s="7"/>
      <c r="N624" s="7"/>
      <c r="O624" s="7"/>
      <c r="P624" s="7"/>
      <c r="Q624" s="7"/>
      <c r="R624" s="7"/>
      <c r="S624" s="7"/>
      <c r="T624"/>
      <c r="U624"/>
      <c r="V624"/>
      <c r="W624"/>
      <c r="X624"/>
      <c r="Y624"/>
      <c r="Z624"/>
    </row>
    <row r="625" spans="2:26" x14ac:dyDescent="0.25">
      <c r="B625" s="7"/>
      <c r="C625" s="133"/>
      <c r="D625" s="133"/>
      <c r="E625" s="7"/>
      <c r="F625" s="7"/>
      <c r="G625" s="7"/>
      <c r="H625" s="7"/>
      <c r="I625" s="7"/>
      <c r="J625" s="7"/>
      <c r="K625" s="7"/>
      <c r="L625" s="7"/>
      <c r="M625" s="7"/>
      <c r="N625" s="7"/>
      <c r="O625" s="7"/>
      <c r="P625" s="7"/>
      <c r="Q625" s="7"/>
      <c r="R625" s="7"/>
      <c r="S625" s="7"/>
      <c r="T625"/>
      <c r="U625"/>
      <c r="V625"/>
      <c r="W625"/>
      <c r="X625"/>
      <c r="Y625"/>
      <c r="Z625"/>
    </row>
    <row r="626" spans="2:26" x14ac:dyDescent="0.25">
      <c r="B626" s="7"/>
      <c r="C626" s="133"/>
      <c r="D626" s="133"/>
      <c r="E626" s="7"/>
      <c r="F626" s="7"/>
      <c r="G626" s="7"/>
      <c r="H626" s="7"/>
      <c r="I626" s="7"/>
      <c r="J626" s="7"/>
      <c r="K626" s="7"/>
      <c r="L626" s="7"/>
      <c r="M626" s="7"/>
      <c r="N626" s="7"/>
      <c r="O626" s="7"/>
      <c r="P626" s="7"/>
      <c r="Q626" s="7"/>
      <c r="R626" s="7"/>
      <c r="S626" s="7"/>
      <c r="T626"/>
      <c r="U626"/>
      <c r="V626"/>
      <c r="W626"/>
      <c r="X626"/>
      <c r="Y626"/>
      <c r="Z626"/>
    </row>
    <row r="627" spans="2:26" x14ac:dyDescent="0.25">
      <c r="B627" s="7"/>
      <c r="C627" s="133"/>
      <c r="D627" s="133"/>
      <c r="E627" s="7"/>
      <c r="F627" s="7"/>
      <c r="G627" s="7"/>
      <c r="H627" s="7"/>
      <c r="I627" s="7"/>
      <c r="J627" s="7"/>
      <c r="K627" s="7"/>
      <c r="L627" s="7"/>
      <c r="M627" s="7"/>
      <c r="N627" s="7"/>
      <c r="O627" s="7"/>
      <c r="P627" s="7"/>
      <c r="Q627" s="7"/>
      <c r="R627" s="7"/>
      <c r="S627" s="7"/>
      <c r="T627"/>
      <c r="U627"/>
      <c r="V627"/>
      <c r="W627"/>
      <c r="X627"/>
      <c r="Y627"/>
      <c r="Z627"/>
    </row>
    <row r="628" spans="2:26" x14ac:dyDescent="0.25">
      <c r="B628" s="7"/>
      <c r="C628" s="133"/>
      <c r="D628" s="133"/>
      <c r="E628" s="7"/>
      <c r="F628" s="7"/>
      <c r="G628" s="7"/>
      <c r="H628" s="7"/>
      <c r="I628" s="7"/>
      <c r="J628" s="7"/>
      <c r="K628" s="7"/>
      <c r="L628" s="7"/>
      <c r="M628" s="7"/>
      <c r="N628" s="7"/>
      <c r="O628" s="7"/>
      <c r="P628" s="7"/>
      <c r="Q628" s="7"/>
      <c r="R628" s="7"/>
      <c r="S628" s="7"/>
      <c r="T628"/>
      <c r="U628"/>
      <c r="V628"/>
      <c r="W628"/>
      <c r="X628"/>
      <c r="Y628"/>
      <c r="Z628"/>
    </row>
    <row r="629" spans="2:26" x14ac:dyDescent="0.25">
      <c r="B629" s="7"/>
      <c r="C629" s="133"/>
      <c r="D629" s="133"/>
      <c r="E629" s="7"/>
      <c r="F629" s="7"/>
      <c r="G629" s="7"/>
      <c r="H629" s="7"/>
      <c r="I629" s="7"/>
      <c r="J629" s="7"/>
      <c r="K629" s="7"/>
      <c r="L629" s="7"/>
      <c r="M629" s="7"/>
      <c r="N629" s="7"/>
      <c r="O629" s="7"/>
      <c r="P629" s="7"/>
      <c r="Q629" s="7"/>
      <c r="R629" s="7"/>
      <c r="S629" s="7"/>
      <c r="T629"/>
      <c r="U629"/>
      <c r="V629"/>
      <c r="W629"/>
      <c r="X629"/>
      <c r="Y629"/>
      <c r="Z629"/>
    </row>
    <row r="630" spans="2:26" x14ac:dyDescent="0.25">
      <c r="B630" s="7"/>
      <c r="C630" s="133"/>
      <c r="D630" s="133"/>
      <c r="E630" s="7"/>
      <c r="F630" s="7"/>
      <c r="G630" s="7"/>
      <c r="H630" s="7"/>
      <c r="I630" s="7"/>
      <c r="J630" s="7"/>
      <c r="K630" s="7"/>
      <c r="L630" s="7"/>
      <c r="M630" s="7"/>
      <c r="N630" s="7"/>
      <c r="O630" s="7"/>
      <c r="P630" s="7"/>
      <c r="Q630" s="7"/>
      <c r="R630" s="7"/>
      <c r="S630" s="7"/>
      <c r="T630"/>
      <c r="U630"/>
      <c r="V630"/>
      <c r="W630"/>
      <c r="X630"/>
      <c r="Y630"/>
      <c r="Z630"/>
    </row>
    <row r="631" spans="2:26" x14ac:dyDescent="0.25">
      <c r="B631" s="7"/>
      <c r="C631" s="133"/>
      <c r="D631" s="133"/>
      <c r="E631" s="7"/>
      <c r="F631" s="7"/>
      <c r="G631" s="7"/>
      <c r="H631" s="7"/>
      <c r="I631" s="7"/>
      <c r="J631" s="7"/>
      <c r="K631" s="7"/>
      <c r="L631" s="7"/>
      <c r="M631" s="7"/>
      <c r="N631" s="7"/>
      <c r="O631" s="7"/>
      <c r="P631" s="7"/>
      <c r="Q631" s="7"/>
      <c r="R631" s="7"/>
      <c r="S631" s="7"/>
      <c r="T631"/>
      <c r="U631"/>
      <c r="V631"/>
      <c r="W631"/>
      <c r="X631"/>
      <c r="Y631"/>
      <c r="Z631"/>
    </row>
    <row r="632" spans="2:26" x14ac:dyDescent="0.25">
      <c r="B632" s="7"/>
      <c r="C632" s="133"/>
      <c r="D632" s="133"/>
      <c r="E632" s="7"/>
      <c r="F632" s="7"/>
      <c r="G632" s="7"/>
      <c r="H632" s="7"/>
      <c r="I632" s="7"/>
      <c r="J632" s="7"/>
      <c r="K632" s="7"/>
      <c r="L632" s="7"/>
      <c r="M632" s="7"/>
      <c r="N632" s="7"/>
      <c r="O632" s="7"/>
      <c r="P632" s="7"/>
      <c r="Q632" s="7"/>
      <c r="R632" s="7"/>
      <c r="S632" s="7"/>
      <c r="T632"/>
      <c r="U632"/>
      <c r="V632"/>
      <c r="W632"/>
      <c r="X632"/>
      <c r="Y632"/>
      <c r="Z632"/>
    </row>
    <row r="633" spans="2:26" x14ac:dyDescent="0.25">
      <c r="B633" s="7"/>
      <c r="C633" s="133"/>
      <c r="D633" s="133"/>
      <c r="E633" s="7"/>
      <c r="F633" s="7"/>
      <c r="G633" s="7"/>
      <c r="H633" s="7"/>
      <c r="I633" s="7"/>
      <c r="J633" s="7"/>
      <c r="K633" s="7"/>
      <c r="L633" s="7"/>
      <c r="M633" s="7"/>
      <c r="N633" s="7"/>
      <c r="O633" s="7"/>
      <c r="P633" s="7"/>
      <c r="Q633" s="7"/>
      <c r="R633" s="7"/>
      <c r="S633" s="7"/>
      <c r="T633"/>
      <c r="U633"/>
      <c r="V633"/>
      <c r="W633"/>
      <c r="X633"/>
      <c r="Y633"/>
      <c r="Z633"/>
    </row>
    <row r="634" spans="2:26" x14ac:dyDescent="0.25">
      <c r="B634" s="7"/>
      <c r="C634" s="133"/>
      <c r="D634" s="133"/>
      <c r="E634" s="7"/>
      <c r="F634" s="7"/>
      <c r="G634" s="7"/>
      <c r="H634" s="7"/>
      <c r="I634" s="7"/>
      <c r="J634" s="7"/>
      <c r="K634" s="7"/>
      <c r="L634" s="7"/>
      <c r="M634" s="7"/>
      <c r="N634" s="7"/>
      <c r="O634" s="7"/>
      <c r="P634" s="7"/>
      <c r="Q634" s="7"/>
      <c r="R634" s="7"/>
      <c r="S634" s="7"/>
      <c r="T634"/>
      <c r="U634"/>
      <c r="V634"/>
      <c r="W634"/>
      <c r="X634"/>
      <c r="Y634"/>
      <c r="Z634"/>
    </row>
    <row r="635" spans="2:26" x14ac:dyDescent="0.25">
      <c r="B635" s="7"/>
      <c r="C635" s="133"/>
      <c r="D635" s="133"/>
      <c r="E635" s="7"/>
      <c r="F635" s="7"/>
      <c r="G635" s="7"/>
      <c r="H635" s="7"/>
      <c r="I635" s="7"/>
      <c r="J635" s="7"/>
      <c r="K635" s="7"/>
      <c r="L635" s="7"/>
      <c r="M635" s="7"/>
      <c r="N635" s="7"/>
      <c r="O635" s="7"/>
      <c r="P635" s="7"/>
      <c r="Q635" s="7"/>
      <c r="R635" s="7"/>
      <c r="S635" s="7"/>
      <c r="T635"/>
      <c r="U635"/>
      <c r="V635"/>
      <c r="W635"/>
      <c r="X635"/>
      <c r="Y635"/>
      <c r="Z635"/>
    </row>
    <row r="636" spans="2:26" x14ac:dyDescent="0.25">
      <c r="B636" s="7"/>
      <c r="C636" s="133"/>
      <c r="D636" s="133"/>
      <c r="E636" s="7"/>
      <c r="F636" s="7"/>
      <c r="G636" s="7"/>
      <c r="H636" s="7"/>
      <c r="I636" s="7"/>
      <c r="J636" s="7"/>
      <c r="K636" s="7"/>
      <c r="L636" s="7"/>
      <c r="M636" s="7"/>
      <c r="N636" s="7"/>
      <c r="O636" s="7"/>
      <c r="P636" s="7"/>
      <c r="Q636" s="7"/>
      <c r="R636" s="7"/>
      <c r="S636" s="7"/>
      <c r="T636"/>
      <c r="U636"/>
      <c r="V636"/>
      <c r="W636"/>
      <c r="X636"/>
      <c r="Y636"/>
      <c r="Z636"/>
    </row>
    <row r="637" spans="2:26" x14ac:dyDescent="0.25">
      <c r="B637" s="7"/>
      <c r="C637" s="133"/>
      <c r="D637" s="133"/>
      <c r="E637" s="7"/>
      <c r="F637" s="7"/>
      <c r="G637" s="7"/>
      <c r="H637" s="7"/>
      <c r="I637" s="7"/>
      <c r="J637" s="7"/>
      <c r="K637" s="7"/>
      <c r="L637" s="7"/>
      <c r="M637" s="7"/>
      <c r="N637" s="7"/>
      <c r="O637" s="7"/>
      <c r="P637" s="7"/>
      <c r="Q637" s="7"/>
      <c r="R637" s="7"/>
      <c r="S637" s="7"/>
      <c r="T637"/>
      <c r="U637"/>
      <c r="V637"/>
      <c r="W637"/>
      <c r="X637"/>
      <c r="Y637"/>
      <c r="Z637"/>
    </row>
    <row r="638" spans="2:26" x14ac:dyDescent="0.25">
      <c r="B638" s="7"/>
      <c r="C638" s="133"/>
      <c r="D638" s="133"/>
      <c r="E638" s="7"/>
      <c r="F638" s="7"/>
      <c r="G638" s="7"/>
      <c r="H638" s="7"/>
      <c r="I638" s="7"/>
      <c r="J638" s="7"/>
      <c r="K638" s="7"/>
      <c r="L638" s="7"/>
      <c r="M638" s="7"/>
      <c r="N638" s="7"/>
      <c r="O638" s="7"/>
      <c r="P638" s="7"/>
      <c r="Q638" s="7"/>
      <c r="R638" s="7"/>
      <c r="S638" s="7"/>
      <c r="T638"/>
      <c r="U638"/>
      <c r="V638"/>
      <c r="W638"/>
      <c r="X638"/>
      <c r="Y638"/>
      <c r="Z638"/>
    </row>
    <row r="639" spans="2:26" x14ac:dyDescent="0.25">
      <c r="B639" s="7"/>
      <c r="C639" s="133"/>
      <c r="D639" s="133"/>
      <c r="E639" s="7"/>
      <c r="F639" s="7"/>
      <c r="G639" s="7"/>
      <c r="H639" s="7"/>
      <c r="I639" s="7"/>
      <c r="J639" s="7"/>
      <c r="K639" s="7"/>
      <c r="L639" s="7"/>
      <c r="M639" s="7"/>
      <c r="N639" s="7"/>
      <c r="O639" s="7"/>
      <c r="P639" s="7"/>
      <c r="Q639" s="7"/>
      <c r="R639" s="7"/>
      <c r="S639" s="7"/>
      <c r="T639"/>
      <c r="U639"/>
      <c r="V639"/>
      <c r="W639"/>
      <c r="X639"/>
      <c r="Y639"/>
      <c r="Z639"/>
    </row>
    <row r="640" spans="2:26" x14ac:dyDescent="0.25">
      <c r="B640" s="7"/>
      <c r="C640" s="133"/>
      <c r="D640" s="133"/>
      <c r="E640" s="7"/>
      <c r="F640" s="7"/>
      <c r="G640" s="7"/>
      <c r="H640" s="7"/>
      <c r="I640" s="7"/>
      <c r="J640" s="7"/>
      <c r="K640" s="7"/>
      <c r="L640" s="7"/>
      <c r="M640" s="7"/>
      <c r="N640" s="7"/>
      <c r="O640" s="7"/>
      <c r="P640" s="7"/>
      <c r="Q640" s="7"/>
      <c r="R640" s="7"/>
      <c r="S640" s="7"/>
      <c r="T640"/>
      <c r="U640"/>
      <c r="V640"/>
      <c r="W640"/>
      <c r="X640"/>
      <c r="Y640"/>
      <c r="Z640"/>
    </row>
    <row r="641" spans="2:26" x14ac:dyDescent="0.25">
      <c r="B641" s="7"/>
      <c r="C641" s="133"/>
      <c r="D641" s="133"/>
      <c r="E641" s="7"/>
      <c r="F641" s="7"/>
      <c r="G641" s="7"/>
      <c r="H641" s="7"/>
      <c r="I641" s="7"/>
      <c r="J641" s="7"/>
      <c r="K641" s="7"/>
      <c r="L641" s="7"/>
      <c r="M641" s="7"/>
      <c r="N641" s="7"/>
      <c r="O641" s="7"/>
      <c r="P641" s="7"/>
      <c r="Q641" s="7"/>
      <c r="R641" s="7"/>
      <c r="S641" s="7"/>
      <c r="T641"/>
      <c r="U641"/>
      <c r="V641"/>
      <c r="W641"/>
      <c r="X641"/>
      <c r="Y641"/>
      <c r="Z641"/>
    </row>
    <row r="642" spans="2:26" x14ac:dyDescent="0.25">
      <c r="B642" s="7"/>
      <c r="C642" s="133"/>
      <c r="D642" s="133"/>
      <c r="E642" s="7"/>
      <c r="F642" s="7"/>
      <c r="G642" s="7"/>
      <c r="H642" s="7"/>
      <c r="I642" s="7"/>
      <c r="J642" s="7"/>
      <c r="K642" s="7"/>
      <c r="L642" s="7"/>
      <c r="M642" s="7"/>
      <c r="N642" s="7"/>
      <c r="O642" s="7"/>
      <c r="P642" s="7"/>
      <c r="Q642" s="7"/>
      <c r="R642" s="7"/>
      <c r="S642" s="7"/>
      <c r="T642"/>
      <c r="U642"/>
      <c r="V642"/>
      <c r="W642"/>
      <c r="X642"/>
      <c r="Y642"/>
      <c r="Z642"/>
    </row>
    <row r="643" spans="2:26" x14ac:dyDescent="0.25">
      <c r="B643" s="7"/>
      <c r="C643" s="133"/>
      <c r="D643" s="133"/>
      <c r="E643" s="7"/>
      <c r="F643" s="7"/>
      <c r="G643" s="7"/>
      <c r="H643" s="7"/>
      <c r="I643" s="7"/>
      <c r="J643" s="7"/>
      <c r="K643" s="7"/>
      <c r="L643" s="7"/>
      <c r="M643" s="7"/>
      <c r="N643" s="7"/>
      <c r="O643" s="7"/>
      <c r="P643" s="7"/>
      <c r="Q643" s="7"/>
      <c r="R643" s="7"/>
      <c r="S643" s="7"/>
      <c r="T643"/>
      <c r="U643"/>
      <c r="V643"/>
      <c r="W643"/>
      <c r="X643"/>
      <c r="Y643"/>
      <c r="Z643"/>
    </row>
    <row r="644" spans="2:26" x14ac:dyDescent="0.25">
      <c r="B644" s="7"/>
      <c r="C644" s="133"/>
      <c r="D644" s="133"/>
      <c r="E644" s="7"/>
      <c r="F644" s="7"/>
      <c r="G644" s="7"/>
      <c r="H644" s="7"/>
      <c r="I644" s="7"/>
      <c r="J644" s="7"/>
      <c r="K644" s="7"/>
      <c r="L644" s="7"/>
      <c r="M644" s="7"/>
      <c r="N644" s="7"/>
      <c r="O644" s="7"/>
      <c r="P644" s="7"/>
      <c r="Q644" s="7"/>
      <c r="R644" s="7"/>
      <c r="S644" s="7"/>
      <c r="T644"/>
      <c r="U644"/>
      <c r="V644"/>
      <c r="W644"/>
      <c r="X644"/>
      <c r="Y644"/>
      <c r="Z644"/>
    </row>
    <row r="645" spans="2:26" x14ac:dyDescent="0.25">
      <c r="B645" s="7"/>
      <c r="C645" s="133"/>
      <c r="D645" s="133"/>
      <c r="E645" s="7"/>
      <c r="F645" s="7"/>
      <c r="G645" s="7"/>
      <c r="H645" s="7"/>
      <c r="I645" s="7"/>
      <c r="J645" s="7"/>
      <c r="K645" s="7"/>
      <c r="L645" s="7"/>
      <c r="M645" s="7"/>
      <c r="N645" s="7"/>
      <c r="O645" s="7"/>
      <c r="P645" s="7"/>
      <c r="Q645" s="7"/>
      <c r="R645" s="7"/>
      <c r="S645" s="7"/>
      <c r="T645"/>
      <c r="U645"/>
      <c r="V645"/>
      <c r="W645"/>
      <c r="X645"/>
      <c r="Y645"/>
      <c r="Z645"/>
    </row>
    <row r="646" spans="2:26" x14ac:dyDescent="0.25">
      <c r="B646" s="7"/>
      <c r="C646" s="133"/>
      <c r="D646" s="133"/>
      <c r="E646" s="7"/>
      <c r="F646" s="7"/>
      <c r="G646" s="7"/>
      <c r="H646" s="7"/>
      <c r="I646" s="7"/>
      <c r="J646" s="7"/>
      <c r="K646" s="7"/>
      <c r="L646" s="7"/>
      <c r="M646" s="7"/>
      <c r="N646" s="7"/>
      <c r="O646" s="7"/>
      <c r="P646" s="7"/>
      <c r="Q646" s="7"/>
      <c r="R646" s="7"/>
      <c r="S646" s="7"/>
      <c r="T646"/>
      <c r="U646"/>
      <c r="V646"/>
      <c r="W646"/>
      <c r="X646"/>
      <c r="Y646"/>
      <c r="Z646"/>
    </row>
    <row r="647" spans="2:26" x14ac:dyDescent="0.25">
      <c r="B647" s="7"/>
      <c r="C647" s="133"/>
      <c r="D647" s="133"/>
      <c r="E647" s="7"/>
      <c r="F647" s="7"/>
      <c r="G647" s="7"/>
      <c r="H647" s="7"/>
      <c r="I647" s="7"/>
      <c r="J647" s="7"/>
      <c r="K647" s="7"/>
      <c r="L647" s="7"/>
      <c r="M647" s="7"/>
      <c r="N647" s="7"/>
      <c r="O647" s="7"/>
      <c r="P647" s="7"/>
      <c r="Q647" s="7"/>
      <c r="R647" s="7"/>
      <c r="S647" s="7"/>
      <c r="T647"/>
      <c r="U647"/>
      <c r="V647"/>
      <c r="W647"/>
      <c r="X647"/>
      <c r="Y647"/>
      <c r="Z647"/>
    </row>
    <row r="648" spans="2:26" x14ac:dyDescent="0.25">
      <c r="B648" s="7"/>
      <c r="C648" s="133"/>
      <c r="D648" s="133"/>
      <c r="E648" s="7"/>
      <c r="F648" s="7"/>
      <c r="G648" s="7"/>
      <c r="H648" s="7"/>
      <c r="I648" s="7"/>
      <c r="J648" s="7"/>
      <c r="K648" s="7"/>
      <c r="L648" s="7"/>
      <c r="M648" s="7"/>
      <c r="N648" s="7"/>
      <c r="O648" s="7"/>
      <c r="P648" s="7"/>
      <c r="Q648" s="7"/>
      <c r="R648" s="7"/>
      <c r="S648" s="7"/>
      <c r="T648"/>
      <c r="U648"/>
      <c r="V648"/>
      <c r="W648"/>
      <c r="X648"/>
      <c r="Y648"/>
      <c r="Z648"/>
    </row>
    <row r="649" spans="2:26" x14ac:dyDescent="0.25">
      <c r="B649" s="7"/>
      <c r="C649" s="133"/>
      <c r="D649" s="133"/>
      <c r="E649" s="7"/>
      <c r="F649" s="7"/>
      <c r="G649" s="7"/>
      <c r="H649" s="7"/>
      <c r="I649" s="7"/>
      <c r="J649" s="7"/>
      <c r="K649" s="7"/>
      <c r="L649" s="7"/>
      <c r="M649" s="7"/>
      <c r="N649" s="7"/>
      <c r="O649" s="7"/>
      <c r="P649" s="7"/>
      <c r="Q649" s="7"/>
      <c r="R649" s="7"/>
      <c r="S649" s="7"/>
      <c r="T649"/>
      <c r="U649"/>
      <c r="V649"/>
      <c r="W649"/>
      <c r="X649"/>
      <c r="Y649"/>
      <c r="Z649"/>
    </row>
    <row r="650" spans="2:26" x14ac:dyDescent="0.25">
      <c r="B650" s="7"/>
      <c r="C650" s="133"/>
      <c r="D650" s="133"/>
      <c r="E650" s="7"/>
      <c r="F650" s="7"/>
      <c r="G650" s="7"/>
      <c r="H650" s="7"/>
      <c r="I650" s="7"/>
      <c r="J650" s="7"/>
      <c r="K650" s="7"/>
      <c r="L650" s="7"/>
      <c r="M650" s="7"/>
      <c r="N650" s="7"/>
      <c r="O650" s="7"/>
      <c r="P650" s="7"/>
      <c r="Q650" s="7"/>
      <c r="R650" s="7"/>
      <c r="S650" s="7"/>
      <c r="T650"/>
      <c r="U650"/>
      <c r="V650"/>
      <c r="W650"/>
      <c r="X650"/>
      <c r="Y650"/>
      <c r="Z650"/>
    </row>
    <row r="651" spans="2:26" x14ac:dyDescent="0.25">
      <c r="B651" s="7"/>
      <c r="C651" s="133"/>
      <c r="D651" s="133"/>
      <c r="E651" s="7"/>
      <c r="F651" s="7"/>
      <c r="G651" s="7"/>
      <c r="H651" s="7"/>
      <c r="I651" s="7"/>
      <c r="J651" s="7"/>
      <c r="K651" s="7"/>
      <c r="L651" s="7"/>
      <c r="M651" s="7"/>
      <c r="N651" s="7"/>
      <c r="O651" s="7"/>
      <c r="P651" s="7"/>
      <c r="Q651" s="7"/>
      <c r="R651" s="7"/>
      <c r="S651" s="7"/>
      <c r="T651"/>
      <c r="U651"/>
      <c r="V651"/>
      <c r="W651"/>
      <c r="X651"/>
      <c r="Y651"/>
      <c r="Z651"/>
    </row>
    <row r="652" spans="2:26" x14ac:dyDescent="0.25">
      <c r="B652" s="7"/>
      <c r="C652" s="133"/>
      <c r="D652" s="133"/>
      <c r="E652" s="7"/>
      <c r="F652" s="7"/>
      <c r="G652" s="7"/>
      <c r="H652" s="7"/>
      <c r="I652" s="7"/>
      <c r="J652" s="7"/>
      <c r="K652" s="7"/>
      <c r="L652" s="7"/>
      <c r="M652" s="7"/>
      <c r="N652" s="7"/>
      <c r="O652" s="7"/>
      <c r="P652" s="7"/>
      <c r="Q652" s="7"/>
      <c r="R652" s="7"/>
      <c r="S652" s="7"/>
      <c r="T652"/>
      <c r="U652"/>
      <c r="V652"/>
      <c r="W652"/>
      <c r="X652"/>
      <c r="Y652"/>
      <c r="Z652"/>
    </row>
    <row r="653" spans="2:26" x14ac:dyDescent="0.25">
      <c r="B653" s="7"/>
      <c r="C653" s="133"/>
      <c r="D653" s="133"/>
      <c r="E653" s="7"/>
      <c r="F653" s="7"/>
      <c r="G653" s="7"/>
      <c r="H653" s="7"/>
      <c r="I653" s="7"/>
      <c r="J653" s="7"/>
      <c r="K653" s="7"/>
      <c r="L653" s="7"/>
      <c r="M653" s="7"/>
      <c r="N653" s="7"/>
      <c r="O653" s="7"/>
      <c r="P653" s="7"/>
      <c r="Q653" s="7"/>
      <c r="R653" s="7"/>
      <c r="S653" s="7"/>
      <c r="T653"/>
      <c r="U653"/>
      <c r="V653"/>
      <c r="W653"/>
      <c r="X653"/>
      <c r="Y653"/>
      <c r="Z653"/>
    </row>
    <row r="654" spans="2:26" x14ac:dyDescent="0.25">
      <c r="B654" s="7"/>
      <c r="C654" s="133"/>
      <c r="D654" s="133"/>
      <c r="E654" s="7"/>
      <c r="F654" s="7"/>
      <c r="G654" s="7"/>
      <c r="H654" s="7"/>
      <c r="I654" s="7"/>
      <c r="J654" s="7"/>
      <c r="K654" s="7"/>
      <c r="L654" s="7"/>
      <c r="M654" s="7"/>
      <c r="N654" s="7"/>
      <c r="O654" s="7"/>
      <c r="P654" s="7"/>
      <c r="Q654" s="7"/>
      <c r="R654" s="7"/>
      <c r="S654" s="7"/>
      <c r="T654"/>
      <c r="U654"/>
      <c r="V654"/>
      <c r="W654"/>
      <c r="X654"/>
      <c r="Y654"/>
      <c r="Z654"/>
    </row>
    <row r="655" spans="2:26" x14ac:dyDescent="0.25">
      <c r="B655" s="7"/>
      <c r="C655" s="133"/>
      <c r="D655" s="133"/>
      <c r="E655" s="7"/>
      <c r="F655" s="7"/>
      <c r="G655" s="7"/>
      <c r="H655" s="7"/>
      <c r="I655" s="7"/>
      <c r="J655" s="7"/>
      <c r="K655" s="7"/>
      <c r="L655" s="7"/>
      <c r="M655" s="7"/>
      <c r="N655" s="7"/>
      <c r="O655" s="7"/>
      <c r="P655" s="7"/>
      <c r="Q655" s="7"/>
      <c r="R655" s="7"/>
      <c r="S655" s="7"/>
      <c r="T655"/>
      <c r="U655"/>
      <c r="V655"/>
      <c r="W655"/>
      <c r="X655"/>
      <c r="Y655"/>
      <c r="Z655"/>
    </row>
    <row r="656" spans="2:26" x14ac:dyDescent="0.25">
      <c r="B656" s="7"/>
      <c r="C656" s="133"/>
      <c r="D656" s="133"/>
      <c r="E656" s="7"/>
      <c r="F656" s="7"/>
      <c r="G656" s="7"/>
      <c r="H656" s="7"/>
      <c r="I656" s="7"/>
      <c r="J656" s="7"/>
      <c r="K656" s="7"/>
      <c r="L656" s="7"/>
      <c r="M656" s="7"/>
      <c r="N656" s="7"/>
      <c r="O656" s="7"/>
      <c r="P656" s="7"/>
      <c r="Q656" s="7"/>
      <c r="R656" s="7"/>
      <c r="S656" s="7"/>
      <c r="T656"/>
      <c r="U656"/>
      <c r="V656"/>
      <c r="W656"/>
      <c r="X656"/>
      <c r="Y656"/>
      <c r="Z656"/>
    </row>
    <row r="657" spans="2:26" x14ac:dyDescent="0.25">
      <c r="B657" s="7"/>
      <c r="C657" s="133"/>
      <c r="D657" s="133"/>
      <c r="E657" s="7"/>
      <c r="F657" s="7"/>
      <c r="G657" s="7"/>
      <c r="H657" s="7"/>
      <c r="I657" s="7"/>
      <c r="J657" s="7"/>
      <c r="K657" s="7"/>
      <c r="L657" s="7"/>
      <c r="M657" s="7"/>
      <c r="N657" s="7"/>
      <c r="O657" s="7"/>
      <c r="P657" s="7"/>
      <c r="Q657" s="7"/>
      <c r="R657" s="7"/>
      <c r="S657" s="7"/>
      <c r="T657"/>
      <c r="U657"/>
      <c r="V657"/>
      <c r="W657"/>
      <c r="X657"/>
      <c r="Y657"/>
      <c r="Z657"/>
    </row>
    <row r="658" spans="2:26" x14ac:dyDescent="0.25">
      <c r="B658" s="7"/>
      <c r="C658" s="133"/>
      <c r="D658" s="133"/>
      <c r="E658" s="7"/>
      <c r="F658" s="7"/>
      <c r="G658" s="7"/>
      <c r="H658" s="7"/>
      <c r="I658" s="7"/>
      <c r="J658" s="7"/>
      <c r="K658" s="7"/>
      <c r="L658" s="7"/>
      <c r="M658" s="7"/>
      <c r="N658" s="7"/>
      <c r="O658" s="7"/>
      <c r="P658" s="7"/>
      <c r="Q658" s="7"/>
      <c r="R658" s="7"/>
      <c r="S658" s="7"/>
      <c r="T658"/>
      <c r="U658"/>
      <c r="V658"/>
      <c r="W658"/>
      <c r="X658"/>
      <c r="Y658"/>
      <c r="Z658"/>
    </row>
    <row r="659" spans="2:26" x14ac:dyDescent="0.25">
      <c r="B659" s="7"/>
      <c r="C659" s="133"/>
      <c r="D659" s="133"/>
      <c r="E659" s="7"/>
      <c r="F659" s="7"/>
      <c r="G659" s="7"/>
      <c r="H659" s="7"/>
      <c r="I659" s="7"/>
      <c r="J659" s="7"/>
      <c r="K659" s="7"/>
      <c r="L659" s="7"/>
      <c r="M659" s="7"/>
      <c r="N659" s="7"/>
      <c r="O659" s="7"/>
      <c r="P659" s="7"/>
      <c r="Q659" s="7"/>
      <c r="R659" s="7"/>
      <c r="S659" s="7"/>
      <c r="T659"/>
      <c r="U659"/>
      <c r="V659"/>
      <c r="W659"/>
      <c r="X659"/>
      <c r="Y659"/>
      <c r="Z659"/>
    </row>
    <row r="660" spans="2:26" x14ac:dyDescent="0.25">
      <c r="B660" s="7"/>
      <c r="C660" s="133"/>
      <c r="D660" s="133"/>
      <c r="E660" s="7"/>
      <c r="F660" s="7"/>
      <c r="G660" s="7"/>
      <c r="H660" s="7"/>
      <c r="I660" s="7"/>
      <c r="J660" s="7"/>
      <c r="K660" s="7"/>
      <c r="L660" s="7"/>
      <c r="M660" s="7"/>
      <c r="N660" s="7"/>
      <c r="O660" s="7"/>
      <c r="P660" s="7"/>
      <c r="Q660" s="7"/>
      <c r="R660" s="7"/>
      <c r="S660" s="7"/>
      <c r="T660"/>
      <c r="U660"/>
      <c r="V660"/>
      <c r="W660"/>
      <c r="X660"/>
      <c r="Y660"/>
      <c r="Z660"/>
    </row>
    <row r="661" spans="2:26" x14ac:dyDescent="0.25">
      <c r="B661" s="7"/>
      <c r="C661" s="133"/>
      <c r="D661" s="133"/>
      <c r="E661" s="7"/>
      <c r="F661" s="7"/>
      <c r="G661" s="7"/>
      <c r="H661" s="7"/>
      <c r="I661" s="7"/>
      <c r="J661" s="7"/>
      <c r="K661" s="7"/>
      <c r="L661" s="7"/>
      <c r="M661" s="7"/>
      <c r="N661" s="7"/>
      <c r="O661" s="7"/>
      <c r="P661" s="7"/>
      <c r="Q661" s="7"/>
      <c r="R661" s="7"/>
      <c r="S661" s="7"/>
      <c r="T661"/>
      <c r="U661"/>
      <c r="V661"/>
      <c r="W661"/>
      <c r="X661"/>
      <c r="Y661"/>
      <c r="Z661"/>
    </row>
    <row r="662" spans="2:26" x14ac:dyDescent="0.25">
      <c r="B662" s="7"/>
      <c r="C662" s="133"/>
      <c r="D662" s="133"/>
      <c r="E662" s="7"/>
      <c r="F662" s="7"/>
      <c r="G662" s="7"/>
      <c r="H662" s="7"/>
      <c r="I662" s="7"/>
      <c r="J662" s="7"/>
      <c r="K662" s="7"/>
      <c r="L662" s="7"/>
      <c r="M662" s="7"/>
      <c r="N662" s="7"/>
      <c r="O662" s="7"/>
      <c r="P662" s="7"/>
      <c r="Q662" s="7"/>
      <c r="R662" s="7"/>
      <c r="S662" s="7"/>
      <c r="T662"/>
      <c r="U662"/>
      <c r="V662"/>
      <c r="W662"/>
      <c r="X662"/>
      <c r="Y662"/>
      <c r="Z662"/>
    </row>
    <row r="663" spans="2:26" x14ac:dyDescent="0.25">
      <c r="B663" s="7"/>
      <c r="C663" s="133"/>
      <c r="D663" s="133"/>
      <c r="E663" s="7"/>
      <c r="F663" s="7"/>
      <c r="G663" s="7"/>
      <c r="H663" s="7"/>
      <c r="I663" s="7"/>
      <c r="J663" s="7"/>
      <c r="K663" s="7"/>
      <c r="L663" s="7"/>
      <c r="M663" s="7"/>
      <c r="N663" s="7"/>
      <c r="O663" s="7"/>
      <c r="P663" s="7"/>
      <c r="Q663" s="7"/>
      <c r="R663" s="7"/>
      <c r="S663" s="7"/>
      <c r="T663"/>
      <c r="U663"/>
      <c r="V663"/>
      <c r="W663"/>
      <c r="X663"/>
      <c r="Y663"/>
      <c r="Z663"/>
    </row>
    <row r="664" spans="2:26" x14ac:dyDescent="0.25">
      <c r="B664" s="7"/>
      <c r="C664" s="133"/>
      <c r="D664" s="133"/>
      <c r="E664" s="7"/>
      <c r="F664" s="7"/>
      <c r="G664" s="7"/>
      <c r="H664" s="7"/>
      <c r="I664" s="7"/>
      <c r="J664" s="7"/>
      <c r="K664" s="7"/>
      <c r="L664" s="7"/>
      <c r="M664" s="7"/>
      <c r="N664" s="7"/>
      <c r="O664" s="7"/>
      <c r="P664" s="7"/>
      <c r="Q664" s="7"/>
      <c r="R664" s="7"/>
      <c r="S664" s="7"/>
      <c r="T664"/>
      <c r="U664"/>
      <c r="V664"/>
      <c r="W664"/>
      <c r="X664"/>
      <c r="Y664"/>
      <c r="Z664"/>
    </row>
    <row r="665" spans="2:26" x14ac:dyDescent="0.25">
      <c r="B665" s="7"/>
      <c r="C665" s="133"/>
      <c r="D665" s="133"/>
      <c r="E665" s="7"/>
      <c r="F665" s="7"/>
      <c r="G665" s="7"/>
      <c r="H665" s="7"/>
      <c r="I665" s="7"/>
      <c r="J665" s="7"/>
      <c r="K665" s="7"/>
      <c r="L665" s="7"/>
      <c r="M665" s="7"/>
      <c r="N665" s="7"/>
      <c r="O665" s="7"/>
      <c r="P665" s="7"/>
      <c r="Q665" s="7"/>
      <c r="R665" s="7"/>
      <c r="S665" s="7"/>
      <c r="T665"/>
      <c r="U665"/>
      <c r="V665"/>
      <c r="W665"/>
      <c r="X665"/>
      <c r="Y665"/>
      <c r="Z665"/>
    </row>
    <row r="666" spans="2:26" x14ac:dyDescent="0.25">
      <c r="B666" s="7"/>
      <c r="C666" s="133"/>
      <c r="D666" s="133"/>
      <c r="E666" s="7"/>
      <c r="F666" s="7"/>
      <c r="G666" s="7"/>
      <c r="H666" s="7"/>
      <c r="I666" s="7"/>
      <c r="J666" s="7"/>
      <c r="K666" s="7"/>
      <c r="L666" s="7"/>
      <c r="M666" s="7"/>
      <c r="N666" s="7"/>
      <c r="O666" s="7"/>
      <c r="P666" s="7"/>
      <c r="Q666" s="7"/>
      <c r="R666" s="7"/>
      <c r="S666" s="7"/>
      <c r="T666"/>
      <c r="U666"/>
      <c r="V666"/>
      <c r="W666"/>
      <c r="X666"/>
      <c r="Y666"/>
      <c r="Z666"/>
    </row>
    <row r="667" spans="2:26" x14ac:dyDescent="0.25">
      <c r="B667" s="7"/>
      <c r="C667" s="133"/>
      <c r="D667" s="133"/>
      <c r="E667" s="7"/>
      <c r="F667" s="7"/>
      <c r="G667" s="7"/>
      <c r="H667" s="7"/>
      <c r="I667" s="7"/>
      <c r="J667" s="7"/>
      <c r="K667" s="7"/>
      <c r="L667" s="7"/>
      <c r="M667" s="7"/>
      <c r="N667" s="7"/>
      <c r="O667" s="7"/>
      <c r="P667" s="7"/>
      <c r="Q667" s="7"/>
      <c r="R667" s="7"/>
      <c r="S667" s="7"/>
      <c r="T667"/>
      <c r="U667"/>
      <c r="V667"/>
      <c r="W667"/>
      <c r="X667"/>
      <c r="Y667"/>
      <c r="Z667"/>
    </row>
    <row r="668" spans="2:26" x14ac:dyDescent="0.25">
      <c r="B668" s="7"/>
      <c r="C668" s="133"/>
      <c r="D668" s="133"/>
      <c r="E668" s="7"/>
      <c r="F668" s="7"/>
      <c r="G668" s="7"/>
      <c r="H668" s="7"/>
      <c r="I668" s="7"/>
      <c r="J668" s="7"/>
      <c r="K668" s="7"/>
      <c r="L668" s="7"/>
      <c r="M668" s="7"/>
      <c r="N668" s="7"/>
      <c r="O668" s="7"/>
      <c r="P668" s="7"/>
      <c r="Q668" s="7"/>
      <c r="R668" s="7"/>
      <c r="S668" s="7"/>
      <c r="T668"/>
      <c r="U668"/>
      <c r="V668"/>
      <c r="W668"/>
      <c r="X668"/>
      <c r="Y668"/>
      <c r="Z668"/>
    </row>
    <row r="669" spans="2:26" x14ac:dyDescent="0.25">
      <c r="B669" s="7"/>
      <c r="C669" s="133"/>
      <c r="D669" s="133"/>
      <c r="E669" s="7"/>
      <c r="F669" s="7"/>
      <c r="G669" s="7"/>
      <c r="H669" s="7"/>
      <c r="I669" s="7"/>
      <c r="J669" s="7"/>
      <c r="K669" s="7"/>
      <c r="L669" s="7"/>
      <c r="M669" s="7"/>
      <c r="N669" s="7"/>
      <c r="O669" s="7"/>
      <c r="P669" s="7"/>
      <c r="Q669" s="7"/>
      <c r="R669" s="7"/>
      <c r="S669" s="7"/>
      <c r="T669"/>
      <c r="U669"/>
      <c r="V669"/>
      <c r="W669"/>
      <c r="X669"/>
      <c r="Y669"/>
      <c r="Z669"/>
    </row>
    <row r="670" spans="2:26" x14ac:dyDescent="0.25">
      <c r="B670" s="7"/>
      <c r="C670" s="133"/>
      <c r="D670" s="133"/>
      <c r="E670" s="7"/>
      <c r="F670" s="7"/>
      <c r="G670" s="7"/>
      <c r="H670" s="7"/>
      <c r="I670" s="7"/>
      <c r="J670" s="7"/>
      <c r="K670" s="7"/>
      <c r="L670" s="7"/>
      <c r="M670" s="7"/>
      <c r="N670" s="7"/>
      <c r="O670" s="7"/>
      <c r="P670" s="7"/>
      <c r="Q670" s="7"/>
      <c r="R670" s="7"/>
      <c r="S670" s="7"/>
      <c r="T670"/>
      <c r="U670"/>
      <c r="V670"/>
      <c r="W670"/>
      <c r="X670"/>
      <c r="Y670"/>
      <c r="Z670"/>
    </row>
    <row r="671" spans="2:26" x14ac:dyDescent="0.25">
      <c r="B671" s="7"/>
      <c r="C671" s="133"/>
      <c r="D671" s="133"/>
      <c r="E671" s="7"/>
      <c r="F671" s="7"/>
      <c r="G671" s="7"/>
      <c r="H671" s="7"/>
      <c r="I671" s="7"/>
      <c r="J671" s="7"/>
      <c r="K671" s="7"/>
      <c r="L671" s="7"/>
      <c r="M671" s="7"/>
      <c r="N671" s="7"/>
      <c r="O671" s="7"/>
      <c r="P671" s="7"/>
      <c r="Q671" s="7"/>
      <c r="R671" s="7"/>
      <c r="S671" s="7"/>
      <c r="T671"/>
      <c r="U671"/>
      <c r="V671"/>
      <c r="W671"/>
      <c r="X671"/>
      <c r="Y671"/>
      <c r="Z671"/>
    </row>
    <row r="672" spans="2:26" x14ac:dyDescent="0.25">
      <c r="B672" s="7"/>
      <c r="C672" s="133"/>
      <c r="D672" s="133"/>
      <c r="E672" s="7"/>
      <c r="F672" s="7"/>
      <c r="G672" s="7"/>
      <c r="H672" s="7"/>
      <c r="I672" s="7"/>
      <c r="J672" s="7"/>
      <c r="K672" s="7"/>
      <c r="L672" s="7"/>
      <c r="M672" s="7"/>
      <c r="N672" s="7"/>
      <c r="O672" s="7"/>
      <c r="P672" s="7"/>
      <c r="Q672" s="7"/>
      <c r="R672" s="7"/>
      <c r="S672" s="7"/>
      <c r="T672"/>
      <c r="U672"/>
      <c r="V672"/>
      <c r="W672"/>
      <c r="X672"/>
      <c r="Y672"/>
      <c r="Z672"/>
    </row>
    <row r="673" spans="2:26" x14ac:dyDescent="0.25">
      <c r="B673" s="7"/>
      <c r="C673" s="133"/>
      <c r="D673" s="133"/>
      <c r="E673" s="7"/>
      <c r="F673" s="7"/>
      <c r="G673" s="7"/>
      <c r="H673" s="7"/>
      <c r="I673" s="7"/>
      <c r="J673" s="7"/>
      <c r="K673" s="7"/>
      <c r="L673" s="7"/>
      <c r="M673" s="7"/>
      <c r="N673" s="7"/>
      <c r="O673" s="7"/>
      <c r="P673" s="7"/>
      <c r="Q673" s="7"/>
      <c r="R673" s="7"/>
      <c r="S673" s="7"/>
      <c r="T673"/>
      <c r="U673"/>
      <c r="V673"/>
      <c r="W673"/>
      <c r="X673"/>
      <c r="Y673"/>
      <c r="Z673"/>
    </row>
    <row r="674" spans="2:26" x14ac:dyDescent="0.25">
      <c r="B674" s="7"/>
      <c r="C674" s="133"/>
      <c r="D674" s="133"/>
      <c r="E674" s="7"/>
      <c r="F674" s="7"/>
      <c r="G674" s="7"/>
      <c r="H674" s="7"/>
      <c r="I674" s="7"/>
      <c r="J674" s="7"/>
      <c r="K674" s="7"/>
      <c r="L674" s="7"/>
      <c r="M674" s="7"/>
      <c r="N674" s="7"/>
      <c r="O674" s="7"/>
      <c r="P674" s="7"/>
      <c r="Q674" s="7"/>
      <c r="R674" s="7"/>
      <c r="S674" s="7"/>
      <c r="T674"/>
      <c r="U674"/>
      <c r="V674"/>
      <c r="W674"/>
      <c r="X674"/>
      <c r="Y674"/>
      <c r="Z674"/>
    </row>
    <row r="675" spans="2:26" x14ac:dyDescent="0.25">
      <c r="B675" s="7"/>
      <c r="C675" s="133"/>
      <c r="D675" s="133"/>
      <c r="E675" s="7"/>
      <c r="F675" s="7"/>
      <c r="G675" s="7"/>
      <c r="H675" s="7"/>
      <c r="I675" s="7"/>
      <c r="J675" s="7"/>
      <c r="K675" s="7"/>
      <c r="L675" s="7"/>
      <c r="M675" s="7"/>
      <c r="N675" s="7"/>
      <c r="O675" s="7"/>
      <c r="P675" s="7"/>
      <c r="Q675" s="7"/>
      <c r="R675" s="7"/>
      <c r="S675" s="7"/>
      <c r="T675"/>
      <c r="U675"/>
      <c r="V675"/>
      <c r="W675"/>
      <c r="X675"/>
      <c r="Y675"/>
      <c r="Z675"/>
    </row>
    <row r="676" spans="2:26" x14ac:dyDescent="0.25">
      <c r="B676" s="7"/>
      <c r="C676" s="133"/>
      <c r="D676" s="133"/>
      <c r="E676" s="7"/>
      <c r="F676" s="7"/>
      <c r="G676" s="7"/>
      <c r="H676" s="7"/>
      <c r="I676" s="7"/>
      <c r="J676" s="7"/>
      <c r="K676" s="7"/>
      <c r="L676" s="7"/>
      <c r="M676" s="7"/>
      <c r="N676" s="7"/>
      <c r="O676" s="7"/>
      <c r="P676" s="7"/>
      <c r="Q676" s="7"/>
      <c r="R676" s="7"/>
      <c r="S676" s="7"/>
      <c r="T676"/>
      <c r="U676"/>
      <c r="V676"/>
      <c r="W676"/>
      <c r="X676"/>
      <c r="Y676"/>
      <c r="Z676"/>
    </row>
    <row r="677" spans="2:26" x14ac:dyDescent="0.25">
      <c r="B677" s="7"/>
      <c r="C677" s="133"/>
      <c r="D677" s="133"/>
      <c r="E677" s="7"/>
      <c r="F677" s="7"/>
      <c r="G677" s="7"/>
      <c r="H677" s="7"/>
      <c r="I677" s="7"/>
      <c r="J677" s="7"/>
      <c r="K677" s="7"/>
      <c r="L677" s="7"/>
      <c r="M677" s="7"/>
      <c r="N677" s="7"/>
      <c r="O677" s="7"/>
      <c r="P677" s="7"/>
      <c r="Q677" s="7"/>
      <c r="R677" s="7"/>
      <c r="S677" s="7"/>
      <c r="T677"/>
      <c r="U677"/>
      <c r="V677"/>
      <c r="W677"/>
      <c r="X677"/>
      <c r="Y677"/>
      <c r="Z677"/>
    </row>
    <row r="678" spans="2:26" x14ac:dyDescent="0.25">
      <c r="B678" s="7"/>
      <c r="C678" s="133"/>
      <c r="D678" s="133"/>
      <c r="E678" s="7"/>
      <c r="F678" s="7"/>
      <c r="G678" s="7"/>
      <c r="H678" s="7"/>
      <c r="I678" s="7"/>
      <c r="J678" s="7"/>
      <c r="K678" s="7"/>
      <c r="L678" s="7"/>
      <c r="M678" s="7"/>
      <c r="N678" s="7"/>
      <c r="O678" s="7"/>
      <c r="P678" s="7"/>
      <c r="Q678" s="7"/>
      <c r="R678" s="7"/>
      <c r="S678" s="7"/>
      <c r="T678"/>
      <c r="U678"/>
      <c r="V678"/>
      <c r="W678"/>
      <c r="X678"/>
      <c r="Y678"/>
      <c r="Z678"/>
    </row>
    <row r="679" spans="2:26" x14ac:dyDescent="0.25">
      <c r="B679" s="7"/>
      <c r="C679" s="133"/>
      <c r="D679" s="133"/>
      <c r="E679" s="7"/>
      <c r="F679" s="7"/>
      <c r="G679" s="7"/>
      <c r="H679" s="7"/>
      <c r="I679" s="7"/>
      <c r="J679" s="7"/>
      <c r="K679" s="7"/>
      <c r="L679" s="7"/>
      <c r="M679" s="7"/>
      <c r="N679" s="7"/>
      <c r="O679" s="7"/>
      <c r="P679" s="7"/>
      <c r="Q679" s="7"/>
      <c r="R679" s="7"/>
      <c r="S679" s="7"/>
      <c r="T679"/>
      <c r="U679"/>
      <c r="V679"/>
      <c r="W679"/>
      <c r="X679"/>
      <c r="Y679"/>
      <c r="Z679"/>
    </row>
    <row r="680" spans="2:26" x14ac:dyDescent="0.25">
      <c r="B680" s="7"/>
      <c r="C680" s="133"/>
      <c r="D680" s="133"/>
      <c r="E680" s="7"/>
      <c r="F680" s="7"/>
      <c r="G680" s="7"/>
      <c r="H680" s="7"/>
      <c r="I680" s="7"/>
      <c r="J680" s="7"/>
      <c r="K680" s="7"/>
      <c r="L680" s="7"/>
      <c r="M680" s="7"/>
      <c r="N680" s="7"/>
      <c r="O680" s="7"/>
      <c r="P680" s="7"/>
      <c r="Q680" s="7"/>
      <c r="R680" s="7"/>
      <c r="S680" s="7"/>
      <c r="T680"/>
      <c r="U680"/>
      <c r="V680"/>
      <c r="W680"/>
      <c r="X680"/>
      <c r="Y680"/>
      <c r="Z680"/>
    </row>
    <row r="681" spans="2:26" x14ac:dyDescent="0.25">
      <c r="B681" s="7"/>
      <c r="C681" s="133"/>
      <c r="D681" s="133"/>
      <c r="E681" s="7"/>
      <c r="F681" s="7"/>
      <c r="G681" s="7"/>
      <c r="H681" s="7"/>
      <c r="I681" s="7"/>
      <c r="J681" s="7"/>
      <c r="K681" s="7"/>
      <c r="L681" s="7"/>
      <c r="M681" s="7"/>
      <c r="N681" s="7"/>
      <c r="O681" s="7"/>
      <c r="P681" s="7"/>
      <c r="Q681" s="7"/>
      <c r="R681" s="7"/>
      <c r="S681" s="7"/>
      <c r="T681"/>
      <c r="U681"/>
      <c r="V681"/>
      <c r="W681"/>
      <c r="X681"/>
      <c r="Y681"/>
      <c r="Z681"/>
    </row>
    <row r="682" spans="2:26" x14ac:dyDescent="0.25">
      <c r="B682" s="7"/>
      <c r="C682" s="133"/>
      <c r="D682" s="133"/>
      <c r="E682" s="7"/>
      <c r="F682" s="7"/>
      <c r="G682" s="7"/>
      <c r="H682" s="7"/>
      <c r="I682" s="7"/>
      <c r="J682" s="7"/>
      <c r="K682" s="7"/>
      <c r="L682" s="7"/>
      <c r="M682" s="7"/>
      <c r="N682" s="7"/>
      <c r="O682" s="7"/>
      <c r="P682" s="7"/>
      <c r="Q682" s="7"/>
      <c r="R682" s="7"/>
      <c r="S682" s="7"/>
      <c r="T682"/>
      <c r="U682"/>
      <c r="V682"/>
      <c r="W682"/>
      <c r="X682"/>
      <c r="Y682"/>
      <c r="Z682"/>
    </row>
    <row r="683" spans="2:26" x14ac:dyDescent="0.25">
      <c r="B683" s="7"/>
      <c r="C683" s="133"/>
      <c r="D683" s="133"/>
      <c r="E683" s="7"/>
      <c r="F683" s="7"/>
      <c r="G683" s="7"/>
      <c r="H683" s="7"/>
      <c r="I683" s="7"/>
      <c r="J683" s="7"/>
      <c r="K683" s="7"/>
      <c r="L683" s="7"/>
      <c r="M683" s="7"/>
      <c r="N683" s="7"/>
      <c r="O683" s="7"/>
      <c r="P683" s="7"/>
      <c r="Q683" s="7"/>
      <c r="R683" s="7"/>
      <c r="S683" s="7"/>
      <c r="T683"/>
      <c r="U683"/>
      <c r="V683"/>
      <c r="W683"/>
      <c r="X683"/>
      <c r="Y683"/>
      <c r="Z683"/>
    </row>
    <row r="684" spans="2:26" x14ac:dyDescent="0.25">
      <c r="B684" s="7"/>
      <c r="C684" s="133"/>
      <c r="D684" s="133"/>
      <c r="E684" s="7"/>
      <c r="F684" s="7"/>
      <c r="G684" s="7"/>
      <c r="H684" s="7"/>
      <c r="I684" s="7"/>
      <c r="J684" s="7"/>
      <c r="K684" s="7"/>
      <c r="L684" s="7"/>
      <c r="M684" s="7"/>
      <c r="N684" s="7"/>
      <c r="O684" s="7"/>
      <c r="P684" s="7"/>
      <c r="Q684" s="7"/>
      <c r="R684" s="7"/>
      <c r="S684" s="7"/>
      <c r="T684"/>
      <c r="U684"/>
      <c r="V684"/>
      <c r="W684"/>
      <c r="X684"/>
      <c r="Y684"/>
      <c r="Z684"/>
    </row>
    <row r="685" spans="2:26" x14ac:dyDescent="0.25">
      <c r="B685" s="7"/>
      <c r="C685" s="133"/>
      <c r="D685" s="133"/>
      <c r="E685" s="7"/>
      <c r="F685" s="7"/>
      <c r="G685" s="7"/>
      <c r="H685" s="7"/>
      <c r="I685" s="7"/>
      <c r="J685" s="7"/>
      <c r="K685" s="7"/>
      <c r="L685" s="7"/>
      <c r="M685" s="7"/>
      <c r="N685" s="7"/>
      <c r="O685" s="7"/>
      <c r="P685" s="7"/>
      <c r="Q685" s="7"/>
      <c r="R685" s="7"/>
      <c r="S685" s="7"/>
      <c r="T685"/>
      <c r="U685"/>
      <c r="V685"/>
      <c r="W685"/>
      <c r="X685"/>
      <c r="Y685"/>
      <c r="Z685"/>
    </row>
    <row r="686" spans="2:26" x14ac:dyDescent="0.25">
      <c r="B686" s="7"/>
      <c r="C686" s="133"/>
      <c r="D686" s="133"/>
      <c r="E686" s="7"/>
      <c r="F686" s="7"/>
      <c r="G686" s="7"/>
      <c r="H686" s="7"/>
      <c r="I686" s="7"/>
      <c r="J686" s="7"/>
      <c r="K686" s="7"/>
      <c r="L686" s="7"/>
      <c r="M686" s="7"/>
      <c r="N686" s="7"/>
      <c r="O686" s="7"/>
      <c r="P686" s="7"/>
      <c r="Q686" s="7"/>
      <c r="R686" s="7"/>
      <c r="S686" s="7"/>
      <c r="T686"/>
      <c r="U686"/>
      <c r="V686"/>
      <c r="W686"/>
      <c r="X686"/>
      <c r="Y686"/>
      <c r="Z686"/>
    </row>
    <row r="687" spans="2:26" x14ac:dyDescent="0.25">
      <c r="B687" s="7"/>
      <c r="C687" s="133"/>
      <c r="D687" s="133"/>
      <c r="E687" s="7"/>
      <c r="F687" s="7"/>
      <c r="G687" s="7"/>
      <c r="H687" s="7"/>
      <c r="I687" s="7"/>
      <c r="J687" s="7"/>
      <c r="K687" s="7"/>
      <c r="L687" s="7"/>
      <c r="M687" s="7"/>
      <c r="N687" s="7"/>
      <c r="O687" s="7"/>
      <c r="P687" s="7"/>
      <c r="Q687" s="7"/>
      <c r="R687" s="7"/>
      <c r="S687" s="7"/>
      <c r="T687"/>
      <c r="U687"/>
      <c r="V687"/>
      <c r="W687"/>
      <c r="X687"/>
      <c r="Y687"/>
      <c r="Z687"/>
    </row>
    <row r="688" spans="2:26" x14ac:dyDescent="0.25">
      <c r="B688" s="7"/>
      <c r="C688" s="133"/>
      <c r="D688" s="133"/>
      <c r="E688" s="7"/>
      <c r="F688" s="7"/>
      <c r="G688" s="7"/>
      <c r="H688" s="7"/>
      <c r="I688" s="7"/>
      <c r="J688" s="7"/>
      <c r="K688" s="7"/>
      <c r="L688" s="7"/>
      <c r="M688" s="7"/>
      <c r="N688" s="7"/>
      <c r="O688" s="7"/>
      <c r="P688" s="7"/>
      <c r="Q688" s="7"/>
      <c r="R688" s="7"/>
      <c r="S688" s="7"/>
      <c r="T688"/>
      <c r="U688"/>
      <c r="V688"/>
      <c r="W688"/>
      <c r="X688"/>
      <c r="Y688"/>
      <c r="Z688"/>
    </row>
    <row r="689" spans="2:26" x14ac:dyDescent="0.25">
      <c r="B689" s="7"/>
      <c r="C689" s="133"/>
      <c r="D689" s="133"/>
      <c r="E689" s="7"/>
      <c r="F689" s="7"/>
      <c r="G689" s="7"/>
      <c r="H689" s="7"/>
      <c r="I689" s="7"/>
      <c r="J689" s="7"/>
      <c r="K689" s="7"/>
      <c r="L689" s="7"/>
      <c r="M689" s="7"/>
      <c r="N689" s="7"/>
      <c r="O689" s="7"/>
      <c r="P689" s="7"/>
      <c r="Q689" s="7"/>
      <c r="R689" s="7"/>
      <c r="S689" s="7"/>
      <c r="T689"/>
      <c r="U689"/>
      <c r="V689"/>
      <c r="W689"/>
      <c r="X689"/>
      <c r="Y689"/>
      <c r="Z689"/>
    </row>
    <row r="690" spans="2:26" x14ac:dyDescent="0.25">
      <c r="B690" s="7"/>
      <c r="C690" s="133"/>
      <c r="D690" s="133"/>
      <c r="E690" s="7"/>
      <c r="F690" s="7"/>
      <c r="G690" s="7"/>
      <c r="H690" s="7"/>
      <c r="I690" s="7"/>
      <c r="J690" s="7"/>
      <c r="K690" s="7"/>
      <c r="L690" s="7"/>
      <c r="M690" s="7"/>
      <c r="N690" s="7"/>
      <c r="O690" s="7"/>
      <c r="P690" s="7"/>
      <c r="Q690" s="7"/>
      <c r="R690" s="7"/>
      <c r="S690" s="7"/>
      <c r="T690"/>
      <c r="U690"/>
      <c r="V690"/>
      <c r="W690"/>
      <c r="X690"/>
      <c r="Y690"/>
      <c r="Z690"/>
    </row>
    <row r="691" spans="2:26" x14ac:dyDescent="0.25">
      <c r="B691" s="7"/>
      <c r="C691" s="133"/>
      <c r="D691" s="133"/>
      <c r="E691" s="7"/>
      <c r="F691" s="7"/>
      <c r="G691" s="7"/>
      <c r="H691" s="7"/>
      <c r="I691" s="7"/>
      <c r="J691" s="7"/>
      <c r="K691" s="7"/>
      <c r="L691" s="7"/>
      <c r="M691" s="7"/>
      <c r="N691" s="7"/>
      <c r="O691" s="7"/>
      <c r="P691" s="7"/>
      <c r="Q691" s="7"/>
      <c r="R691" s="7"/>
      <c r="S691" s="7"/>
      <c r="T691"/>
      <c r="U691"/>
      <c r="V691"/>
      <c r="W691"/>
      <c r="X691"/>
      <c r="Y691"/>
      <c r="Z691"/>
    </row>
    <row r="692" spans="2:26" x14ac:dyDescent="0.25">
      <c r="B692" s="7"/>
      <c r="C692" s="133"/>
      <c r="D692" s="133"/>
      <c r="E692" s="7"/>
      <c r="F692" s="7"/>
      <c r="G692" s="7"/>
      <c r="H692" s="7"/>
      <c r="I692" s="7"/>
      <c r="J692" s="7"/>
      <c r="K692" s="7"/>
      <c r="L692" s="7"/>
      <c r="M692" s="7"/>
      <c r="N692" s="7"/>
      <c r="O692" s="7"/>
      <c r="P692" s="7"/>
      <c r="Q692" s="7"/>
      <c r="R692" s="7"/>
      <c r="S692" s="7"/>
      <c r="T692"/>
      <c r="U692"/>
      <c r="V692"/>
      <c r="W692"/>
      <c r="X692"/>
      <c r="Y692"/>
      <c r="Z692"/>
    </row>
    <row r="693" spans="2:26" x14ac:dyDescent="0.25">
      <c r="B693" s="7"/>
      <c r="C693" s="133"/>
      <c r="D693" s="133"/>
      <c r="E693" s="7"/>
      <c r="F693" s="7"/>
      <c r="G693" s="7"/>
      <c r="H693" s="7"/>
      <c r="I693" s="7"/>
      <c r="J693" s="7"/>
      <c r="K693" s="7"/>
      <c r="L693" s="7"/>
      <c r="M693" s="7"/>
      <c r="N693" s="7"/>
      <c r="O693" s="7"/>
      <c r="P693" s="7"/>
      <c r="Q693" s="7"/>
      <c r="R693" s="7"/>
      <c r="S693" s="7"/>
      <c r="T693"/>
      <c r="U693"/>
      <c r="V693"/>
      <c r="W693"/>
      <c r="X693"/>
      <c r="Y693"/>
      <c r="Z693"/>
    </row>
    <row r="694" spans="2:26" x14ac:dyDescent="0.25">
      <c r="B694" s="7"/>
      <c r="C694" s="133"/>
      <c r="D694" s="133"/>
      <c r="E694" s="7"/>
      <c r="F694" s="7"/>
      <c r="G694" s="7"/>
      <c r="H694" s="7"/>
      <c r="I694" s="7"/>
      <c r="J694" s="7"/>
      <c r="K694" s="7"/>
      <c r="L694" s="7"/>
      <c r="M694" s="7"/>
      <c r="N694" s="7"/>
      <c r="O694" s="7"/>
      <c r="P694" s="7"/>
      <c r="Q694" s="7"/>
      <c r="R694" s="7"/>
      <c r="S694" s="7"/>
      <c r="T694"/>
      <c r="U694"/>
      <c r="V694"/>
      <c r="W694"/>
      <c r="X694"/>
      <c r="Y694"/>
      <c r="Z694"/>
    </row>
    <row r="695" spans="2:26" x14ac:dyDescent="0.25">
      <c r="B695" s="7"/>
      <c r="C695" s="133"/>
      <c r="D695" s="133"/>
      <c r="E695" s="7"/>
      <c r="F695" s="7"/>
      <c r="G695" s="7"/>
      <c r="H695" s="7"/>
      <c r="I695" s="7"/>
      <c r="J695" s="7"/>
      <c r="K695" s="7"/>
      <c r="L695" s="7"/>
      <c r="M695" s="7"/>
      <c r="N695" s="7"/>
      <c r="O695" s="7"/>
      <c r="P695" s="7"/>
      <c r="Q695" s="7"/>
      <c r="R695" s="7"/>
      <c r="S695" s="7"/>
      <c r="T695"/>
      <c r="U695"/>
      <c r="V695"/>
      <c r="W695"/>
      <c r="X695"/>
      <c r="Y695"/>
      <c r="Z695"/>
    </row>
    <row r="696" spans="2:26" x14ac:dyDescent="0.25">
      <c r="B696" s="7"/>
      <c r="C696" s="133"/>
      <c r="D696" s="133"/>
      <c r="E696" s="7"/>
      <c r="F696" s="7"/>
      <c r="G696" s="7"/>
      <c r="H696" s="7"/>
      <c r="I696" s="7"/>
      <c r="J696" s="7"/>
      <c r="K696" s="7"/>
      <c r="L696" s="7"/>
      <c r="M696" s="7"/>
      <c r="N696" s="7"/>
      <c r="O696" s="7"/>
      <c r="P696" s="7"/>
      <c r="Q696" s="7"/>
      <c r="R696" s="7"/>
      <c r="S696" s="7"/>
      <c r="T696"/>
      <c r="U696"/>
      <c r="V696"/>
      <c r="W696"/>
      <c r="X696"/>
      <c r="Y696"/>
      <c r="Z696"/>
    </row>
    <row r="697" spans="2:26" x14ac:dyDescent="0.25">
      <c r="B697" s="7"/>
      <c r="C697" s="133"/>
      <c r="D697" s="133"/>
      <c r="E697" s="7"/>
      <c r="F697" s="7"/>
      <c r="G697" s="7"/>
      <c r="H697" s="7"/>
      <c r="I697" s="7"/>
      <c r="J697" s="7"/>
      <c r="K697" s="7"/>
      <c r="L697" s="7"/>
      <c r="M697" s="7"/>
      <c r="N697" s="7"/>
      <c r="O697" s="7"/>
      <c r="P697" s="7"/>
      <c r="Q697" s="7"/>
      <c r="R697" s="7"/>
      <c r="S697" s="7"/>
      <c r="T697"/>
      <c r="U697"/>
      <c r="V697"/>
      <c r="W697"/>
      <c r="X697"/>
      <c r="Y697"/>
      <c r="Z697"/>
    </row>
    <row r="698" spans="2:26" x14ac:dyDescent="0.25">
      <c r="B698" s="7"/>
      <c r="C698" s="133"/>
      <c r="D698" s="133"/>
      <c r="E698" s="7"/>
      <c r="F698" s="7"/>
      <c r="G698" s="7"/>
      <c r="H698" s="7"/>
      <c r="I698" s="7"/>
      <c r="J698" s="7"/>
      <c r="K698" s="7"/>
      <c r="L698" s="7"/>
      <c r="M698" s="7"/>
      <c r="N698" s="7"/>
      <c r="O698" s="7"/>
      <c r="P698" s="7"/>
      <c r="Q698" s="7"/>
      <c r="R698" s="7"/>
      <c r="S698" s="7"/>
      <c r="T698"/>
      <c r="U698"/>
      <c r="V698"/>
      <c r="W698"/>
      <c r="X698"/>
      <c r="Y698"/>
      <c r="Z698"/>
    </row>
    <row r="699" spans="2:26" x14ac:dyDescent="0.25">
      <c r="B699" s="7"/>
      <c r="C699" s="133"/>
      <c r="D699" s="133"/>
      <c r="E699" s="7"/>
      <c r="F699" s="7"/>
      <c r="G699" s="7"/>
      <c r="H699" s="7"/>
      <c r="I699" s="7"/>
      <c r="J699" s="7"/>
      <c r="K699" s="7"/>
      <c r="L699" s="7"/>
      <c r="M699" s="7"/>
      <c r="N699" s="7"/>
      <c r="O699" s="7"/>
      <c r="P699" s="7"/>
      <c r="Q699" s="7"/>
      <c r="R699" s="7"/>
      <c r="S699" s="7"/>
      <c r="T699"/>
      <c r="U699"/>
      <c r="V699"/>
      <c r="W699"/>
      <c r="X699"/>
      <c r="Y699"/>
      <c r="Z699"/>
    </row>
    <row r="700" spans="2:26" x14ac:dyDescent="0.25">
      <c r="B700" s="7"/>
      <c r="C700" s="133"/>
      <c r="D700" s="133"/>
      <c r="E700" s="7"/>
      <c r="F700" s="7"/>
      <c r="G700" s="7"/>
      <c r="H700" s="7"/>
      <c r="I700" s="7"/>
      <c r="J700" s="7"/>
      <c r="K700" s="7"/>
      <c r="L700" s="7"/>
      <c r="M700" s="7"/>
      <c r="N700" s="7"/>
      <c r="O700" s="7"/>
      <c r="P700" s="7"/>
      <c r="Q700" s="7"/>
      <c r="R700" s="7"/>
      <c r="S700" s="7"/>
      <c r="T700"/>
      <c r="U700"/>
      <c r="V700"/>
      <c r="W700"/>
      <c r="X700"/>
      <c r="Y700"/>
      <c r="Z700"/>
    </row>
    <row r="701" spans="2:26" x14ac:dyDescent="0.25">
      <c r="B701" s="7"/>
      <c r="C701" s="133"/>
      <c r="D701" s="133"/>
      <c r="E701" s="7"/>
      <c r="F701" s="7"/>
      <c r="G701" s="7"/>
      <c r="H701" s="7"/>
      <c r="I701" s="7"/>
      <c r="J701" s="7"/>
      <c r="K701" s="7"/>
      <c r="L701" s="7"/>
      <c r="M701" s="7"/>
      <c r="N701" s="7"/>
      <c r="O701" s="7"/>
      <c r="P701" s="7"/>
      <c r="Q701" s="7"/>
      <c r="R701" s="7"/>
      <c r="S701" s="7"/>
      <c r="T701"/>
      <c r="U701"/>
      <c r="V701"/>
      <c r="W701"/>
      <c r="X701"/>
      <c r="Y701"/>
      <c r="Z701"/>
    </row>
    <row r="702" spans="2:26" x14ac:dyDescent="0.25">
      <c r="B702" s="7"/>
      <c r="C702" s="133"/>
      <c r="D702" s="133"/>
      <c r="E702" s="7"/>
      <c r="F702" s="7"/>
      <c r="G702" s="7"/>
      <c r="H702" s="7"/>
      <c r="I702" s="7"/>
      <c r="J702" s="7"/>
      <c r="K702" s="7"/>
      <c r="L702" s="7"/>
      <c r="M702" s="7"/>
      <c r="N702" s="7"/>
      <c r="O702" s="7"/>
      <c r="P702" s="7"/>
      <c r="Q702" s="7"/>
      <c r="R702" s="7"/>
      <c r="S702" s="7"/>
      <c r="T702"/>
      <c r="U702"/>
      <c r="V702"/>
      <c r="W702"/>
      <c r="X702"/>
      <c r="Y702"/>
      <c r="Z702"/>
    </row>
    <row r="703" spans="2:26" x14ac:dyDescent="0.25">
      <c r="B703" s="7"/>
      <c r="C703" s="133"/>
      <c r="D703" s="133"/>
      <c r="E703" s="7"/>
      <c r="F703" s="7"/>
      <c r="G703" s="7"/>
      <c r="H703" s="7"/>
      <c r="I703" s="7"/>
      <c r="J703" s="7"/>
      <c r="K703" s="7"/>
      <c r="L703" s="7"/>
      <c r="M703" s="7"/>
      <c r="N703" s="7"/>
      <c r="O703" s="7"/>
      <c r="P703" s="7"/>
      <c r="Q703" s="7"/>
      <c r="R703" s="7"/>
      <c r="S703" s="7"/>
      <c r="T703"/>
      <c r="U703"/>
      <c r="V703"/>
      <c r="W703"/>
      <c r="X703"/>
      <c r="Y703"/>
      <c r="Z703"/>
    </row>
    <row r="704" spans="2:26" x14ac:dyDescent="0.25">
      <c r="B704" s="7"/>
      <c r="C704" s="133"/>
      <c r="D704" s="133"/>
      <c r="E704" s="7"/>
      <c r="F704" s="7"/>
      <c r="G704" s="7"/>
      <c r="H704" s="7"/>
      <c r="I704" s="7"/>
      <c r="J704" s="7"/>
      <c r="K704" s="7"/>
      <c r="L704" s="7"/>
      <c r="M704" s="7"/>
      <c r="N704" s="7"/>
      <c r="O704" s="7"/>
      <c r="P704" s="7"/>
      <c r="Q704" s="7"/>
      <c r="R704" s="7"/>
      <c r="S704" s="7"/>
      <c r="T704"/>
      <c r="U704"/>
      <c r="V704"/>
      <c r="W704"/>
      <c r="X704"/>
      <c r="Y704"/>
      <c r="Z704"/>
    </row>
    <row r="705" spans="2:26" x14ac:dyDescent="0.25">
      <c r="B705" s="7"/>
      <c r="C705" s="133"/>
      <c r="D705" s="133"/>
      <c r="E705" s="7"/>
      <c r="F705" s="7"/>
      <c r="G705" s="7"/>
      <c r="H705" s="7"/>
      <c r="I705" s="7"/>
      <c r="J705" s="7"/>
      <c r="K705" s="7"/>
      <c r="L705" s="7"/>
      <c r="M705" s="7"/>
      <c r="N705" s="7"/>
      <c r="O705" s="7"/>
      <c r="P705" s="7"/>
      <c r="Q705" s="7"/>
      <c r="R705" s="7"/>
      <c r="S705" s="7"/>
      <c r="T705"/>
      <c r="U705"/>
      <c r="V705"/>
      <c r="W705"/>
      <c r="X705"/>
      <c r="Y705"/>
      <c r="Z705"/>
    </row>
    <row r="706" spans="2:26" x14ac:dyDescent="0.25">
      <c r="B706" s="7"/>
      <c r="C706" s="133"/>
      <c r="D706" s="133"/>
      <c r="E706" s="7"/>
      <c r="F706" s="7"/>
      <c r="G706" s="7"/>
      <c r="H706" s="7"/>
      <c r="I706" s="7"/>
      <c r="J706" s="7"/>
      <c r="K706" s="7"/>
      <c r="L706" s="7"/>
      <c r="M706" s="7"/>
      <c r="N706" s="7"/>
      <c r="O706" s="7"/>
      <c r="P706" s="7"/>
      <c r="Q706" s="7"/>
      <c r="R706" s="7"/>
      <c r="S706" s="7"/>
      <c r="T706"/>
      <c r="U706"/>
      <c r="V706"/>
      <c r="W706"/>
      <c r="X706"/>
      <c r="Y706"/>
      <c r="Z706"/>
    </row>
    <row r="707" spans="2:26" x14ac:dyDescent="0.25">
      <c r="B707" s="7"/>
      <c r="C707" s="133"/>
      <c r="D707" s="133"/>
      <c r="E707" s="7"/>
      <c r="F707" s="7"/>
      <c r="G707" s="7"/>
      <c r="H707" s="7"/>
      <c r="I707" s="7"/>
      <c r="J707" s="7"/>
      <c r="K707" s="7"/>
      <c r="L707" s="7"/>
      <c r="M707" s="7"/>
      <c r="N707" s="7"/>
      <c r="O707" s="7"/>
      <c r="P707" s="7"/>
      <c r="Q707" s="7"/>
      <c r="R707" s="7"/>
      <c r="S707" s="7"/>
      <c r="T707"/>
      <c r="U707"/>
      <c r="V707"/>
      <c r="W707"/>
      <c r="X707"/>
      <c r="Y707"/>
      <c r="Z707"/>
    </row>
    <row r="708" spans="2:26" x14ac:dyDescent="0.25">
      <c r="B708" s="7"/>
      <c r="C708" s="133"/>
      <c r="D708" s="133"/>
      <c r="E708" s="7"/>
      <c r="F708" s="7"/>
      <c r="G708" s="7"/>
      <c r="H708" s="7"/>
      <c r="I708" s="7"/>
      <c r="J708" s="7"/>
      <c r="K708" s="7"/>
      <c r="L708" s="7"/>
      <c r="M708" s="7"/>
      <c r="N708" s="7"/>
      <c r="O708" s="7"/>
      <c r="P708" s="7"/>
      <c r="Q708" s="7"/>
      <c r="R708" s="7"/>
      <c r="S708" s="7"/>
      <c r="T708"/>
      <c r="U708"/>
      <c r="V708"/>
      <c r="W708"/>
      <c r="X708"/>
      <c r="Y708"/>
      <c r="Z708"/>
    </row>
    <row r="709" spans="2:26" x14ac:dyDescent="0.25">
      <c r="B709" s="7"/>
      <c r="C709" s="133"/>
      <c r="D709" s="133"/>
      <c r="E709" s="7"/>
      <c r="F709" s="7"/>
      <c r="G709" s="7"/>
      <c r="H709" s="7"/>
      <c r="I709" s="7"/>
      <c r="J709" s="7"/>
      <c r="K709" s="7"/>
      <c r="L709" s="7"/>
      <c r="M709" s="7"/>
      <c r="N709" s="7"/>
      <c r="O709" s="7"/>
      <c r="P709" s="7"/>
      <c r="Q709" s="7"/>
      <c r="R709" s="7"/>
      <c r="S709" s="7"/>
      <c r="T709"/>
      <c r="U709"/>
      <c r="V709"/>
      <c r="W709"/>
      <c r="X709"/>
      <c r="Y709"/>
      <c r="Z709"/>
    </row>
    <row r="710" spans="2:26" x14ac:dyDescent="0.25">
      <c r="B710" s="7"/>
      <c r="C710" s="133"/>
      <c r="D710" s="133"/>
      <c r="E710" s="7"/>
      <c r="F710" s="7"/>
      <c r="G710" s="7"/>
      <c r="H710" s="7"/>
      <c r="I710" s="7"/>
      <c r="J710" s="7"/>
      <c r="K710" s="7"/>
      <c r="L710" s="7"/>
      <c r="M710" s="7"/>
      <c r="N710" s="7"/>
      <c r="O710" s="7"/>
      <c r="P710" s="7"/>
      <c r="Q710" s="7"/>
      <c r="R710" s="7"/>
      <c r="S710" s="7"/>
      <c r="T710"/>
      <c r="U710"/>
      <c r="V710"/>
      <c r="W710"/>
      <c r="X710"/>
      <c r="Y710"/>
      <c r="Z710"/>
    </row>
    <row r="711" spans="2:26" x14ac:dyDescent="0.25">
      <c r="B711" s="7"/>
      <c r="C711" s="133"/>
      <c r="D711" s="133"/>
      <c r="E711" s="7"/>
      <c r="F711" s="7"/>
      <c r="G711" s="7"/>
      <c r="H711" s="7"/>
      <c r="I711" s="7"/>
      <c r="J711" s="7"/>
      <c r="K711" s="7"/>
      <c r="L711" s="7"/>
      <c r="M711" s="7"/>
      <c r="N711" s="7"/>
      <c r="O711" s="7"/>
      <c r="P711" s="7"/>
      <c r="Q711" s="7"/>
      <c r="R711" s="7"/>
      <c r="S711" s="7"/>
      <c r="T711"/>
      <c r="U711"/>
      <c r="V711"/>
      <c r="W711"/>
      <c r="X711"/>
      <c r="Y711"/>
      <c r="Z711"/>
    </row>
    <row r="712" spans="2:26" x14ac:dyDescent="0.25">
      <c r="B712" s="7"/>
      <c r="C712" s="133"/>
      <c r="D712" s="133"/>
      <c r="E712" s="7"/>
      <c r="F712" s="7"/>
      <c r="G712" s="7"/>
      <c r="H712" s="7"/>
      <c r="I712" s="7"/>
      <c r="J712" s="7"/>
      <c r="K712" s="7"/>
      <c r="L712" s="7"/>
      <c r="M712" s="7"/>
      <c r="N712" s="7"/>
      <c r="O712" s="7"/>
      <c r="P712" s="7"/>
      <c r="Q712" s="7"/>
      <c r="R712" s="7"/>
      <c r="S712" s="7"/>
      <c r="T712"/>
      <c r="U712"/>
      <c r="V712"/>
      <c r="W712"/>
      <c r="X712"/>
      <c r="Y712"/>
      <c r="Z712"/>
    </row>
    <row r="713" spans="2:26" x14ac:dyDescent="0.25">
      <c r="B713" s="7"/>
      <c r="C713" s="133"/>
      <c r="D713" s="133"/>
      <c r="E713" s="7"/>
      <c r="F713" s="7"/>
      <c r="G713" s="7"/>
      <c r="H713" s="7"/>
      <c r="I713" s="7"/>
      <c r="J713" s="7"/>
      <c r="K713" s="7"/>
      <c r="L713" s="7"/>
      <c r="M713" s="7"/>
      <c r="N713" s="7"/>
      <c r="O713" s="7"/>
      <c r="P713" s="7"/>
      <c r="Q713" s="7"/>
      <c r="R713" s="7"/>
      <c r="S713" s="7"/>
      <c r="T713"/>
      <c r="U713"/>
      <c r="V713"/>
      <c r="W713"/>
      <c r="X713"/>
      <c r="Y713"/>
      <c r="Z713"/>
    </row>
    <row r="714" spans="2:26" x14ac:dyDescent="0.25">
      <c r="B714" s="7"/>
      <c r="C714" s="133"/>
      <c r="D714" s="133"/>
      <c r="E714" s="7"/>
      <c r="F714" s="7"/>
      <c r="G714" s="7"/>
      <c r="H714" s="7"/>
      <c r="I714" s="7"/>
      <c r="J714" s="7"/>
      <c r="K714" s="7"/>
      <c r="L714" s="7"/>
      <c r="M714" s="7"/>
      <c r="N714" s="7"/>
      <c r="O714" s="7"/>
      <c r="P714" s="7"/>
      <c r="Q714" s="7"/>
      <c r="R714" s="7"/>
      <c r="S714" s="7"/>
      <c r="T714"/>
      <c r="U714"/>
      <c r="V714"/>
      <c r="W714"/>
      <c r="X714"/>
      <c r="Y714"/>
      <c r="Z714"/>
    </row>
    <row r="715" spans="2:26" x14ac:dyDescent="0.25">
      <c r="B715" s="7"/>
      <c r="C715" s="133"/>
      <c r="D715" s="133"/>
      <c r="E715" s="7"/>
      <c r="F715" s="7"/>
      <c r="G715" s="7"/>
      <c r="H715" s="7"/>
      <c r="I715" s="7"/>
      <c r="J715" s="7"/>
      <c r="K715" s="7"/>
      <c r="L715" s="7"/>
      <c r="M715" s="7"/>
      <c r="N715" s="7"/>
      <c r="O715" s="7"/>
      <c r="P715" s="7"/>
      <c r="Q715" s="7"/>
      <c r="R715" s="7"/>
      <c r="S715" s="7"/>
      <c r="T715"/>
      <c r="U715"/>
      <c r="V715"/>
      <c r="W715"/>
      <c r="X715"/>
      <c r="Y715"/>
      <c r="Z715"/>
    </row>
    <row r="716" spans="2:26" x14ac:dyDescent="0.25">
      <c r="B716" s="7"/>
      <c r="C716" s="133"/>
      <c r="D716" s="133"/>
      <c r="E716" s="7"/>
      <c r="F716" s="7"/>
      <c r="G716" s="7"/>
      <c r="H716" s="7"/>
      <c r="I716" s="7"/>
      <c r="J716" s="7"/>
      <c r="K716" s="7"/>
      <c r="L716" s="7"/>
      <c r="M716" s="7"/>
      <c r="N716" s="7"/>
      <c r="O716" s="7"/>
      <c r="P716" s="7"/>
      <c r="Q716" s="7"/>
      <c r="R716" s="7"/>
      <c r="S716" s="7"/>
      <c r="T716"/>
      <c r="U716"/>
      <c r="V716"/>
      <c r="W716"/>
      <c r="X716"/>
      <c r="Y716"/>
      <c r="Z716"/>
    </row>
    <row r="717" spans="2:26" x14ac:dyDescent="0.25">
      <c r="B717" s="7"/>
      <c r="C717" s="133"/>
      <c r="D717" s="133"/>
      <c r="E717" s="7"/>
      <c r="F717" s="7"/>
      <c r="G717" s="7"/>
      <c r="H717" s="7"/>
      <c r="I717" s="7"/>
      <c r="J717" s="7"/>
      <c r="K717" s="7"/>
      <c r="L717" s="7"/>
      <c r="M717" s="7"/>
      <c r="N717" s="7"/>
      <c r="O717" s="7"/>
      <c r="P717" s="7"/>
      <c r="Q717" s="7"/>
      <c r="R717" s="7"/>
      <c r="S717" s="7"/>
      <c r="T717"/>
      <c r="U717"/>
      <c r="V717"/>
      <c r="W717"/>
      <c r="X717"/>
      <c r="Y717"/>
      <c r="Z717"/>
    </row>
    <row r="718" spans="2:26" x14ac:dyDescent="0.25">
      <c r="B718" s="7"/>
      <c r="C718" s="133"/>
      <c r="D718" s="133"/>
      <c r="E718" s="7"/>
      <c r="F718" s="7"/>
      <c r="G718" s="7"/>
      <c r="H718" s="7"/>
      <c r="I718" s="7"/>
      <c r="J718" s="7"/>
      <c r="K718" s="7"/>
      <c r="L718" s="7"/>
      <c r="M718" s="7"/>
      <c r="N718" s="7"/>
      <c r="O718" s="7"/>
      <c r="P718" s="7"/>
      <c r="Q718" s="7"/>
      <c r="R718" s="7"/>
      <c r="S718" s="7"/>
      <c r="T718"/>
      <c r="U718"/>
      <c r="V718"/>
      <c r="W718"/>
      <c r="X718"/>
      <c r="Y718"/>
      <c r="Z718"/>
    </row>
    <row r="719" spans="2:26" x14ac:dyDescent="0.25">
      <c r="B719" s="7"/>
      <c r="C719" s="133"/>
      <c r="D719" s="133"/>
      <c r="E719" s="7"/>
      <c r="F719" s="7"/>
      <c r="G719" s="7"/>
      <c r="H719" s="7"/>
      <c r="I719" s="7"/>
      <c r="J719" s="7"/>
      <c r="K719" s="7"/>
      <c r="L719" s="7"/>
      <c r="M719" s="7"/>
      <c r="N719" s="7"/>
      <c r="O719" s="7"/>
      <c r="P719" s="7"/>
      <c r="Q719" s="7"/>
      <c r="R719" s="7"/>
      <c r="S719" s="7"/>
      <c r="T719"/>
      <c r="U719"/>
      <c r="V719"/>
      <c r="W719"/>
      <c r="X719"/>
      <c r="Y719"/>
      <c r="Z719"/>
    </row>
    <row r="720" spans="2:26" x14ac:dyDescent="0.25">
      <c r="B720" s="7"/>
      <c r="C720" s="133"/>
      <c r="D720" s="133"/>
      <c r="E720" s="7"/>
      <c r="F720" s="7"/>
      <c r="G720" s="7"/>
      <c r="H720" s="7"/>
      <c r="I720" s="7"/>
      <c r="J720" s="7"/>
      <c r="K720" s="7"/>
      <c r="L720" s="7"/>
      <c r="M720" s="7"/>
      <c r="N720" s="7"/>
      <c r="O720" s="7"/>
      <c r="P720" s="7"/>
      <c r="Q720" s="7"/>
      <c r="R720" s="7"/>
      <c r="S720" s="7"/>
      <c r="T720"/>
      <c r="U720"/>
      <c r="V720"/>
      <c r="W720"/>
      <c r="X720"/>
      <c r="Y720"/>
      <c r="Z720"/>
    </row>
    <row r="721" spans="2:26" x14ac:dyDescent="0.25">
      <c r="B721" s="7"/>
      <c r="C721" s="133"/>
      <c r="D721" s="133"/>
      <c r="E721" s="7"/>
      <c r="F721" s="7"/>
      <c r="G721" s="7"/>
      <c r="H721" s="7"/>
      <c r="I721" s="7"/>
      <c r="J721" s="7"/>
      <c r="K721" s="7"/>
      <c r="L721" s="7"/>
      <c r="M721" s="7"/>
      <c r="N721" s="7"/>
      <c r="O721" s="7"/>
      <c r="P721" s="7"/>
      <c r="Q721" s="7"/>
      <c r="R721" s="7"/>
      <c r="S721" s="7"/>
      <c r="T721"/>
      <c r="U721"/>
      <c r="V721"/>
      <c r="W721"/>
      <c r="X721"/>
      <c r="Y721"/>
      <c r="Z721"/>
    </row>
    <row r="722" spans="2:26" x14ac:dyDescent="0.25">
      <c r="B722" s="7"/>
      <c r="C722" s="133"/>
      <c r="D722" s="133"/>
      <c r="E722" s="7"/>
      <c r="F722" s="7"/>
      <c r="G722" s="7"/>
      <c r="H722" s="7"/>
      <c r="I722" s="7"/>
      <c r="J722" s="7"/>
      <c r="K722" s="7"/>
      <c r="L722" s="7"/>
      <c r="M722" s="7"/>
      <c r="N722" s="7"/>
      <c r="O722" s="7"/>
      <c r="P722" s="7"/>
      <c r="Q722" s="7"/>
      <c r="R722" s="7"/>
      <c r="S722" s="7"/>
      <c r="T722"/>
      <c r="U722"/>
      <c r="V722"/>
      <c r="W722"/>
      <c r="X722"/>
      <c r="Y722"/>
      <c r="Z722"/>
    </row>
    <row r="723" spans="2:26" x14ac:dyDescent="0.25">
      <c r="B723" s="7"/>
      <c r="C723" s="133"/>
      <c r="D723" s="133"/>
      <c r="E723" s="7"/>
      <c r="F723" s="7"/>
      <c r="G723" s="7"/>
      <c r="H723" s="7"/>
      <c r="I723" s="7"/>
      <c r="J723" s="7"/>
      <c r="K723" s="7"/>
      <c r="L723" s="7"/>
      <c r="M723" s="7"/>
      <c r="N723" s="7"/>
      <c r="O723" s="7"/>
      <c r="P723" s="7"/>
      <c r="Q723" s="7"/>
      <c r="R723" s="7"/>
      <c r="S723" s="7"/>
      <c r="T723"/>
      <c r="U723"/>
      <c r="V723"/>
      <c r="W723"/>
      <c r="X723"/>
      <c r="Y723"/>
      <c r="Z723"/>
    </row>
    <row r="724" spans="2:26" x14ac:dyDescent="0.25">
      <c r="B724" s="7"/>
      <c r="C724" s="133"/>
      <c r="D724" s="133"/>
      <c r="E724" s="7"/>
      <c r="F724" s="7"/>
      <c r="G724" s="7"/>
      <c r="H724" s="7"/>
      <c r="I724" s="7"/>
      <c r="J724" s="7"/>
      <c r="K724" s="7"/>
      <c r="L724" s="7"/>
      <c r="M724" s="7"/>
      <c r="N724" s="7"/>
      <c r="O724" s="7"/>
      <c r="P724" s="7"/>
      <c r="Q724" s="7"/>
      <c r="R724" s="7"/>
      <c r="S724" s="7"/>
      <c r="T724"/>
      <c r="U724"/>
      <c r="V724"/>
      <c r="W724"/>
      <c r="X724"/>
      <c r="Y724"/>
      <c r="Z724"/>
    </row>
    <row r="725" spans="2:26" x14ac:dyDescent="0.25">
      <c r="B725" s="7"/>
      <c r="C725" s="133"/>
      <c r="D725" s="133"/>
      <c r="E725" s="7"/>
      <c r="F725" s="7"/>
      <c r="G725" s="7"/>
      <c r="H725" s="7"/>
      <c r="I725" s="7"/>
      <c r="J725" s="7"/>
      <c r="K725" s="7"/>
      <c r="L725" s="7"/>
      <c r="M725" s="7"/>
      <c r="N725" s="7"/>
      <c r="O725" s="7"/>
      <c r="P725" s="7"/>
      <c r="Q725" s="7"/>
      <c r="R725" s="7"/>
      <c r="S725" s="7"/>
      <c r="T725"/>
      <c r="U725"/>
      <c r="V725"/>
      <c r="W725"/>
      <c r="X725"/>
      <c r="Y725"/>
      <c r="Z725"/>
    </row>
    <row r="726" spans="2:26" x14ac:dyDescent="0.25">
      <c r="B726" s="7"/>
      <c r="C726" s="133"/>
      <c r="D726" s="133"/>
      <c r="E726" s="7"/>
      <c r="F726" s="7"/>
      <c r="G726" s="7"/>
      <c r="H726" s="7"/>
      <c r="I726" s="7"/>
      <c r="J726" s="7"/>
      <c r="K726" s="7"/>
      <c r="L726" s="7"/>
      <c r="M726" s="7"/>
      <c r="N726" s="7"/>
      <c r="O726" s="7"/>
      <c r="P726" s="7"/>
      <c r="Q726" s="7"/>
      <c r="R726" s="7"/>
      <c r="S726" s="7"/>
      <c r="T726"/>
      <c r="U726"/>
      <c r="V726"/>
      <c r="W726"/>
      <c r="X726"/>
      <c r="Y726"/>
      <c r="Z726"/>
    </row>
    <row r="727" spans="2:26" x14ac:dyDescent="0.25">
      <c r="B727" s="7"/>
      <c r="C727" s="133"/>
      <c r="D727" s="133"/>
      <c r="E727" s="7"/>
      <c r="F727" s="7"/>
      <c r="G727" s="7"/>
      <c r="H727" s="7"/>
      <c r="I727" s="7"/>
      <c r="J727" s="7"/>
      <c r="K727" s="7"/>
      <c r="L727" s="7"/>
      <c r="M727" s="7"/>
      <c r="N727" s="7"/>
      <c r="O727" s="7"/>
      <c r="P727" s="7"/>
      <c r="Q727" s="7"/>
      <c r="R727" s="7"/>
      <c r="S727" s="7"/>
      <c r="T727"/>
      <c r="U727"/>
      <c r="V727"/>
      <c r="W727"/>
      <c r="X727"/>
      <c r="Y727"/>
      <c r="Z727"/>
    </row>
    <row r="728" spans="2:26" x14ac:dyDescent="0.25">
      <c r="B728" s="7"/>
      <c r="C728" s="133"/>
      <c r="D728" s="133"/>
      <c r="E728" s="7"/>
      <c r="F728" s="7"/>
      <c r="G728" s="7"/>
      <c r="H728" s="7"/>
      <c r="I728" s="7"/>
      <c r="J728" s="7"/>
      <c r="K728" s="7"/>
      <c r="L728" s="7"/>
      <c r="M728" s="7"/>
      <c r="N728" s="7"/>
      <c r="O728" s="7"/>
      <c r="P728" s="7"/>
      <c r="Q728" s="7"/>
      <c r="R728" s="7"/>
      <c r="S728" s="7"/>
      <c r="T728"/>
      <c r="U728"/>
      <c r="V728"/>
      <c r="W728"/>
      <c r="X728"/>
      <c r="Y728"/>
      <c r="Z728"/>
    </row>
    <row r="729" spans="2:26" x14ac:dyDescent="0.25">
      <c r="B729" s="7"/>
      <c r="C729" s="133"/>
      <c r="D729" s="133"/>
      <c r="E729" s="7"/>
      <c r="F729" s="7"/>
      <c r="G729" s="7"/>
      <c r="H729" s="7"/>
      <c r="I729" s="7"/>
      <c r="J729" s="7"/>
      <c r="K729" s="7"/>
      <c r="L729" s="7"/>
      <c r="M729" s="7"/>
      <c r="N729" s="7"/>
      <c r="O729" s="7"/>
      <c r="P729" s="7"/>
      <c r="Q729" s="7"/>
      <c r="R729" s="7"/>
      <c r="S729" s="7"/>
      <c r="T729"/>
      <c r="U729"/>
      <c r="V729"/>
      <c r="W729"/>
      <c r="X729"/>
      <c r="Y729"/>
      <c r="Z729"/>
    </row>
    <row r="730" spans="2:26" x14ac:dyDescent="0.25">
      <c r="B730" s="7"/>
      <c r="C730" s="133"/>
      <c r="D730" s="133"/>
      <c r="E730" s="7"/>
      <c r="F730" s="7"/>
      <c r="G730" s="7"/>
      <c r="H730" s="7"/>
      <c r="I730" s="7"/>
      <c r="J730" s="7"/>
      <c r="K730" s="7"/>
      <c r="L730" s="7"/>
      <c r="M730" s="7"/>
      <c r="N730" s="7"/>
      <c r="O730" s="7"/>
      <c r="P730" s="7"/>
      <c r="Q730" s="7"/>
      <c r="R730" s="7"/>
      <c r="S730" s="7"/>
      <c r="T730"/>
      <c r="U730"/>
      <c r="V730"/>
      <c r="W730"/>
      <c r="X730"/>
      <c r="Y730"/>
      <c r="Z730"/>
    </row>
    <row r="731" spans="2:26" x14ac:dyDescent="0.25">
      <c r="B731" s="7"/>
      <c r="C731" s="133"/>
      <c r="D731" s="133"/>
      <c r="E731" s="7"/>
      <c r="F731" s="7"/>
      <c r="G731" s="7"/>
      <c r="H731" s="7"/>
      <c r="I731" s="7"/>
      <c r="J731" s="7"/>
      <c r="K731" s="7"/>
      <c r="L731" s="7"/>
      <c r="M731" s="7"/>
      <c r="N731" s="7"/>
      <c r="O731" s="7"/>
      <c r="P731" s="7"/>
      <c r="Q731" s="7"/>
      <c r="R731" s="7"/>
      <c r="S731" s="7"/>
      <c r="T731"/>
      <c r="U731"/>
      <c r="V731"/>
      <c r="W731"/>
      <c r="X731"/>
      <c r="Y731"/>
      <c r="Z731"/>
    </row>
    <row r="732" spans="2:26" x14ac:dyDescent="0.25">
      <c r="B732" s="7"/>
      <c r="C732" s="133"/>
      <c r="D732" s="133"/>
      <c r="E732" s="7"/>
      <c r="F732" s="7"/>
      <c r="G732" s="7"/>
      <c r="H732" s="7"/>
      <c r="I732" s="7"/>
      <c r="J732" s="7"/>
      <c r="K732" s="7"/>
      <c r="L732" s="7"/>
      <c r="M732" s="7"/>
      <c r="N732" s="7"/>
      <c r="O732" s="7"/>
      <c r="P732" s="7"/>
      <c r="Q732" s="7"/>
      <c r="R732" s="7"/>
      <c r="S732" s="7"/>
      <c r="T732"/>
      <c r="U732"/>
      <c r="V732"/>
      <c r="W732"/>
      <c r="X732"/>
      <c r="Y732"/>
      <c r="Z732"/>
    </row>
    <row r="733" spans="2:26" x14ac:dyDescent="0.25">
      <c r="B733" s="7"/>
      <c r="C733" s="133"/>
      <c r="D733" s="133"/>
      <c r="E733" s="7"/>
      <c r="F733" s="7"/>
      <c r="G733" s="7"/>
      <c r="H733" s="7"/>
      <c r="I733" s="7"/>
      <c r="J733" s="7"/>
      <c r="K733" s="7"/>
      <c r="L733" s="7"/>
      <c r="M733" s="7"/>
      <c r="N733" s="7"/>
      <c r="O733" s="7"/>
      <c r="P733" s="7"/>
      <c r="Q733" s="7"/>
      <c r="R733" s="7"/>
      <c r="S733" s="7"/>
      <c r="T733"/>
      <c r="U733"/>
      <c r="V733"/>
      <c r="W733"/>
      <c r="X733"/>
      <c r="Y733"/>
      <c r="Z733"/>
    </row>
    <row r="734" spans="2:26" x14ac:dyDescent="0.25">
      <c r="B734" s="7"/>
      <c r="C734" s="133"/>
      <c r="D734" s="133"/>
      <c r="E734" s="7"/>
      <c r="F734" s="7"/>
      <c r="G734" s="7"/>
      <c r="H734" s="7"/>
      <c r="I734" s="7"/>
      <c r="J734" s="7"/>
      <c r="K734" s="7"/>
      <c r="L734" s="7"/>
      <c r="M734" s="7"/>
      <c r="N734" s="7"/>
      <c r="O734" s="7"/>
      <c r="P734" s="7"/>
      <c r="Q734" s="7"/>
      <c r="R734" s="7"/>
      <c r="S734" s="7"/>
      <c r="T734"/>
      <c r="U734"/>
      <c r="V734"/>
      <c r="W734"/>
      <c r="X734"/>
      <c r="Y734"/>
      <c r="Z734"/>
    </row>
    <row r="735" spans="2:26" x14ac:dyDescent="0.25">
      <c r="B735" s="7"/>
      <c r="C735" s="133"/>
      <c r="D735" s="133"/>
      <c r="E735" s="7"/>
      <c r="F735" s="7"/>
      <c r="G735" s="7"/>
      <c r="H735" s="7"/>
      <c r="I735" s="7"/>
      <c r="J735" s="7"/>
      <c r="K735" s="7"/>
      <c r="L735" s="7"/>
      <c r="M735" s="7"/>
      <c r="N735" s="7"/>
      <c r="O735" s="7"/>
      <c r="P735" s="7"/>
      <c r="Q735" s="7"/>
      <c r="R735" s="7"/>
      <c r="S735" s="7"/>
      <c r="T735"/>
      <c r="U735"/>
      <c r="V735"/>
      <c r="W735"/>
      <c r="X735"/>
      <c r="Y735"/>
      <c r="Z735"/>
    </row>
    <row r="736" spans="2:26" x14ac:dyDescent="0.25">
      <c r="B736" s="7"/>
      <c r="C736" s="133"/>
      <c r="D736" s="133"/>
      <c r="E736" s="7"/>
      <c r="F736" s="7"/>
      <c r="G736" s="7"/>
      <c r="H736" s="7"/>
      <c r="I736" s="7"/>
      <c r="J736" s="7"/>
      <c r="K736" s="7"/>
      <c r="L736" s="7"/>
      <c r="M736" s="7"/>
      <c r="N736" s="7"/>
      <c r="O736" s="7"/>
      <c r="P736" s="7"/>
      <c r="Q736" s="7"/>
      <c r="R736" s="7"/>
      <c r="S736" s="7"/>
      <c r="T736"/>
      <c r="U736"/>
      <c r="V736"/>
      <c r="W736"/>
      <c r="X736"/>
      <c r="Y736"/>
      <c r="Z736"/>
    </row>
    <row r="737" spans="2:26" x14ac:dyDescent="0.25">
      <c r="B737" s="7"/>
      <c r="C737" s="133"/>
      <c r="D737" s="133"/>
      <c r="E737" s="7"/>
      <c r="F737" s="7"/>
      <c r="G737" s="7"/>
      <c r="H737" s="7"/>
      <c r="I737" s="7"/>
      <c r="J737" s="7"/>
      <c r="K737" s="7"/>
      <c r="L737" s="7"/>
      <c r="M737" s="7"/>
      <c r="N737" s="7"/>
      <c r="O737" s="7"/>
      <c r="P737" s="7"/>
      <c r="Q737" s="7"/>
      <c r="R737" s="7"/>
      <c r="S737" s="7"/>
      <c r="T737"/>
      <c r="U737"/>
      <c r="V737"/>
      <c r="W737"/>
      <c r="X737"/>
      <c r="Y737"/>
      <c r="Z737"/>
    </row>
    <row r="738" spans="2:26" x14ac:dyDescent="0.25">
      <c r="B738" s="7"/>
      <c r="C738" s="133"/>
      <c r="D738" s="133"/>
      <c r="E738" s="7"/>
      <c r="F738" s="7"/>
      <c r="G738" s="7"/>
      <c r="H738" s="7"/>
      <c r="I738" s="7"/>
      <c r="J738" s="7"/>
      <c r="K738" s="7"/>
      <c r="L738" s="7"/>
      <c r="M738" s="7"/>
      <c r="N738" s="7"/>
      <c r="O738" s="7"/>
      <c r="P738" s="7"/>
      <c r="Q738" s="7"/>
      <c r="R738" s="7"/>
      <c r="S738" s="7"/>
      <c r="T738"/>
      <c r="U738"/>
      <c r="V738"/>
      <c r="W738"/>
      <c r="X738"/>
      <c r="Y738"/>
      <c r="Z738"/>
    </row>
    <row r="739" spans="2:26" x14ac:dyDescent="0.25">
      <c r="B739" s="7"/>
      <c r="C739" s="133"/>
      <c r="D739" s="133"/>
      <c r="E739" s="7"/>
      <c r="F739" s="7"/>
      <c r="G739" s="7"/>
      <c r="H739" s="7"/>
      <c r="I739" s="7"/>
      <c r="J739" s="7"/>
      <c r="K739" s="7"/>
      <c r="L739" s="7"/>
      <c r="M739" s="7"/>
      <c r="N739" s="7"/>
      <c r="O739" s="7"/>
      <c r="P739" s="7"/>
      <c r="Q739" s="7"/>
      <c r="R739" s="7"/>
      <c r="S739" s="7"/>
      <c r="T739"/>
      <c r="U739"/>
      <c r="V739"/>
      <c r="W739"/>
      <c r="X739"/>
      <c r="Y739"/>
      <c r="Z739"/>
    </row>
    <row r="740" spans="2:26" x14ac:dyDescent="0.25">
      <c r="B740" s="7"/>
      <c r="C740" s="133"/>
      <c r="D740" s="133"/>
      <c r="E740" s="7"/>
      <c r="F740" s="7"/>
      <c r="G740" s="7"/>
      <c r="H740" s="7"/>
      <c r="I740" s="7"/>
      <c r="J740" s="7"/>
      <c r="K740" s="7"/>
      <c r="L740" s="7"/>
      <c r="M740" s="7"/>
      <c r="N740" s="7"/>
      <c r="O740" s="7"/>
      <c r="P740" s="7"/>
      <c r="Q740" s="7"/>
      <c r="R740" s="7"/>
      <c r="S740" s="7"/>
      <c r="T740"/>
      <c r="U740"/>
      <c r="V740"/>
      <c r="W740"/>
      <c r="X740"/>
      <c r="Y740"/>
      <c r="Z740"/>
    </row>
    <row r="741" spans="2:26" x14ac:dyDescent="0.25">
      <c r="B741" s="7"/>
      <c r="C741" s="133"/>
      <c r="D741" s="133"/>
      <c r="E741" s="7"/>
      <c r="F741" s="7"/>
      <c r="G741" s="7"/>
      <c r="H741" s="7"/>
      <c r="I741" s="7"/>
      <c r="J741" s="7"/>
      <c r="K741" s="7"/>
      <c r="L741" s="7"/>
      <c r="M741" s="7"/>
      <c r="N741" s="7"/>
      <c r="O741" s="7"/>
      <c r="P741" s="7"/>
      <c r="Q741" s="7"/>
      <c r="R741" s="7"/>
      <c r="S741" s="7"/>
      <c r="T741"/>
      <c r="U741"/>
      <c r="V741"/>
      <c r="W741"/>
      <c r="X741"/>
      <c r="Y741"/>
      <c r="Z741"/>
    </row>
    <row r="742" spans="2:26" x14ac:dyDescent="0.25">
      <c r="B742" s="7"/>
      <c r="C742" s="133"/>
      <c r="D742" s="133"/>
      <c r="E742" s="7"/>
      <c r="F742" s="7"/>
      <c r="G742" s="7"/>
      <c r="H742" s="7"/>
      <c r="I742" s="7"/>
      <c r="J742" s="7"/>
      <c r="K742" s="7"/>
      <c r="L742" s="7"/>
      <c r="M742" s="7"/>
      <c r="N742" s="7"/>
      <c r="O742" s="7"/>
      <c r="P742" s="7"/>
      <c r="Q742" s="7"/>
      <c r="R742" s="7"/>
      <c r="S742" s="7"/>
      <c r="T742"/>
      <c r="U742"/>
      <c r="V742"/>
      <c r="W742"/>
      <c r="X742"/>
      <c r="Y742"/>
      <c r="Z742"/>
    </row>
    <row r="743" spans="2:26" x14ac:dyDescent="0.25">
      <c r="B743" s="7"/>
      <c r="C743" s="133"/>
      <c r="D743" s="133"/>
      <c r="E743" s="7"/>
      <c r="F743" s="7"/>
      <c r="G743" s="7"/>
      <c r="H743" s="7"/>
      <c r="I743" s="7"/>
      <c r="J743" s="7"/>
      <c r="K743" s="7"/>
      <c r="L743" s="7"/>
      <c r="M743" s="7"/>
      <c r="N743" s="7"/>
      <c r="O743" s="7"/>
      <c r="P743" s="7"/>
      <c r="Q743" s="7"/>
      <c r="R743" s="7"/>
      <c r="S743" s="7"/>
      <c r="T743"/>
      <c r="U743"/>
      <c r="V743"/>
      <c r="W743"/>
      <c r="X743"/>
      <c r="Y743"/>
      <c r="Z743"/>
    </row>
    <row r="744" spans="2:26" x14ac:dyDescent="0.25">
      <c r="B744" s="7"/>
      <c r="C744" s="133"/>
      <c r="D744" s="133"/>
      <c r="E744" s="7"/>
      <c r="F744" s="7"/>
      <c r="G744" s="7"/>
      <c r="H744" s="7"/>
      <c r="I744" s="7"/>
      <c r="J744" s="7"/>
      <c r="K744" s="7"/>
      <c r="L744" s="7"/>
      <c r="M744" s="7"/>
      <c r="N744" s="7"/>
      <c r="O744" s="7"/>
      <c r="P744" s="7"/>
      <c r="Q744" s="7"/>
      <c r="R744" s="7"/>
      <c r="S744" s="7"/>
      <c r="T744"/>
      <c r="U744"/>
      <c r="V744"/>
      <c r="W744"/>
      <c r="X744"/>
      <c r="Y744"/>
      <c r="Z744"/>
    </row>
    <row r="745" spans="2:26" x14ac:dyDescent="0.25">
      <c r="B745" s="7"/>
      <c r="C745" s="133"/>
      <c r="D745" s="133"/>
      <c r="E745" s="7"/>
      <c r="F745" s="7"/>
      <c r="G745" s="7"/>
      <c r="H745" s="7"/>
      <c r="I745" s="7"/>
      <c r="J745" s="7"/>
      <c r="K745" s="7"/>
      <c r="L745" s="7"/>
      <c r="M745" s="7"/>
      <c r="N745" s="7"/>
      <c r="O745" s="7"/>
      <c r="P745" s="7"/>
      <c r="Q745" s="7"/>
      <c r="R745" s="7"/>
      <c r="S745" s="7"/>
      <c r="T745"/>
      <c r="U745"/>
      <c r="V745"/>
      <c r="W745"/>
      <c r="X745"/>
      <c r="Y745"/>
      <c r="Z745"/>
    </row>
    <row r="746" spans="2:26" x14ac:dyDescent="0.25">
      <c r="B746" s="7"/>
      <c r="C746" s="133"/>
      <c r="D746" s="133"/>
      <c r="E746" s="7"/>
      <c r="F746" s="7"/>
      <c r="G746" s="7"/>
      <c r="H746" s="7"/>
      <c r="I746" s="7"/>
      <c r="J746" s="7"/>
      <c r="K746" s="7"/>
      <c r="L746" s="7"/>
      <c r="M746" s="7"/>
      <c r="N746" s="7"/>
      <c r="O746" s="7"/>
      <c r="P746" s="7"/>
      <c r="Q746" s="7"/>
      <c r="R746" s="7"/>
      <c r="S746" s="7"/>
      <c r="T746"/>
      <c r="U746"/>
      <c r="V746"/>
      <c r="W746"/>
      <c r="X746"/>
      <c r="Y746"/>
      <c r="Z746"/>
    </row>
    <row r="747" spans="2:26" x14ac:dyDescent="0.25">
      <c r="B747" s="7"/>
      <c r="C747" s="133"/>
      <c r="D747" s="133"/>
      <c r="E747" s="7"/>
      <c r="F747" s="7"/>
      <c r="G747" s="7"/>
      <c r="H747" s="7"/>
      <c r="I747" s="7"/>
      <c r="J747" s="7"/>
      <c r="K747" s="7"/>
      <c r="L747" s="7"/>
      <c r="M747" s="7"/>
      <c r="N747" s="7"/>
      <c r="O747" s="7"/>
      <c r="P747" s="7"/>
      <c r="Q747" s="7"/>
      <c r="R747" s="7"/>
      <c r="S747" s="7"/>
      <c r="T747"/>
      <c r="U747"/>
      <c r="V747"/>
      <c r="W747"/>
      <c r="X747"/>
      <c r="Y747"/>
      <c r="Z747"/>
    </row>
    <row r="748" spans="2:26" x14ac:dyDescent="0.25">
      <c r="B748" s="7"/>
      <c r="C748" s="133"/>
      <c r="D748" s="133"/>
      <c r="E748" s="7"/>
      <c r="F748" s="7"/>
      <c r="G748" s="7"/>
      <c r="H748" s="7"/>
      <c r="I748" s="7"/>
      <c r="J748" s="7"/>
      <c r="K748" s="7"/>
      <c r="L748" s="7"/>
      <c r="M748" s="7"/>
      <c r="N748" s="7"/>
      <c r="O748" s="7"/>
      <c r="P748" s="7"/>
      <c r="Q748" s="7"/>
      <c r="R748" s="7"/>
      <c r="S748" s="7"/>
      <c r="T748"/>
      <c r="U748"/>
      <c r="V748"/>
      <c r="W748"/>
      <c r="X748"/>
      <c r="Y748"/>
      <c r="Z748"/>
    </row>
    <row r="749" spans="2:26" x14ac:dyDescent="0.25">
      <c r="B749" s="7"/>
      <c r="C749" s="133"/>
      <c r="D749" s="133"/>
      <c r="E749" s="7"/>
      <c r="F749" s="7"/>
      <c r="G749" s="7"/>
      <c r="H749" s="7"/>
      <c r="I749" s="7"/>
      <c r="J749" s="7"/>
      <c r="K749" s="7"/>
      <c r="L749" s="7"/>
      <c r="M749" s="7"/>
      <c r="N749" s="7"/>
      <c r="O749" s="7"/>
      <c r="P749" s="7"/>
      <c r="Q749" s="7"/>
      <c r="R749" s="7"/>
      <c r="S749" s="7"/>
      <c r="T749"/>
      <c r="U749"/>
      <c r="V749"/>
      <c r="W749"/>
      <c r="X749"/>
      <c r="Y749"/>
      <c r="Z749"/>
    </row>
    <row r="750" spans="2:26" x14ac:dyDescent="0.25">
      <c r="B750" s="7"/>
      <c r="C750" s="133"/>
      <c r="D750" s="133"/>
      <c r="E750" s="7"/>
      <c r="F750" s="7"/>
      <c r="G750" s="7"/>
      <c r="H750" s="7"/>
      <c r="I750" s="7"/>
      <c r="J750" s="7"/>
      <c r="K750" s="7"/>
      <c r="L750" s="7"/>
      <c r="M750" s="7"/>
      <c r="N750" s="7"/>
      <c r="O750" s="7"/>
      <c r="P750" s="7"/>
      <c r="Q750" s="7"/>
      <c r="R750" s="7"/>
      <c r="S750" s="7"/>
      <c r="T750"/>
      <c r="U750"/>
      <c r="V750"/>
      <c r="W750"/>
      <c r="X750"/>
      <c r="Y750"/>
      <c r="Z750"/>
    </row>
    <row r="751" spans="2:26" x14ac:dyDescent="0.25">
      <c r="B751" s="7"/>
      <c r="C751" s="133"/>
      <c r="D751" s="133"/>
      <c r="E751" s="7"/>
      <c r="F751" s="7"/>
      <c r="G751" s="7"/>
      <c r="H751" s="7"/>
      <c r="I751" s="7"/>
      <c r="J751" s="7"/>
      <c r="K751" s="7"/>
      <c r="L751" s="7"/>
      <c r="M751" s="7"/>
      <c r="N751" s="7"/>
      <c r="O751" s="7"/>
      <c r="P751" s="7"/>
      <c r="Q751" s="7"/>
      <c r="R751" s="7"/>
      <c r="S751" s="7"/>
      <c r="T751"/>
      <c r="U751"/>
      <c r="V751"/>
      <c r="W751"/>
      <c r="X751"/>
      <c r="Y751"/>
      <c r="Z751"/>
    </row>
    <row r="752" spans="2:26" x14ac:dyDescent="0.25">
      <c r="B752" s="7"/>
      <c r="C752" s="133"/>
      <c r="D752" s="133"/>
      <c r="E752" s="7"/>
      <c r="F752" s="7"/>
      <c r="G752" s="7"/>
      <c r="H752" s="7"/>
      <c r="I752" s="7"/>
      <c r="J752" s="7"/>
      <c r="K752" s="7"/>
      <c r="L752" s="7"/>
      <c r="M752" s="7"/>
      <c r="N752" s="7"/>
      <c r="O752" s="7"/>
      <c r="P752" s="7"/>
      <c r="Q752" s="7"/>
      <c r="R752" s="7"/>
      <c r="S752" s="7"/>
      <c r="T752"/>
      <c r="U752"/>
      <c r="V752"/>
      <c r="W752"/>
      <c r="X752"/>
      <c r="Y752"/>
      <c r="Z752"/>
    </row>
    <row r="753" spans="2:26" x14ac:dyDescent="0.25">
      <c r="B753" s="7"/>
      <c r="C753" s="133"/>
      <c r="D753" s="133"/>
      <c r="E753" s="7"/>
      <c r="F753" s="7"/>
      <c r="G753" s="7"/>
      <c r="H753" s="7"/>
      <c r="I753" s="7"/>
      <c r="J753" s="7"/>
      <c r="K753" s="7"/>
      <c r="L753" s="7"/>
      <c r="M753" s="7"/>
      <c r="N753" s="7"/>
      <c r="O753" s="7"/>
      <c r="P753" s="7"/>
      <c r="Q753" s="7"/>
      <c r="R753" s="7"/>
      <c r="S753" s="7"/>
      <c r="T753"/>
      <c r="U753"/>
      <c r="V753"/>
      <c r="W753"/>
      <c r="X753"/>
      <c r="Y753"/>
      <c r="Z753"/>
    </row>
    <row r="754" spans="2:26" x14ac:dyDescent="0.25">
      <c r="B754" s="7"/>
      <c r="C754" s="133"/>
      <c r="D754" s="133"/>
      <c r="E754" s="7"/>
      <c r="F754" s="7"/>
      <c r="G754" s="7"/>
      <c r="H754" s="7"/>
      <c r="I754" s="7"/>
      <c r="J754" s="7"/>
      <c r="K754" s="7"/>
      <c r="L754" s="7"/>
      <c r="M754" s="7"/>
      <c r="N754" s="7"/>
      <c r="O754" s="7"/>
      <c r="P754" s="7"/>
      <c r="Q754" s="7"/>
      <c r="R754" s="7"/>
      <c r="S754" s="7"/>
      <c r="T754"/>
      <c r="U754"/>
      <c r="V754"/>
      <c r="W754"/>
      <c r="X754"/>
      <c r="Y754"/>
      <c r="Z754"/>
    </row>
    <row r="755" spans="2:26" x14ac:dyDescent="0.25">
      <c r="B755" s="7"/>
      <c r="C755" s="133"/>
      <c r="D755" s="133"/>
      <c r="E755" s="7"/>
      <c r="F755" s="7"/>
      <c r="G755" s="7"/>
      <c r="H755" s="7"/>
      <c r="I755" s="7"/>
      <c r="J755" s="7"/>
      <c r="K755" s="7"/>
      <c r="L755" s="7"/>
      <c r="M755" s="7"/>
      <c r="N755" s="7"/>
      <c r="O755" s="7"/>
      <c r="P755" s="7"/>
      <c r="Q755" s="7"/>
      <c r="R755" s="7"/>
      <c r="S755" s="7"/>
      <c r="T755"/>
      <c r="U755"/>
      <c r="V755"/>
      <c r="W755"/>
      <c r="X755"/>
      <c r="Y755"/>
      <c r="Z755"/>
    </row>
    <row r="756" spans="2:26" x14ac:dyDescent="0.25">
      <c r="B756" s="7"/>
      <c r="C756" s="133"/>
      <c r="D756" s="133"/>
      <c r="E756" s="7"/>
      <c r="F756" s="7"/>
      <c r="G756" s="7"/>
      <c r="H756" s="7"/>
      <c r="I756" s="7"/>
      <c r="J756" s="7"/>
      <c r="K756" s="7"/>
      <c r="L756" s="7"/>
      <c r="M756" s="7"/>
      <c r="N756" s="7"/>
      <c r="O756" s="7"/>
      <c r="P756" s="7"/>
      <c r="Q756" s="7"/>
      <c r="R756" s="7"/>
      <c r="S756" s="7"/>
      <c r="T756"/>
      <c r="U756"/>
      <c r="V756"/>
      <c r="W756"/>
      <c r="X756"/>
      <c r="Y756"/>
      <c r="Z756"/>
    </row>
    <row r="757" spans="2:26" x14ac:dyDescent="0.25">
      <c r="B757" s="7"/>
      <c r="C757" s="133"/>
      <c r="D757" s="133"/>
      <c r="E757" s="7"/>
      <c r="F757" s="7"/>
      <c r="G757" s="7"/>
      <c r="H757" s="7"/>
      <c r="I757" s="7"/>
      <c r="J757" s="7"/>
      <c r="K757" s="7"/>
      <c r="L757" s="7"/>
      <c r="M757" s="7"/>
      <c r="N757" s="7"/>
      <c r="O757" s="7"/>
      <c r="P757" s="7"/>
      <c r="Q757" s="7"/>
      <c r="R757" s="7"/>
      <c r="S757" s="7"/>
      <c r="T757"/>
      <c r="U757"/>
      <c r="V757"/>
      <c r="W757"/>
      <c r="X757"/>
      <c r="Y757"/>
      <c r="Z757"/>
    </row>
    <row r="758" spans="2:26" x14ac:dyDescent="0.25">
      <c r="B758" s="7"/>
      <c r="C758" s="133"/>
      <c r="D758" s="133"/>
      <c r="E758" s="7"/>
      <c r="F758" s="7"/>
      <c r="G758" s="7"/>
      <c r="H758" s="7"/>
      <c r="I758" s="7"/>
      <c r="J758" s="7"/>
      <c r="K758" s="7"/>
      <c r="L758" s="7"/>
      <c r="M758" s="7"/>
      <c r="N758" s="7"/>
      <c r="O758" s="7"/>
      <c r="P758" s="7"/>
      <c r="Q758" s="7"/>
      <c r="R758" s="7"/>
      <c r="S758" s="7"/>
      <c r="T758"/>
      <c r="U758"/>
      <c r="V758"/>
      <c r="W758"/>
      <c r="X758"/>
      <c r="Y758"/>
      <c r="Z758"/>
    </row>
    <row r="759" spans="2:26" x14ac:dyDescent="0.25">
      <c r="B759" s="7"/>
      <c r="C759" s="133"/>
      <c r="D759" s="133"/>
      <c r="E759" s="7"/>
      <c r="F759" s="7"/>
      <c r="G759" s="7"/>
      <c r="H759" s="7"/>
      <c r="I759" s="7"/>
      <c r="J759" s="7"/>
      <c r="K759" s="7"/>
      <c r="L759" s="7"/>
      <c r="M759" s="7"/>
      <c r="N759" s="7"/>
      <c r="O759" s="7"/>
      <c r="P759" s="7"/>
      <c r="Q759" s="7"/>
      <c r="R759" s="7"/>
      <c r="S759" s="7"/>
      <c r="T759"/>
      <c r="U759"/>
      <c r="V759"/>
      <c r="W759"/>
      <c r="X759"/>
      <c r="Y759"/>
      <c r="Z759"/>
    </row>
    <row r="760" spans="2:26" x14ac:dyDescent="0.25">
      <c r="B760" s="7"/>
      <c r="C760" s="133"/>
      <c r="D760" s="133"/>
      <c r="E760" s="7"/>
      <c r="F760" s="7"/>
      <c r="G760" s="7"/>
      <c r="H760" s="7"/>
      <c r="I760" s="7"/>
      <c r="J760" s="7"/>
      <c r="K760" s="7"/>
      <c r="L760" s="7"/>
      <c r="M760" s="7"/>
      <c r="N760" s="7"/>
      <c r="O760" s="7"/>
      <c r="P760" s="7"/>
      <c r="Q760" s="7"/>
      <c r="R760" s="7"/>
      <c r="S760" s="7"/>
      <c r="T760"/>
      <c r="U760"/>
      <c r="V760"/>
      <c r="W760"/>
      <c r="X760"/>
      <c r="Y760"/>
      <c r="Z760"/>
    </row>
    <row r="761" spans="2:26" x14ac:dyDescent="0.25">
      <c r="B761" s="7"/>
      <c r="C761" s="133"/>
      <c r="D761" s="133"/>
      <c r="E761" s="7"/>
      <c r="F761" s="7"/>
      <c r="G761" s="7"/>
      <c r="H761" s="7"/>
      <c r="I761" s="7"/>
      <c r="J761" s="7"/>
      <c r="K761" s="7"/>
      <c r="L761" s="7"/>
      <c r="M761" s="7"/>
      <c r="N761" s="7"/>
      <c r="O761" s="7"/>
      <c r="P761" s="7"/>
      <c r="Q761" s="7"/>
      <c r="R761" s="7"/>
      <c r="S761" s="7"/>
      <c r="T761"/>
      <c r="U761"/>
      <c r="V761"/>
      <c r="W761"/>
      <c r="X761"/>
      <c r="Y761"/>
      <c r="Z761"/>
    </row>
    <row r="762" spans="2:26" x14ac:dyDescent="0.25">
      <c r="B762" s="7"/>
      <c r="C762" s="133"/>
      <c r="D762" s="133"/>
      <c r="E762" s="7"/>
      <c r="F762" s="7"/>
      <c r="G762" s="7"/>
      <c r="H762" s="7"/>
      <c r="I762" s="7"/>
      <c r="J762" s="7"/>
      <c r="K762" s="7"/>
      <c r="L762" s="7"/>
      <c r="M762" s="7"/>
      <c r="N762" s="7"/>
      <c r="O762" s="7"/>
      <c r="P762" s="7"/>
      <c r="Q762" s="7"/>
      <c r="R762" s="7"/>
      <c r="S762" s="7"/>
      <c r="T762"/>
      <c r="U762"/>
      <c r="V762"/>
      <c r="W762"/>
      <c r="X762"/>
      <c r="Y762"/>
      <c r="Z762"/>
    </row>
    <row r="763" spans="2:26" x14ac:dyDescent="0.25">
      <c r="B763" s="7"/>
      <c r="C763" s="133"/>
      <c r="D763" s="133"/>
      <c r="E763" s="7"/>
      <c r="F763" s="7"/>
      <c r="G763" s="7"/>
      <c r="H763" s="7"/>
      <c r="I763" s="7"/>
      <c r="J763" s="7"/>
      <c r="K763" s="7"/>
      <c r="L763" s="7"/>
      <c r="M763" s="7"/>
      <c r="N763" s="7"/>
      <c r="O763" s="7"/>
      <c r="P763" s="7"/>
      <c r="Q763" s="7"/>
      <c r="R763" s="7"/>
      <c r="S763" s="7"/>
      <c r="T763"/>
      <c r="U763"/>
      <c r="V763"/>
      <c r="W763"/>
      <c r="X763"/>
      <c r="Y763"/>
      <c r="Z763"/>
    </row>
    <row r="764" spans="2:26" x14ac:dyDescent="0.25">
      <c r="B764" s="7"/>
      <c r="C764" s="133"/>
      <c r="D764" s="133"/>
      <c r="E764" s="7"/>
      <c r="F764" s="7"/>
      <c r="G764" s="7"/>
      <c r="H764" s="7"/>
      <c r="I764" s="7"/>
      <c r="J764" s="7"/>
      <c r="K764" s="7"/>
      <c r="L764" s="7"/>
      <c r="M764" s="7"/>
      <c r="N764" s="7"/>
      <c r="O764" s="7"/>
      <c r="P764" s="7"/>
      <c r="Q764" s="7"/>
      <c r="R764" s="7"/>
      <c r="S764" s="7"/>
      <c r="T764"/>
      <c r="U764"/>
      <c r="V764"/>
      <c r="W764"/>
      <c r="X764"/>
      <c r="Y764"/>
      <c r="Z764"/>
    </row>
    <row r="765" spans="2:26" x14ac:dyDescent="0.25">
      <c r="B765" s="7"/>
      <c r="C765" s="133"/>
      <c r="D765" s="133"/>
      <c r="E765" s="7"/>
      <c r="F765" s="7"/>
      <c r="G765" s="7"/>
      <c r="H765" s="7"/>
      <c r="I765" s="7"/>
      <c r="J765" s="7"/>
      <c r="K765" s="7"/>
      <c r="L765" s="7"/>
      <c r="M765" s="7"/>
      <c r="N765" s="7"/>
      <c r="O765" s="7"/>
      <c r="P765" s="7"/>
      <c r="Q765" s="7"/>
      <c r="R765" s="7"/>
      <c r="S765" s="7"/>
      <c r="T765"/>
      <c r="U765"/>
      <c r="V765"/>
      <c r="W765"/>
      <c r="X765"/>
      <c r="Y765"/>
      <c r="Z765"/>
    </row>
    <row r="766" spans="2:26" x14ac:dyDescent="0.25">
      <c r="B766" s="7"/>
      <c r="C766" s="133"/>
      <c r="D766" s="133"/>
      <c r="E766" s="7"/>
      <c r="F766" s="7"/>
      <c r="G766" s="7"/>
      <c r="H766" s="7"/>
      <c r="I766" s="7"/>
      <c r="J766" s="7"/>
      <c r="K766" s="7"/>
      <c r="L766" s="7"/>
      <c r="M766" s="7"/>
      <c r="N766" s="7"/>
      <c r="O766" s="7"/>
      <c r="P766" s="7"/>
      <c r="Q766" s="7"/>
      <c r="R766" s="7"/>
      <c r="S766" s="7"/>
      <c r="T766"/>
      <c r="U766"/>
      <c r="V766"/>
      <c r="W766"/>
      <c r="X766"/>
      <c r="Y766"/>
      <c r="Z766"/>
    </row>
    <row r="767" spans="2:26" x14ac:dyDescent="0.25">
      <c r="B767" s="7"/>
      <c r="C767" s="133"/>
      <c r="D767" s="133"/>
      <c r="E767" s="7"/>
      <c r="F767" s="7"/>
      <c r="G767" s="7"/>
      <c r="H767" s="7"/>
      <c r="I767" s="7"/>
      <c r="J767" s="7"/>
      <c r="K767" s="7"/>
      <c r="L767" s="7"/>
      <c r="M767" s="7"/>
      <c r="N767" s="7"/>
      <c r="O767" s="7"/>
      <c r="P767" s="7"/>
      <c r="Q767" s="7"/>
      <c r="R767" s="7"/>
      <c r="S767" s="7"/>
      <c r="T767"/>
      <c r="U767"/>
      <c r="V767"/>
      <c r="W767"/>
      <c r="X767"/>
      <c r="Y767"/>
      <c r="Z767"/>
    </row>
    <row r="768" spans="2:26" x14ac:dyDescent="0.25">
      <c r="B768" s="7"/>
      <c r="C768" s="133"/>
      <c r="D768" s="133"/>
      <c r="E768" s="7"/>
      <c r="F768" s="7"/>
      <c r="G768" s="7"/>
      <c r="H768" s="7"/>
      <c r="I768" s="7"/>
      <c r="J768" s="7"/>
      <c r="K768" s="7"/>
      <c r="L768" s="7"/>
      <c r="M768" s="7"/>
      <c r="N768" s="7"/>
      <c r="O768" s="7"/>
      <c r="P768" s="7"/>
      <c r="Q768" s="7"/>
      <c r="R768" s="7"/>
      <c r="S768" s="7"/>
      <c r="T768"/>
      <c r="U768"/>
      <c r="V768"/>
      <c r="W768"/>
      <c r="X768"/>
      <c r="Y768"/>
      <c r="Z768"/>
    </row>
    <row r="769" spans="2:26" x14ac:dyDescent="0.25">
      <c r="B769" s="7"/>
      <c r="C769" s="133"/>
      <c r="D769" s="133"/>
      <c r="E769" s="7"/>
      <c r="F769" s="7"/>
      <c r="G769" s="7"/>
      <c r="H769" s="7"/>
      <c r="I769" s="7"/>
      <c r="J769" s="7"/>
      <c r="K769" s="7"/>
      <c r="L769" s="7"/>
      <c r="M769" s="7"/>
      <c r="N769" s="7"/>
      <c r="O769" s="7"/>
      <c r="P769" s="7"/>
      <c r="Q769" s="7"/>
      <c r="R769" s="7"/>
      <c r="S769" s="7"/>
      <c r="T769"/>
      <c r="U769"/>
      <c r="V769"/>
      <c r="W769"/>
      <c r="X769"/>
      <c r="Y769"/>
      <c r="Z769"/>
    </row>
    <row r="770" spans="2:26" x14ac:dyDescent="0.25">
      <c r="B770" s="7"/>
      <c r="C770" s="133"/>
      <c r="D770" s="133"/>
      <c r="E770" s="7"/>
      <c r="F770" s="7"/>
      <c r="G770" s="7"/>
      <c r="H770" s="7"/>
      <c r="I770" s="7"/>
      <c r="J770" s="7"/>
      <c r="K770" s="7"/>
      <c r="L770" s="7"/>
      <c r="M770" s="7"/>
      <c r="N770" s="7"/>
      <c r="O770" s="7"/>
      <c r="P770" s="7"/>
      <c r="Q770" s="7"/>
      <c r="R770" s="7"/>
      <c r="S770" s="7"/>
      <c r="T770"/>
      <c r="U770"/>
      <c r="V770"/>
      <c r="W770"/>
      <c r="X770"/>
      <c r="Y770"/>
      <c r="Z770"/>
    </row>
    <row r="771" spans="2:26" x14ac:dyDescent="0.25">
      <c r="B771" s="7"/>
      <c r="C771" s="133"/>
      <c r="D771" s="133"/>
      <c r="E771" s="7"/>
      <c r="F771" s="7"/>
      <c r="G771" s="7"/>
      <c r="H771" s="7"/>
      <c r="I771" s="7"/>
      <c r="J771" s="7"/>
      <c r="K771" s="7"/>
      <c r="L771" s="7"/>
      <c r="M771" s="7"/>
      <c r="N771" s="7"/>
      <c r="O771" s="7"/>
      <c r="P771" s="7"/>
      <c r="Q771" s="7"/>
      <c r="R771" s="7"/>
      <c r="S771" s="7"/>
      <c r="T771"/>
      <c r="U771"/>
      <c r="V771"/>
      <c r="W771"/>
      <c r="X771"/>
      <c r="Y771"/>
      <c r="Z771"/>
    </row>
    <row r="772" spans="2:26" x14ac:dyDescent="0.25">
      <c r="B772" s="7"/>
      <c r="C772" s="133"/>
      <c r="D772" s="133"/>
      <c r="E772" s="7"/>
      <c r="F772" s="7"/>
      <c r="G772" s="7"/>
      <c r="H772" s="7"/>
      <c r="I772" s="7"/>
      <c r="J772" s="7"/>
      <c r="K772" s="7"/>
      <c r="L772" s="7"/>
      <c r="M772" s="7"/>
      <c r="N772" s="7"/>
      <c r="O772" s="7"/>
      <c r="P772" s="7"/>
      <c r="Q772" s="7"/>
      <c r="R772" s="7"/>
      <c r="S772" s="7"/>
      <c r="T772"/>
      <c r="U772"/>
      <c r="V772"/>
      <c r="W772"/>
      <c r="X772"/>
      <c r="Y772"/>
      <c r="Z772"/>
    </row>
    <row r="773" spans="2:26" x14ac:dyDescent="0.25">
      <c r="B773" s="7"/>
      <c r="C773" s="133"/>
      <c r="D773" s="133"/>
      <c r="E773" s="7"/>
      <c r="F773" s="7"/>
      <c r="G773" s="7"/>
      <c r="H773" s="7"/>
      <c r="I773" s="7"/>
      <c r="J773" s="7"/>
      <c r="K773" s="7"/>
      <c r="L773" s="7"/>
      <c r="M773" s="7"/>
      <c r="N773" s="7"/>
      <c r="O773" s="7"/>
      <c r="P773" s="7"/>
      <c r="Q773" s="7"/>
      <c r="R773" s="7"/>
      <c r="S773" s="7"/>
      <c r="T773"/>
      <c r="U773"/>
      <c r="V773"/>
      <c r="W773"/>
      <c r="X773"/>
      <c r="Y773"/>
      <c r="Z773"/>
    </row>
    <row r="774" spans="2:26" x14ac:dyDescent="0.25">
      <c r="B774" s="7"/>
      <c r="C774" s="133"/>
      <c r="D774" s="133"/>
      <c r="E774" s="7"/>
      <c r="F774" s="7"/>
      <c r="G774" s="7"/>
      <c r="H774" s="7"/>
      <c r="I774" s="7"/>
      <c r="J774" s="7"/>
      <c r="K774" s="7"/>
      <c r="L774" s="7"/>
      <c r="M774" s="7"/>
      <c r="N774" s="7"/>
      <c r="O774" s="7"/>
      <c r="P774" s="7"/>
      <c r="Q774" s="7"/>
      <c r="R774" s="7"/>
      <c r="S774" s="7"/>
      <c r="T774"/>
      <c r="U774"/>
      <c r="V774"/>
      <c r="W774"/>
      <c r="X774"/>
      <c r="Y774"/>
      <c r="Z774"/>
    </row>
    <row r="775" spans="2:26" x14ac:dyDescent="0.25">
      <c r="B775" s="7"/>
      <c r="C775" s="133"/>
      <c r="D775" s="133"/>
      <c r="E775" s="7"/>
      <c r="F775" s="7"/>
      <c r="G775" s="7"/>
      <c r="H775" s="7"/>
      <c r="I775" s="7"/>
      <c r="J775" s="7"/>
      <c r="K775" s="7"/>
      <c r="L775" s="7"/>
      <c r="M775" s="7"/>
      <c r="N775" s="7"/>
      <c r="O775" s="7"/>
      <c r="P775" s="7"/>
      <c r="Q775" s="7"/>
      <c r="R775" s="7"/>
      <c r="S775" s="7"/>
      <c r="T775"/>
      <c r="U775"/>
      <c r="V775"/>
      <c r="W775"/>
      <c r="X775"/>
      <c r="Y775"/>
      <c r="Z775"/>
    </row>
    <row r="776" spans="2:26" x14ac:dyDescent="0.25">
      <c r="B776" s="7"/>
      <c r="C776" s="133"/>
      <c r="D776" s="133"/>
      <c r="E776" s="7"/>
      <c r="F776" s="7"/>
      <c r="G776" s="7"/>
      <c r="H776" s="7"/>
      <c r="I776" s="7"/>
      <c r="J776" s="7"/>
      <c r="K776" s="7"/>
      <c r="L776" s="7"/>
      <c r="M776" s="7"/>
      <c r="N776" s="7"/>
      <c r="O776" s="7"/>
      <c r="P776" s="7"/>
      <c r="Q776" s="7"/>
      <c r="R776" s="7"/>
      <c r="S776" s="7"/>
      <c r="T776"/>
      <c r="U776"/>
      <c r="V776"/>
      <c r="W776"/>
      <c r="X776"/>
      <c r="Y776"/>
      <c r="Z776"/>
    </row>
    <row r="777" spans="2:26" x14ac:dyDescent="0.25">
      <c r="B777" s="7"/>
      <c r="C777" s="133"/>
      <c r="D777" s="133"/>
      <c r="E777" s="7"/>
      <c r="F777" s="7"/>
      <c r="G777" s="7"/>
      <c r="H777" s="7"/>
      <c r="I777" s="7"/>
      <c r="J777" s="7"/>
      <c r="K777" s="7"/>
      <c r="L777" s="7"/>
      <c r="M777" s="7"/>
      <c r="N777" s="7"/>
      <c r="O777" s="7"/>
      <c r="P777" s="7"/>
      <c r="Q777" s="7"/>
      <c r="R777" s="7"/>
      <c r="S777" s="7"/>
      <c r="T777"/>
      <c r="U777"/>
      <c r="V777"/>
      <c r="W777"/>
      <c r="X777"/>
      <c r="Y777"/>
      <c r="Z777"/>
    </row>
    <row r="778" spans="2:26" x14ac:dyDescent="0.25">
      <c r="B778" s="7"/>
      <c r="C778" s="133"/>
      <c r="D778" s="133"/>
      <c r="E778" s="7"/>
      <c r="F778" s="7"/>
      <c r="G778" s="7"/>
      <c r="H778" s="7"/>
      <c r="I778" s="7"/>
      <c r="J778" s="7"/>
      <c r="K778" s="7"/>
      <c r="L778" s="7"/>
      <c r="M778" s="7"/>
      <c r="N778" s="7"/>
      <c r="O778" s="7"/>
      <c r="P778" s="7"/>
      <c r="Q778" s="7"/>
      <c r="R778" s="7"/>
      <c r="S778" s="7"/>
      <c r="T778"/>
      <c r="U778"/>
      <c r="V778"/>
      <c r="W778"/>
      <c r="X778"/>
      <c r="Y778"/>
      <c r="Z778"/>
    </row>
    <row r="779" spans="2:26" x14ac:dyDescent="0.25">
      <c r="B779" s="7"/>
      <c r="C779" s="133"/>
      <c r="D779" s="133"/>
      <c r="E779" s="7"/>
      <c r="F779" s="7"/>
      <c r="G779" s="7"/>
      <c r="H779" s="7"/>
      <c r="I779" s="7"/>
      <c r="J779" s="7"/>
      <c r="K779" s="7"/>
      <c r="L779" s="7"/>
      <c r="M779" s="7"/>
      <c r="N779" s="7"/>
      <c r="O779" s="7"/>
      <c r="P779" s="7"/>
      <c r="Q779" s="7"/>
      <c r="R779" s="7"/>
      <c r="S779" s="7"/>
      <c r="T779"/>
      <c r="U779"/>
      <c r="V779"/>
      <c r="W779"/>
      <c r="X779"/>
      <c r="Y779"/>
      <c r="Z779"/>
    </row>
    <row r="780" spans="2:26" x14ac:dyDescent="0.25">
      <c r="B780" s="7"/>
      <c r="C780" s="133"/>
      <c r="D780" s="133"/>
      <c r="E780" s="7"/>
      <c r="F780" s="7"/>
      <c r="G780" s="7"/>
      <c r="H780" s="7"/>
      <c r="I780" s="7"/>
      <c r="J780" s="7"/>
      <c r="K780" s="7"/>
      <c r="L780" s="7"/>
      <c r="M780" s="7"/>
      <c r="N780" s="7"/>
      <c r="O780" s="7"/>
      <c r="P780" s="7"/>
      <c r="Q780" s="7"/>
      <c r="R780" s="7"/>
      <c r="S780" s="7"/>
      <c r="T780"/>
      <c r="U780"/>
      <c r="V780"/>
      <c r="W780"/>
      <c r="X780"/>
      <c r="Y780"/>
      <c r="Z780"/>
    </row>
    <row r="781" spans="2:26" x14ac:dyDescent="0.25">
      <c r="B781" s="7"/>
      <c r="C781" s="133"/>
      <c r="D781" s="133"/>
      <c r="E781" s="7"/>
      <c r="F781" s="7"/>
      <c r="G781" s="7"/>
      <c r="H781" s="7"/>
      <c r="I781" s="7"/>
      <c r="J781" s="7"/>
      <c r="K781" s="7"/>
      <c r="L781" s="7"/>
      <c r="M781" s="7"/>
      <c r="N781" s="7"/>
      <c r="O781" s="7"/>
      <c r="P781" s="7"/>
      <c r="Q781" s="7"/>
      <c r="R781" s="7"/>
      <c r="S781" s="7"/>
      <c r="T781"/>
      <c r="U781"/>
      <c r="V781"/>
      <c r="W781"/>
      <c r="X781"/>
      <c r="Y781"/>
      <c r="Z781"/>
    </row>
    <row r="782" spans="2:26" x14ac:dyDescent="0.25">
      <c r="B782" s="7"/>
      <c r="C782" s="133"/>
      <c r="D782" s="133"/>
      <c r="E782" s="7"/>
      <c r="F782" s="7"/>
      <c r="G782" s="7"/>
      <c r="H782" s="7"/>
      <c r="I782" s="7"/>
      <c r="J782" s="7"/>
      <c r="K782" s="7"/>
      <c r="L782" s="7"/>
      <c r="M782" s="7"/>
      <c r="N782" s="7"/>
      <c r="O782" s="7"/>
      <c r="P782" s="7"/>
      <c r="Q782" s="7"/>
      <c r="R782" s="7"/>
      <c r="S782" s="7"/>
      <c r="T782"/>
      <c r="U782"/>
      <c r="V782"/>
      <c r="W782"/>
      <c r="X782"/>
      <c r="Y782"/>
      <c r="Z782"/>
    </row>
    <row r="783" spans="2:26" x14ac:dyDescent="0.25">
      <c r="B783" s="7"/>
      <c r="C783" s="133"/>
      <c r="D783" s="133"/>
      <c r="E783" s="7"/>
      <c r="F783" s="7"/>
      <c r="G783" s="7"/>
      <c r="H783" s="7"/>
      <c r="I783" s="7"/>
      <c r="J783" s="7"/>
      <c r="K783" s="7"/>
      <c r="L783" s="7"/>
      <c r="M783" s="7"/>
      <c r="N783" s="7"/>
      <c r="O783" s="7"/>
      <c r="P783" s="7"/>
      <c r="Q783" s="7"/>
      <c r="R783" s="7"/>
      <c r="S783" s="7"/>
      <c r="T783"/>
      <c r="U783"/>
      <c r="V783"/>
      <c r="W783"/>
      <c r="X783"/>
      <c r="Y783"/>
      <c r="Z783"/>
    </row>
    <row r="784" spans="2:26" x14ac:dyDescent="0.25">
      <c r="B784" s="7"/>
      <c r="C784" s="133"/>
      <c r="D784" s="133"/>
      <c r="E784" s="7"/>
      <c r="F784" s="7"/>
      <c r="G784" s="7"/>
      <c r="H784" s="7"/>
      <c r="I784" s="7"/>
      <c r="J784" s="7"/>
      <c r="K784" s="7"/>
      <c r="L784" s="7"/>
      <c r="M784" s="7"/>
      <c r="N784" s="7"/>
      <c r="O784" s="7"/>
      <c r="P784" s="7"/>
      <c r="Q784" s="7"/>
      <c r="R784" s="7"/>
      <c r="S784" s="7"/>
      <c r="T784"/>
      <c r="U784"/>
      <c r="V784"/>
      <c r="W784"/>
      <c r="X784"/>
      <c r="Y784"/>
      <c r="Z784"/>
    </row>
    <row r="785" spans="2:26" x14ac:dyDescent="0.25">
      <c r="B785" s="7"/>
      <c r="C785" s="133"/>
      <c r="D785" s="133"/>
      <c r="E785" s="7"/>
      <c r="F785" s="7"/>
      <c r="G785" s="7"/>
      <c r="H785" s="7"/>
      <c r="I785" s="7"/>
      <c r="J785" s="7"/>
      <c r="K785" s="7"/>
      <c r="L785" s="7"/>
      <c r="M785" s="7"/>
      <c r="N785" s="7"/>
      <c r="O785" s="7"/>
      <c r="P785" s="7"/>
      <c r="Q785" s="7"/>
      <c r="R785" s="7"/>
      <c r="S785" s="7"/>
      <c r="T785"/>
      <c r="U785"/>
      <c r="V785"/>
      <c r="W785"/>
      <c r="X785"/>
      <c r="Y785"/>
      <c r="Z785"/>
    </row>
    <row r="786" spans="2:26" x14ac:dyDescent="0.25">
      <c r="B786" s="7"/>
      <c r="C786" s="133"/>
      <c r="D786" s="133"/>
      <c r="E786" s="7"/>
      <c r="F786" s="7"/>
      <c r="G786" s="7"/>
      <c r="H786" s="7"/>
      <c r="I786" s="7"/>
      <c r="J786" s="7"/>
      <c r="K786" s="7"/>
      <c r="L786" s="7"/>
      <c r="M786" s="7"/>
      <c r="N786" s="7"/>
      <c r="O786" s="7"/>
      <c r="P786" s="7"/>
      <c r="Q786" s="7"/>
      <c r="R786" s="7"/>
      <c r="S786" s="7"/>
      <c r="T786"/>
      <c r="U786"/>
      <c r="V786"/>
      <c r="W786"/>
      <c r="X786"/>
      <c r="Y786"/>
      <c r="Z786"/>
    </row>
    <row r="787" spans="2:26" x14ac:dyDescent="0.25">
      <c r="B787" s="7"/>
      <c r="C787" s="133"/>
      <c r="D787" s="133"/>
      <c r="E787" s="7"/>
      <c r="F787" s="7"/>
      <c r="G787" s="7"/>
      <c r="H787" s="7"/>
      <c r="I787" s="7"/>
      <c r="J787" s="7"/>
      <c r="K787" s="7"/>
      <c r="L787" s="7"/>
      <c r="M787" s="7"/>
      <c r="N787" s="7"/>
      <c r="O787" s="7"/>
      <c r="P787" s="7"/>
      <c r="Q787" s="7"/>
      <c r="R787" s="7"/>
      <c r="S787" s="7"/>
      <c r="T787"/>
      <c r="U787"/>
      <c r="V787"/>
      <c r="W787"/>
      <c r="X787"/>
      <c r="Y787"/>
      <c r="Z787"/>
    </row>
    <row r="788" spans="2:26" x14ac:dyDescent="0.25">
      <c r="B788" s="7"/>
      <c r="C788" s="133"/>
      <c r="D788" s="133"/>
      <c r="E788" s="7"/>
      <c r="F788" s="7"/>
      <c r="G788" s="7"/>
      <c r="H788" s="7"/>
      <c r="I788" s="7"/>
      <c r="J788" s="7"/>
      <c r="K788" s="7"/>
      <c r="L788" s="7"/>
      <c r="M788" s="7"/>
      <c r="N788" s="7"/>
      <c r="O788" s="7"/>
      <c r="P788" s="7"/>
      <c r="Q788" s="7"/>
      <c r="R788" s="7"/>
      <c r="S788" s="7"/>
      <c r="T788"/>
      <c r="U788"/>
      <c r="V788"/>
      <c r="W788"/>
      <c r="X788"/>
      <c r="Y788"/>
      <c r="Z788"/>
    </row>
    <row r="789" spans="2:26" x14ac:dyDescent="0.25">
      <c r="B789" s="7"/>
      <c r="C789" s="133"/>
      <c r="D789" s="133"/>
      <c r="E789" s="7"/>
      <c r="F789" s="7"/>
      <c r="G789" s="7"/>
      <c r="H789" s="7"/>
      <c r="I789" s="7"/>
      <c r="J789" s="7"/>
      <c r="K789" s="7"/>
      <c r="L789" s="7"/>
      <c r="M789" s="7"/>
      <c r="N789" s="7"/>
      <c r="O789" s="7"/>
      <c r="P789" s="7"/>
      <c r="Q789" s="7"/>
      <c r="R789" s="7"/>
      <c r="S789" s="7"/>
      <c r="T789"/>
      <c r="U789"/>
      <c r="V789"/>
      <c r="W789"/>
      <c r="X789"/>
      <c r="Y789"/>
      <c r="Z789"/>
    </row>
    <row r="790" spans="2:26" x14ac:dyDescent="0.25">
      <c r="B790" s="7"/>
      <c r="C790" s="133"/>
      <c r="D790" s="133"/>
      <c r="E790" s="7"/>
      <c r="F790" s="7"/>
      <c r="G790" s="7"/>
      <c r="H790" s="7"/>
      <c r="I790" s="7"/>
      <c r="J790" s="7"/>
      <c r="K790" s="7"/>
      <c r="L790" s="7"/>
      <c r="M790" s="7"/>
      <c r="N790" s="7"/>
      <c r="O790" s="7"/>
      <c r="P790" s="7"/>
      <c r="Q790" s="7"/>
      <c r="R790" s="7"/>
      <c r="S790" s="7"/>
      <c r="T790"/>
      <c r="U790"/>
      <c r="V790"/>
      <c r="W790"/>
      <c r="X790"/>
      <c r="Y790"/>
      <c r="Z790"/>
    </row>
    <row r="791" spans="2:26" x14ac:dyDescent="0.25">
      <c r="B791" s="7"/>
      <c r="C791" s="133"/>
      <c r="D791" s="133"/>
      <c r="E791" s="7"/>
      <c r="F791" s="7"/>
      <c r="G791" s="7"/>
      <c r="H791" s="7"/>
      <c r="I791" s="7"/>
      <c r="J791" s="7"/>
      <c r="K791" s="7"/>
      <c r="L791" s="7"/>
      <c r="M791" s="7"/>
      <c r="N791" s="7"/>
      <c r="O791" s="7"/>
      <c r="P791" s="7"/>
      <c r="Q791" s="7"/>
      <c r="R791" s="7"/>
      <c r="S791" s="7"/>
      <c r="T791"/>
      <c r="U791"/>
      <c r="V791"/>
      <c r="W791"/>
      <c r="X791"/>
      <c r="Y791"/>
      <c r="Z791"/>
    </row>
    <row r="792" spans="2:26" x14ac:dyDescent="0.25">
      <c r="B792" s="7"/>
      <c r="C792" s="133"/>
      <c r="D792" s="133"/>
      <c r="E792" s="7"/>
      <c r="F792" s="7"/>
      <c r="G792" s="7"/>
      <c r="H792" s="7"/>
      <c r="I792" s="7"/>
      <c r="J792" s="7"/>
      <c r="K792" s="7"/>
      <c r="L792" s="7"/>
      <c r="M792" s="7"/>
      <c r="N792" s="7"/>
      <c r="O792" s="7"/>
      <c r="P792" s="7"/>
      <c r="Q792" s="7"/>
      <c r="R792" s="7"/>
      <c r="S792" s="7"/>
      <c r="T792"/>
      <c r="U792"/>
      <c r="V792"/>
      <c r="W792"/>
      <c r="X792"/>
      <c r="Y792"/>
      <c r="Z792"/>
    </row>
    <row r="793" spans="2:26" x14ac:dyDescent="0.25">
      <c r="B793" s="7"/>
      <c r="C793" s="133"/>
      <c r="D793" s="133"/>
      <c r="E793" s="7"/>
      <c r="F793" s="7"/>
      <c r="G793" s="7"/>
      <c r="H793" s="7"/>
      <c r="I793" s="7"/>
      <c r="J793" s="7"/>
      <c r="K793" s="7"/>
      <c r="L793" s="7"/>
      <c r="M793" s="7"/>
      <c r="N793" s="7"/>
      <c r="O793" s="7"/>
      <c r="P793" s="7"/>
      <c r="Q793" s="7"/>
      <c r="R793" s="7"/>
      <c r="S793" s="7"/>
      <c r="T793"/>
      <c r="U793"/>
      <c r="V793"/>
      <c r="W793"/>
      <c r="X793"/>
      <c r="Y793"/>
      <c r="Z793"/>
    </row>
    <row r="794" spans="2:26" x14ac:dyDescent="0.25">
      <c r="B794" s="7"/>
      <c r="C794" s="133"/>
      <c r="D794" s="133"/>
      <c r="E794" s="7"/>
      <c r="F794" s="7"/>
      <c r="G794" s="7"/>
      <c r="H794" s="7"/>
      <c r="I794" s="7"/>
      <c r="J794" s="7"/>
      <c r="K794" s="7"/>
      <c r="L794" s="7"/>
      <c r="M794" s="7"/>
      <c r="N794" s="7"/>
      <c r="O794" s="7"/>
      <c r="P794" s="7"/>
      <c r="Q794" s="7"/>
      <c r="R794" s="7"/>
      <c r="S794" s="7"/>
      <c r="T794"/>
      <c r="U794"/>
      <c r="V794"/>
      <c r="W794"/>
      <c r="X794"/>
      <c r="Y794"/>
      <c r="Z794"/>
    </row>
    <row r="795" spans="2:26" x14ac:dyDescent="0.25">
      <c r="B795" s="7"/>
      <c r="C795" s="133"/>
      <c r="D795" s="133"/>
      <c r="E795" s="7"/>
      <c r="F795" s="7"/>
      <c r="G795" s="7"/>
      <c r="H795" s="7"/>
      <c r="I795" s="7"/>
      <c r="J795" s="7"/>
      <c r="K795" s="7"/>
      <c r="L795" s="7"/>
      <c r="M795" s="7"/>
      <c r="N795" s="7"/>
      <c r="O795" s="7"/>
      <c r="P795" s="7"/>
      <c r="Q795" s="7"/>
      <c r="R795" s="7"/>
      <c r="S795" s="7"/>
      <c r="T795"/>
      <c r="U795"/>
      <c r="V795"/>
      <c r="W795"/>
      <c r="X795"/>
      <c r="Y795"/>
      <c r="Z795"/>
    </row>
    <row r="796" spans="2:26" x14ac:dyDescent="0.25">
      <c r="B796" s="7"/>
      <c r="C796" s="133"/>
      <c r="D796" s="133"/>
      <c r="E796" s="7"/>
      <c r="F796" s="7"/>
      <c r="G796" s="7"/>
      <c r="H796" s="7"/>
      <c r="I796" s="7"/>
      <c r="J796" s="7"/>
      <c r="K796" s="7"/>
      <c r="L796" s="7"/>
      <c r="M796" s="7"/>
      <c r="N796" s="7"/>
      <c r="O796" s="7"/>
      <c r="P796" s="7"/>
      <c r="Q796" s="7"/>
      <c r="R796" s="7"/>
      <c r="S796" s="7"/>
      <c r="T796"/>
      <c r="U796"/>
      <c r="V796"/>
      <c r="W796"/>
      <c r="X796"/>
      <c r="Y796"/>
      <c r="Z796"/>
    </row>
    <row r="797" spans="2:26" x14ac:dyDescent="0.25">
      <c r="B797" s="7"/>
      <c r="C797" s="133"/>
      <c r="D797" s="133"/>
      <c r="E797" s="7"/>
      <c r="F797" s="7"/>
      <c r="G797" s="7"/>
      <c r="H797" s="7"/>
      <c r="I797" s="7"/>
      <c r="J797" s="7"/>
      <c r="K797" s="7"/>
      <c r="L797" s="7"/>
      <c r="M797" s="7"/>
      <c r="N797" s="7"/>
      <c r="O797" s="7"/>
      <c r="P797" s="7"/>
      <c r="Q797" s="7"/>
      <c r="R797" s="7"/>
      <c r="S797" s="7"/>
      <c r="T797"/>
      <c r="U797"/>
      <c r="V797"/>
      <c r="W797"/>
      <c r="X797"/>
      <c r="Y797"/>
      <c r="Z797"/>
    </row>
    <row r="798" spans="2:26" x14ac:dyDescent="0.25">
      <c r="B798" s="7"/>
      <c r="C798" s="133"/>
      <c r="D798" s="133"/>
      <c r="E798" s="7"/>
      <c r="F798" s="7"/>
      <c r="G798" s="7"/>
      <c r="H798" s="7"/>
      <c r="I798" s="7"/>
      <c r="J798" s="7"/>
      <c r="K798" s="7"/>
      <c r="L798" s="7"/>
      <c r="M798" s="7"/>
      <c r="N798" s="7"/>
      <c r="O798" s="7"/>
      <c r="P798" s="7"/>
      <c r="Q798" s="7"/>
      <c r="R798" s="7"/>
      <c r="S798" s="7"/>
      <c r="T798"/>
      <c r="U798"/>
      <c r="V798"/>
      <c r="W798"/>
      <c r="X798"/>
      <c r="Y798"/>
      <c r="Z798"/>
    </row>
    <row r="799" spans="2:26" x14ac:dyDescent="0.25">
      <c r="B799" s="7"/>
      <c r="C799" s="133"/>
      <c r="D799" s="133"/>
      <c r="E799" s="7"/>
      <c r="F799" s="7"/>
      <c r="G799" s="7"/>
      <c r="H799" s="7"/>
      <c r="I799" s="7"/>
      <c r="J799" s="7"/>
      <c r="K799" s="7"/>
      <c r="L799" s="7"/>
      <c r="M799" s="7"/>
      <c r="N799" s="7"/>
      <c r="O799" s="7"/>
      <c r="P799" s="7"/>
      <c r="Q799" s="7"/>
      <c r="R799" s="7"/>
      <c r="S799" s="7"/>
      <c r="T799"/>
      <c r="U799"/>
      <c r="V799"/>
      <c r="W799"/>
      <c r="X799"/>
      <c r="Y799"/>
      <c r="Z799"/>
    </row>
    <row r="800" spans="2:26" x14ac:dyDescent="0.25">
      <c r="B800" s="7"/>
      <c r="C800" s="133"/>
      <c r="D800" s="133"/>
      <c r="E800" s="7"/>
      <c r="F800" s="7"/>
      <c r="G800" s="7"/>
      <c r="H800" s="7"/>
      <c r="I800" s="7"/>
      <c r="J800" s="7"/>
      <c r="K800" s="7"/>
      <c r="L800" s="7"/>
      <c r="M800" s="7"/>
      <c r="N800" s="7"/>
      <c r="O800" s="7"/>
      <c r="P800" s="7"/>
      <c r="Q800" s="7"/>
      <c r="R800" s="7"/>
      <c r="S800" s="7"/>
      <c r="T800"/>
      <c r="U800"/>
      <c r="V800"/>
      <c r="W800"/>
      <c r="X800"/>
      <c r="Y800"/>
      <c r="Z800"/>
    </row>
    <row r="801" spans="2:26" x14ac:dyDescent="0.25">
      <c r="B801" s="7"/>
      <c r="C801" s="133"/>
      <c r="D801" s="133"/>
      <c r="E801" s="7"/>
      <c r="F801" s="7"/>
      <c r="G801" s="7"/>
      <c r="H801" s="7"/>
      <c r="I801" s="7"/>
      <c r="J801" s="7"/>
      <c r="K801" s="7"/>
      <c r="L801" s="7"/>
      <c r="M801" s="7"/>
      <c r="N801" s="7"/>
      <c r="O801" s="7"/>
      <c r="P801" s="7"/>
      <c r="Q801" s="7"/>
      <c r="R801" s="7"/>
      <c r="S801" s="7"/>
      <c r="T801"/>
      <c r="U801"/>
      <c r="V801"/>
      <c r="W801"/>
      <c r="X801"/>
      <c r="Y801"/>
      <c r="Z801"/>
    </row>
    <row r="802" spans="2:26" x14ac:dyDescent="0.25">
      <c r="B802" s="7"/>
      <c r="C802" s="133"/>
      <c r="D802" s="133"/>
      <c r="E802" s="7"/>
      <c r="F802" s="7"/>
      <c r="G802" s="7"/>
      <c r="H802" s="7"/>
      <c r="I802" s="7"/>
      <c r="J802" s="7"/>
      <c r="K802" s="7"/>
      <c r="L802" s="7"/>
      <c r="M802" s="7"/>
      <c r="N802" s="7"/>
      <c r="O802" s="7"/>
      <c r="P802" s="7"/>
      <c r="Q802" s="7"/>
      <c r="R802" s="7"/>
      <c r="S802" s="7"/>
      <c r="T802"/>
      <c r="U802"/>
      <c r="V802"/>
      <c r="W802"/>
      <c r="X802"/>
      <c r="Y802"/>
      <c r="Z802"/>
    </row>
    <row r="803" spans="2:26" x14ac:dyDescent="0.25">
      <c r="B803" s="7"/>
      <c r="C803" s="133"/>
      <c r="D803" s="133"/>
      <c r="E803" s="7"/>
      <c r="F803" s="7"/>
      <c r="G803" s="7"/>
      <c r="H803" s="7"/>
      <c r="I803" s="7"/>
      <c r="J803" s="7"/>
      <c r="K803" s="7"/>
      <c r="L803" s="7"/>
      <c r="M803" s="7"/>
      <c r="N803" s="7"/>
      <c r="O803" s="7"/>
      <c r="P803" s="7"/>
      <c r="Q803" s="7"/>
      <c r="R803" s="7"/>
      <c r="S803" s="7"/>
      <c r="T803"/>
      <c r="U803"/>
      <c r="V803"/>
      <c r="W803"/>
      <c r="X803"/>
      <c r="Y803"/>
      <c r="Z803"/>
    </row>
    <row r="804" spans="2:26" x14ac:dyDescent="0.25">
      <c r="B804" s="7"/>
      <c r="C804" s="133"/>
      <c r="D804" s="133"/>
      <c r="E804" s="7"/>
      <c r="F804" s="7"/>
      <c r="G804" s="7"/>
      <c r="H804" s="7"/>
      <c r="I804" s="7"/>
      <c r="J804" s="7"/>
      <c r="K804" s="7"/>
      <c r="L804" s="7"/>
      <c r="M804" s="7"/>
      <c r="N804" s="7"/>
      <c r="O804" s="7"/>
      <c r="P804" s="7"/>
      <c r="Q804" s="7"/>
      <c r="R804" s="7"/>
      <c r="S804" s="7"/>
      <c r="T804"/>
      <c r="U804"/>
      <c r="V804"/>
      <c r="W804"/>
      <c r="X804"/>
      <c r="Y804"/>
      <c r="Z804"/>
    </row>
    <row r="805" spans="2:26" x14ac:dyDescent="0.25">
      <c r="B805" s="7"/>
      <c r="C805" s="133"/>
      <c r="D805" s="133"/>
      <c r="E805" s="7"/>
      <c r="F805" s="7"/>
      <c r="G805" s="7"/>
      <c r="H805" s="7"/>
      <c r="I805" s="7"/>
      <c r="J805" s="7"/>
      <c r="K805" s="7"/>
      <c r="L805" s="7"/>
      <c r="M805" s="7"/>
      <c r="N805" s="7"/>
      <c r="O805" s="7"/>
      <c r="P805" s="7"/>
      <c r="Q805" s="7"/>
      <c r="R805" s="7"/>
      <c r="S805" s="7"/>
      <c r="T805"/>
      <c r="U805"/>
      <c r="V805"/>
      <c r="W805"/>
      <c r="X805"/>
      <c r="Y805"/>
      <c r="Z805"/>
    </row>
    <row r="806" spans="2:26" x14ac:dyDescent="0.25">
      <c r="B806" s="7"/>
      <c r="C806" s="133"/>
      <c r="D806" s="133"/>
      <c r="E806" s="7"/>
      <c r="F806" s="7"/>
      <c r="G806" s="7"/>
      <c r="H806" s="7"/>
      <c r="I806" s="7"/>
      <c r="J806" s="7"/>
      <c r="K806" s="7"/>
      <c r="L806" s="7"/>
      <c r="M806" s="7"/>
      <c r="N806" s="7"/>
      <c r="O806" s="7"/>
      <c r="P806" s="7"/>
      <c r="Q806" s="7"/>
      <c r="R806" s="7"/>
      <c r="S806" s="7"/>
      <c r="T806"/>
      <c r="U806"/>
      <c r="V806"/>
      <c r="W806"/>
      <c r="X806"/>
      <c r="Y806"/>
      <c r="Z806"/>
    </row>
    <row r="807" spans="2:26" x14ac:dyDescent="0.25">
      <c r="B807" s="7"/>
      <c r="C807" s="133"/>
      <c r="D807" s="133"/>
      <c r="E807" s="7"/>
      <c r="F807" s="7"/>
      <c r="G807" s="7"/>
      <c r="H807" s="7"/>
      <c r="I807" s="7"/>
      <c r="J807" s="7"/>
      <c r="K807" s="7"/>
      <c r="L807" s="7"/>
      <c r="M807" s="7"/>
      <c r="N807" s="7"/>
      <c r="O807" s="7"/>
      <c r="P807" s="7"/>
      <c r="Q807" s="7"/>
      <c r="R807" s="7"/>
      <c r="S807" s="7"/>
      <c r="T807"/>
      <c r="U807"/>
      <c r="V807"/>
      <c r="W807"/>
      <c r="X807"/>
      <c r="Y807"/>
      <c r="Z807"/>
    </row>
    <row r="808" spans="2:26" x14ac:dyDescent="0.25">
      <c r="B808" s="7"/>
      <c r="C808" s="133"/>
      <c r="D808" s="133"/>
      <c r="E808" s="7"/>
      <c r="F808" s="7"/>
      <c r="G808" s="7"/>
      <c r="H808" s="7"/>
      <c r="I808" s="7"/>
      <c r="J808" s="7"/>
      <c r="K808" s="7"/>
      <c r="L808" s="7"/>
      <c r="M808" s="7"/>
      <c r="N808" s="7"/>
      <c r="O808" s="7"/>
      <c r="P808" s="7"/>
      <c r="Q808" s="7"/>
      <c r="R808" s="7"/>
      <c r="S808" s="7"/>
      <c r="T808"/>
      <c r="U808"/>
      <c r="V808"/>
      <c r="W808"/>
      <c r="X808"/>
      <c r="Y808"/>
      <c r="Z808"/>
    </row>
    <row r="809" spans="2:26" x14ac:dyDescent="0.25">
      <c r="B809" s="7"/>
      <c r="C809" s="133"/>
      <c r="D809" s="133"/>
      <c r="E809" s="7"/>
      <c r="F809" s="7"/>
      <c r="G809" s="7"/>
      <c r="H809" s="7"/>
      <c r="I809" s="7"/>
      <c r="J809" s="7"/>
      <c r="K809" s="7"/>
      <c r="L809" s="7"/>
      <c r="M809" s="7"/>
      <c r="N809" s="7"/>
      <c r="O809" s="7"/>
      <c r="P809" s="7"/>
      <c r="Q809" s="7"/>
      <c r="R809" s="7"/>
      <c r="S809" s="7"/>
      <c r="T809"/>
      <c r="U809"/>
      <c r="V809"/>
      <c r="W809"/>
      <c r="X809"/>
      <c r="Y809"/>
      <c r="Z809"/>
    </row>
    <row r="810" spans="2:26" x14ac:dyDescent="0.25">
      <c r="B810" s="7"/>
      <c r="C810" s="133"/>
      <c r="D810" s="133"/>
      <c r="E810" s="7"/>
      <c r="F810" s="7"/>
      <c r="G810" s="7"/>
      <c r="H810" s="7"/>
      <c r="I810" s="7"/>
      <c r="J810" s="7"/>
      <c r="K810" s="7"/>
      <c r="L810" s="7"/>
      <c r="M810" s="7"/>
      <c r="N810" s="7"/>
      <c r="O810" s="7"/>
      <c r="P810" s="7"/>
      <c r="Q810" s="7"/>
      <c r="R810" s="7"/>
      <c r="S810" s="7"/>
      <c r="T810"/>
      <c r="U810"/>
      <c r="V810"/>
      <c r="W810"/>
      <c r="X810"/>
      <c r="Y810"/>
      <c r="Z810"/>
    </row>
    <row r="811" spans="2:26" x14ac:dyDescent="0.25">
      <c r="B811" s="7"/>
      <c r="C811" s="133"/>
      <c r="D811" s="133"/>
      <c r="E811" s="7"/>
      <c r="F811" s="7"/>
      <c r="G811" s="7"/>
      <c r="H811" s="7"/>
      <c r="I811" s="7"/>
      <c r="J811" s="7"/>
      <c r="K811" s="7"/>
      <c r="L811" s="7"/>
      <c r="M811" s="7"/>
      <c r="N811" s="7"/>
      <c r="O811" s="7"/>
      <c r="P811" s="7"/>
      <c r="Q811" s="7"/>
      <c r="R811" s="7"/>
      <c r="S811" s="7"/>
      <c r="T811"/>
      <c r="U811"/>
      <c r="V811"/>
      <c r="W811"/>
      <c r="X811"/>
      <c r="Y811"/>
      <c r="Z811"/>
    </row>
    <row r="812" spans="2:26" x14ac:dyDescent="0.25">
      <c r="B812" s="7"/>
      <c r="C812" s="133"/>
      <c r="D812" s="133"/>
      <c r="E812" s="7"/>
      <c r="F812" s="7"/>
      <c r="G812" s="7"/>
      <c r="H812" s="7"/>
      <c r="I812" s="7"/>
      <c r="J812" s="7"/>
      <c r="K812" s="7"/>
      <c r="L812" s="7"/>
      <c r="M812" s="7"/>
      <c r="N812" s="7"/>
      <c r="O812" s="7"/>
      <c r="P812" s="7"/>
      <c r="Q812" s="7"/>
      <c r="R812" s="7"/>
      <c r="S812" s="7"/>
      <c r="T812"/>
      <c r="U812"/>
      <c r="V812"/>
      <c r="W812"/>
      <c r="X812"/>
      <c r="Y812"/>
      <c r="Z812"/>
    </row>
    <row r="813" spans="2:26" x14ac:dyDescent="0.25">
      <c r="B813" s="7"/>
      <c r="C813" s="133"/>
      <c r="D813" s="133"/>
      <c r="E813" s="7"/>
      <c r="F813" s="7"/>
      <c r="G813" s="7"/>
      <c r="H813" s="7"/>
      <c r="I813" s="7"/>
      <c r="J813" s="7"/>
      <c r="K813" s="7"/>
      <c r="L813" s="7"/>
      <c r="M813" s="7"/>
      <c r="N813" s="7"/>
      <c r="O813" s="7"/>
      <c r="P813" s="7"/>
      <c r="Q813" s="7"/>
      <c r="R813" s="7"/>
      <c r="S813" s="7"/>
      <c r="T813"/>
      <c r="U813"/>
      <c r="V813"/>
      <c r="W813"/>
      <c r="X813"/>
      <c r="Y813"/>
      <c r="Z813"/>
    </row>
    <row r="814" spans="2:26" x14ac:dyDescent="0.25">
      <c r="B814" s="7"/>
      <c r="C814" s="133"/>
      <c r="D814" s="133"/>
      <c r="E814" s="7"/>
      <c r="F814" s="7"/>
      <c r="G814" s="7"/>
      <c r="H814" s="7"/>
      <c r="I814" s="7"/>
      <c r="J814" s="7"/>
      <c r="K814" s="7"/>
      <c r="L814" s="7"/>
      <c r="M814" s="7"/>
      <c r="N814" s="7"/>
      <c r="O814" s="7"/>
      <c r="P814" s="7"/>
      <c r="Q814" s="7"/>
      <c r="R814" s="7"/>
      <c r="S814" s="7"/>
      <c r="T814"/>
      <c r="U814"/>
      <c r="V814"/>
      <c r="W814"/>
      <c r="X814"/>
      <c r="Y814"/>
      <c r="Z814"/>
    </row>
    <row r="815" spans="2:26" x14ac:dyDescent="0.25">
      <c r="B815" s="7"/>
      <c r="C815" s="133"/>
      <c r="D815" s="133"/>
      <c r="E815" s="7"/>
      <c r="F815" s="7"/>
      <c r="G815" s="7"/>
      <c r="H815" s="7"/>
      <c r="I815" s="7"/>
      <c r="J815" s="7"/>
      <c r="K815" s="7"/>
      <c r="L815" s="7"/>
      <c r="M815" s="7"/>
      <c r="N815" s="7"/>
      <c r="O815" s="7"/>
      <c r="P815" s="7"/>
      <c r="Q815" s="7"/>
      <c r="R815" s="7"/>
      <c r="S815" s="7"/>
      <c r="T815"/>
      <c r="U815"/>
      <c r="V815"/>
      <c r="W815"/>
      <c r="X815"/>
      <c r="Y815"/>
      <c r="Z815"/>
    </row>
    <row r="816" spans="2:26" x14ac:dyDescent="0.25">
      <c r="B816" s="7"/>
      <c r="C816" s="133"/>
      <c r="D816" s="133"/>
      <c r="E816" s="7"/>
      <c r="F816" s="7"/>
      <c r="G816" s="7"/>
      <c r="H816" s="7"/>
      <c r="I816" s="7"/>
      <c r="J816" s="7"/>
      <c r="K816" s="7"/>
      <c r="L816" s="7"/>
      <c r="M816" s="7"/>
      <c r="N816" s="7"/>
      <c r="O816" s="7"/>
      <c r="P816" s="7"/>
      <c r="Q816" s="7"/>
      <c r="R816" s="7"/>
      <c r="S816" s="7"/>
      <c r="T816"/>
      <c r="U816"/>
      <c r="V816"/>
      <c r="W816"/>
      <c r="X816"/>
      <c r="Y816"/>
      <c r="Z816"/>
    </row>
    <row r="817" spans="2:26" x14ac:dyDescent="0.25">
      <c r="B817" s="7"/>
      <c r="C817" s="133"/>
      <c r="D817" s="133"/>
      <c r="E817" s="7"/>
      <c r="F817" s="7"/>
      <c r="G817" s="7"/>
      <c r="H817" s="7"/>
      <c r="I817" s="7"/>
      <c r="J817" s="7"/>
      <c r="K817" s="7"/>
      <c r="L817" s="7"/>
      <c r="M817" s="7"/>
      <c r="N817" s="7"/>
      <c r="O817" s="7"/>
      <c r="P817" s="7"/>
      <c r="Q817" s="7"/>
      <c r="R817" s="7"/>
      <c r="S817" s="7"/>
      <c r="T817"/>
      <c r="U817"/>
      <c r="V817"/>
      <c r="W817"/>
      <c r="X817"/>
      <c r="Y817"/>
      <c r="Z817"/>
    </row>
    <row r="818" spans="2:26" x14ac:dyDescent="0.25">
      <c r="B818" s="7"/>
      <c r="C818" s="133"/>
      <c r="D818" s="133"/>
      <c r="E818" s="7"/>
      <c r="F818" s="7"/>
      <c r="G818" s="7"/>
      <c r="H818" s="7"/>
      <c r="I818" s="7"/>
      <c r="J818" s="7"/>
      <c r="K818" s="7"/>
      <c r="L818" s="7"/>
      <c r="M818" s="7"/>
      <c r="N818" s="7"/>
      <c r="O818" s="7"/>
      <c r="P818" s="7"/>
      <c r="Q818" s="7"/>
      <c r="R818" s="7"/>
      <c r="S818" s="7"/>
      <c r="T818"/>
      <c r="U818"/>
      <c r="V818"/>
      <c r="W818"/>
      <c r="X818"/>
      <c r="Y818"/>
      <c r="Z818"/>
    </row>
    <row r="819" spans="2:26" x14ac:dyDescent="0.25">
      <c r="B819" s="7"/>
      <c r="C819" s="133"/>
      <c r="D819" s="133"/>
      <c r="E819" s="7"/>
      <c r="F819" s="7"/>
      <c r="G819" s="7"/>
      <c r="H819" s="7"/>
      <c r="I819" s="7"/>
      <c r="J819" s="7"/>
      <c r="K819" s="7"/>
      <c r="L819" s="7"/>
      <c r="M819" s="7"/>
      <c r="N819" s="7"/>
      <c r="O819" s="7"/>
      <c r="P819" s="7"/>
      <c r="Q819" s="7"/>
      <c r="R819" s="7"/>
      <c r="S819" s="7"/>
      <c r="T819"/>
      <c r="U819"/>
      <c r="V819"/>
      <c r="W819"/>
      <c r="X819"/>
      <c r="Y819"/>
      <c r="Z819"/>
    </row>
    <row r="820" spans="2:26" x14ac:dyDescent="0.25">
      <c r="B820" s="7"/>
      <c r="C820" s="133"/>
      <c r="D820" s="133"/>
      <c r="E820" s="7"/>
      <c r="F820" s="7"/>
      <c r="G820" s="7"/>
      <c r="H820" s="7"/>
      <c r="I820" s="7"/>
      <c r="J820" s="7"/>
      <c r="K820" s="7"/>
      <c r="L820" s="7"/>
      <c r="M820" s="7"/>
      <c r="N820" s="7"/>
      <c r="O820" s="7"/>
      <c r="P820" s="7"/>
      <c r="Q820" s="7"/>
      <c r="R820" s="7"/>
      <c r="S820" s="7"/>
      <c r="T820"/>
      <c r="U820"/>
      <c r="V820"/>
      <c r="W820"/>
      <c r="X820"/>
      <c r="Y820"/>
      <c r="Z820"/>
    </row>
    <row r="821" spans="2:26" x14ac:dyDescent="0.25">
      <c r="B821" s="7"/>
      <c r="C821" s="133"/>
      <c r="D821" s="133"/>
      <c r="E821" s="7"/>
      <c r="F821" s="7"/>
      <c r="G821" s="7"/>
      <c r="H821" s="7"/>
      <c r="I821" s="7"/>
      <c r="J821" s="7"/>
      <c r="K821" s="7"/>
      <c r="L821" s="7"/>
      <c r="M821" s="7"/>
      <c r="N821" s="7"/>
      <c r="O821" s="7"/>
      <c r="P821" s="7"/>
      <c r="Q821" s="7"/>
      <c r="R821" s="7"/>
      <c r="S821" s="7"/>
      <c r="T821"/>
      <c r="U821"/>
      <c r="V821"/>
      <c r="W821"/>
      <c r="X821"/>
      <c r="Y821"/>
      <c r="Z821"/>
    </row>
    <row r="822" spans="2:26" x14ac:dyDescent="0.25">
      <c r="B822" s="7"/>
      <c r="C822" s="133"/>
      <c r="D822" s="133"/>
      <c r="E822" s="7"/>
      <c r="F822" s="7"/>
      <c r="G822" s="7"/>
      <c r="H822" s="7"/>
      <c r="I822" s="7"/>
      <c r="J822" s="7"/>
      <c r="K822" s="7"/>
      <c r="L822" s="7"/>
      <c r="M822" s="7"/>
      <c r="N822" s="7"/>
      <c r="O822" s="7"/>
      <c r="P822" s="7"/>
      <c r="Q822" s="7"/>
      <c r="R822" s="7"/>
      <c r="S822" s="7"/>
      <c r="T822"/>
      <c r="U822"/>
      <c r="V822"/>
      <c r="W822"/>
      <c r="X822"/>
      <c r="Y822"/>
      <c r="Z822"/>
    </row>
    <row r="823" spans="2:26" x14ac:dyDescent="0.25">
      <c r="B823" s="7"/>
      <c r="C823" s="133"/>
      <c r="D823" s="133"/>
      <c r="E823" s="7"/>
      <c r="F823" s="7"/>
      <c r="G823" s="7"/>
      <c r="H823" s="7"/>
      <c r="I823" s="7"/>
      <c r="J823" s="7"/>
      <c r="K823" s="7"/>
      <c r="L823" s="7"/>
      <c r="M823" s="7"/>
      <c r="N823" s="7"/>
      <c r="O823" s="7"/>
      <c r="P823" s="7"/>
      <c r="Q823" s="7"/>
      <c r="R823" s="7"/>
      <c r="S823" s="7"/>
      <c r="T823"/>
      <c r="U823"/>
      <c r="V823"/>
      <c r="W823"/>
      <c r="X823"/>
      <c r="Y823"/>
      <c r="Z823"/>
    </row>
    <row r="824" spans="2:26" x14ac:dyDescent="0.25">
      <c r="B824" s="7"/>
      <c r="C824" s="133"/>
      <c r="D824" s="133"/>
      <c r="E824" s="7"/>
      <c r="F824" s="7"/>
      <c r="G824" s="7"/>
      <c r="H824" s="7"/>
      <c r="I824" s="7"/>
      <c r="J824" s="7"/>
      <c r="K824" s="7"/>
      <c r="L824" s="7"/>
      <c r="M824" s="7"/>
      <c r="N824" s="7"/>
      <c r="O824" s="7"/>
      <c r="P824" s="7"/>
      <c r="Q824" s="7"/>
      <c r="R824" s="7"/>
      <c r="S824" s="7"/>
      <c r="T824"/>
      <c r="U824"/>
      <c r="V824"/>
      <c r="W824"/>
      <c r="X824"/>
      <c r="Y824"/>
      <c r="Z824"/>
    </row>
    <row r="825" spans="2:26" x14ac:dyDescent="0.25">
      <c r="B825" s="7"/>
      <c r="C825" s="133"/>
      <c r="D825" s="133"/>
      <c r="E825" s="7"/>
      <c r="F825" s="7"/>
      <c r="G825" s="7"/>
      <c r="H825" s="7"/>
      <c r="I825" s="7"/>
      <c r="J825" s="7"/>
      <c r="K825" s="7"/>
      <c r="L825" s="7"/>
      <c r="M825" s="7"/>
      <c r="N825" s="7"/>
      <c r="O825" s="7"/>
      <c r="P825" s="7"/>
      <c r="Q825" s="7"/>
      <c r="R825" s="7"/>
      <c r="S825" s="7"/>
      <c r="T825"/>
      <c r="U825"/>
      <c r="V825"/>
      <c r="W825"/>
      <c r="X825"/>
      <c r="Y825"/>
      <c r="Z825"/>
    </row>
    <row r="826" spans="2:26" x14ac:dyDescent="0.25">
      <c r="B826" s="7"/>
      <c r="C826" s="133"/>
      <c r="D826" s="133"/>
      <c r="E826" s="7"/>
      <c r="F826" s="7"/>
      <c r="G826" s="7"/>
      <c r="H826" s="7"/>
      <c r="I826" s="7"/>
      <c r="J826" s="7"/>
      <c r="K826" s="7"/>
      <c r="L826" s="7"/>
      <c r="M826" s="7"/>
      <c r="N826" s="7"/>
      <c r="O826" s="7"/>
      <c r="P826" s="7"/>
      <c r="Q826" s="7"/>
      <c r="R826" s="7"/>
      <c r="S826" s="7"/>
      <c r="T826"/>
      <c r="U826"/>
      <c r="V826"/>
      <c r="W826"/>
      <c r="X826"/>
      <c r="Y826"/>
      <c r="Z826"/>
    </row>
    <row r="827" spans="2:26" x14ac:dyDescent="0.25">
      <c r="B827" s="7"/>
      <c r="C827" s="133"/>
      <c r="D827" s="133"/>
      <c r="E827" s="7"/>
      <c r="F827" s="7"/>
      <c r="G827" s="7"/>
      <c r="H827" s="7"/>
      <c r="I827" s="7"/>
      <c r="J827" s="7"/>
      <c r="K827" s="7"/>
      <c r="L827" s="7"/>
      <c r="M827" s="7"/>
      <c r="N827" s="7"/>
      <c r="O827" s="7"/>
      <c r="P827" s="7"/>
      <c r="Q827" s="7"/>
      <c r="R827" s="7"/>
      <c r="S827" s="7"/>
      <c r="T827"/>
      <c r="U827"/>
      <c r="V827"/>
      <c r="W827"/>
      <c r="X827"/>
      <c r="Y827"/>
      <c r="Z827"/>
    </row>
    <row r="828" spans="2:26" x14ac:dyDescent="0.25">
      <c r="B828" s="7"/>
      <c r="C828" s="133"/>
      <c r="D828" s="133"/>
      <c r="E828" s="7"/>
      <c r="F828" s="7"/>
      <c r="G828" s="7"/>
      <c r="H828" s="7"/>
      <c r="I828" s="7"/>
      <c r="J828" s="7"/>
      <c r="K828" s="7"/>
      <c r="L828" s="7"/>
      <c r="M828" s="7"/>
      <c r="N828" s="7"/>
      <c r="O828" s="7"/>
      <c r="P828" s="7"/>
      <c r="Q828" s="7"/>
      <c r="R828" s="7"/>
      <c r="S828" s="7"/>
      <c r="T828"/>
      <c r="U828"/>
      <c r="V828"/>
      <c r="W828"/>
      <c r="X828"/>
      <c r="Y828"/>
      <c r="Z828"/>
    </row>
    <row r="829" spans="2:26" x14ac:dyDescent="0.25">
      <c r="B829" s="7"/>
      <c r="C829" s="133"/>
      <c r="D829" s="133"/>
      <c r="E829" s="7"/>
      <c r="F829" s="7"/>
      <c r="G829" s="7"/>
      <c r="H829" s="7"/>
      <c r="I829" s="7"/>
      <c r="J829" s="7"/>
      <c r="K829" s="7"/>
      <c r="L829" s="7"/>
      <c r="M829" s="7"/>
      <c r="N829" s="7"/>
      <c r="O829" s="7"/>
      <c r="P829" s="7"/>
      <c r="Q829" s="7"/>
      <c r="R829" s="7"/>
      <c r="S829" s="7"/>
      <c r="T829"/>
      <c r="U829"/>
      <c r="V829"/>
      <c r="W829"/>
      <c r="X829"/>
      <c r="Y829"/>
      <c r="Z829"/>
    </row>
    <row r="830" spans="2:26" x14ac:dyDescent="0.25">
      <c r="B830" s="7"/>
      <c r="C830" s="133"/>
      <c r="D830" s="133"/>
      <c r="E830" s="7"/>
      <c r="F830" s="7"/>
      <c r="G830" s="7"/>
      <c r="H830" s="7"/>
      <c r="I830" s="7"/>
      <c r="J830" s="7"/>
      <c r="K830" s="7"/>
      <c r="L830" s="7"/>
      <c r="M830" s="7"/>
      <c r="N830" s="7"/>
      <c r="O830" s="7"/>
      <c r="P830" s="7"/>
      <c r="Q830" s="7"/>
      <c r="R830" s="7"/>
      <c r="S830" s="7"/>
      <c r="T830"/>
      <c r="U830"/>
      <c r="V830"/>
      <c r="W830"/>
      <c r="X830"/>
      <c r="Y830"/>
      <c r="Z830"/>
    </row>
    <row r="831" spans="2:26" x14ac:dyDescent="0.25">
      <c r="B831" s="7"/>
      <c r="C831" s="133"/>
      <c r="D831" s="133"/>
      <c r="E831" s="7"/>
      <c r="F831" s="7"/>
      <c r="G831" s="7"/>
      <c r="H831" s="7"/>
      <c r="I831" s="7"/>
      <c r="J831" s="7"/>
      <c r="K831" s="7"/>
      <c r="L831" s="7"/>
      <c r="M831" s="7"/>
      <c r="N831" s="7"/>
      <c r="O831" s="7"/>
      <c r="P831" s="7"/>
      <c r="Q831" s="7"/>
      <c r="R831" s="7"/>
      <c r="S831" s="7"/>
      <c r="T831"/>
      <c r="U831"/>
      <c r="V831"/>
      <c r="W831"/>
      <c r="X831"/>
      <c r="Y831"/>
      <c r="Z831"/>
    </row>
    <row r="832" spans="2:26" x14ac:dyDescent="0.25">
      <c r="B832" s="7"/>
      <c r="C832" s="133"/>
      <c r="D832" s="133"/>
      <c r="E832" s="7"/>
      <c r="F832" s="7"/>
      <c r="G832" s="7"/>
      <c r="H832" s="7"/>
      <c r="I832" s="7"/>
      <c r="J832" s="7"/>
      <c r="K832" s="7"/>
      <c r="L832" s="7"/>
      <c r="M832" s="7"/>
      <c r="N832" s="7"/>
      <c r="O832" s="7"/>
      <c r="P832" s="7"/>
      <c r="Q832" s="7"/>
      <c r="R832" s="7"/>
      <c r="S832" s="7"/>
      <c r="T832"/>
      <c r="U832"/>
      <c r="V832"/>
      <c r="W832"/>
      <c r="X832"/>
      <c r="Y832"/>
      <c r="Z832"/>
    </row>
    <row r="833" spans="2:26" x14ac:dyDescent="0.25">
      <c r="B833" s="7"/>
      <c r="C833" s="133"/>
      <c r="D833" s="133"/>
      <c r="E833" s="7"/>
      <c r="F833" s="7"/>
      <c r="G833" s="7"/>
      <c r="H833" s="7"/>
      <c r="I833" s="7"/>
      <c r="J833" s="7"/>
      <c r="K833" s="7"/>
      <c r="L833" s="7"/>
      <c r="M833" s="7"/>
      <c r="N833" s="7"/>
      <c r="O833" s="7"/>
      <c r="P833" s="7"/>
      <c r="Q833" s="7"/>
      <c r="R833" s="7"/>
      <c r="S833" s="7"/>
      <c r="T833"/>
      <c r="U833"/>
      <c r="V833"/>
      <c r="W833"/>
      <c r="X833"/>
      <c r="Y833"/>
      <c r="Z833"/>
    </row>
    <row r="834" spans="2:26" x14ac:dyDescent="0.25">
      <c r="B834" s="7"/>
      <c r="C834" s="133"/>
      <c r="D834" s="133"/>
      <c r="E834" s="7"/>
      <c r="F834" s="7"/>
      <c r="G834" s="7"/>
      <c r="H834" s="7"/>
      <c r="I834" s="7"/>
      <c r="J834" s="7"/>
      <c r="K834" s="7"/>
      <c r="L834" s="7"/>
      <c r="M834" s="7"/>
      <c r="N834" s="7"/>
      <c r="O834" s="7"/>
      <c r="P834" s="7"/>
      <c r="Q834" s="7"/>
      <c r="R834" s="7"/>
      <c r="S834" s="7"/>
      <c r="T834"/>
      <c r="U834"/>
      <c r="V834"/>
      <c r="W834"/>
      <c r="X834"/>
      <c r="Y834"/>
      <c r="Z834"/>
    </row>
    <row r="835" spans="2:26" x14ac:dyDescent="0.25">
      <c r="B835" s="7"/>
      <c r="C835" s="133"/>
      <c r="D835" s="133"/>
      <c r="E835" s="7"/>
      <c r="F835" s="7"/>
      <c r="G835" s="7"/>
      <c r="H835" s="7"/>
      <c r="I835" s="7"/>
      <c r="J835" s="7"/>
      <c r="K835" s="7"/>
      <c r="L835" s="7"/>
      <c r="M835" s="7"/>
      <c r="N835" s="7"/>
      <c r="O835" s="7"/>
      <c r="P835" s="7"/>
      <c r="Q835" s="7"/>
      <c r="R835" s="7"/>
      <c r="S835" s="7"/>
      <c r="T835"/>
      <c r="U835"/>
      <c r="V835"/>
      <c r="W835"/>
      <c r="X835"/>
      <c r="Y835"/>
      <c r="Z835"/>
    </row>
    <row r="836" spans="2:26" x14ac:dyDescent="0.25">
      <c r="B836" s="7"/>
      <c r="C836" s="133"/>
      <c r="D836" s="133"/>
      <c r="E836" s="7"/>
      <c r="F836" s="7"/>
      <c r="G836" s="7"/>
      <c r="H836" s="7"/>
      <c r="I836" s="7"/>
      <c r="J836" s="7"/>
      <c r="K836" s="7"/>
      <c r="L836" s="7"/>
      <c r="M836" s="7"/>
      <c r="N836" s="7"/>
      <c r="O836" s="7"/>
      <c r="P836" s="7"/>
      <c r="Q836" s="7"/>
      <c r="R836" s="7"/>
      <c r="S836" s="7"/>
      <c r="T836"/>
      <c r="U836"/>
      <c r="V836"/>
      <c r="W836"/>
      <c r="X836"/>
      <c r="Y836"/>
      <c r="Z836"/>
    </row>
    <row r="837" spans="2:26" x14ac:dyDescent="0.25">
      <c r="B837" s="7"/>
      <c r="C837" s="133"/>
      <c r="D837" s="133"/>
      <c r="E837" s="7"/>
      <c r="F837" s="7"/>
      <c r="G837" s="7"/>
      <c r="H837" s="7"/>
      <c r="I837" s="7"/>
      <c r="J837" s="7"/>
      <c r="K837" s="7"/>
      <c r="L837" s="7"/>
      <c r="M837" s="7"/>
      <c r="N837" s="7"/>
      <c r="O837" s="7"/>
      <c r="P837" s="7"/>
      <c r="Q837" s="7"/>
      <c r="R837" s="7"/>
      <c r="S837" s="7"/>
      <c r="T837"/>
      <c r="U837"/>
      <c r="V837"/>
      <c r="W837"/>
      <c r="X837"/>
      <c r="Y837"/>
      <c r="Z837"/>
    </row>
    <row r="838" spans="2:26" x14ac:dyDescent="0.25">
      <c r="B838" s="7"/>
      <c r="C838" s="133"/>
      <c r="D838" s="133"/>
      <c r="E838" s="7"/>
      <c r="F838" s="7"/>
      <c r="G838" s="7"/>
      <c r="H838" s="7"/>
      <c r="I838" s="7"/>
      <c r="J838" s="7"/>
      <c r="K838" s="7"/>
      <c r="L838" s="7"/>
      <c r="M838" s="7"/>
      <c r="N838" s="7"/>
      <c r="O838" s="7"/>
      <c r="P838" s="7"/>
      <c r="Q838" s="7"/>
      <c r="R838" s="7"/>
      <c r="S838" s="7"/>
      <c r="T838"/>
      <c r="U838"/>
      <c r="V838"/>
      <c r="W838"/>
      <c r="X838"/>
      <c r="Y838"/>
      <c r="Z838"/>
    </row>
    <row r="839" spans="2:26" x14ac:dyDescent="0.25">
      <c r="B839" s="7"/>
      <c r="C839" s="133"/>
      <c r="D839" s="133"/>
      <c r="E839" s="7"/>
      <c r="F839" s="7"/>
      <c r="G839" s="7"/>
      <c r="H839" s="7"/>
      <c r="I839" s="7"/>
      <c r="J839" s="7"/>
      <c r="K839" s="7"/>
      <c r="L839" s="7"/>
      <c r="M839" s="7"/>
      <c r="N839" s="7"/>
      <c r="O839" s="7"/>
      <c r="P839" s="7"/>
      <c r="Q839" s="7"/>
      <c r="R839" s="7"/>
      <c r="S839" s="7"/>
      <c r="T839"/>
      <c r="U839"/>
      <c r="V839"/>
      <c r="W839"/>
      <c r="X839"/>
      <c r="Y839"/>
      <c r="Z839"/>
    </row>
    <row r="840" spans="2:26" x14ac:dyDescent="0.25">
      <c r="B840" s="7"/>
      <c r="C840" s="133"/>
      <c r="D840" s="133"/>
      <c r="E840" s="7"/>
      <c r="F840" s="7"/>
      <c r="G840" s="7"/>
      <c r="H840" s="7"/>
      <c r="I840" s="7"/>
      <c r="J840" s="7"/>
      <c r="K840" s="7"/>
      <c r="L840" s="7"/>
      <c r="M840" s="7"/>
      <c r="N840" s="7"/>
      <c r="O840" s="7"/>
      <c r="P840" s="7"/>
      <c r="Q840" s="7"/>
      <c r="R840" s="7"/>
      <c r="S840" s="7"/>
      <c r="T840"/>
      <c r="U840"/>
      <c r="V840"/>
      <c r="W840"/>
      <c r="X840"/>
      <c r="Y840"/>
      <c r="Z840"/>
    </row>
    <row r="841" spans="2:26" x14ac:dyDescent="0.25">
      <c r="B841" s="7"/>
      <c r="C841" s="133"/>
      <c r="D841" s="133"/>
      <c r="E841" s="7"/>
      <c r="F841" s="7"/>
      <c r="G841" s="7"/>
      <c r="H841" s="7"/>
      <c r="I841" s="7"/>
      <c r="J841" s="7"/>
      <c r="K841" s="7"/>
      <c r="L841" s="7"/>
      <c r="M841" s="7"/>
      <c r="N841" s="7"/>
      <c r="O841" s="7"/>
      <c r="P841" s="7"/>
      <c r="Q841" s="7"/>
      <c r="R841" s="7"/>
      <c r="S841" s="7"/>
      <c r="T841"/>
      <c r="U841"/>
      <c r="V841"/>
      <c r="W841"/>
      <c r="X841"/>
      <c r="Y841"/>
      <c r="Z841"/>
    </row>
    <row r="842" spans="2:26" x14ac:dyDescent="0.25">
      <c r="B842" s="7"/>
      <c r="C842" s="133"/>
      <c r="D842" s="133"/>
      <c r="E842" s="7"/>
      <c r="F842" s="7"/>
      <c r="G842" s="7"/>
      <c r="H842" s="7"/>
      <c r="I842" s="7"/>
      <c r="J842" s="7"/>
      <c r="K842" s="7"/>
      <c r="L842" s="7"/>
      <c r="M842" s="7"/>
      <c r="N842" s="7"/>
      <c r="O842" s="7"/>
      <c r="P842" s="7"/>
      <c r="Q842" s="7"/>
      <c r="R842" s="7"/>
      <c r="S842" s="7"/>
      <c r="T842"/>
      <c r="U842"/>
      <c r="V842"/>
      <c r="W842"/>
      <c r="X842"/>
      <c r="Y842"/>
      <c r="Z842"/>
    </row>
    <row r="843" spans="2:26" x14ac:dyDescent="0.25">
      <c r="B843" s="7"/>
      <c r="C843" s="133"/>
      <c r="D843" s="133"/>
      <c r="E843" s="7"/>
      <c r="F843" s="7"/>
      <c r="G843" s="7"/>
      <c r="H843" s="7"/>
      <c r="I843" s="7"/>
      <c r="J843" s="7"/>
      <c r="K843" s="7"/>
      <c r="L843" s="7"/>
      <c r="M843" s="7"/>
      <c r="N843" s="7"/>
      <c r="O843" s="7"/>
      <c r="P843" s="7"/>
      <c r="Q843" s="7"/>
      <c r="R843" s="7"/>
      <c r="S843" s="7"/>
      <c r="T843"/>
      <c r="U843"/>
      <c r="V843"/>
      <c r="W843"/>
      <c r="X843"/>
      <c r="Y843"/>
      <c r="Z843"/>
    </row>
    <row r="844" spans="2:26" x14ac:dyDescent="0.25">
      <c r="B844" s="7"/>
      <c r="C844" s="133"/>
      <c r="D844" s="133"/>
      <c r="E844" s="7"/>
      <c r="F844" s="7"/>
      <c r="G844" s="7"/>
      <c r="H844" s="7"/>
      <c r="I844" s="7"/>
      <c r="J844" s="7"/>
      <c r="K844" s="7"/>
      <c r="L844" s="7"/>
      <c r="M844" s="7"/>
      <c r="N844" s="7"/>
      <c r="O844" s="7"/>
      <c r="P844" s="7"/>
      <c r="Q844" s="7"/>
      <c r="R844" s="7"/>
      <c r="S844" s="7"/>
      <c r="T844"/>
      <c r="U844"/>
      <c r="V844"/>
      <c r="W844"/>
      <c r="X844"/>
      <c r="Y844"/>
      <c r="Z844"/>
    </row>
    <row r="845" spans="2:26" x14ac:dyDescent="0.25">
      <c r="B845" s="7"/>
      <c r="C845" s="133"/>
      <c r="D845" s="133"/>
      <c r="E845" s="7"/>
      <c r="F845" s="7"/>
      <c r="G845" s="7"/>
      <c r="H845" s="7"/>
      <c r="I845" s="7"/>
      <c r="J845" s="7"/>
      <c r="K845" s="7"/>
      <c r="L845" s="7"/>
      <c r="M845" s="7"/>
      <c r="N845" s="7"/>
      <c r="O845" s="7"/>
      <c r="P845" s="7"/>
      <c r="Q845" s="7"/>
      <c r="R845" s="7"/>
      <c r="S845" s="7"/>
      <c r="T845"/>
      <c r="U845"/>
      <c r="V845"/>
      <c r="W845"/>
      <c r="X845"/>
      <c r="Y845"/>
      <c r="Z845"/>
    </row>
    <row r="846" spans="2:26" x14ac:dyDescent="0.25">
      <c r="B846" s="7"/>
      <c r="C846" s="133"/>
      <c r="D846" s="133"/>
      <c r="E846" s="7"/>
      <c r="F846" s="7"/>
      <c r="G846" s="7"/>
      <c r="H846" s="7"/>
      <c r="I846" s="7"/>
      <c r="J846" s="7"/>
      <c r="K846" s="7"/>
      <c r="L846" s="7"/>
      <c r="M846" s="7"/>
      <c r="N846" s="7"/>
      <c r="O846" s="7"/>
      <c r="P846" s="7"/>
      <c r="Q846" s="7"/>
      <c r="R846" s="7"/>
      <c r="S846" s="7"/>
      <c r="T846"/>
      <c r="U846"/>
      <c r="V846"/>
      <c r="W846"/>
      <c r="X846"/>
      <c r="Y846"/>
      <c r="Z846"/>
    </row>
    <row r="847" spans="2:26" x14ac:dyDescent="0.25">
      <c r="B847" s="7"/>
      <c r="C847" s="133"/>
      <c r="D847" s="133"/>
      <c r="E847" s="7"/>
      <c r="F847" s="7"/>
      <c r="G847" s="7"/>
      <c r="H847" s="7"/>
      <c r="I847" s="7"/>
      <c r="J847" s="7"/>
      <c r="K847" s="7"/>
      <c r="L847" s="7"/>
      <c r="M847" s="7"/>
      <c r="N847" s="7"/>
      <c r="O847" s="7"/>
      <c r="P847" s="7"/>
      <c r="Q847" s="7"/>
      <c r="R847" s="7"/>
      <c r="S847" s="7"/>
      <c r="T847"/>
      <c r="U847"/>
      <c r="V847"/>
      <c r="W847"/>
      <c r="X847"/>
      <c r="Y847"/>
      <c r="Z847"/>
    </row>
    <row r="848" spans="2:26" x14ac:dyDescent="0.25">
      <c r="B848" s="7"/>
      <c r="C848" s="133"/>
      <c r="D848" s="133"/>
      <c r="E848" s="7"/>
      <c r="F848" s="7"/>
      <c r="G848" s="7"/>
      <c r="H848" s="7"/>
      <c r="I848" s="7"/>
      <c r="J848" s="7"/>
      <c r="K848" s="7"/>
      <c r="L848" s="7"/>
      <c r="M848" s="7"/>
      <c r="N848" s="7"/>
      <c r="O848" s="7"/>
      <c r="P848" s="7"/>
      <c r="Q848" s="7"/>
      <c r="R848" s="7"/>
      <c r="S848" s="7"/>
      <c r="T848"/>
      <c r="U848"/>
      <c r="V848"/>
      <c r="W848"/>
      <c r="X848"/>
      <c r="Y848"/>
      <c r="Z848"/>
    </row>
    <row r="849" spans="2:26" x14ac:dyDescent="0.25">
      <c r="B849" s="7"/>
      <c r="C849" s="133"/>
      <c r="D849" s="133"/>
      <c r="E849" s="7"/>
      <c r="F849" s="7"/>
      <c r="G849" s="7"/>
      <c r="H849" s="7"/>
      <c r="I849" s="7"/>
      <c r="J849" s="7"/>
      <c r="K849" s="7"/>
      <c r="L849" s="7"/>
      <c r="M849" s="7"/>
      <c r="N849" s="7"/>
      <c r="O849" s="7"/>
      <c r="P849" s="7"/>
      <c r="Q849" s="7"/>
      <c r="R849" s="7"/>
      <c r="S849" s="7"/>
      <c r="T849"/>
      <c r="U849"/>
      <c r="V849"/>
      <c r="W849"/>
      <c r="X849"/>
      <c r="Y849"/>
      <c r="Z849"/>
    </row>
    <row r="850" spans="2:26" x14ac:dyDescent="0.25">
      <c r="B850" s="7"/>
      <c r="C850" s="133"/>
      <c r="D850" s="133"/>
      <c r="E850" s="7"/>
      <c r="F850" s="7"/>
      <c r="G850" s="7"/>
      <c r="H850" s="7"/>
      <c r="I850" s="7"/>
      <c r="J850" s="7"/>
      <c r="K850" s="7"/>
      <c r="L850" s="7"/>
      <c r="M850" s="7"/>
      <c r="N850" s="7"/>
      <c r="O850" s="7"/>
      <c r="P850" s="7"/>
      <c r="Q850" s="7"/>
      <c r="R850" s="7"/>
      <c r="S850" s="7"/>
      <c r="T850"/>
      <c r="U850"/>
      <c r="V850"/>
      <c r="W850"/>
      <c r="X850"/>
      <c r="Y850"/>
      <c r="Z850"/>
    </row>
    <row r="851" spans="2:26" x14ac:dyDescent="0.25">
      <c r="B851" s="7"/>
      <c r="C851" s="133"/>
      <c r="D851" s="133"/>
      <c r="E851" s="7"/>
      <c r="F851" s="7"/>
      <c r="G851" s="7"/>
      <c r="H851" s="7"/>
      <c r="I851" s="7"/>
      <c r="J851" s="7"/>
      <c r="K851" s="7"/>
      <c r="L851" s="7"/>
      <c r="M851" s="7"/>
      <c r="N851" s="7"/>
      <c r="O851" s="7"/>
      <c r="P851" s="7"/>
      <c r="Q851" s="7"/>
      <c r="R851" s="7"/>
      <c r="S851" s="7"/>
      <c r="T851"/>
      <c r="U851"/>
      <c r="V851"/>
      <c r="W851"/>
      <c r="X851"/>
      <c r="Y851"/>
      <c r="Z851"/>
    </row>
    <row r="852" spans="2:26" x14ac:dyDescent="0.25">
      <c r="B852" s="7"/>
      <c r="C852" s="133"/>
      <c r="D852" s="133"/>
      <c r="E852" s="7"/>
      <c r="F852" s="7"/>
      <c r="G852" s="7"/>
      <c r="H852" s="7"/>
      <c r="I852" s="7"/>
      <c r="J852" s="7"/>
      <c r="K852" s="7"/>
      <c r="L852" s="7"/>
      <c r="M852" s="7"/>
      <c r="N852" s="7"/>
      <c r="O852" s="7"/>
      <c r="P852" s="7"/>
      <c r="Q852" s="7"/>
      <c r="R852" s="7"/>
      <c r="S852" s="7"/>
      <c r="T852"/>
      <c r="U852"/>
      <c r="V852"/>
      <c r="W852"/>
      <c r="X852"/>
      <c r="Y852"/>
      <c r="Z852"/>
    </row>
    <row r="853" spans="2:26" x14ac:dyDescent="0.25">
      <c r="B853" s="7"/>
      <c r="C853" s="133"/>
      <c r="D853" s="133"/>
      <c r="E853" s="7"/>
      <c r="F853" s="7"/>
      <c r="G853" s="7"/>
      <c r="H853" s="7"/>
      <c r="I853" s="7"/>
      <c r="J853" s="7"/>
      <c r="K853" s="7"/>
      <c r="L853" s="7"/>
      <c r="M853" s="7"/>
      <c r="N853" s="7"/>
      <c r="O853" s="7"/>
      <c r="P853" s="7"/>
      <c r="Q853" s="7"/>
      <c r="R853" s="7"/>
      <c r="S853" s="7"/>
      <c r="T853"/>
      <c r="U853"/>
      <c r="V853"/>
      <c r="W853"/>
      <c r="X853"/>
      <c r="Y853"/>
      <c r="Z853"/>
    </row>
    <row r="854" spans="2:26" x14ac:dyDescent="0.25">
      <c r="B854" s="7"/>
      <c r="C854" s="133"/>
      <c r="D854" s="133"/>
      <c r="E854" s="7"/>
      <c r="F854" s="7"/>
      <c r="G854" s="7"/>
      <c r="H854" s="7"/>
      <c r="I854" s="7"/>
      <c r="J854" s="7"/>
      <c r="K854" s="7"/>
      <c r="L854" s="7"/>
      <c r="M854" s="7"/>
      <c r="N854" s="7"/>
      <c r="O854" s="7"/>
      <c r="P854" s="7"/>
      <c r="Q854" s="7"/>
      <c r="R854" s="7"/>
      <c r="S854" s="7"/>
      <c r="T854"/>
      <c r="U854"/>
      <c r="V854"/>
      <c r="W854"/>
      <c r="X854"/>
      <c r="Y854"/>
      <c r="Z854"/>
    </row>
    <row r="855" spans="2:26" x14ac:dyDescent="0.25">
      <c r="B855" s="7"/>
      <c r="C855" s="133"/>
      <c r="D855" s="133"/>
      <c r="E855" s="7"/>
      <c r="F855" s="7"/>
      <c r="G855" s="7"/>
      <c r="H855" s="7"/>
      <c r="I855" s="7"/>
      <c r="J855" s="7"/>
      <c r="K855" s="7"/>
      <c r="L855" s="7"/>
      <c r="M855" s="7"/>
      <c r="N855" s="7"/>
      <c r="O855" s="7"/>
      <c r="P855" s="7"/>
      <c r="Q855" s="7"/>
      <c r="R855" s="7"/>
      <c r="S855" s="7"/>
      <c r="T855"/>
      <c r="U855"/>
      <c r="V855"/>
      <c r="W855"/>
      <c r="X855"/>
      <c r="Y855"/>
      <c r="Z855"/>
    </row>
    <row r="856" spans="2:26" x14ac:dyDescent="0.25">
      <c r="B856" s="7"/>
      <c r="C856" s="133"/>
      <c r="D856" s="133"/>
      <c r="E856" s="7"/>
      <c r="F856" s="7"/>
      <c r="G856" s="7"/>
      <c r="H856" s="7"/>
      <c r="I856" s="7"/>
      <c r="J856" s="7"/>
      <c r="K856" s="7"/>
      <c r="L856" s="7"/>
      <c r="M856" s="7"/>
      <c r="N856" s="7"/>
      <c r="O856" s="7"/>
      <c r="P856" s="7"/>
      <c r="Q856" s="7"/>
      <c r="R856" s="7"/>
      <c r="S856" s="7"/>
      <c r="T856"/>
      <c r="U856"/>
      <c r="V856"/>
      <c r="W856"/>
      <c r="X856"/>
      <c r="Y856"/>
      <c r="Z856"/>
    </row>
    <row r="857" spans="2:26" x14ac:dyDescent="0.25">
      <c r="B857" s="7"/>
      <c r="C857" s="133"/>
      <c r="D857" s="133"/>
      <c r="E857" s="7"/>
      <c r="F857" s="7"/>
      <c r="G857" s="7"/>
      <c r="H857" s="7"/>
      <c r="I857" s="7"/>
      <c r="J857" s="7"/>
      <c r="K857" s="7"/>
      <c r="L857" s="7"/>
      <c r="M857" s="7"/>
      <c r="N857" s="7"/>
      <c r="O857" s="7"/>
      <c r="P857" s="7"/>
      <c r="Q857" s="7"/>
      <c r="R857" s="7"/>
      <c r="S857" s="7"/>
      <c r="T857"/>
      <c r="U857"/>
      <c r="V857"/>
      <c r="W857"/>
      <c r="X857"/>
      <c r="Y857"/>
      <c r="Z857"/>
    </row>
    <row r="858" spans="2:26" x14ac:dyDescent="0.25">
      <c r="B858" s="7"/>
      <c r="C858" s="133"/>
      <c r="D858" s="133"/>
      <c r="E858" s="7"/>
      <c r="F858" s="7"/>
      <c r="G858" s="7"/>
      <c r="H858" s="7"/>
      <c r="I858" s="7"/>
      <c r="J858" s="7"/>
      <c r="K858" s="7"/>
      <c r="L858" s="7"/>
      <c r="M858" s="7"/>
      <c r="N858" s="7"/>
      <c r="O858" s="7"/>
      <c r="P858" s="7"/>
      <c r="Q858" s="7"/>
      <c r="R858" s="7"/>
      <c r="S858" s="7"/>
      <c r="T858"/>
      <c r="U858"/>
      <c r="V858"/>
      <c r="W858"/>
      <c r="X858"/>
      <c r="Y858"/>
      <c r="Z858"/>
    </row>
    <row r="859" spans="2:26" x14ac:dyDescent="0.25">
      <c r="B859" s="7"/>
      <c r="C859" s="133"/>
      <c r="D859" s="133"/>
      <c r="E859" s="7"/>
      <c r="F859" s="7"/>
      <c r="G859" s="7"/>
      <c r="H859" s="7"/>
      <c r="I859" s="7"/>
      <c r="J859" s="7"/>
      <c r="K859" s="7"/>
      <c r="L859" s="7"/>
      <c r="M859" s="7"/>
      <c r="N859" s="7"/>
      <c r="O859" s="7"/>
      <c r="P859" s="7"/>
      <c r="Q859" s="7"/>
      <c r="R859" s="7"/>
      <c r="S859" s="7"/>
      <c r="T859"/>
      <c r="U859"/>
      <c r="V859"/>
      <c r="W859"/>
      <c r="X859"/>
      <c r="Y859"/>
      <c r="Z859"/>
    </row>
    <row r="860" spans="2:26" x14ac:dyDescent="0.25">
      <c r="B860" s="7"/>
      <c r="C860" s="133"/>
      <c r="D860" s="133"/>
      <c r="E860" s="7"/>
      <c r="F860" s="7"/>
      <c r="G860" s="7"/>
      <c r="H860" s="7"/>
      <c r="I860" s="7"/>
      <c r="J860" s="7"/>
      <c r="K860" s="7"/>
      <c r="L860" s="7"/>
      <c r="M860" s="7"/>
      <c r="N860" s="7"/>
      <c r="O860" s="7"/>
      <c r="P860" s="7"/>
      <c r="Q860" s="7"/>
      <c r="R860" s="7"/>
      <c r="S860" s="7"/>
      <c r="T860"/>
      <c r="U860"/>
      <c r="V860"/>
      <c r="W860"/>
      <c r="X860"/>
      <c r="Y860"/>
      <c r="Z860"/>
    </row>
    <row r="861" spans="2:26" x14ac:dyDescent="0.25">
      <c r="B861" s="7"/>
      <c r="C861" s="133"/>
      <c r="D861" s="133"/>
      <c r="E861" s="7"/>
      <c r="F861" s="7"/>
      <c r="G861" s="7"/>
      <c r="H861" s="7"/>
      <c r="I861" s="7"/>
      <c r="J861" s="7"/>
      <c r="K861" s="7"/>
      <c r="L861" s="7"/>
      <c r="M861" s="7"/>
      <c r="N861" s="7"/>
      <c r="O861" s="7"/>
      <c r="P861" s="7"/>
      <c r="Q861" s="7"/>
      <c r="R861" s="7"/>
      <c r="S861" s="7"/>
      <c r="T861"/>
      <c r="U861"/>
      <c r="V861"/>
      <c r="W861"/>
      <c r="X861"/>
      <c r="Y861"/>
      <c r="Z861"/>
    </row>
    <row r="862" spans="2:26" x14ac:dyDescent="0.25">
      <c r="B862" s="7"/>
      <c r="C862" s="133"/>
      <c r="D862" s="133"/>
      <c r="E862" s="7"/>
      <c r="F862" s="7"/>
      <c r="G862" s="7"/>
      <c r="H862" s="7"/>
      <c r="I862" s="7"/>
      <c r="J862" s="7"/>
      <c r="K862" s="7"/>
      <c r="L862" s="7"/>
      <c r="M862" s="7"/>
      <c r="N862" s="7"/>
      <c r="O862" s="7"/>
      <c r="P862" s="7"/>
      <c r="Q862" s="7"/>
      <c r="R862" s="7"/>
      <c r="S862" s="7"/>
      <c r="T862"/>
      <c r="U862"/>
      <c r="V862"/>
      <c r="W862"/>
      <c r="X862"/>
      <c r="Y862"/>
      <c r="Z862"/>
    </row>
    <row r="863" spans="2:26" x14ac:dyDescent="0.25">
      <c r="B863" s="7"/>
      <c r="C863" s="133"/>
      <c r="D863" s="133"/>
      <c r="E863" s="7"/>
      <c r="F863" s="7"/>
      <c r="G863" s="7"/>
      <c r="H863" s="7"/>
      <c r="I863" s="7"/>
      <c r="J863" s="7"/>
      <c r="K863" s="7"/>
      <c r="L863" s="7"/>
      <c r="M863" s="7"/>
      <c r="N863" s="7"/>
      <c r="O863" s="7"/>
      <c r="P863" s="7"/>
      <c r="Q863" s="7"/>
      <c r="R863" s="7"/>
      <c r="S863" s="7"/>
      <c r="T863"/>
      <c r="U863"/>
      <c r="V863"/>
      <c r="W863"/>
      <c r="X863"/>
      <c r="Y863"/>
      <c r="Z863"/>
    </row>
    <row r="864" spans="2:26" x14ac:dyDescent="0.25">
      <c r="B864" s="7"/>
      <c r="C864" s="133"/>
      <c r="D864" s="133"/>
      <c r="E864" s="7"/>
      <c r="F864" s="7"/>
      <c r="G864" s="7"/>
      <c r="H864" s="7"/>
      <c r="I864" s="7"/>
      <c r="J864" s="7"/>
      <c r="K864" s="7"/>
      <c r="L864" s="7"/>
      <c r="M864" s="7"/>
      <c r="N864" s="7"/>
      <c r="O864" s="7"/>
      <c r="P864" s="7"/>
      <c r="Q864" s="7"/>
      <c r="R864" s="7"/>
      <c r="S864" s="7"/>
      <c r="T864"/>
      <c r="U864"/>
      <c r="V864"/>
      <c r="W864"/>
      <c r="X864"/>
      <c r="Y864"/>
      <c r="Z864"/>
    </row>
    <row r="865" spans="2:26" x14ac:dyDescent="0.25">
      <c r="B865" s="7"/>
      <c r="C865" s="133"/>
      <c r="D865" s="133"/>
      <c r="E865" s="7"/>
      <c r="F865" s="7"/>
      <c r="G865" s="7"/>
      <c r="H865" s="7"/>
      <c r="I865" s="7"/>
      <c r="J865" s="7"/>
      <c r="K865" s="7"/>
      <c r="L865" s="7"/>
      <c r="M865" s="7"/>
      <c r="N865" s="7"/>
      <c r="O865" s="7"/>
      <c r="P865" s="7"/>
      <c r="Q865" s="7"/>
      <c r="R865" s="7"/>
      <c r="S865" s="7"/>
      <c r="T865"/>
      <c r="U865"/>
      <c r="V865"/>
      <c r="W865"/>
      <c r="X865"/>
      <c r="Y865"/>
      <c r="Z865"/>
    </row>
    <row r="866" spans="2:26" x14ac:dyDescent="0.25">
      <c r="B866" s="7"/>
      <c r="C866" s="133"/>
      <c r="D866" s="133"/>
      <c r="E866" s="7"/>
      <c r="F866" s="7"/>
      <c r="G866" s="7"/>
      <c r="H866" s="7"/>
      <c r="I866" s="7"/>
      <c r="J866" s="7"/>
      <c r="K866" s="7"/>
      <c r="L866" s="7"/>
      <c r="M866" s="7"/>
      <c r="N866" s="7"/>
      <c r="O866" s="7"/>
      <c r="P866" s="7"/>
      <c r="Q866" s="7"/>
      <c r="R866" s="7"/>
      <c r="S866" s="7"/>
      <c r="T866"/>
      <c r="U866"/>
      <c r="V866"/>
      <c r="W866"/>
      <c r="X866"/>
      <c r="Y866"/>
      <c r="Z866"/>
    </row>
    <row r="867" spans="2:26" x14ac:dyDescent="0.25">
      <c r="B867" s="7"/>
      <c r="C867" s="133"/>
      <c r="D867" s="133"/>
      <c r="E867" s="7"/>
      <c r="F867" s="7"/>
      <c r="G867" s="7"/>
      <c r="H867" s="7"/>
      <c r="I867" s="7"/>
      <c r="J867" s="7"/>
      <c r="K867" s="7"/>
      <c r="L867" s="7"/>
      <c r="M867" s="7"/>
      <c r="N867" s="7"/>
      <c r="O867" s="7"/>
      <c r="P867" s="7"/>
      <c r="Q867" s="7"/>
      <c r="R867" s="7"/>
      <c r="S867" s="7"/>
      <c r="T867"/>
      <c r="U867"/>
      <c r="V867"/>
      <c r="W867"/>
      <c r="X867"/>
      <c r="Y867"/>
      <c r="Z867"/>
    </row>
    <row r="868" spans="2:26" x14ac:dyDescent="0.25">
      <c r="B868" s="7"/>
      <c r="C868" s="133"/>
      <c r="D868" s="133"/>
      <c r="E868" s="7"/>
      <c r="F868" s="7"/>
      <c r="G868" s="7"/>
      <c r="H868" s="7"/>
      <c r="I868" s="7"/>
      <c r="J868" s="7"/>
      <c r="K868" s="7"/>
      <c r="L868" s="7"/>
      <c r="M868" s="7"/>
      <c r="N868" s="7"/>
      <c r="O868" s="7"/>
      <c r="P868" s="7"/>
      <c r="Q868" s="7"/>
      <c r="R868" s="7"/>
      <c r="S868" s="7"/>
      <c r="T868"/>
      <c r="U868"/>
      <c r="V868"/>
      <c r="W868"/>
      <c r="X868"/>
      <c r="Y868"/>
      <c r="Z868"/>
    </row>
    <row r="869" spans="2:26" x14ac:dyDescent="0.25">
      <c r="B869" s="7"/>
      <c r="C869" s="133"/>
      <c r="D869" s="133"/>
      <c r="E869" s="7"/>
      <c r="F869" s="7"/>
      <c r="G869" s="7"/>
      <c r="H869" s="7"/>
      <c r="I869" s="7"/>
      <c r="J869" s="7"/>
      <c r="K869" s="7"/>
      <c r="L869" s="7"/>
      <c r="M869" s="7"/>
      <c r="N869" s="7"/>
      <c r="O869" s="7"/>
      <c r="P869" s="7"/>
      <c r="Q869" s="7"/>
      <c r="R869" s="7"/>
      <c r="S869" s="7"/>
      <c r="T869"/>
      <c r="U869"/>
      <c r="V869"/>
      <c r="W869"/>
      <c r="X869"/>
      <c r="Y869"/>
      <c r="Z869"/>
    </row>
    <row r="870" spans="2:26" x14ac:dyDescent="0.25">
      <c r="B870" s="7"/>
      <c r="C870" s="133"/>
      <c r="D870" s="133"/>
      <c r="E870" s="7"/>
      <c r="F870" s="7"/>
      <c r="G870" s="7"/>
      <c r="H870" s="7"/>
      <c r="I870" s="7"/>
      <c r="J870" s="7"/>
      <c r="K870" s="7"/>
      <c r="L870" s="7"/>
      <c r="M870" s="7"/>
      <c r="N870" s="7"/>
      <c r="O870" s="7"/>
      <c r="P870" s="7"/>
      <c r="Q870" s="7"/>
      <c r="R870" s="7"/>
      <c r="S870" s="7"/>
      <c r="T870"/>
      <c r="U870"/>
      <c r="V870"/>
      <c r="W870"/>
      <c r="X870"/>
      <c r="Y870"/>
      <c r="Z870"/>
    </row>
    <row r="871" spans="2:26" x14ac:dyDescent="0.25">
      <c r="B871" s="7"/>
      <c r="C871" s="133"/>
      <c r="D871" s="133"/>
      <c r="E871" s="7"/>
      <c r="F871" s="7"/>
      <c r="G871" s="7"/>
      <c r="H871" s="7"/>
      <c r="I871" s="7"/>
      <c r="J871" s="7"/>
      <c r="K871" s="7"/>
      <c r="L871" s="7"/>
      <c r="M871" s="7"/>
      <c r="N871" s="7"/>
      <c r="O871" s="7"/>
      <c r="P871" s="7"/>
      <c r="Q871" s="7"/>
      <c r="R871" s="7"/>
      <c r="S871" s="7"/>
      <c r="T871"/>
      <c r="U871"/>
      <c r="V871"/>
      <c r="W871"/>
      <c r="X871"/>
      <c r="Y871"/>
      <c r="Z871"/>
    </row>
    <row r="872" spans="2:26" x14ac:dyDescent="0.25">
      <c r="B872" s="7"/>
      <c r="C872" s="133"/>
      <c r="D872" s="133"/>
      <c r="E872" s="7"/>
      <c r="F872" s="7"/>
      <c r="G872" s="7"/>
      <c r="H872" s="7"/>
      <c r="I872" s="7"/>
      <c r="J872" s="7"/>
      <c r="K872" s="7"/>
      <c r="L872" s="7"/>
      <c r="M872" s="7"/>
      <c r="N872" s="7"/>
      <c r="O872" s="7"/>
      <c r="P872" s="7"/>
      <c r="Q872" s="7"/>
      <c r="R872" s="7"/>
      <c r="S872" s="7"/>
      <c r="T872"/>
      <c r="U872"/>
      <c r="V872"/>
      <c r="W872"/>
      <c r="X872"/>
      <c r="Y872"/>
      <c r="Z872"/>
    </row>
    <row r="873" spans="2:26" x14ac:dyDescent="0.25">
      <c r="B873" s="7"/>
      <c r="C873" s="133"/>
      <c r="D873" s="133"/>
      <c r="E873" s="7"/>
      <c r="F873" s="7"/>
      <c r="G873" s="7"/>
      <c r="H873" s="7"/>
      <c r="I873" s="7"/>
      <c r="J873" s="7"/>
      <c r="K873" s="7"/>
      <c r="L873" s="7"/>
      <c r="M873" s="7"/>
      <c r="N873" s="7"/>
      <c r="O873" s="7"/>
      <c r="P873" s="7"/>
      <c r="Q873" s="7"/>
      <c r="R873" s="7"/>
      <c r="S873" s="7"/>
      <c r="T873"/>
      <c r="U873"/>
      <c r="V873"/>
      <c r="W873"/>
      <c r="X873"/>
      <c r="Y873"/>
      <c r="Z873"/>
    </row>
    <row r="874" spans="2:26" x14ac:dyDescent="0.25">
      <c r="B874" s="7"/>
      <c r="C874" s="133"/>
      <c r="D874" s="133"/>
      <c r="E874" s="7"/>
      <c r="F874" s="7"/>
      <c r="G874" s="7"/>
      <c r="H874" s="7"/>
      <c r="I874" s="7"/>
      <c r="J874" s="7"/>
      <c r="K874" s="7"/>
      <c r="L874" s="7"/>
      <c r="M874" s="7"/>
      <c r="N874" s="7"/>
      <c r="O874" s="7"/>
      <c r="P874" s="7"/>
      <c r="Q874" s="7"/>
      <c r="R874" s="7"/>
      <c r="S874" s="7"/>
      <c r="T874"/>
      <c r="U874"/>
      <c r="V874"/>
      <c r="W874"/>
      <c r="X874"/>
      <c r="Y874"/>
      <c r="Z874"/>
    </row>
    <row r="875" spans="2:26" x14ac:dyDescent="0.25">
      <c r="B875" s="7"/>
      <c r="C875" s="133"/>
      <c r="D875" s="133"/>
      <c r="E875" s="7"/>
      <c r="F875" s="7"/>
      <c r="G875" s="7"/>
      <c r="H875" s="7"/>
      <c r="I875" s="7"/>
      <c r="J875" s="7"/>
      <c r="K875" s="7"/>
      <c r="L875" s="7"/>
      <c r="M875" s="7"/>
      <c r="N875" s="7"/>
      <c r="O875" s="7"/>
      <c r="P875" s="7"/>
      <c r="Q875" s="7"/>
      <c r="R875" s="7"/>
      <c r="S875" s="7"/>
      <c r="T875"/>
      <c r="U875"/>
      <c r="V875"/>
      <c r="W875"/>
      <c r="X875"/>
      <c r="Y875"/>
      <c r="Z875"/>
    </row>
    <row r="876" spans="2:26" x14ac:dyDescent="0.25">
      <c r="B876" s="7"/>
      <c r="C876" s="133"/>
      <c r="D876" s="133"/>
      <c r="E876" s="7"/>
      <c r="F876" s="7"/>
      <c r="G876" s="7"/>
      <c r="H876" s="7"/>
      <c r="I876" s="7"/>
      <c r="J876" s="7"/>
      <c r="K876" s="7"/>
      <c r="L876" s="7"/>
      <c r="M876" s="7"/>
      <c r="N876" s="7"/>
      <c r="O876" s="7"/>
      <c r="P876" s="7"/>
      <c r="Q876" s="7"/>
      <c r="R876" s="7"/>
      <c r="S876" s="7"/>
      <c r="T876"/>
      <c r="U876"/>
      <c r="V876"/>
      <c r="W876"/>
      <c r="X876"/>
      <c r="Y876"/>
      <c r="Z876"/>
    </row>
    <row r="877" spans="2:26" x14ac:dyDescent="0.25">
      <c r="B877" s="7"/>
      <c r="C877" s="133"/>
      <c r="D877" s="133"/>
      <c r="E877" s="7"/>
      <c r="F877" s="7"/>
      <c r="G877" s="7"/>
      <c r="H877" s="7"/>
      <c r="I877" s="7"/>
      <c r="J877" s="7"/>
      <c r="K877" s="7"/>
      <c r="L877" s="7"/>
      <c r="M877" s="7"/>
      <c r="N877" s="7"/>
      <c r="O877" s="7"/>
      <c r="P877" s="7"/>
      <c r="Q877" s="7"/>
      <c r="R877" s="7"/>
      <c r="S877" s="7"/>
      <c r="T877"/>
      <c r="U877"/>
      <c r="V877"/>
      <c r="W877"/>
      <c r="X877"/>
      <c r="Y877"/>
      <c r="Z877"/>
    </row>
    <row r="878" spans="2:26" x14ac:dyDescent="0.25">
      <c r="B878" s="7"/>
      <c r="C878" s="133"/>
      <c r="D878" s="133"/>
      <c r="E878" s="7"/>
      <c r="F878" s="7"/>
      <c r="G878" s="7"/>
      <c r="H878" s="7"/>
      <c r="I878" s="7"/>
      <c r="J878" s="7"/>
      <c r="K878" s="7"/>
      <c r="L878" s="7"/>
      <c r="M878" s="7"/>
      <c r="N878" s="7"/>
      <c r="O878" s="7"/>
      <c r="P878" s="7"/>
      <c r="Q878" s="7"/>
      <c r="R878" s="7"/>
      <c r="S878" s="7"/>
      <c r="T878"/>
      <c r="U878"/>
      <c r="V878"/>
      <c r="W878"/>
      <c r="X878"/>
      <c r="Y878"/>
      <c r="Z878"/>
    </row>
    <row r="879" spans="2:26" x14ac:dyDescent="0.25">
      <c r="B879" s="7"/>
      <c r="C879" s="133"/>
      <c r="D879" s="133"/>
      <c r="E879" s="7"/>
      <c r="F879" s="7"/>
      <c r="G879" s="7"/>
      <c r="H879" s="7"/>
      <c r="I879" s="7"/>
      <c r="J879" s="7"/>
      <c r="K879" s="7"/>
      <c r="L879" s="7"/>
      <c r="M879" s="7"/>
      <c r="N879" s="7"/>
      <c r="O879" s="7"/>
      <c r="P879" s="7"/>
      <c r="Q879" s="7"/>
      <c r="R879" s="7"/>
      <c r="S879" s="7"/>
      <c r="T879"/>
      <c r="U879"/>
      <c r="V879"/>
      <c r="W879"/>
      <c r="X879"/>
      <c r="Y879"/>
      <c r="Z879"/>
    </row>
    <row r="880" spans="2:26" x14ac:dyDescent="0.25">
      <c r="B880" s="7"/>
      <c r="C880" s="133"/>
      <c r="D880" s="133"/>
      <c r="E880" s="7"/>
      <c r="F880" s="7"/>
      <c r="G880" s="7"/>
      <c r="H880" s="7"/>
      <c r="I880" s="7"/>
      <c r="J880" s="7"/>
      <c r="K880" s="7"/>
      <c r="L880" s="7"/>
      <c r="M880" s="7"/>
      <c r="N880" s="7"/>
      <c r="O880" s="7"/>
      <c r="P880" s="7"/>
      <c r="Q880" s="7"/>
      <c r="R880" s="7"/>
      <c r="S880" s="7"/>
      <c r="T880"/>
      <c r="U880"/>
      <c r="V880"/>
      <c r="W880"/>
      <c r="X880"/>
      <c r="Y880"/>
      <c r="Z880"/>
    </row>
    <row r="881" spans="2:26" x14ac:dyDescent="0.25">
      <c r="B881" s="7"/>
      <c r="C881" s="133"/>
      <c r="D881" s="133"/>
      <c r="E881" s="7"/>
      <c r="F881" s="7"/>
      <c r="G881" s="7"/>
      <c r="H881" s="7"/>
      <c r="I881" s="7"/>
      <c r="J881" s="7"/>
      <c r="K881" s="7"/>
      <c r="L881" s="7"/>
      <c r="M881" s="7"/>
      <c r="N881" s="7"/>
      <c r="O881" s="7"/>
      <c r="P881" s="7"/>
      <c r="Q881" s="7"/>
      <c r="R881" s="7"/>
      <c r="S881" s="7"/>
      <c r="T881"/>
      <c r="U881"/>
      <c r="V881"/>
      <c r="W881"/>
      <c r="X881"/>
      <c r="Y881"/>
      <c r="Z881"/>
    </row>
    <row r="882" spans="2:26" x14ac:dyDescent="0.25">
      <c r="B882" s="7"/>
      <c r="C882" s="133"/>
      <c r="D882" s="133"/>
      <c r="E882" s="7"/>
      <c r="F882" s="7"/>
      <c r="G882" s="7"/>
      <c r="H882" s="7"/>
      <c r="I882" s="7"/>
      <c r="J882" s="7"/>
      <c r="K882" s="7"/>
      <c r="L882" s="7"/>
      <c r="M882" s="7"/>
      <c r="N882" s="7"/>
      <c r="O882" s="7"/>
      <c r="P882" s="7"/>
      <c r="Q882" s="7"/>
      <c r="R882" s="7"/>
      <c r="S882" s="7"/>
      <c r="T882"/>
      <c r="U882"/>
      <c r="V882"/>
      <c r="W882"/>
      <c r="X882"/>
      <c r="Y882"/>
      <c r="Z882"/>
    </row>
    <row r="883" spans="2:26" x14ac:dyDescent="0.25">
      <c r="B883" s="7"/>
      <c r="C883" s="133"/>
      <c r="D883" s="133"/>
      <c r="E883" s="7"/>
      <c r="F883" s="7"/>
      <c r="G883" s="7"/>
      <c r="H883" s="7"/>
      <c r="I883" s="7"/>
      <c r="J883" s="7"/>
      <c r="K883" s="7"/>
      <c r="L883" s="7"/>
      <c r="M883" s="7"/>
      <c r="N883" s="7"/>
      <c r="O883" s="7"/>
      <c r="P883" s="7"/>
      <c r="Q883" s="7"/>
      <c r="R883" s="7"/>
      <c r="S883" s="7"/>
      <c r="T883"/>
      <c r="U883"/>
      <c r="V883"/>
      <c r="W883"/>
      <c r="X883"/>
      <c r="Y883"/>
      <c r="Z883"/>
    </row>
    <row r="884" spans="2:26" x14ac:dyDescent="0.25">
      <c r="B884" s="7"/>
      <c r="C884" s="133"/>
      <c r="D884" s="133"/>
      <c r="E884" s="7"/>
      <c r="F884" s="7"/>
      <c r="G884" s="7"/>
      <c r="H884" s="7"/>
      <c r="I884" s="7"/>
      <c r="J884" s="7"/>
      <c r="K884" s="7"/>
      <c r="L884" s="7"/>
      <c r="M884" s="7"/>
      <c r="N884" s="7"/>
      <c r="O884" s="7"/>
      <c r="P884" s="7"/>
      <c r="Q884" s="7"/>
      <c r="R884" s="7"/>
      <c r="S884" s="7"/>
      <c r="T884"/>
      <c r="U884"/>
      <c r="V884"/>
      <c r="W884"/>
      <c r="X884"/>
      <c r="Y884"/>
      <c r="Z884"/>
    </row>
    <row r="885" spans="2:26" x14ac:dyDescent="0.25">
      <c r="B885" s="7"/>
      <c r="C885" s="133"/>
      <c r="D885" s="133"/>
      <c r="E885" s="7"/>
      <c r="F885" s="7"/>
      <c r="G885" s="7"/>
      <c r="H885" s="7"/>
      <c r="I885" s="7"/>
      <c r="J885" s="7"/>
      <c r="K885" s="7"/>
      <c r="L885" s="7"/>
      <c r="M885" s="7"/>
      <c r="N885" s="7"/>
      <c r="O885" s="7"/>
      <c r="P885" s="7"/>
      <c r="Q885" s="7"/>
      <c r="R885" s="7"/>
      <c r="S885" s="7"/>
      <c r="T885"/>
      <c r="U885"/>
      <c r="V885"/>
      <c r="W885"/>
      <c r="X885"/>
      <c r="Y885"/>
      <c r="Z885"/>
    </row>
    <row r="886" spans="2:26" x14ac:dyDescent="0.25">
      <c r="B886" s="7"/>
      <c r="C886" s="133"/>
      <c r="D886" s="133"/>
      <c r="E886" s="7"/>
      <c r="F886" s="7"/>
      <c r="G886" s="7"/>
      <c r="H886" s="7"/>
      <c r="I886" s="7"/>
      <c r="J886" s="7"/>
      <c r="K886" s="7"/>
      <c r="L886" s="7"/>
      <c r="M886" s="7"/>
      <c r="N886" s="7"/>
      <c r="O886" s="7"/>
      <c r="P886" s="7"/>
      <c r="Q886" s="7"/>
      <c r="R886" s="7"/>
      <c r="S886" s="7"/>
      <c r="T886"/>
      <c r="U886"/>
      <c r="V886"/>
      <c r="W886"/>
      <c r="X886"/>
      <c r="Y886"/>
      <c r="Z886"/>
    </row>
    <row r="887" spans="2:26" x14ac:dyDescent="0.25">
      <c r="B887" s="7"/>
      <c r="C887" s="133"/>
      <c r="D887" s="133"/>
      <c r="E887" s="7"/>
      <c r="F887" s="7"/>
      <c r="G887" s="7"/>
      <c r="H887" s="7"/>
      <c r="I887" s="7"/>
      <c r="J887" s="7"/>
      <c r="K887" s="7"/>
      <c r="L887" s="7"/>
      <c r="M887" s="7"/>
      <c r="N887" s="7"/>
      <c r="O887" s="7"/>
      <c r="P887" s="7"/>
      <c r="Q887" s="7"/>
      <c r="R887" s="7"/>
      <c r="S887" s="7"/>
      <c r="T887"/>
      <c r="U887"/>
      <c r="V887"/>
      <c r="W887"/>
      <c r="X887"/>
      <c r="Y887"/>
      <c r="Z887"/>
    </row>
    <row r="888" spans="2:26" x14ac:dyDescent="0.25">
      <c r="B888" s="7"/>
      <c r="C888" s="133"/>
      <c r="D888" s="133"/>
      <c r="E888" s="7"/>
      <c r="F888" s="7"/>
      <c r="G888" s="7"/>
      <c r="H888" s="7"/>
      <c r="I888" s="7"/>
      <c r="J888" s="7"/>
      <c r="K888" s="7"/>
      <c r="L888" s="7"/>
      <c r="M888" s="7"/>
      <c r="N888" s="7"/>
      <c r="O888" s="7"/>
      <c r="P888" s="7"/>
      <c r="Q888" s="7"/>
      <c r="R888" s="7"/>
      <c r="S888" s="7"/>
      <c r="T888"/>
      <c r="U888"/>
      <c r="V888"/>
      <c r="W888"/>
      <c r="X888"/>
      <c r="Y888"/>
      <c r="Z888"/>
    </row>
    <row r="889" spans="2:26" x14ac:dyDescent="0.25">
      <c r="B889" s="7"/>
      <c r="C889" s="133"/>
      <c r="D889" s="133"/>
      <c r="E889" s="7"/>
      <c r="F889" s="7"/>
      <c r="G889" s="7"/>
      <c r="H889" s="7"/>
      <c r="I889" s="7"/>
      <c r="J889" s="7"/>
      <c r="K889" s="7"/>
      <c r="L889" s="7"/>
      <c r="M889" s="7"/>
      <c r="N889" s="7"/>
      <c r="O889" s="7"/>
      <c r="P889" s="7"/>
      <c r="Q889" s="7"/>
      <c r="R889" s="7"/>
      <c r="S889" s="7"/>
      <c r="T889"/>
      <c r="U889"/>
      <c r="V889"/>
      <c r="W889"/>
      <c r="X889"/>
      <c r="Y889"/>
      <c r="Z889"/>
    </row>
    <row r="890" spans="2:26" x14ac:dyDescent="0.25">
      <c r="B890" s="7"/>
      <c r="C890" s="133"/>
      <c r="D890" s="133"/>
      <c r="E890" s="7"/>
      <c r="F890" s="7"/>
      <c r="G890" s="7"/>
      <c r="H890" s="7"/>
      <c r="I890" s="7"/>
      <c r="J890" s="7"/>
      <c r="K890" s="7"/>
      <c r="L890" s="7"/>
      <c r="M890" s="7"/>
      <c r="N890" s="7"/>
      <c r="O890" s="7"/>
      <c r="P890" s="7"/>
      <c r="Q890" s="7"/>
      <c r="R890" s="7"/>
      <c r="S890" s="7"/>
      <c r="T890"/>
      <c r="U890"/>
      <c r="V890"/>
      <c r="W890"/>
      <c r="X890"/>
      <c r="Y890"/>
      <c r="Z890"/>
    </row>
    <row r="891" spans="2:26" x14ac:dyDescent="0.25">
      <c r="B891" s="7"/>
      <c r="C891" s="133"/>
      <c r="D891" s="133"/>
      <c r="E891" s="7"/>
      <c r="F891" s="7"/>
      <c r="G891" s="7"/>
      <c r="H891" s="7"/>
      <c r="I891" s="7"/>
      <c r="J891" s="7"/>
      <c r="K891" s="7"/>
      <c r="L891" s="7"/>
      <c r="M891" s="7"/>
      <c r="N891" s="7"/>
      <c r="O891" s="7"/>
      <c r="P891" s="7"/>
      <c r="Q891" s="7"/>
      <c r="R891" s="7"/>
      <c r="S891" s="7"/>
      <c r="T891"/>
      <c r="U891"/>
      <c r="V891"/>
      <c r="W891"/>
      <c r="X891"/>
      <c r="Y891"/>
      <c r="Z891"/>
    </row>
    <row r="892" spans="2:26" x14ac:dyDescent="0.25">
      <c r="B892" s="7"/>
      <c r="C892" s="133"/>
      <c r="D892" s="133"/>
      <c r="E892" s="7"/>
      <c r="F892" s="7"/>
      <c r="G892" s="7"/>
      <c r="H892" s="7"/>
      <c r="I892" s="7"/>
      <c r="J892" s="7"/>
      <c r="K892" s="7"/>
      <c r="L892" s="7"/>
      <c r="M892" s="7"/>
      <c r="N892" s="7"/>
      <c r="O892" s="7"/>
      <c r="P892" s="7"/>
      <c r="Q892" s="7"/>
      <c r="R892" s="7"/>
      <c r="S892" s="7"/>
      <c r="T892"/>
      <c r="U892"/>
      <c r="V892"/>
      <c r="W892"/>
      <c r="X892"/>
      <c r="Y892"/>
      <c r="Z892"/>
    </row>
    <row r="893" spans="2:26" x14ac:dyDescent="0.25">
      <c r="B893" s="7"/>
      <c r="C893" s="133"/>
      <c r="D893" s="133"/>
      <c r="E893" s="7"/>
      <c r="F893" s="7"/>
      <c r="G893" s="7"/>
      <c r="H893" s="7"/>
      <c r="I893" s="7"/>
      <c r="J893" s="7"/>
      <c r="K893" s="7"/>
      <c r="L893" s="7"/>
      <c r="M893" s="7"/>
      <c r="N893" s="7"/>
      <c r="O893" s="7"/>
      <c r="P893" s="7"/>
      <c r="Q893" s="7"/>
      <c r="R893" s="7"/>
      <c r="S893" s="7"/>
      <c r="T893"/>
      <c r="U893"/>
      <c r="V893"/>
      <c r="W893"/>
      <c r="X893"/>
      <c r="Y893"/>
      <c r="Z893"/>
    </row>
    <row r="894" spans="2:26" x14ac:dyDescent="0.25">
      <c r="B894" s="7"/>
      <c r="C894" s="133"/>
      <c r="D894" s="133"/>
      <c r="E894" s="7"/>
      <c r="F894" s="7"/>
      <c r="G894" s="7"/>
      <c r="H894" s="7"/>
      <c r="I894" s="7"/>
      <c r="J894" s="7"/>
      <c r="K894" s="7"/>
      <c r="L894" s="7"/>
      <c r="M894" s="7"/>
      <c r="N894" s="7"/>
      <c r="O894" s="7"/>
      <c r="P894" s="7"/>
      <c r="Q894" s="7"/>
      <c r="R894" s="7"/>
      <c r="S894" s="7"/>
      <c r="T894"/>
      <c r="U894"/>
      <c r="V894"/>
      <c r="W894"/>
      <c r="X894"/>
      <c r="Y894"/>
      <c r="Z894"/>
    </row>
    <row r="895" spans="2:26" x14ac:dyDescent="0.25">
      <c r="B895" s="7"/>
      <c r="C895" s="133"/>
      <c r="D895" s="133"/>
      <c r="E895" s="7"/>
      <c r="F895" s="7"/>
      <c r="G895" s="7"/>
      <c r="H895" s="7"/>
      <c r="I895" s="7"/>
      <c r="J895" s="7"/>
      <c r="K895" s="7"/>
      <c r="L895" s="7"/>
      <c r="M895" s="7"/>
      <c r="N895" s="7"/>
      <c r="O895" s="7"/>
      <c r="P895" s="7"/>
      <c r="Q895" s="7"/>
      <c r="R895" s="7"/>
      <c r="S895" s="7"/>
      <c r="T895"/>
      <c r="U895"/>
      <c r="V895"/>
      <c r="W895"/>
      <c r="X895"/>
      <c r="Y895"/>
      <c r="Z895"/>
    </row>
    <row r="896" spans="2:26" x14ac:dyDescent="0.25">
      <c r="B896" s="7"/>
      <c r="C896" s="133"/>
      <c r="D896" s="133"/>
      <c r="E896" s="7"/>
      <c r="F896" s="7"/>
      <c r="G896" s="7"/>
      <c r="H896" s="7"/>
      <c r="I896" s="7"/>
      <c r="J896" s="7"/>
      <c r="K896" s="7"/>
      <c r="L896" s="7"/>
      <c r="M896" s="7"/>
      <c r="N896" s="7"/>
      <c r="O896" s="7"/>
      <c r="P896" s="7"/>
      <c r="Q896" s="7"/>
      <c r="R896" s="7"/>
      <c r="S896" s="7"/>
      <c r="T896"/>
      <c r="U896"/>
      <c r="V896"/>
      <c r="W896"/>
      <c r="X896"/>
      <c r="Y896"/>
      <c r="Z896"/>
    </row>
    <row r="897" spans="2:26" x14ac:dyDescent="0.25">
      <c r="B897" s="7"/>
      <c r="C897" s="133"/>
      <c r="D897" s="133"/>
      <c r="E897" s="7"/>
      <c r="F897" s="7"/>
      <c r="G897" s="7"/>
      <c r="H897" s="7"/>
      <c r="I897" s="7"/>
      <c r="J897" s="7"/>
      <c r="K897" s="7"/>
      <c r="L897" s="7"/>
      <c r="M897" s="7"/>
      <c r="N897" s="7"/>
      <c r="O897" s="7"/>
      <c r="P897" s="7"/>
      <c r="Q897" s="7"/>
      <c r="R897" s="7"/>
      <c r="S897" s="7"/>
      <c r="T897"/>
      <c r="U897"/>
      <c r="V897"/>
      <c r="W897"/>
      <c r="X897"/>
      <c r="Y897"/>
      <c r="Z897"/>
    </row>
    <row r="898" spans="2:26" x14ac:dyDescent="0.25">
      <c r="B898" s="7"/>
      <c r="C898" s="133"/>
      <c r="D898" s="133"/>
      <c r="E898" s="7"/>
      <c r="F898" s="7"/>
      <c r="G898" s="7"/>
      <c r="H898" s="7"/>
      <c r="I898" s="7"/>
      <c r="J898" s="7"/>
      <c r="K898" s="7"/>
      <c r="L898" s="7"/>
      <c r="M898" s="7"/>
      <c r="N898" s="7"/>
      <c r="O898" s="7"/>
      <c r="P898" s="7"/>
      <c r="Q898" s="7"/>
      <c r="R898" s="7"/>
      <c r="S898" s="7"/>
      <c r="T898"/>
      <c r="U898"/>
      <c r="V898"/>
      <c r="W898"/>
      <c r="X898"/>
      <c r="Y898"/>
      <c r="Z898"/>
    </row>
    <row r="899" spans="2:26" x14ac:dyDescent="0.25">
      <c r="B899" s="7"/>
      <c r="C899" s="133"/>
      <c r="D899" s="133"/>
      <c r="E899" s="7"/>
      <c r="F899" s="7"/>
      <c r="G899" s="7"/>
      <c r="H899" s="7"/>
      <c r="I899" s="7"/>
      <c r="J899" s="7"/>
      <c r="K899" s="7"/>
      <c r="L899" s="7"/>
      <c r="M899" s="7"/>
      <c r="N899" s="7"/>
      <c r="O899" s="7"/>
      <c r="P899" s="7"/>
      <c r="Q899" s="7"/>
      <c r="R899" s="7"/>
      <c r="S899" s="7"/>
      <c r="T899"/>
      <c r="U899"/>
      <c r="V899"/>
      <c r="W899"/>
      <c r="X899"/>
      <c r="Y899"/>
      <c r="Z899"/>
    </row>
    <row r="900" spans="2:26" x14ac:dyDescent="0.25">
      <c r="B900" s="7"/>
      <c r="C900" s="133"/>
      <c r="D900" s="133"/>
      <c r="E900" s="7"/>
      <c r="F900" s="7"/>
      <c r="G900" s="7"/>
      <c r="H900" s="7"/>
      <c r="I900" s="7"/>
      <c r="J900" s="7"/>
      <c r="K900" s="7"/>
      <c r="L900" s="7"/>
      <c r="M900" s="7"/>
      <c r="N900" s="7"/>
      <c r="O900" s="7"/>
      <c r="P900" s="7"/>
      <c r="Q900" s="7"/>
      <c r="R900" s="7"/>
      <c r="S900" s="7"/>
      <c r="T900"/>
      <c r="U900"/>
      <c r="V900"/>
      <c r="W900"/>
      <c r="X900"/>
      <c r="Y900"/>
      <c r="Z900"/>
    </row>
    <row r="901" spans="2:26" x14ac:dyDescent="0.25">
      <c r="B901" s="7"/>
      <c r="C901" s="133"/>
      <c r="D901" s="133"/>
      <c r="E901" s="7"/>
      <c r="F901" s="7"/>
      <c r="G901" s="7"/>
      <c r="H901" s="7"/>
      <c r="I901" s="7"/>
      <c r="J901" s="7"/>
      <c r="K901" s="7"/>
      <c r="L901" s="7"/>
      <c r="M901" s="7"/>
      <c r="N901" s="7"/>
      <c r="O901" s="7"/>
      <c r="P901" s="7"/>
      <c r="Q901" s="7"/>
      <c r="R901" s="7"/>
      <c r="S901" s="7"/>
      <c r="T901"/>
      <c r="U901"/>
      <c r="V901"/>
      <c r="W901"/>
      <c r="X901"/>
      <c r="Y901"/>
      <c r="Z901"/>
    </row>
    <row r="902" spans="2:26" x14ac:dyDescent="0.25">
      <c r="B902" s="7"/>
      <c r="C902" s="133"/>
      <c r="D902" s="133"/>
      <c r="E902" s="7"/>
      <c r="F902" s="7"/>
      <c r="G902" s="7"/>
      <c r="H902" s="7"/>
      <c r="I902" s="7"/>
      <c r="J902" s="7"/>
      <c r="K902" s="7"/>
      <c r="L902" s="7"/>
      <c r="M902" s="7"/>
      <c r="N902" s="7"/>
      <c r="O902" s="7"/>
      <c r="P902" s="7"/>
      <c r="Q902" s="7"/>
      <c r="R902" s="7"/>
      <c r="S902" s="7"/>
      <c r="T902"/>
      <c r="U902"/>
      <c r="V902"/>
      <c r="W902"/>
      <c r="X902"/>
      <c r="Y902"/>
      <c r="Z902"/>
    </row>
    <row r="903" spans="2:26" x14ac:dyDescent="0.25">
      <c r="B903" s="7"/>
      <c r="C903" s="133"/>
      <c r="D903" s="133"/>
      <c r="E903" s="7"/>
      <c r="F903" s="7"/>
      <c r="G903" s="7"/>
      <c r="H903" s="7"/>
      <c r="I903" s="7"/>
      <c r="J903" s="7"/>
      <c r="K903" s="7"/>
      <c r="L903" s="7"/>
      <c r="M903" s="7"/>
      <c r="N903" s="7"/>
      <c r="O903" s="7"/>
      <c r="P903" s="7"/>
      <c r="Q903" s="7"/>
      <c r="R903" s="7"/>
      <c r="S903" s="7"/>
      <c r="T903"/>
      <c r="U903"/>
      <c r="V903"/>
      <c r="W903"/>
      <c r="X903"/>
      <c r="Y903"/>
      <c r="Z903"/>
    </row>
    <row r="904" spans="2:26" x14ac:dyDescent="0.25">
      <c r="B904" s="7"/>
      <c r="C904" s="133"/>
      <c r="D904" s="133"/>
      <c r="E904" s="7"/>
      <c r="F904" s="7"/>
      <c r="G904" s="7"/>
      <c r="H904" s="7"/>
      <c r="I904" s="7"/>
      <c r="J904" s="7"/>
      <c r="K904" s="7"/>
      <c r="L904" s="7"/>
      <c r="M904" s="7"/>
      <c r="N904" s="7"/>
      <c r="O904" s="7"/>
      <c r="P904" s="7"/>
      <c r="Q904" s="7"/>
      <c r="R904" s="7"/>
      <c r="S904" s="7"/>
      <c r="T904"/>
      <c r="U904"/>
      <c r="V904"/>
      <c r="W904"/>
      <c r="X904"/>
      <c r="Y904"/>
      <c r="Z904"/>
    </row>
    <row r="905" spans="2:26" x14ac:dyDescent="0.25">
      <c r="B905" s="7"/>
      <c r="C905" s="133"/>
      <c r="D905" s="133"/>
      <c r="E905" s="7"/>
      <c r="F905" s="7"/>
      <c r="G905" s="7"/>
      <c r="H905" s="7"/>
      <c r="I905" s="7"/>
      <c r="J905" s="7"/>
      <c r="K905" s="7"/>
      <c r="L905" s="7"/>
      <c r="M905" s="7"/>
      <c r="N905" s="7"/>
      <c r="O905" s="7"/>
      <c r="P905" s="7"/>
      <c r="Q905" s="7"/>
      <c r="R905" s="7"/>
      <c r="S905" s="7"/>
      <c r="T905"/>
      <c r="U905"/>
      <c r="V905"/>
      <c r="W905"/>
      <c r="X905"/>
      <c r="Y905"/>
      <c r="Z905"/>
    </row>
    <row r="906" spans="2:26" x14ac:dyDescent="0.25">
      <c r="B906" s="7"/>
      <c r="C906" s="133"/>
      <c r="D906" s="133"/>
      <c r="E906" s="7"/>
      <c r="F906" s="7"/>
      <c r="G906" s="7"/>
      <c r="H906" s="7"/>
      <c r="I906" s="7"/>
      <c r="J906" s="7"/>
      <c r="K906" s="7"/>
      <c r="L906" s="7"/>
      <c r="M906" s="7"/>
      <c r="N906" s="7"/>
      <c r="O906" s="7"/>
      <c r="P906" s="7"/>
      <c r="Q906" s="7"/>
      <c r="R906" s="7"/>
      <c r="S906" s="7"/>
      <c r="T906"/>
      <c r="U906"/>
      <c r="V906"/>
      <c r="W906"/>
      <c r="X906"/>
      <c r="Y906"/>
      <c r="Z906"/>
    </row>
    <row r="907" spans="2:26" x14ac:dyDescent="0.25">
      <c r="B907" s="7"/>
      <c r="C907" s="133"/>
      <c r="D907" s="133"/>
      <c r="E907" s="7"/>
      <c r="F907" s="7"/>
      <c r="G907" s="7"/>
      <c r="H907" s="7"/>
      <c r="I907" s="7"/>
      <c r="J907" s="7"/>
      <c r="K907" s="7"/>
      <c r="L907" s="7"/>
      <c r="M907" s="7"/>
      <c r="N907" s="7"/>
      <c r="O907" s="7"/>
      <c r="P907" s="7"/>
      <c r="Q907" s="7"/>
      <c r="R907" s="7"/>
      <c r="S907" s="7"/>
      <c r="T907"/>
      <c r="U907"/>
      <c r="V907"/>
      <c r="W907"/>
      <c r="X907"/>
      <c r="Y907"/>
      <c r="Z907"/>
    </row>
    <row r="908" spans="2:26" x14ac:dyDescent="0.25">
      <c r="B908" s="7"/>
      <c r="C908" s="133"/>
      <c r="D908" s="133"/>
      <c r="E908" s="7"/>
      <c r="F908" s="7"/>
      <c r="G908" s="7"/>
      <c r="H908" s="7"/>
      <c r="I908" s="7"/>
      <c r="J908" s="7"/>
      <c r="K908" s="7"/>
      <c r="L908" s="7"/>
      <c r="M908" s="7"/>
      <c r="N908" s="7"/>
      <c r="O908" s="7"/>
      <c r="P908" s="7"/>
      <c r="Q908" s="7"/>
      <c r="R908" s="7"/>
      <c r="S908" s="7"/>
      <c r="T908"/>
      <c r="U908"/>
      <c r="V908"/>
      <c r="W908"/>
      <c r="X908"/>
      <c r="Y908"/>
      <c r="Z908"/>
    </row>
    <row r="909" spans="2:26" x14ac:dyDescent="0.25">
      <c r="B909" s="7"/>
      <c r="C909" s="133"/>
      <c r="D909" s="133"/>
      <c r="E909" s="7"/>
      <c r="F909" s="7"/>
      <c r="G909" s="7"/>
      <c r="H909" s="7"/>
      <c r="I909" s="7"/>
      <c r="J909" s="7"/>
      <c r="K909" s="7"/>
      <c r="L909" s="7"/>
      <c r="M909" s="7"/>
      <c r="N909" s="7"/>
      <c r="O909" s="7"/>
      <c r="P909" s="7"/>
      <c r="Q909" s="7"/>
      <c r="R909" s="7"/>
      <c r="S909" s="7"/>
      <c r="T909"/>
      <c r="U909"/>
      <c r="V909"/>
      <c r="W909"/>
      <c r="X909"/>
      <c r="Y909"/>
      <c r="Z909"/>
    </row>
    <row r="910" spans="2:26" x14ac:dyDescent="0.25">
      <c r="B910" s="7"/>
      <c r="C910" s="133"/>
      <c r="D910" s="133"/>
      <c r="E910" s="7"/>
      <c r="F910" s="7"/>
      <c r="G910" s="7"/>
      <c r="H910" s="7"/>
      <c r="I910" s="7"/>
      <c r="J910" s="7"/>
      <c r="K910" s="7"/>
      <c r="L910" s="7"/>
      <c r="M910" s="7"/>
      <c r="N910" s="7"/>
      <c r="O910" s="7"/>
      <c r="P910" s="7"/>
      <c r="Q910" s="7"/>
      <c r="R910" s="7"/>
      <c r="S910" s="7"/>
      <c r="T910"/>
      <c r="U910"/>
      <c r="V910"/>
      <c r="W910"/>
      <c r="X910"/>
      <c r="Y910"/>
      <c r="Z910"/>
    </row>
    <row r="911" spans="2:26" x14ac:dyDescent="0.25">
      <c r="B911" s="7"/>
      <c r="C911" s="133"/>
      <c r="D911" s="133"/>
      <c r="E911" s="7"/>
      <c r="F911" s="7"/>
      <c r="G911" s="7"/>
      <c r="H911" s="7"/>
      <c r="I911" s="7"/>
      <c r="J911" s="7"/>
      <c r="K911" s="7"/>
      <c r="L911" s="7"/>
      <c r="M911" s="7"/>
      <c r="N911" s="7"/>
      <c r="O911" s="7"/>
      <c r="P911" s="7"/>
      <c r="Q911" s="7"/>
      <c r="R911" s="7"/>
      <c r="S911" s="7"/>
      <c r="T911"/>
      <c r="U911"/>
      <c r="V911"/>
      <c r="W911"/>
      <c r="X911"/>
      <c r="Y911"/>
      <c r="Z911"/>
    </row>
    <row r="912" spans="2:26" x14ac:dyDescent="0.25">
      <c r="B912" s="7"/>
      <c r="C912" s="133"/>
      <c r="D912" s="133"/>
      <c r="E912" s="7"/>
      <c r="F912" s="7"/>
      <c r="G912" s="7"/>
      <c r="H912" s="7"/>
      <c r="I912" s="7"/>
      <c r="J912" s="7"/>
      <c r="K912" s="7"/>
      <c r="L912" s="7"/>
      <c r="M912" s="7"/>
      <c r="N912" s="7"/>
      <c r="O912" s="7"/>
      <c r="P912" s="7"/>
      <c r="Q912" s="7"/>
      <c r="R912" s="7"/>
      <c r="S912" s="7"/>
      <c r="T912"/>
      <c r="U912"/>
      <c r="V912"/>
      <c r="W912"/>
      <c r="X912"/>
      <c r="Y912"/>
      <c r="Z912"/>
    </row>
    <row r="913" spans="2:26" x14ac:dyDescent="0.25">
      <c r="B913" s="7"/>
      <c r="C913" s="133"/>
      <c r="D913" s="133"/>
      <c r="E913" s="7"/>
      <c r="F913" s="7"/>
      <c r="G913" s="7"/>
      <c r="H913" s="7"/>
      <c r="I913" s="7"/>
      <c r="J913" s="7"/>
      <c r="K913" s="7"/>
      <c r="L913" s="7"/>
      <c r="M913" s="7"/>
      <c r="N913" s="7"/>
      <c r="O913" s="7"/>
      <c r="P913" s="7"/>
      <c r="Q913" s="7"/>
      <c r="R913" s="7"/>
      <c r="S913" s="7"/>
      <c r="T913"/>
      <c r="U913"/>
      <c r="V913"/>
      <c r="W913"/>
      <c r="X913"/>
      <c r="Y913"/>
      <c r="Z913"/>
    </row>
    <row r="914" spans="2:26" x14ac:dyDescent="0.25">
      <c r="B914" s="7"/>
      <c r="C914" s="133"/>
      <c r="D914" s="133"/>
      <c r="E914" s="7"/>
      <c r="F914" s="7"/>
      <c r="G914" s="7"/>
      <c r="H914" s="7"/>
      <c r="I914" s="7"/>
      <c r="J914" s="7"/>
      <c r="K914" s="7"/>
      <c r="L914" s="7"/>
      <c r="M914" s="7"/>
      <c r="N914" s="7"/>
      <c r="O914" s="7"/>
      <c r="P914" s="7"/>
      <c r="Q914" s="7"/>
      <c r="R914" s="7"/>
      <c r="S914" s="7"/>
      <c r="T914"/>
      <c r="U914"/>
      <c r="V914"/>
      <c r="W914"/>
      <c r="X914"/>
      <c r="Y914"/>
      <c r="Z914"/>
    </row>
    <row r="915" spans="2:26" x14ac:dyDescent="0.25">
      <c r="B915" s="7"/>
      <c r="C915" s="133"/>
      <c r="D915" s="133"/>
      <c r="E915" s="7"/>
      <c r="F915" s="7"/>
      <c r="G915" s="7"/>
      <c r="H915" s="7"/>
      <c r="I915" s="7"/>
      <c r="J915" s="7"/>
      <c r="K915" s="7"/>
      <c r="L915" s="7"/>
      <c r="M915" s="7"/>
      <c r="N915" s="7"/>
      <c r="O915" s="7"/>
      <c r="P915" s="7"/>
      <c r="Q915" s="7"/>
      <c r="R915" s="7"/>
      <c r="S915" s="7"/>
      <c r="T915"/>
      <c r="U915"/>
      <c r="V915"/>
      <c r="W915"/>
      <c r="X915"/>
      <c r="Y915"/>
      <c r="Z915"/>
    </row>
    <row r="916" spans="2:26" x14ac:dyDescent="0.25">
      <c r="B916" s="7"/>
      <c r="C916" s="133"/>
      <c r="D916" s="133"/>
      <c r="E916" s="7"/>
      <c r="F916" s="7"/>
      <c r="G916" s="7"/>
      <c r="H916" s="7"/>
      <c r="I916" s="7"/>
      <c r="J916" s="7"/>
      <c r="K916" s="7"/>
      <c r="L916" s="7"/>
      <c r="M916" s="7"/>
      <c r="N916" s="7"/>
      <c r="O916" s="7"/>
      <c r="P916" s="7"/>
      <c r="Q916" s="7"/>
      <c r="R916" s="7"/>
      <c r="S916" s="7"/>
      <c r="T916"/>
      <c r="U916"/>
      <c r="V916"/>
      <c r="W916"/>
      <c r="X916"/>
      <c r="Y916"/>
      <c r="Z916"/>
    </row>
    <row r="917" spans="2:26" x14ac:dyDescent="0.25">
      <c r="B917" s="7"/>
      <c r="C917" s="133"/>
      <c r="D917" s="133"/>
      <c r="E917" s="7"/>
      <c r="F917" s="7"/>
      <c r="G917" s="7"/>
      <c r="H917" s="7"/>
      <c r="I917" s="7"/>
      <c r="J917" s="7"/>
      <c r="K917" s="7"/>
      <c r="L917" s="7"/>
      <c r="M917" s="7"/>
      <c r="N917" s="7"/>
      <c r="O917" s="7"/>
      <c r="P917" s="7"/>
      <c r="Q917" s="7"/>
      <c r="R917" s="7"/>
      <c r="S917" s="7"/>
      <c r="T917"/>
      <c r="U917"/>
      <c r="V917"/>
      <c r="W917"/>
      <c r="X917"/>
      <c r="Y917"/>
      <c r="Z917"/>
    </row>
    <row r="918" spans="2:26" x14ac:dyDescent="0.25">
      <c r="B918" s="7"/>
      <c r="C918" s="133"/>
      <c r="D918" s="133"/>
      <c r="E918" s="7"/>
      <c r="F918" s="7"/>
      <c r="G918" s="7"/>
      <c r="H918" s="7"/>
      <c r="I918" s="7"/>
      <c r="J918" s="7"/>
      <c r="K918" s="7"/>
      <c r="L918" s="7"/>
      <c r="M918" s="7"/>
      <c r="N918" s="7"/>
      <c r="O918" s="7"/>
      <c r="P918" s="7"/>
      <c r="Q918" s="7"/>
      <c r="R918" s="7"/>
      <c r="S918" s="7"/>
      <c r="T918"/>
      <c r="U918"/>
      <c r="V918"/>
      <c r="W918"/>
      <c r="X918"/>
      <c r="Y918"/>
      <c r="Z918"/>
    </row>
    <row r="919" spans="2:26" x14ac:dyDescent="0.25">
      <c r="B919" s="7"/>
      <c r="C919" s="133"/>
      <c r="D919" s="133"/>
      <c r="E919" s="7"/>
      <c r="F919" s="7"/>
      <c r="G919" s="7"/>
      <c r="H919" s="7"/>
      <c r="I919" s="7"/>
      <c r="J919" s="7"/>
      <c r="K919" s="7"/>
      <c r="L919" s="7"/>
      <c r="M919" s="7"/>
      <c r="N919" s="7"/>
      <c r="O919" s="7"/>
      <c r="P919" s="7"/>
      <c r="Q919" s="7"/>
      <c r="R919" s="7"/>
      <c r="S919" s="7"/>
      <c r="T919"/>
      <c r="U919"/>
      <c r="V919"/>
      <c r="W919"/>
      <c r="X919"/>
      <c r="Y919"/>
      <c r="Z919"/>
    </row>
    <row r="920" spans="2:26" x14ac:dyDescent="0.25">
      <c r="B920" s="7"/>
      <c r="C920" s="133"/>
      <c r="D920" s="133"/>
      <c r="E920" s="7"/>
      <c r="F920" s="7"/>
      <c r="G920" s="7"/>
      <c r="H920" s="7"/>
      <c r="I920" s="7"/>
      <c r="J920" s="7"/>
      <c r="K920" s="7"/>
      <c r="L920" s="7"/>
      <c r="M920" s="7"/>
      <c r="N920" s="7"/>
      <c r="O920" s="7"/>
      <c r="P920" s="7"/>
      <c r="Q920" s="7"/>
      <c r="R920" s="7"/>
      <c r="S920" s="7"/>
      <c r="T920"/>
      <c r="U920"/>
      <c r="V920"/>
      <c r="W920"/>
      <c r="X920"/>
      <c r="Y920"/>
      <c r="Z920"/>
    </row>
    <row r="921" spans="2:26" x14ac:dyDescent="0.25">
      <c r="B921" s="7"/>
      <c r="C921" s="133"/>
      <c r="D921" s="133"/>
      <c r="E921" s="7"/>
      <c r="F921" s="7"/>
      <c r="G921" s="7"/>
      <c r="H921" s="7"/>
      <c r="I921" s="7"/>
      <c r="J921" s="7"/>
      <c r="K921" s="7"/>
      <c r="L921" s="7"/>
      <c r="M921" s="7"/>
      <c r="N921" s="7"/>
      <c r="O921" s="7"/>
      <c r="P921" s="7"/>
      <c r="Q921" s="7"/>
      <c r="R921" s="7"/>
      <c r="S921" s="7"/>
      <c r="T921"/>
      <c r="U921"/>
      <c r="V921"/>
      <c r="W921"/>
      <c r="X921"/>
      <c r="Y921"/>
      <c r="Z921"/>
    </row>
    <row r="922" spans="2:26" x14ac:dyDescent="0.25">
      <c r="B922" s="7"/>
      <c r="C922" s="133"/>
      <c r="D922" s="133"/>
      <c r="E922" s="7"/>
      <c r="F922" s="7"/>
      <c r="G922" s="7"/>
      <c r="H922" s="7"/>
      <c r="I922" s="7"/>
      <c r="J922" s="7"/>
      <c r="K922" s="7"/>
      <c r="L922" s="7"/>
      <c r="M922" s="7"/>
      <c r="N922" s="7"/>
      <c r="O922" s="7"/>
      <c r="P922" s="7"/>
      <c r="Q922" s="7"/>
      <c r="R922" s="7"/>
      <c r="S922" s="7"/>
      <c r="T922"/>
      <c r="U922"/>
      <c r="V922"/>
      <c r="W922"/>
      <c r="X922"/>
      <c r="Y922"/>
      <c r="Z922"/>
    </row>
    <row r="923" spans="2:26" x14ac:dyDescent="0.25">
      <c r="B923" s="7"/>
      <c r="C923" s="133"/>
      <c r="D923" s="133"/>
      <c r="E923" s="7"/>
      <c r="F923" s="7"/>
      <c r="G923" s="7"/>
      <c r="H923" s="7"/>
      <c r="I923" s="7"/>
      <c r="J923" s="7"/>
      <c r="K923" s="7"/>
      <c r="L923" s="7"/>
      <c r="M923" s="7"/>
      <c r="N923" s="7"/>
      <c r="O923" s="7"/>
      <c r="P923" s="7"/>
      <c r="Q923" s="7"/>
      <c r="R923" s="7"/>
      <c r="S923" s="7"/>
      <c r="T923"/>
      <c r="U923"/>
      <c r="V923"/>
      <c r="W923"/>
      <c r="X923"/>
      <c r="Y923"/>
      <c r="Z923"/>
    </row>
    <row r="924" spans="2:26" x14ac:dyDescent="0.25">
      <c r="B924" s="7"/>
      <c r="C924" s="133"/>
      <c r="D924" s="133"/>
      <c r="E924" s="7"/>
      <c r="F924" s="7"/>
      <c r="G924" s="7"/>
      <c r="H924" s="7"/>
      <c r="I924" s="7"/>
      <c r="J924" s="7"/>
      <c r="K924" s="7"/>
      <c r="L924" s="7"/>
      <c r="M924" s="7"/>
      <c r="N924" s="7"/>
      <c r="O924" s="7"/>
      <c r="P924" s="7"/>
      <c r="Q924" s="7"/>
      <c r="R924" s="7"/>
      <c r="S924" s="7"/>
      <c r="T924"/>
      <c r="U924"/>
      <c r="V924"/>
      <c r="W924"/>
      <c r="X924"/>
      <c r="Y924"/>
      <c r="Z924"/>
    </row>
    <row r="925" spans="2:26" x14ac:dyDescent="0.25">
      <c r="B925" s="7"/>
      <c r="C925" s="133"/>
      <c r="D925" s="133"/>
      <c r="E925" s="7"/>
      <c r="F925" s="7"/>
      <c r="G925" s="7"/>
      <c r="H925" s="7"/>
      <c r="I925" s="7"/>
      <c r="J925" s="7"/>
      <c r="K925" s="7"/>
      <c r="L925" s="7"/>
      <c r="M925" s="7"/>
      <c r="N925" s="7"/>
      <c r="O925" s="7"/>
      <c r="P925" s="7"/>
      <c r="Q925" s="7"/>
      <c r="R925" s="7"/>
      <c r="S925" s="7"/>
      <c r="T925"/>
      <c r="U925"/>
      <c r="V925"/>
      <c r="W925"/>
      <c r="X925"/>
      <c r="Y925"/>
      <c r="Z925"/>
    </row>
    <row r="926" spans="2:26" x14ac:dyDescent="0.25">
      <c r="B926" s="7"/>
      <c r="C926" s="133"/>
      <c r="D926" s="133"/>
      <c r="E926" s="7"/>
      <c r="F926" s="7"/>
      <c r="G926" s="7"/>
      <c r="H926" s="7"/>
      <c r="I926" s="7"/>
      <c r="J926" s="7"/>
      <c r="K926" s="7"/>
      <c r="L926" s="7"/>
      <c r="M926" s="7"/>
      <c r="N926" s="7"/>
      <c r="O926" s="7"/>
      <c r="P926" s="7"/>
      <c r="Q926" s="7"/>
      <c r="R926" s="7"/>
      <c r="S926" s="7"/>
      <c r="T926"/>
      <c r="U926"/>
      <c r="V926"/>
      <c r="W926"/>
      <c r="X926"/>
      <c r="Y926"/>
      <c r="Z926"/>
    </row>
    <row r="927" spans="2:26" x14ac:dyDescent="0.25">
      <c r="B927" s="7"/>
      <c r="C927" s="133"/>
      <c r="D927" s="133"/>
      <c r="E927" s="7"/>
      <c r="F927" s="7"/>
      <c r="G927" s="7"/>
      <c r="H927" s="7"/>
      <c r="I927" s="7"/>
      <c r="J927" s="7"/>
      <c r="K927" s="7"/>
      <c r="L927" s="7"/>
      <c r="M927" s="7"/>
      <c r="N927" s="7"/>
      <c r="O927" s="7"/>
      <c r="P927" s="7"/>
      <c r="Q927" s="7"/>
      <c r="R927" s="7"/>
      <c r="S927" s="7"/>
      <c r="T927"/>
      <c r="U927"/>
      <c r="V927"/>
      <c r="W927"/>
      <c r="X927"/>
      <c r="Y927"/>
      <c r="Z927"/>
    </row>
    <row r="928" spans="2:26" x14ac:dyDescent="0.25">
      <c r="B928" s="7"/>
      <c r="C928" s="133"/>
      <c r="D928" s="133"/>
      <c r="E928" s="7"/>
      <c r="F928" s="7"/>
      <c r="G928" s="7"/>
      <c r="H928" s="7"/>
      <c r="I928" s="7"/>
      <c r="J928" s="7"/>
      <c r="K928" s="7"/>
      <c r="L928" s="7"/>
      <c r="M928" s="7"/>
      <c r="N928" s="7"/>
      <c r="O928" s="7"/>
      <c r="P928" s="7"/>
      <c r="Q928" s="7"/>
      <c r="R928" s="7"/>
      <c r="S928" s="7"/>
      <c r="T928"/>
      <c r="U928"/>
      <c r="V928"/>
      <c r="W928"/>
      <c r="X928"/>
      <c r="Y928"/>
      <c r="Z928"/>
    </row>
    <row r="929" spans="2:26" x14ac:dyDescent="0.25">
      <c r="B929" s="7"/>
      <c r="C929" s="133"/>
      <c r="D929" s="133"/>
      <c r="E929" s="7"/>
      <c r="F929" s="7"/>
      <c r="G929" s="7"/>
      <c r="H929" s="7"/>
      <c r="I929" s="7"/>
      <c r="J929" s="7"/>
      <c r="K929" s="7"/>
      <c r="L929" s="7"/>
      <c r="M929" s="7"/>
      <c r="N929" s="7"/>
      <c r="O929" s="7"/>
      <c r="P929" s="7"/>
      <c r="Q929" s="7"/>
      <c r="R929" s="7"/>
      <c r="S929" s="7"/>
      <c r="T929"/>
      <c r="U929"/>
      <c r="V929"/>
      <c r="W929"/>
      <c r="X929"/>
      <c r="Y929"/>
      <c r="Z929"/>
    </row>
    <row r="930" spans="2:26" x14ac:dyDescent="0.25">
      <c r="B930" s="7"/>
      <c r="C930" s="133"/>
      <c r="D930" s="133"/>
      <c r="E930" s="7"/>
      <c r="F930" s="7"/>
      <c r="G930" s="7"/>
      <c r="H930" s="7"/>
      <c r="I930" s="7"/>
      <c r="J930" s="7"/>
      <c r="K930" s="7"/>
      <c r="L930" s="7"/>
      <c r="M930" s="7"/>
      <c r="N930" s="7"/>
      <c r="O930" s="7"/>
      <c r="P930" s="7"/>
      <c r="Q930" s="7"/>
      <c r="R930" s="7"/>
      <c r="S930" s="7"/>
      <c r="T930"/>
      <c r="U930"/>
      <c r="V930"/>
      <c r="W930"/>
      <c r="X930"/>
      <c r="Y930"/>
      <c r="Z930"/>
    </row>
    <row r="931" spans="2:26" x14ac:dyDescent="0.25">
      <c r="B931" s="7"/>
      <c r="C931" s="133"/>
      <c r="D931" s="133"/>
      <c r="E931" s="7"/>
      <c r="F931" s="7"/>
      <c r="G931" s="7"/>
      <c r="H931" s="7"/>
      <c r="I931" s="7"/>
      <c r="J931" s="7"/>
      <c r="K931" s="7"/>
      <c r="L931" s="7"/>
      <c r="M931" s="7"/>
      <c r="N931" s="7"/>
      <c r="O931" s="7"/>
      <c r="P931" s="7"/>
      <c r="Q931" s="7"/>
      <c r="R931" s="7"/>
      <c r="S931" s="7"/>
      <c r="T931"/>
      <c r="U931"/>
      <c r="V931"/>
      <c r="W931"/>
      <c r="X931"/>
      <c r="Y931"/>
      <c r="Z931"/>
    </row>
    <row r="932" spans="2:26" x14ac:dyDescent="0.25">
      <c r="B932" s="7"/>
      <c r="C932" s="133"/>
      <c r="D932" s="133"/>
      <c r="E932" s="7"/>
      <c r="F932" s="7"/>
      <c r="G932" s="7"/>
      <c r="H932" s="7"/>
      <c r="I932" s="7"/>
      <c r="J932" s="7"/>
      <c r="K932" s="7"/>
      <c r="L932" s="7"/>
      <c r="M932" s="7"/>
      <c r="N932" s="7"/>
      <c r="O932" s="7"/>
      <c r="P932" s="7"/>
      <c r="Q932" s="7"/>
      <c r="R932" s="7"/>
      <c r="S932" s="7"/>
      <c r="T932"/>
      <c r="U932"/>
      <c r="V932"/>
      <c r="W932"/>
      <c r="X932"/>
      <c r="Y932"/>
      <c r="Z932"/>
    </row>
    <row r="933" spans="2:26" x14ac:dyDescent="0.25">
      <c r="B933" s="7"/>
      <c r="C933" s="133"/>
      <c r="D933" s="133"/>
      <c r="E933" s="7"/>
      <c r="F933" s="7"/>
      <c r="G933" s="7"/>
      <c r="H933" s="7"/>
      <c r="I933" s="7"/>
      <c r="J933" s="7"/>
      <c r="K933" s="7"/>
      <c r="L933" s="7"/>
      <c r="M933" s="7"/>
      <c r="N933" s="7"/>
      <c r="O933" s="7"/>
      <c r="P933" s="7"/>
      <c r="Q933" s="7"/>
      <c r="R933" s="7"/>
      <c r="S933" s="7"/>
      <c r="T933"/>
      <c r="U933"/>
      <c r="V933"/>
      <c r="W933"/>
      <c r="X933"/>
      <c r="Y933"/>
      <c r="Z933"/>
    </row>
    <row r="934" spans="2:26" x14ac:dyDescent="0.25">
      <c r="B934" s="7"/>
      <c r="C934" s="133"/>
      <c r="D934" s="133"/>
      <c r="E934" s="7"/>
      <c r="F934" s="7"/>
      <c r="G934" s="7"/>
      <c r="H934" s="7"/>
      <c r="I934" s="7"/>
      <c r="J934" s="7"/>
      <c r="K934" s="7"/>
      <c r="L934" s="7"/>
      <c r="M934" s="7"/>
      <c r="N934" s="7"/>
      <c r="O934" s="7"/>
      <c r="P934" s="7"/>
      <c r="Q934" s="7"/>
      <c r="R934" s="7"/>
      <c r="S934" s="7"/>
      <c r="T934"/>
      <c r="U934"/>
      <c r="V934"/>
      <c r="W934"/>
      <c r="X934"/>
      <c r="Y934"/>
      <c r="Z934"/>
    </row>
    <row r="935" spans="2:26" x14ac:dyDescent="0.25">
      <c r="B935" s="7"/>
      <c r="C935" s="133"/>
      <c r="D935" s="133"/>
      <c r="E935" s="7"/>
      <c r="F935" s="7"/>
      <c r="G935" s="7"/>
      <c r="H935" s="7"/>
      <c r="I935" s="7"/>
      <c r="J935" s="7"/>
      <c r="K935" s="7"/>
      <c r="L935" s="7"/>
      <c r="M935" s="7"/>
      <c r="N935" s="7"/>
      <c r="O935" s="7"/>
      <c r="P935" s="7"/>
      <c r="Q935" s="7"/>
      <c r="R935" s="7"/>
      <c r="S935" s="7"/>
      <c r="T935"/>
      <c r="U935"/>
      <c r="V935"/>
      <c r="W935"/>
      <c r="X935"/>
      <c r="Y935"/>
      <c r="Z935"/>
    </row>
    <row r="936" spans="2:26" x14ac:dyDescent="0.25">
      <c r="B936" s="7"/>
      <c r="C936" s="133"/>
      <c r="D936" s="133"/>
      <c r="E936" s="7"/>
      <c r="F936" s="7"/>
      <c r="G936" s="7"/>
      <c r="H936" s="7"/>
      <c r="I936" s="7"/>
      <c r="J936" s="7"/>
      <c r="K936" s="7"/>
      <c r="L936" s="7"/>
      <c r="M936" s="7"/>
      <c r="N936" s="7"/>
      <c r="O936" s="7"/>
      <c r="P936" s="7"/>
      <c r="Q936" s="7"/>
      <c r="R936" s="7"/>
      <c r="S936" s="7"/>
      <c r="T936"/>
      <c r="U936"/>
      <c r="V936"/>
      <c r="W936"/>
      <c r="X936"/>
      <c r="Y936"/>
      <c r="Z936"/>
    </row>
    <row r="937" spans="2:26" x14ac:dyDescent="0.25">
      <c r="B937" s="7"/>
      <c r="C937" s="133"/>
      <c r="D937" s="133"/>
      <c r="E937" s="7"/>
      <c r="F937" s="7"/>
      <c r="G937" s="7"/>
      <c r="H937" s="7"/>
      <c r="I937" s="7"/>
      <c r="J937" s="7"/>
      <c r="K937" s="7"/>
      <c r="L937" s="7"/>
      <c r="M937" s="7"/>
      <c r="N937" s="7"/>
      <c r="O937" s="7"/>
      <c r="P937" s="7"/>
      <c r="Q937" s="7"/>
      <c r="R937" s="7"/>
      <c r="S937" s="7"/>
      <c r="T937"/>
      <c r="U937"/>
      <c r="V937"/>
      <c r="W937"/>
      <c r="X937"/>
      <c r="Y937"/>
      <c r="Z937"/>
    </row>
    <row r="938" spans="2:26" x14ac:dyDescent="0.25">
      <c r="B938" s="7"/>
      <c r="C938" s="133"/>
      <c r="D938" s="133"/>
      <c r="E938" s="7"/>
      <c r="F938" s="7"/>
      <c r="G938" s="7"/>
      <c r="H938" s="7"/>
      <c r="I938" s="7"/>
      <c r="J938" s="7"/>
      <c r="K938" s="7"/>
      <c r="L938" s="7"/>
      <c r="M938" s="7"/>
      <c r="N938" s="7"/>
      <c r="O938" s="7"/>
      <c r="P938" s="7"/>
      <c r="Q938" s="7"/>
      <c r="R938" s="7"/>
      <c r="S938" s="7"/>
      <c r="T938"/>
      <c r="U938"/>
      <c r="V938"/>
      <c r="W938"/>
      <c r="X938"/>
      <c r="Y938"/>
      <c r="Z938"/>
    </row>
    <row r="939" spans="2:26" x14ac:dyDescent="0.25">
      <c r="B939" s="7"/>
      <c r="C939" s="133"/>
      <c r="D939" s="133"/>
      <c r="E939" s="7"/>
      <c r="F939" s="7"/>
      <c r="G939" s="7"/>
      <c r="H939" s="7"/>
      <c r="I939" s="7"/>
      <c r="J939" s="7"/>
      <c r="K939" s="7"/>
      <c r="L939" s="7"/>
      <c r="M939" s="7"/>
      <c r="N939" s="7"/>
      <c r="O939" s="7"/>
      <c r="P939" s="7"/>
      <c r="Q939" s="7"/>
      <c r="R939" s="7"/>
      <c r="S939" s="7"/>
      <c r="T939"/>
      <c r="U939"/>
      <c r="V939"/>
      <c r="W939"/>
      <c r="X939"/>
      <c r="Y939"/>
      <c r="Z939"/>
    </row>
    <row r="940" spans="2:26" x14ac:dyDescent="0.25">
      <c r="B940" s="7"/>
      <c r="C940" s="133"/>
      <c r="D940" s="133"/>
      <c r="E940" s="7"/>
      <c r="F940" s="7"/>
      <c r="G940" s="7"/>
      <c r="H940" s="7"/>
      <c r="I940" s="7"/>
      <c r="J940" s="7"/>
      <c r="K940" s="7"/>
      <c r="L940" s="7"/>
      <c r="M940" s="7"/>
      <c r="N940" s="7"/>
      <c r="O940" s="7"/>
      <c r="P940" s="7"/>
      <c r="Q940" s="7"/>
      <c r="R940" s="7"/>
      <c r="S940" s="7"/>
      <c r="T940"/>
      <c r="U940"/>
      <c r="V940"/>
      <c r="W940"/>
      <c r="X940"/>
      <c r="Y940"/>
      <c r="Z940"/>
    </row>
    <row r="941" spans="2:26" x14ac:dyDescent="0.25">
      <c r="B941" s="7"/>
      <c r="C941" s="133"/>
      <c r="D941" s="133"/>
      <c r="E941" s="7"/>
      <c r="F941" s="7"/>
      <c r="G941" s="7"/>
      <c r="H941" s="7"/>
      <c r="I941" s="7"/>
      <c r="J941" s="7"/>
      <c r="K941" s="7"/>
      <c r="L941" s="7"/>
      <c r="M941" s="7"/>
      <c r="N941" s="7"/>
      <c r="O941" s="7"/>
      <c r="P941" s="7"/>
      <c r="Q941" s="7"/>
      <c r="R941" s="7"/>
      <c r="S941" s="7"/>
      <c r="T941"/>
      <c r="U941"/>
      <c r="V941"/>
      <c r="W941"/>
      <c r="X941"/>
      <c r="Y941"/>
      <c r="Z941"/>
    </row>
    <row r="942" spans="2:26" x14ac:dyDescent="0.25">
      <c r="B942" s="7"/>
      <c r="C942" s="133"/>
      <c r="D942" s="133"/>
      <c r="E942" s="7"/>
      <c r="F942" s="7"/>
      <c r="G942" s="7"/>
      <c r="H942" s="7"/>
      <c r="I942" s="7"/>
      <c r="J942" s="7"/>
      <c r="K942" s="7"/>
      <c r="L942" s="7"/>
      <c r="M942" s="7"/>
      <c r="N942" s="7"/>
      <c r="O942" s="7"/>
      <c r="P942" s="7"/>
      <c r="Q942" s="7"/>
      <c r="R942" s="7"/>
      <c r="S942" s="7"/>
      <c r="T942"/>
      <c r="U942"/>
      <c r="V942"/>
      <c r="W942"/>
      <c r="X942"/>
      <c r="Y942"/>
      <c r="Z942"/>
    </row>
    <row r="943" spans="2:26" x14ac:dyDescent="0.25">
      <c r="B943" s="7"/>
      <c r="C943" s="133"/>
      <c r="D943" s="133"/>
      <c r="E943" s="7"/>
      <c r="F943" s="7"/>
      <c r="G943" s="7"/>
      <c r="H943" s="7"/>
      <c r="I943" s="7"/>
      <c r="J943" s="7"/>
      <c r="K943" s="7"/>
      <c r="L943" s="7"/>
      <c r="M943" s="7"/>
      <c r="N943" s="7"/>
      <c r="O943" s="7"/>
      <c r="P943" s="7"/>
      <c r="Q943" s="7"/>
      <c r="R943" s="7"/>
      <c r="S943" s="7"/>
      <c r="T943"/>
      <c r="U943"/>
      <c r="V943"/>
      <c r="W943"/>
      <c r="X943"/>
      <c r="Y943"/>
      <c r="Z943"/>
    </row>
    <row r="944" spans="2:26" x14ac:dyDescent="0.25">
      <c r="B944" s="7"/>
      <c r="C944" s="133"/>
      <c r="D944" s="133"/>
      <c r="E944" s="7"/>
      <c r="F944" s="7"/>
      <c r="G944" s="7"/>
      <c r="H944" s="7"/>
      <c r="I944" s="7"/>
      <c r="J944" s="7"/>
      <c r="K944" s="7"/>
      <c r="L944" s="7"/>
      <c r="M944" s="7"/>
      <c r="N944" s="7"/>
      <c r="O944" s="7"/>
      <c r="P944" s="7"/>
      <c r="Q944" s="7"/>
      <c r="R944" s="7"/>
      <c r="S944" s="7"/>
      <c r="T944"/>
      <c r="U944"/>
      <c r="V944"/>
      <c r="W944"/>
      <c r="X944"/>
      <c r="Y944"/>
      <c r="Z944"/>
    </row>
    <row r="945" spans="2:26" x14ac:dyDescent="0.25">
      <c r="B945" s="7"/>
      <c r="C945" s="133"/>
      <c r="D945" s="133"/>
      <c r="E945" s="7"/>
      <c r="F945" s="7"/>
      <c r="G945" s="7"/>
      <c r="H945" s="7"/>
      <c r="I945" s="7"/>
      <c r="J945" s="7"/>
      <c r="K945" s="7"/>
      <c r="L945" s="7"/>
      <c r="M945" s="7"/>
      <c r="N945" s="7"/>
      <c r="O945" s="7"/>
      <c r="P945" s="7"/>
      <c r="Q945" s="7"/>
      <c r="R945" s="7"/>
      <c r="S945" s="7"/>
      <c r="T945"/>
      <c r="U945"/>
      <c r="V945"/>
      <c r="W945"/>
      <c r="X945"/>
      <c r="Y945"/>
      <c r="Z945"/>
    </row>
    <row r="946" spans="2:26" x14ac:dyDescent="0.25">
      <c r="B946" s="7"/>
      <c r="C946" s="133"/>
      <c r="D946" s="133"/>
      <c r="E946" s="7"/>
      <c r="F946" s="7"/>
      <c r="G946" s="7"/>
      <c r="H946" s="7"/>
      <c r="I946" s="7"/>
      <c r="J946" s="7"/>
      <c r="K946" s="7"/>
      <c r="L946" s="7"/>
      <c r="M946" s="7"/>
      <c r="N946" s="7"/>
      <c r="O946" s="7"/>
      <c r="P946" s="7"/>
      <c r="Q946" s="7"/>
      <c r="R946" s="7"/>
      <c r="S946" s="7"/>
      <c r="T946"/>
      <c r="U946"/>
      <c r="V946"/>
      <c r="W946"/>
      <c r="X946"/>
      <c r="Y946"/>
      <c r="Z946"/>
    </row>
    <row r="947" spans="2:26" x14ac:dyDescent="0.25">
      <c r="B947" s="7"/>
      <c r="C947" s="133"/>
      <c r="D947" s="133"/>
      <c r="E947" s="7"/>
      <c r="F947" s="7"/>
      <c r="G947" s="7"/>
      <c r="H947" s="7"/>
      <c r="I947" s="7"/>
      <c r="J947" s="7"/>
      <c r="K947" s="7"/>
      <c r="L947" s="7"/>
      <c r="M947" s="7"/>
      <c r="N947" s="7"/>
      <c r="O947" s="7"/>
      <c r="P947" s="7"/>
      <c r="Q947" s="7"/>
      <c r="R947" s="7"/>
      <c r="S947" s="7"/>
      <c r="T947"/>
      <c r="U947"/>
      <c r="V947"/>
      <c r="W947"/>
      <c r="X947"/>
      <c r="Y947"/>
      <c r="Z947"/>
    </row>
    <row r="948" spans="2:26" x14ac:dyDescent="0.25">
      <c r="B948" s="7"/>
      <c r="C948" s="133"/>
      <c r="D948" s="133"/>
      <c r="E948" s="7"/>
      <c r="F948" s="7"/>
      <c r="G948" s="7"/>
      <c r="H948" s="7"/>
      <c r="I948" s="7"/>
      <c r="J948" s="7"/>
      <c r="K948" s="7"/>
      <c r="L948" s="7"/>
      <c r="M948" s="7"/>
      <c r="N948" s="7"/>
      <c r="O948" s="7"/>
      <c r="P948" s="7"/>
      <c r="Q948" s="7"/>
      <c r="R948" s="7"/>
      <c r="S948" s="7"/>
      <c r="T948"/>
      <c r="U948"/>
      <c r="V948"/>
      <c r="W948"/>
      <c r="X948"/>
      <c r="Y948"/>
      <c r="Z948"/>
    </row>
    <row r="949" spans="2:26" x14ac:dyDescent="0.25">
      <c r="B949" s="7"/>
      <c r="C949" s="133"/>
      <c r="D949" s="133"/>
      <c r="E949" s="7"/>
      <c r="F949" s="7"/>
      <c r="G949" s="7"/>
      <c r="H949" s="7"/>
      <c r="I949" s="7"/>
      <c r="J949" s="7"/>
      <c r="K949" s="7"/>
      <c r="L949" s="7"/>
      <c r="M949" s="7"/>
      <c r="N949" s="7"/>
      <c r="O949" s="7"/>
      <c r="P949" s="7"/>
      <c r="Q949" s="7"/>
      <c r="R949" s="7"/>
      <c r="S949" s="7"/>
      <c r="T949"/>
      <c r="U949"/>
      <c r="V949"/>
      <c r="W949"/>
      <c r="X949"/>
      <c r="Y949"/>
      <c r="Z949"/>
    </row>
    <row r="950" spans="2:26" x14ac:dyDescent="0.25">
      <c r="B950" s="7"/>
      <c r="C950" s="133"/>
      <c r="D950" s="133"/>
      <c r="E950" s="7"/>
      <c r="F950" s="7"/>
      <c r="G950" s="7"/>
      <c r="H950" s="7"/>
      <c r="I950" s="7"/>
      <c r="J950" s="7"/>
      <c r="K950" s="7"/>
      <c r="L950" s="7"/>
      <c r="M950" s="7"/>
      <c r="N950" s="7"/>
      <c r="O950" s="7"/>
      <c r="P950" s="7"/>
      <c r="Q950" s="7"/>
      <c r="R950" s="7"/>
      <c r="S950" s="7"/>
      <c r="T950"/>
      <c r="U950"/>
      <c r="V950"/>
      <c r="W950"/>
      <c r="X950"/>
      <c r="Y950"/>
      <c r="Z950"/>
    </row>
    <row r="951" spans="2:26" x14ac:dyDescent="0.25">
      <c r="B951" s="7"/>
      <c r="C951" s="133"/>
      <c r="D951" s="133"/>
      <c r="E951" s="7"/>
      <c r="F951" s="7"/>
      <c r="G951" s="7"/>
      <c r="H951" s="7"/>
      <c r="I951" s="7"/>
      <c r="J951" s="7"/>
      <c r="K951" s="7"/>
      <c r="L951" s="7"/>
      <c r="M951" s="7"/>
      <c r="N951" s="7"/>
      <c r="O951" s="7"/>
      <c r="P951" s="7"/>
      <c r="Q951" s="7"/>
      <c r="R951" s="7"/>
      <c r="S951" s="7"/>
      <c r="T951"/>
      <c r="U951"/>
      <c r="V951"/>
      <c r="W951"/>
      <c r="X951"/>
      <c r="Y951"/>
      <c r="Z951"/>
    </row>
    <row r="952" spans="2:26" x14ac:dyDescent="0.25">
      <c r="B952" s="7"/>
      <c r="C952" s="133"/>
      <c r="D952" s="133"/>
      <c r="E952" s="7"/>
      <c r="F952" s="7"/>
      <c r="G952" s="7"/>
      <c r="H952" s="7"/>
      <c r="I952" s="7"/>
      <c r="J952" s="7"/>
      <c r="K952" s="7"/>
      <c r="L952" s="7"/>
      <c r="M952" s="7"/>
      <c r="N952" s="7"/>
      <c r="O952" s="7"/>
      <c r="P952" s="7"/>
      <c r="Q952" s="7"/>
      <c r="R952" s="7"/>
      <c r="S952" s="7"/>
      <c r="T952"/>
      <c r="U952"/>
      <c r="V952"/>
      <c r="W952"/>
      <c r="X952"/>
      <c r="Y952"/>
      <c r="Z952"/>
    </row>
    <row r="953" spans="2:26" x14ac:dyDescent="0.25">
      <c r="B953" s="7"/>
      <c r="C953" s="133"/>
      <c r="D953" s="133"/>
      <c r="E953" s="7"/>
      <c r="F953" s="7"/>
      <c r="G953" s="7"/>
      <c r="H953" s="7"/>
      <c r="I953" s="7"/>
      <c r="J953" s="7"/>
      <c r="K953" s="7"/>
      <c r="L953" s="7"/>
      <c r="M953" s="7"/>
      <c r="N953" s="7"/>
      <c r="O953" s="7"/>
      <c r="P953" s="7"/>
      <c r="Q953" s="7"/>
      <c r="R953" s="7"/>
      <c r="S953" s="7"/>
      <c r="T953"/>
      <c r="U953"/>
      <c r="V953"/>
      <c r="W953"/>
      <c r="X953"/>
      <c r="Y953"/>
      <c r="Z953"/>
    </row>
    <row r="954" spans="2:26" x14ac:dyDescent="0.25">
      <c r="B954" s="7"/>
      <c r="C954" s="133"/>
      <c r="D954" s="133"/>
      <c r="E954" s="7"/>
      <c r="F954" s="7"/>
      <c r="G954" s="7"/>
      <c r="H954" s="7"/>
      <c r="I954" s="7"/>
      <c r="J954" s="7"/>
      <c r="K954" s="7"/>
      <c r="L954" s="7"/>
      <c r="M954" s="7"/>
      <c r="N954" s="7"/>
      <c r="O954" s="7"/>
      <c r="P954" s="7"/>
      <c r="Q954" s="7"/>
      <c r="R954" s="7"/>
      <c r="S954" s="7"/>
      <c r="T954"/>
      <c r="U954"/>
      <c r="V954"/>
      <c r="W954"/>
      <c r="X954"/>
      <c r="Y954"/>
      <c r="Z954"/>
    </row>
    <row r="955" spans="2:26" x14ac:dyDescent="0.25">
      <c r="B955" s="7"/>
      <c r="C955" s="133"/>
      <c r="D955" s="133"/>
      <c r="E955" s="7"/>
      <c r="F955" s="7"/>
      <c r="G955" s="7"/>
      <c r="H955" s="7"/>
      <c r="I955" s="7"/>
      <c r="J955" s="7"/>
      <c r="K955" s="7"/>
      <c r="L955" s="7"/>
      <c r="M955" s="7"/>
      <c r="N955" s="7"/>
      <c r="O955" s="7"/>
      <c r="P955" s="7"/>
      <c r="Q955" s="7"/>
      <c r="R955" s="7"/>
      <c r="S955" s="7"/>
      <c r="T955"/>
      <c r="U955"/>
      <c r="V955"/>
      <c r="W955"/>
      <c r="X955"/>
      <c r="Y955"/>
      <c r="Z955"/>
    </row>
    <row r="956" spans="2:26" x14ac:dyDescent="0.25">
      <c r="B956" s="7"/>
      <c r="C956" s="133"/>
      <c r="D956" s="133"/>
      <c r="E956" s="7"/>
      <c r="F956" s="7"/>
      <c r="G956" s="7"/>
      <c r="H956" s="7"/>
      <c r="I956" s="7"/>
      <c r="J956" s="7"/>
      <c r="K956" s="7"/>
      <c r="L956" s="7"/>
      <c r="M956" s="7"/>
      <c r="N956" s="7"/>
      <c r="O956" s="7"/>
      <c r="P956" s="7"/>
      <c r="Q956" s="7"/>
      <c r="R956" s="7"/>
      <c r="S956" s="7"/>
      <c r="T956"/>
      <c r="U956"/>
      <c r="V956"/>
      <c r="W956"/>
      <c r="X956"/>
      <c r="Y956"/>
      <c r="Z956"/>
    </row>
    <row r="957" spans="2:26" x14ac:dyDescent="0.25">
      <c r="B957" s="7"/>
      <c r="C957" s="133"/>
      <c r="D957" s="133"/>
      <c r="E957" s="7"/>
      <c r="F957" s="7"/>
      <c r="G957" s="7"/>
      <c r="H957" s="7"/>
      <c r="I957" s="7"/>
      <c r="J957" s="7"/>
      <c r="K957" s="7"/>
      <c r="L957" s="7"/>
      <c r="M957" s="7"/>
      <c r="N957" s="7"/>
      <c r="O957" s="7"/>
      <c r="P957" s="7"/>
      <c r="Q957" s="7"/>
      <c r="R957" s="7"/>
      <c r="S957" s="7"/>
      <c r="T957"/>
      <c r="U957"/>
      <c r="V957"/>
      <c r="W957"/>
      <c r="X957"/>
      <c r="Y957"/>
      <c r="Z957"/>
    </row>
    <row r="958" spans="2:26" x14ac:dyDescent="0.25">
      <c r="B958" s="7"/>
      <c r="C958" s="133"/>
      <c r="D958" s="133"/>
      <c r="E958" s="7"/>
      <c r="F958" s="7"/>
      <c r="G958" s="7"/>
      <c r="H958" s="7"/>
      <c r="I958" s="7"/>
      <c r="J958" s="7"/>
      <c r="K958" s="7"/>
      <c r="L958" s="7"/>
      <c r="M958" s="7"/>
      <c r="N958" s="7"/>
      <c r="O958" s="7"/>
      <c r="P958" s="7"/>
      <c r="Q958" s="7"/>
      <c r="R958" s="7"/>
      <c r="S958" s="7"/>
      <c r="T958"/>
      <c r="U958"/>
      <c r="V958"/>
      <c r="W958"/>
      <c r="X958"/>
      <c r="Y958"/>
      <c r="Z958"/>
    </row>
    <row r="959" spans="2:26" x14ac:dyDescent="0.25">
      <c r="B959" s="7"/>
      <c r="C959" s="133"/>
      <c r="D959" s="133"/>
      <c r="E959" s="7"/>
      <c r="F959" s="7"/>
      <c r="G959" s="7"/>
      <c r="H959" s="7"/>
      <c r="I959" s="7"/>
      <c r="J959" s="7"/>
      <c r="K959" s="7"/>
      <c r="L959" s="7"/>
      <c r="M959" s="7"/>
      <c r="N959" s="7"/>
      <c r="O959" s="7"/>
      <c r="P959" s="7"/>
      <c r="Q959" s="7"/>
      <c r="R959" s="7"/>
      <c r="S959" s="7"/>
      <c r="T959"/>
      <c r="U959"/>
      <c r="V959"/>
      <c r="W959"/>
      <c r="X959"/>
      <c r="Y959"/>
      <c r="Z959"/>
    </row>
    <row r="960" spans="2:26" x14ac:dyDescent="0.25">
      <c r="B960" s="7"/>
      <c r="C960" s="133"/>
      <c r="D960" s="133"/>
      <c r="E960" s="7"/>
      <c r="F960" s="7"/>
      <c r="G960" s="7"/>
      <c r="H960" s="7"/>
      <c r="I960" s="7"/>
      <c r="J960" s="7"/>
      <c r="K960" s="7"/>
      <c r="L960" s="7"/>
      <c r="M960" s="7"/>
      <c r="N960" s="7"/>
      <c r="O960" s="7"/>
      <c r="P960" s="7"/>
      <c r="Q960" s="7"/>
      <c r="R960" s="7"/>
      <c r="S960" s="7"/>
      <c r="T960"/>
      <c r="U960"/>
      <c r="V960"/>
      <c r="W960"/>
      <c r="X960"/>
      <c r="Y960"/>
      <c r="Z960"/>
    </row>
    <row r="961" spans="2:26" x14ac:dyDescent="0.25">
      <c r="B961" s="7"/>
      <c r="C961" s="133"/>
      <c r="D961" s="133"/>
      <c r="E961" s="7"/>
      <c r="F961" s="7"/>
      <c r="G961" s="7"/>
      <c r="H961" s="7"/>
      <c r="I961" s="7"/>
      <c r="J961" s="7"/>
      <c r="K961" s="7"/>
      <c r="L961" s="7"/>
      <c r="M961" s="7"/>
      <c r="N961" s="7"/>
      <c r="O961" s="7"/>
      <c r="P961" s="7"/>
      <c r="Q961" s="7"/>
      <c r="R961" s="7"/>
      <c r="S961" s="7"/>
      <c r="T961"/>
      <c r="U961"/>
      <c r="V961"/>
      <c r="W961"/>
      <c r="X961"/>
      <c r="Y961"/>
      <c r="Z961"/>
    </row>
    <row r="962" spans="2:26" x14ac:dyDescent="0.25">
      <c r="B962" s="7"/>
      <c r="C962" s="133"/>
      <c r="D962" s="133"/>
      <c r="E962" s="7"/>
      <c r="F962" s="7"/>
      <c r="G962" s="7"/>
      <c r="H962" s="7"/>
      <c r="I962" s="7"/>
      <c r="J962" s="7"/>
      <c r="K962" s="7"/>
      <c r="L962" s="7"/>
      <c r="M962" s="7"/>
      <c r="N962" s="7"/>
      <c r="O962" s="7"/>
      <c r="P962" s="7"/>
      <c r="Q962" s="7"/>
      <c r="R962" s="7"/>
      <c r="S962" s="7"/>
      <c r="T962"/>
      <c r="U962"/>
      <c r="V962"/>
      <c r="W962"/>
      <c r="X962"/>
      <c r="Y962"/>
      <c r="Z962"/>
    </row>
    <row r="963" spans="2:26" x14ac:dyDescent="0.25">
      <c r="B963" s="7"/>
      <c r="C963" s="133"/>
      <c r="D963" s="133"/>
      <c r="E963" s="7"/>
      <c r="F963" s="7"/>
      <c r="G963" s="7"/>
      <c r="H963" s="7"/>
      <c r="I963" s="7"/>
      <c r="J963" s="7"/>
      <c r="K963" s="7"/>
      <c r="L963" s="7"/>
      <c r="M963" s="7"/>
      <c r="N963" s="7"/>
      <c r="O963" s="7"/>
      <c r="P963" s="7"/>
      <c r="Q963" s="7"/>
      <c r="R963" s="7"/>
      <c r="S963" s="7"/>
      <c r="T963"/>
      <c r="U963"/>
      <c r="V963"/>
      <c r="W963"/>
      <c r="X963"/>
      <c r="Y963"/>
      <c r="Z963"/>
    </row>
    <row r="964" spans="2:26" x14ac:dyDescent="0.25">
      <c r="B964" s="7"/>
      <c r="C964" s="133"/>
      <c r="D964" s="133"/>
      <c r="E964" s="7"/>
      <c r="F964" s="7"/>
      <c r="G964" s="7"/>
      <c r="H964" s="7"/>
      <c r="I964" s="7"/>
      <c r="J964" s="7"/>
      <c r="K964" s="7"/>
      <c r="L964" s="7"/>
      <c r="M964" s="7"/>
      <c r="N964" s="7"/>
      <c r="O964" s="7"/>
      <c r="P964" s="7"/>
      <c r="Q964" s="7"/>
      <c r="R964" s="7"/>
      <c r="S964" s="7"/>
      <c r="T964"/>
      <c r="U964"/>
      <c r="V964"/>
      <c r="W964"/>
      <c r="X964"/>
      <c r="Y964"/>
      <c r="Z964"/>
    </row>
    <row r="965" spans="2:26" x14ac:dyDescent="0.25">
      <c r="B965" s="7"/>
      <c r="C965" s="133"/>
      <c r="D965" s="133"/>
      <c r="E965" s="7"/>
      <c r="F965" s="7"/>
      <c r="G965" s="7"/>
      <c r="H965" s="7"/>
      <c r="I965" s="7"/>
      <c r="J965" s="7"/>
      <c r="K965" s="7"/>
      <c r="L965" s="7"/>
      <c r="M965" s="7"/>
      <c r="N965" s="7"/>
      <c r="O965" s="7"/>
      <c r="P965" s="7"/>
      <c r="Q965" s="7"/>
      <c r="R965" s="7"/>
      <c r="S965" s="7"/>
      <c r="T965"/>
      <c r="U965"/>
      <c r="V965"/>
      <c r="W965"/>
      <c r="X965"/>
      <c r="Y965"/>
      <c r="Z965"/>
    </row>
    <row r="966" spans="2:26" x14ac:dyDescent="0.25">
      <c r="B966" s="7"/>
      <c r="C966" s="133"/>
      <c r="D966" s="133"/>
      <c r="E966" s="7"/>
      <c r="F966" s="7"/>
      <c r="G966" s="7"/>
      <c r="H966" s="7"/>
      <c r="I966" s="7"/>
      <c r="J966" s="7"/>
      <c r="K966" s="7"/>
      <c r="L966" s="7"/>
      <c r="M966" s="7"/>
      <c r="N966" s="7"/>
      <c r="O966" s="7"/>
      <c r="P966" s="7"/>
      <c r="Q966" s="7"/>
      <c r="R966" s="7"/>
      <c r="S966" s="7"/>
      <c r="T966"/>
      <c r="U966"/>
      <c r="V966"/>
      <c r="W966"/>
      <c r="X966"/>
      <c r="Y966"/>
      <c r="Z966"/>
    </row>
    <row r="967" spans="2:26" x14ac:dyDescent="0.25">
      <c r="B967" s="7"/>
      <c r="C967" s="133"/>
      <c r="D967" s="133"/>
      <c r="E967" s="7"/>
      <c r="F967" s="7"/>
      <c r="G967" s="7"/>
      <c r="H967" s="7"/>
      <c r="I967" s="7"/>
      <c r="J967" s="7"/>
      <c r="K967" s="7"/>
      <c r="L967" s="7"/>
      <c r="M967" s="7"/>
      <c r="N967" s="7"/>
      <c r="O967" s="7"/>
      <c r="P967" s="7"/>
      <c r="Q967" s="7"/>
      <c r="R967" s="7"/>
      <c r="S967" s="7"/>
      <c r="T967"/>
      <c r="U967"/>
      <c r="V967"/>
      <c r="W967"/>
      <c r="X967"/>
      <c r="Y967"/>
      <c r="Z967"/>
    </row>
    <row r="968" spans="2:26" x14ac:dyDescent="0.25">
      <c r="B968" s="7"/>
      <c r="C968" s="133"/>
      <c r="D968" s="133"/>
      <c r="E968" s="7"/>
      <c r="F968" s="7"/>
      <c r="G968" s="7"/>
      <c r="H968" s="7"/>
      <c r="I968" s="7"/>
      <c r="J968" s="7"/>
      <c r="K968" s="7"/>
      <c r="L968" s="7"/>
      <c r="M968" s="7"/>
      <c r="N968" s="7"/>
      <c r="O968" s="7"/>
      <c r="P968" s="7"/>
      <c r="Q968" s="7"/>
      <c r="R968" s="7"/>
      <c r="S968" s="7"/>
      <c r="T968"/>
      <c r="U968"/>
      <c r="V968"/>
      <c r="W968"/>
      <c r="X968"/>
      <c r="Y968"/>
      <c r="Z968"/>
    </row>
    <row r="969" spans="2:26" x14ac:dyDescent="0.25">
      <c r="B969" s="7"/>
      <c r="C969" s="133"/>
      <c r="D969" s="133"/>
      <c r="E969" s="7"/>
      <c r="F969" s="7"/>
      <c r="G969" s="7"/>
      <c r="H969" s="7"/>
      <c r="I969" s="7"/>
      <c r="J969" s="7"/>
      <c r="K969" s="7"/>
      <c r="L969" s="7"/>
      <c r="M969" s="7"/>
      <c r="N969" s="7"/>
      <c r="O969" s="7"/>
      <c r="P969" s="7"/>
      <c r="Q969" s="7"/>
      <c r="R969" s="7"/>
      <c r="S969" s="7"/>
      <c r="T969"/>
      <c r="U969"/>
      <c r="V969"/>
      <c r="W969"/>
      <c r="X969"/>
      <c r="Y969"/>
      <c r="Z969"/>
    </row>
    <row r="970" spans="2:26" x14ac:dyDescent="0.25">
      <c r="B970" s="7"/>
      <c r="C970" s="133"/>
      <c r="D970" s="133"/>
      <c r="E970" s="7"/>
      <c r="F970" s="7"/>
      <c r="G970" s="7"/>
      <c r="H970" s="7"/>
      <c r="I970" s="7"/>
      <c r="J970" s="7"/>
      <c r="K970" s="7"/>
      <c r="L970" s="7"/>
      <c r="M970" s="7"/>
      <c r="N970" s="7"/>
      <c r="O970" s="7"/>
      <c r="P970" s="7"/>
      <c r="Q970" s="7"/>
      <c r="R970" s="7"/>
      <c r="S970" s="7"/>
      <c r="T970"/>
      <c r="U970"/>
      <c r="V970"/>
      <c r="W970"/>
      <c r="X970"/>
      <c r="Y970"/>
      <c r="Z970"/>
    </row>
    <row r="971" spans="2:26" x14ac:dyDescent="0.25">
      <c r="B971" s="7"/>
      <c r="C971" s="133"/>
      <c r="D971" s="133"/>
      <c r="E971" s="7"/>
      <c r="F971" s="7"/>
      <c r="G971" s="7"/>
      <c r="H971" s="7"/>
      <c r="I971" s="7"/>
      <c r="J971" s="7"/>
      <c r="K971" s="7"/>
      <c r="L971" s="7"/>
      <c r="M971" s="7"/>
      <c r="N971" s="7"/>
      <c r="O971" s="7"/>
      <c r="P971" s="7"/>
      <c r="Q971" s="7"/>
      <c r="R971" s="7"/>
      <c r="S971" s="7"/>
      <c r="T971"/>
      <c r="U971"/>
      <c r="V971"/>
      <c r="W971"/>
      <c r="X971"/>
      <c r="Y971"/>
      <c r="Z971"/>
    </row>
    <row r="972" spans="2:26" x14ac:dyDescent="0.25">
      <c r="B972" s="7"/>
      <c r="C972" s="133"/>
      <c r="D972" s="133"/>
      <c r="E972" s="7"/>
      <c r="F972" s="7"/>
      <c r="G972" s="7"/>
      <c r="H972" s="7"/>
      <c r="I972" s="7"/>
      <c r="J972" s="7"/>
      <c r="K972" s="7"/>
      <c r="L972" s="7"/>
      <c r="M972" s="7"/>
      <c r="N972" s="7"/>
      <c r="O972" s="7"/>
      <c r="P972" s="7"/>
      <c r="Q972" s="7"/>
      <c r="R972" s="7"/>
      <c r="S972" s="7"/>
      <c r="T972"/>
      <c r="U972"/>
      <c r="V972"/>
      <c r="W972"/>
      <c r="X972"/>
      <c r="Y972"/>
      <c r="Z972"/>
    </row>
    <row r="973" spans="2:26" x14ac:dyDescent="0.25">
      <c r="B973" s="7"/>
      <c r="C973" s="133"/>
      <c r="D973" s="133"/>
      <c r="E973" s="7"/>
      <c r="F973" s="7"/>
      <c r="G973" s="7"/>
      <c r="H973" s="7"/>
      <c r="I973" s="7"/>
      <c r="J973" s="7"/>
      <c r="K973" s="7"/>
      <c r="L973" s="7"/>
      <c r="M973" s="7"/>
      <c r="N973" s="7"/>
      <c r="O973" s="7"/>
      <c r="P973" s="7"/>
      <c r="Q973" s="7"/>
      <c r="R973" s="7"/>
      <c r="S973" s="7"/>
      <c r="T973"/>
      <c r="U973"/>
      <c r="V973"/>
      <c r="W973"/>
      <c r="X973"/>
      <c r="Y973"/>
      <c r="Z973"/>
    </row>
    <row r="974" spans="2:26" x14ac:dyDescent="0.25">
      <c r="B974" s="7"/>
      <c r="C974" s="133"/>
      <c r="D974" s="133"/>
      <c r="E974" s="7"/>
      <c r="F974" s="7"/>
      <c r="G974" s="7"/>
      <c r="H974" s="7"/>
      <c r="I974" s="7"/>
      <c r="J974" s="7"/>
      <c r="K974" s="7"/>
      <c r="L974" s="7"/>
      <c r="M974" s="7"/>
      <c r="N974" s="7"/>
      <c r="O974" s="7"/>
      <c r="P974" s="7"/>
      <c r="Q974" s="7"/>
      <c r="R974" s="7"/>
      <c r="S974" s="7"/>
      <c r="T974"/>
      <c r="U974"/>
      <c r="V974"/>
      <c r="W974"/>
      <c r="X974"/>
      <c r="Y974"/>
      <c r="Z974"/>
    </row>
    <row r="975" spans="2:26" x14ac:dyDescent="0.25">
      <c r="B975" s="7"/>
      <c r="C975" s="133"/>
      <c r="D975" s="133"/>
      <c r="E975" s="7"/>
      <c r="F975" s="7"/>
      <c r="G975" s="7"/>
      <c r="H975" s="7"/>
      <c r="I975" s="7"/>
      <c r="J975" s="7"/>
      <c r="K975" s="7"/>
      <c r="L975" s="7"/>
      <c r="M975" s="7"/>
      <c r="N975" s="7"/>
      <c r="O975" s="7"/>
      <c r="P975" s="7"/>
      <c r="Q975" s="7"/>
      <c r="R975" s="7"/>
      <c r="S975" s="7"/>
      <c r="T975"/>
      <c r="U975"/>
      <c r="V975"/>
      <c r="W975"/>
      <c r="X975"/>
      <c r="Y975"/>
      <c r="Z975"/>
    </row>
    <row r="976" spans="2:26" x14ac:dyDescent="0.25">
      <c r="B976" s="7"/>
      <c r="C976" s="133"/>
      <c r="D976" s="133"/>
      <c r="E976" s="7"/>
      <c r="F976" s="7"/>
      <c r="G976" s="7"/>
      <c r="H976" s="7"/>
      <c r="I976" s="7"/>
      <c r="J976" s="7"/>
      <c r="K976" s="7"/>
      <c r="L976" s="7"/>
      <c r="M976" s="7"/>
      <c r="N976" s="7"/>
      <c r="O976" s="7"/>
      <c r="P976" s="7"/>
      <c r="Q976" s="7"/>
      <c r="R976" s="7"/>
      <c r="S976" s="7"/>
      <c r="T976"/>
      <c r="U976"/>
      <c r="V976"/>
      <c r="W976"/>
      <c r="X976"/>
      <c r="Y976"/>
      <c r="Z976"/>
    </row>
    <row r="977" spans="2:26" x14ac:dyDescent="0.25">
      <c r="B977" s="7"/>
      <c r="C977" s="133"/>
      <c r="D977" s="133"/>
      <c r="E977" s="7"/>
      <c r="F977" s="7"/>
      <c r="G977" s="7"/>
      <c r="H977" s="7"/>
      <c r="I977" s="7"/>
      <c r="J977" s="7"/>
      <c r="K977" s="7"/>
      <c r="L977" s="7"/>
      <c r="M977" s="7"/>
      <c r="N977" s="7"/>
      <c r="O977" s="7"/>
      <c r="P977" s="7"/>
      <c r="Q977" s="7"/>
      <c r="R977" s="7"/>
      <c r="S977" s="7"/>
      <c r="T977"/>
      <c r="U977"/>
      <c r="V977"/>
      <c r="W977"/>
      <c r="X977"/>
      <c r="Y977"/>
      <c r="Z977"/>
    </row>
    <row r="978" spans="2:26" x14ac:dyDescent="0.25">
      <c r="B978" s="7"/>
      <c r="C978" s="133"/>
      <c r="D978" s="133"/>
      <c r="E978" s="7"/>
      <c r="F978" s="7"/>
      <c r="G978" s="7"/>
      <c r="H978" s="7"/>
      <c r="I978" s="7"/>
      <c r="J978" s="7"/>
      <c r="K978" s="7"/>
      <c r="L978" s="7"/>
      <c r="M978" s="7"/>
      <c r="N978" s="7"/>
      <c r="O978" s="7"/>
      <c r="P978" s="7"/>
      <c r="Q978" s="7"/>
      <c r="R978" s="7"/>
      <c r="S978" s="7"/>
      <c r="T978"/>
      <c r="U978"/>
      <c r="V978"/>
      <c r="W978"/>
      <c r="X978"/>
      <c r="Y978"/>
      <c r="Z978"/>
    </row>
    <row r="979" spans="2:26" x14ac:dyDescent="0.25">
      <c r="B979" s="7"/>
      <c r="C979" s="133"/>
      <c r="D979" s="133"/>
      <c r="E979" s="7"/>
      <c r="F979" s="7"/>
      <c r="G979" s="7"/>
      <c r="H979" s="7"/>
      <c r="I979" s="7"/>
      <c r="J979" s="7"/>
      <c r="K979" s="7"/>
      <c r="L979" s="7"/>
      <c r="M979" s="7"/>
      <c r="N979" s="7"/>
      <c r="O979" s="7"/>
      <c r="P979" s="7"/>
      <c r="Q979" s="7"/>
      <c r="R979" s="7"/>
      <c r="S979" s="7"/>
      <c r="T979"/>
      <c r="U979"/>
      <c r="V979"/>
      <c r="W979"/>
      <c r="X979"/>
      <c r="Y979"/>
      <c r="Z979"/>
    </row>
    <row r="980" spans="2:26" x14ac:dyDescent="0.25">
      <c r="B980" s="7"/>
      <c r="C980" s="133"/>
      <c r="D980" s="133"/>
      <c r="E980" s="7"/>
      <c r="F980" s="7"/>
      <c r="G980" s="7"/>
      <c r="H980" s="7"/>
      <c r="I980" s="7"/>
      <c r="J980" s="7"/>
      <c r="K980" s="7"/>
      <c r="L980" s="7"/>
      <c r="M980" s="7"/>
      <c r="N980" s="7"/>
      <c r="O980" s="7"/>
      <c r="P980" s="7"/>
      <c r="Q980" s="7"/>
      <c r="R980" s="7"/>
      <c r="S980" s="7"/>
      <c r="T980"/>
      <c r="U980"/>
      <c r="V980"/>
      <c r="W980"/>
      <c r="X980"/>
      <c r="Y980"/>
      <c r="Z980"/>
    </row>
    <row r="981" spans="2:26" x14ac:dyDescent="0.25">
      <c r="B981" s="7"/>
      <c r="C981" s="133"/>
      <c r="D981" s="133"/>
      <c r="E981" s="7"/>
      <c r="F981" s="7"/>
      <c r="G981" s="7"/>
      <c r="H981" s="7"/>
      <c r="I981" s="7"/>
      <c r="J981" s="7"/>
      <c r="K981" s="7"/>
      <c r="L981" s="7"/>
      <c r="M981" s="7"/>
      <c r="N981" s="7"/>
      <c r="O981" s="7"/>
      <c r="P981" s="7"/>
      <c r="Q981" s="7"/>
      <c r="R981" s="7"/>
      <c r="S981" s="7"/>
      <c r="T981"/>
      <c r="U981"/>
      <c r="V981"/>
      <c r="W981"/>
      <c r="X981"/>
      <c r="Y981"/>
      <c r="Z981"/>
    </row>
    <row r="982" spans="2:26" x14ac:dyDescent="0.25">
      <c r="B982" s="7"/>
      <c r="C982" s="133"/>
      <c r="D982" s="133"/>
      <c r="E982" s="7"/>
      <c r="F982" s="7"/>
      <c r="G982" s="7"/>
      <c r="H982" s="7"/>
      <c r="I982" s="7"/>
      <c r="J982" s="7"/>
      <c r="K982" s="7"/>
      <c r="L982" s="7"/>
      <c r="M982" s="7"/>
      <c r="N982" s="7"/>
      <c r="O982" s="7"/>
      <c r="P982" s="7"/>
      <c r="Q982" s="7"/>
      <c r="R982" s="7"/>
      <c r="S982" s="7"/>
      <c r="T982"/>
      <c r="U982"/>
      <c r="V982"/>
      <c r="W982"/>
      <c r="X982"/>
      <c r="Y982"/>
      <c r="Z982"/>
    </row>
    <row r="983" spans="2:26" x14ac:dyDescent="0.25">
      <c r="B983" s="7"/>
      <c r="C983" s="133"/>
      <c r="D983" s="133"/>
      <c r="E983" s="7"/>
      <c r="F983" s="7"/>
      <c r="G983" s="7"/>
      <c r="H983" s="7"/>
      <c r="I983" s="7"/>
      <c r="J983" s="7"/>
      <c r="K983" s="7"/>
      <c r="L983" s="7"/>
      <c r="M983" s="7"/>
      <c r="N983" s="7"/>
      <c r="O983" s="7"/>
      <c r="P983" s="7"/>
      <c r="Q983" s="7"/>
      <c r="R983" s="7"/>
      <c r="S983" s="7"/>
      <c r="T983"/>
      <c r="U983"/>
      <c r="V983"/>
      <c r="W983"/>
      <c r="X983"/>
      <c r="Y983"/>
      <c r="Z983"/>
    </row>
    <row r="984" spans="2:26" x14ac:dyDescent="0.25">
      <c r="B984" s="7"/>
      <c r="C984" s="133"/>
      <c r="D984" s="133"/>
      <c r="E984" s="7"/>
      <c r="F984" s="7"/>
      <c r="G984" s="7"/>
      <c r="H984" s="7"/>
      <c r="I984" s="7"/>
      <c r="J984" s="7"/>
      <c r="K984" s="7"/>
      <c r="L984" s="7"/>
      <c r="M984" s="7"/>
      <c r="N984" s="7"/>
      <c r="O984" s="7"/>
      <c r="P984" s="7"/>
      <c r="Q984" s="7"/>
      <c r="R984" s="7"/>
      <c r="S984" s="7"/>
      <c r="T984"/>
      <c r="U984"/>
      <c r="V984"/>
      <c r="W984"/>
      <c r="X984"/>
      <c r="Y984"/>
      <c r="Z984"/>
    </row>
    <row r="985" spans="2:26" x14ac:dyDescent="0.25">
      <c r="B985" s="7"/>
      <c r="C985" s="133"/>
      <c r="D985" s="133"/>
      <c r="E985" s="7"/>
      <c r="F985" s="7"/>
      <c r="G985" s="7"/>
      <c r="H985" s="7"/>
      <c r="I985" s="7"/>
      <c r="J985" s="7"/>
      <c r="K985" s="7"/>
      <c r="L985" s="7"/>
      <c r="M985" s="7"/>
      <c r="N985" s="7"/>
      <c r="O985" s="7"/>
      <c r="P985" s="7"/>
      <c r="Q985" s="7"/>
      <c r="R985" s="7"/>
      <c r="S985" s="7"/>
      <c r="T985"/>
      <c r="U985"/>
      <c r="V985"/>
      <c r="W985"/>
      <c r="X985"/>
      <c r="Y985"/>
      <c r="Z985"/>
    </row>
    <row r="986" spans="2:26" x14ac:dyDescent="0.25">
      <c r="B986" s="7"/>
      <c r="C986" s="133"/>
      <c r="D986" s="133"/>
      <c r="E986" s="7"/>
      <c r="F986" s="7"/>
      <c r="G986" s="7"/>
      <c r="H986" s="7"/>
      <c r="I986" s="7"/>
      <c r="J986" s="7"/>
      <c r="K986" s="7"/>
      <c r="L986" s="7"/>
      <c r="M986" s="7"/>
      <c r="N986" s="7"/>
      <c r="O986" s="7"/>
      <c r="P986" s="7"/>
      <c r="Q986" s="7"/>
      <c r="R986" s="7"/>
      <c r="S986" s="7"/>
      <c r="T986"/>
      <c r="U986"/>
      <c r="V986"/>
      <c r="W986"/>
      <c r="X986"/>
      <c r="Y986"/>
      <c r="Z986"/>
    </row>
    <row r="987" spans="2:26" x14ac:dyDescent="0.25">
      <c r="B987" s="7"/>
      <c r="C987" s="133"/>
      <c r="D987" s="133"/>
      <c r="E987" s="7"/>
      <c r="F987" s="7"/>
      <c r="G987" s="7"/>
      <c r="H987" s="7"/>
      <c r="I987" s="7"/>
      <c r="J987" s="7"/>
      <c r="K987" s="7"/>
      <c r="L987" s="7"/>
      <c r="M987" s="7"/>
      <c r="N987" s="7"/>
      <c r="O987" s="7"/>
      <c r="P987" s="7"/>
      <c r="Q987" s="7"/>
      <c r="R987" s="7"/>
      <c r="S987" s="7"/>
      <c r="T987"/>
      <c r="U987"/>
      <c r="V987"/>
      <c r="W987"/>
      <c r="X987"/>
      <c r="Y987"/>
      <c r="Z987"/>
    </row>
    <row r="988" spans="2:26" x14ac:dyDescent="0.25">
      <c r="B988" s="7"/>
      <c r="C988" s="133"/>
      <c r="D988" s="133"/>
      <c r="E988" s="7"/>
      <c r="F988" s="7"/>
      <c r="G988" s="7"/>
      <c r="H988" s="7"/>
      <c r="I988" s="7"/>
      <c r="J988" s="7"/>
      <c r="K988" s="7"/>
      <c r="L988" s="7"/>
      <c r="M988" s="7"/>
      <c r="N988" s="7"/>
      <c r="O988" s="7"/>
      <c r="P988" s="7"/>
      <c r="Q988" s="7"/>
      <c r="R988" s="7"/>
      <c r="S988" s="7"/>
      <c r="T988"/>
      <c r="U988"/>
      <c r="V988"/>
      <c r="W988"/>
      <c r="X988"/>
      <c r="Y988"/>
      <c r="Z988"/>
    </row>
    <row r="989" spans="2:26" x14ac:dyDescent="0.25">
      <c r="B989" s="7"/>
      <c r="C989" s="133"/>
      <c r="D989" s="133"/>
      <c r="E989" s="7"/>
      <c r="F989" s="7"/>
      <c r="G989" s="7"/>
      <c r="H989" s="7"/>
      <c r="I989" s="7"/>
      <c r="J989" s="7"/>
      <c r="K989" s="7"/>
      <c r="L989" s="7"/>
      <c r="M989" s="7"/>
      <c r="N989" s="7"/>
      <c r="O989" s="7"/>
      <c r="P989" s="7"/>
      <c r="Q989" s="7"/>
      <c r="R989" s="7"/>
      <c r="S989" s="7"/>
      <c r="T989"/>
      <c r="U989"/>
      <c r="V989"/>
      <c r="W989"/>
      <c r="X989"/>
      <c r="Y989"/>
      <c r="Z989"/>
    </row>
    <row r="990" spans="2:26" x14ac:dyDescent="0.25">
      <c r="B990" s="7"/>
      <c r="C990" s="133"/>
      <c r="D990" s="133"/>
      <c r="E990" s="7"/>
      <c r="F990" s="7"/>
      <c r="G990" s="7"/>
      <c r="H990" s="7"/>
      <c r="I990" s="7"/>
      <c r="J990" s="7"/>
      <c r="K990" s="7"/>
      <c r="L990" s="7"/>
      <c r="M990" s="7"/>
      <c r="N990" s="7"/>
      <c r="O990" s="7"/>
      <c r="P990" s="7"/>
      <c r="Q990" s="7"/>
      <c r="R990" s="7"/>
      <c r="S990" s="7"/>
      <c r="T990"/>
      <c r="U990"/>
      <c r="V990"/>
      <c r="W990"/>
      <c r="X990"/>
      <c r="Y990"/>
      <c r="Z990"/>
    </row>
    <row r="991" spans="2:26" x14ac:dyDescent="0.25">
      <c r="B991" s="7"/>
      <c r="C991" s="133"/>
      <c r="D991" s="133"/>
      <c r="E991" s="7"/>
      <c r="F991" s="7"/>
      <c r="G991" s="7"/>
      <c r="H991" s="7"/>
      <c r="I991" s="7"/>
      <c r="J991" s="7"/>
      <c r="K991" s="7"/>
      <c r="L991" s="7"/>
      <c r="M991" s="7"/>
      <c r="N991" s="7"/>
      <c r="O991" s="7"/>
      <c r="P991" s="7"/>
      <c r="Q991" s="7"/>
      <c r="R991" s="7"/>
      <c r="S991" s="7"/>
      <c r="T991"/>
      <c r="U991"/>
      <c r="V991"/>
      <c r="W991"/>
      <c r="X991"/>
      <c r="Y991"/>
      <c r="Z991"/>
    </row>
    <row r="992" spans="2:26" x14ac:dyDescent="0.25">
      <c r="B992" s="7"/>
      <c r="C992" s="133"/>
      <c r="D992" s="133"/>
      <c r="E992" s="7"/>
      <c r="F992" s="7"/>
      <c r="G992" s="7"/>
      <c r="H992" s="7"/>
      <c r="I992" s="7"/>
      <c r="J992" s="7"/>
      <c r="K992" s="7"/>
      <c r="L992" s="7"/>
      <c r="M992" s="7"/>
      <c r="N992" s="7"/>
      <c r="O992" s="7"/>
      <c r="P992" s="7"/>
      <c r="Q992" s="7"/>
      <c r="R992" s="7"/>
      <c r="S992" s="7"/>
      <c r="T992"/>
      <c r="U992"/>
      <c r="V992"/>
      <c r="W992"/>
      <c r="X992"/>
      <c r="Y992"/>
      <c r="Z992"/>
    </row>
    <row r="993" spans="2:26" x14ac:dyDescent="0.25">
      <c r="B993" s="7"/>
      <c r="C993" s="133"/>
      <c r="D993" s="133"/>
      <c r="E993" s="7"/>
      <c r="F993" s="7"/>
      <c r="G993" s="7"/>
      <c r="H993" s="7"/>
      <c r="I993" s="7"/>
      <c r="J993" s="7"/>
      <c r="K993" s="7"/>
      <c r="L993" s="7"/>
      <c r="M993" s="7"/>
      <c r="N993" s="7"/>
      <c r="O993" s="7"/>
      <c r="P993" s="7"/>
      <c r="Q993" s="7"/>
      <c r="R993" s="7"/>
      <c r="S993" s="7"/>
      <c r="T993"/>
      <c r="U993"/>
      <c r="V993"/>
      <c r="W993"/>
      <c r="X993"/>
      <c r="Y993"/>
      <c r="Z993"/>
    </row>
    <row r="994" spans="2:26" x14ac:dyDescent="0.25">
      <c r="B994" s="7"/>
      <c r="C994" s="133"/>
      <c r="D994" s="133"/>
      <c r="E994" s="7"/>
      <c r="F994" s="7"/>
      <c r="G994" s="7"/>
      <c r="H994" s="7"/>
      <c r="I994" s="7"/>
      <c r="J994" s="7"/>
      <c r="K994" s="7"/>
      <c r="L994" s="7"/>
      <c r="M994" s="7"/>
      <c r="N994" s="7"/>
      <c r="O994" s="7"/>
      <c r="P994" s="7"/>
      <c r="Q994" s="7"/>
      <c r="R994" s="7"/>
      <c r="S994" s="7"/>
      <c r="T994"/>
      <c r="U994"/>
      <c r="V994"/>
      <c r="W994"/>
      <c r="X994"/>
      <c r="Y994"/>
      <c r="Z994"/>
    </row>
    <row r="995" spans="2:26" x14ac:dyDescent="0.25">
      <c r="B995" s="7"/>
      <c r="C995" s="133"/>
      <c r="D995" s="133"/>
      <c r="E995" s="7"/>
      <c r="F995" s="7"/>
      <c r="G995" s="7"/>
      <c r="H995" s="7"/>
      <c r="I995" s="7"/>
      <c r="J995" s="7"/>
      <c r="K995" s="7"/>
      <c r="L995" s="7"/>
      <c r="M995" s="7"/>
      <c r="N995" s="7"/>
      <c r="O995" s="7"/>
      <c r="P995" s="7"/>
      <c r="Q995" s="7"/>
      <c r="R995" s="7"/>
      <c r="S995" s="7"/>
      <c r="T995"/>
      <c r="U995"/>
      <c r="V995"/>
      <c r="W995"/>
      <c r="X995"/>
      <c r="Y995"/>
      <c r="Z995"/>
    </row>
    <row r="996" spans="2:26" x14ac:dyDescent="0.25">
      <c r="B996" s="7"/>
      <c r="C996" s="133"/>
      <c r="D996" s="133"/>
      <c r="E996" s="7"/>
      <c r="F996" s="7"/>
      <c r="G996" s="7"/>
      <c r="H996" s="7"/>
      <c r="I996" s="7"/>
      <c r="J996" s="7"/>
      <c r="K996" s="7"/>
      <c r="L996" s="7"/>
      <c r="M996" s="7"/>
      <c r="N996" s="7"/>
      <c r="O996" s="7"/>
      <c r="P996" s="7"/>
      <c r="Q996" s="7"/>
      <c r="R996" s="7"/>
      <c r="S996" s="7"/>
      <c r="T996"/>
      <c r="U996"/>
      <c r="V996"/>
      <c r="W996"/>
      <c r="X996"/>
      <c r="Y996"/>
      <c r="Z996"/>
    </row>
    <row r="997" spans="2:26" x14ac:dyDescent="0.25">
      <c r="B997" s="7"/>
      <c r="C997" s="133"/>
      <c r="D997" s="133"/>
      <c r="E997" s="7"/>
      <c r="F997" s="7"/>
      <c r="G997" s="7"/>
      <c r="H997" s="7"/>
      <c r="I997" s="7"/>
      <c r="J997" s="7"/>
      <c r="K997" s="7"/>
      <c r="L997" s="7"/>
      <c r="M997" s="7"/>
      <c r="N997" s="7"/>
      <c r="O997" s="7"/>
      <c r="P997" s="7"/>
      <c r="Q997" s="7"/>
      <c r="R997" s="7"/>
      <c r="S997" s="7"/>
      <c r="T997"/>
      <c r="U997"/>
      <c r="V997"/>
      <c r="W997"/>
      <c r="X997"/>
      <c r="Y997"/>
      <c r="Z997"/>
    </row>
    <row r="998" spans="2:26" x14ac:dyDescent="0.25">
      <c r="B998" s="7"/>
      <c r="C998" s="133"/>
      <c r="D998" s="133"/>
      <c r="E998" s="7"/>
      <c r="F998" s="7"/>
      <c r="G998" s="7"/>
      <c r="H998" s="7"/>
      <c r="I998" s="7"/>
      <c r="J998" s="7"/>
      <c r="K998" s="7"/>
      <c r="L998" s="7"/>
      <c r="M998" s="7"/>
      <c r="N998" s="7"/>
      <c r="O998" s="7"/>
      <c r="P998" s="7"/>
      <c r="Q998" s="7"/>
      <c r="R998" s="7"/>
      <c r="S998" s="7"/>
      <c r="T998"/>
      <c r="U998"/>
      <c r="V998"/>
      <c r="W998"/>
      <c r="X998"/>
      <c r="Y998"/>
      <c r="Z998"/>
    </row>
    <row r="999" spans="2:26" x14ac:dyDescent="0.25">
      <c r="B999" s="7"/>
      <c r="C999" s="133"/>
      <c r="D999" s="133"/>
      <c r="E999" s="7"/>
      <c r="F999" s="7"/>
      <c r="G999" s="7"/>
      <c r="H999" s="7"/>
      <c r="I999" s="7"/>
      <c r="J999" s="7"/>
      <c r="K999" s="7"/>
      <c r="L999" s="7"/>
      <c r="M999" s="7"/>
      <c r="N999" s="7"/>
      <c r="O999" s="7"/>
      <c r="P999" s="7"/>
      <c r="Q999" s="7"/>
      <c r="R999" s="7"/>
      <c r="S999" s="7"/>
      <c r="T999"/>
      <c r="U999"/>
      <c r="V999"/>
      <c r="W999"/>
      <c r="X999"/>
      <c r="Y999"/>
      <c r="Z999"/>
    </row>
    <row r="1000" spans="2:26" x14ac:dyDescent="0.25">
      <c r="B1000" s="7"/>
      <c r="C1000" s="133"/>
      <c r="D1000" s="133"/>
      <c r="E1000" s="7"/>
      <c r="F1000" s="7"/>
      <c r="G1000" s="7"/>
      <c r="H1000" s="7"/>
      <c r="I1000" s="7"/>
      <c r="J1000" s="7"/>
      <c r="K1000" s="7"/>
      <c r="L1000" s="7"/>
      <c r="M1000" s="7"/>
      <c r="N1000" s="7"/>
      <c r="O1000" s="7"/>
      <c r="P1000" s="7"/>
      <c r="Q1000" s="7"/>
      <c r="R1000" s="7"/>
      <c r="S1000" s="7"/>
      <c r="T1000"/>
      <c r="U1000"/>
      <c r="V1000"/>
      <c r="W1000"/>
      <c r="X1000"/>
      <c r="Y1000"/>
      <c r="Z1000"/>
    </row>
    <row r="1001" spans="2:26" x14ac:dyDescent="0.25">
      <c r="B1001" s="7"/>
      <c r="C1001" s="133"/>
      <c r="D1001" s="133"/>
      <c r="E1001" s="7"/>
      <c r="F1001" s="7"/>
      <c r="G1001" s="7"/>
      <c r="H1001" s="7"/>
      <c r="I1001" s="7"/>
      <c r="J1001" s="7"/>
      <c r="K1001" s="7"/>
      <c r="L1001" s="7"/>
      <c r="M1001" s="7"/>
      <c r="N1001" s="7"/>
      <c r="O1001" s="7"/>
      <c r="P1001" s="7"/>
      <c r="Q1001" s="7"/>
      <c r="R1001" s="7"/>
      <c r="S1001" s="7"/>
      <c r="T1001"/>
      <c r="U1001"/>
      <c r="V1001"/>
      <c r="W1001"/>
      <c r="X1001"/>
      <c r="Y1001"/>
      <c r="Z1001"/>
    </row>
    <row r="1002" spans="2:26" x14ac:dyDescent="0.25">
      <c r="B1002" s="7"/>
      <c r="C1002" s="133"/>
      <c r="D1002" s="133"/>
      <c r="E1002" s="7"/>
      <c r="F1002" s="7"/>
      <c r="G1002" s="7"/>
      <c r="H1002" s="7"/>
      <c r="I1002" s="7"/>
      <c r="J1002" s="7"/>
      <c r="K1002" s="7"/>
      <c r="L1002" s="7"/>
      <c r="M1002" s="7"/>
      <c r="N1002" s="7"/>
      <c r="O1002" s="7"/>
      <c r="P1002" s="7"/>
      <c r="Q1002" s="7"/>
      <c r="R1002" s="7"/>
      <c r="S1002" s="7"/>
      <c r="T1002"/>
      <c r="U1002"/>
      <c r="V1002"/>
      <c r="W1002"/>
      <c r="X1002"/>
      <c r="Y1002"/>
      <c r="Z1002"/>
    </row>
    <row r="1003" spans="2:26" x14ac:dyDescent="0.25">
      <c r="B1003" s="7"/>
      <c r="C1003" s="133"/>
      <c r="D1003" s="133"/>
      <c r="E1003" s="7"/>
      <c r="F1003" s="7"/>
      <c r="G1003" s="7"/>
      <c r="H1003" s="7"/>
      <c r="I1003" s="7"/>
      <c r="J1003" s="7"/>
      <c r="K1003" s="7"/>
      <c r="L1003" s="7"/>
      <c r="M1003" s="7"/>
      <c r="N1003" s="7"/>
      <c r="O1003" s="7"/>
      <c r="P1003" s="7"/>
      <c r="Q1003" s="7"/>
      <c r="R1003" s="7"/>
      <c r="S1003" s="7"/>
      <c r="T1003"/>
      <c r="U1003"/>
      <c r="V1003"/>
      <c r="W1003"/>
      <c r="X1003"/>
      <c r="Y1003"/>
      <c r="Z1003"/>
    </row>
    <row r="1004" spans="2:26" x14ac:dyDescent="0.25">
      <c r="B1004" s="7"/>
      <c r="C1004" s="133"/>
      <c r="D1004" s="133"/>
      <c r="E1004" s="7"/>
      <c r="F1004" s="7"/>
      <c r="G1004" s="7"/>
      <c r="H1004" s="7"/>
      <c r="I1004" s="7"/>
      <c r="J1004" s="7"/>
      <c r="K1004" s="7"/>
      <c r="L1004" s="7"/>
      <c r="M1004" s="7"/>
      <c r="N1004" s="7"/>
      <c r="O1004" s="7"/>
      <c r="P1004" s="7"/>
      <c r="Q1004" s="7"/>
      <c r="R1004" s="7"/>
      <c r="S1004" s="7"/>
      <c r="T1004"/>
      <c r="U1004"/>
      <c r="V1004"/>
      <c r="W1004"/>
      <c r="X1004"/>
      <c r="Y1004"/>
      <c r="Z1004"/>
    </row>
    <row r="1005" spans="2:26" x14ac:dyDescent="0.25">
      <c r="B1005" s="7"/>
      <c r="C1005" s="133"/>
      <c r="D1005" s="133"/>
      <c r="E1005" s="7"/>
      <c r="F1005" s="7"/>
      <c r="G1005" s="7"/>
      <c r="H1005" s="7"/>
      <c r="I1005" s="7"/>
      <c r="J1005" s="7"/>
      <c r="K1005" s="7"/>
      <c r="L1005" s="7"/>
      <c r="M1005" s="7"/>
      <c r="N1005" s="7"/>
      <c r="O1005" s="7"/>
      <c r="P1005" s="7"/>
      <c r="Q1005" s="7"/>
      <c r="R1005" s="7"/>
      <c r="S1005" s="7"/>
      <c r="T1005"/>
      <c r="U1005"/>
      <c r="V1005"/>
      <c r="W1005"/>
      <c r="X1005"/>
      <c r="Y1005"/>
      <c r="Z1005"/>
    </row>
    <row r="1006" spans="2:26" x14ac:dyDescent="0.25">
      <c r="B1006" s="7"/>
      <c r="C1006" s="133"/>
      <c r="D1006" s="133"/>
      <c r="E1006" s="7"/>
      <c r="F1006" s="7"/>
      <c r="G1006" s="7"/>
      <c r="H1006" s="7"/>
      <c r="I1006" s="7"/>
      <c r="J1006" s="7"/>
      <c r="K1006" s="7"/>
      <c r="L1006" s="7"/>
      <c r="M1006" s="7"/>
      <c r="N1006" s="7"/>
      <c r="O1006" s="7"/>
      <c r="P1006" s="7"/>
      <c r="Q1006" s="7"/>
      <c r="R1006" s="7"/>
      <c r="S1006" s="7"/>
      <c r="T1006"/>
      <c r="U1006"/>
      <c r="V1006"/>
      <c r="W1006"/>
      <c r="X1006"/>
      <c r="Y1006"/>
      <c r="Z1006"/>
    </row>
    <row r="1007" spans="2:26" x14ac:dyDescent="0.25">
      <c r="B1007" s="7"/>
      <c r="C1007" s="133"/>
      <c r="D1007" s="133"/>
      <c r="E1007" s="7"/>
      <c r="F1007" s="7"/>
      <c r="G1007" s="7"/>
      <c r="H1007" s="7"/>
      <c r="I1007" s="7"/>
      <c r="J1007" s="7"/>
      <c r="K1007" s="7"/>
      <c r="L1007" s="7"/>
      <c r="M1007" s="7"/>
      <c r="N1007" s="7"/>
      <c r="O1007" s="7"/>
      <c r="P1007" s="7"/>
      <c r="Q1007" s="7"/>
      <c r="R1007" s="7"/>
      <c r="S1007" s="7"/>
      <c r="T1007"/>
      <c r="U1007"/>
      <c r="V1007"/>
      <c r="W1007"/>
      <c r="X1007"/>
      <c r="Y1007"/>
      <c r="Z1007"/>
    </row>
    <row r="1008" spans="2:26" x14ac:dyDescent="0.25">
      <c r="B1008" s="7"/>
      <c r="C1008" s="133"/>
      <c r="D1008" s="133"/>
      <c r="E1008" s="7"/>
      <c r="F1008" s="7"/>
      <c r="G1008" s="7"/>
      <c r="H1008" s="7"/>
      <c r="I1008" s="7"/>
      <c r="J1008" s="7"/>
      <c r="K1008" s="7"/>
      <c r="L1008" s="7"/>
      <c r="M1008" s="7"/>
      <c r="N1008" s="7"/>
      <c r="O1008" s="7"/>
      <c r="P1008" s="7"/>
      <c r="Q1008" s="7"/>
      <c r="R1008" s="7"/>
      <c r="S1008" s="7"/>
      <c r="T1008"/>
      <c r="U1008"/>
      <c r="V1008"/>
      <c r="W1008"/>
      <c r="X1008"/>
      <c r="Y1008"/>
      <c r="Z1008"/>
    </row>
    <row r="1009" spans="2:26" x14ac:dyDescent="0.25">
      <c r="B1009" s="7"/>
      <c r="C1009" s="133"/>
      <c r="D1009" s="133"/>
      <c r="E1009" s="7"/>
      <c r="F1009" s="7"/>
      <c r="G1009" s="7"/>
      <c r="H1009" s="7"/>
      <c r="I1009" s="7"/>
      <c r="J1009" s="7"/>
      <c r="K1009" s="7"/>
      <c r="L1009" s="7"/>
      <c r="M1009" s="7"/>
      <c r="N1009" s="7"/>
      <c r="O1009" s="7"/>
      <c r="P1009" s="7"/>
      <c r="Q1009" s="7"/>
      <c r="R1009" s="7"/>
      <c r="S1009" s="7"/>
      <c r="T1009"/>
      <c r="U1009"/>
      <c r="V1009"/>
      <c r="W1009"/>
      <c r="X1009"/>
      <c r="Y1009"/>
      <c r="Z1009"/>
    </row>
    <row r="1010" spans="2:26" x14ac:dyDescent="0.25">
      <c r="B1010" s="7"/>
      <c r="C1010" s="133"/>
      <c r="D1010" s="133"/>
      <c r="E1010" s="7"/>
      <c r="F1010" s="7"/>
      <c r="G1010" s="7"/>
      <c r="H1010" s="7"/>
      <c r="I1010" s="7"/>
      <c r="J1010" s="7"/>
      <c r="K1010" s="7"/>
      <c r="L1010" s="7"/>
      <c r="M1010" s="7"/>
      <c r="N1010" s="7"/>
      <c r="O1010" s="7"/>
      <c r="P1010" s="7"/>
      <c r="Q1010" s="7"/>
      <c r="R1010" s="7"/>
      <c r="S1010" s="7"/>
      <c r="T1010"/>
      <c r="U1010"/>
      <c r="V1010"/>
      <c r="W1010"/>
      <c r="X1010"/>
      <c r="Y1010"/>
      <c r="Z1010"/>
    </row>
    <row r="1011" spans="2:26" x14ac:dyDescent="0.25">
      <c r="B1011" s="7"/>
      <c r="C1011" s="133"/>
      <c r="D1011" s="133"/>
      <c r="E1011" s="7"/>
      <c r="F1011" s="7"/>
      <c r="G1011" s="7"/>
      <c r="H1011" s="7"/>
      <c r="I1011" s="7"/>
      <c r="J1011" s="7"/>
      <c r="K1011" s="7"/>
      <c r="L1011" s="7"/>
      <c r="M1011" s="7"/>
      <c r="N1011" s="7"/>
      <c r="O1011" s="7"/>
      <c r="P1011" s="7"/>
      <c r="Q1011" s="7"/>
      <c r="R1011" s="7"/>
      <c r="S1011" s="7"/>
      <c r="T1011"/>
      <c r="U1011"/>
      <c r="V1011"/>
      <c r="W1011"/>
      <c r="X1011"/>
      <c r="Y1011"/>
      <c r="Z1011"/>
    </row>
    <row r="1012" spans="2:26" x14ac:dyDescent="0.25">
      <c r="B1012" s="7"/>
      <c r="C1012" s="133"/>
      <c r="D1012" s="133"/>
      <c r="E1012" s="7"/>
      <c r="F1012" s="7"/>
      <c r="G1012" s="7"/>
      <c r="H1012" s="7"/>
      <c r="I1012" s="7"/>
      <c r="J1012" s="7"/>
      <c r="K1012" s="7"/>
      <c r="L1012" s="7"/>
      <c r="M1012" s="7"/>
      <c r="N1012" s="7"/>
      <c r="O1012" s="7"/>
      <c r="P1012" s="7"/>
      <c r="Q1012" s="7"/>
      <c r="R1012" s="7"/>
      <c r="S1012" s="7"/>
      <c r="T1012"/>
      <c r="U1012"/>
      <c r="V1012"/>
      <c r="W1012"/>
      <c r="X1012"/>
      <c r="Y1012"/>
      <c r="Z1012"/>
    </row>
    <row r="1013" spans="2:26" x14ac:dyDescent="0.25">
      <c r="B1013" s="7"/>
      <c r="C1013" s="133"/>
      <c r="D1013" s="133"/>
      <c r="E1013" s="7"/>
      <c r="F1013" s="7"/>
      <c r="G1013" s="7"/>
      <c r="H1013" s="7"/>
      <c r="I1013" s="7"/>
      <c r="J1013" s="7"/>
      <c r="K1013" s="7"/>
      <c r="L1013" s="7"/>
      <c r="M1013" s="7"/>
      <c r="N1013" s="7"/>
      <c r="O1013" s="7"/>
      <c r="P1013" s="7"/>
      <c r="Q1013" s="7"/>
      <c r="R1013" s="7"/>
      <c r="S1013" s="7"/>
      <c r="T1013"/>
      <c r="U1013"/>
      <c r="V1013"/>
      <c r="W1013"/>
      <c r="X1013"/>
      <c r="Y1013"/>
      <c r="Z1013"/>
    </row>
    <row r="1014" spans="2:26" x14ac:dyDescent="0.25">
      <c r="B1014" s="7"/>
      <c r="C1014" s="133"/>
      <c r="D1014" s="133"/>
      <c r="E1014" s="7"/>
      <c r="F1014" s="7"/>
      <c r="G1014" s="7"/>
      <c r="H1014" s="7"/>
      <c r="I1014" s="7"/>
      <c r="J1014" s="7"/>
      <c r="K1014" s="7"/>
      <c r="L1014" s="7"/>
      <c r="M1014" s="7"/>
      <c r="N1014" s="7"/>
      <c r="O1014" s="7"/>
      <c r="P1014" s="7"/>
      <c r="Q1014" s="7"/>
      <c r="R1014" s="7"/>
      <c r="S1014" s="7"/>
      <c r="T1014"/>
      <c r="U1014"/>
      <c r="V1014"/>
      <c r="W1014"/>
      <c r="X1014"/>
      <c r="Y1014"/>
      <c r="Z1014"/>
    </row>
    <row r="1015" spans="2:26" x14ac:dyDescent="0.25">
      <c r="B1015" s="7"/>
      <c r="C1015" s="133"/>
      <c r="D1015" s="133"/>
      <c r="E1015" s="7"/>
      <c r="F1015" s="7"/>
      <c r="G1015" s="7"/>
      <c r="H1015" s="7"/>
      <c r="I1015" s="7"/>
      <c r="J1015" s="7"/>
      <c r="K1015" s="7"/>
      <c r="L1015" s="7"/>
      <c r="M1015" s="7"/>
      <c r="N1015" s="7"/>
      <c r="O1015" s="7"/>
      <c r="P1015" s="7"/>
      <c r="Q1015" s="7"/>
      <c r="R1015" s="7"/>
      <c r="S1015" s="7"/>
      <c r="T1015"/>
      <c r="U1015"/>
      <c r="V1015"/>
      <c r="W1015"/>
      <c r="X1015"/>
      <c r="Y1015"/>
      <c r="Z1015"/>
    </row>
    <row r="1016" spans="2:26" x14ac:dyDescent="0.25">
      <c r="B1016" s="7"/>
      <c r="C1016" s="133"/>
      <c r="D1016" s="133"/>
      <c r="E1016" s="7"/>
      <c r="F1016" s="7"/>
      <c r="G1016" s="7"/>
      <c r="H1016" s="7"/>
      <c r="I1016" s="7"/>
      <c r="J1016" s="7"/>
      <c r="K1016" s="7"/>
      <c r="L1016" s="7"/>
      <c r="M1016" s="7"/>
      <c r="N1016" s="7"/>
      <c r="O1016" s="7"/>
      <c r="P1016" s="7"/>
      <c r="Q1016" s="7"/>
      <c r="R1016" s="7"/>
      <c r="S1016" s="7"/>
      <c r="T1016"/>
      <c r="U1016"/>
      <c r="V1016"/>
      <c r="W1016"/>
      <c r="X1016"/>
      <c r="Y1016"/>
      <c r="Z1016"/>
    </row>
    <row r="1017" spans="2:26" x14ac:dyDescent="0.25">
      <c r="B1017" s="7"/>
      <c r="C1017" s="133"/>
      <c r="D1017" s="133"/>
      <c r="E1017" s="7"/>
      <c r="F1017" s="7"/>
      <c r="G1017" s="7"/>
      <c r="H1017" s="7"/>
      <c r="I1017" s="7"/>
      <c r="J1017" s="7"/>
      <c r="K1017" s="7"/>
      <c r="L1017" s="7"/>
      <c r="M1017" s="7"/>
      <c r="N1017" s="7"/>
      <c r="O1017" s="7"/>
      <c r="P1017" s="7"/>
      <c r="Q1017" s="7"/>
      <c r="R1017" s="7"/>
      <c r="S1017" s="7"/>
      <c r="T1017"/>
      <c r="U1017"/>
      <c r="V1017"/>
      <c r="W1017"/>
      <c r="X1017"/>
      <c r="Y1017"/>
      <c r="Z1017"/>
    </row>
    <row r="1018" spans="2:26" x14ac:dyDescent="0.25">
      <c r="B1018" s="7"/>
      <c r="C1018" s="133"/>
      <c r="D1018" s="133"/>
      <c r="E1018" s="7"/>
      <c r="F1018" s="7"/>
      <c r="G1018" s="7"/>
      <c r="H1018" s="7"/>
      <c r="I1018" s="7"/>
      <c r="J1018" s="7"/>
      <c r="K1018" s="7"/>
      <c r="L1018" s="7"/>
      <c r="M1018" s="7"/>
      <c r="N1018" s="7"/>
      <c r="O1018" s="7"/>
      <c r="P1018" s="7"/>
      <c r="Q1018" s="7"/>
      <c r="R1018" s="7"/>
      <c r="S1018" s="7"/>
      <c r="T1018"/>
      <c r="U1018"/>
      <c r="V1018"/>
      <c r="W1018"/>
      <c r="X1018"/>
      <c r="Y1018"/>
      <c r="Z1018"/>
    </row>
    <row r="1019" spans="2:26" x14ac:dyDescent="0.25">
      <c r="B1019" s="7"/>
      <c r="C1019" s="133"/>
      <c r="D1019" s="133"/>
      <c r="E1019" s="7"/>
      <c r="F1019" s="7"/>
      <c r="G1019" s="7"/>
      <c r="H1019" s="7"/>
      <c r="I1019" s="7"/>
      <c r="J1019" s="7"/>
      <c r="K1019" s="7"/>
      <c r="L1019" s="7"/>
      <c r="M1019" s="7"/>
      <c r="N1019" s="7"/>
      <c r="O1019" s="7"/>
      <c r="P1019" s="7"/>
      <c r="Q1019" s="7"/>
      <c r="R1019" s="7"/>
      <c r="S1019" s="7"/>
      <c r="T1019"/>
      <c r="U1019"/>
      <c r="V1019"/>
      <c r="W1019"/>
      <c r="X1019"/>
      <c r="Y1019"/>
      <c r="Z1019"/>
    </row>
    <row r="1020" spans="2:26" x14ac:dyDescent="0.25">
      <c r="B1020" s="7"/>
      <c r="C1020" s="133"/>
      <c r="D1020" s="133"/>
      <c r="E1020" s="7"/>
      <c r="F1020" s="7"/>
      <c r="G1020" s="7"/>
      <c r="H1020" s="7"/>
      <c r="I1020" s="7"/>
      <c r="J1020" s="7"/>
      <c r="K1020" s="7"/>
      <c r="L1020" s="7"/>
      <c r="M1020" s="7"/>
      <c r="N1020" s="7"/>
      <c r="O1020" s="7"/>
      <c r="P1020" s="7"/>
      <c r="Q1020" s="7"/>
      <c r="R1020" s="7"/>
      <c r="S1020" s="7"/>
      <c r="T1020"/>
      <c r="U1020"/>
      <c r="V1020"/>
      <c r="W1020"/>
      <c r="X1020"/>
      <c r="Y1020"/>
      <c r="Z1020"/>
    </row>
    <row r="1021" spans="2:26" x14ac:dyDescent="0.25">
      <c r="B1021" s="7"/>
      <c r="C1021" s="133"/>
      <c r="D1021" s="133"/>
      <c r="E1021" s="7"/>
      <c r="F1021" s="7"/>
      <c r="G1021" s="7"/>
      <c r="H1021" s="7"/>
      <c r="I1021" s="7"/>
      <c r="J1021" s="7"/>
      <c r="K1021" s="7"/>
      <c r="L1021" s="7"/>
      <c r="M1021" s="7"/>
      <c r="N1021" s="7"/>
      <c r="O1021" s="7"/>
      <c r="P1021" s="7"/>
      <c r="Q1021" s="7"/>
      <c r="R1021" s="7"/>
      <c r="S1021" s="7"/>
      <c r="T1021"/>
      <c r="U1021"/>
      <c r="V1021"/>
      <c r="W1021"/>
      <c r="X1021"/>
      <c r="Y1021"/>
      <c r="Z1021"/>
    </row>
    <row r="1022" spans="2:26" x14ac:dyDescent="0.25">
      <c r="B1022" s="7"/>
      <c r="C1022" s="133"/>
      <c r="D1022" s="133"/>
      <c r="E1022" s="7"/>
      <c r="F1022" s="7"/>
      <c r="G1022" s="7"/>
      <c r="H1022" s="7"/>
      <c r="I1022" s="7"/>
      <c r="J1022" s="7"/>
      <c r="K1022" s="7"/>
      <c r="L1022" s="7"/>
      <c r="M1022" s="7"/>
      <c r="N1022" s="7"/>
      <c r="O1022" s="7"/>
      <c r="P1022" s="7"/>
      <c r="Q1022" s="7"/>
      <c r="R1022" s="7"/>
      <c r="S1022" s="7"/>
      <c r="T1022"/>
      <c r="U1022"/>
      <c r="V1022"/>
      <c r="W1022"/>
      <c r="X1022"/>
      <c r="Y1022"/>
      <c r="Z1022"/>
    </row>
    <row r="1023" spans="2:26" x14ac:dyDescent="0.25">
      <c r="B1023" s="7"/>
      <c r="C1023" s="133"/>
      <c r="D1023" s="133"/>
      <c r="E1023" s="7"/>
      <c r="F1023" s="7"/>
      <c r="G1023" s="7"/>
      <c r="H1023" s="7"/>
      <c r="I1023" s="7"/>
      <c r="J1023" s="7"/>
      <c r="K1023" s="7"/>
      <c r="L1023" s="7"/>
      <c r="M1023" s="7"/>
      <c r="N1023" s="7"/>
      <c r="O1023" s="7"/>
      <c r="P1023" s="7"/>
      <c r="Q1023" s="7"/>
      <c r="R1023" s="7"/>
      <c r="S1023" s="7"/>
      <c r="T1023"/>
      <c r="U1023"/>
      <c r="V1023"/>
      <c r="W1023"/>
      <c r="X1023"/>
      <c r="Y1023"/>
      <c r="Z1023"/>
    </row>
    <row r="1024" spans="2:26" x14ac:dyDescent="0.25">
      <c r="B1024" s="7"/>
      <c r="C1024" s="133"/>
      <c r="D1024" s="133"/>
      <c r="E1024" s="7"/>
      <c r="F1024" s="7"/>
      <c r="G1024" s="7"/>
      <c r="H1024" s="7"/>
      <c r="I1024" s="7"/>
      <c r="J1024" s="7"/>
      <c r="K1024" s="7"/>
      <c r="L1024" s="7"/>
      <c r="M1024" s="7"/>
      <c r="N1024" s="7"/>
      <c r="O1024" s="7"/>
      <c r="P1024" s="7"/>
      <c r="Q1024" s="7"/>
      <c r="R1024" s="7"/>
      <c r="S1024" s="7"/>
      <c r="T1024"/>
      <c r="U1024"/>
      <c r="V1024"/>
      <c r="W1024"/>
      <c r="X1024"/>
      <c r="Y1024"/>
      <c r="Z1024"/>
    </row>
    <row r="1025" spans="2:26" x14ac:dyDescent="0.25">
      <c r="B1025" s="7"/>
      <c r="C1025" s="133"/>
      <c r="D1025" s="133"/>
      <c r="E1025" s="7"/>
      <c r="F1025" s="7"/>
      <c r="G1025" s="7"/>
      <c r="H1025" s="7"/>
      <c r="I1025" s="7"/>
      <c r="J1025" s="7"/>
      <c r="K1025" s="7"/>
      <c r="L1025" s="7"/>
      <c r="M1025" s="7"/>
      <c r="N1025" s="7"/>
      <c r="O1025" s="7"/>
      <c r="P1025" s="7"/>
      <c r="Q1025" s="7"/>
      <c r="R1025" s="7"/>
      <c r="S1025" s="7"/>
      <c r="T1025"/>
      <c r="U1025"/>
      <c r="V1025"/>
      <c r="W1025"/>
      <c r="X1025"/>
      <c r="Y1025"/>
      <c r="Z1025"/>
    </row>
    <row r="1026" spans="2:26" x14ac:dyDescent="0.25">
      <c r="B1026" s="7"/>
      <c r="C1026" s="133"/>
      <c r="D1026" s="133"/>
      <c r="E1026" s="7"/>
      <c r="F1026" s="7"/>
      <c r="G1026" s="7"/>
      <c r="H1026" s="7"/>
      <c r="I1026" s="7"/>
      <c r="J1026" s="7"/>
      <c r="K1026" s="7"/>
      <c r="L1026" s="7"/>
      <c r="M1026" s="7"/>
      <c r="N1026" s="7"/>
      <c r="O1026" s="7"/>
      <c r="P1026" s="7"/>
      <c r="Q1026" s="7"/>
      <c r="R1026" s="7"/>
      <c r="S1026" s="7"/>
      <c r="T1026"/>
      <c r="U1026"/>
      <c r="V1026"/>
      <c r="W1026"/>
      <c r="X1026"/>
      <c r="Y1026"/>
      <c r="Z1026"/>
    </row>
    <row r="1027" spans="2:26" x14ac:dyDescent="0.25">
      <c r="B1027" s="7"/>
      <c r="C1027" s="133"/>
      <c r="D1027" s="133"/>
      <c r="E1027" s="7"/>
      <c r="F1027" s="7"/>
      <c r="G1027" s="7"/>
      <c r="H1027" s="7"/>
      <c r="I1027" s="7"/>
      <c r="J1027" s="7"/>
      <c r="K1027" s="7"/>
      <c r="L1027" s="7"/>
      <c r="M1027" s="7"/>
      <c r="N1027" s="7"/>
      <c r="O1027" s="7"/>
      <c r="P1027" s="7"/>
      <c r="Q1027" s="7"/>
      <c r="R1027" s="7"/>
      <c r="S1027" s="7"/>
      <c r="T1027"/>
      <c r="U1027"/>
      <c r="V1027"/>
      <c r="W1027"/>
      <c r="X1027"/>
      <c r="Y1027"/>
      <c r="Z1027"/>
    </row>
    <row r="1028" spans="2:26" x14ac:dyDescent="0.25">
      <c r="B1028" s="7"/>
      <c r="C1028" s="133"/>
      <c r="D1028" s="133"/>
      <c r="E1028" s="7"/>
      <c r="F1028" s="7"/>
      <c r="G1028" s="7"/>
      <c r="H1028" s="7"/>
      <c r="I1028" s="7"/>
      <c r="J1028" s="7"/>
      <c r="K1028" s="7"/>
      <c r="L1028" s="7"/>
      <c r="M1028" s="7"/>
      <c r="N1028" s="7"/>
      <c r="O1028" s="7"/>
      <c r="P1028" s="7"/>
      <c r="Q1028" s="7"/>
      <c r="R1028" s="7"/>
      <c r="S1028" s="7"/>
      <c r="T1028"/>
      <c r="U1028"/>
      <c r="V1028"/>
      <c r="W1028"/>
      <c r="X1028"/>
      <c r="Y1028"/>
      <c r="Z1028"/>
    </row>
    <row r="1029" spans="2:26" x14ac:dyDescent="0.25">
      <c r="B1029" s="7"/>
      <c r="C1029" s="133"/>
      <c r="D1029" s="133"/>
      <c r="E1029" s="7"/>
      <c r="F1029" s="7"/>
      <c r="G1029" s="7"/>
      <c r="H1029" s="7"/>
      <c r="I1029" s="7"/>
      <c r="J1029" s="7"/>
      <c r="K1029" s="7"/>
      <c r="L1029" s="7"/>
      <c r="M1029" s="7"/>
      <c r="N1029" s="7"/>
      <c r="O1029" s="7"/>
      <c r="P1029" s="7"/>
      <c r="Q1029" s="7"/>
      <c r="R1029" s="7"/>
      <c r="S1029" s="7"/>
      <c r="T1029"/>
      <c r="U1029"/>
      <c r="V1029"/>
      <c r="W1029"/>
      <c r="X1029"/>
      <c r="Y1029"/>
      <c r="Z1029"/>
    </row>
    <row r="1030" spans="2:26" x14ac:dyDescent="0.25">
      <c r="B1030" s="7"/>
      <c r="C1030" s="133"/>
      <c r="D1030" s="133"/>
      <c r="E1030" s="7"/>
      <c r="F1030" s="7"/>
      <c r="G1030" s="7"/>
      <c r="H1030" s="7"/>
      <c r="I1030" s="7"/>
      <c r="J1030" s="7"/>
      <c r="K1030" s="7"/>
      <c r="L1030" s="7"/>
      <c r="M1030" s="7"/>
      <c r="N1030" s="7"/>
      <c r="O1030" s="7"/>
      <c r="P1030" s="7"/>
      <c r="Q1030" s="7"/>
      <c r="R1030" s="7"/>
      <c r="S1030" s="7"/>
      <c r="T1030"/>
      <c r="U1030"/>
      <c r="V1030"/>
      <c r="W1030"/>
      <c r="X1030"/>
      <c r="Y1030"/>
      <c r="Z1030"/>
    </row>
    <row r="1031" spans="2:26" x14ac:dyDescent="0.25">
      <c r="B1031" s="7"/>
      <c r="C1031" s="133"/>
      <c r="D1031" s="133"/>
      <c r="E1031" s="7"/>
      <c r="F1031" s="7"/>
      <c r="G1031" s="7"/>
      <c r="H1031" s="7"/>
      <c r="I1031" s="7"/>
      <c r="J1031" s="7"/>
      <c r="K1031" s="7"/>
      <c r="L1031" s="7"/>
      <c r="M1031" s="7"/>
      <c r="N1031" s="7"/>
      <c r="O1031" s="7"/>
      <c r="P1031" s="7"/>
      <c r="Q1031" s="7"/>
      <c r="R1031" s="7"/>
      <c r="S1031" s="7"/>
      <c r="T1031"/>
      <c r="U1031"/>
      <c r="V1031"/>
      <c r="W1031"/>
      <c r="X1031"/>
      <c r="Y1031"/>
      <c r="Z1031"/>
    </row>
    <row r="1032" spans="2:26" x14ac:dyDescent="0.25">
      <c r="B1032" s="7"/>
      <c r="C1032" s="133"/>
      <c r="D1032" s="133"/>
      <c r="E1032" s="7"/>
      <c r="F1032" s="7"/>
      <c r="G1032" s="7"/>
      <c r="H1032" s="7"/>
      <c r="I1032" s="7"/>
      <c r="J1032" s="7"/>
      <c r="K1032" s="7"/>
      <c r="L1032" s="7"/>
      <c r="M1032" s="7"/>
      <c r="N1032" s="7"/>
      <c r="O1032" s="7"/>
      <c r="P1032" s="7"/>
      <c r="Q1032" s="7"/>
      <c r="R1032" s="7"/>
      <c r="S1032" s="7"/>
      <c r="T1032"/>
      <c r="U1032"/>
      <c r="V1032"/>
      <c r="W1032"/>
      <c r="X1032"/>
      <c r="Y1032"/>
      <c r="Z1032"/>
    </row>
    <row r="1033" spans="2:26" x14ac:dyDescent="0.25">
      <c r="B1033" s="7"/>
      <c r="C1033" s="133"/>
      <c r="D1033" s="133"/>
      <c r="E1033" s="7"/>
      <c r="F1033" s="7"/>
      <c r="G1033" s="7"/>
      <c r="H1033" s="7"/>
      <c r="I1033" s="7"/>
      <c r="J1033" s="7"/>
      <c r="K1033" s="7"/>
      <c r="L1033" s="7"/>
      <c r="M1033" s="7"/>
      <c r="N1033" s="7"/>
      <c r="O1033" s="7"/>
      <c r="P1033" s="7"/>
      <c r="Q1033" s="7"/>
      <c r="R1033" s="7"/>
      <c r="S1033" s="7"/>
      <c r="T1033"/>
      <c r="U1033"/>
      <c r="V1033"/>
      <c r="W1033"/>
      <c r="X1033"/>
      <c r="Y1033"/>
      <c r="Z1033"/>
    </row>
    <row r="1034" spans="2:26" x14ac:dyDescent="0.25">
      <c r="B1034" s="7"/>
      <c r="C1034" s="133"/>
      <c r="D1034" s="133"/>
      <c r="E1034" s="7"/>
      <c r="F1034" s="7"/>
      <c r="G1034" s="7"/>
      <c r="H1034" s="7"/>
      <c r="I1034" s="7"/>
      <c r="J1034" s="7"/>
      <c r="K1034" s="7"/>
      <c r="L1034" s="7"/>
      <c r="M1034" s="7"/>
      <c r="N1034" s="7"/>
      <c r="O1034" s="7"/>
      <c r="P1034" s="7"/>
      <c r="Q1034" s="7"/>
      <c r="R1034" s="7"/>
      <c r="S1034" s="7"/>
      <c r="T1034"/>
      <c r="U1034"/>
      <c r="V1034"/>
      <c r="W1034"/>
      <c r="X1034"/>
      <c r="Y1034"/>
      <c r="Z1034"/>
    </row>
    <row r="1035" spans="2:26" x14ac:dyDescent="0.25">
      <c r="B1035" s="7"/>
      <c r="C1035" s="133"/>
      <c r="D1035" s="133"/>
      <c r="E1035" s="7"/>
      <c r="F1035" s="7"/>
      <c r="G1035" s="7"/>
      <c r="H1035" s="7"/>
      <c r="I1035" s="7"/>
      <c r="J1035" s="7"/>
      <c r="K1035" s="7"/>
      <c r="L1035" s="7"/>
      <c r="M1035" s="7"/>
      <c r="N1035" s="7"/>
      <c r="O1035" s="7"/>
      <c r="P1035" s="7"/>
      <c r="Q1035" s="7"/>
      <c r="R1035" s="7"/>
      <c r="S1035" s="7"/>
      <c r="T1035"/>
      <c r="U1035"/>
      <c r="V1035"/>
      <c r="W1035"/>
      <c r="X1035"/>
      <c r="Y1035"/>
      <c r="Z1035"/>
    </row>
    <row r="1036" spans="2:26" x14ac:dyDescent="0.25">
      <c r="B1036" s="7"/>
      <c r="C1036" s="133"/>
      <c r="D1036" s="133"/>
      <c r="E1036" s="7"/>
      <c r="F1036" s="7"/>
      <c r="G1036" s="7"/>
      <c r="H1036" s="7"/>
      <c r="I1036" s="7"/>
      <c r="J1036" s="7"/>
      <c r="K1036" s="7"/>
      <c r="L1036" s="7"/>
      <c r="M1036" s="7"/>
      <c r="N1036" s="7"/>
      <c r="O1036" s="7"/>
      <c r="P1036" s="7"/>
      <c r="Q1036" s="7"/>
      <c r="R1036" s="7"/>
      <c r="S1036" s="7"/>
      <c r="T1036"/>
      <c r="U1036"/>
      <c r="V1036"/>
      <c r="W1036"/>
      <c r="X1036"/>
      <c r="Y1036"/>
      <c r="Z1036"/>
    </row>
    <row r="1037" spans="2:26" x14ac:dyDescent="0.25">
      <c r="B1037" s="7"/>
      <c r="C1037" s="133"/>
      <c r="D1037" s="133"/>
      <c r="E1037" s="7"/>
      <c r="F1037" s="7"/>
      <c r="G1037" s="7"/>
      <c r="H1037" s="7"/>
      <c r="I1037" s="7"/>
      <c r="J1037" s="7"/>
      <c r="K1037" s="7"/>
      <c r="L1037" s="7"/>
      <c r="M1037" s="7"/>
      <c r="N1037" s="7"/>
      <c r="O1037" s="7"/>
      <c r="P1037" s="7"/>
      <c r="Q1037" s="7"/>
      <c r="R1037" s="7"/>
      <c r="S1037" s="7"/>
      <c r="T1037"/>
      <c r="U1037"/>
      <c r="V1037"/>
      <c r="W1037"/>
      <c r="X1037"/>
      <c r="Y1037"/>
      <c r="Z1037"/>
    </row>
    <row r="1038" spans="2:26" x14ac:dyDescent="0.25">
      <c r="B1038" s="7"/>
      <c r="C1038" s="133"/>
      <c r="D1038" s="133"/>
      <c r="E1038" s="7"/>
      <c r="F1038" s="7"/>
      <c r="G1038" s="7"/>
      <c r="H1038" s="7"/>
      <c r="I1038" s="7"/>
      <c r="J1038" s="7"/>
      <c r="K1038" s="7"/>
      <c r="L1038" s="7"/>
      <c r="M1038" s="7"/>
      <c r="N1038" s="7"/>
      <c r="O1038" s="7"/>
      <c r="P1038" s="7"/>
      <c r="Q1038" s="7"/>
      <c r="R1038" s="7"/>
      <c r="S1038" s="7"/>
      <c r="T1038"/>
      <c r="U1038"/>
      <c r="V1038"/>
      <c r="W1038"/>
      <c r="X1038"/>
      <c r="Y1038"/>
      <c r="Z1038"/>
    </row>
    <row r="1039" spans="2:26" x14ac:dyDescent="0.25">
      <c r="B1039" s="7"/>
      <c r="C1039" s="133"/>
      <c r="D1039" s="133"/>
      <c r="E1039" s="7"/>
      <c r="F1039" s="7"/>
      <c r="G1039" s="7"/>
      <c r="H1039" s="7"/>
      <c r="I1039" s="7"/>
      <c r="J1039" s="7"/>
      <c r="K1039" s="7"/>
      <c r="L1039" s="7"/>
      <c r="M1039" s="7"/>
      <c r="N1039" s="7"/>
      <c r="O1039" s="7"/>
      <c r="P1039" s="7"/>
      <c r="Q1039" s="7"/>
      <c r="R1039" s="7"/>
      <c r="S1039" s="7"/>
      <c r="T1039"/>
      <c r="U1039"/>
      <c r="V1039"/>
      <c r="W1039"/>
      <c r="X1039"/>
      <c r="Y1039"/>
      <c r="Z1039"/>
    </row>
    <row r="1040" spans="2:26" x14ac:dyDescent="0.25">
      <c r="B1040" s="7"/>
      <c r="C1040" s="133"/>
      <c r="D1040" s="133"/>
      <c r="E1040" s="7"/>
      <c r="F1040" s="7"/>
      <c r="G1040" s="7"/>
      <c r="H1040" s="7"/>
      <c r="I1040" s="7"/>
      <c r="J1040" s="7"/>
      <c r="K1040" s="7"/>
      <c r="L1040" s="7"/>
      <c r="M1040" s="7"/>
      <c r="N1040" s="7"/>
      <c r="O1040" s="7"/>
      <c r="P1040" s="7"/>
      <c r="Q1040" s="7"/>
      <c r="R1040" s="7"/>
      <c r="S1040" s="7"/>
      <c r="T1040"/>
      <c r="U1040"/>
      <c r="V1040"/>
      <c r="W1040"/>
      <c r="X1040"/>
      <c r="Y1040"/>
      <c r="Z1040"/>
    </row>
    <row r="1041" spans="2:26" x14ac:dyDescent="0.25">
      <c r="B1041" s="7"/>
      <c r="C1041" s="133"/>
      <c r="D1041" s="133"/>
      <c r="E1041" s="7"/>
      <c r="F1041" s="7"/>
      <c r="G1041" s="7"/>
      <c r="H1041" s="7"/>
      <c r="I1041" s="7"/>
      <c r="J1041" s="7"/>
      <c r="K1041" s="7"/>
      <c r="L1041" s="7"/>
      <c r="M1041" s="7"/>
      <c r="N1041" s="7"/>
      <c r="O1041" s="7"/>
      <c r="P1041" s="7"/>
      <c r="Q1041" s="7"/>
      <c r="R1041" s="7"/>
      <c r="S1041" s="7"/>
      <c r="T1041"/>
      <c r="U1041"/>
      <c r="V1041"/>
      <c r="W1041"/>
      <c r="X1041"/>
      <c r="Y1041"/>
      <c r="Z1041"/>
    </row>
    <row r="1042" spans="2:26" x14ac:dyDescent="0.25">
      <c r="B1042" s="7"/>
      <c r="C1042" s="133"/>
      <c r="D1042" s="133"/>
      <c r="E1042" s="7"/>
      <c r="F1042" s="7"/>
      <c r="G1042" s="7"/>
      <c r="H1042" s="7"/>
      <c r="I1042" s="7"/>
      <c r="J1042" s="7"/>
      <c r="K1042" s="7"/>
      <c r="L1042" s="7"/>
      <c r="M1042" s="7"/>
      <c r="N1042" s="7"/>
      <c r="O1042" s="7"/>
      <c r="P1042" s="7"/>
      <c r="Q1042" s="7"/>
      <c r="R1042" s="7"/>
      <c r="S1042" s="7"/>
      <c r="T1042"/>
      <c r="U1042"/>
      <c r="V1042"/>
      <c r="W1042"/>
      <c r="X1042"/>
      <c r="Y1042"/>
      <c r="Z1042"/>
    </row>
    <row r="1043" spans="2:26" x14ac:dyDescent="0.25">
      <c r="B1043" s="7"/>
      <c r="C1043" s="133"/>
      <c r="D1043" s="133"/>
      <c r="E1043" s="7"/>
      <c r="F1043" s="7"/>
      <c r="G1043" s="7"/>
      <c r="H1043" s="7"/>
      <c r="I1043" s="7"/>
      <c r="J1043" s="7"/>
      <c r="K1043" s="7"/>
      <c r="L1043" s="7"/>
      <c r="M1043" s="7"/>
      <c r="N1043" s="7"/>
      <c r="O1043" s="7"/>
      <c r="P1043" s="7"/>
      <c r="Q1043" s="7"/>
      <c r="R1043" s="7"/>
      <c r="S1043" s="7"/>
      <c r="T1043"/>
      <c r="U1043"/>
      <c r="V1043"/>
      <c r="W1043"/>
      <c r="X1043"/>
      <c r="Y1043"/>
      <c r="Z1043"/>
    </row>
    <row r="1044" spans="2:26" x14ac:dyDescent="0.25">
      <c r="B1044" s="7"/>
      <c r="C1044" s="133"/>
      <c r="D1044" s="133"/>
      <c r="E1044" s="7"/>
      <c r="F1044" s="7"/>
      <c r="G1044" s="7"/>
      <c r="H1044" s="7"/>
      <c r="I1044" s="7"/>
      <c r="J1044" s="7"/>
      <c r="K1044" s="7"/>
      <c r="L1044" s="7"/>
      <c r="M1044" s="7"/>
      <c r="N1044" s="7"/>
      <c r="O1044" s="7"/>
      <c r="P1044" s="7"/>
      <c r="Q1044" s="7"/>
      <c r="R1044" s="7"/>
      <c r="S1044" s="7"/>
      <c r="T1044"/>
      <c r="U1044"/>
      <c r="V1044"/>
      <c r="W1044"/>
      <c r="X1044"/>
      <c r="Y1044"/>
      <c r="Z1044"/>
    </row>
    <row r="1045" spans="2:26" x14ac:dyDescent="0.25">
      <c r="B1045" s="7"/>
      <c r="C1045" s="133"/>
      <c r="D1045" s="133"/>
      <c r="E1045" s="7"/>
      <c r="F1045" s="7"/>
      <c r="G1045" s="7"/>
      <c r="H1045" s="7"/>
      <c r="I1045" s="7"/>
      <c r="J1045" s="7"/>
      <c r="K1045" s="7"/>
      <c r="L1045" s="7"/>
      <c r="M1045" s="7"/>
      <c r="N1045" s="7"/>
      <c r="O1045" s="7"/>
      <c r="P1045" s="7"/>
      <c r="Q1045" s="7"/>
      <c r="R1045" s="7"/>
      <c r="S1045" s="7"/>
      <c r="T1045"/>
      <c r="U1045"/>
      <c r="V1045"/>
      <c r="W1045"/>
      <c r="X1045"/>
      <c r="Y1045"/>
      <c r="Z1045"/>
    </row>
    <row r="1046" spans="2:26" x14ac:dyDescent="0.25">
      <c r="B1046" s="7"/>
      <c r="C1046" s="133"/>
      <c r="D1046" s="133"/>
      <c r="E1046" s="7"/>
      <c r="F1046" s="7"/>
      <c r="G1046" s="7"/>
      <c r="H1046" s="7"/>
      <c r="I1046" s="7"/>
      <c r="J1046" s="7"/>
      <c r="K1046" s="7"/>
      <c r="L1046" s="7"/>
      <c r="M1046" s="7"/>
      <c r="N1046" s="7"/>
      <c r="O1046" s="7"/>
      <c r="P1046" s="7"/>
      <c r="Q1046" s="7"/>
      <c r="R1046" s="7"/>
      <c r="S1046" s="7"/>
      <c r="T1046"/>
      <c r="U1046"/>
      <c r="V1046"/>
      <c r="W1046"/>
      <c r="X1046"/>
      <c r="Y1046"/>
      <c r="Z1046"/>
    </row>
    <row r="1047" spans="2:26" x14ac:dyDescent="0.25">
      <c r="B1047" s="7"/>
      <c r="C1047" s="133"/>
      <c r="D1047" s="133"/>
      <c r="E1047" s="7"/>
      <c r="F1047" s="7"/>
      <c r="G1047" s="7"/>
      <c r="H1047" s="7"/>
      <c r="I1047" s="7"/>
      <c r="J1047" s="7"/>
      <c r="K1047" s="7"/>
      <c r="L1047" s="7"/>
      <c r="M1047" s="7"/>
      <c r="N1047" s="7"/>
      <c r="O1047" s="7"/>
      <c r="P1047" s="7"/>
      <c r="Q1047" s="7"/>
      <c r="R1047" s="7"/>
      <c r="S1047" s="7"/>
      <c r="T1047"/>
      <c r="U1047"/>
      <c r="V1047"/>
      <c r="W1047"/>
      <c r="X1047"/>
      <c r="Y1047"/>
      <c r="Z1047"/>
    </row>
    <row r="1048" spans="2:26" x14ac:dyDescent="0.25">
      <c r="B1048" s="7"/>
      <c r="C1048" s="133"/>
      <c r="D1048" s="133"/>
      <c r="E1048" s="7"/>
      <c r="F1048" s="7"/>
      <c r="G1048" s="7"/>
      <c r="H1048" s="7"/>
      <c r="I1048" s="7"/>
      <c r="J1048" s="7"/>
      <c r="K1048" s="7"/>
      <c r="L1048" s="7"/>
      <c r="M1048" s="7"/>
      <c r="N1048" s="7"/>
      <c r="O1048" s="7"/>
      <c r="P1048" s="7"/>
      <c r="Q1048" s="7"/>
      <c r="R1048" s="7"/>
      <c r="S1048" s="7"/>
      <c r="T1048"/>
      <c r="U1048"/>
      <c r="V1048"/>
      <c r="W1048"/>
      <c r="X1048"/>
      <c r="Y1048"/>
      <c r="Z1048"/>
    </row>
    <row r="1049" spans="2:26" x14ac:dyDescent="0.25">
      <c r="B1049" s="7"/>
      <c r="C1049" s="133"/>
      <c r="D1049" s="133"/>
      <c r="E1049" s="7"/>
      <c r="F1049" s="7"/>
      <c r="G1049" s="7"/>
      <c r="H1049" s="7"/>
      <c r="I1049" s="7"/>
      <c r="J1049" s="7"/>
      <c r="K1049" s="7"/>
      <c r="L1049" s="7"/>
      <c r="M1049" s="7"/>
      <c r="N1049" s="7"/>
      <c r="O1049" s="7"/>
      <c r="P1049" s="7"/>
      <c r="Q1049" s="7"/>
      <c r="R1049" s="7"/>
      <c r="S1049" s="7"/>
      <c r="T1049"/>
      <c r="U1049"/>
      <c r="V1049"/>
      <c r="W1049"/>
      <c r="X1049"/>
      <c r="Y1049"/>
      <c r="Z1049"/>
    </row>
    <row r="1050" spans="2:26" x14ac:dyDescent="0.25">
      <c r="B1050" s="7"/>
      <c r="C1050" s="133"/>
      <c r="D1050" s="133"/>
      <c r="E1050" s="7"/>
      <c r="F1050" s="7"/>
      <c r="G1050" s="7"/>
      <c r="H1050" s="7"/>
      <c r="I1050" s="7"/>
      <c r="J1050" s="7"/>
      <c r="K1050" s="7"/>
      <c r="L1050" s="7"/>
      <c r="M1050" s="7"/>
      <c r="N1050" s="7"/>
      <c r="O1050" s="7"/>
      <c r="P1050" s="7"/>
      <c r="Q1050" s="7"/>
      <c r="R1050" s="7"/>
      <c r="S1050" s="7"/>
      <c r="T1050"/>
      <c r="U1050"/>
      <c r="V1050"/>
      <c r="W1050"/>
      <c r="X1050"/>
      <c r="Y1050"/>
      <c r="Z1050"/>
    </row>
    <row r="1051" spans="2:26" x14ac:dyDescent="0.25">
      <c r="B1051" s="7"/>
      <c r="C1051" s="133"/>
      <c r="D1051" s="133"/>
      <c r="E1051" s="7"/>
      <c r="F1051" s="7"/>
      <c r="G1051" s="7"/>
      <c r="H1051" s="7"/>
      <c r="I1051" s="7"/>
      <c r="J1051" s="7"/>
      <c r="K1051" s="7"/>
      <c r="L1051" s="7"/>
      <c r="M1051" s="7"/>
      <c r="N1051" s="7"/>
      <c r="O1051" s="7"/>
      <c r="P1051" s="7"/>
      <c r="Q1051" s="7"/>
      <c r="R1051" s="7"/>
      <c r="S1051" s="7"/>
      <c r="T1051"/>
      <c r="U1051"/>
      <c r="V1051"/>
      <c r="W1051"/>
      <c r="X1051"/>
      <c r="Y1051"/>
      <c r="Z1051"/>
    </row>
    <row r="1052" spans="2:26" x14ac:dyDescent="0.25">
      <c r="B1052" s="7"/>
      <c r="C1052" s="133"/>
      <c r="D1052" s="133"/>
      <c r="E1052" s="7"/>
      <c r="F1052" s="7"/>
      <c r="G1052" s="7"/>
      <c r="H1052" s="7"/>
      <c r="I1052" s="7"/>
      <c r="J1052" s="7"/>
      <c r="K1052" s="7"/>
      <c r="L1052" s="7"/>
      <c r="M1052" s="7"/>
      <c r="N1052" s="7"/>
      <c r="O1052" s="7"/>
      <c r="P1052" s="7"/>
      <c r="Q1052" s="7"/>
      <c r="R1052" s="7"/>
      <c r="S1052" s="7"/>
      <c r="T1052"/>
      <c r="U1052"/>
      <c r="V1052"/>
      <c r="W1052"/>
      <c r="X1052"/>
      <c r="Y1052"/>
      <c r="Z1052"/>
    </row>
    <row r="1053" spans="2:26" x14ac:dyDescent="0.25">
      <c r="B1053" s="7"/>
      <c r="C1053" s="133"/>
      <c r="D1053" s="133"/>
      <c r="E1053" s="7"/>
      <c r="F1053" s="7"/>
      <c r="G1053" s="7"/>
      <c r="H1053" s="7"/>
      <c r="I1053" s="7"/>
      <c r="J1053" s="7"/>
      <c r="K1053" s="7"/>
      <c r="L1053" s="7"/>
      <c r="M1053" s="7"/>
      <c r="N1053" s="7"/>
      <c r="O1053" s="7"/>
      <c r="P1053" s="7"/>
      <c r="Q1053" s="7"/>
      <c r="R1053" s="7"/>
      <c r="S1053" s="7"/>
      <c r="T1053"/>
      <c r="U1053"/>
      <c r="V1053"/>
      <c r="W1053"/>
      <c r="X1053"/>
      <c r="Y1053"/>
      <c r="Z1053"/>
    </row>
    <row r="1054" spans="2:26" x14ac:dyDescent="0.25">
      <c r="B1054" s="7"/>
      <c r="C1054" s="133"/>
      <c r="D1054" s="133"/>
      <c r="E1054" s="7"/>
      <c r="F1054" s="7"/>
      <c r="G1054" s="7"/>
      <c r="H1054" s="7"/>
      <c r="I1054" s="7"/>
      <c r="J1054" s="7"/>
      <c r="K1054" s="7"/>
      <c r="L1054" s="7"/>
      <c r="M1054" s="7"/>
      <c r="N1054" s="7"/>
      <c r="O1054" s="7"/>
      <c r="P1054" s="7"/>
      <c r="Q1054" s="7"/>
      <c r="R1054" s="7"/>
      <c r="S1054" s="7"/>
      <c r="T1054"/>
      <c r="U1054"/>
      <c r="V1054"/>
      <c r="W1054"/>
      <c r="X1054"/>
      <c r="Y1054"/>
      <c r="Z1054"/>
    </row>
    <row r="1055" spans="2:26" x14ac:dyDescent="0.25">
      <c r="B1055" s="7"/>
      <c r="C1055" s="133"/>
      <c r="D1055" s="133"/>
      <c r="E1055" s="7"/>
      <c r="F1055" s="7"/>
      <c r="G1055" s="7"/>
      <c r="H1055" s="7"/>
      <c r="I1055" s="7"/>
      <c r="J1055" s="7"/>
      <c r="K1055" s="7"/>
      <c r="L1055" s="7"/>
      <c r="M1055" s="7"/>
      <c r="N1055" s="7"/>
      <c r="O1055" s="7"/>
      <c r="P1055" s="7"/>
      <c r="Q1055" s="7"/>
      <c r="R1055" s="7"/>
      <c r="S1055" s="7"/>
      <c r="T1055"/>
      <c r="U1055"/>
      <c r="V1055"/>
      <c r="W1055"/>
      <c r="X1055"/>
      <c r="Y1055"/>
      <c r="Z1055"/>
    </row>
    <row r="1056" spans="2:26" x14ac:dyDescent="0.25">
      <c r="B1056" s="7"/>
      <c r="C1056" s="133"/>
      <c r="D1056" s="133"/>
      <c r="E1056" s="7"/>
      <c r="F1056" s="7"/>
      <c r="G1056" s="7"/>
      <c r="H1056" s="7"/>
      <c r="I1056" s="7"/>
      <c r="J1056" s="7"/>
      <c r="K1056" s="7"/>
      <c r="L1056" s="7"/>
      <c r="M1056" s="7"/>
      <c r="N1056" s="7"/>
      <c r="O1056" s="7"/>
      <c r="P1056" s="7"/>
      <c r="Q1056" s="7"/>
      <c r="R1056" s="7"/>
      <c r="S1056" s="7"/>
      <c r="T1056"/>
      <c r="U1056"/>
      <c r="V1056"/>
      <c r="W1056"/>
      <c r="X1056"/>
      <c r="Y1056"/>
      <c r="Z1056"/>
    </row>
    <row r="1057" spans="2:26" x14ac:dyDescent="0.25">
      <c r="B1057" s="7"/>
      <c r="C1057" s="133"/>
      <c r="D1057" s="133"/>
      <c r="E1057" s="7"/>
      <c r="F1057" s="7"/>
      <c r="G1057" s="7"/>
      <c r="H1057" s="7"/>
      <c r="I1057" s="7"/>
      <c r="J1057" s="7"/>
      <c r="K1057" s="7"/>
      <c r="L1057" s="7"/>
      <c r="M1057" s="7"/>
      <c r="N1057" s="7"/>
      <c r="O1057" s="7"/>
      <c r="P1057" s="7"/>
      <c r="Q1057" s="7"/>
      <c r="R1057" s="7"/>
      <c r="S1057" s="7"/>
      <c r="T1057"/>
      <c r="U1057"/>
      <c r="V1057"/>
      <c r="W1057"/>
      <c r="X1057"/>
      <c r="Y1057"/>
      <c r="Z1057"/>
    </row>
    <row r="1058" spans="2:26" x14ac:dyDescent="0.25">
      <c r="B1058" s="7"/>
      <c r="C1058" s="133"/>
      <c r="D1058" s="133"/>
      <c r="E1058" s="7"/>
      <c r="F1058" s="7"/>
      <c r="G1058" s="7"/>
      <c r="H1058" s="7"/>
      <c r="I1058" s="7"/>
      <c r="J1058" s="7"/>
      <c r="K1058" s="7"/>
      <c r="L1058" s="7"/>
      <c r="M1058" s="7"/>
      <c r="N1058" s="7"/>
      <c r="O1058" s="7"/>
      <c r="P1058" s="7"/>
      <c r="Q1058" s="7"/>
      <c r="R1058" s="7"/>
      <c r="S1058" s="7"/>
      <c r="T1058"/>
      <c r="U1058"/>
      <c r="V1058"/>
      <c r="W1058"/>
      <c r="X1058"/>
      <c r="Y1058"/>
      <c r="Z1058"/>
    </row>
    <row r="1059" spans="2:26" x14ac:dyDescent="0.25">
      <c r="B1059" s="7"/>
      <c r="C1059" s="133"/>
      <c r="D1059" s="133"/>
      <c r="E1059" s="7"/>
      <c r="F1059" s="7"/>
      <c r="G1059" s="7"/>
      <c r="H1059" s="7"/>
      <c r="I1059" s="7"/>
      <c r="J1059" s="7"/>
      <c r="K1059" s="7"/>
      <c r="L1059" s="7"/>
      <c r="M1059" s="7"/>
      <c r="N1059" s="7"/>
      <c r="O1059" s="7"/>
      <c r="P1059" s="7"/>
      <c r="Q1059" s="7"/>
      <c r="R1059" s="7"/>
      <c r="S1059" s="7"/>
      <c r="T1059"/>
      <c r="U1059"/>
      <c r="V1059"/>
      <c r="W1059"/>
      <c r="X1059"/>
      <c r="Y1059"/>
      <c r="Z1059"/>
    </row>
    <row r="1060" spans="2:26" x14ac:dyDescent="0.25">
      <c r="B1060" s="7"/>
      <c r="C1060" s="133"/>
      <c r="D1060" s="133"/>
      <c r="E1060" s="7"/>
      <c r="F1060" s="7"/>
      <c r="G1060" s="7"/>
      <c r="H1060" s="7"/>
      <c r="I1060" s="7"/>
      <c r="J1060" s="7"/>
      <c r="K1060" s="7"/>
      <c r="L1060" s="7"/>
      <c r="M1060" s="7"/>
      <c r="N1060" s="7"/>
      <c r="O1060" s="7"/>
      <c r="P1060" s="7"/>
      <c r="Q1060" s="7"/>
      <c r="R1060" s="7"/>
      <c r="S1060" s="7"/>
      <c r="T1060"/>
      <c r="U1060"/>
      <c r="V1060"/>
      <c r="W1060"/>
      <c r="X1060"/>
      <c r="Y1060"/>
      <c r="Z1060"/>
    </row>
    <row r="1061" spans="2:26" x14ac:dyDescent="0.25">
      <c r="B1061" s="7"/>
      <c r="C1061" s="133"/>
      <c r="D1061" s="133"/>
      <c r="E1061" s="7"/>
      <c r="F1061" s="7"/>
      <c r="G1061" s="7"/>
      <c r="H1061" s="7"/>
      <c r="I1061" s="7"/>
      <c r="J1061" s="7"/>
      <c r="K1061" s="7"/>
      <c r="L1061" s="7"/>
      <c r="M1061" s="7"/>
      <c r="N1061" s="7"/>
      <c r="O1061" s="7"/>
      <c r="P1061" s="7"/>
      <c r="Q1061" s="7"/>
      <c r="R1061" s="7"/>
      <c r="S1061" s="7"/>
      <c r="T1061"/>
      <c r="U1061"/>
      <c r="V1061"/>
      <c r="W1061"/>
      <c r="X1061"/>
      <c r="Y1061"/>
      <c r="Z1061"/>
    </row>
    <row r="1062" spans="2:26" x14ac:dyDescent="0.25">
      <c r="B1062" s="7"/>
      <c r="C1062" s="133"/>
      <c r="D1062" s="133"/>
      <c r="E1062" s="7"/>
      <c r="F1062" s="7"/>
      <c r="G1062" s="7"/>
      <c r="H1062" s="7"/>
      <c r="I1062" s="7"/>
      <c r="J1062" s="7"/>
      <c r="K1062" s="7"/>
      <c r="L1062" s="7"/>
      <c r="M1062" s="7"/>
      <c r="N1062" s="7"/>
      <c r="O1062" s="7"/>
      <c r="P1062" s="7"/>
      <c r="Q1062" s="7"/>
      <c r="R1062" s="7"/>
      <c r="S1062" s="7"/>
      <c r="T1062"/>
      <c r="U1062"/>
      <c r="V1062"/>
      <c r="W1062"/>
      <c r="X1062"/>
      <c r="Y1062"/>
      <c r="Z1062"/>
    </row>
    <row r="1063" spans="2:26" x14ac:dyDescent="0.25">
      <c r="B1063" s="7"/>
      <c r="C1063" s="133"/>
      <c r="D1063" s="133"/>
      <c r="E1063" s="7"/>
      <c r="F1063" s="7"/>
      <c r="G1063" s="7"/>
      <c r="H1063" s="7"/>
      <c r="I1063" s="7"/>
      <c r="J1063" s="7"/>
      <c r="K1063" s="7"/>
      <c r="L1063" s="7"/>
      <c r="M1063" s="7"/>
      <c r="N1063" s="7"/>
      <c r="O1063" s="7"/>
      <c r="P1063" s="7"/>
      <c r="Q1063" s="7"/>
      <c r="R1063" s="7"/>
      <c r="S1063" s="7"/>
      <c r="T1063"/>
      <c r="U1063"/>
      <c r="V1063"/>
      <c r="W1063"/>
      <c r="X1063"/>
      <c r="Y1063"/>
      <c r="Z1063"/>
    </row>
    <row r="1064" spans="2:26" x14ac:dyDescent="0.25">
      <c r="B1064" s="7"/>
      <c r="C1064" s="133"/>
      <c r="D1064" s="133"/>
      <c r="E1064" s="7"/>
      <c r="F1064" s="7"/>
      <c r="G1064" s="7"/>
      <c r="H1064" s="7"/>
      <c r="I1064" s="7"/>
      <c r="J1064" s="7"/>
      <c r="K1064" s="7"/>
      <c r="L1064" s="7"/>
      <c r="M1064" s="7"/>
      <c r="N1064" s="7"/>
      <c r="O1064" s="7"/>
      <c r="P1064" s="7"/>
      <c r="Q1064" s="7"/>
      <c r="R1064" s="7"/>
      <c r="S1064" s="7"/>
      <c r="T1064"/>
      <c r="U1064"/>
      <c r="V1064"/>
      <c r="W1064"/>
      <c r="X1064"/>
      <c r="Y1064"/>
      <c r="Z1064"/>
    </row>
    <row r="1065" spans="2:26" x14ac:dyDescent="0.25">
      <c r="B1065" s="7"/>
      <c r="C1065" s="133"/>
      <c r="D1065" s="133"/>
      <c r="E1065" s="7"/>
      <c r="F1065" s="7"/>
      <c r="G1065" s="7"/>
      <c r="H1065" s="7"/>
      <c r="I1065" s="7"/>
      <c r="J1065" s="7"/>
      <c r="K1065" s="7"/>
      <c r="L1065" s="7"/>
      <c r="M1065" s="7"/>
      <c r="N1065" s="7"/>
      <c r="O1065" s="7"/>
      <c r="P1065" s="7"/>
      <c r="Q1065" s="7"/>
      <c r="R1065" s="7"/>
      <c r="S1065" s="7"/>
      <c r="T1065"/>
      <c r="U1065"/>
      <c r="V1065"/>
      <c r="W1065"/>
      <c r="X1065"/>
      <c r="Y1065"/>
      <c r="Z1065"/>
    </row>
    <row r="1066" spans="2:26" x14ac:dyDescent="0.25">
      <c r="B1066" s="7"/>
      <c r="C1066" s="133"/>
      <c r="D1066" s="133"/>
      <c r="E1066" s="7"/>
      <c r="F1066" s="7"/>
      <c r="G1066" s="7"/>
      <c r="H1066" s="7"/>
      <c r="I1066" s="7"/>
      <c r="J1066" s="7"/>
      <c r="K1066" s="7"/>
      <c r="L1066" s="7"/>
      <c r="M1066" s="7"/>
      <c r="N1066" s="7"/>
      <c r="O1066" s="7"/>
      <c r="P1066" s="7"/>
      <c r="Q1066" s="7"/>
      <c r="R1066" s="7"/>
      <c r="S1066" s="7"/>
      <c r="T1066"/>
      <c r="U1066"/>
      <c r="V1066"/>
      <c r="W1066"/>
      <c r="X1066"/>
      <c r="Y1066"/>
      <c r="Z1066"/>
    </row>
    <row r="1067" spans="2:26" x14ac:dyDescent="0.25">
      <c r="B1067" s="7"/>
      <c r="C1067" s="133"/>
      <c r="D1067" s="133"/>
      <c r="E1067" s="7"/>
      <c r="F1067" s="7"/>
      <c r="G1067" s="7"/>
      <c r="H1067" s="7"/>
      <c r="I1067" s="7"/>
      <c r="J1067" s="7"/>
      <c r="K1067" s="7"/>
      <c r="L1067" s="7"/>
      <c r="M1067" s="7"/>
      <c r="N1067" s="7"/>
      <c r="O1067" s="7"/>
      <c r="P1067" s="7"/>
      <c r="Q1067" s="7"/>
      <c r="R1067" s="7"/>
      <c r="S1067" s="7"/>
      <c r="T1067"/>
      <c r="U1067"/>
      <c r="V1067"/>
      <c r="W1067"/>
      <c r="X1067"/>
      <c r="Y1067"/>
      <c r="Z1067"/>
    </row>
    <row r="1068" spans="2:26" x14ac:dyDescent="0.25">
      <c r="B1068" s="7"/>
      <c r="C1068" s="133"/>
      <c r="D1068" s="133"/>
      <c r="E1068" s="7"/>
      <c r="F1068" s="7"/>
      <c r="G1068" s="7"/>
      <c r="H1068" s="7"/>
      <c r="I1068" s="7"/>
      <c r="J1068" s="7"/>
      <c r="K1068" s="7"/>
      <c r="L1068" s="7"/>
      <c r="M1068" s="7"/>
      <c r="N1068" s="7"/>
      <c r="O1068" s="7"/>
      <c r="P1068" s="7"/>
      <c r="Q1068" s="7"/>
      <c r="R1068" s="7"/>
      <c r="S1068" s="7"/>
      <c r="T1068"/>
      <c r="U1068"/>
      <c r="V1068"/>
      <c r="W1068"/>
      <c r="X1068"/>
      <c r="Y1068"/>
      <c r="Z1068"/>
    </row>
    <row r="1069" spans="2:26" x14ac:dyDescent="0.25">
      <c r="B1069" s="7"/>
      <c r="C1069" s="133"/>
      <c r="D1069" s="133"/>
      <c r="E1069" s="7"/>
      <c r="F1069" s="7"/>
      <c r="G1069" s="7"/>
      <c r="H1069" s="7"/>
      <c r="I1069" s="7"/>
      <c r="J1069" s="7"/>
      <c r="K1069" s="7"/>
      <c r="L1069" s="7"/>
      <c r="M1069" s="7"/>
      <c r="N1069" s="7"/>
      <c r="O1069" s="7"/>
      <c r="P1069" s="7"/>
      <c r="Q1069" s="7"/>
      <c r="R1069" s="7"/>
      <c r="S1069" s="7"/>
      <c r="T1069"/>
      <c r="U1069"/>
      <c r="V1069"/>
      <c r="W1069"/>
      <c r="X1069"/>
      <c r="Y1069"/>
      <c r="Z1069"/>
    </row>
    <row r="1070" spans="2:26" x14ac:dyDescent="0.25">
      <c r="B1070" s="7"/>
      <c r="C1070" s="133"/>
      <c r="D1070" s="133"/>
      <c r="E1070" s="7"/>
      <c r="F1070" s="7"/>
      <c r="G1070" s="7"/>
      <c r="H1070" s="7"/>
      <c r="I1070" s="7"/>
      <c r="J1070" s="7"/>
      <c r="K1070" s="7"/>
      <c r="L1070" s="7"/>
      <c r="M1070" s="7"/>
      <c r="N1070" s="7"/>
      <c r="O1070" s="7"/>
      <c r="P1070" s="7"/>
      <c r="Q1070" s="7"/>
      <c r="R1070" s="7"/>
      <c r="S1070" s="7"/>
      <c r="T1070"/>
      <c r="U1070"/>
      <c r="V1070"/>
      <c r="W1070"/>
      <c r="X1070"/>
      <c r="Y1070"/>
      <c r="Z1070"/>
    </row>
    <row r="1071" spans="2:26" x14ac:dyDescent="0.25">
      <c r="B1071" s="7"/>
      <c r="C1071" s="133"/>
      <c r="D1071" s="133"/>
      <c r="E1071" s="7"/>
      <c r="F1071" s="7"/>
      <c r="G1071" s="7"/>
      <c r="H1071" s="7"/>
      <c r="I1071" s="7"/>
      <c r="J1071" s="7"/>
      <c r="K1071" s="7"/>
      <c r="L1071" s="7"/>
      <c r="M1071" s="7"/>
      <c r="N1071" s="7"/>
      <c r="O1071" s="7"/>
      <c r="P1071" s="7"/>
      <c r="Q1071" s="7"/>
      <c r="R1071" s="7"/>
      <c r="S1071" s="7"/>
      <c r="T1071"/>
      <c r="U1071"/>
      <c r="V1071"/>
      <c r="W1071"/>
      <c r="X1071"/>
      <c r="Y1071"/>
      <c r="Z1071"/>
    </row>
    <row r="1072" spans="2:26" x14ac:dyDescent="0.25">
      <c r="B1072" s="7"/>
      <c r="C1072" s="133"/>
      <c r="D1072" s="133"/>
      <c r="E1072" s="7"/>
      <c r="F1072" s="7"/>
      <c r="G1072" s="7"/>
      <c r="H1072" s="7"/>
      <c r="I1072" s="7"/>
      <c r="J1072" s="7"/>
      <c r="K1072" s="7"/>
      <c r="L1072" s="7"/>
      <c r="M1072" s="7"/>
      <c r="N1072" s="7"/>
      <c r="O1072" s="7"/>
      <c r="P1072" s="7"/>
      <c r="Q1072" s="7"/>
      <c r="R1072" s="7"/>
      <c r="S1072" s="7"/>
      <c r="T1072"/>
      <c r="U1072"/>
      <c r="V1072"/>
      <c r="W1072"/>
      <c r="X1072"/>
      <c r="Y1072"/>
      <c r="Z1072"/>
    </row>
    <row r="1073" spans="2:26" x14ac:dyDescent="0.25">
      <c r="B1073" s="7"/>
      <c r="C1073" s="133"/>
      <c r="D1073" s="133"/>
      <c r="E1073" s="7"/>
      <c r="F1073" s="7"/>
      <c r="G1073" s="7"/>
      <c r="H1073" s="7"/>
      <c r="I1073" s="7"/>
      <c r="J1073" s="7"/>
      <c r="K1073" s="7"/>
      <c r="L1073" s="7"/>
      <c r="M1073" s="7"/>
      <c r="N1073" s="7"/>
      <c r="O1073" s="7"/>
      <c r="P1073" s="7"/>
      <c r="Q1073" s="7"/>
      <c r="R1073" s="7"/>
      <c r="S1073" s="7"/>
      <c r="T1073"/>
      <c r="U1073"/>
      <c r="V1073"/>
      <c r="W1073"/>
      <c r="X1073"/>
      <c r="Y1073"/>
      <c r="Z1073"/>
    </row>
    <row r="1074" spans="2:26" x14ac:dyDescent="0.25">
      <c r="B1074" s="7"/>
      <c r="C1074" s="133"/>
      <c r="D1074" s="133"/>
      <c r="E1074" s="7"/>
      <c r="F1074" s="7"/>
      <c r="G1074" s="7"/>
      <c r="H1074" s="7"/>
      <c r="I1074" s="7"/>
      <c r="J1074" s="7"/>
      <c r="K1074" s="7"/>
      <c r="L1074" s="7"/>
      <c r="M1074" s="7"/>
      <c r="N1074" s="7"/>
      <c r="O1074" s="7"/>
      <c r="P1074" s="7"/>
      <c r="Q1074" s="7"/>
      <c r="R1074" s="7"/>
      <c r="S1074" s="7"/>
      <c r="T1074"/>
      <c r="U1074"/>
      <c r="V1074"/>
      <c r="W1074"/>
      <c r="X1074"/>
      <c r="Y1074"/>
      <c r="Z1074"/>
    </row>
    <row r="1075" spans="2:26" x14ac:dyDescent="0.25">
      <c r="B1075" s="7"/>
      <c r="C1075" s="133"/>
      <c r="D1075" s="133"/>
      <c r="E1075" s="7"/>
      <c r="F1075" s="7"/>
      <c r="G1075" s="7"/>
      <c r="H1075" s="7"/>
      <c r="I1075" s="7"/>
      <c r="J1075" s="7"/>
      <c r="K1075" s="7"/>
      <c r="L1075" s="7"/>
      <c r="M1075" s="7"/>
      <c r="N1075" s="7"/>
      <c r="O1075" s="7"/>
      <c r="P1075" s="7"/>
      <c r="Q1075" s="7"/>
      <c r="R1075" s="7"/>
      <c r="S1075" s="7"/>
      <c r="T1075"/>
      <c r="U1075"/>
      <c r="V1075"/>
      <c r="W1075"/>
      <c r="X1075"/>
      <c r="Y1075"/>
      <c r="Z1075"/>
    </row>
    <row r="1076" spans="2:26" x14ac:dyDescent="0.25">
      <c r="B1076" s="7"/>
      <c r="C1076" s="133"/>
      <c r="D1076" s="133"/>
      <c r="E1076" s="7"/>
      <c r="F1076" s="7"/>
      <c r="G1076" s="7"/>
      <c r="H1076" s="7"/>
      <c r="I1076" s="7"/>
      <c r="J1076" s="7"/>
      <c r="K1076" s="7"/>
      <c r="L1076" s="7"/>
      <c r="M1076" s="7"/>
      <c r="N1076" s="7"/>
      <c r="O1076" s="7"/>
      <c r="P1076" s="7"/>
      <c r="Q1076" s="7"/>
      <c r="R1076" s="7"/>
      <c r="S1076" s="7"/>
      <c r="T1076"/>
      <c r="U1076"/>
      <c r="V1076"/>
      <c r="W1076"/>
      <c r="X1076"/>
      <c r="Y1076"/>
      <c r="Z1076"/>
    </row>
    <row r="1077" spans="2:26" x14ac:dyDescent="0.25">
      <c r="B1077" s="7"/>
      <c r="C1077" s="133"/>
      <c r="D1077" s="133"/>
      <c r="E1077" s="7"/>
      <c r="F1077" s="7"/>
      <c r="G1077" s="7"/>
      <c r="H1077" s="7"/>
      <c r="I1077" s="7"/>
      <c r="J1077" s="7"/>
      <c r="K1077" s="7"/>
      <c r="L1077" s="7"/>
      <c r="M1077" s="7"/>
      <c r="N1077" s="7"/>
      <c r="O1077" s="7"/>
      <c r="P1077" s="7"/>
      <c r="Q1077" s="7"/>
      <c r="R1077" s="7"/>
      <c r="S1077" s="7"/>
      <c r="T1077"/>
      <c r="U1077"/>
      <c r="V1077"/>
      <c r="W1077"/>
      <c r="X1077"/>
      <c r="Y1077"/>
      <c r="Z1077"/>
    </row>
    <row r="1078" spans="2:26" x14ac:dyDescent="0.25">
      <c r="B1078" s="7"/>
      <c r="C1078" s="133"/>
      <c r="D1078" s="133"/>
      <c r="E1078" s="7"/>
      <c r="F1078" s="7"/>
      <c r="G1078" s="7"/>
      <c r="H1078" s="7"/>
      <c r="I1078" s="7"/>
      <c r="J1078" s="7"/>
      <c r="K1078" s="7"/>
      <c r="L1078" s="7"/>
      <c r="M1078" s="7"/>
      <c r="N1078" s="7"/>
      <c r="O1078" s="7"/>
      <c r="P1078" s="7"/>
      <c r="Q1078" s="7"/>
      <c r="R1078" s="7"/>
      <c r="S1078" s="7"/>
      <c r="T1078"/>
      <c r="U1078"/>
      <c r="V1078"/>
      <c r="W1078"/>
      <c r="X1078"/>
      <c r="Y1078"/>
      <c r="Z1078"/>
    </row>
    <row r="1079" spans="2:26" x14ac:dyDescent="0.25">
      <c r="B1079" s="7"/>
      <c r="C1079" s="133"/>
      <c r="D1079" s="133"/>
      <c r="E1079" s="7"/>
      <c r="F1079" s="7"/>
      <c r="G1079" s="7"/>
      <c r="H1079" s="7"/>
      <c r="I1079" s="7"/>
      <c r="J1079" s="7"/>
      <c r="K1079" s="7"/>
      <c r="L1079" s="7"/>
      <c r="M1079" s="7"/>
      <c r="N1079" s="7"/>
      <c r="O1079" s="7"/>
      <c r="P1079" s="7"/>
      <c r="Q1079" s="7"/>
      <c r="R1079" s="7"/>
      <c r="S1079" s="7"/>
      <c r="T1079"/>
      <c r="U1079"/>
      <c r="V1079"/>
      <c r="W1079"/>
      <c r="X1079"/>
      <c r="Y1079"/>
      <c r="Z1079"/>
    </row>
    <row r="1080" spans="2:26" x14ac:dyDescent="0.25">
      <c r="B1080" s="7"/>
      <c r="C1080" s="133"/>
      <c r="D1080" s="133"/>
      <c r="E1080" s="7"/>
      <c r="F1080" s="7"/>
      <c r="G1080" s="7"/>
      <c r="H1080" s="7"/>
      <c r="I1080" s="7"/>
      <c r="J1080" s="7"/>
      <c r="K1080" s="7"/>
      <c r="L1080" s="7"/>
      <c r="M1080" s="7"/>
      <c r="N1080" s="7"/>
      <c r="O1080" s="7"/>
      <c r="P1080" s="7"/>
      <c r="Q1080" s="7"/>
      <c r="R1080" s="7"/>
      <c r="S1080" s="7"/>
      <c r="T1080"/>
      <c r="U1080"/>
      <c r="V1080"/>
      <c r="W1080"/>
      <c r="X1080"/>
      <c r="Y1080"/>
      <c r="Z1080"/>
    </row>
    <row r="1081" spans="2:26" x14ac:dyDescent="0.25">
      <c r="B1081" s="7"/>
      <c r="C1081" s="133"/>
      <c r="D1081" s="133"/>
      <c r="E1081" s="7"/>
      <c r="F1081" s="7"/>
      <c r="G1081" s="7"/>
      <c r="H1081" s="7"/>
      <c r="I1081" s="7"/>
      <c r="J1081" s="7"/>
      <c r="K1081" s="7"/>
      <c r="L1081" s="7"/>
      <c r="M1081" s="7"/>
      <c r="N1081" s="7"/>
      <c r="O1081" s="7"/>
      <c r="P1081" s="7"/>
      <c r="Q1081" s="7"/>
      <c r="R1081" s="7"/>
      <c r="S1081" s="7"/>
      <c r="T1081"/>
      <c r="U1081"/>
      <c r="V1081"/>
      <c r="W1081"/>
      <c r="X1081"/>
      <c r="Y1081"/>
      <c r="Z1081"/>
    </row>
    <row r="1082" spans="2:26" x14ac:dyDescent="0.25">
      <c r="B1082" s="7"/>
      <c r="C1082" s="133"/>
      <c r="D1082" s="133"/>
      <c r="E1082" s="7"/>
      <c r="F1082" s="7"/>
      <c r="G1082" s="7"/>
      <c r="H1082" s="7"/>
      <c r="I1082" s="7"/>
      <c r="J1082" s="7"/>
      <c r="K1082" s="7"/>
      <c r="L1082" s="7"/>
      <c r="M1082" s="7"/>
      <c r="N1082" s="7"/>
      <c r="O1082" s="7"/>
      <c r="P1082" s="7"/>
      <c r="Q1082" s="7"/>
      <c r="R1082" s="7"/>
      <c r="S1082" s="7"/>
      <c r="T1082"/>
      <c r="U1082"/>
      <c r="V1082"/>
      <c r="W1082"/>
      <c r="X1082"/>
      <c r="Y1082"/>
      <c r="Z1082"/>
    </row>
    <row r="1083" spans="2:26" x14ac:dyDescent="0.25">
      <c r="B1083" s="7"/>
      <c r="C1083" s="133"/>
      <c r="D1083" s="133"/>
      <c r="E1083" s="7"/>
      <c r="F1083" s="7"/>
      <c r="G1083" s="7"/>
      <c r="H1083" s="7"/>
      <c r="I1083" s="7"/>
      <c r="J1083" s="7"/>
      <c r="K1083" s="7"/>
      <c r="L1083" s="7"/>
      <c r="M1083" s="7"/>
      <c r="N1083" s="7"/>
      <c r="O1083" s="7"/>
      <c r="P1083" s="7"/>
      <c r="Q1083" s="7"/>
      <c r="R1083" s="7"/>
      <c r="S1083" s="7"/>
      <c r="T1083"/>
      <c r="U1083"/>
      <c r="V1083"/>
      <c r="W1083"/>
      <c r="X1083"/>
      <c r="Y1083"/>
      <c r="Z1083"/>
    </row>
    <row r="1084" spans="2:26" x14ac:dyDescent="0.25">
      <c r="B1084" s="7"/>
      <c r="C1084" s="133"/>
      <c r="D1084" s="133"/>
      <c r="E1084" s="7"/>
      <c r="F1084" s="7"/>
      <c r="G1084" s="7"/>
      <c r="H1084" s="7"/>
      <c r="I1084" s="7"/>
      <c r="J1084" s="7"/>
      <c r="K1084" s="7"/>
      <c r="L1084" s="7"/>
      <c r="M1084" s="7"/>
      <c r="N1084" s="7"/>
      <c r="O1084" s="7"/>
      <c r="P1084" s="7"/>
      <c r="Q1084" s="7"/>
      <c r="R1084" s="7"/>
      <c r="S1084" s="7"/>
      <c r="T1084"/>
      <c r="U1084"/>
      <c r="V1084"/>
      <c r="W1084"/>
      <c r="X1084"/>
      <c r="Y1084"/>
      <c r="Z1084"/>
    </row>
    <row r="1085" spans="2:26" x14ac:dyDescent="0.25">
      <c r="B1085" s="7"/>
      <c r="C1085" s="133"/>
      <c r="D1085" s="133"/>
      <c r="E1085" s="7"/>
      <c r="F1085" s="7"/>
      <c r="G1085" s="7"/>
      <c r="H1085" s="7"/>
      <c r="I1085" s="7"/>
      <c r="J1085" s="7"/>
      <c r="K1085" s="7"/>
      <c r="L1085" s="7"/>
      <c r="M1085" s="7"/>
      <c r="N1085" s="7"/>
      <c r="O1085" s="7"/>
      <c r="P1085" s="7"/>
      <c r="Q1085" s="7"/>
      <c r="R1085" s="7"/>
      <c r="S1085" s="7"/>
      <c r="T1085"/>
      <c r="U1085"/>
      <c r="V1085"/>
      <c r="W1085"/>
      <c r="X1085"/>
      <c r="Y1085"/>
      <c r="Z1085"/>
    </row>
    <row r="1086" spans="2:26" x14ac:dyDescent="0.25">
      <c r="B1086" s="7"/>
      <c r="C1086" s="133"/>
      <c r="D1086" s="133"/>
      <c r="E1086" s="7"/>
      <c r="F1086" s="7"/>
      <c r="G1086" s="7"/>
      <c r="H1086" s="7"/>
      <c r="I1086" s="7"/>
      <c r="J1086" s="7"/>
      <c r="K1086" s="7"/>
      <c r="L1086" s="7"/>
      <c r="M1086" s="7"/>
      <c r="N1086" s="7"/>
      <c r="O1086" s="7"/>
      <c r="P1086" s="7"/>
      <c r="Q1086" s="7"/>
      <c r="R1086" s="7"/>
      <c r="S1086" s="7"/>
      <c r="T1086"/>
      <c r="U1086"/>
      <c r="V1086"/>
      <c r="W1086"/>
      <c r="X1086"/>
      <c r="Y1086"/>
      <c r="Z1086"/>
    </row>
    <row r="1087" spans="2:26" x14ac:dyDescent="0.25">
      <c r="B1087" s="7"/>
      <c r="C1087" s="133"/>
      <c r="D1087" s="133"/>
      <c r="E1087" s="7"/>
      <c r="F1087" s="7"/>
      <c r="G1087" s="7"/>
      <c r="H1087" s="7"/>
      <c r="I1087" s="7"/>
      <c r="J1087" s="7"/>
      <c r="K1087" s="7"/>
      <c r="L1087" s="7"/>
      <c r="M1087" s="7"/>
      <c r="N1087" s="7"/>
      <c r="O1087" s="7"/>
      <c r="P1087" s="7"/>
      <c r="Q1087" s="7"/>
      <c r="R1087" s="7"/>
      <c r="S1087" s="7"/>
      <c r="T1087"/>
      <c r="U1087"/>
      <c r="V1087"/>
      <c r="W1087"/>
      <c r="X1087"/>
      <c r="Y1087"/>
      <c r="Z1087"/>
    </row>
    <row r="1088" spans="2:26" x14ac:dyDescent="0.25">
      <c r="B1088" s="7"/>
      <c r="C1088" s="133"/>
      <c r="D1088" s="133"/>
      <c r="E1088" s="7"/>
      <c r="F1088" s="7"/>
      <c r="G1088" s="7"/>
      <c r="H1088" s="7"/>
      <c r="I1088" s="7"/>
      <c r="J1088" s="7"/>
      <c r="K1088" s="7"/>
      <c r="L1088" s="7"/>
      <c r="M1088" s="7"/>
      <c r="N1088" s="7"/>
      <c r="O1088" s="7"/>
      <c r="P1088" s="7"/>
      <c r="Q1088" s="7"/>
      <c r="R1088" s="7"/>
      <c r="S1088" s="7"/>
      <c r="T1088"/>
      <c r="U1088"/>
      <c r="V1088"/>
      <c r="W1088"/>
      <c r="X1088"/>
      <c r="Y1088"/>
      <c r="Z1088"/>
    </row>
    <row r="1089" spans="2:26" x14ac:dyDescent="0.25">
      <c r="B1089" s="7"/>
      <c r="C1089" s="133"/>
      <c r="D1089" s="133"/>
      <c r="E1089" s="7"/>
      <c r="F1089" s="7"/>
      <c r="G1089" s="7"/>
      <c r="H1089" s="7"/>
      <c r="I1089" s="7"/>
      <c r="J1089" s="7"/>
      <c r="K1089" s="7"/>
      <c r="L1089" s="7"/>
      <c r="M1089" s="7"/>
      <c r="N1089" s="7"/>
      <c r="O1089" s="7"/>
      <c r="P1089" s="7"/>
      <c r="Q1089" s="7"/>
      <c r="R1089" s="7"/>
      <c r="S1089" s="7"/>
      <c r="T1089"/>
      <c r="U1089"/>
      <c r="V1089"/>
      <c r="W1089"/>
      <c r="X1089"/>
      <c r="Y1089"/>
      <c r="Z1089"/>
    </row>
    <row r="1090" spans="2:26" x14ac:dyDescent="0.25">
      <c r="B1090" s="7"/>
      <c r="C1090" s="133"/>
      <c r="D1090" s="133"/>
      <c r="E1090" s="7"/>
      <c r="F1090" s="7"/>
      <c r="G1090" s="7"/>
      <c r="H1090" s="7"/>
      <c r="I1090" s="7"/>
      <c r="J1090" s="7"/>
      <c r="K1090" s="7"/>
      <c r="L1090" s="7"/>
      <c r="M1090" s="7"/>
      <c r="N1090" s="7"/>
      <c r="O1090" s="7"/>
      <c r="P1090" s="7"/>
      <c r="Q1090" s="7"/>
      <c r="R1090" s="7"/>
      <c r="S1090" s="7"/>
      <c r="T1090"/>
      <c r="U1090"/>
      <c r="V1090"/>
      <c r="W1090"/>
      <c r="X1090"/>
      <c r="Y1090"/>
      <c r="Z1090"/>
    </row>
    <row r="1091" spans="2:26" x14ac:dyDescent="0.25">
      <c r="B1091" s="7"/>
      <c r="C1091" s="133"/>
      <c r="D1091" s="133"/>
      <c r="E1091" s="7"/>
      <c r="F1091" s="7"/>
      <c r="G1091" s="7"/>
      <c r="H1091" s="7"/>
      <c r="I1091" s="7"/>
      <c r="J1091" s="7"/>
      <c r="K1091" s="7"/>
      <c r="L1091" s="7"/>
      <c r="M1091" s="7"/>
      <c r="N1091" s="7"/>
      <c r="O1091" s="7"/>
      <c r="P1091" s="7"/>
      <c r="Q1091" s="7"/>
      <c r="R1091" s="7"/>
      <c r="S1091" s="7"/>
      <c r="T1091"/>
      <c r="U1091"/>
      <c r="V1091"/>
      <c r="W1091"/>
      <c r="X1091"/>
      <c r="Y1091"/>
      <c r="Z1091"/>
    </row>
    <row r="1092" spans="2:26" x14ac:dyDescent="0.25">
      <c r="B1092" s="7"/>
      <c r="C1092" s="133"/>
      <c r="D1092" s="133"/>
      <c r="E1092" s="7"/>
      <c r="F1092" s="7"/>
      <c r="G1092" s="7"/>
      <c r="H1092" s="7"/>
      <c r="I1092" s="7"/>
      <c r="J1092" s="7"/>
      <c r="K1092" s="7"/>
      <c r="L1092" s="7"/>
      <c r="M1092" s="7"/>
      <c r="N1092" s="7"/>
      <c r="O1092" s="7"/>
      <c r="P1092" s="7"/>
      <c r="Q1092" s="7"/>
      <c r="R1092" s="7"/>
      <c r="S1092" s="7"/>
      <c r="T1092"/>
      <c r="U1092"/>
      <c r="V1092"/>
      <c r="W1092"/>
      <c r="X1092"/>
      <c r="Y1092"/>
      <c r="Z1092"/>
    </row>
    <row r="1093" spans="2:26" x14ac:dyDescent="0.25">
      <c r="B1093" s="7"/>
      <c r="C1093" s="133"/>
      <c r="D1093" s="133"/>
      <c r="E1093" s="7"/>
      <c r="F1093" s="7"/>
      <c r="G1093" s="7"/>
      <c r="H1093" s="7"/>
      <c r="I1093" s="7"/>
      <c r="J1093" s="7"/>
      <c r="K1093" s="7"/>
      <c r="L1093" s="7"/>
      <c r="M1093" s="7"/>
      <c r="N1093" s="7"/>
      <c r="O1093" s="7"/>
      <c r="P1093" s="7"/>
      <c r="Q1093" s="7"/>
      <c r="R1093" s="7"/>
      <c r="S1093" s="7"/>
      <c r="T1093"/>
      <c r="U1093"/>
      <c r="V1093"/>
      <c r="W1093"/>
      <c r="X1093"/>
      <c r="Y1093"/>
      <c r="Z1093"/>
    </row>
    <row r="1094" spans="2:26" x14ac:dyDescent="0.25">
      <c r="B1094" s="7"/>
      <c r="C1094" s="133"/>
      <c r="D1094" s="133"/>
      <c r="E1094" s="7"/>
      <c r="F1094" s="7"/>
      <c r="G1094" s="7"/>
      <c r="H1094" s="7"/>
      <c r="I1094" s="7"/>
      <c r="J1094" s="7"/>
      <c r="K1094" s="7"/>
      <c r="L1094" s="7"/>
      <c r="M1094" s="7"/>
      <c r="N1094" s="7"/>
      <c r="O1094" s="7"/>
      <c r="P1094" s="7"/>
      <c r="Q1094" s="7"/>
      <c r="R1094" s="7"/>
      <c r="S1094" s="7"/>
      <c r="T1094"/>
      <c r="U1094"/>
      <c r="V1094"/>
      <c r="W1094"/>
      <c r="X1094"/>
      <c r="Y1094"/>
      <c r="Z1094"/>
    </row>
    <row r="1095" spans="2:26" x14ac:dyDescent="0.25">
      <c r="B1095" s="7"/>
      <c r="C1095" s="133"/>
      <c r="D1095" s="133"/>
      <c r="E1095" s="7"/>
      <c r="F1095" s="7"/>
      <c r="G1095" s="7"/>
      <c r="H1095" s="7"/>
      <c r="I1095" s="7"/>
      <c r="J1095" s="7"/>
      <c r="K1095" s="7"/>
      <c r="L1095" s="7"/>
      <c r="M1095" s="7"/>
      <c r="N1095" s="7"/>
      <c r="O1095" s="7"/>
      <c r="P1095" s="7"/>
      <c r="Q1095" s="7"/>
      <c r="R1095" s="7"/>
      <c r="S1095" s="7"/>
      <c r="T1095"/>
      <c r="U1095"/>
      <c r="V1095"/>
      <c r="W1095"/>
      <c r="X1095"/>
      <c r="Y1095"/>
      <c r="Z1095"/>
    </row>
    <row r="1096" spans="2:26" x14ac:dyDescent="0.25">
      <c r="B1096" s="7"/>
      <c r="C1096" s="133"/>
      <c r="D1096" s="133"/>
      <c r="E1096" s="7"/>
      <c r="F1096" s="7"/>
      <c r="G1096" s="7"/>
      <c r="H1096" s="7"/>
      <c r="I1096" s="7"/>
      <c r="J1096" s="7"/>
      <c r="K1096" s="7"/>
      <c r="L1096" s="7"/>
      <c r="M1096" s="7"/>
      <c r="N1096" s="7"/>
      <c r="O1096" s="7"/>
      <c r="P1096" s="7"/>
      <c r="Q1096" s="7"/>
      <c r="R1096" s="7"/>
      <c r="S1096" s="7"/>
      <c r="T1096"/>
      <c r="U1096"/>
      <c r="V1096"/>
      <c r="W1096"/>
      <c r="X1096"/>
      <c r="Y1096"/>
      <c r="Z1096"/>
    </row>
    <row r="1097" spans="2:26" x14ac:dyDescent="0.25">
      <c r="B1097" s="7"/>
      <c r="C1097" s="133"/>
      <c r="D1097" s="133"/>
      <c r="E1097" s="7"/>
      <c r="F1097" s="7"/>
      <c r="G1097" s="7"/>
      <c r="H1097" s="7"/>
      <c r="I1097" s="7"/>
      <c r="J1097" s="7"/>
      <c r="K1097" s="7"/>
      <c r="L1097" s="7"/>
      <c r="M1097" s="7"/>
      <c r="N1097" s="7"/>
      <c r="O1097" s="7"/>
      <c r="P1097" s="7"/>
      <c r="Q1097" s="7"/>
      <c r="R1097" s="7"/>
      <c r="S1097" s="7"/>
      <c r="T1097"/>
      <c r="U1097"/>
      <c r="V1097"/>
      <c r="W1097"/>
      <c r="X1097"/>
      <c r="Y1097"/>
      <c r="Z1097"/>
    </row>
    <row r="1098" spans="2:26" x14ac:dyDescent="0.25">
      <c r="B1098" s="7"/>
      <c r="C1098" s="133"/>
      <c r="D1098" s="133"/>
      <c r="E1098" s="7"/>
      <c r="F1098" s="7"/>
      <c r="G1098" s="7"/>
      <c r="H1098" s="7"/>
      <c r="I1098" s="7"/>
      <c r="J1098" s="7"/>
      <c r="K1098" s="7"/>
      <c r="L1098" s="7"/>
      <c r="M1098" s="7"/>
      <c r="N1098" s="7"/>
      <c r="O1098" s="7"/>
      <c r="P1098" s="7"/>
      <c r="Q1098" s="7"/>
      <c r="R1098" s="7"/>
      <c r="S1098" s="7"/>
      <c r="T1098"/>
      <c r="U1098"/>
      <c r="V1098"/>
      <c r="W1098"/>
      <c r="X1098"/>
      <c r="Y1098"/>
      <c r="Z1098"/>
    </row>
    <row r="1099" spans="2:26" x14ac:dyDescent="0.25">
      <c r="B1099" s="7"/>
      <c r="C1099" s="133"/>
      <c r="D1099" s="133"/>
      <c r="E1099" s="7"/>
      <c r="F1099" s="7"/>
      <c r="G1099" s="7"/>
      <c r="H1099" s="7"/>
      <c r="I1099" s="7"/>
      <c r="J1099" s="7"/>
      <c r="K1099" s="7"/>
      <c r="L1099" s="7"/>
      <c r="M1099" s="7"/>
      <c r="N1099" s="7"/>
      <c r="O1099" s="7"/>
      <c r="P1099" s="7"/>
      <c r="Q1099" s="7"/>
      <c r="R1099" s="7"/>
      <c r="S1099" s="7"/>
      <c r="T1099"/>
      <c r="U1099"/>
      <c r="V1099"/>
      <c r="W1099"/>
      <c r="X1099"/>
      <c r="Y1099"/>
      <c r="Z1099"/>
    </row>
    <row r="1100" spans="2:26" x14ac:dyDescent="0.25">
      <c r="B1100" s="7"/>
      <c r="C1100" s="133"/>
      <c r="D1100" s="133"/>
      <c r="E1100" s="7"/>
      <c r="F1100" s="7"/>
      <c r="G1100" s="7"/>
      <c r="H1100" s="7"/>
      <c r="I1100" s="7"/>
      <c r="J1100" s="7"/>
      <c r="K1100" s="7"/>
      <c r="L1100" s="7"/>
      <c r="M1100" s="7"/>
      <c r="N1100" s="7"/>
      <c r="O1100" s="7"/>
      <c r="P1100" s="7"/>
      <c r="Q1100" s="7"/>
      <c r="R1100" s="7"/>
      <c r="S1100" s="7"/>
      <c r="T1100"/>
      <c r="U1100"/>
      <c r="V1100"/>
      <c r="W1100"/>
      <c r="X1100"/>
      <c r="Y1100"/>
      <c r="Z1100"/>
    </row>
    <row r="1101" spans="2:26" x14ac:dyDescent="0.25">
      <c r="B1101" s="7"/>
      <c r="C1101" s="133"/>
      <c r="D1101" s="133"/>
      <c r="E1101" s="7"/>
      <c r="F1101" s="7"/>
      <c r="G1101" s="7"/>
      <c r="H1101" s="7"/>
      <c r="I1101" s="7"/>
      <c r="J1101" s="7"/>
      <c r="K1101" s="7"/>
      <c r="L1101" s="7"/>
      <c r="M1101" s="7"/>
      <c r="N1101" s="7"/>
      <c r="O1101" s="7"/>
      <c r="P1101" s="7"/>
      <c r="Q1101" s="7"/>
      <c r="R1101" s="7"/>
      <c r="S1101" s="7"/>
      <c r="T1101"/>
      <c r="U1101"/>
      <c r="V1101"/>
      <c r="W1101"/>
      <c r="X1101"/>
      <c r="Y1101"/>
      <c r="Z1101"/>
    </row>
    <row r="1102" spans="2:26" x14ac:dyDescent="0.25">
      <c r="B1102" s="7"/>
      <c r="C1102" s="133"/>
      <c r="D1102" s="133"/>
      <c r="E1102" s="7"/>
      <c r="F1102" s="7"/>
      <c r="G1102" s="7"/>
      <c r="H1102" s="7"/>
      <c r="I1102" s="7"/>
      <c r="J1102" s="7"/>
      <c r="K1102" s="7"/>
      <c r="L1102" s="7"/>
      <c r="M1102" s="7"/>
      <c r="N1102" s="7"/>
      <c r="O1102" s="7"/>
      <c r="P1102" s="7"/>
      <c r="Q1102" s="7"/>
      <c r="R1102" s="7"/>
      <c r="S1102" s="7"/>
      <c r="T1102"/>
      <c r="U1102"/>
      <c r="V1102"/>
      <c r="W1102"/>
      <c r="X1102"/>
      <c r="Y1102"/>
      <c r="Z1102"/>
    </row>
    <row r="1103" spans="2:26" x14ac:dyDescent="0.25">
      <c r="B1103" s="7"/>
      <c r="C1103" s="133"/>
      <c r="D1103" s="133"/>
      <c r="E1103" s="7"/>
      <c r="F1103" s="7"/>
      <c r="G1103" s="7"/>
      <c r="H1103" s="7"/>
      <c r="I1103" s="7"/>
      <c r="J1103" s="7"/>
      <c r="K1103" s="7"/>
      <c r="L1103" s="7"/>
      <c r="M1103" s="7"/>
      <c r="N1103" s="7"/>
      <c r="O1103" s="7"/>
      <c r="P1103" s="7"/>
      <c r="Q1103" s="7"/>
      <c r="R1103" s="7"/>
      <c r="S1103" s="7"/>
      <c r="T1103"/>
      <c r="U1103"/>
      <c r="V1103"/>
      <c r="W1103"/>
      <c r="X1103"/>
      <c r="Y1103"/>
      <c r="Z1103"/>
    </row>
    <row r="1104" spans="2:26" x14ac:dyDescent="0.25">
      <c r="B1104" s="7"/>
      <c r="C1104" s="133"/>
      <c r="D1104" s="133"/>
      <c r="E1104" s="7"/>
      <c r="F1104" s="7"/>
      <c r="G1104" s="7"/>
      <c r="H1104" s="7"/>
      <c r="I1104" s="7"/>
      <c r="J1104" s="7"/>
      <c r="K1104" s="7"/>
      <c r="L1104" s="7"/>
      <c r="M1104" s="7"/>
      <c r="N1104" s="7"/>
      <c r="O1104" s="7"/>
      <c r="P1104" s="7"/>
      <c r="Q1104" s="7"/>
      <c r="R1104" s="7"/>
      <c r="S1104" s="7"/>
      <c r="T1104"/>
      <c r="U1104"/>
      <c r="V1104"/>
      <c r="W1104"/>
      <c r="X1104"/>
      <c r="Y1104"/>
      <c r="Z1104"/>
    </row>
    <row r="1105" spans="2:26" x14ac:dyDescent="0.25">
      <c r="B1105" s="7"/>
      <c r="C1105" s="133"/>
      <c r="D1105" s="133"/>
      <c r="E1105" s="7"/>
      <c r="F1105" s="7"/>
      <c r="G1105" s="7"/>
      <c r="H1105" s="7"/>
      <c r="I1105" s="7"/>
      <c r="J1105" s="7"/>
      <c r="K1105" s="7"/>
      <c r="L1105" s="7"/>
      <c r="M1105" s="7"/>
      <c r="N1105" s="7"/>
      <c r="O1105" s="7"/>
      <c r="P1105" s="7"/>
      <c r="Q1105" s="7"/>
      <c r="R1105" s="7"/>
      <c r="S1105" s="7"/>
      <c r="T1105"/>
      <c r="U1105"/>
      <c r="V1105"/>
      <c r="W1105"/>
      <c r="X1105"/>
      <c r="Y1105"/>
      <c r="Z1105"/>
    </row>
    <row r="1106" spans="2:26" x14ac:dyDescent="0.25">
      <c r="B1106" s="7"/>
      <c r="C1106" s="133"/>
      <c r="D1106" s="133"/>
      <c r="E1106" s="7"/>
      <c r="F1106" s="7"/>
      <c r="G1106" s="7"/>
      <c r="H1106" s="7"/>
      <c r="I1106" s="7"/>
      <c r="J1106" s="7"/>
      <c r="K1106" s="7"/>
      <c r="L1106" s="7"/>
      <c r="M1106" s="7"/>
      <c r="N1106" s="7"/>
      <c r="O1106" s="7"/>
      <c r="P1106" s="7"/>
      <c r="Q1106" s="7"/>
      <c r="R1106" s="7"/>
      <c r="S1106" s="7"/>
      <c r="T1106"/>
      <c r="U1106"/>
      <c r="V1106"/>
      <c r="W1106"/>
      <c r="X1106"/>
      <c r="Y1106"/>
      <c r="Z1106"/>
    </row>
    <row r="1107" spans="2:26" x14ac:dyDescent="0.25">
      <c r="B1107" s="7"/>
      <c r="C1107" s="133"/>
      <c r="D1107" s="133"/>
      <c r="E1107" s="7"/>
      <c r="F1107" s="7"/>
      <c r="G1107" s="7"/>
      <c r="H1107" s="7"/>
      <c r="I1107" s="7"/>
      <c r="J1107" s="7"/>
      <c r="K1107" s="7"/>
      <c r="L1107" s="7"/>
      <c r="M1107" s="7"/>
      <c r="N1107" s="7"/>
      <c r="O1107" s="7"/>
      <c r="P1107" s="7"/>
      <c r="Q1107" s="7"/>
      <c r="R1107" s="7"/>
      <c r="S1107" s="7"/>
      <c r="T1107"/>
      <c r="U1107"/>
      <c r="V1107"/>
      <c r="W1107"/>
      <c r="X1107"/>
      <c r="Y1107"/>
      <c r="Z1107"/>
    </row>
    <row r="1108" spans="2:26" x14ac:dyDescent="0.25">
      <c r="B1108" s="7"/>
      <c r="C1108" s="133"/>
      <c r="D1108" s="133"/>
      <c r="E1108" s="7"/>
      <c r="F1108" s="7"/>
      <c r="G1108" s="7"/>
      <c r="H1108" s="7"/>
      <c r="I1108" s="7"/>
      <c r="J1108" s="7"/>
      <c r="K1108" s="7"/>
      <c r="L1108" s="7"/>
      <c r="M1108" s="7"/>
      <c r="N1108" s="7"/>
      <c r="O1108" s="7"/>
      <c r="P1108" s="7"/>
      <c r="Q1108" s="7"/>
      <c r="R1108" s="7"/>
      <c r="S1108" s="7"/>
      <c r="T1108"/>
      <c r="U1108"/>
      <c r="V1108"/>
      <c r="W1108"/>
      <c r="X1108"/>
      <c r="Y1108"/>
      <c r="Z1108"/>
    </row>
    <row r="1109" spans="2:26" x14ac:dyDescent="0.25">
      <c r="B1109" s="7"/>
      <c r="C1109" s="133"/>
      <c r="D1109" s="133"/>
      <c r="E1109" s="7"/>
      <c r="F1109" s="7"/>
      <c r="G1109" s="7"/>
      <c r="H1109" s="7"/>
      <c r="I1109" s="7"/>
      <c r="J1109" s="7"/>
      <c r="K1109" s="7"/>
      <c r="L1109" s="7"/>
      <c r="M1109" s="7"/>
      <c r="N1109" s="7"/>
      <c r="O1109" s="7"/>
      <c r="P1109" s="7"/>
      <c r="Q1109" s="7"/>
      <c r="R1109" s="7"/>
      <c r="S1109" s="7"/>
      <c r="T1109"/>
      <c r="U1109"/>
      <c r="V1109"/>
      <c r="W1109"/>
      <c r="X1109"/>
      <c r="Y1109"/>
      <c r="Z1109"/>
    </row>
    <row r="1110" spans="2:26" x14ac:dyDescent="0.25">
      <c r="B1110" s="7"/>
      <c r="C1110" s="133"/>
      <c r="D1110" s="133"/>
      <c r="E1110" s="7"/>
      <c r="F1110" s="7"/>
      <c r="G1110" s="7"/>
      <c r="H1110" s="7"/>
      <c r="I1110" s="7"/>
      <c r="J1110" s="7"/>
      <c r="K1110" s="7"/>
      <c r="L1110" s="7"/>
      <c r="M1110" s="7"/>
      <c r="N1110" s="7"/>
      <c r="O1110" s="7"/>
      <c r="P1110" s="7"/>
      <c r="Q1110" s="7"/>
      <c r="R1110" s="7"/>
      <c r="S1110" s="7"/>
      <c r="T1110"/>
      <c r="U1110"/>
      <c r="V1110"/>
      <c r="W1110"/>
      <c r="X1110"/>
      <c r="Y1110"/>
      <c r="Z1110"/>
    </row>
    <row r="1111" spans="2:26" x14ac:dyDescent="0.25">
      <c r="B1111" s="7"/>
      <c r="C1111" s="133"/>
      <c r="D1111" s="133"/>
      <c r="E1111" s="7"/>
      <c r="F1111" s="7"/>
      <c r="G1111" s="7"/>
      <c r="H1111" s="7"/>
      <c r="I1111" s="7"/>
      <c r="J1111" s="7"/>
      <c r="K1111" s="7"/>
      <c r="L1111" s="7"/>
      <c r="M1111" s="7"/>
      <c r="N1111" s="7"/>
      <c r="O1111" s="7"/>
      <c r="P1111" s="7"/>
      <c r="Q1111" s="7"/>
      <c r="R1111" s="7"/>
      <c r="S1111" s="7"/>
      <c r="T1111"/>
      <c r="U1111"/>
      <c r="V1111"/>
      <c r="W1111"/>
      <c r="X1111"/>
      <c r="Y1111"/>
      <c r="Z1111"/>
    </row>
    <row r="1112" spans="2:26" x14ac:dyDescent="0.25">
      <c r="B1112" s="7"/>
      <c r="C1112" s="133"/>
      <c r="D1112" s="133"/>
      <c r="E1112" s="7"/>
      <c r="F1112" s="7"/>
      <c r="G1112" s="7"/>
      <c r="H1112" s="7"/>
      <c r="I1112" s="7"/>
      <c r="J1112" s="7"/>
      <c r="K1112" s="7"/>
      <c r="L1112" s="7"/>
      <c r="M1112" s="7"/>
      <c r="N1112" s="7"/>
      <c r="O1112" s="7"/>
      <c r="P1112" s="7"/>
      <c r="Q1112" s="7"/>
      <c r="R1112" s="7"/>
      <c r="S1112" s="7"/>
      <c r="T1112"/>
      <c r="U1112"/>
      <c r="V1112"/>
      <c r="W1112"/>
      <c r="X1112"/>
      <c r="Y1112"/>
      <c r="Z1112"/>
    </row>
    <row r="1113" spans="2:26" x14ac:dyDescent="0.25">
      <c r="B1113" s="7"/>
      <c r="C1113" s="133"/>
      <c r="D1113" s="133"/>
      <c r="E1113" s="7"/>
      <c r="F1113" s="7"/>
      <c r="G1113" s="7"/>
      <c r="H1113" s="7"/>
      <c r="I1113" s="7"/>
      <c r="J1113" s="7"/>
      <c r="K1113" s="7"/>
      <c r="L1113" s="7"/>
      <c r="M1113" s="7"/>
      <c r="N1113" s="7"/>
      <c r="O1113" s="7"/>
      <c r="P1113" s="7"/>
      <c r="Q1113" s="7"/>
      <c r="R1113" s="7"/>
      <c r="S1113" s="7"/>
      <c r="T1113"/>
      <c r="U1113"/>
      <c r="V1113"/>
      <c r="W1113"/>
      <c r="X1113"/>
      <c r="Y1113"/>
      <c r="Z1113"/>
    </row>
    <row r="1114" spans="2:26" x14ac:dyDescent="0.25">
      <c r="B1114" s="7"/>
      <c r="C1114" s="133"/>
      <c r="D1114" s="133"/>
      <c r="E1114" s="7"/>
      <c r="F1114" s="7"/>
      <c r="G1114" s="7"/>
      <c r="H1114" s="7"/>
      <c r="I1114" s="7"/>
      <c r="J1114" s="7"/>
      <c r="K1114" s="7"/>
      <c r="L1114" s="7"/>
      <c r="M1114" s="7"/>
      <c r="N1114" s="7"/>
      <c r="O1114" s="7"/>
      <c r="P1114" s="7"/>
      <c r="Q1114" s="7"/>
      <c r="R1114" s="7"/>
      <c r="S1114" s="7"/>
      <c r="T1114"/>
      <c r="U1114"/>
      <c r="V1114"/>
      <c r="W1114"/>
      <c r="X1114"/>
      <c r="Y1114"/>
      <c r="Z1114"/>
    </row>
    <row r="1115" spans="2:26" x14ac:dyDescent="0.25">
      <c r="B1115" s="7"/>
      <c r="C1115" s="133"/>
      <c r="D1115" s="133"/>
      <c r="E1115" s="7"/>
      <c r="F1115" s="7"/>
      <c r="G1115" s="7"/>
      <c r="H1115" s="7"/>
      <c r="I1115" s="7"/>
      <c r="J1115" s="7"/>
      <c r="K1115" s="7"/>
      <c r="L1115" s="7"/>
      <c r="M1115" s="7"/>
      <c r="N1115" s="7"/>
      <c r="O1115" s="7"/>
      <c r="P1115" s="7"/>
      <c r="Q1115" s="7"/>
      <c r="R1115" s="7"/>
      <c r="S1115" s="7"/>
      <c r="T1115"/>
      <c r="U1115"/>
      <c r="V1115"/>
      <c r="W1115"/>
      <c r="X1115"/>
      <c r="Y1115"/>
      <c r="Z1115"/>
    </row>
    <row r="1116" spans="2:26" x14ac:dyDescent="0.25">
      <c r="B1116" s="7"/>
      <c r="C1116" s="133"/>
      <c r="D1116" s="133"/>
      <c r="E1116" s="7"/>
      <c r="F1116" s="7"/>
      <c r="G1116" s="7"/>
      <c r="H1116" s="7"/>
      <c r="I1116" s="7"/>
      <c r="J1116" s="7"/>
      <c r="K1116" s="7"/>
      <c r="L1116" s="7"/>
      <c r="M1116" s="7"/>
      <c r="N1116" s="7"/>
      <c r="O1116" s="7"/>
      <c r="P1116" s="7"/>
      <c r="Q1116" s="7"/>
      <c r="R1116" s="7"/>
      <c r="S1116" s="7"/>
      <c r="T1116"/>
      <c r="U1116"/>
      <c r="V1116"/>
      <c r="W1116"/>
      <c r="X1116"/>
      <c r="Y1116"/>
      <c r="Z1116"/>
    </row>
    <row r="1117" spans="2:26" x14ac:dyDescent="0.25">
      <c r="B1117" s="7"/>
      <c r="C1117" s="133"/>
      <c r="D1117" s="133"/>
      <c r="E1117" s="7"/>
      <c r="F1117" s="7"/>
      <c r="G1117" s="7"/>
      <c r="H1117" s="7"/>
      <c r="I1117" s="7"/>
      <c r="J1117" s="7"/>
      <c r="K1117" s="7"/>
      <c r="L1117" s="7"/>
      <c r="M1117" s="7"/>
      <c r="N1117" s="7"/>
      <c r="O1117" s="7"/>
      <c r="P1117" s="7"/>
      <c r="Q1117" s="7"/>
      <c r="R1117" s="7"/>
      <c r="S1117" s="7"/>
      <c r="T1117"/>
      <c r="U1117"/>
      <c r="V1117"/>
      <c r="W1117"/>
      <c r="X1117"/>
      <c r="Y1117"/>
      <c r="Z1117"/>
    </row>
    <row r="1118" spans="2:26" x14ac:dyDescent="0.25">
      <c r="B1118" s="7"/>
      <c r="C1118" s="133"/>
      <c r="D1118" s="133"/>
      <c r="E1118" s="7"/>
      <c r="F1118" s="7"/>
      <c r="G1118" s="7"/>
      <c r="H1118" s="7"/>
      <c r="I1118" s="7"/>
      <c r="J1118" s="7"/>
      <c r="K1118" s="7"/>
      <c r="L1118" s="7"/>
      <c r="M1118" s="7"/>
      <c r="N1118" s="7"/>
      <c r="O1118" s="7"/>
      <c r="P1118" s="7"/>
      <c r="Q1118" s="7"/>
      <c r="R1118" s="7"/>
      <c r="S1118" s="7"/>
      <c r="T1118"/>
      <c r="U1118"/>
      <c r="V1118"/>
      <c r="W1118"/>
      <c r="X1118"/>
      <c r="Y1118"/>
      <c r="Z1118"/>
    </row>
    <row r="1119" spans="2:26" x14ac:dyDescent="0.25">
      <c r="B1119" s="7"/>
      <c r="C1119" s="133"/>
      <c r="D1119" s="133"/>
      <c r="E1119" s="7"/>
      <c r="F1119" s="7"/>
      <c r="G1119" s="7"/>
      <c r="H1119" s="7"/>
      <c r="I1119" s="7"/>
      <c r="J1119" s="7"/>
      <c r="K1119" s="7"/>
      <c r="L1119" s="7"/>
      <c r="M1119" s="7"/>
      <c r="N1119" s="7"/>
      <c r="O1119" s="7"/>
      <c r="P1119" s="7"/>
      <c r="Q1119" s="7"/>
      <c r="R1119" s="7"/>
      <c r="S1119" s="7"/>
      <c r="T1119"/>
      <c r="U1119"/>
      <c r="V1119"/>
      <c r="W1119"/>
      <c r="X1119"/>
      <c r="Y1119"/>
      <c r="Z1119"/>
    </row>
    <row r="1120" spans="2:26" x14ac:dyDescent="0.25">
      <c r="B1120" s="7"/>
      <c r="C1120" s="133"/>
      <c r="D1120" s="133"/>
      <c r="E1120" s="7"/>
      <c r="F1120" s="7"/>
      <c r="G1120" s="7"/>
      <c r="H1120" s="7"/>
      <c r="I1120" s="7"/>
      <c r="J1120" s="7"/>
      <c r="K1120" s="7"/>
      <c r="L1120" s="7"/>
      <c r="M1120" s="7"/>
      <c r="N1120" s="7"/>
      <c r="O1120" s="7"/>
      <c r="P1120" s="7"/>
      <c r="Q1120" s="7"/>
      <c r="R1120" s="7"/>
      <c r="S1120" s="7"/>
      <c r="T1120"/>
      <c r="U1120"/>
      <c r="V1120"/>
      <c r="W1120"/>
      <c r="X1120"/>
      <c r="Y1120"/>
      <c r="Z1120"/>
    </row>
    <row r="1121" spans="2:26" x14ac:dyDescent="0.25">
      <c r="B1121" s="7"/>
      <c r="C1121" s="133"/>
      <c r="D1121" s="133"/>
      <c r="E1121" s="7"/>
      <c r="F1121" s="7"/>
      <c r="G1121" s="7"/>
      <c r="H1121" s="7"/>
      <c r="I1121" s="7"/>
      <c r="J1121" s="7"/>
      <c r="K1121" s="7"/>
      <c r="L1121" s="7"/>
      <c r="M1121" s="7"/>
      <c r="N1121" s="7"/>
      <c r="O1121" s="7"/>
      <c r="P1121" s="7"/>
      <c r="Q1121" s="7"/>
      <c r="R1121" s="7"/>
      <c r="S1121" s="7"/>
      <c r="T1121"/>
      <c r="U1121"/>
      <c r="V1121"/>
      <c r="W1121"/>
      <c r="X1121"/>
      <c r="Y1121"/>
      <c r="Z1121"/>
    </row>
    <row r="1122" spans="2:26" x14ac:dyDescent="0.25">
      <c r="B1122" s="7"/>
      <c r="C1122" s="133"/>
      <c r="D1122" s="133"/>
      <c r="E1122" s="7"/>
      <c r="F1122" s="7"/>
      <c r="G1122" s="7"/>
      <c r="H1122" s="7"/>
      <c r="I1122" s="7"/>
      <c r="J1122" s="7"/>
      <c r="K1122" s="7"/>
      <c r="L1122" s="7"/>
      <c r="M1122" s="7"/>
      <c r="N1122" s="7"/>
      <c r="O1122" s="7"/>
      <c r="P1122" s="7"/>
      <c r="Q1122" s="7"/>
      <c r="R1122" s="7"/>
      <c r="S1122" s="7"/>
      <c r="T1122"/>
      <c r="U1122"/>
      <c r="V1122"/>
      <c r="W1122"/>
      <c r="X1122"/>
      <c r="Y1122"/>
      <c r="Z1122"/>
    </row>
    <row r="1123" spans="2:26" x14ac:dyDescent="0.25">
      <c r="B1123" s="7"/>
      <c r="C1123" s="133"/>
      <c r="D1123" s="133"/>
      <c r="E1123" s="7"/>
      <c r="F1123" s="7"/>
      <c r="G1123" s="7"/>
      <c r="H1123" s="7"/>
      <c r="I1123" s="7"/>
      <c r="J1123" s="7"/>
      <c r="K1123" s="7"/>
      <c r="L1123" s="7"/>
      <c r="M1123" s="7"/>
      <c r="N1123" s="7"/>
      <c r="O1123" s="7"/>
      <c r="P1123" s="7"/>
      <c r="Q1123" s="7"/>
      <c r="R1123" s="7"/>
      <c r="S1123" s="7"/>
      <c r="T1123"/>
      <c r="U1123"/>
      <c r="V1123"/>
      <c r="W1123"/>
      <c r="X1123"/>
      <c r="Y1123"/>
      <c r="Z1123"/>
    </row>
    <row r="1124" spans="2:26" x14ac:dyDescent="0.25">
      <c r="B1124" s="7"/>
      <c r="C1124" s="133"/>
      <c r="D1124" s="133"/>
      <c r="E1124" s="7"/>
      <c r="F1124" s="7"/>
      <c r="G1124" s="7"/>
      <c r="H1124" s="7"/>
      <c r="I1124" s="7"/>
      <c r="J1124" s="7"/>
      <c r="K1124" s="7"/>
      <c r="L1124" s="7"/>
      <c r="M1124" s="7"/>
      <c r="N1124" s="7"/>
      <c r="O1124" s="7"/>
      <c r="P1124" s="7"/>
      <c r="Q1124" s="7"/>
      <c r="R1124" s="7"/>
      <c r="S1124" s="7"/>
      <c r="T1124"/>
      <c r="U1124"/>
      <c r="V1124"/>
      <c r="W1124"/>
      <c r="X1124"/>
      <c r="Y1124"/>
      <c r="Z1124"/>
    </row>
    <row r="1125" spans="2:26" x14ac:dyDescent="0.25">
      <c r="B1125" s="7"/>
      <c r="C1125" s="133"/>
      <c r="D1125" s="133"/>
      <c r="E1125" s="7"/>
      <c r="F1125" s="7"/>
      <c r="G1125" s="7"/>
      <c r="H1125" s="7"/>
      <c r="I1125" s="7"/>
      <c r="J1125" s="7"/>
      <c r="K1125" s="7"/>
      <c r="L1125" s="7"/>
      <c r="M1125" s="7"/>
      <c r="N1125" s="7"/>
      <c r="O1125" s="7"/>
      <c r="P1125" s="7"/>
      <c r="Q1125" s="7"/>
      <c r="R1125" s="7"/>
      <c r="S1125" s="7"/>
      <c r="T1125"/>
      <c r="U1125"/>
      <c r="V1125"/>
      <c r="W1125"/>
      <c r="X1125"/>
      <c r="Y1125"/>
      <c r="Z1125"/>
    </row>
    <row r="1126" spans="2:26" x14ac:dyDescent="0.25">
      <c r="B1126" s="7"/>
      <c r="C1126" s="133"/>
      <c r="D1126" s="133"/>
      <c r="E1126" s="7"/>
      <c r="F1126" s="7"/>
      <c r="G1126" s="7"/>
      <c r="H1126" s="7"/>
      <c r="I1126" s="7"/>
      <c r="J1126" s="7"/>
      <c r="K1126" s="7"/>
      <c r="L1126" s="7"/>
      <c r="M1126" s="7"/>
      <c r="N1126" s="7"/>
      <c r="O1126" s="7"/>
      <c r="P1126" s="7"/>
      <c r="Q1126" s="7"/>
      <c r="R1126" s="7"/>
      <c r="S1126" s="7"/>
      <c r="T1126"/>
      <c r="U1126"/>
      <c r="V1126"/>
      <c r="W1126"/>
      <c r="X1126"/>
      <c r="Y1126"/>
      <c r="Z1126"/>
    </row>
    <row r="1127" spans="2:26" x14ac:dyDescent="0.25">
      <c r="B1127" s="7"/>
      <c r="C1127" s="133"/>
      <c r="D1127" s="133"/>
      <c r="E1127" s="7"/>
      <c r="F1127" s="7"/>
      <c r="G1127" s="7"/>
      <c r="H1127" s="7"/>
      <c r="I1127" s="7"/>
      <c r="J1127" s="7"/>
      <c r="K1127" s="7"/>
      <c r="L1127" s="7"/>
      <c r="M1127" s="7"/>
      <c r="N1127" s="7"/>
      <c r="O1127" s="7"/>
      <c r="P1127" s="7"/>
      <c r="Q1127" s="7"/>
      <c r="R1127" s="7"/>
      <c r="S1127" s="7"/>
      <c r="T1127"/>
      <c r="U1127"/>
      <c r="V1127"/>
      <c r="W1127"/>
      <c r="X1127"/>
      <c r="Y1127"/>
      <c r="Z1127"/>
    </row>
    <row r="1128" spans="2:26" x14ac:dyDescent="0.25">
      <c r="B1128" s="7"/>
      <c r="C1128" s="133"/>
      <c r="D1128" s="133"/>
      <c r="E1128" s="7"/>
      <c r="F1128" s="7"/>
      <c r="G1128" s="7"/>
      <c r="H1128" s="7"/>
      <c r="I1128" s="7"/>
      <c r="J1128" s="7"/>
      <c r="K1128" s="7"/>
      <c r="L1128" s="7"/>
      <c r="M1128" s="7"/>
      <c r="N1128" s="7"/>
      <c r="O1128" s="7"/>
      <c r="P1128" s="7"/>
      <c r="Q1128" s="7"/>
      <c r="R1128" s="7"/>
      <c r="S1128" s="7"/>
      <c r="T1128"/>
      <c r="U1128"/>
      <c r="V1128"/>
      <c r="W1128"/>
      <c r="X1128"/>
      <c r="Y1128"/>
      <c r="Z1128"/>
    </row>
    <row r="1129" spans="2:26" x14ac:dyDescent="0.25">
      <c r="B1129" s="7"/>
      <c r="C1129" s="133"/>
      <c r="D1129" s="133"/>
      <c r="E1129" s="7"/>
      <c r="F1129" s="7"/>
      <c r="G1129" s="7"/>
      <c r="H1129" s="7"/>
      <c r="I1129" s="7"/>
      <c r="J1129" s="7"/>
      <c r="K1129" s="7"/>
      <c r="L1129" s="7"/>
      <c r="M1129" s="7"/>
      <c r="N1129" s="7"/>
      <c r="O1129" s="7"/>
      <c r="P1129" s="7"/>
      <c r="Q1129" s="7"/>
      <c r="R1129" s="7"/>
      <c r="S1129" s="7"/>
      <c r="T1129"/>
      <c r="U1129"/>
      <c r="V1129"/>
      <c r="W1129"/>
      <c r="X1129"/>
      <c r="Y1129"/>
      <c r="Z1129"/>
    </row>
    <row r="1130" spans="2:26" x14ac:dyDescent="0.25">
      <c r="B1130" s="7"/>
      <c r="C1130" s="133"/>
      <c r="D1130" s="133"/>
      <c r="E1130" s="7"/>
      <c r="F1130" s="7"/>
      <c r="G1130" s="7"/>
      <c r="H1130" s="7"/>
      <c r="I1130" s="7"/>
      <c r="J1130" s="7"/>
      <c r="K1130" s="7"/>
      <c r="L1130" s="7"/>
      <c r="M1130" s="7"/>
      <c r="N1130" s="7"/>
      <c r="O1130" s="7"/>
      <c r="P1130" s="7"/>
      <c r="Q1130" s="7"/>
      <c r="R1130" s="7"/>
      <c r="S1130" s="7"/>
      <c r="T1130"/>
      <c r="U1130"/>
      <c r="V1130"/>
      <c r="W1130"/>
      <c r="X1130"/>
      <c r="Y1130"/>
      <c r="Z1130"/>
    </row>
    <row r="1131" spans="2:26" x14ac:dyDescent="0.25">
      <c r="B1131" s="7"/>
      <c r="C1131" s="133"/>
      <c r="D1131" s="133"/>
      <c r="E1131" s="7"/>
      <c r="F1131" s="7"/>
      <c r="G1131" s="7"/>
      <c r="H1131" s="7"/>
      <c r="I1131" s="7"/>
      <c r="J1131" s="7"/>
      <c r="K1131" s="7"/>
      <c r="L1131" s="7"/>
      <c r="M1131" s="7"/>
      <c r="N1131" s="7"/>
      <c r="O1131" s="7"/>
      <c r="P1131" s="7"/>
      <c r="Q1131" s="7"/>
      <c r="R1131" s="7"/>
      <c r="S1131" s="7"/>
      <c r="T1131"/>
      <c r="U1131"/>
      <c r="V1131"/>
      <c r="W1131"/>
      <c r="X1131"/>
      <c r="Y1131"/>
      <c r="Z1131"/>
    </row>
    <row r="1132" spans="2:26" x14ac:dyDescent="0.25">
      <c r="B1132" s="7"/>
      <c r="C1132" s="133"/>
      <c r="D1132" s="133"/>
      <c r="E1132" s="7"/>
      <c r="F1132" s="7"/>
      <c r="G1132" s="7"/>
      <c r="H1132" s="7"/>
      <c r="I1132" s="7"/>
      <c r="J1132" s="7"/>
      <c r="K1132" s="7"/>
      <c r="L1132" s="7"/>
      <c r="M1132" s="7"/>
      <c r="N1132" s="7"/>
      <c r="O1132" s="7"/>
      <c r="P1132" s="7"/>
      <c r="Q1132" s="7"/>
      <c r="R1132" s="7"/>
      <c r="S1132" s="7"/>
      <c r="T1132"/>
      <c r="U1132"/>
      <c r="V1132"/>
      <c r="W1132"/>
      <c r="X1132"/>
      <c r="Y1132"/>
      <c r="Z1132"/>
    </row>
    <row r="1133" spans="2:26" x14ac:dyDescent="0.25">
      <c r="B1133" s="7"/>
      <c r="C1133" s="133"/>
      <c r="D1133" s="133"/>
      <c r="E1133" s="7"/>
      <c r="F1133" s="7"/>
      <c r="G1133" s="7"/>
      <c r="H1133" s="7"/>
      <c r="I1133" s="7"/>
      <c r="J1133" s="7"/>
      <c r="K1133" s="7"/>
      <c r="L1133" s="7"/>
      <c r="M1133" s="7"/>
      <c r="N1133" s="7"/>
      <c r="O1133" s="7"/>
      <c r="P1133" s="7"/>
      <c r="Q1133" s="7"/>
      <c r="R1133" s="7"/>
      <c r="S1133" s="7"/>
      <c r="T1133"/>
      <c r="U1133"/>
      <c r="V1133"/>
      <c r="W1133"/>
      <c r="X1133"/>
      <c r="Y1133"/>
      <c r="Z1133"/>
    </row>
    <row r="1134" spans="2:26" x14ac:dyDescent="0.25">
      <c r="B1134" s="7"/>
      <c r="C1134" s="133"/>
      <c r="D1134" s="133"/>
      <c r="E1134" s="7"/>
      <c r="F1134" s="7"/>
      <c r="G1134" s="7"/>
      <c r="H1134" s="7"/>
      <c r="I1134" s="7"/>
      <c r="J1134" s="7"/>
      <c r="K1134" s="7"/>
      <c r="L1134" s="7"/>
      <c r="M1134" s="7"/>
      <c r="N1134" s="7"/>
      <c r="O1134" s="7"/>
      <c r="P1134" s="7"/>
      <c r="Q1134" s="7"/>
      <c r="R1134" s="7"/>
      <c r="S1134" s="7"/>
      <c r="T1134"/>
      <c r="U1134"/>
      <c r="V1134"/>
      <c r="W1134"/>
      <c r="X1134"/>
      <c r="Y1134"/>
      <c r="Z1134"/>
    </row>
    <row r="1135" spans="2:26" x14ac:dyDescent="0.25">
      <c r="B1135" s="7"/>
      <c r="C1135" s="133"/>
      <c r="D1135" s="133"/>
      <c r="E1135" s="7"/>
      <c r="F1135" s="7"/>
      <c r="G1135" s="7"/>
      <c r="H1135" s="7"/>
      <c r="I1135" s="7"/>
      <c r="J1135" s="7"/>
      <c r="K1135" s="7"/>
      <c r="L1135" s="7"/>
      <c r="M1135" s="7"/>
      <c r="N1135" s="7"/>
      <c r="O1135" s="7"/>
      <c r="P1135" s="7"/>
      <c r="Q1135" s="7"/>
      <c r="R1135" s="7"/>
      <c r="S1135" s="7"/>
      <c r="T1135"/>
      <c r="U1135"/>
      <c r="V1135"/>
      <c r="W1135"/>
      <c r="X1135"/>
      <c r="Y1135"/>
      <c r="Z1135"/>
    </row>
    <row r="1136" spans="2:26" x14ac:dyDescent="0.25">
      <c r="B1136" s="7"/>
      <c r="C1136" s="133"/>
      <c r="D1136" s="133"/>
      <c r="E1136" s="7"/>
      <c r="F1136" s="7"/>
      <c r="G1136" s="7"/>
      <c r="H1136" s="7"/>
      <c r="I1136" s="7"/>
      <c r="J1136" s="7"/>
      <c r="K1136" s="7"/>
      <c r="L1136" s="7"/>
      <c r="M1136" s="7"/>
      <c r="N1136" s="7"/>
      <c r="O1136" s="7"/>
      <c r="P1136" s="7"/>
      <c r="Q1136" s="7"/>
      <c r="R1136" s="7"/>
      <c r="S1136" s="7"/>
      <c r="T1136"/>
      <c r="U1136"/>
      <c r="V1136"/>
      <c r="W1136"/>
      <c r="X1136"/>
      <c r="Y1136"/>
      <c r="Z1136"/>
    </row>
    <row r="1137" spans="2:26" x14ac:dyDescent="0.25">
      <c r="B1137" s="7"/>
      <c r="C1137" s="133"/>
      <c r="D1137" s="133"/>
      <c r="E1137" s="7"/>
      <c r="F1137" s="7"/>
      <c r="G1137" s="7"/>
      <c r="H1137" s="7"/>
      <c r="I1137" s="7"/>
      <c r="J1137" s="7"/>
      <c r="K1137" s="7"/>
      <c r="L1137" s="7"/>
      <c r="M1137" s="7"/>
      <c r="N1137" s="7"/>
      <c r="O1137" s="7"/>
      <c r="P1137" s="7"/>
      <c r="Q1137" s="7"/>
      <c r="R1137" s="7"/>
      <c r="S1137" s="7"/>
      <c r="T1137"/>
      <c r="U1137"/>
      <c r="V1137"/>
      <c r="W1137"/>
      <c r="X1137"/>
      <c r="Y1137"/>
      <c r="Z1137"/>
    </row>
    <row r="1138" spans="2:26" x14ac:dyDescent="0.25">
      <c r="B1138" s="7"/>
      <c r="C1138" s="133"/>
      <c r="D1138" s="133"/>
      <c r="E1138" s="7"/>
      <c r="F1138" s="7"/>
      <c r="G1138" s="7"/>
      <c r="H1138" s="7"/>
      <c r="I1138" s="7"/>
      <c r="J1138" s="7"/>
      <c r="K1138" s="7"/>
      <c r="L1138" s="7"/>
      <c r="M1138" s="7"/>
      <c r="N1138" s="7"/>
      <c r="O1138" s="7"/>
      <c r="P1138" s="7"/>
      <c r="Q1138" s="7"/>
      <c r="R1138" s="7"/>
      <c r="S1138" s="7"/>
      <c r="T1138"/>
      <c r="U1138"/>
      <c r="V1138"/>
      <c r="W1138"/>
      <c r="X1138"/>
      <c r="Y1138"/>
      <c r="Z1138"/>
    </row>
    <row r="1139" spans="2:26" x14ac:dyDescent="0.25">
      <c r="B1139" s="7"/>
      <c r="C1139" s="133"/>
      <c r="D1139" s="133"/>
      <c r="E1139" s="7"/>
      <c r="F1139" s="7"/>
      <c r="G1139" s="7"/>
      <c r="H1139" s="7"/>
      <c r="I1139" s="7"/>
      <c r="J1139" s="7"/>
      <c r="K1139" s="7"/>
      <c r="L1139" s="7"/>
      <c r="M1139" s="7"/>
      <c r="N1139" s="7"/>
      <c r="O1139" s="7"/>
      <c r="P1139" s="7"/>
      <c r="Q1139" s="7"/>
      <c r="R1139" s="7"/>
      <c r="S1139" s="7"/>
      <c r="T1139"/>
      <c r="U1139"/>
      <c r="V1139"/>
      <c r="W1139"/>
      <c r="X1139"/>
      <c r="Y1139"/>
      <c r="Z1139"/>
    </row>
    <row r="1140" spans="2:26" x14ac:dyDescent="0.25">
      <c r="B1140" s="7"/>
      <c r="C1140" s="133"/>
      <c r="D1140" s="133"/>
      <c r="E1140" s="7"/>
      <c r="F1140" s="7"/>
      <c r="G1140" s="7"/>
      <c r="H1140" s="7"/>
      <c r="I1140" s="7"/>
      <c r="J1140" s="7"/>
      <c r="K1140" s="7"/>
      <c r="L1140" s="7"/>
      <c r="M1140" s="7"/>
      <c r="N1140" s="7"/>
      <c r="O1140" s="7"/>
      <c r="P1140" s="7"/>
      <c r="Q1140" s="7"/>
      <c r="R1140" s="7"/>
      <c r="S1140" s="7"/>
      <c r="T1140"/>
      <c r="U1140"/>
      <c r="V1140"/>
      <c r="W1140"/>
      <c r="X1140"/>
      <c r="Y1140"/>
      <c r="Z1140"/>
    </row>
    <row r="1141" spans="2:26" x14ac:dyDescent="0.25">
      <c r="B1141" s="7"/>
      <c r="C1141" s="133"/>
      <c r="D1141" s="133"/>
      <c r="E1141" s="7"/>
      <c r="F1141" s="7"/>
      <c r="G1141" s="7"/>
      <c r="H1141" s="7"/>
      <c r="I1141" s="7"/>
      <c r="J1141" s="7"/>
      <c r="K1141" s="7"/>
      <c r="L1141" s="7"/>
      <c r="M1141" s="7"/>
      <c r="N1141" s="7"/>
      <c r="O1141" s="7"/>
      <c r="P1141" s="7"/>
      <c r="Q1141" s="7"/>
      <c r="R1141" s="7"/>
      <c r="S1141" s="7"/>
      <c r="T1141"/>
      <c r="U1141"/>
      <c r="V1141"/>
      <c r="W1141"/>
      <c r="X1141"/>
      <c r="Y1141"/>
      <c r="Z1141"/>
    </row>
    <row r="1142" spans="2:26" x14ac:dyDescent="0.25">
      <c r="B1142" s="7"/>
      <c r="C1142" s="133"/>
      <c r="D1142" s="133"/>
      <c r="E1142" s="7"/>
      <c r="F1142" s="7"/>
      <c r="G1142" s="7"/>
      <c r="H1142" s="7"/>
      <c r="I1142" s="7"/>
      <c r="J1142" s="7"/>
      <c r="K1142" s="7"/>
      <c r="L1142" s="7"/>
      <c r="M1142" s="7"/>
      <c r="N1142" s="7"/>
      <c r="O1142" s="7"/>
      <c r="P1142" s="7"/>
      <c r="Q1142" s="7"/>
      <c r="R1142" s="7"/>
      <c r="S1142" s="7"/>
      <c r="T1142"/>
      <c r="U1142"/>
      <c r="V1142"/>
      <c r="W1142"/>
      <c r="X1142"/>
      <c r="Y1142"/>
      <c r="Z1142"/>
    </row>
    <row r="1143" spans="2:26" x14ac:dyDescent="0.25">
      <c r="B1143" s="7"/>
      <c r="C1143" s="133"/>
      <c r="D1143" s="133"/>
      <c r="E1143" s="7"/>
      <c r="F1143" s="7"/>
      <c r="G1143" s="7"/>
      <c r="H1143" s="7"/>
      <c r="I1143" s="7"/>
      <c r="J1143" s="7"/>
      <c r="K1143" s="7"/>
      <c r="L1143" s="7"/>
      <c r="M1143" s="7"/>
      <c r="N1143" s="7"/>
      <c r="O1143" s="7"/>
      <c r="P1143" s="7"/>
      <c r="Q1143" s="7"/>
      <c r="R1143" s="7"/>
      <c r="S1143" s="7"/>
      <c r="T1143"/>
      <c r="U1143"/>
      <c r="V1143"/>
      <c r="W1143"/>
      <c r="X1143"/>
      <c r="Y1143"/>
      <c r="Z1143"/>
    </row>
    <row r="1144" spans="2:26" x14ac:dyDescent="0.25">
      <c r="B1144" s="7"/>
      <c r="C1144" s="133"/>
      <c r="D1144" s="133"/>
      <c r="E1144" s="7"/>
      <c r="F1144" s="7"/>
      <c r="G1144" s="7"/>
      <c r="H1144" s="7"/>
      <c r="I1144" s="7"/>
      <c r="J1144" s="7"/>
      <c r="K1144" s="7"/>
      <c r="L1144" s="7"/>
      <c r="M1144" s="7"/>
      <c r="N1144" s="7"/>
      <c r="O1144" s="7"/>
      <c r="P1144" s="7"/>
      <c r="Q1144" s="7"/>
      <c r="R1144" s="7"/>
      <c r="S1144" s="7"/>
      <c r="T1144"/>
      <c r="U1144"/>
      <c r="V1144"/>
      <c r="W1144"/>
      <c r="X1144"/>
      <c r="Y1144"/>
      <c r="Z1144"/>
    </row>
    <row r="1145" spans="2:26" x14ac:dyDescent="0.25">
      <c r="B1145" s="7"/>
      <c r="C1145" s="133"/>
      <c r="D1145" s="133"/>
      <c r="E1145" s="7"/>
      <c r="F1145" s="7"/>
      <c r="G1145" s="7"/>
      <c r="H1145" s="7"/>
      <c r="I1145" s="7"/>
      <c r="J1145" s="7"/>
      <c r="K1145" s="7"/>
      <c r="L1145" s="7"/>
      <c r="M1145" s="7"/>
      <c r="N1145" s="7"/>
      <c r="O1145" s="7"/>
      <c r="P1145" s="7"/>
      <c r="Q1145" s="7"/>
      <c r="R1145" s="7"/>
      <c r="S1145" s="7"/>
      <c r="T1145"/>
      <c r="U1145"/>
      <c r="V1145"/>
      <c r="W1145"/>
      <c r="X1145"/>
      <c r="Y1145"/>
      <c r="Z1145"/>
    </row>
    <row r="1146" spans="2:26" x14ac:dyDescent="0.25">
      <c r="B1146" s="7"/>
      <c r="C1146" s="133"/>
      <c r="D1146" s="133"/>
      <c r="E1146" s="7"/>
      <c r="F1146" s="7"/>
      <c r="G1146" s="7"/>
      <c r="H1146" s="7"/>
      <c r="I1146" s="7"/>
      <c r="J1146" s="7"/>
      <c r="K1146" s="7"/>
      <c r="L1146" s="7"/>
      <c r="M1146" s="7"/>
      <c r="N1146" s="7"/>
      <c r="O1146" s="7"/>
      <c r="P1146" s="7"/>
      <c r="Q1146" s="7"/>
      <c r="R1146" s="7"/>
      <c r="S1146" s="7"/>
      <c r="T1146"/>
      <c r="U1146"/>
      <c r="V1146"/>
      <c r="W1146"/>
      <c r="X1146"/>
      <c r="Y1146"/>
      <c r="Z1146"/>
    </row>
    <row r="1147" spans="2:26" x14ac:dyDescent="0.25">
      <c r="B1147" s="7"/>
      <c r="C1147" s="133"/>
      <c r="D1147" s="133"/>
      <c r="E1147" s="7"/>
      <c r="F1147" s="7"/>
      <c r="G1147" s="7"/>
      <c r="H1147" s="7"/>
      <c r="I1147" s="7"/>
      <c r="J1147" s="7"/>
      <c r="K1147" s="7"/>
      <c r="L1147" s="7"/>
      <c r="M1147" s="7"/>
      <c r="N1147" s="7"/>
      <c r="O1147" s="7"/>
      <c r="P1147" s="7"/>
      <c r="Q1147" s="7"/>
      <c r="R1147" s="7"/>
      <c r="S1147" s="7"/>
      <c r="T1147"/>
      <c r="U1147"/>
      <c r="V1147"/>
      <c r="W1147"/>
      <c r="X1147"/>
      <c r="Y1147"/>
      <c r="Z1147"/>
    </row>
    <row r="1148" spans="2:26" x14ac:dyDescent="0.25">
      <c r="B1148" s="7"/>
      <c r="C1148" s="133"/>
      <c r="D1148" s="133"/>
      <c r="E1148" s="7"/>
      <c r="F1148" s="7"/>
      <c r="G1148" s="7"/>
      <c r="H1148" s="7"/>
      <c r="I1148" s="7"/>
      <c r="J1148" s="7"/>
      <c r="K1148" s="7"/>
      <c r="L1148" s="7"/>
      <c r="M1148" s="7"/>
      <c r="N1148" s="7"/>
      <c r="O1148" s="7"/>
      <c r="P1148" s="7"/>
      <c r="Q1148" s="7"/>
      <c r="R1148" s="7"/>
      <c r="S1148" s="7"/>
      <c r="T1148"/>
      <c r="U1148"/>
      <c r="V1148"/>
      <c r="W1148"/>
      <c r="X1148"/>
      <c r="Y1148"/>
      <c r="Z1148"/>
    </row>
    <row r="1149" spans="2:26" x14ac:dyDescent="0.25">
      <c r="B1149" s="7"/>
      <c r="C1149" s="133"/>
      <c r="D1149" s="133"/>
      <c r="E1149" s="7"/>
      <c r="F1149" s="7"/>
      <c r="G1149" s="7"/>
      <c r="H1149" s="7"/>
      <c r="I1149" s="7"/>
      <c r="J1149" s="7"/>
      <c r="K1149" s="7"/>
      <c r="L1149" s="7"/>
      <c r="M1149" s="7"/>
      <c r="N1149" s="7"/>
      <c r="O1149" s="7"/>
      <c r="P1149" s="7"/>
      <c r="Q1149" s="7"/>
      <c r="R1149" s="7"/>
      <c r="S1149" s="7"/>
      <c r="T1149"/>
      <c r="U1149"/>
      <c r="V1149"/>
      <c r="W1149"/>
      <c r="X1149"/>
      <c r="Y1149"/>
      <c r="Z1149"/>
    </row>
    <row r="1150" spans="2:26" x14ac:dyDescent="0.25">
      <c r="B1150" s="7"/>
      <c r="C1150" s="133"/>
      <c r="D1150" s="133"/>
      <c r="E1150" s="7"/>
      <c r="F1150" s="7"/>
      <c r="G1150" s="7"/>
      <c r="H1150" s="7"/>
      <c r="I1150" s="7"/>
      <c r="J1150" s="7"/>
      <c r="K1150" s="7"/>
      <c r="L1150" s="7"/>
      <c r="M1150" s="7"/>
      <c r="N1150" s="7"/>
      <c r="O1150" s="7"/>
      <c r="P1150" s="7"/>
      <c r="Q1150" s="7"/>
      <c r="R1150" s="7"/>
      <c r="S1150" s="7"/>
      <c r="T1150"/>
      <c r="U1150"/>
      <c r="V1150"/>
      <c r="W1150"/>
      <c r="X1150"/>
      <c r="Y1150"/>
      <c r="Z1150"/>
    </row>
    <row r="1151" spans="2:26" x14ac:dyDescent="0.25">
      <c r="B1151" s="7"/>
      <c r="C1151" s="133"/>
      <c r="D1151" s="133"/>
      <c r="E1151" s="7"/>
      <c r="F1151" s="7"/>
      <c r="G1151" s="7"/>
      <c r="H1151" s="7"/>
      <c r="I1151" s="7"/>
      <c r="J1151" s="7"/>
      <c r="K1151" s="7"/>
      <c r="L1151" s="7"/>
      <c r="M1151" s="7"/>
      <c r="N1151" s="7"/>
      <c r="O1151" s="7"/>
      <c r="P1151" s="7"/>
      <c r="Q1151" s="7"/>
      <c r="R1151" s="7"/>
      <c r="S1151" s="7"/>
      <c r="T1151"/>
      <c r="U1151"/>
      <c r="V1151"/>
      <c r="W1151"/>
      <c r="X1151"/>
      <c r="Y1151"/>
      <c r="Z1151"/>
    </row>
    <row r="1152" spans="2:26" x14ac:dyDescent="0.25">
      <c r="B1152" s="7"/>
      <c r="C1152" s="133"/>
      <c r="D1152" s="133"/>
      <c r="E1152" s="7"/>
      <c r="F1152" s="7"/>
      <c r="G1152" s="7"/>
      <c r="H1152" s="7"/>
      <c r="I1152" s="7"/>
      <c r="J1152" s="7"/>
      <c r="K1152" s="7"/>
      <c r="L1152" s="7"/>
      <c r="M1152" s="7"/>
      <c r="N1152" s="7"/>
      <c r="O1152" s="7"/>
      <c r="P1152" s="7"/>
      <c r="Q1152" s="7"/>
      <c r="R1152" s="7"/>
      <c r="S1152" s="7"/>
      <c r="T1152"/>
      <c r="U1152"/>
      <c r="V1152"/>
      <c r="W1152"/>
      <c r="X1152"/>
      <c r="Y1152"/>
      <c r="Z1152"/>
    </row>
    <row r="1153" spans="2:26" x14ac:dyDescent="0.25">
      <c r="B1153" s="7"/>
      <c r="C1153" s="133"/>
      <c r="D1153" s="133"/>
      <c r="E1153" s="7"/>
      <c r="F1153" s="7"/>
      <c r="G1153" s="7"/>
      <c r="H1153" s="7"/>
      <c r="I1153" s="7"/>
      <c r="J1153" s="7"/>
      <c r="K1153" s="7"/>
      <c r="L1153" s="7"/>
      <c r="M1153" s="7"/>
      <c r="N1153" s="7"/>
      <c r="O1153" s="7"/>
      <c r="P1153" s="7"/>
      <c r="Q1153" s="7"/>
      <c r="R1153" s="7"/>
      <c r="S1153" s="7"/>
      <c r="T1153"/>
      <c r="U1153"/>
      <c r="V1153"/>
      <c r="W1153"/>
      <c r="X1153"/>
      <c r="Y1153"/>
      <c r="Z1153"/>
    </row>
    <row r="1154" spans="2:26" x14ac:dyDescent="0.25">
      <c r="B1154" s="7"/>
      <c r="C1154" s="133"/>
      <c r="D1154" s="133"/>
      <c r="E1154" s="7"/>
      <c r="F1154" s="7"/>
      <c r="G1154" s="7"/>
      <c r="H1154" s="7"/>
      <c r="I1154" s="7"/>
      <c r="J1154" s="7"/>
      <c r="K1154" s="7"/>
      <c r="L1154" s="7"/>
      <c r="M1154" s="7"/>
      <c r="N1154" s="7"/>
      <c r="O1154" s="7"/>
      <c r="P1154" s="7"/>
      <c r="Q1154" s="7"/>
      <c r="R1154" s="7"/>
      <c r="S1154" s="7"/>
      <c r="T1154"/>
      <c r="U1154"/>
      <c r="V1154"/>
      <c r="W1154"/>
      <c r="X1154"/>
      <c r="Y1154"/>
      <c r="Z1154"/>
    </row>
    <row r="1155" spans="2:26" x14ac:dyDescent="0.25">
      <c r="B1155" s="7"/>
      <c r="C1155" s="133"/>
      <c r="D1155" s="133"/>
      <c r="E1155" s="7"/>
      <c r="F1155" s="7"/>
      <c r="G1155" s="7"/>
      <c r="H1155" s="7"/>
      <c r="I1155" s="7"/>
      <c r="J1155" s="7"/>
      <c r="K1155" s="7"/>
      <c r="L1155" s="7"/>
      <c r="M1155" s="7"/>
      <c r="N1155" s="7"/>
      <c r="O1155" s="7"/>
      <c r="P1155" s="7"/>
      <c r="Q1155" s="7"/>
      <c r="R1155" s="7"/>
      <c r="S1155" s="7"/>
      <c r="T1155"/>
      <c r="U1155"/>
      <c r="V1155"/>
      <c r="W1155"/>
      <c r="X1155"/>
      <c r="Y1155"/>
      <c r="Z1155"/>
    </row>
    <row r="1156" spans="2:26" x14ac:dyDescent="0.25">
      <c r="B1156" s="7"/>
      <c r="C1156" s="133"/>
      <c r="D1156" s="133"/>
      <c r="E1156" s="7"/>
      <c r="F1156" s="7"/>
      <c r="G1156" s="7"/>
      <c r="H1156" s="7"/>
      <c r="I1156" s="7"/>
      <c r="J1156" s="7"/>
      <c r="K1156" s="7"/>
      <c r="L1156" s="7"/>
      <c r="M1156" s="7"/>
      <c r="N1156" s="7"/>
      <c r="O1156" s="7"/>
      <c r="P1156" s="7"/>
      <c r="Q1156" s="7"/>
      <c r="R1156" s="7"/>
      <c r="S1156" s="7"/>
      <c r="T1156"/>
      <c r="U1156"/>
      <c r="V1156"/>
      <c r="W1156"/>
      <c r="X1156"/>
      <c r="Y1156"/>
      <c r="Z1156"/>
    </row>
    <row r="1157" spans="2:26" x14ac:dyDescent="0.25">
      <c r="B1157" s="7"/>
      <c r="C1157" s="133"/>
      <c r="D1157" s="133"/>
      <c r="E1157" s="7"/>
      <c r="F1157" s="7"/>
      <c r="G1157" s="7"/>
      <c r="H1157" s="7"/>
      <c r="I1157" s="7"/>
      <c r="J1157" s="7"/>
      <c r="K1157" s="7"/>
      <c r="L1157" s="7"/>
      <c r="M1157" s="7"/>
      <c r="N1157" s="7"/>
      <c r="O1157" s="7"/>
      <c r="P1157" s="7"/>
      <c r="Q1157" s="7"/>
      <c r="R1157" s="7"/>
      <c r="S1157" s="7"/>
      <c r="T1157"/>
      <c r="U1157"/>
      <c r="V1157"/>
      <c r="W1157"/>
      <c r="X1157"/>
      <c r="Y1157"/>
      <c r="Z1157"/>
    </row>
    <row r="1158" spans="2:26" x14ac:dyDescent="0.25">
      <c r="B1158" s="7"/>
      <c r="C1158" s="133"/>
      <c r="D1158" s="133"/>
      <c r="E1158" s="7"/>
      <c r="F1158" s="7"/>
      <c r="G1158" s="7"/>
      <c r="H1158" s="7"/>
      <c r="I1158" s="7"/>
      <c r="J1158" s="7"/>
      <c r="K1158" s="7"/>
      <c r="L1158" s="7"/>
      <c r="M1158" s="7"/>
      <c r="N1158" s="7"/>
      <c r="O1158" s="7"/>
      <c r="P1158" s="7"/>
      <c r="Q1158" s="7"/>
      <c r="R1158" s="7"/>
      <c r="S1158" s="7"/>
      <c r="T1158"/>
      <c r="U1158"/>
      <c r="V1158"/>
      <c r="W1158"/>
      <c r="X1158"/>
      <c r="Y1158"/>
      <c r="Z1158"/>
    </row>
    <row r="1159" spans="2:26" x14ac:dyDescent="0.25">
      <c r="B1159" s="7"/>
      <c r="C1159" s="133"/>
      <c r="D1159" s="133"/>
      <c r="E1159" s="7"/>
      <c r="F1159" s="7"/>
      <c r="G1159" s="7"/>
      <c r="H1159" s="7"/>
      <c r="I1159" s="7"/>
      <c r="J1159" s="7"/>
      <c r="K1159" s="7"/>
      <c r="L1159" s="7"/>
      <c r="M1159" s="7"/>
      <c r="N1159" s="7"/>
      <c r="O1159" s="7"/>
      <c r="P1159" s="7"/>
      <c r="Q1159" s="7"/>
      <c r="R1159" s="7"/>
      <c r="S1159" s="7"/>
      <c r="T1159"/>
      <c r="U1159"/>
      <c r="V1159"/>
      <c r="W1159"/>
      <c r="X1159"/>
      <c r="Y1159"/>
      <c r="Z1159"/>
    </row>
    <row r="1160" spans="2:26" x14ac:dyDescent="0.25">
      <c r="B1160" s="7"/>
      <c r="C1160" s="133"/>
      <c r="D1160" s="133"/>
      <c r="E1160" s="7"/>
      <c r="F1160" s="7"/>
      <c r="G1160" s="7"/>
      <c r="H1160" s="7"/>
      <c r="I1160" s="7"/>
      <c r="J1160" s="7"/>
      <c r="K1160" s="7"/>
      <c r="L1160" s="7"/>
      <c r="M1160" s="7"/>
      <c r="N1160" s="7"/>
      <c r="O1160" s="7"/>
      <c r="P1160" s="7"/>
      <c r="Q1160" s="7"/>
      <c r="R1160" s="7"/>
      <c r="S1160" s="7"/>
      <c r="T1160"/>
      <c r="U1160"/>
      <c r="V1160"/>
      <c r="W1160"/>
      <c r="X1160"/>
      <c r="Y1160"/>
      <c r="Z1160"/>
    </row>
    <row r="1161" spans="2:26" x14ac:dyDescent="0.25">
      <c r="B1161" s="7"/>
      <c r="C1161" s="133"/>
      <c r="D1161" s="133"/>
      <c r="E1161" s="7"/>
      <c r="F1161" s="7"/>
      <c r="G1161" s="7"/>
      <c r="H1161" s="7"/>
      <c r="I1161" s="7"/>
      <c r="J1161" s="7"/>
      <c r="K1161" s="7"/>
      <c r="L1161" s="7"/>
      <c r="M1161" s="7"/>
      <c r="N1161" s="7"/>
      <c r="O1161" s="7"/>
      <c r="P1161" s="7"/>
      <c r="Q1161" s="7"/>
      <c r="R1161" s="7"/>
      <c r="S1161" s="7"/>
      <c r="T1161"/>
      <c r="U1161"/>
      <c r="V1161"/>
      <c r="W1161"/>
      <c r="X1161"/>
      <c r="Y1161"/>
      <c r="Z1161"/>
    </row>
    <row r="1162" spans="2:26" x14ac:dyDescent="0.25">
      <c r="B1162" s="7"/>
      <c r="C1162" s="133"/>
      <c r="D1162" s="133"/>
      <c r="E1162" s="7"/>
      <c r="F1162" s="7"/>
      <c r="G1162" s="7"/>
      <c r="H1162" s="7"/>
      <c r="I1162" s="7"/>
      <c r="J1162" s="7"/>
      <c r="K1162" s="7"/>
      <c r="L1162" s="7"/>
      <c r="M1162" s="7"/>
      <c r="N1162" s="7"/>
      <c r="O1162" s="7"/>
      <c r="P1162" s="7"/>
      <c r="Q1162" s="7"/>
      <c r="R1162" s="7"/>
      <c r="S1162" s="7"/>
      <c r="T1162"/>
      <c r="U1162"/>
      <c r="V1162"/>
      <c r="W1162"/>
      <c r="X1162"/>
      <c r="Y1162"/>
      <c r="Z1162"/>
    </row>
    <row r="1163" spans="2:26" x14ac:dyDescent="0.25">
      <c r="B1163" s="7"/>
      <c r="C1163" s="133"/>
      <c r="D1163" s="133"/>
      <c r="E1163" s="7"/>
      <c r="F1163" s="7"/>
      <c r="G1163" s="7"/>
      <c r="H1163" s="7"/>
      <c r="I1163" s="7"/>
      <c r="J1163" s="7"/>
      <c r="K1163" s="7"/>
      <c r="L1163" s="7"/>
      <c r="M1163" s="7"/>
      <c r="N1163" s="7"/>
      <c r="O1163" s="7"/>
      <c r="P1163" s="7"/>
      <c r="Q1163" s="7"/>
      <c r="R1163" s="7"/>
      <c r="S1163" s="7"/>
      <c r="T1163"/>
      <c r="U1163"/>
      <c r="V1163"/>
      <c r="W1163"/>
      <c r="X1163"/>
      <c r="Y1163"/>
      <c r="Z1163"/>
    </row>
    <row r="1164" spans="2:26" x14ac:dyDescent="0.25">
      <c r="B1164" s="7"/>
      <c r="C1164" s="133"/>
      <c r="D1164" s="133"/>
      <c r="E1164" s="7"/>
      <c r="F1164" s="7"/>
      <c r="G1164" s="7"/>
      <c r="H1164" s="7"/>
      <c r="I1164" s="7"/>
      <c r="J1164" s="7"/>
      <c r="K1164" s="7"/>
      <c r="L1164" s="7"/>
      <c r="M1164" s="7"/>
      <c r="N1164" s="7"/>
      <c r="O1164" s="7"/>
      <c r="P1164" s="7"/>
      <c r="Q1164" s="7"/>
      <c r="R1164" s="7"/>
      <c r="S1164" s="7"/>
      <c r="T1164"/>
      <c r="U1164"/>
      <c r="V1164"/>
      <c r="W1164"/>
      <c r="X1164"/>
      <c r="Y1164"/>
      <c r="Z1164"/>
    </row>
    <row r="1165" spans="2:26" x14ac:dyDescent="0.25">
      <c r="B1165" s="7"/>
      <c r="C1165" s="133"/>
      <c r="D1165" s="133"/>
      <c r="E1165" s="7"/>
      <c r="F1165" s="7"/>
      <c r="G1165" s="7"/>
      <c r="H1165" s="7"/>
      <c r="I1165" s="7"/>
      <c r="J1165" s="7"/>
      <c r="K1165" s="7"/>
      <c r="L1165" s="7"/>
      <c r="M1165" s="7"/>
      <c r="N1165" s="7"/>
      <c r="O1165" s="7"/>
      <c r="P1165" s="7"/>
      <c r="Q1165" s="7"/>
      <c r="R1165" s="7"/>
      <c r="S1165" s="7"/>
      <c r="T1165"/>
      <c r="U1165"/>
      <c r="V1165"/>
      <c r="W1165"/>
      <c r="X1165"/>
      <c r="Y1165"/>
      <c r="Z1165"/>
    </row>
    <row r="1166" spans="2:26" x14ac:dyDescent="0.25">
      <c r="B1166" s="7"/>
      <c r="C1166" s="133"/>
      <c r="D1166" s="133"/>
      <c r="E1166" s="7"/>
      <c r="F1166" s="7"/>
      <c r="G1166" s="7"/>
      <c r="H1166" s="7"/>
      <c r="I1166" s="7"/>
      <c r="J1166" s="7"/>
      <c r="K1166" s="7"/>
      <c r="L1166" s="7"/>
      <c r="M1166" s="7"/>
      <c r="N1166" s="7"/>
      <c r="O1166" s="7"/>
      <c r="P1166" s="7"/>
      <c r="Q1166" s="7"/>
      <c r="R1166" s="7"/>
      <c r="S1166" s="7"/>
      <c r="T1166"/>
      <c r="U1166"/>
      <c r="V1166"/>
      <c r="W1166"/>
      <c r="X1166"/>
      <c r="Y1166"/>
      <c r="Z1166"/>
    </row>
    <row r="1167" spans="2:26" x14ac:dyDescent="0.25">
      <c r="B1167" s="7"/>
      <c r="C1167" s="133"/>
      <c r="D1167" s="133"/>
      <c r="E1167" s="7"/>
      <c r="F1167" s="7"/>
      <c r="G1167" s="7"/>
      <c r="H1167" s="7"/>
      <c r="I1167" s="7"/>
      <c r="J1167" s="7"/>
      <c r="K1167" s="7"/>
      <c r="L1167" s="7"/>
      <c r="M1167" s="7"/>
      <c r="N1167" s="7"/>
      <c r="O1167" s="7"/>
      <c r="P1167" s="7"/>
      <c r="Q1167" s="7"/>
      <c r="R1167" s="7"/>
      <c r="S1167" s="7"/>
      <c r="T1167"/>
      <c r="U1167"/>
      <c r="V1167"/>
      <c r="W1167"/>
      <c r="X1167"/>
      <c r="Y1167"/>
      <c r="Z1167"/>
    </row>
    <row r="1168" spans="2:26" x14ac:dyDescent="0.25">
      <c r="B1168" s="7"/>
      <c r="C1168" s="133"/>
      <c r="D1168" s="133"/>
      <c r="E1168" s="7"/>
      <c r="F1168" s="7"/>
      <c r="G1168" s="7"/>
      <c r="H1168" s="7"/>
      <c r="I1168" s="7"/>
      <c r="J1168" s="7"/>
      <c r="K1168" s="7"/>
      <c r="L1168" s="7"/>
      <c r="M1168" s="7"/>
      <c r="N1168" s="7"/>
      <c r="O1168" s="7"/>
      <c r="P1168" s="7"/>
      <c r="Q1168" s="7"/>
      <c r="R1168" s="7"/>
      <c r="S1168" s="7"/>
      <c r="T1168"/>
      <c r="U1168"/>
      <c r="V1168"/>
      <c r="W1168"/>
      <c r="X1168"/>
      <c r="Y1168"/>
      <c r="Z1168"/>
    </row>
    <row r="1169" spans="2:26" x14ac:dyDescent="0.25">
      <c r="B1169" s="7"/>
      <c r="C1169" s="133"/>
      <c r="D1169" s="133"/>
      <c r="E1169" s="7"/>
      <c r="F1169" s="7"/>
      <c r="G1169" s="7"/>
      <c r="H1169" s="7"/>
      <c r="I1169" s="7"/>
      <c r="J1169" s="7"/>
      <c r="K1169" s="7"/>
      <c r="L1169" s="7"/>
      <c r="M1169" s="7"/>
      <c r="N1169" s="7"/>
      <c r="O1169" s="7"/>
      <c r="P1169" s="7"/>
      <c r="Q1169" s="7"/>
      <c r="R1169" s="7"/>
      <c r="S1169" s="7"/>
      <c r="T1169"/>
      <c r="U1169"/>
      <c r="V1169"/>
      <c r="W1169"/>
      <c r="X1169"/>
      <c r="Y1169"/>
      <c r="Z1169"/>
    </row>
    <row r="1170" spans="2:26" x14ac:dyDescent="0.25">
      <c r="B1170" s="7"/>
      <c r="C1170" s="133"/>
      <c r="D1170" s="133"/>
      <c r="E1170" s="7"/>
      <c r="F1170" s="7"/>
      <c r="G1170" s="7"/>
      <c r="H1170" s="7"/>
      <c r="I1170" s="7"/>
      <c r="J1170" s="7"/>
      <c r="K1170" s="7"/>
      <c r="L1170" s="7"/>
      <c r="M1170" s="7"/>
      <c r="N1170" s="7"/>
      <c r="O1170" s="7"/>
      <c r="P1170" s="7"/>
      <c r="Q1170" s="7"/>
      <c r="R1170" s="7"/>
      <c r="S1170" s="7"/>
      <c r="T1170"/>
      <c r="U1170"/>
      <c r="V1170"/>
      <c r="W1170"/>
      <c r="X1170"/>
      <c r="Y1170"/>
      <c r="Z1170"/>
    </row>
    <row r="1171" spans="2:26" x14ac:dyDescent="0.25">
      <c r="B1171" s="7"/>
      <c r="C1171" s="133"/>
      <c r="D1171" s="133"/>
      <c r="E1171" s="7"/>
      <c r="F1171" s="7"/>
      <c r="G1171" s="7"/>
      <c r="H1171" s="7"/>
      <c r="I1171" s="7"/>
      <c r="J1171" s="7"/>
      <c r="K1171" s="7"/>
      <c r="L1171" s="7"/>
      <c r="M1171" s="7"/>
      <c r="N1171" s="7"/>
      <c r="O1171" s="7"/>
      <c r="P1171" s="7"/>
      <c r="Q1171" s="7"/>
      <c r="R1171" s="7"/>
      <c r="S1171" s="7"/>
      <c r="T1171"/>
      <c r="U1171"/>
      <c r="V1171"/>
      <c r="W1171"/>
      <c r="X1171"/>
      <c r="Y1171"/>
      <c r="Z1171"/>
    </row>
    <row r="1172" spans="2:26" x14ac:dyDescent="0.25">
      <c r="B1172" s="7"/>
      <c r="C1172" s="133"/>
      <c r="D1172" s="133"/>
      <c r="E1172" s="7"/>
      <c r="F1172" s="7"/>
      <c r="G1172" s="7"/>
      <c r="H1172" s="7"/>
      <c r="I1172" s="7"/>
      <c r="J1172" s="7"/>
      <c r="K1172" s="7"/>
      <c r="L1172" s="7"/>
      <c r="M1172" s="7"/>
      <c r="N1172" s="7"/>
      <c r="O1172" s="7"/>
      <c r="P1172" s="7"/>
      <c r="Q1172" s="7"/>
      <c r="R1172" s="7"/>
      <c r="S1172" s="7"/>
      <c r="T1172"/>
      <c r="U1172"/>
      <c r="V1172"/>
      <c r="W1172"/>
      <c r="X1172"/>
      <c r="Y1172"/>
      <c r="Z1172"/>
    </row>
    <row r="1173" spans="2:26" x14ac:dyDescent="0.25">
      <c r="B1173" s="7"/>
      <c r="C1173" s="133"/>
      <c r="D1173" s="133"/>
      <c r="E1173" s="7"/>
      <c r="F1173" s="7"/>
      <c r="G1173" s="7"/>
      <c r="H1173" s="7"/>
      <c r="I1173" s="7"/>
      <c r="J1173" s="7"/>
      <c r="K1173" s="7"/>
      <c r="L1173" s="7"/>
      <c r="M1173" s="7"/>
      <c r="N1173" s="7"/>
      <c r="O1173" s="7"/>
      <c r="P1173" s="7"/>
      <c r="Q1173" s="7"/>
      <c r="R1173" s="7"/>
      <c r="S1173" s="7"/>
      <c r="T1173"/>
      <c r="U1173"/>
      <c r="V1173"/>
      <c r="W1173"/>
      <c r="X1173"/>
      <c r="Y1173"/>
      <c r="Z1173"/>
    </row>
    <row r="1174" spans="2:26" x14ac:dyDescent="0.25">
      <c r="B1174" s="7"/>
      <c r="C1174" s="133"/>
      <c r="D1174" s="133"/>
      <c r="E1174" s="7"/>
      <c r="F1174" s="7"/>
      <c r="G1174" s="7"/>
      <c r="H1174" s="7"/>
      <c r="I1174" s="7"/>
      <c r="J1174" s="7"/>
      <c r="K1174" s="7"/>
      <c r="L1174" s="7"/>
      <c r="M1174" s="7"/>
      <c r="N1174" s="7"/>
      <c r="O1174" s="7"/>
      <c r="P1174" s="7"/>
      <c r="Q1174" s="7"/>
      <c r="R1174" s="7"/>
      <c r="S1174" s="7"/>
      <c r="T1174"/>
      <c r="U1174"/>
      <c r="V1174"/>
      <c r="W1174"/>
      <c r="X1174"/>
      <c r="Y1174"/>
      <c r="Z1174"/>
    </row>
    <row r="1175" spans="2:26" x14ac:dyDescent="0.25">
      <c r="B1175" s="7"/>
      <c r="C1175" s="133"/>
      <c r="D1175" s="133"/>
      <c r="E1175" s="7"/>
      <c r="F1175" s="7"/>
      <c r="G1175" s="7"/>
      <c r="H1175" s="7"/>
      <c r="I1175" s="7"/>
      <c r="J1175" s="7"/>
      <c r="K1175" s="7"/>
      <c r="L1175" s="7"/>
      <c r="M1175" s="7"/>
      <c r="N1175" s="7"/>
      <c r="O1175" s="7"/>
      <c r="P1175" s="7"/>
      <c r="Q1175" s="7"/>
      <c r="R1175" s="7"/>
      <c r="S1175" s="7"/>
      <c r="T1175"/>
      <c r="U1175"/>
      <c r="V1175"/>
      <c r="W1175"/>
      <c r="X1175"/>
      <c r="Y1175"/>
      <c r="Z1175"/>
    </row>
    <row r="1176" spans="2:26" x14ac:dyDescent="0.25">
      <c r="B1176" s="7"/>
      <c r="C1176" s="133"/>
      <c r="D1176" s="133"/>
      <c r="E1176" s="7"/>
      <c r="F1176" s="7"/>
      <c r="G1176" s="7"/>
      <c r="H1176" s="7"/>
      <c r="I1176" s="7"/>
      <c r="J1176" s="7"/>
      <c r="K1176" s="7"/>
      <c r="L1176" s="7"/>
      <c r="M1176" s="7"/>
      <c r="N1176" s="7"/>
      <c r="O1176" s="7"/>
      <c r="P1176" s="7"/>
      <c r="Q1176" s="7"/>
      <c r="R1176" s="7"/>
      <c r="S1176" s="7"/>
      <c r="T1176"/>
      <c r="U1176"/>
      <c r="V1176"/>
      <c r="W1176"/>
      <c r="X1176"/>
      <c r="Y1176"/>
      <c r="Z1176"/>
    </row>
    <row r="1177" spans="2:26" x14ac:dyDescent="0.25">
      <c r="B1177" s="7"/>
      <c r="C1177" s="133"/>
      <c r="D1177" s="133"/>
      <c r="E1177" s="7"/>
      <c r="F1177" s="7"/>
      <c r="G1177" s="7"/>
      <c r="H1177" s="7"/>
      <c r="I1177" s="7"/>
      <c r="J1177" s="7"/>
      <c r="K1177" s="7"/>
      <c r="L1177" s="7"/>
      <c r="M1177" s="7"/>
      <c r="N1177" s="7"/>
      <c r="O1177" s="7"/>
      <c r="P1177" s="7"/>
      <c r="Q1177" s="7"/>
      <c r="R1177" s="7"/>
      <c r="S1177" s="7"/>
      <c r="T1177"/>
      <c r="U1177"/>
      <c r="V1177"/>
      <c r="W1177"/>
      <c r="X1177"/>
      <c r="Y1177"/>
      <c r="Z1177"/>
    </row>
    <row r="1178" spans="2:26" x14ac:dyDescent="0.25">
      <c r="B1178" s="7"/>
      <c r="C1178" s="133"/>
      <c r="D1178" s="133"/>
      <c r="E1178" s="7"/>
      <c r="F1178" s="7"/>
      <c r="G1178" s="7"/>
      <c r="H1178" s="7"/>
      <c r="I1178" s="7"/>
      <c r="J1178" s="7"/>
      <c r="K1178" s="7"/>
      <c r="L1178" s="7"/>
      <c r="M1178" s="7"/>
      <c r="N1178" s="7"/>
      <c r="O1178" s="7"/>
      <c r="P1178" s="7"/>
      <c r="Q1178" s="7"/>
      <c r="R1178" s="7"/>
      <c r="S1178" s="7"/>
      <c r="T1178"/>
      <c r="U1178"/>
      <c r="V1178"/>
      <c r="W1178"/>
      <c r="X1178"/>
      <c r="Y1178"/>
      <c r="Z1178"/>
    </row>
    <row r="1179" spans="2:26" x14ac:dyDescent="0.25">
      <c r="B1179" s="7"/>
      <c r="C1179" s="133"/>
      <c r="D1179" s="133"/>
      <c r="E1179" s="7"/>
      <c r="F1179" s="7"/>
      <c r="G1179" s="7"/>
      <c r="H1179" s="7"/>
      <c r="I1179" s="7"/>
      <c r="J1179" s="7"/>
      <c r="K1179" s="7"/>
      <c r="L1179" s="7"/>
      <c r="M1179" s="7"/>
      <c r="N1179" s="7"/>
      <c r="O1179" s="7"/>
      <c r="P1179" s="7"/>
      <c r="Q1179" s="7"/>
      <c r="R1179" s="7"/>
      <c r="S1179" s="7"/>
      <c r="T1179"/>
      <c r="U1179"/>
      <c r="V1179"/>
      <c r="W1179"/>
      <c r="X1179"/>
      <c r="Y1179"/>
      <c r="Z1179"/>
    </row>
    <row r="1180" spans="2:26" x14ac:dyDescent="0.25">
      <c r="B1180" s="7"/>
      <c r="C1180" s="133"/>
      <c r="D1180" s="133"/>
      <c r="E1180" s="7"/>
      <c r="F1180" s="7"/>
      <c r="G1180" s="7"/>
      <c r="H1180" s="7"/>
      <c r="I1180" s="7"/>
      <c r="J1180" s="7"/>
      <c r="K1180" s="7"/>
      <c r="L1180" s="7"/>
      <c r="M1180" s="7"/>
      <c r="N1180" s="7"/>
      <c r="O1180" s="7"/>
      <c r="P1180" s="7"/>
      <c r="Q1180" s="7"/>
      <c r="R1180" s="7"/>
      <c r="S1180" s="7"/>
      <c r="T1180"/>
      <c r="U1180"/>
      <c r="V1180"/>
      <c r="W1180"/>
      <c r="X1180"/>
      <c r="Y1180"/>
      <c r="Z1180"/>
    </row>
    <row r="1181" spans="2:26" x14ac:dyDescent="0.25">
      <c r="B1181" s="7"/>
      <c r="C1181" s="133"/>
      <c r="D1181" s="133"/>
      <c r="E1181" s="7"/>
      <c r="F1181" s="7"/>
      <c r="G1181" s="7"/>
      <c r="H1181" s="7"/>
      <c r="I1181" s="7"/>
      <c r="J1181" s="7"/>
      <c r="K1181" s="7"/>
      <c r="L1181" s="7"/>
      <c r="M1181" s="7"/>
      <c r="N1181" s="7"/>
      <c r="O1181" s="7"/>
      <c r="P1181" s="7"/>
      <c r="Q1181" s="7"/>
      <c r="R1181" s="7"/>
      <c r="S1181" s="7"/>
      <c r="T1181"/>
      <c r="U1181"/>
      <c r="V1181"/>
      <c r="W1181"/>
      <c r="X1181"/>
      <c r="Y1181"/>
      <c r="Z1181"/>
    </row>
    <row r="1182" spans="2:26" x14ac:dyDescent="0.25">
      <c r="B1182" s="7"/>
      <c r="C1182" s="133"/>
      <c r="D1182" s="133"/>
      <c r="E1182" s="7"/>
      <c r="F1182" s="7"/>
      <c r="G1182" s="7"/>
      <c r="H1182" s="7"/>
      <c r="I1182" s="7"/>
      <c r="J1182" s="7"/>
      <c r="K1182" s="7"/>
      <c r="L1182" s="7"/>
      <c r="M1182" s="7"/>
      <c r="N1182" s="7"/>
      <c r="O1182" s="7"/>
      <c r="P1182" s="7"/>
      <c r="Q1182" s="7"/>
      <c r="R1182" s="7"/>
      <c r="S1182" s="7"/>
      <c r="T1182"/>
      <c r="U1182"/>
      <c r="V1182"/>
      <c r="W1182"/>
      <c r="X1182"/>
      <c r="Y1182"/>
      <c r="Z1182"/>
    </row>
    <row r="1183" spans="2:26" x14ac:dyDescent="0.25">
      <c r="B1183" s="7"/>
      <c r="C1183" s="133"/>
      <c r="D1183" s="133"/>
      <c r="E1183" s="7"/>
      <c r="F1183" s="7"/>
      <c r="G1183" s="7"/>
      <c r="H1183" s="7"/>
      <c r="I1183" s="7"/>
      <c r="J1183" s="7"/>
      <c r="K1183" s="7"/>
      <c r="L1183" s="7"/>
      <c r="M1183" s="7"/>
      <c r="N1183" s="7"/>
      <c r="O1183" s="7"/>
      <c r="P1183" s="7"/>
      <c r="Q1183" s="7"/>
      <c r="R1183" s="7"/>
      <c r="S1183" s="7"/>
      <c r="T1183"/>
      <c r="U1183"/>
      <c r="V1183"/>
      <c r="W1183"/>
      <c r="X1183"/>
      <c r="Y1183"/>
      <c r="Z1183"/>
    </row>
    <row r="1184" spans="2:26" x14ac:dyDescent="0.25">
      <c r="B1184" s="7"/>
      <c r="C1184" s="133"/>
      <c r="D1184" s="133"/>
      <c r="E1184" s="7"/>
      <c r="F1184" s="7"/>
      <c r="G1184" s="7"/>
      <c r="H1184" s="7"/>
      <c r="I1184" s="7"/>
      <c r="J1184" s="7"/>
      <c r="K1184" s="7"/>
      <c r="L1184" s="7"/>
      <c r="M1184" s="7"/>
      <c r="N1184" s="7"/>
      <c r="O1184" s="7"/>
      <c r="P1184" s="7"/>
      <c r="Q1184" s="7"/>
      <c r="R1184" s="7"/>
      <c r="S1184" s="7"/>
      <c r="T1184"/>
      <c r="U1184"/>
      <c r="V1184"/>
      <c r="W1184"/>
      <c r="X1184"/>
      <c r="Y1184"/>
      <c r="Z1184"/>
    </row>
    <row r="1185" spans="2:26" x14ac:dyDescent="0.25">
      <c r="B1185" s="7"/>
      <c r="C1185" s="133"/>
      <c r="D1185" s="133"/>
      <c r="E1185" s="7"/>
      <c r="F1185" s="7"/>
      <c r="G1185" s="7"/>
      <c r="H1185" s="7"/>
      <c r="I1185" s="7"/>
      <c r="J1185" s="7"/>
      <c r="K1185" s="7"/>
      <c r="L1185" s="7"/>
      <c r="M1185" s="7"/>
      <c r="N1185" s="7"/>
      <c r="O1185" s="7"/>
      <c r="P1185" s="7"/>
      <c r="Q1185" s="7"/>
      <c r="R1185" s="7"/>
      <c r="S1185" s="7"/>
      <c r="T1185"/>
      <c r="U1185"/>
      <c r="V1185"/>
      <c r="W1185"/>
      <c r="X1185"/>
      <c r="Y1185"/>
      <c r="Z1185"/>
    </row>
    <row r="1186" spans="2:26" x14ac:dyDescent="0.25">
      <c r="B1186" s="7"/>
      <c r="C1186" s="133"/>
      <c r="D1186" s="133"/>
      <c r="E1186" s="7"/>
      <c r="F1186" s="7"/>
      <c r="G1186" s="7"/>
      <c r="H1186" s="7"/>
      <c r="I1186" s="7"/>
      <c r="J1186" s="7"/>
      <c r="K1186" s="7"/>
      <c r="L1186" s="7"/>
      <c r="M1186" s="7"/>
      <c r="N1186" s="7"/>
      <c r="O1186" s="7"/>
      <c r="P1186" s="7"/>
      <c r="Q1186" s="7"/>
      <c r="R1186" s="7"/>
      <c r="S1186" s="7"/>
      <c r="T1186"/>
      <c r="U1186"/>
      <c r="V1186"/>
      <c r="W1186"/>
      <c r="X1186"/>
      <c r="Y1186"/>
      <c r="Z1186"/>
    </row>
    <row r="1187" spans="2:26" x14ac:dyDescent="0.25">
      <c r="B1187" s="7"/>
      <c r="C1187" s="133"/>
      <c r="D1187" s="133"/>
      <c r="E1187" s="7"/>
      <c r="F1187" s="7"/>
      <c r="G1187" s="7"/>
      <c r="H1187" s="7"/>
      <c r="I1187" s="7"/>
      <c r="J1187" s="7"/>
      <c r="K1187" s="7"/>
      <c r="L1187" s="7"/>
      <c r="M1187" s="7"/>
      <c r="N1187" s="7"/>
      <c r="O1187" s="7"/>
      <c r="P1187" s="7"/>
      <c r="Q1187" s="7"/>
      <c r="R1187" s="7"/>
      <c r="S1187" s="7"/>
      <c r="T1187"/>
      <c r="U1187"/>
      <c r="V1187"/>
      <c r="W1187"/>
      <c r="X1187"/>
      <c r="Y1187"/>
      <c r="Z1187"/>
    </row>
    <row r="1188" spans="2:26" x14ac:dyDescent="0.25">
      <c r="B1188" s="7"/>
      <c r="C1188" s="133"/>
      <c r="D1188" s="133"/>
      <c r="E1188" s="7"/>
      <c r="F1188" s="7"/>
      <c r="G1188" s="7"/>
      <c r="H1188" s="7"/>
      <c r="I1188" s="7"/>
      <c r="J1188" s="7"/>
      <c r="K1188" s="7"/>
      <c r="L1188" s="7"/>
      <c r="M1188" s="7"/>
      <c r="N1188" s="7"/>
      <c r="O1188" s="7"/>
      <c r="P1188" s="7"/>
      <c r="Q1188" s="7"/>
      <c r="R1188" s="7"/>
      <c r="S1188" s="7"/>
      <c r="T1188"/>
      <c r="U1188"/>
      <c r="V1188"/>
      <c r="W1188"/>
      <c r="X1188"/>
      <c r="Y1188"/>
      <c r="Z1188"/>
    </row>
    <row r="1189" spans="2:26" x14ac:dyDescent="0.25">
      <c r="B1189" s="7"/>
      <c r="C1189" s="7"/>
      <c r="D1189" s="7"/>
      <c r="E1189" s="7"/>
      <c r="F1189" s="7"/>
      <c r="G1189" s="7"/>
      <c r="H1189" s="7"/>
      <c r="I1189" s="7"/>
      <c r="J1189" s="7"/>
      <c r="K1189" s="7"/>
      <c r="L1189" s="7"/>
      <c r="M1189" s="7"/>
      <c r="N1189" s="7"/>
      <c r="O1189" s="7"/>
      <c r="P1189" s="7"/>
      <c r="Q1189" s="7"/>
      <c r="R1189" s="7"/>
      <c r="S1189" s="7"/>
      <c r="T1189"/>
      <c r="U1189"/>
      <c r="V1189"/>
      <c r="W1189"/>
      <c r="X1189"/>
      <c r="Y1189"/>
      <c r="Z1189"/>
    </row>
    <row r="1190" spans="2:26" x14ac:dyDescent="0.25">
      <c r="B1190" s="7"/>
      <c r="C1190" s="7"/>
      <c r="D1190" s="7"/>
      <c r="E1190" s="7"/>
      <c r="F1190" s="7"/>
      <c r="G1190" s="7"/>
      <c r="H1190" s="7"/>
      <c r="I1190" s="7"/>
      <c r="J1190" s="7"/>
      <c r="K1190" s="7"/>
      <c r="L1190" s="7"/>
      <c r="M1190" s="7"/>
      <c r="N1190" s="7"/>
      <c r="O1190" s="7"/>
      <c r="P1190" s="7"/>
      <c r="Q1190" s="7"/>
      <c r="R1190" s="7"/>
      <c r="S1190" s="7"/>
      <c r="T1190"/>
      <c r="U1190"/>
      <c r="V1190"/>
      <c r="W1190"/>
      <c r="X1190"/>
      <c r="Y1190"/>
      <c r="Z1190"/>
    </row>
    <row r="1191" spans="2:26" x14ac:dyDescent="0.25">
      <c r="B1191" s="7"/>
      <c r="C1191" s="7"/>
      <c r="D1191" s="7"/>
      <c r="E1191" s="7"/>
      <c r="F1191" s="7"/>
      <c r="G1191" s="7"/>
      <c r="H1191" s="7"/>
      <c r="I1191" s="7"/>
      <c r="J1191" s="7"/>
      <c r="K1191" s="7"/>
      <c r="L1191" s="7"/>
      <c r="M1191" s="7"/>
      <c r="N1191" s="7"/>
      <c r="O1191" s="7"/>
      <c r="P1191" s="7"/>
      <c r="Q1191" s="7"/>
      <c r="R1191" s="7"/>
      <c r="S1191" s="7"/>
      <c r="T1191"/>
      <c r="U1191"/>
      <c r="V1191"/>
      <c r="W1191"/>
      <c r="X1191"/>
      <c r="Y1191"/>
      <c r="Z1191"/>
    </row>
    <row r="1192" spans="2:26" x14ac:dyDescent="0.25">
      <c r="B1192" s="7"/>
      <c r="C1192" s="7"/>
      <c r="D1192" s="7"/>
      <c r="E1192" s="7"/>
      <c r="F1192" s="7"/>
      <c r="G1192" s="7"/>
      <c r="H1192" s="7"/>
      <c r="I1192" s="7"/>
      <c r="J1192" s="7"/>
      <c r="K1192" s="7"/>
      <c r="L1192" s="7"/>
      <c r="M1192" s="7"/>
      <c r="N1192" s="7"/>
      <c r="O1192" s="7"/>
      <c r="P1192" s="7"/>
      <c r="Q1192" s="7"/>
      <c r="R1192" s="7"/>
      <c r="S1192" s="7"/>
      <c r="T1192"/>
      <c r="U1192"/>
      <c r="V1192"/>
      <c r="W1192"/>
      <c r="X1192"/>
      <c r="Y1192"/>
      <c r="Z1192"/>
    </row>
    <row r="1193" spans="2:26" x14ac:dyDescent="0.25">
      <c r="B1193" s="7"/>
      <c r="C1193" s="7"/>
      <c r="D1193" s="7"/>
      <c r="E1193" s="7"/>
      <c r="F1193" s="7"/>
      <c r="G1193" s="7"/>
      <c r="H1193" s="7"/>
      <c r="I1193" s="7"/>
      <c r="J1193" s="7"/>
      <c r="K1193" s="7"/>
      <c r="L1193" s="7"/>
      <c r="M1193" s="7"/>
      <c r="N1193" s="7"/>
      <c r="O1193" s="7"/>
      <c r="P1193" s="7"/>
      <c r="Q1193" s="7"/>
      <c r="R1193" s="7"/>
      <c r="S1193" s="7"/>
      <c r="T1193"/>
      <c r="U1193"/>
      <c r="V1193"/>
      <c r="W1193"/>
      <c r="X1193"/>
      <c r="Y1193"/>
      <c r="Z1193"/>
    </row>
    <row r="1194" spans="2:26" x14ac:dyDescent="0.25">
      <c r="B1194" s="7"/>
      <c r="C1194" s="7"/>
      <c r="D1194" s="7"/>
      <c r="E1194" s="7"/>
      <c r="F1194" s="7"/>
      <c r="G1194" s="7"/>
      <c r="H1194" s="7"/>
      <c r="I1194" s="7"/>
      <c r="J1194" s="7"/>
      <c r="K1194" s="7"/>
      <c r="L1194" s="7"/>
      <c r="M1194" s="7"/>
      <c r="N1194" s="7"/>
      <c r="O1194" s="7"/>
      <c r="P1194" s="7"/>
      <c r="Q1194" s="7"/>
      <c r="R1194" s="7"/>
      <c r="S1194" s="7"/>
      <c r="T1194"/>
      <c r="U1194"/>
      <c r="V1194"/>
      <c r="W1194"/>
      <c r="X1194"/>
      <c r="Y1194"/>
      <c r="Z1194"/>
    </row>
    <row r="1195" spans="2:26" x14ac:dyDescent="0.25">
      <c r="B1195" s="7"/>
      <c r="C1195" s="7"/>
      <c r="D1195" s="7"/>
      <c r="E1195" s="7"/>
      <c r="F1195" s="7"/>
      <c r="G1195" s="7"/>
      <c r="H1195" s="7"/>
      <c r="I1195" s="7"/>
      <c r="J1195" s="7"/>
      <c r="K1195" s="7"/>
      <c r="L1195" s="7"/>
      <c r="M1195" s="7"/>
      <c r="N1195" s="7"/>
      <c r="O1195" s="7"/>
      <c r="P1195" s="7"/>
      <c r="Q1195" s="7"/>
      <c r="R1195" s="7"/>
      <c r="S1195" s="7"/>
      <c r="T1195"/>
      <c r="U1195"/>
      <c r="V1195"/>
      <c r="W1195"/>
      <c r="X1195"/>
      <c r="Y1195"/>
      <c r="Z1195"/>
    </row>
    <row r="1196" spans="2:26" x14ac:dyDescent="0.25">
      <c r="B1196" s="7"/>
      <c r="C1196" s="7"/>
      <c r="D1196" s="7"/>
      <c r="E1196" s="7"/>
      <c r="F1196" s="7"/>
      <c r="G1196" s="7"/>
      <c r="H1196" s="7"/>
      <c r="I1196" s="7"/>
      <c r="J1196" s="7"/>
      <c r="K1196" s="7"/>
      <c r="L1196" s="7"/>
      <c r="M1196" s="7"/>
      <c r="N1196" s="7"/>
      <c r="O1196" s="7"/>
      <c r="P1196" s="7"/>
      <c r="Q1196" s="7"/>
      <c r="R1196" s="7"/>
      <c r="S1196" s="7"/>
      <c r="T1196"/>
      <c r="U1196"/>
      <c r="V1196"/>
      <c r="W1196"/>
      <c r="X1196"/>
      <c r="Y1196"/>
      <c r="Z1196"/>
    </row>
    <row r="1197" spans="2:26" x14ac:dyDescent="0.25">
      <c r="B1197" s="7"/>
      <c r="C1197" s="7"/>
      <c r="D1197" s="7"/>
      <c r="E1197" s="7"/>
      <c r="F1197" s="7"/>
      <c r="G1197" s="7"/>
      <c r="H1197" s="7"/>
      <c r="I1197" s="7"/>
      <c r="J1197" s="7"/>
      <c r="K1197" s="7"/>
      <c r="L1197" s="7"/>
      <c r="M1197" s="7"/>
      <c r="N1197" s="7"/>
      <c r="O1197" s="7"/>
      <c r="P1197" s="7"/>
      <c r="Q1197" s="7"/>
      <c r="R1197" s="7"/>
      <c r="S1197" s="7"/>
      <c r="T1197"/>
      <c r="U1197"/>
      <c r="V1197"/>
      <c r="W1197"/>
      <c r="X1197"/>
      <c r="Y1197"/>
      <c r="Z1197"/>
    </row>
    <row r="1198" spans="2:26" x14ac:dyDescent="0.25">
      <c r="B1198" s="7"/>
      <c r="C1198" s="7"/>
      <c r="D1198" s="7"/>
      <c r="E1198" s="7"/>
      <c r="F1198" s="7"/>
      <c r="G1198" s="7"/>
      <c r="H1198" s="7"/>
      <c r="I1198" s="7"/>
      <c r="J1198" s="7"/>
      <c r="K1198" s="7"/>
      <c r="L1198" s="7"/>
      <c r="M1198" s="7"/>
      <c r="N1198" s="7"/>
      <c r="O1198" s="7"/>
      <c r="P1198" s="7"/>
      <c r="Q1198" s="7"/>
      <c r="R1198" s="7"/>
      <c r="S1198" s="7"/>
      <c r="T1198"/>
      <c r="U1198"/>
      <c r="V1198"/>
      <c r="W1198"/>
      <c r="X1198"/>
      <c r="Y1198"/>
      <c r="Z1198"/>
    </row>
    <row r="1199" spans="2:26" x14ac:dyDescent="0.25">
      <c r="B1199" s="7"/>
      <c r="C1199" s="7"/>
      <c r="D1199" s="7"/>
      <c r="E1199" s="7"/>
      <c r="F1199" s="7"/>
      <c r="G1199" s="7"/>
      <c r="H1199" s="7"/>
      <c r="I1199" s="7"/>
      <c r="J1199" s="7"/>
      <c r="K1199" s="7"/>
      <c r="L1199" s="7"/>
      <c r="M1199" s="7"/>
      <c r="N1199" s="7"/>
      <c r="O1199" s="7"/>
      <c r="P1199" s="7"/>
      <c r="Q1199" s="7"/>
      <c r="R1199" s="7"/>
      <c r="S1199" s="7"/>
      <c r="T1199"/>
      <c r="U1199"/>
      <c r="V1199"/>
      <c r="W1199"/>
      <c r="X1199"/>
      <c r="Y1199"/>
      <c r="Z1199"/>
    </row>
    <row r="1200" spans="2:26" x14ac:dyDescent="0.25">
      <c r="B1200" s="7"/>
      <c r="C1200" s="7"/>
      <c r="D1200" s="7"/>
      <c r="E1200" s="7"/>
      <c r="F1200" s="7"/>
      <c r="G1200" s="7"/>
      <c r="H1200" s="7"/>
      <c r="I1200" s="7"/>
      <c r="J1200" s="7"/>
      <c r="K1200" s="7"/>
      <c r="L1200" s="7"/>
      <c r="M1200" s="7"/>
      <c r="N1200" s="7"/>
      <c r="O1200" s="7"/>
      <c r="P1200" s="7"/>
      <c r="Q1200" s="7"/>
      <c r="R1200" s="7"/>
      <c r="S1200" s="7"/>
      <c r="T1200"/>
      <c r="U1200"/>
      <c r="V1200"/>
      <c r="W1200"/>
      <c r="X1200"/>
      <c r="Y1200"/>
      <c r="Z1200"/>
    </row>
    <row r="1201" spans="2:26" x14ac:dyDescent="0.25">
      <c r="B1201" s="7"/>
      <c r="C1201" s="7"/>
      <c r="D1201" s="7"/>
      <c r="E1201" s="7"/>
      <c r="F1201" s="7"/>
      <c r="G1201" s="7"/>
      <c r="H1201" s="7"/>
      <c r="I1201" s="7"/>
      <c r="J1201" s="7"/>
      <c r="K1201" s="7"/>
      <c r="L1201" s="7"/>
      <c r="M1201" s="7"/>
      <c r="N1201" s="7"/>
      <c r="O1201" s="7"/>
      <c r="P1201" s="7"/>
      <c r="Q1201" s="7"/>
      <c r="R1201" s="7"/>
      <c r="S1201" s="7"/>
      <c r="T1201"/>
      <c r="U1201"/>
      <c r="V1201"/>
      <c r="W1201"/>
      <c r="X1201"/>
      <c r="Y1201"/>
      <c r="Z1201"/>
    </row>
    <row r="1202" spans="2:26" x14ac:dyDescent="0.25">
      <c r="B1202" s="7"/>
      <c r="C1202" s="7"/>
      <c r="D1202" s="7"/>
      <c r="E1202" s="7"/>
      <c r="F1202" s="7"/>
      <c r="G1202" s="7"/>
      <c r="H1202" s="7"/>
      <c r="I1202" s="7"/>
      <c r="J1202" s="7"/>
      <c r="K1202" s="7"/>
      <c r="L1202" s="7"/>
      <c r="M1202" s="7"/>
      <c r="N1202" s="7"/>
      <c r="O1202" s="7"/>
      <c r="P1202" s="7"/>
      <c r="Q1202" s="7"/>
      <c r="R1202" s="7"/>
      <c r="S1202" s="7"/>
      <c r="T1202"/>
      <c r="U1202"/>
      <c r="V1202"/>
      <c r="W1202"/>
      <c r="X1202"/>
      <c r="Y1202"/>
      <c r="Z1202"/>
    </row>
    <row r="1203" spans="2:26" x14ac:dyDescent="0.25">
      <c r="B1203" s="7"/>
      <c r="C1203" s="7"/>
      <c r="D1203" s="7"/>
      <c r="E1203" s="7"/>
      <c r="F1203" s="7"/>
      <c r="G1203" s="7"/>
      <c r="H1203" s="7"/>
      <c r="I1203" s="7"/>
      <c r="J1203" s="7"/>
      <c r="K1203" s="7"/>
      <c r="L1203" s="7"/>
      <c r="M1203" s="7"/>
      <c r="N1203" s="7"/>
      <c r="O1203" s="7"/>
      <c r="P1203" s="7"/>
      <c r="Q1203" s="7"/>
      <c r="R1203" s="7"/>
      <c r="S1203" s="7"/>
      <c r="T1203"/>
      <c r="U1203"/>
      <c r="V1203"/>
      <c r="W1203"/>
      <c r="X1203"/>
      <c r="Y1203"/>
      <c r="Z1203"/>
    </row>
    <row r="1204" spans="2:26" x14ac:dyDescent="0.25">
      <c r="B1204" s="7"/>
      <c r="C1204" s="7"/>
      <c r="D1204" s="7"/>
      <c r="E1204" s="7"/>
      <c r="F1204" s="7"/>
      <c r="G1204" s="7"/>
      <c r="H1204" s="7"/>
      <c r="I1204" s="7"/>
      <c r="J1204" s="7"/>
      <c r="K1204" s="7"/>
      <c r="L1204" s="7"/>
      <c r="M1204" s="7"/>
      <c r="N1204" s="7"/>
      <c r="O1204" s="7"/>
      <c r="P1204" s="7"/>
      <c r="Q1204" s="7"/>
      <c r="R1204" s="7"/>
      <c r="S1204" s="7"/>
      <c r="T1204"/>
      <c r="U1204"/>
      <c r="V1204"/>
      <c r="W1204"/>
      <c r="X1204"/>
      <c r="Y1204"/>
      <c r="Z1204"/>
    </row>
    <row r="1205" spans="2:26" x14ac:dyDescent="0.25">
      <c r="B1205" s="7"/>
      <c r="C1205" s="7"/>
      <c r="D1205" s="7"/>
      <c r="E1205" s="7"/>
      <c r="F1205" s="7"/>
      <c r="G1205" s="7"/>
      <c r="H1205" s="7"/>
      <c r="I1205" s="7"/>
      <c r="J1205" s="7"/>
      <c r="K1205" s="7"/>
      <c r="L1205" s="7"/>
      <c r="M1205" s="7"/>
      <c r="N1205" s="7"/>
      <c r="O1205" s="7"/>
      <c r="P1205" s="7"/>
      <c r="Q1205" s="7"/>
      <c r="R1205" s="7"/>
      <c r="S1205" s="7"/>
      <c r="T1205"/>
      <c r="U1205"/>
      <c r="V1205"/>
      <c r="W1205"/>
      <c r="X1205"/>
      <c r="Y1205"/>
      <c r="Z1205"/>
    </row>
    <row r="1206" spans="2:26" x14ac:dyDescent="0.25">
      <c r="B1206" s="7"/>
      <c r="C1206" s="7"/>
      <c r="D1206" s="7"/>
      <c r="E1206" s="7"/>
      <c r="F1206" s="7"/>
      <c r="G1206" s="7"/>
      <c r="H1206" s="7"/>
      <c r="I1206" s="7"/>
      <c r="J1206" s="7"/>
      <c r="K1206" s="7"/>
      <c r="L1206" s="7"/>
      <c r="M1206" s="7"/>
      <c r="N1206" s="7"/>
      <c r="O1206" s="7"/>
      <c r="P1206" s="7"/>
      <c r="Q1206" s="7"/>
      <c r="R1206" s="7"/>
      <c r="S1206" s="7"/>
      <c r="T1206"/>
      <c r="U1206"/>
      <c r="V1206"/>
      <c r="W1206"/>
      <c r="X1206"/>
      <c r="Y1206"/>
      <c r="Z1206"/>
    </row>
    <row r="1207" spans="2:26" x14ac:dyDescent="0.25">
      <c r="B1207" s="7"/>
      <c r="C1207" s="7"/>
      <c r="D1207" s="7"/>
      <c r="E1207" s="7"/>
      <c r="F1207" s="7"/>
      <c r="G1207" s="7"/>
      <c r="H1207" s="7"/>
      <c r="I1207" s="7"/>
      <c r="J1207" s="7"/>
      <c r="K1207" s="7"/>
      <c r="L1207" s="7"/>
      <c r="M1207" s="7"/>
      <c r="N1207" s="7"/>
      <c r="O1207" s="7"/>
      <c r="P1207" s="7"/>
      <c r="Q1207" s="7"/>
      <c r="R1207" s="7"/>
      <c r="S1207" s="7"/>
      <c r="T1207"/>
      <c r="U1207"/>
      <c r="V1207"/>
      <c r="W1207"/>
      <c r="X1207"/>
      <c r="Y1207"/>
      <c r="Z1207"/>
    </row>
    <row r="1208" spans="2:26" x14ac:dyDescent="0.25">
      <c r="B1208" s="7"/>
      <c r="C1208" s="7"/>
      <c r="D1208" s="7"/>
      <c r="E1208" s="7"/>
      <c r="F1208" s="7"/>
      <c r="G1208" s="7"/>
      <c r="H1208" s="7"/>
      <c r="I1208" s="7"/>
      <c r="J1208" s="7"/>
      <c r="K1208" s="7"/>
      <c r="L1208" s="7"/>
      <c r="M1208" s="7"/>
      <c r="N1208" s="7"/>
      <c r="O1208" s="7"/>
      <c r="P1208" s="7"/>
      <c r="Q1208" s="7"/>
      <c r="R1208" s="7"/>
      <c r="S1208" s="7"/>
      <c r="T1208"/>
      <c r="U1208"/>
      <c r="V1208"/>
      <c r="W1208"/>
      <c r="X1208"/>
      <c r="Y1208"/>
      <c r="Z1208"/>
    </row>
    <row r="1209" spans="2:26" x14ac:dyDescent="0.25">
      <c r="B1209" s="7"/>
      <c r="C1209" s="7"/>
      <c r="D1209" s="7"/>
      <c r="E1209" s="7"/>
      <c r="F1209" s="7"/>
      <c r="G1209" s="7"/>
      <c r="H1209" s="7"/>
      <c r="I1209" s="7"/>
      <c r="J1209" s="7"/>
      <c r="K1209" s="7"/>
      <c r="L1209" s="7"/>
      <c r="M1209" s="7"/>
      <c r="N1209" s="7"/>
      <c r="O1209" s="7"/>
      <c r="P1209" s="7"/>
      <c r="Q1209" s="7"/>
      <c r="R1209" s="7"/>
      <c r="S1209" s="7"/>
      <c r="T1209"/>
      <c r="U1209"/>
      <c r="V1209"/>
      <c r="W1209"/>
      <c r="X1209"/>
      <c r="Y1209"/>
      <c r="Z1209"/>
    </row>
    <row r="1210" spans="2:26" x14ac:dyDescent="0.25">
      <c r="B1210" s="7"/>
      <c r="C1210" s="7"/>
      <c r="D1210" s="7"/>
      <c r="E1210" s="7"/>
      <c r="F1210" s="7"/>
      <c r="G1210" s="7"/>
      <c r="H1210" s="7"/>
      <c r="I1210" s="7"/>
      <c r="J1210" s="7"/>
      <c r="K1210" s="7"/>
      <c r="L1210" s="7"/>
      <c r="M1210" s="7"/>
      <c r="N1210" s="7"/>
      <c r="O1210" s="7"/>
      <c r="P1210" s="7"/>
      <c r="Q1210" s="7"/>
      <c r="R1210" s="7"/>
      <c r="S1210" s="7"/>
      <c r="T1210"/>
      <c r="U1210"/>
      <c r="V1210"/>
      <c r="W1210"/>
      <c r="X1210"/>
      <c r="Y1210"/>
      <c r="Z1210"/>
    </row>
    <row r="1211" spans="2:26" x14ac:dyDescent="0.25">
      <c r="B1211" s="7"/>
      <c r="C1211" s="7"/>
      <c r="D1211" s="7"/>
      <c r="E1211" s="7"/>
      <c r="F1211" s="7"/>
      <c r="G1211" s="7"/>
      <c r="H1211" s="7"/>
      <c r="I1211" s="7"/>
      <c r="J1211" s="7"/>
      <c r="K1211" s="7"/>
      <c r="L1211" s="7"/>
      <c r="M1211" s="7"/>
      <c r="N1211" s="7"/>
      <c r="O1211" s="7"/>
      <c r="P1211" s="7"/>
      <c r="Q1211" s="7"/>
      <c r="R1211" s="7"/>
      <c r="S1211" s="7"/>
      <c r="T1211"/>
      <c r="U1211"/>
      <c r="V1211"/>
      <c r="W1211"/>
      <c r="X1211"/>
      <c r="Y1211"/>
      <c r="Z1211"/>
    </row>
    <row r="1212" spans="2:26" x14ac:dyDescent="0.25">
      <c r="B1212" s="7"/>
      <c r="C1212" s="7"/>
      <c r="D1212" s="7"/>
      <c r="E1212" s="7"/>
      <c r="F1212" s="7"/>
      <c r="G1212" s="7"/>
      <c r="H1212" s="7"/>
      <c r="I1212" s="7"/>
      <c r="J1212" s="7"/>
      <c r="K1212" s="7"/>
      <c r="L1212" s="7"/>
      <c r="M1212" s="7"/>
      <c r="N1212" s="7"/>
      <c r="O1212" s="7"/>
      <c r="P1212" s="7"/>
      <c r="Q1212" s="7"/>
      <c r="R1212" s="7"/>
      <c r="S1212" s="7"/>
      <c r="T1212"/>
      <c r="U1212"/>
      <c r="V1212"/>
      <c r="W1212"/>
      <c r="X1212"/>
      <c r="Y1212"/>
      <c r="Z1212"/>
    </row>
    <row r="1213" spans="2:26" x14ac:dyDescent="0.25">
      <c r="B1213" s="7"/>
      <c r="C1213" s="7"/>
      <c r="D1213" s="7"/>
      <c r="E1213" s="7"/>
      <c r="F1213" s="7"/>
      <c r="G1213" s="7"/>
      <c r="H1213" s="7"/>
      <c r="I1213" s="7"/>
      <c r="J1213" s="7"/>
      <c r="K1213" s="7"/>
      <c r="L1213" s="7"/>
      <c r="M1213" s="7"/>
      <c r="N1213" s="7"/>
      <c r="O1213" s="7"/>
      <c r="P1213" s="7"/>
      <c r="Q1213" s="7"/>
      <c r="R1213" s="7"/>
      <c r="S1213" s="7"/>
      <c r="T1213"/>
      <c r="U1213"/>
      <c r="V1213"/>
      <c r="W1213"/>
      <c r="X1213"/>
      <c r="Y1213"/>
      <c r="Z1213"/>
    </row>
    <row r="1214" spans="2:26" x14ac:dyDescent="0.25">
      <c r="B1214" s="7"/>
      <c r="C1214" s="7"/>
      <c r="D1214" s="7"/>
      <c r="E1214" s="7"/>
      <c r="F1214" s="7"/>
      <c r="G1214" s="7"/>
      <c r="H1214" s="7"/>
      <c r="I1214" s="7"/>
      <c r="J1214" s="7"/>
      <c r="K1214" s="7"/>
      <c r="L1214" s="7"/>
      <c r="M1214" s="7"/>
      <c r="N1214" s="7"/>
      <c r="O1214" s="7"/>
      <c r="P1214" s="7"/>
      <c r="Q1214" s="7"/>
      <c r="R1214" s="7"/>
      <c r="S1214" s="7"/>
      <c r="T1214"/>
      <c r="U1214"/>
      <c r="V1214"/>
      <c r="W1214"/>
      <c r="X1214"/>
      <c r="Y1214"/>
      <c r="Z1214"/>
    </row>
    <row r="1215" spans="2:26" x14ac:dyDescent="0.25">
      <c r="B1215" s="7"/>
      <c r="C1215" s="7"/>
      <c r="D1215" s="7"/>
      <c r="E1215" s="7"/>
      <c r="F1215" s="7"/>
      <c r="G1215" s="7"/>
      <c r="H1215" s="7"/>
      <c r="I1215" s="7"/>
      <c r="J1215" s="7"/>
      <c r="K1215" s="7"/>
      <c r="L1215" s="7"/>
      <c r="M1215" s="7"/>
      <c r="N1215" s="7"/>
      <c r="O1215" s="7"/>
      <c r="P1215" s="7"/>
      <c r="Q1215" s="7"/>
      <c r="R1215" s="7"/>
      <c r="S1215" s="7"/>
      <c r="T1215"/>
      <c r="U1215"/>
      <c r="V1215"/>
      <c r="W1215"/>
      <c r="X1215"/>
      <c r="Y1215"/>
      <c r="Z1215"/>
    </row>
    <row r="1216" spans="2:26" x14ac:dyDescent="0.25">
      <c r="B1216" s="7"/>
      <c r="C1216" s="7"/>
      <c r="D1216" s="7"/>
      <c r="E1216" s="7"/>
      <c r="F1216" s="7"/>
      <c r="G1216" s="7"/>
      <c r="H1216" s="7"/>
      <c r="I1216" s="7"/>
      <c r="J1216" s="7"/>
      <c r="K1216" s="7"/>
      <c r="L1216" s="7"/>
      <c r="M1216" s="7"/>
      <c r="N1216" s="7"/>
      <c r="O1216" s="7"/>
      <c r="P1216" s="7"/>
      <c r="Q1216" s="7"/>
      <c r="R1216" s="7"/>
      <c r="S1216" s="7"/>
      <c r="T1216"/>
      <c r="U1216"/>
      <c r="V1216"/>
      <c r="W1216"/>
      <c r="X1216"/>
      <c r="Y1216"/>
      <c r="Z1216"/>
    </row>
    <row r="1217" spans="2:26" x14ac:dyDescent="0.25">
      <c r="B1217" s="7"/>
      <c r="C1217" s="7"/>
      <c r="D1217" s="7"/>
      <c r="E1217" s="7"/>
      <c r="F1217" s="7"/>
      <c r="G1217" s="7"/>
      <c r="H1217" s="7"/>
      <c r="I1217" s="7"/>
      <c r="J1217" s="7"/>
      <c r="K1217" s="7"/>
      <c r="L1217" s="7"/>
      <c r="M1217" s="7"/>
      <c r="N1217" s="7"/>
      <c r="O1217" s="7"/>
      <c r="P1217" s="7"/>
      <c r="Q1217" s="7"/>
      <c r="R1217" s="7"/>
      <c r="S1217" s="7"/>
      <c r="T1217"/>
      <c r="U1217"/>
      <c r="V1217"/>
      <c r="W1217"/>
      <c r="X1217"/>
      <c r="Y1217"/>
      <c r="Z1217"/>
    </row>
    <row r="1218" spans="2:26" x14ac:dyDescent="0.25">
      <c r="B1218" s="7"/>
      <c r="C1218" s="7"/>
      <c r="D1218" s="7"/>
      <c r="E1218" s="7"/>
      <c r="F1218" s="7"/>
      <c r="G1218" s="7"/>
      <c r="H1218" s="7"/>
      <c r="I1218" s="7"/>
      <c r="J1218" s="7"/>
      <c r="K1218" s="7"/>
      <c r="L1218" s="7"/>
      <c r="M1218" s="7"/>
      <c r="N1218" s="7"/>
      <c r="O1218" s="7"/>
      <c r="P1218" s="7"/>
      <c r="Q1218" s="7"/>
      <c r="R1218" s="7"/>
      <c r="S1218" s="7"/>
      <c r="T1218"/>
      <c r="U1218"/>
      <c r="V1218"/>
      <c r="W1218"/>
      <c r="X1218"/>
      <c r="Y1218"/>
      <c r="Z1218"/>
    </row>
    <row r="1219" spans="2:26" x14ac:dyDescent="0.25">
      <c r="B1219" s="7"/>
      <c r="C1219" s="7"/>
      <c r="D1219" s="7"/>
      <c r="E1219" s="7"/>
      <c r="F1219" s="7"/>
      <c r="G1219" s="7"/>
      <c r="H1219" s="7"/>
      <c r="I1219" s="7"/>
      <c r="J1219" s="7"/>
      <c r="K1219" s="7"/>
      <c r="L1219" s="7"/>
      <c r="M1219" s="7"/>
      <c r="N1219" s="7"/>
      <c r="O1219" s="7"/>
      <c r="P1219" s="7"/>
      <c r="Q1219" s="7"/>
      <c r="R1219" s="7"/>
      <c r="S1219" s="7"/>
      <c r="T1219"/>
      <c r="U1219"/>
      <c r="V1219"/>
      <c r="W1219"/>
      <c r="X1219"/>
      <c r="Y1219"/>
      <c r="Z1219"/>
    </row>
    <row r="1220" spans="2:26" x14ac:dyDescent="0.25">
      <c r="B1220" s="7"/>
      <c r="C1220" s="7"/>
      <c r="D1220" s="7"/>
      <c r="E1220" s="7"/>
      <c r="F1220" s="7"/>
      <c r="G1220" s="7"/>
      <c r="H1220" s="7"/>
      <c r="I1220" s="7"/>
      <c r="J1220" s="7"/>
      <c r="K1220" s="7"/>
      <c r="L1220" s="7"/>
      <c r="M1220" s="7"/>
      <c r="N1220" s="7"/>
      <c r="O1220" s="7"/>
      <c r="P1220" s="7"/>
      <c r="Q1220" s="7"/>
      <c r="R1220" s="7"/>
      <c r="S1220" s="7"/>
      <c r="T1220"/>
      <c r="U1220"/>
      <c r="V1220"/>
      <c r="W1220"/>
      <c r="X1220"/>
      <c r="Y1220"/>
      <c r="Z1220"/>
    </row>
    <row r="1221" spans="2:26" x14ac:dyDescent="0.25">
      <c r="B1221" s="7"/>
      <c r="C1221" s="7"/>
      <c r="D1221" s="7"/>
      <c r="E1221" s="7"/>
      <c r="F1221" s="7"/>
      <c r="G1221" s="7"/>
      <c r="H1221" s="7"/>
      <c r="I1221" s="7"/>
      <c r="J1221" s="7"/>
      <c r="K1221" s="7"/>
      <c r="L1221" s="7"/>
      <c r="M1221" s="7"/>
      <c r="N1221" s="7"/>
      <c r="O1221" s="7"/>
      <c r="P1221" s="7"/>
      <c r="Q1221" s="7"/>
      <c r="R1221" s="7"/>
      <c r="S1221" s="7"/>
      <c r="T1221"/>
      <c r="U1221"/>
      <c r="V1221"/>
      <c r="W1221"/>
      <c r="X1221"/>
      <c r="Y1221"/>
      <c r="Z1221"/>
    </row>
    <row r="1222" spans="2:26" x14ac:dyDescent="0.25">
      <c r="B1222" s="7"/>
      <c r="C1222" s="7"/>
      <c r="D1222" s="7"/>
      <c r="E1222" s="7"/>
      <c r="F1222" s="7"/>
      <c r="G1222" s="7"/>
      <c r="H1222" s="7"/>
      <c r="I1222" s="7"/>
      <c r="J1222" s="7"/>
      <c r="K1222" s="7"/>
      <c r="L1222" s="7"/>
      <c r="M1222" s="7"/>
      <c r="N1222" s="7"/>
      <c r="O1222" s="7"/>
      <c r="P1222" s="7"/>
      <c r="Q1222" s="7"/>
      <c r="R1222" s="7"/>
      <c r="S1222" s="7"/>
      <c r="T1222"/>
      <c r="U1222"/>
      <c r="V1222"/>
      <c r="W1222"/>
      <c r="X1222"/>
      <c r="Y1222"/>
      <c r="Z1222"/>
    </row>
    <row r="1223" spans="2:26" x14ac:dyDescent="0.25">
      <c r="B1223" s="7"/>
      <c r="C1223" s="7"/>
      <c r="D1223" s="7"/>
      <c r="E1223" s="7"/>
      <c r="F1223" s="7"/>
      <c r="G1223" s="7"/>
      <c r="H1223" s="7"/>
      <c r="I1223" s="7"/>
      <c r="J1223" s="7"/>
      <c r="K1223" s="7"/>
      <c r="L1223" s="7"/>
      <c r="M1223" s="7"/>
      <c r="N1223" s="7"/>
      <c r="O1223" s="7"/>
      <c r="P1223" s="7"/>
      <c r="Q1223" s="7"/>
      <c r="R1223" s="7"/>
      <c r="S1223" s="7"/>
      <c r="T1223"/>
      <c r="U1223"/>
      <c r="V1223"/>
      <c r="W1223"/>
      <c r="X1223"/>
      <c r="Y1223"/>
      <c r="Z1223"/>
    </row>
    <row r="1224" spans="2:26" x14ac:dyDescent="0.25">
      <c r="B1224" s="7"/>
      <c r="C1224" s="7"/>
      <c r="D1224" s="7"/>
      <c r="E1224" s="7"/>
      <c r="F1224" s="7"/>
      <c r="G1224" s="7"/>
      <c r="H1224" s="7"/>
      <c r="I1224" s="7"/>
      <c r="J1224" s="7"/>
      <c r="K1224" s="7"/>
      <c r="L1224" s="7"/>
      <c r="M1224" s="7"/>
      <c r="N1224" s="7"/>
      <c r="O1224" s="7"/>
      <c r="P1224" s="7"/>
      <c r="Q1224" s="7"/>
      <c r="R1224" s="7"/>
      <c r="S1224" s="7"/>
      <c r="T1224"/>
      <c r="U1224"/>
      <c r="V1224"/>
      <c r="W1224"/>
      <c r="X1224"/>
      <c r="Y1224"/>
      <c r="Z1224"/>
    </row>
    <row r="1225" spans="2:26" x14ac:dyDescent="0.25">
      <c r="B1225" s="7"/>
      <c r="C1225" s="7"/>
      <c r="D1225" s="7"/>
      <c r="E1225" s="7"/>
      <c r="F1225" s="7"/>
      <c r="G1225" s="7"/>
      <c r="H1225" s="7"/>
      <c r="I1225" s="7"/>
      <c r="J1225" s="7"/>
      <c r="K1225" s="7"/>
      <c r="L1225" s="7"/>
      <c r="M1225" s="7"/>
      <c r="N1225" s="7"/>
      <c r="O1225" s="7"/>
      <c r="P1225" s="7"/>
      <c r="Q1225" s="7"/>
      <c r="R1225" s="7"/>
      <c r="S1225" s="7"/>
      <c r="T1225"/>
      <c r="U1225"/>
      <c r="V1225"/>
      <c r="W1225"/>
      <c r="X1225"/>
      <c r="Y1225"/>
      <c r="Z1225"/>
    </row>
    <row r="1226" spans="2:26" x14ac:dyDescent="0.25">
      <c r="B1226" s="7"/>
      <c r="C1226" s="7"/>
      <c r="D1226" s="7"/>
      <c r="E1226" s="7"/>
      <c r="F1226" s="7"/>
      <c r="G1226" s="7"/>
      <c r="H1226" s="7"/>
      <c r="I1226" s="7"/>
      <c r="J1226" s="7"/>
      <c r="K1226" s="7"/>
      <c r="L1226" s="7"/>
      <c r="M1226" s="7"/>
      <c r="N1226" s="7"/>
      <c r="O1226" s="7"/>
      <c r="P1226" s="7"/>
      <c r="Q1226" s="7"/>
      <c r="R1226" s="7"/>
      <c r="S1226" s="7"/>
      <c r="T1226"/>
      <c r="U1226"/>
      <c r="V1226"/>
      <c r="W1226"/>
      <c r="X1226"/>
      <c r="Y1226"/>
      <c r="Z1226"/>
    </row>
    <row r="1227" spans="2:26" x14ac:dyDescent="0.25">
      <c r="B1227" s="7"/>
      <c r="C1227" s="7"/>
      <c r="D1227" s="7"/>
      <c r="E1227" s="7"/>
      <c r="F1227" s="7"/>
      <c r="G1227" s="7"/>
      <c r="H1227" s="7"/>
      <c r="I1227" s="7"/>
      <c r="J1227" s="7"/>
      <c r="K1227" s="7"/>
      <c r="L1227" s="7"/>
      <c r="M1227" s="7"/>
      <c r="N1227" s="7"/>
      <c r="O1227" s="7"/>
      <c r="P1227" s="7"/>
      <c r="Q1227" s="7"/>
      <c r="R1227" s="7"/>
      <c r="S1227" s="7"/>
      <c r="T1227"/>
      <c r="U1227"/>
      <c r="V1227"/>
      <c r="W1227"/>
      <c r="X1227"/>
      <c r="Y1227"/>
      <c r="Z1227"/>
    </row>
    <row r="1228" spans="2:26" x14ac:dyDescent="0.25">
      <c r="B1228" s="7"/>
      <c r="C1228" s="7"/>
      <c r="D1228" s="7"/>
      <c r="E1228" s="7"/>
      <c r="F1228" s="7"/>
      <c r="G1228" s="7"/>
      <c r="H1228" s="7"/>
      <c r="I1228" s="7"/>
      <c r="J1228" s="7"/>
      <c r="K1228" s="7"/>
      <c r="L1228" s="7"/>
      <c r="M1228" s="7"/>
      <c r="N1228" s="7"/>
      <c r="O1228" s="7"/>
      <c r="P1228" s="7"/>
      <c r="Q1228" s="7"/>
      <c r="R1228" s="7"/>
      <c r="S1228" s="7"/>
      <c r="T1228"/>
      <c r="U1228"/>
      <c r="V1228"/>
      <c r="W1228"/>
      <c r="X1228"/>
      <c r="Y1228"/>
      <c r="Z1228"/>
    </row>
    <row r="1229" spans="2:26" x14ac:dyDescent="0.25">
      <c r="B1229" s="7"/>
      <c r="C1229" s="7"/>
      <c r="D1229" s="7"/>
      <c r="E1229" s="7"/>
      <c r="F1229" s="7"/>
      <c r="G1229" s="7"/>
      <c r="H1229" s="7"/>
      <c r="I1229" s="7"/>
      <c r="J1229" s="7"/>
      <c r="K1229" s="7"/>
      <c r="L1229" s="7"/>
      <c r="M1229" s="7"/>
      <c r="N1229" s="7"/>
      <c r="O1229" s="7"/>
      <c r="P1229" s="7"/>
      <c r="Q1229" s="7"/>
      <c r="R1229" s="7"/>
      <c r="S1229" s="7"/>
      <c r="T1229"/>
      <c r="U1229"/>
      <c r="V1229"/>
      <c r="W1229"/>
      <c r="X1229"/>
      <c r="Y1229"/>
      <c r="Z1229"/>
    </row>
    <row r="1230" spans="2:26" x14ac:dyDescent="0.25">
      <c r="B1230" s="7"/>
      <c r="C1230" s="7"/>
      <c r="D1230" s="7"/>
      <c r="E1230" s="7"/>
      <c r="F1230" s="7"/>
      <c r="G1230" s="7"/>
      <c r="H1230" s="7"/>
      <c r="I1230" s="7"/>
      <c r="J1230" s="7"/>
      <c r="K1230" s="7"/>
      <c r="L1230" s="7"/>
      <c r="M1230" s="7"/>
      <c r="N1230" s="7"/>
      <c r="O1230" s="7"/>
      <c r="P1230" s="7"/>
      <c r="Q1230" s="7"/>
      <c r="R1230" s="7"/>
      <c r="S1230" s="7"/>
      <c r="T1230"/>
      <c r="U1230"/>
      <c r="V1230"/>
      <c r="W1230"/>
      <c r="X1230"/>
      <c r="Y1230"/>
      <c r="Z1230"/>
    </row>
    <row r="1231" spans="2:26" x14ac:dyDescent="0.25">
      <c r="B1231" s="7"/>
      <c r="C1231" s="7"/>
      <c r="D1231" s="7"/>
      <c r="E1231" s="7"/>
      <c r="F1231" s="7"/>
      <c r="G1231" s="7"/>
      <c r="H1231" s="7"/>
      <c r="I1231" s="7"/>
      <c r="J1231" s="7"/>
      <c r="K1231" s="7"/>
      <c r="L1231" s="7"/>
      <c r="M1231" s="7"/>
      <c r="N1231" s="7"/>
      <c r="O1231" s="7"/>
      <c r="P1231" s="7"/>
      <c r="Q1231" s="7"/>
      <c r="R1231" s="7"/>
      <c r="S1231" s="7"/>
      <c r="T1231"/>
      <c r="U1231"/>
      <c r="V1231"/>
      <c r="W1231"/>
      <c r="X1231"/>
      <c r="Y1231"/>
      <c r="Z1231"/>
    </row>
    <row r="1232" spans="2:26" x14ac:dyDescent="0.25">
      <c r="B1232" s="7"/>
      <c r="C1232" s="7"/>
      <c r="D1232" s="7"/>
      <c r="E1232" s="7"/>
      <c r="F1232" s="7"/>
      <c r="G1232" s="7"/>
      <c r="H1232" s="7"/>
      <c r="I1232" s="7"/>
      <c r="J1232" s="7"/>
      <c r="K1232" s="7"/>
      <c r="L1232" s="7"/>
      <c r="M1232" s="7"/>
      <c r="N1232" s="7"/>
      <c r="O1232" s="7"/>
      <c r="P1232" s="7"/>
      <c r="Q1232" s="7"/>
      <c r="R1232" s="7"/>
      <c r="S1232" s="7"/>
      <c r="T1232"/>
      <c r="U1232"/>
      <c r="V1232"/>
      <c r="W1232"/>
      <c r="X1232"/>
      <c r="Y1232"/>
      <c r="Z1232"/>
    </row>
    <row r="1233" spans="2:26" x14ac:dyDescent="0.25">
      <c r="B1233" s="7"/>
      <c r="C1233" s="7"/>
      <c r="D1233" s="7"/>
      <c r="E1233" s="7"/>
      <c r="F1233" s="7"/>
      <c r="G1233" s="7"/>
      <c r="H1233" s="7"/>
      <c r="I1233" s="7"/>
      <c r="J1233" s="7"/>
      <c r="K1233" s="7"/>
      <c r="L1233" s="7"/>
      <c r="M1233" s="7"/>
      <c r="N1233" s="7"/>
      <c r="O1233" s="7"/>
      <c r="P1233" s="7"/>
      <c r="Q1233" s="7"/>
      <c r="R1233" s="7"/>
      <c r="S1233" s="7"/>
      <c r="T1233"/>
      <c r="U1233"/>
      <c r="V1233"/>
      <c r="W1233"/>
      <c r="X1233"/>
      <c r="Y1233"/>
      <c r="Z1233"/>
    </row>
    <row r="1234" spans="2:26" x14ac:dyDescent="0.25">
      <c r="B1234" s="7"/>
      <c r="C1234" s="7"/>
      <c r="D1234" s="7"/>
      <c r="E1234" s="7"/>
      <c r="F1234" s="7"/>
      <c r="G1234" s="7"/>
      <c r="H1234" s="7"/>
      <c r="I1234" s="7"/>
      <c r="J1234" s="7"/>
      <c r="K1234" s="7"/>
      <c r="L1234" s="7"/>
      <c r="M1234" s="7"/>
      <c r="N1234" s="7"/>
      <c r="O1234" s="7"/>
      <c r="P1234" s="7"/>
      <c r="Q1234" s="7"/>
      <c r="R1234" s="7"/>
      <c r="S1234" s="7"/>
      <c r="T1234"/>
      <c r="U1234"/>
      <c r="V1234"/>
      <c r="W1234"/>
      <c r="X1234"/>
      <c r="Y1234"/>
      <c r="Z1234"/>
    </row>
    <row r="1235" spans="2:26" x14ac:dyDescent="0.25">
      <c r="B1235" s="7"/>
      <c r="C1235" s="7"/>
      <c r="D1235" s="7"/>
      <c r="E1235" s="7"/>
      <c r="F1235" s="7"/>
      <c r="G1235" s="7"/>
      <c r="H1235" s="7"/>
      <c r="I1235" s="7"/>
      <c r="J1235" s="7"/>
      <c r="K1235" s="7"/>
      <c r="L1235" s="7"/>
      <c r="M1235" s="7"/>
      <c r="N1235" s="7"/>
      <c r="O1235" s="7"/>
      <c r="P1235" s="7"/>
      <c r="Q1235" s="7"/>
      <c r="R1235" s="7"/>
      <c r="S1235" s="7"/>
      <c r="T1235"/>
      <c r="U1235"/>
      <c r="V1235"/>
      <c r="W1235"/>
      <c r="X1235"/>
      <c r="Y1235"/>
      <c r="Z1235"/>
    </row>
    <row r="1236" spans="2:26" x14ac:dyDescent="0.25">
      <c r="B1236" s="7"/>
      <c r="C1236" s="7"/>
      <c r="D1236" s="7"/>
      <c r="E1236" s="7"/>
      <c r="F1236" s="7"/>
      <c r="G1236" s="7"/>
      <c r="H1236" s="7"/>
      <c r="I1236" s="7"/>
      <c r="J1236" s="7"/>
      <c r="K1236" s="7"/>
      <c r="L1236" s="7"/>
      <c r="M1236" s="7"/>
      <c r="N1236" s="7"/>
      <c r="O1236" s="7"/>
      <c r="P1236" s="7"/>
      <c r="Q1236" s="7"/>
      <c r="R1236" s="7"/>
      <c r="S1236" s="7"/>
      <c r="T1236"/>
      <c r="U1236"/>
      <c r="V1236"/>
      <c r="W1236"/>
      <c r="X1236"/>
      <c r="Y1236"/>
      <c r="Z1236"/>
    </row>
    <row r="1237" spans="2:26" x14ac:dyDescent="0.25">
      <c r="B1237" s="7"/>
      <c r="C1237" s="7"/>
      <c r="D1237" s="7"/>
      <c r="E1237" s="7"/>
      <c r="F1237" s="7"/>
      <c r="G1237" s="7"/>
      <c r="H1237" s="7"/>
      <c r="I1237" s="7"/>
      <c r="J1237" s="7"/>
      <c r="K1237" s="7"/>
      <c r="L1237" s="7"/>
      <c r="M1237" s="7"/>
      <c r="N1237" s="7"/>
      <c r="O1237" s="7"/>
      <c r="P1237" s="7"/>
      <c r="Q1237" s="7"/>
      <c r="R1237" s="7"/>
      <c r="S1237" s="7"/>
      <c r="T1237"/>
      <c r="U1237"/>
      <c r="V1237"/>
      <c r="W1237"/>
      <c r="X1237"/>
      <c r="Y1237"/>
      <c r="Z1237"/>
    </row>
    <row r="1238" spans="2:26" x14ac:dyDescent="0.25">
      <c r="B1238" s="7"/>
      <c r="C1238" s="7"/>
      <c r="D1238" s="7"/>
      <c r="E1238" s="7"/>
      <c r="F1238" s="7"/>
      <c r="G1238" s="7"/>
      <c r="H1238" s="7"/>
      <c r="I1238" s="7"/>
      <c r="J1238" s="7"/>
      <c r="K1238" s="7"/>
      <c r="L1238" s="7"/>
      <c r="M1238" s="7"/>
      <c r="N1238" s="7"/>
      <c r="O1238" s="7"/>
      <c r="P1238" s="7"/>
      <c r="Q1238" s="7"/>
      <c r="R1238" s="7"/>
      <c r="S1238" s="7"/>
      <c r="T1238"/>
      <c r="U1238"/>
      <c r="V1238"/>
      <c r="W1238"/>
      <c r="X1238"/>
      <c r="Y1238"/>
      <c r="Z1238"/>
    </row>
    <row r="1239" spans="2:26" x14ac:dyDescent="0.25">
      <c r="B1239" s="7"/>
      <c r="C1239" s="7"/>
      <c r="D1239" s="7"/>
      <c r="E1239" s="7"/>
      <c r="F1239" s="7"/>
      <c r="G1239" s="7"/>
      <c r="H1239" s="7"/>
      <c r="I1239" s="7"/>
      <c r="J1239" s="7"/>
      <c r="K1239" s="7"/>
      <c r="L1239" s="7"/>
      <c r="M1239" s="7"/>
      <c r="N1239" s="7"/>
      <c r="O1239" s="7"/>
      <c r="P1239" s="7"/>
      <c r="Q1239" s="7"/>
      <c r="R1239" s="7"/>
      <c r="S1239" s="7"/>
      <c r="T1239"/>
      <c r="U1239"/>
      <c r="V1239"/>
      <c r="W1239"/>
      <c r="X1239"/>
      <c r="Y1239"/>
      <c r="Z1239"/>
    </row>
    <row r="1240" spans="2:26" x14ac:dyDescent="0.25">
      <c r="B1240" s="7"/>
      <c r="C1240" s="7"/>
      <c r="D1240" s="7"/>
      <c r="E1240" s="7"/>
      <c r="F1240" s="7"/>
      <c r="G1240" s="7"/>
      <c r="H1240" s="7"/>
      <c r="I1240" s="7"/>
      <c r="J1240" s="7"/>
      <c r="K1240" s="7"/>
      <c r="L1240" s="7"/>
      <c r="M1240" s="7"/>
      <c r="N1240" s="7"/>
      <c r="O1240" s="7"/>
      <c r="P1240" s="7"/>
      <c r="Q1240" s="7"/>
      <c r="R1240" s="7"/>
      <c r="S1240" s="7"/>
      <c r="T1240"/>
      <c r="U1240"/>
      <c r="V1240"/>
      <c r="W1240"/>
      <c r="X1240"/>
      <c r="Y1240"/>
      <c r="Z1240"/>
    </row>
    <row r="1241" spans="2:26" x14ac:dyDescent="0.25">
      <c r="B1241" s="7"/>
      <c r="C1241" s="7"/>
      <c r="D1241" s="7"/>
      <c r="E1241" s="7"/>
      <c r="F1241" s="7"/>
      <c r="G1241" s="7"/>
      <c r="H1241" s="7"/>
      <c r="I1241" s="7"/>
      <c r="J1241" s="7"/>
      <c r="K1241" s="7"/>
      <c r="L1241" s="7"/>
      <c r="M1241" s="7"/>
      <c r="N1241" s="7"/>
      <c r="O1241" s="7"/>
      <c r="P1241" s="7"/>
      <c r="Q1241" s="7"/>
      <c r="R1241" s="7"/>
      <c r="S1241" s="7"/>
      <c r="T1241"/>
      <c r="U1241"/>
      <c r="V1241"/>
      <c r="W1241"/>
      <c r="X1241"/>
      <c r="Y1241"/>
      <c r="Z1241"/>
    </row>
    <row r="1242" spans="2:26" x14ac:dyDescent="0.25">
      <c r="B1242" s="7"/>
      <c r="C1242" s="7"/>
      <c r="D1242" s="7"/>
      <c r="E1242" s="7"/>
      <c r="F1242" s="7"/>
      <c r="G1242" s="7"/>
      <c r="H1242" s="7"/>
      <c r="I1242" s="7"/>
      <c r="J1242" s="7"/>
      <c r="K1242" s="7"/>
      <c r="L1242" s="7"/>
      <c r="M1242" s="7"/>
      <c r="N1242" s="7"/>
      <c r="O1242" s="7"/>
      <c r="P1242" s="7"/>
      <c r="Q1242" s="7"/>
      <c r="R1242" s="7"/>
      <c r="S1242" s="7"/>
      <c r="T1242"/>
      <c r="U1242"/>
      <c r="V1242"/>
      <c r="W1242"/>
      <c r="X1242"/>
      <c r="Y1242"/>
      <c r="Z1242"/>
    </row>
    <row r="1243" spans="2:26" x14ac:dyDescent="0.25">
      <c r="B1243" s="7"/>
      <c r="C1243" s="7"/>
      <c r="D1243" s="7"/>
      <c r="E1243" s="7"/>
      <c r="F1243" s="7"/>
      <c r="G1243" s="7"/>
      <c r="H1243" s="7"/>
      <c r="I1243" s="7"/>
      <c r="J1243" s="7"/>
      <c r="K1243" s="7"/>
      <c r="L1243" s="7"/>
      <c r="M1243" s="7"/>
      <c r="N1243" s="7"/>
      <c r="O1243" s="7"/>
      <c r="P1243" s="7"/>
      <c r="Q1243" s="7"/>
      <c r="R1243" s="7"/>
      <c r="S1243" s="7"/>
      <c r="T1243"/>
      <c r="U1243"/>
      <c r="V1243"/>
      <c r="W1243"/>
      <c r="X1243"/>
      <c r="Y1243"/>
      <c r="Z1243"/>
    </row>
    <row r="1244" spans="2:26" x14ac:dyDescent="0.25">
      <c r="B1244" s="7"/>
      <c r="C1244" s="7"/>
      <c r="D1244" s="7"/>
      <c r="E1244" s="7"/>
      <c r="F1244" s="7"/>
      <c r="G1244" s="7"/>
      <c r="H1244" s="7"/>
      <c r="I1244" s="7"/>
      <c r="J1244" s="7"/>
      <c r="K1244" s="7"/>
      <c r="L1244" s="7"/>
      <c r="M1244" s="7"/>
      <c r="N1244" s="7"/>
      <c r="O1244" s="7"/>
      <c r="P1244" s="7"/>
      <c r="Q1244" s="7"/>
      <c r="R1244" s="7"/>
      <c r="S1244" s="7"/>
      <c r="T1244"/>
      <c r="U1244"/>
      <c r="V1244"/>
      <c r="W1244"/>
      <c r="X1244"/>
      <c r="Y1244"/>
      <c r="Z1244"/>
    </row>
    <row r="1245" spans="2:26" x14ac:dyDescent="0.25">
      <c r="B1245" s="7"/>
      <c r="C1245" s="7"/>
      <c r="D1245" s="7"/>
      <c r="E1245" s="7"/>
      <c r="F1245" s="7"/>
      <c r="G1245" s="7"/>
      <c r="H1245" s="7"/>
      <c r="I1245" s="7"/>
      <c r="J1245" s="7"/>
      <c r="K1245" s="7"/>
      <c r="L1245" s="7"/>
      <c r="M1245" s="7"/>
      <c r="N1245" s="7"/>
      <c r="O1245" s="7"/>
      <c r="P1245" s="7"/>
      <c r="Q1245" s="7"/>
      <c r="R1245" s="7"/>
      <c r="S1245" s="7"/>
      <c r="T1245"/>
      <c r="U1245"/>
      <c r="V1245"/>
      <c r="W1245"/>
      <c r="X1245"/>
      <c r="Y1245"/>
      <c r="Z1245"/>
    </row>
    <row r="1246" spans="2:26" x14ac:dyDescent="0.25">
      <c r="B1246" s="7"/>
      <c r="C1246" s="7"/>
      <c r="D1246" s="7"/>
      <c r="E1246" s="7"/>
      <c r="F1246" s="7"/>
      <c r="G1246" s="7"/>
      <c r="H1246" s="7"/>
      <c r="I1246" s="7"/>
      <c r="J1246" s="7"/>
      <c r="K1246" s="7"/>
      <c r="L1246" s="7"/>
      <c r="M1246" s="7"/>
      <c r="N1246" s="7"/>
      <c r="O1246" s="7"/>
      <c r="P1246" s="7"/>
      <c r="Q1246" s="7"/>
      <c r="R1246" s="7"/>
      <c r="S1246" s="7"/>
      <c r="T1246"/>
      <c r="U1246"/>
      <c r="V1246"/>
      <c r="W1246"/>
      <c r="X1246"/>
      <c r="Y1246"/>
      <c r="Z1246"/>
    </row>
    <row r="1247" spans="2:26" x14ac:dyDescent="0.25">
      <c r="B1247" s="7"/>
      <c r="C1247" s="7"/>
      <c r="D1247" s="7"/>
      <c r="E1247" s="7"/>
      <c r="F1247" s="7"/>
      <c r="G1247" s="7"/>
      <c r="H1247" s="7"/>
      <c r="I1247" s="7"/>
      <c r="J1247" s="7"/>
      <c r="K1247" s="7"/>
      <c r="L1247" s="7"/>
      <c r="M1247" s="7"/>
      <c r="N1247" s="7"/>
      <c r="O1247" s="7"/>
      <c r="P1247" s="7"/>
      <c r="Q1247" s="7"/>
      <c r="R1247" s="7"/>
      <c r="S1247" s="7"/>
      <c r="T1247"/>
      <c r="U1247"/>
      <c r="V1247"/>
      <c r="W1247"/>
      <c r="X1247"/>
      <c r="Y1247"/>
      <c r="Z1247"/>
    </row>
    <row r="1248" spans="2:26" x14ac:dyDescent="0.25">
      <c r="B1248" s="7"/>
      <c r="C1248" s="7"/>
      <c r="D1248" s="7"/>
      <c r="E1248" s="7"/>
      <c r="F1248" s="7"/>
      <c r="G1248" s="7"/>
      <c r="H1248" s="7"/>
      <c r="I1248" s="7"/>
      <c r="J1248" s="7"/>
      <c r="K1248" s="7"/>
      <c r="L1248" s="7"/>
      <c r="M1248" s="7"/>
      <c r="N1248" s="7"/>
      <c r="O1248" s="7"/>
      <c r="P1248" s="7"/>
      <c r="Q1248" s="7"/>
      <c r="R1248" s="7"/>
      <c r="S1248" s="7"/>
      <c r="T1248"/>
      <c r="U1248"/>
      <c r="V1248"/>
      <c r="W1248"/>
      <c r="X1248"/>
      <c r="Y1248"/>
      <c r="Z1248"/>
    </row>
    <row r="1249" spans="2:26" x14ac:dyDescent="0.25">
      <c r="B1249" s="7"/>
      <c r="C1249" s="7"/>
      <c r="D1249" s="7"/>
      <c r="E1249" s="7"/>
      <c r="F1249" s="7"/>
      <c r="G1249" s="7"/>
      <c r="H1249" s="7"/>
      <c r="I1249" s="7"/>
      <c r="J1249" s="7"/>
      <c r="K1249" s="7"/>
      <c r="L1249" s="7"/>
      <c r="M1249" s="7"/>
      <c r="N1249" s="7"/>
      <c r="O1249" s="7"/>
      <c r="P1249" s="7"/>
      <c r="Q1249" s="7"/>
      <c r="R1249" s="7"/>
      <c r="S1249" s="7"/>
      <c r="T1249"/>
      <c r="U1249"/>
      <c r="V1249"/>
      <c r="W1249"/>
      <c r="X1249"/>
      <c r="Y1249"/>
      <c r="Z1249"/>
    </row>
    <row r="1250" spans="2:26" x14ac:dyDescent="0.25">
      <c r="B1250" s="7"/>
      <c r="C1250" s="7"/>
      <c r="D1250" s="7"/>
      <c r="E1250" s="7"/>
      <c r="F1250" s="7"/>
      <c r="G1250" s="7"/>
      <c r="H1250" s="7"/>
      <c r="I1250" s="7"/>
      <c r="J1250" s="7"/>
      <c r="K1250" s="7"/>
      <c r="L1250" s="7"/>
      <c r="M1250" s="7"/>
      <c r="N1250" s="7"/>
      <c r="O1250" s="7"/>
      <c r="P1250" s="7"/>
      <c r="Q1250" s="7"/>
      <c r="R1250" s="7"/>
      <c r="S1250" s="7"/>
      <c r="T1250"/>
      <c r="U1250"/>
      <c r="V1250"/>
      <c r="W1250"/>
      <c r="X1250"/>
      <c r="Y1250"/>
      <c r="Z1250"/>
    </row>
    <row r="1251" spans="2:26" x14ac:dyDescent="0.25">
      <c r="B1251" s="7"/>
      <c r="C1251" s="7"/>
      <c r="D1251" s="7"/>
      <c r="E1251" s="7"/>
      <c r="F1251" s="7"/>
      <c r="G1251" s="7"/>
      <c r="H1251" s="7"/>
      <c r="I1251" s="7"/>
      <c r="J1251" s="7"/>
      <c r="K1251" s="7"/>
      <c r="L1251" s="7"/>
      <c r="M1251" s="7"/>
      <c r="N1251" s="7"/>
      <c r="O1251" s="7"/>
      <c r="P1251" s="7"/>
      <c r="Q1251" s="7"/>
      <c r="R1251" s="7"/>
      <c r="S1251" s="7"/>
      <c r="T1251"/>
      <c r="U1251"/>
      <c r="V1251"/>
      <c r="W1251"/>
      <c r="X1251"/>
      <c r="Y1251"/>
      <c r="Z1251"/>
    </row>
    <row r="1252" spans="2:26" x14ac:dyDescent="0.25">
      <c r="B1252" s="7"/>
      <c r="C1252" s="7"/>
      <c r="D1252" s="7"/>
      <c r="E1252" s="7"/>
      <c r="F1252" s="7"/>
      <c r="G1252" s="7"/>
      <c r="H1252" s="7"/>
      <c r="I1252" s="7"/>
      <c r="J1252" s="7"/>
      <c r="K1252" s="7"/>
      <c r="L1252" s="7"/>
      <c r="M1252" s="7"/>
      <c r="N1252" s="7"/>
      <c r="O1252" s="7"/>
      <c r="P1252" s="7"/>
      <c r="Q1252" s="7"/>
      <c r="R1252" s="7"/>
      <c r="S1252" s="7"/>
      <c r="T1252"/>
      <c r="U1252"/>
      <c r="V1252"/>
      <c r="W1252"/>
      <c r="X1252"/>
      <c r="Y1252"/>
      <c r="Z1252"/>
    </row>
    <row r="1253" spans="2:26" x14ac:dyDescent="0.25">
      <c r="B1253" s="7"/>
      <c r="C1253" s="7"/>
      <c r="D1253" s="7"/>
      <c r="E1253" s="7"/>
      <c r="F1253" s="7"/>
      <c r="G1253" s="7"/>
      <c r="H1253" s="7"/>
      <c r="I1253" s="7"/>
      <c r="J1253" s="7"/>
      <c r="K1253" s="7"/>
      <c r="L1253" s="7"/>
      <c r="M1253" s="7"/>
      <c r="N1253" s="7"/>
      <c r="O1253" s="7"/>
      <c r="P1253" s="7"/>
      <c r="Q1253" s="7"/>
      <c r="R1253" s="7"/>
      <c r="S1253" s="7"/>
      <c r="T1253"/>
      <c r="U1253"/>
      <c r="V1253"/>
      <c r="W1253"/>
      <c r="X1253"/>
      <c r="Y1253"/>
      <c r="Z1253"/>
    </row>
    <row r="1254" spans="2:26" x14ac:dyDescent="0.25">
      <c r="B1254" s="7"/>
      <c r="C1254" s="7"/>
      <c r="D1254" s="7"/>
      <c r="E1254" s="7"/>
      <c r="F1254" s="7"/>
      <c r="G1254" s="7"/>
      <c r="H1254" s="7"/>
      <c r="I1254" s="7"/>
      <c r="J1254" s="7"/>
      <c r="K1254" s="7"/>
      <c r="L1254" s="7"/>
      <c r="M1254" s="7"/>
      <c r="N1254" s="7"/>
      <c r="O1254" s="7"/>
      <c r="P1254" s="7"/>
      <c r="Q1254" s="7"/>
      <c r="R1254" s="7"/>
      <c r="S1254" s="7"/>
      <c r="T1254"/>
      <c r="U1254"/>
      <c r="V1254"/>
      <c r="W1254"/>
      <c r="X1254"/>
      <c r="Y1254"/>
      <c r="Z1254"/>
    </row>
    <row r="1255" spans="2:26" x14ac:dyDescent="0.25">
      <c r="B1255" s="7"/>
      <c r="C1255" s="7"/>
      <c r="D1255" s="7"/>
      <c r="E1255" s="7"/>
      <c r="F1255" s="7"/>
      <c r="G1255" s="7"/>
      <c r="H1255" s="7"/>
      <c r="I1255" s="7"/>
      <c r="J1255" s="7"/>
      <c r="K1255" s="7"/>
      <c r="L1255" s="7"/>
      <c r="M1255" s="7"/>
      <c r="N1255" s="7"/>
      <c r="O1255" s="7"/>
      <c r="P1255" s="7"/>
      <c r="Q1255" s="7"/>
      <c r="R1255" s="7"/>
      <c r="S1255" s="7"/>
      <c r="T1255"/>
      <c r="U1255"/>
      <c r="V1255"/>
      <c r="W1255"/>
      <c r="X1255"/>
      <c r="Y1255"/>
      <c r="Z1255"/>
    </row>
    <row r="1256" spans="2:26" x14ac:dyDescent="0.25">
      <c r="B1256" s="7"/>
      <c r="C1256" s="7"/>
      <c r="D1256" s="7"/>
      <c r="E1256" s="7"/>
      <c r="F1256" s="7"/>
      <c r="G1256" s="7"/>
      <c r="H1256" s="7"/>
      <c r="I1256" s="7"/>
      <c r="J1256" s="7"/>
      <c r="K1256" s="7"/>
      <c r="L1256" s="7"/>
      <c r="M1256" s="7"/>
      <c r="N1256" s="7"/>
      <c r="O1256" s="7"/>
      <c r="P1256" s="7"/>
      <c r="Q1256" s="7"/>
      <c r="R1256" s="7"/>
      <c r="S1256" s="7"/>
      <c r="T1256"/>
      <c r="U1256"/>
      <c r="V1256"/>
      <c r="W1256"/>
      <c r="X1256"/>
      <c r="Y1256"/>
      <c r="Z1256"/>
    </row>
    <row r="1257" spans="2:26" x14ac:dyDescent="0.25">
      <c r="B1257" s="7"/>
      <c r="C1257" s="7"/>
      <c r="D1257" s="7"/>
      <c r="E1257" s="7"/>
      <c r="F1257" s="7"/>
      <c r="G1257" s="7"/>
      <c r="H1257" s="7"/>
      <c r="I1257" s="7"/>
      <c r="J1257" s="7"/>
      <c r="K1257" s="7"/>
      <c r="L1257" s="7"/>
      <c r="M1257" s="7"/>
      <c r="N1257" s="7"/>
      <c r="O1257" s="7"/>
      <c r="P1257" s="7"/>
      <c r="Q1257" s="7"/>
      <c r="R1257" s="7"/>
      <c r="S1257" s="7"/>
      <c r="T1257"/>
      <c r="U1257"/>
      <c r="V1257"/>
      <c r="W1257"/>
      <c r="X1257"/>
      <c r="Y1257"/>
      <c r="Z1257"/>
    </row>
    <row r="1258" spans="2:26" x14ac:dyDescent="0.25">
      <c r="B1258" s="7"/>
      <c r="C1258" s="7"/>
      <c r="D1258" s="7"/>
      <c r="E1258" s="7"/>
      <c r="F1258" s="7"/>
      <c r="G1258" s="7"/>
      <c r="H1258" s="7"/>
      <c r="I1258" s="7"/>
      <c r="J1258" s="7"/>
      <c r="K1258" s="7"/>
      <c r="L1258" s="7"/>
      <c r="M1258" s="7"/>
      <c r="N1258" s="7"/>
      <c r="O1258" s="7"/>
      <c r="P1258" s="7"/>
      <c r="Q1258" s="7"/>
      <c r="R1258" s="7"/>
      <c r="S1258" s="7"/>
      <c r="T1258"/>
      <c r="U1258"/>
      <c r="V1258"/>
      <c r="W1258"/>
      <c r="X1258"/>
      <c r="Y1258"/>
      <c r="Z1258"/>
    </row>
    <row r="1259" spans="2:26" x14ac:dyDescent="0.25">
      <c r="B1259" s="7"/>
      <c r="C1259" s="7"/>
      <c r="D1259" s="7"/>
      <c r="E1259" s="7"/>
      <c r="F1259" s="7"/>
      <c r="G1259" s="7"/>
      <c r="H1259" s="7"/>
      <c r="I1259" s="7"/>
      <c r="J1259" s="7"/>
      <c r="K1259" s="7"/>
      <c r="L1259" s="7"/>
      <c r="M1259" s="7"/>
      <c r="N1259" s="7"/>
      <c r="O1259" s="7"/>
      <c r="P1259" s="7"/>
      <c r="Q1259" s="7"/>
      <c r="R1259" s="7"/>
      <c r="S1259" s="7"/>
      <c r="T1259"/>
      <c r="U1259"/>
      <c r="V1259"/>
      <c r="W1259"/>
      <c r="X1259"/>
      <c r="Y1259"/>
      <c r="Z1259"/>
    </row>
    <row r="1260" spans="2:26" x14ac:dyDescent="0.25">
      <c r="B1260" s="7"/>
      <c r="C1260" s="7"/>
      <c r="D1260" s="7"/>
      <c r="E1260" s="7"/>
      <c r="F1260" s="7"/>
      <c r="G1260" s="7"/>
      <c r="H1260" s="7"/>
      <c r="I1260" s="7"/>
      <c r="J1260" s="7"/>
      <c r="K1260" s="7"/>
      <c r="L1260" s="7"/>
      <c r="M1260" s="7"/>
      <c r="N1260" s="7"/>
      <c r="O1260" s="7"/>
      <c r="P1260" s="7"/>
      <c r="Q1260" s="7"/>
      <c r="R1260" s="7"/>
      <c r="S1260" s="7"/>
      <c r="T1260"/>
      <c r="U1260"/>
      <c r="V1260"/>
      <c r="W1260"/>
      <c r="X1260"/>
      <c r="Y1260"/>
      <c r="Z1260"/>
    </row>
    <row r="1261" spans="2:26" x14ac:dyDescent="0.25">
      <c r="B1261" s="7"/>
      <c r="C1261" s="7"/>
      <c r="D1261" s="7"/>
      <c r="E1261" s="7"/>
      <c r="F1261" s="7"/>
      <c r="G1261" s="7"/>
      <c r="H1261" s="7"/>
      <c r="I1261" s="7"/>
      <c r="J1261" s="7"/>
      <c r="K1261" s="7"/>
      <c r="L1261" s="7"/>
      <c r="M1261" s="7"/>
      <c r="N1261" s="7"/>
      <c r="O1261" s="7"/>
      <c r="P1261" s="7"/>
      <c r="Q1261" s="7"/>
      <c r="R1261" s="7"/>
      <c r="S1261" s="7"/>
      <c r="T1261"/>
      <c r="U1261"/>
      <c r="V1261"/>
      <c r="W1261"/>
      <c r="X1261"/>
      <c r="Y1261"/>
      <c r="Z1261"/>
    </row>
    <row r="1262" spans="2:26" x14ac:dyDescent="0.25">
      <c r="B1262" s="7"/>
      <c r="C1262" s="7"/>
      <c r="D1262" s="7"/>
      <c r="E1262" s="7"/>
      <c r="F1262" s="7"/>
      <c r="G1262" s="7"/>
      <c r="H1262" s="7"/>
      <c r="I1262" s="7"/>
      <c r="J1262" s="7"/>
      <c r="K1262" s="7"/>
      <c r="L1262" s="7"/>
      <c r="M1262" s="7"/>
      <c r="N1262" s="7"/>
      <c r="O1262" s="7"/>
      <c r="P1262" s="7"/>
      <c r="Q1262" s="7"/>
      <c r="R1262" s="7"/>
      <c r="S1262" s="7"/>
      <c r="T1262"/>
      <c r="U1262"/>
      <c r="V1262"/>
      <c r="W1262"/>
      <c r="X1262"/>
      <c r="Y1262"/>
      <c r="Z1262"/>
    </row>
    <row r="1263" spans="2:26" x14ac:dyDescent="0.25">
      <c r="B1263" s="7"/>
      <c r="C1263" s="7"/>
      <c r="D1263" s="7"/>
      <c r="E1263" s="7"/>
      <c r="F1263" s="7"/>
      <c r="G1263" s="7"/>
      <c r="H1263" s="7"/>
      <c r="I1263" s="7"/>
      <c r="J1263" s="7"/>
      <c r="K1263" s="7"/>
      <c r="L1263" s="7"/>
      <c r="M1263" s="7"/>
      <c r="N1263" s="7"/>
      <c r="O1263" s="7"/>
      <c r="P1263" s="7"/>
      <c r="Q1263" s="7"/>
      <c r="R1263" s="7"/>
      <c r="S1263" s="7"/>
      <c r="T1263"/>
      <c r="U1263"/>
      <c r="V1263"/>
      <c r="W1263"/>
      <c r="X1263"/>
      <c r="Y1263"/>
      <c r="Z1263"/>
    </row>
    <row r="1264" spans="2:26" x14ac:dyDescent="0.25">
      <c r="B1264" s="7"/>
      <c r="C1264" s="7"/>
      <c r="D1264" s="7"/>
      <c r="E1264" s="7"/>
      <c r="F1264" s="7"/>
      <c r="G1264" s="7"/>
      <c r="H1264" s="7"/>
      <c r="I1264" s="7"/>
      <c r="J1264" s="7"/>
      <c r="K1264" s="7"/>
      <c r="L1264" s="7"/>
      <c r="M1264" s="7"/>
      <c r="N1264" s="7"/>
      <c r="O1264" s="7"/>
      <c r="P1264" s="7"/>
      <c r="Q1264" s="7"/>
      <c r="R1264" s="7"/>
      <c r="S1264" s="7"/>
      <c r="T1264"/>
      <c r="U1264"/>
      <c r="V1264"/>
      <c r="W1264"/>
      <c r="X1264"/>
      <c r="Y1264"/>
      <c r="Z1264"/>
    </row>
    <row r="1265" spans="2:26" x14ac:dyDescent="0.25">
      <c r="B1265" s="7"/>
      <c r="C1265" s="7"/>
      <c r="D1265" s="7"/>
      <c r="E1265" s="7"/>
      <c r="F1265" s="7"/>
      <c r="G1265" s="7"/>
      <c r="H1265" s="7"/>
      <c r="I1265" s="7"/>
      <c r="J1265" s="7"/>
      <c r="K1265" s="7"/>
      <c r="L1265" s="7"/>
      <c r="M1265" s="7"/>
      <c r="N1265" s="7"/>
      <c r="O1265" s="7"/>
      <c r="P1265" s="7"/>
      <c r="Q1265" s="7"/>
      <c r="R1265" s="7"/>
      <c r="S1265" s="7"/>
      <c r="T1265"/>
      <c r="U1265"/>
      <c r="V1265"/>
      <c r="W1265"/>
      <c r="X1265"/>
      <c r="Y1265"/>
      <c r="Z1265"/>
    </row>
    <row r="1266" spans="2:26" x14ac:dyDescent="0.25">
      <c r="B1266" s="7"/>
      <c r="C1266" s="7"/>
      <c r="D1266" s="7"/>
      <c r="E1266" s="7"/>
      <c r="F1266" s="7"/>
      <c r="G1266" s="7"/>
      <c r="H1266" s="7"/>
      <c r="I1266" s="7"/>
      <c r="J1266" s="7"/>
      <c r="K1266" s="7"/>
      <c r="L1266" s="7"/>
      <c r="M1266" s="7"/>
      <c r="N1266" s="7"/>
      <c r="O1266" s="7"/>
      <c r="P1266" s="7"/>
      <c r="Q1266" s="7"/>
      <c r="R1266" s="7"/>
      <c r="S1266" s="7"/>
      <c r="T1266"/>
      <c r="U1266"/>
      <c r="V1266"/>
      <c r="W1266"/>
      <c r="X1266"/>
      <c r="Y1266"/>
      <c r="Z1266"/>
    </row>
    <row r="1267" spans="2:26" x14ac:dyDescent="0.25">
      <c r="B1267" s="7"/>
      <c r="C1267" s="7"/>
      <c r="D1267" s="7"/>
      <c r="E1267" s="7"/>
      <c r="F1267" s="7"/>
      <c r="G1267" s="7"/>
      <c r="H1267" s="7"/>
      <c r="I1267" s="7"/>
      <c r="J1267" s="7"/>
      <c r="K1267" s="7"/>
      <c r="L1267" s="7"/>
      <c r="M1267" s="7"/>
      <c r="N1267" s="7"/>
      <c r="O1267" s="7"/>
      <c r="P1267" s="7"/>
      <c r="Q1267" s="7"/>
      <c r="R1267" s="7"/>
      <c r="S1267" s="7"/>
      <c r="T1267"/>
      <c r="U1267"/>
      <c r="V1267"/>
      <c r="W1267"/>
      <c r="X1267"/>
      <c r="Y1267"/>
      <c r="Z1267"/>
    </row>
    <row r="1268" spans="2:26" x14ac:dyDescent="0.25">
      <c r="B1268" s="7"/>
      <c r="C1268" s="7"/>
      <c r="D1268" s="7"/>
      <c r="E1268" s="7"/>
      <c r="F1268" s="7"/>
      <c r="G1268" s="7"/>
      <c r="H1268" s="7"/>
      <c r="I1268" s="7"/>
      <c r="J1268" s="7"/>
      <c r="K1268" s="7"/>
      <c r="L1268" s="7"/>
      <c r="M1268" s="7"/>
      <c r="N1268" s="7"/>
      <c r="O1268" s="7"/>
      <c r="P1268" s="7"/>
      <c r="Q1268" s="7"/>
      <c r="R1268" s="7"/>
      <c r="S1268" s="7"/>
      <c r="T1268"/>
      <c r="U1268"/>
      <c r="V1268"/>
      <c r="W1268"/>
      <c r="X1268"/>
      <c r="Y1268"/>
      <c r="Z1268"/>
    </row>
    <row r="1269" spans="2:26" x14ac:dyDescent="0.25">
      <c r="B1269" s="7"/>
      <c r="C1269" s="7"/>
      <c r="D1269" s="7"/>
      <c r="E1269" s="7"/>
      <c r="F1269" s="7"/>
      <c r="G1269" s="7"/>
      <c r="H1269" s="7"/>
      <c r="I1269" s="7"/>
      <c r="J1269" s="7"/>
      <c r="K1269" s="7"/>
      <c r="L1269" s="7"/>
      <c r="M1269" s="7"/>
      <c r="N1269" s="7"/>
      <c r="O1269" s="7"/>
      <c r="P1269" s="7"/>
      <c r="Q1269" s="7"/>
      <c r="R1269" s="7"/>
      <c r="S1269" s="7"/>
      <c r="T1269"/>
      <c r="U1269"/>
      <c r="V1269"/>
      <c r="W1269"/>
      <c r="X1269"/>
      <c r="Y1269"/>
      <c r="Z1269"/>
    </row>
    <row r="1270" spans="2:26" x14ac:dyDescent="0.25">
      <c r="B1270" s="7"/>
      <c r="C1270" s="7"/>
      <c r="D1270" s="7"/>
      <c r="E1270" s="7"/>
      <c r="F1270" s="7"/>
      <c r="G1270" s="7"/>
      <c r="H1270" s="7"/>
      <c r="I1270" s="7"/>
      <c r="J1270" s="7"/>
      <c r="K1270" s="7"/>
      <c r="L1270" s="7"/>
      <c r="M1270" s="7"/>
      <c r="N1270" s="7"/>
      <c r="O1270" s="7"/>
      <c r="P1270" s="7"/>
      <c r="Q1270" s="7"/>
      <c r="R1270" s="7"/>
      <c r="S1270" s="7"/>
      <c r="T1270"/>
      <c r="U1270"/>
      <c r="V1270"/>
      <c r="W1270"/>
      <c r="X1270"/>
      <c r="Y1270"/>
      <c r="Z1270"/>
    </row>
    <row r="1271" spans="2:26" x14ac:dyDescent="0.25">
      <c r="B1271" s="7"/>
      <c r="C1271" s="7"/>
      <c r="D1271" s="7"/>
      <c r="E1271" s="7"/>
      <c r="F1271" s="7"/>
      <c r="G1271" s="7"/>
      <c r="H1271" s="7"/>
      <c r="I1271" s="7"/>
      <c r="J1271" s="7"/>
      <c r="K1271" s="7"/>
      <c r="L1271" s="7"/>
      <c r="M1271" s="7"/>
      <c r="N1271" s="7"/>
      <c r="O1271" s="7"/>
      <c r="P1271" s="7"/>
      <c r="Q1271" s="7"/>
      <c r="R1271" s="7"/>
      <c r="S1271" s="7"/>
      <c r="T1271"/>
      <c r="U1271"/>
      <c r="V1271"/>
      <c r="W1271"/>
      <c r="X1271"/>
      <c r="Y1271"/>
      <c r="Z1271"/>
    </row>
    <row r="1272" spans="2:26" x14ac:dyDescent="0.25">
      <c r="B1272" s="7"/>
      <c r="C1272" s="7"/>
      <c r="D1272" s="7"/>
      <c r="E1272" s="7"/>
      <c r="F1272" s="7"/>
      <c r="G1272" s="7"/>
      <c r="H1272" s="7"/>
      <c r="I1272" s="7"/>
      <c r="J1272" s="7"/>
      <c r="K1272" s="7"/>
      <c r="L1272" s="7"/>
      <c r="M1272" s="7"/>
      <c r="N1272" s="7"/>
      <c r="O1272" s="7"/>
      <c r="P1272" s="7"/>
      <c r="Q1272" s="7"/>
      <c r="R1272" s="7"/>
      <c r="S1272" s="7"/>
      <c r="T1272"/>
      <c r="U1272"/>
      <c r="V1272"/>
      <c r="W1272"/>
      <c r="X1272"/>
      <c r="Y1272"/>
      <c r="Z1272"/>
    </row>
    <row r="1273" spans="2:26" x14ac:dyDescent="0.25">
      <c r="B1273" s="7"/>
      <c r="C1273" s="7"/>
      <c r="D1273" s="7"/>
      <c r="E1273" s="7"/>
      <c r="F1273" s="7"/>
      <c r="G1273" s="7"/>
      <c r="H1273" s="7"/>
      <c r="I1273" s="7"/>
      <c r="J1273" s="7"/>
      <c r="K1273" s="7"/>
      <c r="L1273" s="7"/>
      <c r="M1273" s="7"/>
      <c r="N1273" s="7"/>
      <c r="O1273" s="7"/>
      <c r="P1273" s="7"/>
      <c r="Q1273" s="7"/>
      <c r="R1273" s="7"/>
      <c r="S1273" s="7"/>
      <c r="T1273"/>
      <c r="U1273"/>
      <c r="V1273"/>
      <c r="W1273"/>
      <c r="X1273"/>
      <c r="Y1273"/>
      <c r="Z1273"/>
    </row>
    <row r="1274" spans="2:26" x14ac:dyDescent="0.25">
      <c r="B1274" s="7"/>
      <c r="C1274" s="7"/>
      <c r="D1274" s="7"/>
      <c r="E1274" s="7"/>
      <c r="F1274" s="7"/>
      <c r="G1274" s="7"/>
      <c r="H1274" s="7"/>
      <c r="I1274" s="7"/>
      <c r="J1274" s="7"/>
      <c r="K1274" s="7"/>
      <c r="L1274" s="7"/>
      <c r="M1274" s="7"/>
      <c r="N1274" s="7"/>
      <c r="O1274" s="7"/>
      <c r="P1274" s="7"/>
      <c r="Q1274" s="7"/>
      <c r="R1274" s="7"/>
      <c r="S1274" s="7"/>
      <c r="T1274"/>
      <c r="U1274"/>
      <c r="V1274"/>
      <c r="W1274"/>
      <c r="X1274"/>
      <c r="Y1274"/>
      <c r="Z1274"/>
    </row>
    <row r="1275" spans="2:26" x14ac:dyDescent="0.25">
      <c r="B1275" s="7"/>
      <c r="C1275" s="7"/>
      <c r="D1275" s="7"/>
      <c r="E1275" s="7"/>
      <c r="F1275" s="7"/>
      <c r="G1275" s="7"/>
      <c r="H1275" s="7"/>
      <c r="I1275" s="7"/>
      <c r="J1275" s="7"/>
      <c r="K1275" s="7"/>
      <c r="L1275" s="7"/>
      <c r="M1275" s="7"/>
      <c r="N1275" s="7"/>
      <c r="O1275" s="7"/>
      <c r="P1275" s="7"/>
      <c r="Q1275" s="7"/>
      <c r="R1275" s="7"/>
      <c r="S1275" s="7"/>
      <c r="T1275"/>
      <c r="U1275"/>
      <c r="V1275"/>
      <c r="W1275"/>
      <c r="X1275"/>
      <c r="Y1275"/>
      <c r="Z1275"/>
    </row>
    <row r="1276" spans="2:26" x14ac:dyDescent="0.25">
      <c r="B1276" s="7"/>
      <c r="C1276" s="7"/>
      <c r="D1276" s="7"/>
      <c r="E1276" s="7"/>
      <c r="F1276" s="7"/>
      <c r="G1276" s="7"/>
      <c r="H1276" s="7"/>
      <c r="I1276" s="7"/>
      <c r="J1276" s="7"/>
      <c r="K1276" s="7"/>
      <c r="L1276" s="7"/>
      <c r="M1276" s="7"/>
      <c r="N1276" s="7"/>
      <c r="O1276" s="7"/>
      <c r="P1276" s="7"/>
      <c r="Q1276" s="7"/>
      <c r="R1276" s="7"/>
      <c r="S1276" s="7"/>
      <c r="T1276"/>
      <c r="U1276"/>
      <c r="V1276"/>
      <c r="W1276"/>
      <c r="X1276"/>
      <c r="Y1276"/>
      <c r="Z1276"/>
    </row>
    <row r="1277" spans="2:26" x14ac:dyDescent="0.25">
      <c r="B1277" s="7"/>
      <c r="C1277" s="7"/>
      <c r="D1277" s="7"/>
      <c r="E1277" s="7"/>
      <c r="F1277" s="7"/>
      <c r="G1277" s="7"/>
      <c r="H1277" s="7"/>
      <c r="I1277" s="7"/>
      <c r="J1277" s="7"/>
      <c r="K1277" s="7"/>
      <c r="L1277" s="7"/>
      <c r="M1277" s="7"/>
      <c r="N1277" s="7"/>
      <c r="O1277" s="7"/>
      <c r="P1277" s="7"/>
      <c r="Q1277" s="7"/>
      <c r="R1277" s="7"/>
      <c r="S1277" s="7"/>
      <c r="T1277"/>
      <c r="U1277"/>
      <c r="V1277"/>
      <c r="W1277"/>
      <c r="X1277"/>
      <c r="Y1277"/>
      <c r="Z1277"/>
    </row>
    <row r="1278" spans="2:26" x14ac:dyDescent="0.25">
      <c r="B1278" s="7"/>
      <c r="C1278" s="7"/>
      <c r="D1278" s="7"/>
      <c r="E1278" s="7"/>
      <c r="F1278" s="7"/>
      <c r="G1278" s="7"/>
      <c r="H1278" s="7"/>
      <c r="I1278" s="7"/>
      <c r="J1278" s="7"/>
      <c r="K1278" s="7"/>
      <c r="L1278" s="7"/>
      <c r="M1278" s="7"/>
      <c r="N1278" s="7"/>
      <c r="O1278" s="7"/>
      <c r="P1278" s="7"/>
      <c r="Q1278" s="7"/>
      <c r="R1278" s="7"/>
      <c r="S1278" s="7"/>
      <c r="T1278"/>
      <c r="U1278"/>
      <c r="V1278"/>
      <c r="W1278"/>
      <c r="X1278"/>
      <c r="Y1278"/>
      <c r="Z1278"/>
    </row>
    <row r="1279" spans="2:26" x14ac:dyDescent="0.25">
      <c r="B1279" s="7"/>
      <c r="C1279" s="7"/>
      <c r="D1279" s="7"/>
      <c r="E1279" s="7"/>
      <c r="F1279" s="7"/>
      <c r="G1279" s="7"/>
      <c r="H1279" s="7"/>
      <c r="I1279" s="7"/>
      <c r="J1279" s="7"/>
      <c r="K1279" s="7"/>
      <c r="L1279" s="7"/>
      <c r="M1279" s="7"/>
      <c r="N1279" s="7"/>
      <c r="O1279" s="7"/>
      <c r="P1279" s="7"/>
      <c r="Q1279" s="7"/>
      <c r="R1279" s="7"/>
      <c r="S1279" s="7"/>
      <c r="T1279"/>
      <c r="U1279"/>
      <c r="V1279"/>
      <c r="W1279"/>
      <c r="X1279"/>
      <c r="Y1279"/>
      <c r="Z1279"/>
    </row>
    <row r="1280" spans="2:26" x14ac:dyDescent="0.25">
      <c r="B1280" s="7"/>
      <c r="C1280" s="7"/>
      <c r="D1280" s="7"/>
      <c r="E1280" s="7"/>
      <c r="F1280" s="7"/>
      <c r="G1280" s="7"/>
      <c r="H1280" s="7"/>
      <c r="I1280" s="7"/>
      <c r="J1280" s="7"/>
      <c r="K1280" s="7"/>
      <c r="L1280" s="7"/>
      <c r="M1280" s="7"/>
      <c r="N1280" s="7"/>
      <c r="O1280" s="7"/>
      <c r="P1280" s="7"/>
      <c r="Q1280" s="7"/>
      <c r="R1280" s="7"/>
      <c r="S1280" s="7"/>
      <c r="T1280"/>
      <c r="U1280"/>
      <c r="V1280"/>
      <c r="W1280"/>
      <c r="X1280"/>
      <c r="Y1280"/>
      <c r="Z1280"/>
    </row>
    <row r="1281" spans="2:26" x14ac:dyDescent="0.25">
      <c r="B1281" s="7"/>
      <c r="C1281" s="7"/>
      <c r="D1281" s="7"/>
      <c r="E1281" s="7"/>
      <c r="F1281" s="7"/>
      <c r="G1281" s="7"/>
      <c r="H1281" s="7"/>
      <c r="I1281" s="7"/>
      <c r="J1281" s="7"/>
      <c r="K1281" s="7"/>
      <c r="L1281" s="7"/>
      <c r="M1281" s="7"/>
      <c r="N1281" s="7"/>
      <c r="O1281" s="7"/>
      <c r="P1281" s="7"/>
      <c r="Q1281" s="7"/>
      <c r="R1281" s="7"/>
      <c r="S1281" s="7"/>
      <c r="T1281"/>
      <c r="U1281"/>
      <c r="V1281"/>
      <c r="W1281"/>
      <c r="X1281"/>
      <c r="Y1281"/>
      <c r="Z1281"/>
    </row>
    <row r="1282" spans="2:26" x14ac:dyDescent="0.25">
      <c r="B1282" s="7"/>
      <c r="C1282" s="7"/>
      <c r="D1282" s="7"/>
      <c r="E1282" s="7"/>
      <c r="F1282" s="7"/>
      <c r="G1282" s="7"/>
      <c r="H1282" s="7"/>
      <c r="I1282" s="7"/>
      <c r="J1282" s="7"/>
      <c r="K1282" s="7"/>
      <c r="L1282" s="7"/>
      <c r="M1282" s="7"/>
      <c r="N1282" s="7"/>
      <c r="O1282" s="7"/>
      <c r="P1282" s="7"/>
      <c r="Q1282" s="7"/>
      <c r="R1282" s="7"/>
      <c r="S1282" s="7"/>
      <c r="T1282"/>
      <c r="U1282"/>
      <c r="V1282"/>
      <c r="W1282"/>
      <c r="X1282"/>
      <c r="Y1282"/>
      <c r="Z1282"/>
    </row>
    <row r="1283" spans="2:26" x14ac:dyDescent="0.25">
      <c r="B1283" s="7"/>
      <c r="C1283" s="7"/>
      <c r="D1283" s="7"/>
      <c r="E1283" s="7"/>
      <c r="F1283" s="7"/>
      <c r="G1283" s="7"/>
      <c r="H1283" s="7"/>
      <c r="I1283" s="7"/>
      <c r="J1283" s="7"/>
      <c r="K1283" s="7"/>
      <c r="L1283" s="7"/>
      <c r="M1283" s="7"/>
      <c r="N1283" s="7"/>
      <c r="O1283" s="7"/>
      <c r="P1283" s="7"/>
      <c r="Q1283" s="7"/>
      <c r="R1283" s="7"/>
      <c r="S1283" s="7"/>
      <c r="T1283"/>
      <c r="U1283"/>
      <c r="V1283"/>
      <c r="W1283"/>
      <c r="X1283"/>
      <c r="Y1283"/>
      <c r="Z1283"/>
    </row>
    <row r="1284" spans="2:26" x14ac:dyDescent="0.25">
      <c r="B1284" s="7"/>
      <c r="C1284" s="7"/>
      <c r="D1284" s="7"/>
      <c r="E1284" s="7"/>
      <c r="F1284" s="7"/>
      <c r="G1284" s="7"/>
      <c r="H1284" s="7"/>
      <c r="I1284" s="7"/>
      <c r="J1284" s="7"/>
      <c r="K1284" s="7"/>
      <c r="L1284" s="7"/>
      <c r="M1284" s="7"/>
      <c r="N1284" s="7"/>
      <c r="O1284" s="7"/>
      <c r="P1284" s="7"/>
      <c r="Q1284" s="7"/>
      <c r="R1284" s="7"/>
      <c r="S1284" s="7"/>
      <c r="T1284"/>
      <c r="U1284"/>
      <c r="V1284"/>
      <c r="W1284"/>
      <c r="X1284"/>
      <c r="Y1284"/>
      <c r="Z1284"/>
    </row>
    <row r="1285" spans="2:26" x14ac:dyDescent="0.25">
      <c r="B1285" s="7"/>
      <c r="C1285" s="7"/>
      <c r="D1285" s="7"/>
      <c r="E1285" s="7"/>
      <c r="F1285" s="7"/>
      <c r="G1285" s="7"/>
      <c r="H1285" s="7"/>
      <c r="I1285" s="7"/>
      <c r="J1285" s="7"/>
      <c r="K1285" s="7"/>
      <c r="L1285" s="7"/>
      <c r="M1285" s="7"/>
      <c r="N1285" s="7"/>
      <c r="O1285" s="7"/>
      <c r="P1285" s="7"/>
      <c r="Q1285" s="7"/>
      <c r="R1285" s="7"/>
      <c r="S1285" s="7"/>
      <c r="T1285"/>
      <c r="U1285"/>
      <c r="V1285"/>
      <c r="W1285"/>
      <c r="X1285"/>
      <c r="Y1285"/>
      <c r="Z1285"/>
    </row>
    <row r="1286" spans="2:26" x14ac:dyDescent="0.25">
      <c r="B1286" s="7"/>
      <c r="C1286" s="7"/>
      <c r="D1286" s="7"/>
      <c r="E1286" s="7"/>
      <c r="F1286" s="7"/>
      <c r="G1286" s="7"/>
      <c r="H1286" s="7"/>
      <c r="I1286" s="7"/>
      <c r="J1286" s="7"/>
      <c r="K1286" s="7"/>
      <c r="L1286" s="7"/>
      <c r="M1286" s="7"/>
      <c r="N1286" s="7"/>
      <c r="O1286" s="7"/>
      <c r="P1286" s="7"/>
      <c r="Q1286" s="7"/>
      <c r="R1286" s="7"/>
      <c r="S1286" s="7"/>
      <c r="T1286"/>
      <c r="U1286"/>
      <c r="V1286"/>
      <c r="W1286"/>
      <c r="X1286"/>
      <c r="Y1286"/>
      <c r="Z1286"/>
    </row>
    <row r="1287" spans="2:26" x14ac:dyDescent="0.25">
      <c r="B1287" s="7"/>
      <c r="C1287" s="7"/>
      <c r="D1287" s="7"/>
      <c r="E1287" s="7"/>
      <c r="F1287" s="7"/>
      <c r="G1287" s="7"/>
      <c r="H1287" s="7"/>
      <c r="I1287" s="7"/>
      <c r="J1287" s="7"/>
      <c r="K1287" s="7"/>
      <c r="L1287" s="7"/>
      <c r="M1287" s="7"/>
      <c r="N1287" s="7"/>
      <c r="O1287" s="7"/>
      <c r="P1287" s="7"/>
      <c r="Q1287" s="7"/>
      <c r="R1287" s="7"/>
      <c r="S1287" s="7"/>
      <c r="T1287"/>
      <c r="U1287"/>
      <c r="V1287"/>
      <c r="W1287"/>
      <c r="X1287"/>
      <c r="Y1287"/>
      <c r="Z1287"/>
    </row>
    <row r="1288" spans="2:26" x14ac:dyDescent="0.25">
      <c r="B1288" s="7"/>
      <c r="C1288" s="7"/>
      <c r="D1288" s="7"/>
      <c r="E1288" s="7"/>
      <c r="F1288" s="7"/>
      <c r="G1288" s="7"/>
      <c r="H1288" s="7"/>
      <c r="I1288" s="7"/>
      <c r="J1288" s="7"/>
      <c r="K1288" s="7"/>
      <c r="L1288" s="7"/>
      <c r="M1288" s="7"/>
      <c r="N1288" s="7"/>
      <c r="O1288" s="7"/>
      <c r="P1288" s="7"/>
      <c r="Q1288" s="7"/>
      <c r="R1288" s="7"/>
      <c r="S1288" s="7"/>
      <c r="T1288"/>
      <c r="U1288"/>
      <c r="V1288"/>
      <c r="W1288"/>
      <c r="X1288"/>
      <c r="Y1288"/>
      <c r="Z1288"/>
    </row>
    <row r="1289" spans="2:26" x14ac:dyDescent="0.25">
      <c r="B1289" s="7"/>
      <c r="C1289" s="7"/>
      <c r="D1289" s="7"/>
      <c r="E1289" s="7"/>
      <c r="F1289" s="7"/>
      <c r="G1289" s="7"/>
      <c r="H1289" s="7"/>
      <c r="I1289" s="7"/>
      <c r="J1289" s="7"/>
      <c r="K1289" s="7"/>
      <c r="L1289" s="7"/>
      <c r="M1289" s="7"/>
      <c r="N1289" s="7"/>
      <c r="O1289" s="7"/>
      <c r="P1289" s="7"/>
      <c r="Q1289" s="7"/>
      <c r="R1289" s="7"/>
      <c r="S1289" s="7"/>
      <c r="T1289"/>
      <c r="U1289"/>
      <c r="V1289"/>
      <c r="W1289"/>
      <c r="X1289"/>
      <c r="Y1289"/>
      <c r="Z1289"/>
    </row>
    <row r="1290" spans="2:26" x14ac:dyDescent="0.25">
      <c r="B1290" s="7"/>
      <c r="C1290" s="7"/>
      <c r="D1290" s="7"/>
      <c r="E1290" s="7"/>
      <c r="F1290" s="7"/>
      <c r="G1290" s="7"/>
      <c r="H1290" s="7"/>
      <c r="I1290" s="7"/>
      <c r="J1290" s="7"/>
      <c r="K1290" s="7"/>
      <c r="L1290" s="7"/>
      <c r="M1290" s="7"/>
      <c r="N1290" s="7"/>
      <c r="O1290" s="7"/>
      <c r="P1290" s="7"/>
      <c r="Q1290" s="7"/>
      <c r="R1290" s="7"/>
      <c r="S1290" s="7"/>
      <c r="T1290"/>
      <c r="U1290"/>
      <c r="V1290"/>
      <c r="W1290"/>
      <c r="X1290"/>
      <c r="Y1290"/>
      <c r="Z1290"/>
    </row>
    <row r="1291" spans="2:26" x14ac:dyDescent="0.25">
      <c r="B1291" s="7"/>
      <c r="C1291" s="7"/>
      <c r="D1291" s="7"/>
      <c r="E1291" s="7"/>
      <c r="F1291" s="7"/>
      <c r="G1291" s="7"/>
      <c r="H1291" s="7"/>
      <c r="I1291" s="7"/>
      <c r="J1291" s="7"/>
      <c r="K1291" s="7"/>
      <c r="L1291" s="7"/>
      <c r="M1291" s="7"/>
      <c r="N1291" s="7"/>
      <c r="O1291" s="7"/>
      <c r="P1291" s="7"/>
      <c r="Q1291" s="7"/>
      <c r="R1291" s="7"/>
      <c r="S1291" s="7"/>
      <c r="T1291"/>
      <c r="U1291"/>
      <c r="V1291"/>
      <c r="W1291"/>
      <c r="X1291"/>
      <c r="Y1291"/>
      <c r="Z1291"/>
    </row>
    <row r="1292" spans="2:26" x14ac:dyDescent="0.25">
      <c r="B1292" s="7"/>
      <c r="C1292" s="7"/>
      <c r="D1292" s="7"/>
      <c r="E1292" s="7"/>
      <c r="F1292" s="7"/>
      <c r="G1292" s="7"/>
      <c r="H1292" s="7"/>
      <c r="I1292" s="7"/>
      <c r="J1292" s="7"/>
      <c r="K1292" s="7"/>
      <c r="L1292" s="7"/>
      <c r="M1292" s="7"/>
      <c r="N1292" s="7"/>
      <c r="O1292" s="7"/>
      <c r="P1292" s="7"/>
      <c r="Q1292" s="7"/>
      <c r="R1292" s="7"/>
      <c r="S1292" s="7"/>
      <c r="T1292"/>
      <c r="U1292"/>
      <c r="V1292"/>
      <c r="W1292"/>
      <c r="X1292"/>
      <c r="Y1292"/>
      <c r="Z1292"/>
    </row>
    <row r="1293" spans="2:26" x14ac:dyDescent="0.25">
      <c r="B1293" s="7"/>
      <c r="C1293" s="7"/>
      <c r="D1293" s="7"/>
      <c r="E1293" s="7"/>
      <c r="F1293" s="7"/>
      <c r="G1293" s="7"/>
      <c r="H1293" s="7"/>
      <c r="I1293" s="7"/>
      <c r="J1293" s="7"/>
      <c r="K1293" s="7"/>
      <c r="L1293" s="7"/>
      <c r="M1293" s="7"/>
      <c r="N1293" s="7"/>
      <c r="O1293" s="7"/>
      <c r="P1293" s="7"/>
      <c r="Q1293" s="7"/>
      <c r="R1293" s="7"/>
      <c r="S1293" s="7"/>
      <c r="T1293"/>
      <c r="U1293"/>
      <c r="V1293"/>
      <c r="W1293"/>
      <c r="X1293"/>
      <c r="Y1293"/>
      <c r="Z1293"/>
    </row>
    <row r="1294" spans="2:26" x14ac:dyDescent="0.25">
      <c r="B1294" s="7"/>
      <c r="C1294" s="7"/>
      <c r="D1294" s="7"/>
      <c r="E1294" s="7"/>
      <c r="F1294" s="7"/>
      <c r="G1294" s="7"/>
      <c r="H1294" s="7"/>
      <c r="I1294" s="7"/>
      <c r="J1294" s="7"/>
      <c r="K1294" s="7"/>
      <c r="L1294" s="7"/>
      <c r="M1294" s="7"/>
      <c r="N1294" s="7"/>
      <c r="O1294" s="7"/>
      <c r="P1294" s="7"/>
      <c r="Q1294" s="7"/>
      <c r="R1294" s="7"/>
      <c r="S1294" s="7"/>
      <c r="T1294"/>
      <c r="U1294"/>
      <c r="V1294"/>
      <c r="W1294"/>
      <c r="X1294"/>
      <c r="Y1294"/>
      <c r="Z1294"/>
    </row>
    <row r="1295" spans="2:26" x14ac:dyDescent="0.25">
      <c r="B1295" s="7"/>
      <c r="C1295" s="7"/>
      <c r="D1295" s="7"/>
      <c r="E1295" s="7"/>
      <c r="F1295" s="7"/>
      <c r="G1295" s="7"/>
      <c r="H1295" s="7"/>
      <c r="I1295" s="7"/>
      <c r="J1295" s="7"/>
      <c r="K1295" s="7"/>
      <c r="L1295" s="7"/>
      <c r="M1295" s="7"/>
      <c r="N1295" s="7"/>
      <c r="O1295" s="7"/>
      <c r="P1295" s="7"/>
      <c r="Q1295" s="7"/>
      <c r="R1295" s="7"/>
      <c r="S1295" s="7"/>
      <c r="T1295"/>
      <c r="U1295"/>
      <c r="V1295"/>
      <c r="W1295"/>
      <c r="X1295"/>
      <c r="Y1295"/>
      <c r="Z1295"/>
    </row>
    <row r="1296" spans="2:26" x14ac:dyDescent="0.25">
      <c r="B1296" s="7"/>
      <c r="C1296" s="7"/>
      <c r="D1296" s="7"/>
      <c r="E1296" s="7"/>
      <c r="F1296" s="7"/>
      <c r="G1296" s="7"/>
      <c r="H1296" s="7"/>
      <c r="I1296" s="7"/>
      <c r="J1296" s="7"/>
      <c r="K1296" s="7"/>
      <c r="L1296" s="7"/>
      <c r="M1296" s="7"/>
      <c r="N1296" s="7"/>
      <c r="O1296" s="7"/>
      <c r="P1296" s="7"/>
      <c r="Q1296" s="7"/>
      <c r="R1296" s="7"/>
      <c r="S1296" s="7"/>
      <c r="T1296"/>
      <c r="U1296"/>
      <c r="V1296"/>
      <c r="W1296"/>
      <c r="X1296"/>
      <c r="Y1296"/>
      <c r="Z1296"/>
    </row>
    <row r="1297" spans="2:26" x14ac:dyDescent="0.25">
      <c r="B1297" s="7"/>
      <c r="C1297" s="7"/>
      <c r="D1297" s="7"/>
      <c r="E1297" s="7"/>
      <c r="F1297" s="7"/>
      <c r="G1297" s="7"/>
      <c r="H1297" s="7"/>
      <c r="I1297" s="7"/>
      <c r="J1297" s="7"/>
      <c r="K1297" s="7"/>
      <c r="L1297" s="7"/>
      <c r="M1297" s="7"/>
      <c r="N1297" s="7"/>
      <c r="O1297" s="7"/>
      <c r="P1297" s="7"/>
      <c r="Q1297" s="7"/>
      <c r="R1297" s="7"/>
      <c r="S1297" s="7"/>
      <c r="T1297"/>
      <c r="U1297"/>
      <c r="V1297"/>
      <c r="W1297"/>
      <c r="X1297"/>
      <c r="Y1297"/>
      <c r="Z1297"/>
    </row>
    <row r="1298" spans="2:26" x14ac:dyDescent="0.25">
      <c r="B1298" s="7"/>
      <c r="C1298" s="7"/>
      <c r="D1298" s="7"/>
      <c r="E1298" s="7"/>
      <c r="F1298" s="7"/>
      <c r="G1298" s="7"/>
      <c r="H1298" s="7"/>
      <c r="I1298" s="7"/>
      <c r="J1298" s="7"/>
      <c r="K1298" s="7"/>
      <c r="L1298" s="7"/>
      <c r="M1298" s="7"/>
      <c r="N1298" s="7"/>
      <c r="O1298" s="7"/>
      <c r="P1298" s="7"/>
      <c r="Q1298" s="7"/>
      <c r="R1298" s="7"/>
      <c r="S1298" s="7"/>
      <c r="T1298"/>
      <c r="U1298"/>
      <c r="V1298"/>
      <c r="W1298"/>
      <c r="X1298"/>
      <c r="Y1298"/>
      <c r="Z1298"/>
    </row>
    <row r="1299" spans="2:26" x14ac:dyDescent="0.25">
      <c r="B1299" s="7"/>
      <c r="C1299" s="7"/>
      <c r="D1299" s="7"/>
      <c r="E1299" s="7"/>
      <c r="F1299" s="7"/>
      <c r="G1299" s="7"/>
      <c r="H1299" s="7"/>
      <c r="I1299" s="7"/>
      <c r="J1299" s="7"/>
      <c r="K1299" s="7"/>
      <c r="L1299" s="7"/>
      <c r="M1299" s="7"/>
      <c r="N1299" s="7"/>
      <c r="O1299" s="7"/>
      <c r="P1299" s="7"/>
      <c r="Q1299" s="7"/>
      <c r="R1299" s="7"/>
      <c r="S1299" s="7"/>
      <c r="T1299"/>
      <c r="U1299"/>
      <c r="V1299"/>
      <c r="W1299"/>
      <c r="X1299"/>
      <c r="Y1299"/>
      <c r="Z1299"/>
    </row>
    <row r="1300" spans="2:26" x14ac:dyDescent="0.25">
      <c r="B1300" s="7"/>
      <c r="C1300" s="7"/>
      <c r="D1300" s="7"/>
      <c r="E1300" s="7"/>
      <c r="F1300" s="7"/>
      <c r="G1300" s="7"/>
      <c r="H1300" s="7"/>
      <c r="I1300" s="7"/>
      <c r="J1300" s="7"/>
      <c r="K1300" s="7"/>
      <c r="L1300" s="7"/>
      <c r="M1300" s="7"/>
      <c r="N1300" s="7"/>
      <c r="O1300" s="7"/>
      <c r="P1300" s="7"/>
      <c r="Q1300" s="7"/>
      <c r="R1300" s="7"/>
      <c r="S1300" s="7"/>
      <c r="T1300"/>
      <c r="U1300"/>
      <c r="V1300"/>
      <c r="W1300"/>
      <c r="X1300"/>
      <c r="Y1300"/>
      <c r="Z1300"/>
    </row>
    <row r="1301" spans="2:26" x14ac:dyDescent="0.25">
      <c r="B1301" s="7"/>
      <c r="C1301" s="7"/>
      <c r="D1301" s="7"/>
      <c r="E1301" s="7"/>
      <c r="F1301" s="7"/>
      <c r="G1301" s="7"/>
      <c r="H1301" s="7"/>
      <c r="I1301" s="7"/>
      <c r="J1301" s="7"/>
      <c r="K1301" s="7"/>
      <c r="L1301" s="7"/>
      <c r="M1301" s="7"/>
      <c r="N1301" s="7"/>
      <c r="O1301" s="7"/>
      <c r="P1301" s="7"/>
      <c r="Q1301" s="7"/>
      <c r="R1301" s="7"/>
      <c r="S1301" s="7"/>
      <c r="T1301"/>
      <c r="U1301"/>
      <c r="V1301"/>
      <c r="W1301"/>
      <c r="X1301"/>
      <c r="Y1301"/>
      <c r="Z1301"/>
    </row>
    <row r="1302" spans="2:26" x14ac:dyDescent="0.25">
      <c r="B1302" s="7"/>
      <c r="C1302" s="7"/>
      <c r="D1302" s="7"/>
      <c r="E1302" s="7"/>
      <c r="F1302" s="7"/>
      <c r="G1302" s="7"/>
      <c r="H1302" s="7"/>
      <c r="I1302" s="7"/>
      <c r="J1302" s="7"/>
      <c r="K1302" s="7"/>
      <c r="L1302" s="7"/>
      <c r="M1302" s="7"/>
      <c r="N1302" s="7"/>
      <c r="O1302" s="7"/>
      <c r="P1302" s="7"/>
      <c r="Q1302" s="7"/>
      <c r="R1302" s="7"/>
      <c r="S1302" s="7"/>
      <c r="T1302"/>
      <c r="U1302"/>
      <c r="V1302"/>
      <c r="W1302"/>
      <c r="X1302"/>
      <c r="Y1302"/>
      <c r="Z1302"/>
    </row>
    <row r="1303" spans="2:26" x14ac:dyDescent="0.25">
      <c r="B1303" s="7"/>
      <c r="C1303" s="7"/>
      <c r="D1303" s="7"/>
      <c r="E1303" s="7"/>
      <c r="F1303" s="7"/>
      <c r="G1303" s="7"/>
      <c r="H1303" s="7"/>
      <c r="I1303" s="7"/>
      <c r="J1303" s="7"/>
      <c r="K1303" s="7"/>
      <c r="L1303" s="7"/>
      <c r="M1303" s="7"/>
      <c r="N1303" s="7"/>
      <c r="O1303" s="7"/>
      <c r="P1303" s="7"/>
      <c r="Q1303" s="7"/>
      <c r="R1303" s="7"/>
      <c r="S1303" s="7"/>
      <c r="T1303"/>
      <c r="U1303"/>
      <c r="V1303"/>
      <c r="W1303"/>
      <c r="X1303"/>
      <c r="Y1303"/>
      <c r="Z1303"/>
    </row>
    <row r="1304" spans="2:26" x14ac:dyDescent="0.25">
      <c r="B1304" s="7"/>
      <c r="C1304" s="7"/>
      <c r="D1304" s="7"/>
      <c r="E1304" s="7"/>
      <c r="F1304" s="7"/>
      <c r="G1304" s="7"/>
      <c r="H1304" s="7"/>
      <c r="I1304" s="7"/>
      <c r="J1304" s="7"/>
      <c r="K1304" s="7"/>
      <c r="L1304" s="7"/>
      <c r="M1304" s="7"/>
      <c r="N1304" s="7"/>
      <c r="O1304" s="7"/>
      <c r="P1304" s="7"/>
      <c r="Q1304" s="7"/>
      <c r="R1304" s="7"/>
      <c r="S1304" s="7"/>
      <c r="T1304"/>
      <c r="U1304"/>
      <c r="V1304"/>
      <c r="W1304"/>
      <c r="X1304"/>
      <c r="Y1304"/>
      <c r="Z1304"/>
    </row>
    <row r="1305" spans="2:26" x14ac:dyDescent="0.25">
      <c r="B1305" s="7"/>
      <c r="C1305" s="7"/>
      <c r="D1305" s="7"/>
      <c r="E1305" s="7"/>
      <c r="F1305" s="7"/>
      <c r="G1305" s="7"/>
      <c r="H1305" s="7"/>
      <c r="I1305" s="7"/>
      <c r="J1305" s="7"/>
      <c r="K1305" s="7"/>
      <c r="L1305" s="7"/>
      <c r="M1305" s="7"/>
      <c r="N1305" s="7"/>
      <c r="O1305" s="7"/>
      <c r="P1305" s="7"/>
      <c r="Q1305" s="7"/>
      <c r="R1305" s="7"/>
      <c r="S1305" s="7"/>
      <c r="T1305"/>
      <c r="U1305"/>
      <c r="V1305"/>
      <c r="W1305"/>
      <c r="X1305"/>
      <c r="Y1305"/>
      <c r="Z1305"/>
    </row>
    <row r="1306" spans="2:26" x14ac:dyDescent="0.25">
      <c r="B1306" s="7"/>
      <c r="C1306" s="7"/>
      <c r="D1306" s="7"/>
      <c r="E1306" s="7"/>
      <c r="F1306" s="7"/>
      <c r="G1306" s="7"/>
      <c r="H1306" s="7"/>
      <c r="I1306" s="7"/>
      <c r="J1306" s="7"/>
      <c r="K1306" s="7"/>
      <c r="L1306" s="7"/>
      <c r="M1306" s="7"/>
      <c r="N1306" s="7"/>
      <c r="O1306" s="7"/>
      <c r="P1306" s="7"/>
      <c r="Q1306" s="7"/>
      <c r="R1306" s="7"/>
      <c r="S1306" s="7"/>
      <c r="T1306"/>
      <c r="U1306"/>
      <c r="V1306"/>
      <c r="W1306"/>
      <c r="X1306"/>
      <c r="Y1306"/>
      <c r="Z1306"/>
    </row>
    <row r="1307" spans="2:26" x14ac:dyDescent="0.25">
      <c r="B1307" s="7"/>
      <c r="C1307" s="7"/>
      <c r="D1307" s="7"/>
      <c r="E1307" s="7"/>
      <c r="F1307" s="7"/>
      <c r="G1307" s="7"/>
      <c r="H1307" s="7"/>
      <c r="I1307" s="7"/>
      <c r="J1307" s="7"/>
      <c r="K1307" s="7"/>
      <c r="L1307" s="7"/>
      <c r="M1307" s="7"/>
      <c r="N1307" s="7"/>
      <c r="O1307" s="7"/>
      <c r="P1307" s="7"/>
      <c r="Q1307" s="7"/>
      <c r="R1307" s="7"/>
      <c r="S1307" s="7"/>
      <c r="T1307"/>
      <c r="U1307"/>
      <c r="V1307"/>
      <c r="W1307"/>
      <c r="X1307"/>
      <c r="Y1307"/>
      <c r="Z1307"/>
    </row>
    <row r="1308" spans="2:26" x14ac:dyDescent="0.25">
      <c r="B1308" s="7"/>
      <c r="C1308" s="7"/>
      <c r="D1308" s="7"/>
      <c r="E1308" s="7"/>
      <c r="F1308" s="7"/>
      <c r="G1308" s="7"/>
      <c r="H1308" s="7"/>
      <c r="I1308" s="7"/>
      <c r="J1308" s="7"/>
      <c r="K1308" s="7"/>
      <c r="L1308" s="7"/>
      <c r="M1308" s="7"/>
      <c r="N1308" s="7"/>
      <c r="O1308" s="7"/>
      <c r="P1308" s="7"/>
      <c r="Q1308" s="7"/>
      <c r="R1308" s="7"/>
      <c r="S1308" s="7"/>
      <c r="T1308"/>
      <c r="U1308"/>
      <c r="V1308"/>
      <c r="W1308"/>
      <c r="X1308"/>
      <c r="Y1308"/>
      <c r="Z1308"/>
    </row>
    <row r="1309" spans="2:26" x14ac:dyDescent="0.25">
      <c r="B1309" s="7"/>
      <c r="C1309" s="7"/>
      <c r="D1309" s="7"/>
      <c r="E1309" s="7"/>
      <c r="F1309" s="7"/>
      <c r="G1309" s="7"/>
      <c r="H1309" s="7"/>
      <c r="I1309" s="7"/>
      <c r="J1309" s="7"/>
      <c r="K1309" s="7"/>
      <c r="L1309" s="7"/>
      <c r="M1309" s="7"/>
      <c r="N1309" s="7"/>
      <c r="O1309" s="7"/>
      <c r="P1309" s="7"/>
      <c r="Q1309" s="7"/>
      <c r="R1309" s="7"/>
      <c r="S1309" s="7"/>
      <c r="T1309"/>
      <c r="U1309"/>
      <c r="V1309"/>
      <c r="W1309"/>
      <c r="X1309"/>
      <c r="Y1309"/>
      <c r="Z1309"/>
    </row>
    <row r="1310" spans="2:26" x14ac:dyDescent="0.25">
      <c r="B1310" s="7"/>
      <c r="C1310" s="7"/>
      <c r="D1310" s="7"/>
      <c r="E1310" s="7"/>
      <c r="F1310" s="7"/>
      <c r="G1310" s="7"/>
      <c r="H1310" s="7"/>
      <c r="I1310" s="7"/>
      <c r="J1310" s="7"/>
      <c r="K1310" s="7"/>
      <c r="L1310" s="7"/>
      <c r="M1310" s="7"/>
      <c r="N1310" s="7"/>
      <c r="O1310" s="7"/>
      <c r="P1310" s="7"/>
      <c r="Q1310" s="7"/>
      <c r="R1310" s="7"/>
      <c r="S1310" s="7"/>
      <c r="T1310"/>
      <c r="U1310"/>
      <c r="V1310"/>
      <c r="W1310"/>
      <c r="X1310"/>
      <c r="Y1310"/>
      <c r="Z1310"/>
    </row>
    <row r="1311" spans="2:26" x14ac:dyDescent="0.25">
      <c r="B1311" s="7"/>
      <c r="C1311" s="7"/>
      <c r="D1311" s="7"/>
      <c r="E1311" s="7"/>
      <c r="F1311" s="7"/>
      <c r="G1311" s="7"/>
      <c r="H1311" s="7"/>
      <c r="I1311" s="7"/>
      <c r="J1311" s="7"/>
      <c r="K1311" s="7"/>
      <c r="L1311" s="7"/>
      <c r="M1311" s="7"/>
      <c r="N1311" s="7"/>
      <c r="O1311" s="7"/>
      <c r="P1311" s="7"/>
      <c r="Q1311" s="7"/>
      <c r="R1311" s="7"/>
      <c r="S1311" s="7"/>
      <c r="T1311"/>
      <c r="U1311"/>
      <c r="V1311"/>
      <c r="W1311"/>
      <c r="X1311"/>
      <c r="Y1311"/>
      <c r="Z1311"/>
    </row>
    <row r="1312" spans="2:26" x14ac:dyDescent="0.25">
      <c r="B1312" s="7"/>
      <c r="C1312" s="7"/>
      <c r="D1312" s="7"/>
      <c r="E1312" s="7"/>
      <c r="F1312" s="7"/>
      <c r="G1312" s="7"/>
      <c r="H1312" s="7"/>
      <c r="I1312" s="7"/>
      <c r="J1312" s="7"/>
      <c r="K1312" s="7"/>
      <c r="L1312" s="7"/>
      <c r="M1312" s="7"/>
      <c r="N1312" s="7"/>
      <c r="O1312" s="7"/>
      <c r="P1312" s="7"/>
      <c r="Q1312" s="7"/>
      <c r="R1312" s="7"/>
      <c r="S1312" s="7"/>
      <c r="T1312"/>
      <c r="U1312"/>
      <c r="V1312"/>
      <c r="W1312"/>
      <c r="X1312"/>
      <c r="Y1312"/>
      <c r="Z1312"/>
    </row>
    <row r="1313" spans="2:26" x14ac:dyDescent="0.25">
      <c r="B1313" s="7"/>
      <c r="C1313" s="7"/>
      <c r="D1313" s="7"/>
      <c r="E1313" s="7"/>
      <c r="F1313" s="7"/>
      <c r="G1313" s="7"/>
      <c r="H1313" s="7"/>
      <c r="I1313" s="7"/>
      <c r="J1313" s="7"/>
      <c r="K1313" s="7"/>
      <c r="L1313" s="7"/>
      <c r="M1313" s="7"/>
      <c r="N1313" s="7"/>
      <c r="O1313" s="7"/>
      <c r="P1313" s="7"/>
      <c r="Q1313" s="7"/>
      <c r="R1313" s="7"/>
      <c r="S1313" s="7"/>
      <c r="T1313"/>
      <c r="U1313"/>
      <c r="V1313"/>
      <c r="W1313"/>
      <c r="X1313"/>
      <c r="Y1313"/>
      <c r="Z1313"/>
    </row>
    <row r="1314" spans="2:26" x14ac:dyDescent="0.25">
      <c r="B1314" s="7"/>
      <c r="C1314" s="7"/>
      <c r="D1314" s="7"/>
      <c r="E1314" s="7"/>
      <c r="F1314" s="7"/>
      <c r="G1314" s="7"/>
      <c r="H1314" s="7"/>
      <c r="I1314" s="7"/>
      <c r="J1314" s="7"/>
      <c r="K1314" s="7"/>
      <c r="L1314" s="7"/>
      <c r="M1314" s="7"/>
      <c r="N1314" s="7"/>
      <c r="O1314" s="7"/>
      <c r="P1314" s="7"/>
      <c r="Q1314" s="7"/>
      <c r="R1314" s="7"/>
      <c r="S1314" s="7"/>
      <c r="T1314"/>
      <c r="U1314"/>
      <c r="V1314"/>
      <c r="W1314"/>
      <c r="X1314"/>
      <c r="Y1314"/>
      <c r="Z1314"/>
    </row>
    <row r="1315" spans="2:26" x14ac:dyDescent="0.25">
      <c r="B1315" s="7"/>
      <c r="C1315" s="7"/>
      <c r="D1315" s="7"/>
      <c r="E1315" s="7"/>
      <c r="F1315" s="7"/>
      <c r="G1315" s="7"/>
      <c r="H1315" s="7"/>
      <c r="I1315" s="7"/>
      <c r="J1315" s="7"/>
      <c r="K1315" s="7"/>
      <c r="L1315" s="7"/>
      <c r="M1315" s="7"/>
      <c r="N1315" s="7"/>
      <c r="O1315" s="7"/>
      <c r="P1315" s="7"/>
      <c r="Q1315" s="7"/>
      <c r="R1315" s="7"/>
      <c r="S1315" s="7"/>
      <c r="T1315"/>
      <c r="U1315"/>
      <c r="V1315"/>
      <c r="W1315"/>
      <c r="X1315"/>
      <c r="Y1315"/>
      <c r="Z1315"/>
    </row>
    <row r="1316" spans="2:26" x14ac:dyDescent="0.25">
      <c r="B1316" s="7"/>
      <c r="C1316" s="7"/>
      <c r="D1316" s="7"/>
      <c r="E1316" s="7"/>
      <c r="F1316" s="7"/>
      <c r="G1316" s="7"/>
      <c r="H1316" s="7"/>
      <c r="I1316" s="7"/>
      <c r="J1316" s="7"/>
      <c r="K1316" s="7"/>
      <c r="L1316" s="7"/>
      <c r="M1316" s="7"/>
      <c r="N1316" s="7"/>
      <c r="O1316" s="7"/>
      <c r="P1316" s="7"/>
      <c r="Q1316" s="7"/>
      <c r="R1316" s="7"/>
      <c r="S1316" s="7"/>
      <c r="T1316"/>
      <c r="U1316"/>
      <c r="V1316"/>
      <c r="W1316"/>
      <c r="X1316"/>
      <c r="Y1316"/>
      <c r="Z1316"/>
    </row>
    <row r="1317" spans="2:26" x14ac:dyDescent="0.25">
      <c r="B1317" s="7"/>
      <c r="C1317" s="7"/>
      <c r="D1317" s="7"/>
      <c r="E1317" s="7"/>
      <c r="F1317" s="7"/>
      <c r="G1317" s="7"/>
      <c r="H1317" s="7"/>
      <c r="I1317" s="7"/>
      <c r="J1317" s="7"/>
      <c r="K1317" s="7"/>
      <c r="L1317" s="7"/>
      <c r="M1317" s="7"/>
      <c r="N1317" s="7"/>
      <c r="O1317" s="7"/>
      <c r="P1317" s="7"/>
      <c r="Q1317" s="7"/>
      <c r="R1317" s="7"/>
      <c r="S1317" s="7"/>
      <c r="T1317"/>
      <c r="U1317"/>
      <c r="V1317"/>
      <c r="W1317"/>
      <c r="X1317"/>
      <c r="Y1317"/>
      <c r="Z1317"/>
    </row>
    <row r="1318" spans="2:26" x14ac:dyDescent="0.25">
      <c r="B1318" s="7"/>
      <c r="C1318" s="7"/>
      <c r="D1318" s="7"/>
      <c r="E1318" s="7"/>
      <c r="F1318" s="7"/>
      <c r="G1318" s="7"/>
      <c r="H1318" s="7"/>
      <c r="I1318" s="7"/>
      <c r="J1318" s="7"/>
      <c r="K1318" s="7"/>
      <c r="L1318" s="7"/>
      <c r="M1318" s="7"/>
      <c r="N1318" s="7"/>
      <c r="O1318" s="7"/>
      <c r="P1318" s="7"/>
      <c r="Q1318" s="7"/>
      <c r="R1318" s="7"/>
      <c r="S1318" s="7"/>
      <c r="T1318"/>
      <c r="U1318"/>
      <c r="V1318"/>
      <c r="W1318"/>
      <c r="X1318"/>
      <c r="Y1318"/>
      <c r="Z1318"/>
    </row>
    <row r="1319" spans="2:26" x14ac:dyDescent="0.25">
      <c r="B1319" s="7"/>
      <c r="C1319" s="7"/>
      <c r="D1319" s="7"/>
      <c r="E1319" s="7"/>
      <c r="F1319" s="7"/>
      <c r="G1319" s="7"/>
      <c r="H1319" s="7"/>
      <c r="I1319" s="7"/>
      <c r="J1319" s="7"/>
      <c r="K1319" s="7"/>
      <c r="L1319" s="7"/>
      <c r="M1319" s="7"/>
      <c r="N1319" s="7"/>
      <c r="O1319" s="7"/>
      <c r="P1319" s="7"/>
      <c r="Q1319" s="7"/>
      <c r="R1319" s="7"/>
      <c r="S1319" s="7"/>
      <c r="T1319"/>
      <c r="U1319"/>
      <c r="V1319"/>
      <c r="W1319"/>
      <c r="X1319"/>
      <c r="Y1319"/>
      <c r="Z1319"/>
    </row>
    <row r="1320" spans="2:26" x14ac:dyDescent="0.25">
      <c r="B1320" s="7"/>
      <c r="C1320" s="7"/>
      <c r="D1320" s="7"/>
      <c r="E1320" s="7"/>
      <c r="F1320" s="7"/>
      <c r="G1320" s="7"/>
      <c r="H1320" s="7"/>
      <c r="I1320" s="7"/>
      <c r="J1320" s="7"/>
      <c r="K1320" s="7"/>
      <c r="L1320" s="7"/>
      <c r="M1320" s="7"/>
      <c r="N1320" s="7"/>
      <c r="O1320" s="7"/>
      <c r="P1320" s="7"/>
      <c r="Q1320" s="7"/>
      <c r="R1320" s="7"/>
      <c r="S1320" s="7"/>
      <c r="T1320"/>
      <c r="U1320"/>
      <c r="V1320"/>
      <c r="W1320"/>
      <c r="X1320"/>
      <c r="Y1320"/>
      <c r="Z1320"/>
    </row>
    <row r="1321" spans="2:26" x14ac:dyDescent="0.25">
      <c r="B1321" s="7"/>
      <c r="C1321" s="7"/>
      <c r="D1321" s="7"/>
      <c r="E1321" s="7"/>
      <c r="F1321" s="7"/>
      <c r="G1321" s="7"/>
      <c r="H1321" s="7"/>
      <c r="I1321" s="7"/>
      <c r="J1321" s="7"/>
      <c r="K1321" s="7"/>
      <c r="L1321" s="7"/>
      <c r="M1321" s="7"/>
      <c r="N1321" s="7"/>
      <c r="O1321" s="7"/>
      <c r="P1321" s="7"/>
      <c r="Q1321" s="7"/>
      <c r="R1321" s="7"/>
      <c r="S1321" s="7"/>
      <c r="T1321"/>
      <c r="U1321"/>
      <c r="V1321"/>
      <c r="W1321"/>
      <c r="X1321"/>
      <c r="Y1321"/>
      <c r="Z1321"/>
    </row>
    <row r="1322" spans="2:26" x14ac:dyDescent="0.25">
      <c r="B1322" s="7"/>
      <c r="C1322" s="7"/>
      <c r="D1322" s="7"/>
      <c r="E1322" s="7"/>
      <c r="F1322" s="7"/>
      <c r="G1322" s="7"/>
      <c r="H1322" s="7"/>
      <c r="I1322" s="7"/>
      <c r="J1322" s="7"/>
      <c r="K1322" s="7"/>
      <c r="L1322" s="7"/>
      <c r="M1322" s="7"/>
      <c r="N1322" s="7"/>
      <c r="O1322" s="7"/>
      <c r="P1322" s="7"/>
      <c r="Q1322" s="7"/>
      <c r="R1322" s="7"/>
      <c r="S1322" s="7"/>
      <c r="T1322"/>
      <c r="U1322"/>
      <c r="V1322"/>
      <c r="W1322"/>
      <c r="X1322"/>
      <c r="Y1322"/>
      <c r="Z1322"/>
    </row>
    <row r="1323" spans="2:26" x14ac:dyDescent="0.25">
      <c r="B1323" s="7"/>
      <c r="C1323" s="7"/>
      <c r="D1323" s="7"/>
      <c r="E1323" s="7"/>
      <c r="F1323" s="7"/>
      <c r="G1323" s="7"/>
      <c r="H1323" s="7"/>
      <c r="I1323" s="7"/>
      <c r="J1323" s="7"/>
      <c r="K1323" s="7"/>
      <c r="L1323" s="7"/>
      <c r="M1323" s="7"/>
      <c r="N1323" s="7"/>
      <c r="O1323" s="7"/>
      <c r="P1323" s="7"/>
      <c r="Q1323" s="7"/>
      <c r="R1323" s="7"/>
      <c r="S1323" s="7"/>
      <c r="T1323"/>
      <c r="U1323"/>
      <c r="V1323"/>
      <c r="W1323"/>
      <c r="X1323"/>
      <c r="Y1323"/>
      <c r="Z1323"/>
    </row>
    <row r="1324" spans="2:26" x14ac:dyDescent="0.25">
      <c r="B1324" s="7"/>
      <c r="C1324" s="7"/>
      <c r="D1324" s="7"/>
      <c r="E1324" s="7"/>
      <c r="F1324" s="7"/>
      <c r="G1324" s="7"/>
      <c r="H1324" s="7"/>
      <c r="I1324" s="7"/>
      <c r="J1324" s="7"/>
      <c r="K1324" s="7"/>
      <c r="L1324" s="7"/>
      <c r="M1324" s="7"/>
      <c r="N1324" s="7"/>
      <c r="O1324" s="7"/>
      <c r="P1324" s="7"/>
      <c r="Q1324" s="7"/>
      <c r="R1324" s="7"/>
      <c r="S1324" s="7"/>
      <c r="T1324"/>
      <c r="U1324"/>
      <c r="V1324"/>
      <c r="W1324"/>
      <c r="X1324"/>
      <c r="Y1324"/>
      <c r="Z1324"/>
    </row>
    <row r="1325" spans="2:26" x14ac:dyDescent="0.25">
      <c r="B1325" s="7"/>
      <c r="C1325" s="7"/>
      <c r="D1325" s="7"/>
      <c r="E1325" s="7"/>
      <c r="F1325" s="7"/>
      <c r="G1325" s="7"/>
      <c r="H1325" s="7"/>
      <c r="I1325" s="7"/>
      <c r="J1325" s="7"/>
      <c r="K1325" s="7"/>
      <c r="L1325" s="7"/>
      <c r="M1325" s="7"/>
      <c r="N1325" s="7"/>
      <c r="O1325" s="7"/>
      <c r="P1325" s="7"/>
      <c r="Q1325" s="7"/>
      <c r="R1325" s="7"/>
      <c r="S1325" s="7"/>
      <c r="T1325"/>
      <c r="U1325"/>
      <c r="V1325"/>
      <c r="W1325"/>
      <c r="X1325"/>
      <c r="Y1325"/>
      <c r="Z1325"/>
    </row>
    <row r="1326" spans="2:26" x14ac:dyDescent="0.25">
      <c r="B1326" s="7"/>
      <c r="C1326" s="7"/>
      <c r="D1326" s="7"/>
      <c r="E1326" s="7"/>
      <c r="F1326" s="7"/>
      <c r="G1326" s="7"/>
      <c r="H1326" s="7"/>
      <c r="I1326" s="7"/>
      <c r="J1326" s="7"/>
      <c r="K1326" s="7"/>
      <c r="L1326" s="7"/>
      <c r="M1326" s="7"/>
      <c r="N1326" s="7"/>
      <c r="O1326" s="7"/>
      <c r="P1326" s="7"/>
      <c r="Q1326" s="7"/>
      <c r="R1326" s="7"/>
      <c r="S1326" s="7"/>
      <c r="T1326"/>
      <c r="U1326"/>
      <c r="V1326"/>
      <c r="W1326"/>
      <c r="X1326"/>
      <c r="Y1326"/>
      <c r="Z1326"/>
    </row>
    <row r="1327" spans="2:26" x14ac:dyDescent="0.25">
      <c r="B1327" s="7"/>
      <c r="C1327" s="7"/>
      <c r="D1327" s="7"/>
      <c r="E1327" s="7"/>
      <c r="F1327" s="7"/>
      <c r="G1327" s="7"/>
      <c r="H1327" s="7"/>
      <c r="I1327" s="7"/>
      <c r="J1327" s="7"/>
      <c r="K1327" s="7"/>
      <c r="L1327" s="7"/>
      <c r="M1327" s="7"/>
      <c r="N1327" s="7"/>
      <c r="O1327" s="7"/>
      <c r="P1327" s="7"/>
      <c r="Q1327" s="7"/>
      <c r="R1327" s="7"/>
      <c r="S1327" s="7"/>
      <c r="T1327"/>
      <c r="U1327"/>
      <c r="V1327"/>
      <c r="W1327"/>
      <c r="X1327"/>
      <c r="Y1327"/>
      <c r="Z1327"/>
    </row>
    <row r="1328" spans="2:26" x14ac:dyDescent="0.25">
      <c r="B1328" s="7"/>
      <c r="C1328" s="7"/>
      <c r="D1328" s="7"/>
      <c r="E1328" s="7"/>
      <c r="F1328" s="7"/>
      <c r="G1328" s="7"/>
      <c r="H1328" s="7"/>
      <c r="I1328" s="7"/>
      <c r="J1328" s="7"/>
      <c r="K1328" s="7"/>
      <c r="L1328" s="7"/>
      <c r="M1328" s="7"/>
      <c r="N1328" s="7"/>
      <c r="O1328" s="7"/>
      <c r="P1328" s="7"/>
      <c r="Q1328" s="7"/>
      <c r="R1328" s="7"/>
      <c r="S1328" s="7"/>
      <c r="T1328"/>
      <c r="U1328"/>
      <c r="V1328"/>
      <c r="W1328"/>
      <c r="X1328"/>
      <c r="Y1328"/>
      <c r="Z1328"/>
    </row>
    <row r="1329" spans="2:26" x14ac:dyDescent="0.25">
      <c r="B1329" s="7"/>
      <c r="C1329" s="7"/>
      <c r="D1329" s="7"/>
      <c r="E1329" s="7"/>
      <c r="F1329" s="7"/>
      <c r="G1329" s="7"/>
      <c r="H1329" s="7"/>
      <c r="I1329" s="7"/>
      <c r="J1329" s="7"/>
      <c r="K1329" s="7"/>
      <c r="L1329" s="7"/>
      <c r="M1329" s="7"/>
      <c r="N1329" s="7"/>
      <c r="O1329" s="7"/>
      <c r="P1329" s="7"/>
      <c r="Q1329" s="7"/>
      <c r="R1329" s="7"/>
      <c r="S1329" s="7"/>
      <c r="T1329"/>
      <c r="U1329"/>
      <c r="V1329"/>
      <c r="W1329"/>
      <c r="X1329"/>
      <c r="Y1329"/>
      <c r="Z1329"/>
    </row>
    <row r="1330" spans="2:26" x14ac:dyDescent="0.25">
      <c r="B1330" s="7"/>
      <c r="C1330" s="7"/>
      <c r="D1330" s="7"/>
      <c r="E1330" s="7"/>
      <c r="F1330" s="7"/>
      <c r="G1330" s="7"/>
      <c r="H1330" s="7"/>
      <c r="I1330" s="7"/>
      <c r="J1330" s="7"/>
      <c r="K1330" s="7"/>
      <c r="L1330" s="7"/>
      <c r="M1330" s="7"/>
      <c r="N1330" s="7"/>
      <c r="O1330" s="7"/>
      <c r="P1330" s="7"/>
      <c r="Q1330" s="7"/>
      <c r="R1330" s="7"/>
      <c r="S1330" s="7"/>
      <c r="T1330"/>
      <c r="U1330"/>
      <c r="V1330"/>
      <c r="W1330"/>
      <c r="X1330"/>
      <c r="Y1330"/>
      <c r="Z1330"/>
    </row>
    <row r="1331" spans="2:26" x14ac:dyDescent="0.25">
      <c r="B1331" s="7"/>
      <c r="C1331" s="7"/>
      <c r="D1331" s="7"/>
      <c r="E1331" s="7"/>
      <c r="F1331" s="7"/>
      <c r="G1331" s="7"/>
      <c r="H1331" s="7"/>
      <c r="I1331" s="7"/>
      <c r="J1331" s="7"/>
      <c r="K1331" s="7"/>
      <c r="L1331" s="7"/>
      <c r="M1331" s="7"/>
      <c r="N1331" s="7"/>
      <c r="O1331" s="7"/>
      <c r="P1331" s="7"/>
      <c r="Q1331" s="7"/>
      <c r="R1331" s="7"/>
      <c r="S1331" s="7"/>
      <c r="T1331"/>
      <c r="U1331"/>
      <c r="V1331"/>
      <c r="W1331"/>
      <c r="X1331"/>
      <c r="Y1331"/>
      <c r="Z1331"/>
    </row>
    <row r="1332" spans="2:26" x14ac:dyDescent="0.25">
      <c r="B1332" s="7"/>
      <c r="C1332" s="7"/>
      <c r="D1332" s="7"/>
      <c r="E1332" s="7"/>
      <c r="F1332" s="7"/>
      <c r="G1332" s="7"/>
      <c r="H1332" s="7"/>
      <c r="I1332" s="7"/>
      <c r="J1332" s="7"/>
      <c r="K1332" s="7"/>
      <c r="L1332" s="7"/>
      <c r="M1332" s="7"/>
      <c r="N1332" s="7"/>
      <c r="O1332" s="7"/>
      <c r="P1332" s="7"/>
      <c r="Q1332" s="7"/>
      <c r="R1332" s="7"/>
      <c r="S1332" s="7"/>
      <c r="T1332"/>
      <c r="U1332"/>
      <c r="V1332"/>
      <c r="W1332"/>
      <c r="X1332"/>
      <c r="Y1332"/>
      <c r="Z1332"/>
    </row>
    <row r="1333" spans="2:26" x14ac:dyDescent="0.25">
      <c r="B1333" s="7"/>
      <c r="C1333" s="7"/>
      <c r="D1333" s="7"/>
      <c r="E1333" s="7"/>
      <c r="F1333" s="7"/>
      <c r="G1333" s="7"/>
      <c r="H1333" s="7"/>
      <c r="I1333" s="7"/>
      <c r="J1333" s="7"/>
      <c r="K1333" s="7"/>
      <c r="L1333" s="7"/>
      <c r="M1333" s="7"/>
      <c r="N1333" s="7"/>
      <c r="O1333" s="7"/>
      <c r="P1333" s="7"/>
      <c r="Q1333" s="7"/>
      <c r="R1333" s="7"/>
      <c r="S1333" s="7"/>
      <c r="T1333"/>
      <c r="U1333"/>
      <c r="V1333"/>
      <c r="W1333"/>
      <c r="X1333"/>
      <c r="Y1333"/>
      <c r="Z1333"/>
    </row>
    <row r="1334" spans="2:26" x14ac:dyDescent="0.25">
      <c r="B1334" s="7"/>
      <c r="C1334" s="7"/>
      <c r="D1334" s="7"/>
      <c r="E1334" s="7"/>
      <c r="F1334" s="7"/>
      <c r="G1334" s="7"/>
      <c r="H1334" s="7"/>
      <c r="I1334" s="7"/>
      <c r="J1334" s="7"/>
      <c r="K1334" s="7"/>
      <c r="L1334" s="7"/>
      <c r="M1334" s="7"/>
      <c r="N1334" s="7"/>
      <c r="O1334" s="7"/>
      <c r="P1334" s="7"/>
      <c r="Q1334" s="7"/>
      <c r="R1334" s="7"/>
      <c r="S1334" s="7"/>
      <c r="T1334"/>
      <c r="U1334"/>
      <c r="V1334"/>
      <c r="W1334"/>
      <c r="X1334"/>
      <c r="Y1334"/>
      <c r="Z1334"/>
    </row>
    <row r="1335" spans="2:26" x14ac:dyDescent="0.25">
      <c r="B1335" s="7"/>
      <c r="C1335" s="7"/>
      <c r="D1335" s="7"/>
      <c r="E1335" s="7"/>
      <c r="F1335" s="7"/>
      <c r="G1335" s="7"/>
      <c r="H1335" s="7"/>
      <c r="I1335" s="7"/>
      <c r="J1335" s="7"/>
      <c r="K1335" s="7"/>
      <c r="L1335" s="7"/>
      <c r="M1335" s="7"/>
      <c r="N1335" s="7"/>
      <c r="O1335" s="7"/>
      <c r="P1335" s="7"/>
      <c r="Q1335" s="7"/>
      <c r="R1335" s="7"/>
      <c r="S1335" s="7"/>
      <c r="T1335"/>
      <c r="U1335"/>
      <c r="V1335"/>
      <c r="W1335"/>
      <c r="X1335"/>
      <c r="Y1335"/>
      <c r="Z1335"/>
    </row>
    <row r="1336" spans="2:26" x14ac:dyDescent="0.25">
      <c r="B1336" s="7"/>
      <c r="C1336" s="7"/>
      <c r="D1336" s="7"/>
      <c r="E1336" s="7"/>
      <c r="F1336" s="7"/>
      <c r="G1336" s="7"/>
      <c r="H1336" s="7"/>
      <c r="I1336" s="7"/>
      <c r="J1336" s="7"/>
      <c r="K1336" s="7"/>
      <c r="L1336" s="7"/>
      <c r="M1336" s="7"/>
      <c r="N1336" s="7"/>
      <c r="O1336" s="7"/>
      <c r="P1336" s="7"/>
      <c r="Q1336" s="7"/>
      <c r="R1336" s="7"/>
      <c r="S1336" s="7"/>
      <c r="T1336"/>
      <c r="U1336"/>
      <c r="V1336"/>
      <c r="W1336"/>
      <c r="X1336"/>
      <c r="Y1336"/>
      <c r="Z1336"/>
    </row>
    <row r="1337" spans="2:26" x14ac:dyDescent="0.25">
      <c r="B1337" s="7"/>
      <c r="C1337" s="7"/>
      <c r="D1337" s="7"/>
      <c r="E1337" s="7"/>
      <c r="F1337" s="7"/>
      <c r="G1337" s="7"/>
      <c r="H1337" s="7"/>
      <c r="I1337" s="7"/>
      <c r="J1337" s="7"/>
      <c r="K1337" s="7"/>
      <c r="L1337" s="7"/>
      <c r="M1337" s="7"/>
      <c r="N1337" s="7"/>
      <c r="O1337" s="7"/>
      <c r="P1337" s="7"/>
      <c r="Q1337" s="7"/>
      <c r="R1337" s="7"/>
      <c r="S1337" s="7"/>
      <c r="T1337"/>
      <c r="U1337"/>
      <c r="V1337"/>
      <c r="W1337"/>
      <c r="X1337"/>
      <c r="Y1337"/>
      <c r="Z1337"/>
    </row>
    <row r="1338" spans="2:26" x14ac:dyDescent="0.25">
      <c r="B1338" s="7"/>
      <c r="C1338" s="7"/>
      <c r="D1338" s="7"/>
      <c r="E1338" s="7"/>
      <c r="F1338" s="7"/>
      <c r="G1338" s="7"/>
      <c r="H1338" s="7"/>
      <c r="I1338" s="7"/>
      <c r="J1338" s="7"/>
      <c r="K1338" s="7"/>
      <c r="L1338" s="7"/>
      <c r="M1338" s="7"/>
      <c r="N1338" s="7"/>
      <c r="O1338" s="7"/>
      <c r="P1338" s="7"/>
      <c r="Q1338" s="7"/>
      <c r="R1338" s="7"/>
      <c r="S1338" s="7"/>
      <c r="T1338"/>
      <c r="U1338"/>
      <c r="V1338"/>
      <c r="W1338"/>
      <c r="X1338"/>
      <c r="Y1338"/>
      <c r="Z1338"/>
    </row>
    <row r="1339" spans="2:26" x14ac:dyDescent="0.25">
      <c r="B1339" s="7"/>
      <c r="C1339" s="7"/>
      <c r="D1339" s="7"/>
      <c r="E1339" s="7"/>
      <c r="F1339" s="7"/>
      <c r="G1339" s="7"/>
      <c r="H1339" s="7"/>
      <c r="I1339" s="7"/>
      <c r="J1339" s="7"/>
      <c r="K1339" s="7"/>
      <c r="L1339" s="7"/>
      <c r="M1339" s="7"/>
      <c r="N1339" s="7"/>
      <c r="O1339" s="7"/>
      <c r="P1339" s="7"/>
      <c r="Q1339" s="7"/>
      <c r="R1339" s="7"/>
      <c r="S1339" s="7"/>
      <c r="T1339"/>
      <c r="U1339"/>
      <c r="V1339"/>
      <c r="W1339"/>
      <c r="X1339"/>
      <c r="Y1339"/>
      <c r="Z1339"/>
    </row>
    <row r="1340" spans="2:26" x14ac:dyDescent="0.25">
      <c r="B1340" s="7"/>
      <c r="C1340" s="7"/>
      <c r="D1340" s="7"/>
      <c r="E1340" s="7"/>
      <c r="F1340" s="7"/>
      <c r="G1340" s="7"/>
      <c r="H1340" s="7"/>
      <c r="I1340" s="7"/>
      <c r="J1340" s="7"/>
      <c r="K1340" s="7"/>
      <c r="L1340" s="7"/>
      <c r="M1340" s="7"/>
      <c r="N1340" s="7"/>
      <c r="O1340" s="7"/>
      <c r="P1340" s="7"/>
      <c r="Q1340" s="7"/>
      <c r="R1340" s="7"/>
      <c r="S1340" s="7"/>
      <c r="T1340"/>
      <c r="U1340"/>
      <c r="V1340"/>
      <c r="W1340"/>
      <c r="X1340"/>
      <c r="Y1340"/>
      <c r="Z1340"/>
    </row>
    <row r="1341" spans="2:26" x14ac:dyDescent="0.25">
      <c r="B1341" s="7"/>
      <c r="C1341" s="7"/>
      <c r="D1341" s="7"/>
      <c r="E1341" s="7"/>
      <c r="F1341" s="7"/>
      <c r="G1341" s="7"/>
      <c r="H1341" s="7"/>
      <c r="I1341" s="7"/>
      <c r="J1341" s="7"/>
      <c r="K1341" s="7"/>
      <c r="L1341" s="7"/>
      <c r="M1341" s="7"/>
      <c r="N1341" s="7"/>
      <c r="O1341" s="7"/>
      <c r="P1341" s="7"/>
      <c r="Q1341" s="7"/>
      <c r="R1341" s="7"/>
      <c r="S1341" s="7"/>
      <c r="T1341"/>
      <c r="U1341"/>
      <c r="V1341"/>
      <c r="W1341"/>
      <c r="X1341"/>
      <c r="Y1341"/>
      <c r="Z1341"/>
    </row>
    <row r="1342" spans="2:26" x14ac:dyDescent="0.25">
      <c r="B1342" s="7"/>
      <c r="C1342" s="7"/>
      <c r="D1342" s="7"/>
      <c r="E1342" s="7"/>
      <c r="F1342" s="7"/>
      <c r="G1342" s="7"/>
      <c r="H1342" s="7"/>
      <c r="I1342" s="7"/>
      <c r="J1342" s="7"/>
      <c r="K1342" s="7"/>
      <c r="L1342" s="7"/>
      <c r="M1342" s="7"/>
      <c r="N1342" s="7"/>
      <c r="O1342" s="7"/>
      <c r="P1342" s="7"/>
      <c r="Q1342" s="7"/>
      <c r="R1342" s="7"/>
      <c r="S1342" s="7"/>
      <c r="T1342"/>
      <c r="U1342"/>
      <c r="V1342"/>
      <c r="W1342"/>
      <c r="X1342"/>
      <c r="Y1342"/>
      <c r="Z1342"/>
    </row>
    <row r="1343" spans="2:26" x14ac:dyDescent="0.25">
      <c r="B1343" s="7"/>
      <c r="C1343" s="7"/>
      <c r="D1343" s="7"/>
      <c r="E1343" s="7"/>
      <c r="F1343" s="7"/>
      <c r="G1343" s="7"/>
      <c r="H1343" s="7"/>
      <c r="I1343" s="7"/>
      <c r="J1343" s="7"/>
      <c r="K1343" s="7"/>
      <c r="L1343" s="7"/>
      <c r="M1343" s="7"/>
      <c r="N1343" s="7"/>
      <c r="O1343" s="7"/>
      <c r="P1343" s="7"/>
      <c r="Q1343" s="7"/>
      <c r="R1343" s="7"/>
      <c r="S1343" s="7"/>
      <c r="T1343"/>
      <c r="U1343"/>
      <c r="V1343"/>
      <c r="W1343"/>
      <c r="X1343"/>
      <c r="Y1343"/>
      <c r="Z1343"/>
    </row>
    <row r="1344" spans="2:26" x14ac:dyDescent="0.25">
      <c r="B1344" s="7"/>
      <c r="C1344" s="7"/>
      <c r="D1344" s="7"/>
      <c r="E1344" s="7"/>
      <c r="F1344" s="7"/>
      <c r="G1344" s="7"/>
      <c r="H1344" s="7"/>
      <c r="I1344" s="7"/>
      <c r="J1344" s="7"/>
      <c r="K1344" s="7"/>
      <c r="L1344" s="7"/>
      <c r="M1344" s="7"/>
      <c r="N1344" s="7"/>
      <c r="O1344" s="7"/>
      <c r="P1344" s="7"/>
      <c r="Q1344" s="7"/>
      <c r="R1344" s="7"/>
      <c r="S1344" s="7"/>
      <c r="T1344"/>
      <c r="U1344"/>
      <c r="V1344"/>
      <c r="W1344"/>
      <c r="X1344"/>
      <c r="Y1344"/>
      <c r="Z1344"/>
    </row>
    <row r="1345" spans="2:26" x14ac:dyDescent="0.25">
      <c r="B1345" s="7"/>
      <c r="C1345" s="7"/>
      <c r="D1345" s="7"/>
      <c r="E1345" s="7"/>
      <c r="F1345" s="7"/>
      <c r="G1345" s="7"/>
      <c r="H1345" s="7"/>
      <c r="I1345" s="7"/>
      <c r="J1345" s="7"/>
      <c r="K1345" s="7"/>
      <c r="L1345" s="7"/>
      <c r="M1345" s="7"/>
      <c r="N1345" s="7"/>
      <c r="O1345" s="7"/>
      <c r="P1345" s="7"/>
      <c r="Q1345" s="7"/>
      <c r="R1345" s="7"/>
      <c r="S1345" s="7"/>
      <c r="T1345"/>
      <c r="U1345"/>
      <c r="V1345"/>
      <c r="W1345"/>
      <c r="X1345"/>
      <c r="Y1345"/>
      <c r="Z1345"/>
    </row>
    <row r="1346" spans="2:26" x14ac:dyDescent="0.25">
      <c r="B1346" s="7"/>
      <c r="C1346" s="7"/>
      <c r="D1346" s="7"/>
      <c r="E1346" s="7"/>
      <c r="F1346" s="7"/>
      <c r="G1346" s="7"/>
      <c r="H1346" s="7"/>
      <c r="I1346" s="7"/>
      <c r="J1346" s="7"/>
      <c r="K1346" s="7"/>
      <c r="L1346" s="7"/>
      <c r="M1346" s="7"/>
      <c r="N1346" s="7"/>
      <c r="O1346" s="7"/>
      <c r="P1346" s="7"/>
      <c r="Q1346" s="7"/>
      <c r="R1346" s="7"/>
      <c r="S1346" s="7"/>
      <c r="T1346"/>
      <c r="U1346"/>
      <c r="V1346"/>
      <c r="W1346"/>
      <c r="X1346"/>
      <c r="Y1346"/>
      <c r="Z1346"/>
    </row>
    <row r="1347" spans="2:26" x14ac:dyDescent="0.25">
      <c r="C1347" s="7"/>
      <c r="D1347" s="7"/>
      <c r="E1347" s="7"/>
      <c r="S1347" s="7"/>
      <c r="T1347"/>
      <c r="U1347"/>
      <c r="V1347"/>
      <c r="W1347"/>
      <c r="X1347"/>
      <c r="Y1347"/>
      <c r="Z1347"/>
    </row>
    <row r="1348" spans="2:26" x14ac:dyDescent="0.25">
      <c r="C1348" s="7"/>
      <c r="D1348" s="7"/>
      <c r="E1348" s="7"/>
      <c r="S1348" s="7"/>
      <c r="T1348"/>
      <c r="U1348"/>
      <c r="V1348"/>
      <c r="W1348"/>
      <c r="X1348"/>
      <c r="Y1348"/>
      <c r="Z1348"/>
    </row>
    <row r="1349" spans="2:26" x14ac:dyDescent="0.25">
      <c r="C1349" s="7"/>
      <c r="D1349" s="7"/>
      <c r="E1349" s="7"/>
      <c r="S1349" s="7"/>
      <c r="T1349"/>
      <c r="U1349"/>
      <c r="V1349"/>
      <c r="W1349"/>
      <c r="X1349"/>
      <c r="Y1349"/>
      <c r="Z1349"/>
    </row>
    <row r="1350" spans="2:26" x14ac:dyDescent="0.25">
      <c r="C1350" s="7"/>
      <c r="D1350" s="7"/>
      <c r="E1350" s="7"/>
      <c r="S1350" s="7"/>
      <c r="T1350"/>
      <c r="U1350"/>
      <c r="V1350"/>
      <c r="W1350"/>
      <c r="X1350"/>
      <c r="Y1350"/>
      <c r="Z1350"/>
    </row>
    <row r="1351" spans="2:26" x14ac:dyDescent="0.25">
      <c r="C1351" s="7"/>
      <c r="D1351" s="7"/>
      <c r="E1351" s="7"/>
      <c r="S1351" s="7"/>
      <c r="T1351"/>
      <c r="U1351"/>
      <c r="V1351"/>
      <c r="W1351"/>
      <c r="X1351"/>
      <c r="Y1351"/>
      <c r="Z1351"/>
    </row>
    <row r="1352" spans="2:26" x14ac:dyDescent="0.25">
      <c r="C1352" s="7"/>
      <c r="D1352" s="7"/>
      <c r="E1352" s="7"/>
      <c r="S1352" s="7"/>
      <c r="T1352"/>
      <c r="U1352"/>
      <c r="V1352"/>
      <c r="W1352"/>
      <c r="X1352"/>
      <c r="Y1352"/>
      <c r="Z1352"/>
    </row>
    <row r="1353" spans="2:26" x14ac:dyDescent="0.25">
      <c r="C1353" s="7"/>
      <c r="D1353" s="7"/>
      <c r="E1353" s="7"/>
      <c r="S1353" s="7"/>
      <c r="T1353"/>
      <c r="U1353"/>
      <c r="V1353"/>
      <c r="W1353"/>
      <c r="X1353"/>
      <c r="Y1353"/>
      <c r="Z1353"/>
    </row>
    <row r="1354" spans="2:26" x14ac:dyDescent="0.25">
      <c r="C1354" s="7"/>
      <c r="D1354" s="7"/>
      <c r="E1354" s="7"/>
      <c r="S1354" s="7"/>
      <c r="T1354"/>
      <c r="U1354"/>
      <c r="V1354"/>
      <c r="W1354"/>
      <c r="X1354"/>
      <c r="Y1354"/>
      <c r="Z1354"/>
    </row>
    <row r="1355" spans="2:26" x14ac:dyDescent="0.25">
      <c r="C1355" s="7"/>
      <c r="D1355" s="7"/>
      <c r="E1355" s="7"/>
      <c r="S1355" s="7"/>
      <c r="T1355"/>
      <c r="U1355"/>
      <c r="V1355"/>
      <c r="W1355"/>
      <c r="X1355"/>
      <c r="Y1355"/>
      <c r="Z1355"/>
    </row>
    <row r="1356" spans="2:26" x14ac:dyDescent="0.25">
      <c r="C1356" s="7"/>
      <c r="D1356" s="7"/>
      <c r="E1356" s="7"/>
      <c r="S1356" s="7"/>
      <c r="T1356"/>
      <c r="U1356"/>
      <c r="V1356"/>
      <c r="W1356"/>
      <c r="X1356"/>
      <c r="Y1356"/>
      <c r="Z1356"/>
    </row>
    <row r="1357" spans="2:26" x14ac:dyDescent="0.25">
      <c r="C1357" s="7"/>
      <c r="D1357" s="7"/>
      <c r="E1357" s="7"/>
      <c r="S1357" s="7"/>
      <c r="T1357"/>
      <c r="U1357"/>
      <c r="V1357"/>
      <c r="W1357"/>
      <c r="X1357"/>
      <c r="Y1357"/>
      <c r="Z1357"/>
    </row>
    <row r="1358" spans="2:26" x14ac:dyDescent="0.25">
      <c r="C1358" s="7"/>
      <c r="D1358" s="7"/>
      <c r="E1358" s="7"/>
      <c r="S1358" s="7"/>
      <c r="T1358"/>
      <c r="U1358"/>
      <c r="V1358"/>
      <c r="W1358"/>
      <c r="X1358"/>
      <c r="Y1358"/>
      <c r="Z1358"/>
    </row>
    <row r="1359" spans="2:26" x14ac:dyDescent="0.25">
      <c r="C1359" s="7"/>
      <c r="D1359" s="7"/>
      <c r="E1359" s="7"/>
      <c r="S1359" s="7"/>
      <c r="T1359"/>
      <c r="U1359"/>
      <c r="V1359"/>
      <c r="W1359"/>
      <c r="X1359"/>
      <c r="Y1359"/>
      <c r="Z1359"/>
    </row>
    <row r="1360" spans="2:26" x14ac:dyDescent="0.25">
      <c r="C1360" s="7"/>
      <c r="D1360" s="7"/>
      <c r="E1360" s="7"/>
      <c r="S1360" s="7"/>
      <c r="T1360"/>
      <c r="U1360"/>
      <c r="V1360"/>
      <c r="W1360"/>
      <c r="X1360"/>
      <c r="Y1360"/>
      <c r="Z1360"/>
    </row>
    <row r="1361" spans="3:26" x14ac:dyDescent="0.25">
      <c r="C1361" s="7"/>
      <c r="D1361" s="7"/>
      <c r="E1361" s="7"/>
      <c r="S1361" s="7"/>
      <c r="T1361"/>
      <c r="U1361"/>
      <c r="V1361"/>
      <c r="W1361"/>
      <c r="X1361"/>
      <c r="Y1361"/>
      <c r="Z1361"/>
    </row>
    <row r="1362" spans="3:26" x14ac:dyDescent="0.25">
      <c r="C1362" s="7"/>
      <c r="D1362" s="7"/>
      <c r="E1362" s="7"/>
      <c r="S1362" s="7"/>
      <c r="T1362"/>
      <c r="U1362"/>
      <c r="V1362"/>
      <c r="W1362"/>
      <c r="X1362"/>
      <c r="Y1362"/>
      <c r="Z1362"/>
    </row>
    <row r="1363" spans="3:26" x14ac:dyDescent="0.25">
      <c r="C1363" s="7"/>
      <c r="D1363" s="7"/>
      <c r="E1363" s="7"/>
      <c r="S1363" s="7"/>
      <c r="T1363"/>
      <c r="U1363"/>
      <c r="V1363"/>
      <c r="W1363"/>
      <c r="X1363"/>
      <c r="Y1363"/>
      <c r="Z1363"/>
    </row>
    <row r="1364" spans="3:26" x14ac:dyDescent="0.25">
      <c r="C1364" s="7"/>
      <c r="D1364" s="7"/>
      <c r="E1364" s="7"/>
      <c r="S1364" s="7"/>
      <c r="T1364"/>
      <c r="U1364"/>
      <c r="V1364"/>
      <c r="W1364"/>
      <c r="X1364"/>
      <c r="Y1364"/>
      <c r="Z1364"/>
    </row>
    <row r="1365" spans="3:26" x14ac:dyDescent="0.25">
      <c r="C1365" s="7"/>
      <c r="D1365" s="7"/>
      <c r="E1365" s="7"/>
      <c r="S1365" s="7"/>
      <c r="T1365"/>
      <c r="U1365"/>
      <c r="V1365"/>
      <c r="W1365"/>
      <c r="X1365"/>
      <c r="Y1365"/>
      <c r="Z1365"/>
    </row>
    <row r="1366" spans="3:26" x14ac:dyDescent="0.25">
      <c r="C1366" s="7"/>
      <c r="D1366" s="7"/>
      <c r="E1366" s="7"/>
      <c r="S1366" s="7"/>
      <c r="T1366"/>
      <c r="U1366"/>
      <c r="V1366"/>
      <c r="W1366"/>
      <c r="X1366"/>
      <c r="Y1366"/>
      <c r="Z1366"/>
    </row>
    <row r="1367" spans="3:26" x14ac:dyDescent="0.25">
      <c r="C1367" s="7"/>
      <c r="D1367" s="7"/>
      <c r="E1367" s="7"/>
      <c r="S1367" s="7"/>
      <c r="T1367"/>
      <c r="U1367"/>
      <c r="V1367"/>
      <c r="W1367"/>
      <c r="X1367"/>
      <c r="Y1367"/>
      <c r="Z1367"/>
    </row>
    <row r="1368" spans="3:26" x14ac:dyDescent="0.25">
      <c r="C1368" s="7"/>
      <c r="D1368" s="7"/>
      <c r="E1368" s="7"/>
      <c r="S1368" s="7"/>
      <c r="T1368"/>
      <c r="U1368"/>
      <c r="V1368"/>
      <c r="W1368"/>
      <c r="X1368"/>
      <c r="Y1368"/>
      <c r="Z1368"/>
    </row>
    <row r="1369" spans="3:26" x14ac:dyDescent="0.25">
      <c r="C1369" s="7"/>
      <c r="D1369" s="7"/>
      <c r="E1369" s="7"/>
      <c r="S1369" s="7"/>
      <c r="T1369"/>
      <c r="U1369"/>
      <c r="V1369"/>
      <c r="W1369"/>
      <c r="X1369"/>
      <c r="Y1369"/>
      <c r="Z1369"/>
    </row>
    <row r="1370" spans="3:26" x14ac:dyDescent="0.25">
      <c r="C1370" s="7"/>
      <c r="D1370" s="7"/>
      <c r="E1370" s="7"/>
      <c r="S1370" s="7"/>
      <c r="T1370"/>
      <c r="U1370"/>
      <c r="V1370"/>
      <c r="W1370"/>
      <c r="X1370"/>
      <c r="Y1370"/>
      <c r="Z1370"/>
    </row>
    <row r="1371" spans="3:26" x14ac:dyDescent="0.25">
      <c r="C1371" s="7"/>
      <c r="D1371" s="7"/>
      <c r="E1371" s="7"/>
      <c r="S1371" s="7"/>
      <c r="T1371"/>
      <c r="U1371"/>
      <c r="V1371"/>
      <c r="W1371"/>
      <c r="X1371"/>
      <c r="Y1371"/>
      <c r="Z1371"/>
    </row>
    <row r="1372" spans="3:26" x14ac:dyDescent="0.25">
      <c r="C1372" s="7"/>
      <c r="D1372" s="7"/>
      <c r="E1372" s="7"/>
      <c r="S1372" s="7"/>
      <c r="T1372"/>
      <c r="U1372"/>
      <c r="V1372"/>
      <c r="W1372"/>
      <c r="X1372"/>
      <c r="Y1372"/>
      <c r="Z1372"/>
    </row>
    <row r="1373" spans="3:26" x14ac:dyDescent="0.25">
      <c r="C1373" s="7"/>
      <c r="D1373" s="7"/>
      <c r="E1373" s="7"/>
      <c r="S1373" s="7"/>
      <c r="T1373"/>
      <c r="U1373"/>
      <c r="V1373"/>
      <c r="W1373"/>
      <c r="X1373"/>
      <c r="Y1373"/>
      <c r="Z1373"/>
    </row>
    <row r="1374" spans="3:26" x14ac:dyDescent="0.25">
      <c r="C1374" s="7"/>
      <c r="D1374" s="7"/>
      <c r="E1374" s="7"/>
      <c r="S1374" s="7"/>
      <c r="T1374"/>
      <c r="U1374"/>
      <c r="V1374"/>
      <c r="W1374"/>
      <c r="X1374"/>
      <c r="Y1374"/>
      <c r="Z1374"/>
    </row>
    <row r="1375" spans="3:26" x14ac:dyDescent="0.25">
      <c r="C1375" s="7"/>
      <c r="D1375" s="7"/>
      <c r="E1375" s="7"/>
      <c r="S1375" s="7"/>
      <c r="T1375"/>
      <c r="U1375"/>
      <c r="V1375"/>
      <c r="W1375"/>
      <c r="X1375"/>
      <c r="Y1375"/>
      <c r="Z1375"/>
    </row>
    <row r="1376" spans="3:26" x14ac:dyDescent="0.25">
      <c r="C1376" s="7"/>
      <c r="D1376" s="7"/>
      <c r="E1376" s="7"/>
      <c r="S1376" s="7"/>
      <c r="T1376"/>
      <c r="U1376"/>
      <c r="V1376"/>
      <c r="W1376"/>
      <c r="X1376"/>
      <c r="Y1376"/>
      <c r="Z1376"/>
    </row>
    <row r="1377" spans="3:26" x14ac:dyDescent="0.25">
      <c r="C1377" s="7"/>
      <c r="D1377" s="7"/>
      <c r="E1377" s="7"/>
      <c r="S1377" s="7"/>
      <c r="T1377"/>
      <c r="U1377"/>
      <c r="V1377"/>
      <c r="W1377"/>
      <c r="X1377"/>
      <c r="Y1377"/>
      <c r="Z1377"/>
    </row>
    <row r="1378" spans="3:26" x14ac:dyDescent="0.25">
      <c r="C1378" s="7"/>
      <c r="D1378" s="7"/>
      <c r="E1378" s="7"/>
      <c r="S1378" s="7"/>
      <c r="T1378"/>
      <c r="U1378"/>
      <c r="V1378"/>
      <c r="W1378"/>
      <c r="X1378"/>
      <c r="Y1378"/>
      <c r="Z1378"/>
    </row>
    <row r="1379" spans="3:26" x14ac:dyDescent="0.25">
      <c r="C1379" s="7"/>
      <c r="D1379" s="7"/>
      <c r="E1379" s="7"/>
      <c r="S1379" s="7"/>
      <c r="T1379"/>
      <c r="U1379"/>
      <c r="V1379"/>
      <c r="W1379"/>
      <c r="X1379"/>
      <c r="Y1379"/>
      <c r="Z1379"/>
    </row>
    <row r="1380" spans="3:26" x14ac:dyDescent="0.25">
      <c r="C1380" s="7"/>
      <c r="D1380" s="7"/>
      <c r="E1380" s="7"/>
      <c r="S1380" s="7"/>
      <c r="T1380"/>
      <c r="U1380"/>
      <c r="V1380"/>
      <c r="W1380"/>
      <c r="X1380"/>
      <c r="Y1380"/>
      <c r="Z1380"/>
    </row>
    <row r="1381" spans="3:26" x14ac:dyDescent="0.25">
      <c r="C1381" s="7"/>
      <c r="D1381" s="7"/>
      <c r="E1381" s="7"/>
      <c r="S1381" s="7"/>
      <c r="T1381"/>
      <c r="U1381"/>
      <c r="V1381"/>
      <c r="W1381"/>
      <c r="X1381"/>
      <c r="Y1381"/>
      <c r="Z1381"/>
    </row>
    <row r="1382" spans="3:26" x14ac:dyDescent="0.25">
      <c r="C1382" s="7"/>
      <c r="D1382" s="7"/>
      <c r="E1382" s="7"/>
      <c r="S1382" s="7"/>
      <c r="T1382"/>
      <c r="U1382"/>
      <c r="V1382"/>
      <c r="W1382"/>
      <c r="X1382"/>
      <c r="Y1382"/>
      <c r="Z1382"/>
    </row>
    <row r="1383" spans="3:26" x14ac:dyDescent="0.25">
      <c r="C1383" s="7"/>
      <c r="D1383" s="7"/>
      <c r="E1383" s="7"/>
      <c r="S1383" s="7"/>
      <c r="T1383"/>
      <c r="U1383"/>
      <c r="V1383"/>
      <c r="W1383"/>
      <c r="X1383"/>
      <c r="Y1383"/>
      <c r="Z1383"/>
    </row>
    <row r="1384" spans="3:26" x14ac:dyDescent="0.25">
      <c r="C1384" s="7"/>
      <c r="D1384" s="7"/>
      <c r="E1384" s="7"/>
      <c r="S1384" s="7"/>
      <c r="T1384"/>
      <c r="U1384"/>
      <c r="V1384"/>
      <c r="W1384"/>
      <c r="X1384"/>
      <c r="Y1384"/>
      <c r="Z1384"/>
    </row>
    <row r="1385" spans="3:26" x14ac:dyDescent="0.25">
      <c r="C1385" s="7"/>
      <c r="D1385" s="7"/>
      <c r="E1385" s="7"/>
      <c r="S1385" s="7"/>
      <c r="T1385"/>
      <c r="U1385"/>
      <c r="V1385"/>
      <c r="W1385"/>
      <c r="X1385"/>
      <c r="Y1385"/>
      <c r="Z1385"/>
    </row>
    <row r="1386" spans="3:26" x14ac:dyDescent="0.25">
      <c r="C1386" s="7"/>
      <c r="D1386" s="7"/>
      <c r="E1386" s="7"/>
      <c r="S1386" s="7"/>
      <c r="T1386"/>
      <c r="U1386"/>
      <c r="V1386"/>
      <c r="W1386"/>
      <c r="X1386"/>
      <c r="Y1386"/>
      <c r="Z1386"/>
    </row>
    <row r="1387" spans="3:26" x14ac:dyDescent="0.25">
      <c r="C1387" s="7"/>
      <c r="D1387" s="7"/>
      <c r="E1387" s="7"/>
      <c r="S1387" s="7"/>
      <c r="T1387"/>
      <c r="U1387"/>
      <c r="V1387"/>
      <c r="W1387"/>
      <c r="X1387"/>
      <c r="Y1387"/>
      <c r="Z1387"/>
    </row>
    <row r="1388" spans="3:26" x14ac:dyDescent="0.25">
      <c r="C1388" s="7"/>
      <c r="D1388" s="7"/>
      <c r="E1388" s="7"/>
      <c r="S1388" s="7"/>
      <c r="T1388"/>
      <c r="U1388"/>
      <c r="V1388"/>
      <c r="W1388"/>
      <c r="X1388"/>
      <c r="Y1388"/>
      <c r="Z1388"/>
    </row>
    <row r="1389" spans="3:26" x14ac:dyDescent="0.25">
      <c r="C1389" s="7"/>
      <c r="D1389" s="7"/>
      <c r="E1389" s="7"/>
      <c r="S1389" s="7"/>
      <c r="T1389"/>
      <c r="U1389"/>
      <c r="V1389"/>
      <c r="W1389"/>
      <c r="X1389"/>
      <c r="Y1389"/>
      <c r="Z1389"/>
    </row>
    <row r="1390" spans="3:26" x14ac:dyDescent="0.25">
      <c r="C1390" s="7"/>
      <c r="D1390" s="7"/>
      <c r="E1390" s="7"/>
      <c r="S1390" s="7"/>
      <c r="T1390"/>
      <c r="U1390"/>
      <c r="V1390"/>
      <c r="W1390"/>
      <c r="X1390"/>
      <c r="Y1390"/>
      <c r="Z1390"/>
    </row>
    <row r="1391" spans="3:26" x14ac:dyDescent="0.25">
      <c r="C1391" s="7"/>
      <c r="D1391" s="7"/>
      <c r="E1391" s="7"/>
      <c r="S1391" s="7"/>
      <c r="T1391"/>
      <c r="U1391"/>
      <c r="V1391"/>
      <c r="W1391"/>
      <c r="X1391"/>
      <c r="Y1391"/>
      <c r="Z1391"/>
    </row>
    <row r="1392" spans="3:26" x14ac:dyDescent="0.25">
      <c r="C1392" s="7"/>
      <c r="D1392" s="7"/>
      <c r="E1392" s="7"/>
      <c r="S1392" s="7"/>
      <c r="T1392"/>
      <c r="U1392"/>
      <c r="V1392"/>
      <c r="W1392"/>
      <c r="X1392"/>
      <c r="Y1392"/>
      <c r="Z1392"/>
    </row>
    <row r="1393" spans="3:26" x14ac:dyDescent="0.25">
      <c r="C1393" s="7"/>
      <c r="D1393" s="7"/>
      <c r="E1393" s="7"/>
      <c r="S1393" s="7"/>
      <c r="T1393"/>
      <c r="U1393"/>
      <c r="V1393"/>
      <c r="W1393"/>
      <c r="X1393"/>
      <c r="Y1393"/>
      <c r="Z1393"/>
    </row>
    <row r="1394" spans="3:26" x14ac:dyDescent="0.25">
      <c r="C1394" s="7"/>
      <c r="D1394" s="7"/>
      <c r="E1394" s="7"/>
      <c r="S1394" s="7"/>
      <c r="T1394"/>
      <c r="U1394"/>
      <c r="V1394"/>
      <c r="W1394"/>
      <c r="X1394"/>
      <c r="Y1394"/>
      <c r="Z1394"/>
    </row>
    <row r="1395" spans="3:26" x14ac:dyDescent="0.25">
      <c r="C1395" s="7"/>
      <c r="D1395" s="7"/>
      <c r="E1395" s="7"/>
      <c r="S1395" s="7"/>
      <c r="T1395"/>
      <c r="U1395"/>
      <c r="V1395"/>
      <c r="W1395"/>
      <c r="X1395"/>
      <c r="Y1395"/>
      <c r="Z1395"/>
    </row>
    <row r="1396" spans="3:26" x14ac:dyDescent="0.25">
      <c r="C1396" s="7"/>
      <c r="D1396" s="7"/>
      <c r="E1396" s="7"/>
      <c r="S1396" s="7"/>
      <c r="T1396"/>
      <c r="U1396"/>
      <c r="V1396"/>
      <c r="W1396"/>
      <c r="X1396"/>
      <c r="Y1396"/>
      <c r="Z1396"/>
    </row>
    <row r="1397" spans="3:26" x14ac:dyDescent="0.25">
      <c r="C1397" s="7"/>
      <c r="D1397" s="7"/>
      <c r="E1397" s="7"/>
      <c r="S1397" s="7"/>
      <c r="T1397"/>
      <c r="U1397"/>
      <c r="V1397"/>
      <c r="W1397"/>
      <c r="X1397"/>
      <c r="Y1397"/>
      <c r="Z1397"/>
    </row>
    <row r="1398" spans="3:26" x14ac:dyDescent="0.25">
      <c r="C1398" s="7"/>
      <c r="D1398" s="7"/>
      <c r="E1398" s="7"/>
      <c r="S1398" s="7"/>
      <c r="T1398"/>
      <c r="U1398"/>
      <c r="V1398"/>
      <c r="W1398"/>
      <c r="X1398"/>
      <c r="Y1398"/>
      <c r="Z1398"/>
    </row>
    <row r="1399" spans="3:26" x14ac:dyDescent="0.25">
      <c r="C1399" s="7"/>
      <c r="D1399" s="7"/>
      <c r="E1399" s="7"/>
      <c r="S1399" s="7"/>
      <c r="T1399"/>
      <c r="U1399"/>
      <c r="V1399"/>
      <c r="W1399"/>
      <c r="X1399"/>
      <c r="Y1399"/>
      <c r="Z1399"/>
    </row>
    <row r="1400" spans="3:26" x14ac:dyDescent="0.25">
      <c r="C1400" s="7"/>
      <c r="D1400" s="7"/>
      <c r="E1400" s="7"/>
      <c r="S1400" s="7"/>
      <c r="T1400"/>
      <c r="U1400"/>
      <c r="V1400"/>
      <c r="W1400"/>
      <c r="X1400"/>
      <c r="Y1400"/>
      <c r="Z1400"/>
    </row>
    <row r="1401" spans="3:26" x14ac:dyDescent="0.25">
      <c r="C1401" s="7"/>
      <c r="D1401" s="7"/>
      <c r="E1401" s="7"/>
      <c r="S1401" s="7"/>
      <c r="T1401"/>
      <c r="U1401"/>
      <c r="V1401"/>
      <c r="W1401"/>
      <c r="X1401"/>
      <c r="Y1401"/>
      <c r="Z1401"/>
    </row>
    <row r="1402" spans="3:26" x14ac:dyDescent="0.25">
      <c r="C1402" s="7"/>
      <c r="D1402" s="7"/>
      <c r="E1402" s="7"/>
      <c r="S1402" s="7"/>
      <c r="T1402"/>
      <c r="U1402"/>
      <c r="V1402"/>
      <c r="W1402"/>
      <c r="X1402"/>
      <c r="Y1402"/>
      <c r="Z1402"/>
    </row>
    <row r="1403" spans="3:26" x14ac:dyDescent="0.25">
      <c r="C1403" s="7"/>
      <c r="D1403" s="7"/>
      <c r="E1403" s="7"/>
      <c r="S1403" s="7"/>
      <c r="T1403"/>
      <c r="U1403"/>
      <c r="V1403"/>
      <c r="W1403"/>
      <c r="X1403"/>
      <c r="Y1403"/>
      <c r="Z1403"/>
    </row>
    <row r="1404" spans="3:26" x14ac:dyDescent="0.25">
      <c r="C1404" s="7"/>
      <c r="D1404" s="7"/>
      <c r="E1404" s="7"/>
      <c r="S1404" s="7"/>
      <c r="T1404"/>
      <c r="U1404"/>
      <c r="V1404"/>
      <c r="W1404"/>
      <c r="X1404"/>
      <c r="Y1404"/>
      <c r="Z1404"/>
    </row>
    <row r="1405" spans="3:26" x14ac:dyDescent="0.25">
      <c r="C1405" s="7"/>
      <c r="D1405" s="7"/>
      <c r="E1405" s="7"/>
      <c r="S1405" s="7"/>
      <c r="T1405"/>
      <c r="U1405"/>
      <c r="V1405"/>
      <c r="W1405"/>
      <c r="X1405"/>
      <c r="Y1405"/>
      <c r="Z1405"/>
    </row>
    <row r="1406" spans="3:26" x14ac:dyDescent="0.25">
      <c r="C1406" s="7"/>
      <c r="D1406" s="7"/>
      <c r="E1406" s="7"/>
      <c r="S1406" s="7"/>
      <c r="T1406"/>
      <c r="U1406"/>
      <c r="V1406"/>
      <c r="W1406"/>
      <c r="X1406"/>
      <c r="Y1406"/>
      <c r="Z1406"/>
    </row>
    <row r="1407" spans="3:26" x14ac:dyDescent="0.25">
      <c r="C1407" s="7"/>
      <c r="D1407" s="7"/>
      <c r="E1407" s="7"/>
      <c r="S1407" s="7"/>
      <c r="T1407"/>
      <c r="U1407"/>
      <c r="V1407"/>
      <c r="W1407"/>
      <c r="X1407"/>
      <c r="Y1407"/>
      <c r="Z1407"/>
    </row>
    <row r="1408" spans="3:26" x14ac:dyDescent="0.25">
      <c r="C1408" s="7"/>
      <c r="D1408" s="7"/>
      <c r="E1408" s="7"/>
      <c r="S1408" s="7"/>
      <c r="T1408"/>
      <c r="U1408"/>
      <c r="V1408"/>
      <c r="W1408"/>
      <c r="X1408"/>
      <c r="Y1408"/>
      <c r="Z1408"/>
    </row>
    <row r="1409" spans="3:26" x14ac:dyDescent="0.25">
      <c r="C1409" s="7"/>
      <c r="D1409" s="7"/>
      <c r="E1409" s="7"/>
      <c r="S1409" s="7"/>
      <c r="T1409"/>
      <c r="U1409"/>
      <c r="V1409"/>
      <c r="W1409"/>
      <c r="X1409"/>
      <c r="Y1409"/>
      <c r="Z1409"/>
    </row>
    <row r="1410" spans="3:26" x14ac:dyDescent="0.25">
      <c r="C1410" s="7"/>
      <c r="D1410" s="7"/>
      <c r="E1410" s="7"/>
      <c r="S1410" s="7"/>
      <c r="T1410"/>
      <c r="U1410"/>
      <c r="V1410"/>
      <c r="W1410"/>
      <c r="X1410"/>
      <c r="Y1410"/>
      <c r="Z1410"/>
    </row>
    <row r="1411" spans="3:26" x14ac:dyDescent="0.25">
      <c r="C1411" s="7"/>
      <c r="D1411" s="7"/>
      <c r="E1411" s="7"/>
      <c r="S1411" s="7"/>
      <c r="T1411"/>
      <c r="U1411"/>
      <c r="V1411"/>
      <c r="W1411"/>
      <c r="X1411"/>
      <c r="Y1411"/>
      <c r="Z1411"/>
    </row>
    <row r="1412" spans="3:26" x14ac:dyDescent="0.25">
      <c r="C1412" s="7"/>
      <c r="D1412" s="7"/>
      <c r="E1412" s="7"/>
      <c r="S1412" s="7"/>
      <c r="T1412"/>
      <c r="U1412"/>
      <c r="V1412"/>
      <c r="W1412"/>
      <c r="X1412"/>
      <c r="Y1412"/>
      <c r="Z1412"/>
    </row>
    <row r="1413" spans="3:26" x14ac:dyDescent="0.25">
      <c r="C1413" s="7"/>
      <c r="D1413" s="7"/>
      <c r="E1413" s="7"/>
      <c r="S1413" s="7"/>
      <c r="T1413"/>
      <c r="U1413"/>
      <c r="V1413"/>
      <c r="W1413"/>
      <c r="X1413"/>
      <c r="Y1413"/>
      <c r="Z1413"/>
    </row>
    <row r="1414" spans="3:26" x14ac:dyDescent="0.25">
      <c r="C1414" s="7"/>
      <c r="D1414" s="7"/>
      <c r="E1414" s="7"/>
      <c r="S1414" s="7"/>
      <c r="T1414"/>
      <c r="U1414"/>
      <c r="V1414"/>
      <c r="W1414"/>
      <c r="X1414"/>
      <c r="Y1414"/>
      <c r="Z1414"/>
    </row>
    <row r="1415" spans="3:26" x14ac:dyDescent="0.25">
      <c r="C1415" s="7"/>
      <c r="D1415" s="7"/>
      <c r="E1415" s="7"/>
      <c r="S1415" s="7"/>
      <c r="T1415"/>
      <c r="U1415"/>
      <c r="V1415"/>
      <c r="W1415"/>
      <c r="X1415"/>
      <c r="Y1415"/>
      <c r="Z1415"/>
    </row>
    <row r="1416" spans="3:26" x14ac:dyDescent="0.25">
      <c r="C1416" s="7"/>
      <c r="D1416" s="7"/>
      <c r="E1416" s="7"/>
      <c r="S1416" s="7"/>
      <c r="T1416"/>
      <c r="U1416"/>
      <c r="V1416"/>
      <c r="W1416"/>
      <c r="X1416"/>
      <c r="Y1416"/>
      <c r="Z1416"/>
    </row>
    <row r="1417" spans="3:26" x14ac:dyDescent="0.25">
      <c r="C1417" s="7"/>
      <c r="D1417" s="7"/>
      <c r="E1417" s="7"/>
      <c r="S1417" s="7"/>
      <c r="T1417"/>
      <c r="U1417"/>
      <c r="V1417"/>
      <c r="W1417"/>
      <c r="X1417"/>
      <c r="Y1417"/>
      <c r="Z1417"/>
    </row>
    <row r="1418" spans="3:26" x14ac:dyDescent="0.25">
      <c r="C1418" s="7"/>
      <c r="D1418" s="7"/>
      <c r="E1418" s="7"/>
      <c r="S1418" s="7"/>
      <c r="T1418"/>
      <c r="U1418"/>
      <c r="V1418"/>
      <c r="W1418"/>
      <c r="X1418"/>
      <c r="Y1418"/>
      <c r="Z1418"/>
    </row>
    <row r="1419" spans="3:26" x14ac:dyDescent="0.25">
      <c r="C1419" s="7"/>
      <c r="D1419" s="7"/>
      <c r="E1419" s="7"/>
      <c r="S1419" s="7"/>
      <c r="T1419"/>
      <c r="U1419"/>
      <c r="V1419"/>
      <c r="W1419"/>
      <c r="X1419"/>
      <c r="Y1419"/>
      <c r="Z1419"/>
    </row>
    <row r="1420" spans="3:26" x14ac:dyDescent="0.25">
      <c r="C1420" s="7"/>
      <c r="D1420" s="7"/>
      <c r="E1420" s="7"/>
      <c r="S1420" s="7"/>
      <c r="T1420"/>
      <c r="U1420"/>
      <c r="V1420"/>
      <c r="W1420"/>
      <c r="X1420"/>
      <c r="Y1420"/>
      <c r="Z1420"/>
    </row>
    <row r="1421" spans="3:26" x14ac:dyDescent="0.25">
      <c r="C1421" s="7"/>
      <c r="D1421" s="7"/>
      <c r="E1421" s="7"/>
      <c r="S1421" s="7"/>
      <c r="T1421"/>
      <c r="U1421"/>
      <c r="V1421"/>
      <c r="W1421"/>
      <c r="X1421"/>
      <c r="Y1421"/>
      <c r="Z1421"/>
    </row>
    <row r="1422" spans="3:26" x14ac:dyDescent="0.25">
      <c r="C1422" s="7"/>
      <c r="D1422" s="7"/>
      <c r="E1422" s="7"/>
      <c r="S1422" s="7"/>
      <c r="T1422"/>
      <c r="U1422"/>
      <c r="V1422"/>
      <c r="W1422"/>
      <c r="X1422"/>
      <c r="Y1422"/>
      <c r="Z1422"/>
    </row>
    <row r="1423" spans="3:26" x14ac:dyDescent="0.25">
      <c r="C1423" s="7"/>
      <c r="D1423" s="7"/>
      <c r="E1423" s="7"/>
      <c r="S1423" s="7"/>
      <c r="T1423"/>
      <c r="U1423"/>
      <c r="V1423"/>
      <c r="W1423"/>
      <c r="X1423"/>
      <c r="Y1423"/>
      <c r="Z1423"/>
    </row>
    <row r="1424" spans="3:26" x14ac:dyDescent="0.25">
      <c r="C1424" s="7"/>
      <c r="D1424" s="7"/>
      <c r="E1424" s="7"/>
      <c r="S1424" s="7"/>
      <c r="T1424"/>
      <c r="U1424"/>
      <c r="V1424"/>
      <c r="W1424"/>
      <c r="X1424"/>
      <c r="Y1424"/>
      <c r="Z1424"/>
    </row>
    <row r="1425" spans="3:26" x14ac:dyDescent="0.25">
      <c r="C1425" s="7"/>
      <c r="D1425" s="7"/>
      <c r="E1425" s="7"/>
      <c r="S1425" s="7"/>
      <c r="T1425"/>
      <c r="U1425"/>
      <c r="V1425"/>
      <c r="W1425"/>
      <c r="X1425"/>
      <c r="Y1425"/>
      <c r="Z1425"/>
    </row>
    <row r="1426" spans="3:26" x14ac:dyDescent="0.25">
      <c r="C1426" s="7"/>
      <c r="D1426" s="7"/>
      <c r="E1426" s="7"/>
      <c r="S1426" s="7"/>
      <c r="T1426"/>
      <c r="U1426"/>
      <c r="V1426"/>
      <c r="W1426"/>
      <c r="X1426"/>
      <c r="Y1426"/>
      <c r="Z1426"/>
    </row>
    <row r="1427" spans="3:26" x14ac:dyDescent="0.25">
      <c r="C1427" s="7"/>
      <c r="D1427" s="7"/>
      <c r="E1427" s="7"/>
      <c r="S1427" s="7"/>
      <c r="T1427"/>
      <c r="U1427"/>
      <c r="V1427"/>
      <c r="W1427"/>
      <c r="X1427"/>
      <c r="Y1427"/>
      <c r="Z1427"/>
    </row>
    <row r="1428" spans="3:26" x14ac:dyDescent="0.25">
      <c r="C1428" s="7"/>
      <c r="D1428" s="7"/>
      <c r="E1428" s="7"/>
      <c r="S1428" s="7"/>
      <c r="T1428"/>
      <c r="U1428"/>
      <c r="V1428"/>
      <c r="W1428"/>
      <c r="X1428"/>
      <c r="Y1428"/>
      <c r="Z1428"/>
    </row>
    <row r="1429" spans="3:26" x14ac:dyDescent="0.25">
      <c r="C1429" s="7"/>
      <c r="D1429" s="7"/>
      <c r="E1429" s="7"/>
      <c r="S1429" s="7"/>
      <c r="T1429"/>
      <c r="U1429"/>
      <c r="V1429"/>
      <c r="W1429"/>
      <c r="X1429"/>
      <c r="Y1429"/>
      <c r="Z1429"/>
    </row>
    <row r="1430" spans="3:26" x14ac:dyDescent="0.25">
      <c r="C1430" s="7"/>
      <c r="D1430" s="7"/>
      <c r="E1430" s="7"/>
      <c r="S1430" s="7"/>
      <c r="T1430"/>
      <c r="U1430"/>
      <c r="V1430"/>
      <c r="W1430"/>
      <c r="X1430"/>
      <c r="Y1430"/>
      <c r="Z1430"/>
    </row>
    <row r="1431" spans="3:26" x14ac:dyDescent="0.25">
      <c r="C1431" s="7"/>
      <c r="D1431" s="7"/>
      <c r="E1431" s="7"/>
      <c r="S1431" s="7"/>
      <c r="T1431"/>
      <c r="U1431"/>
      <c r="V1431"/>
      <c r="W1431"/>
      <c r="X1431"/>
      <c r="Y1431"/>
      <c r="Z1431"/>
    </row>
    <row r="1432" spans="3:26" x14ac:dyDescent="0.25">
      <c r="C1432" s="7"/>
      <c r="D1432" s="7"/>
      <c r="E1432" s="7"/>
      <c r="S1432" s="7"/>
      <c r="T1432"/>
      <c r="U1432"/>
      <c r="V1432"/>
      <c r="W1432"/>
      <c r="X1432"/>
      <c r="Y1432"/>
      <c r="Z1432"/>
    </row>
    <row r="1433" spans="3:26" x14ac:dyDescent="0.25">
      <c r="C1433" s="7"/>
      <c r="D1433" s="7"/>
      <c r="E1433" s="7"/>
      <c r="S1433" s="7"/>
      <c r="T1433"/>
      <c r="U1433"/>
      <c r="V1433"/>
      <c r="W1433"/>
      <c r="X1433"/>
      <c r="Y1433"/>
      <c r="Z1433"/>
    </row>
    <row r="1434" spans="3:26" x14ac:dyDescent="0.25">
      <c r="C1434" s="7"/>
      <c r="D1434" s="7"/>
      <c r="E1434" s="7"/>
      <c r="S1434" s="7"/>
      <c r="T1434"/>
      <c r="U1434"/>
      <c r="V1434"/>
      <c r="W1434"/>
      <c r="X1434"/>
      <c r="Y1434"/>
      <c r="Z1434"/>
    </row>
    <row r="1435" spans="3:26" x14ac:dyDescent="0.25">
      <c r="C1435" s="7"/>
      <c r="D1435" s="7"/>
      <c r="E1435" s="7"/>
      <c r="S1435" s="7"/>
      <c r="T1435"/>
      <c r="U1435"/>
      <c r="V1435"/>
      <c r="W1435"/>
      <c r="X1435"/>
      <c r="Y1435"/>
      <c r="Z1435"/>
    </row>
    <row r="1436" spans="3:26" x14ac:dyDescent="0.25">
      <c r="C1436" s="7"/>
      <c r="D1436" s="7"/>
      <c r="E1436" s="7"/>
      <c r="S1436" s="7"/>
      <c r="T1436"/>
      <c r="U1436"/>
      <c r="V1436"/>
      <c r="W1436"/>
      <c r="X1436"/>
      <c r="Y1436"/>
      <c r="Z1436"/>
    </row>
    <row r="1437" spans="3:26" x14ac:dyDescent="0.25">
      <c r="C1437" s="7"/>
      <c r="D1437" s="7"/>
      <c r="E1437" s="7"/>
      <c r="S1437" s="7"/>
      <c r="T1437"/>
      <c r="U1437"/>
      <c r="V1437"/>
      <c r="W1437"/>
      <c r="X1437"/>
      <c r="Y1437"/>
      <c r="Z1437"/>
    </row>
    <row r="1438" spans="3:26" x14ac:dyDescent="0.25">
      <c r="C1438" s="7"/>
      <c r="D1438" s="7"/>
      <c r="E1438" s="7"/>
      <c r="S1438" s="7"/>
      <c r="T1438"/>
      <c r="U1438"/>
      <c r="V1438"/>
      <c r="W1438"/>
      <c r="X1438"/>
      <c r="Y1438"/>
      <c r="Z1438"/>
    </row>
    <row r="1439" spans="3:26" x14ac:dyDescent="0.25">
      <c r="C1439" s="7"/>
      <c r="D1439" s="7"/>
      <c r="E1439" s="7"/>
      <c r="S1439" s="7"/>
      <c r="T1439"/>
      <c r="U1439"/>
      <c r="V1439"/>
      <c r="W1439"/>
      <c r="X1439"/>
      <c r="Y1439"/>
      <c r="Z1439"/>
    </row>
    <row r="1440" spans="3:26" x14ac:dyDescent="0.25">
      <c r="C1440" s="7"/>
      <c r="D1440" s="7"/>
      <c r="E1440" s="7"/>
      <c r="S1440" s="7"/>
      <c r="T1440"/>
      <c r="U1440"/>
      <c r="V1440"/>
      <c r="W1440"/>
      <c r="X1440"/>
      <c r="Y1440"/>
      <c r="Z1440"/>
    </row>
    <row r="1441" spans="3:26" x14ac:dyDescent="0.25">
      <c r="C1441" s="7"/>
      <c r="D1441" s="7"/>
      <c r="E1441" s="7"/>
      <c r="S1441" s="7"/>
      <c r="T1441"/>
      <c r="U1441"/>
      <c r="V1441"/>
      <c r="W1441"/>
      <c r="X1441"/>
      <c r="Y1441"/>
      <c r="Z1441"/>
    </row>
    <row r="1442" spans="3:26" x14ac:dyDescent="0.25">
      <c r="C1442" s="7"/>
      <c r="D1442" s="7"/>
      <c r="E1442" s="7"/>
      <c r="S1442" s="7"/>
      <c r="T1442"/>
      <c r="U1442"/>
      <c r="V1442"/>
      <c r="W1442"/>
      <c r="X1442"/>
      <c r="Y1442"/>
      <c r="Z1442"/>
    </row>
    <row r="1443" spans="3:26" x14ac:dyDescent="0.25">
      <c r="C1443" s="7"/>
      <c r="D1443" s="7"/>
      <c r="E1443" s="7"/>
      <c r="S1443" s="7"/>
      <c r="T1443"/>
      <c r="U1443"/>
      <c r="V1443"/>
      <c r="W1443"/>
      <c r="X1443"/>
      <c r="Y1443"/>
      <c r="Z1443"/>
    </row>
    <row r="1444" spans="3:26" x14ac:dyDescent="0.25">
      <c r="C1444" s="7"/>
      <c r="D1444" s="7"/>
      <c r="E1444" s="7"/>
      <c r="S1444" s="7"/>
      <c r="T1444"/>
      <c r="U1444"/>
      <c r="V1444"/>
      <c r="W1444"/>
      <c r="X1444"/>
      <c r="Y1444"/>
      <c r="Z1444"/>
    </row>
    <row r="1445" spans="3:26" x14ac:dyDescent="0.25">
      <c r="C1445" s="7"/>
      <c r="D1445" s="7"/>
      <c r="E1445" s="7"/>
      <c r="S1445" s="7"/>
      <c r="T1445"/>
      <c r="U1445"/>
      <c r="V1445"/>
      <c r="W1445"/>
      <c r="X1445"/>
      <c r="Y1445"/>
      <c r="Z1445"/>
    </row>
    <row r="1446" spans="3:26" x14ac:dyDescent="0.25">
      <c r="C1446" s="7"/>
      <c r="D1446" s="7"/>
      <c r="E1446" s="7"/>
      <c r="S1446" s="7"/>
      <c r="T1446"/>
      <c r="U1446"/>
      <c r="V1446"/>
      <c r="W1446"/>
      <c r="X1446"/>
      <c r="Y1446"/>
      <c r="Z1446"/>
    </row>
    <row r="1447" spans="3:26" x14ac:dyDescent="0.25">
      <c r="C1447" s="7"/>
      <c r="D1447" s="7"/>
      <c r="E1447" s="7"/>
      <c r="S1447" s="7"/>
      <c r="T1447"/>
      <c r="U1447"/>
      <c r="V1447"/>
      <c r="W1447"/>
      <c r="X1447"/>
      <c r="Y1447"/>
      <c r="Z1447"/>
    </row>
    <row r="1448" spans="3:26" x14ac:dyDescent="0.25">
      <c r="C1448" s="7"/>
      <c r="D1448" s="7"/>
      <c r="E1448" s="7"/>
      <c r="S1448" s="7"/>
      <c r="T1448"/>
      <c r="U1448"/>
      <c r="V1448"/>
      <c r="W1448"/>
      <c r="X1448"/>
      <c r="Y1448"/>
      <c r="Z1448"/>
    </row>
    <row r="1449" spans="3:26" x14ac:dyDescent="0.25">
      <c r="C1449" s="7"/>
      <c r="D1449" s="7"/>
      <c r="E1449" s="7"/>
      <c r="S1449" s="7"/>
      <c r="T1449"/>
      <c r="U1449"/>
      <c r="V1449"/>
      <c r="W1449"/>
      <c r="X1449"/>
      <c r="Y1449"/>
      <c r="Z1449"/>
    </row>
    <row r="1450" spans="3:26" x14ac:dyDescent="0.25">
      <c r="C1450" s="7"/>
      <c r="D1450" s="7"/>
      <c r="E1450" s="7"/>
      <c r="S1450" s="7"/>
      <c r="T1450"/>
      <c r="U1450"/>
      <c r="V1450"/>
      <c r="W1450"/>
      <c r="X1450"/>
      <c r="Y1450"/>
      <c r="Z1450"/>
    </row>
    <row r="1451" spans="3:26" x14ac:dyDescent="0.25">
      <c r="C1451" s="7"/>
      <c r="D1451" s="7"/>
      <c r="E1451" s="7"/>
      <c r="S1451" s="7"/>
      <c r="T1451"/>
      <c r="U1451"/>
      <c r="V1451"/>
      <c r="W1451"/>
      <c r="X1451"/>
      <c r="Y1451"/>
      <c r="Z1451"/>
    </row>
    <row r="1452" spans="3:26" x14ac:dyDescent="0.25">
      <c r="C1452" s="7"/>
      <c r="D1452" s="7"/>
      <c r="E1452" s="7"/>
      <c r="S1452" s="7"/>
      <c r="T1452"/>
      <c r="U1452"/>
      <c r="V1452"/>
      <c r="W1452"/>
      <c r="X1452"/>
      <c r="Y1452"/>
      <c r="Z1452"/>
    </row>
    <row r="1453" spans="3:26" x14ac:dyDescent="0.25">
      <c r="C1453" s="7"/>
      <c r="D1453" s="7"/>
      <c r="E1453" s="7"/>
      <c r="S1453" s="7"/>
      <c r="T1453"/>
      <c r="U1453"/>
      <c r="V1453"/>
      <c r="W1453"/>
      <c r="X1453"/>
      <c r="Y1453"/>
      <c r="Z1453"/>
    </row>
    <row r="1454" spans="3:26" x14ac:dyDescent="0.25">
      <c r="C1454" s="7"/>
      <c r="D1454" s="7"/>
      <c r="E1454" s="7"/>
      <c r="S1454" s="7"/>
      <c r="T1454"/>
      <c r="U1454"/>
      <c r="V1454"/>
      <c r="W1454"/>
      <c r="X1454"/>
      <c r="Y1454"/>
      <c r="Z1454"/>
    </row>
    <row r="1455" spans="3:26" x14ac:dyDescent="0.25">
      <c r="C1455" s="7"/>
      <c r="D1455" s="7"/>
      <c r="E1455" s="7"/>
      <c r="S1455" s="7"/>
      <c r="T1455"/>
      <c r="U1455"/>
      <c r="V1455"/>
      <c r="W1455"/>
      <c r="X1455"/>
      <c r="Y1455"/>
      <c r="Z1455"/>
    </row>
    <row r="1456" spans="3:26" x14ac:dyDescent="0.25">
      <c r="C1456" s="7"/>
      <c r="D1456" s="7"/>
      <c r="E1456" s="7"/>
      <c r="S1456" s="7"/>
      <c r="T1456"/>
      <c r="U1456"/>
      <c r="V1456"/>
      <c r="W1456"/>
      <c r="X1456"/>
      <c r="Y1456"/>
      <c r="Z1456"/>
    </row>
    <row r="1457" spans="3:26" x14ac:dyDescent="0.25">
      <c r="C1457" s="7"/>
      <c r="D1457" s="7"/>
      <c r="E1457" s="7"/>
      <c r="S1457" s="7"/>
      <c r="T1457"/>
      <c r="U1457"/>
      <c r="V1457"/>
      <c r="W1457"/>
      <c r="X1457"/>
      <c r="Y1457"/>
      <c r="Z1457"/>
    </row>
    <row r="1458" spans="3:26" x14ac:dyDescent="0.25">
      <c r="C1458" s="7"/>
      <c r="D1458" s="7"/>
      <c r="E1458" s="7"/>
      <c r="S1458" s="7"/>
      <c r="T1458"/>
      <c r="U1458"/>
      <c r="V1458"/>
      <c r="W1458"/>
      <c r="X1458"/>
      <c r="Y1458"/>
      <c r="Z1458"/>
    </row>
    <row r="1459" spans="3:26" x14ac:dyDescent="0.25">
      <c r="C1459" s="7"/>
      <c r="D1459" s="7"/>
      <c r="E1459" s="7"/>
      <c r="S1459" s="7"/>
      <c r="T1459"/>
      <c r="U1459"/>
      <c r="V1459"/>
      <c r="W1459"/>
      <c r="X1459"/>
      <c r="Y1459"/>
      <c r="Z1459"/>
    </row>
    <row r="1460" spans="3:26" x14ac:dyDescent="0.25">
      <c r="C1460" s="7"/>
      <c r="D1460" s="7"/>
      <c r="E1460" s="7"/>
      <c r="S1460" s="7"/>
      <c r="T1460"/>
      <c r="U1460"/>
      <c r="V1460"/>
      <c r="W1460"/>
      <c r="X1460"/>
      <c r="Y1460"/>
      <c r="Z1460"/>
    </row>
    <row r="1461" spans="3:26" x14ac:dyDescent="0.25">
      <c r="C1461" s="7"/>
      <c r="D1461" s="7"/>
      <c r="E1461" s="7"/>
      <c r="S1461" s="7"/>
      <c r="T1461"/>
      <c r="U1461"/>
      <c r="V1461"/>
      <c r="W1461"/>
      <c r="X1461"/>
      <c r="Y1461"/>
      <c r="Z1461"/>
    </row>
    <row r="1462" spans="3:26" x14ac:dyDescent="0.25">
      <c r="C1462" s="7"/>
      <c r="D1462" s="7"/>
      <c r="E1462" s="7"/>
      <c r="S1462" s="7"/>
      <c r="T1462"/>
      <c r="U1462"/>
      <c r="V1462"/>
      <c r="W1462"/>
      <c r="X1462"/>
      <c r="Y1462"/>
      <c r="Z1462"/>
    </row>
    <row r="1463" spans="3:26" x14ac:dyDescent="0.25">
      <c r="C1463" s="7"/>
      <c r="D1463" s="7"/>
      <c r="E1463" s="7"/>
      <c r="S1463" s="7"/>
      <c r="T1463"/>
      <c r="U1463"/>
      <c r="V1463"/>
      <c r="W1463"/>
      <c r="X1463"/>
      <c r="Y1463"/>
      <c r="Z1463"/>
    </row>
    <row r="1464" spans="3:26" x14ac:dyDescent="0.25">
      <c r="C1464" s="7"/>
      <c r="D1464" s="7"/>
      <c r="E1464" s="7"/>
      <c r="S1464" s="7"/>
      <c r="T1464"/>
      <c r="U1464"/>
      <c r="V1464"/>
      <c r="W1464"/>
      <c r="X1464"/>
      <c r="Y1464"/>
      <c r="Z1464"/>
    </row>
    <row r="1465" spans="3:26" x14ac:dyDescent="0.25">
      <c r="C1465" s="7"/>
      <c r="D1465" s="7"/>
      <c r="E1465" s="7"/>
      <c r="S1465" s="7"/>
      <c r="T1465"/>
      <c r="U1465"/>
      <c r="V1465"/>
      <c r="W1465"/>
      <c r="X1465"/>
      <c r="Y1465"/>
      <c r="Z1465"/>
    </row>
    <row r="1466" spans="3:26" x14ac:dyDescent="0.25">
      <c r="C1466" s="7"/>
      <c r="D1466" s="7"/>
      <c r="E1466" s="7"/>
      <c r="S1466" s="7"/>
      <c r="T1466"/>
      <c r="U1466"/>
      <c r="V1466"/>
      <c r="W1466"/>
      <c r="X1466"/>
      <c r="Y1466"/>
      <c r="Z1466"/>
    </row>
    <row r="1467" spans="3:26" x14ac:dyDescent="0.25">
      <c r="C1467" s="7"/>
      <c r="D1467" s="7"/>
      <c r="E1467" s="7"/>
      <c r="S1467" s="7"/>
      <c r="T1467"/>
      <c r="U1467"/>
      <c r="V1467"/>
      <c r="W1467"/>
      <c r="X1467"/>
      <c r="Y1467"/>
      <c r="Z1467"/>
    </row>
    <row r="1468" spans="3:26" x14ac:dyDescent="0.25">
      <c r="C1468" s="7"/>
      <c r="D1468" s="7"/>
      <c r="E1468" s="7"/>
      <c r="S1468" s="7"/>
      <c r="T1468"/>
      <c r="U1468"/>
      <c r="V1468"/>
      <c r="W1468"/>
      <c r="X1468"/>
      <c r="Y1468"/>
      <c r="Z1468"/>
    </row>
    <row r="1469" spans="3:26" x14ac:dyDescent="0.25">
      <c r="C1469" s="7"/>
      <c r="D1469" s="7"/>
      <c r="E1469" s="7"/>
      <c r="S1469" s="7"/>
      <c r="T1469"/>
      <c r="U1469"/>
      <c r="V1469"/>
      <c r="W1469"/>
      <c r="X1469"/>
      <c r="Y1469"/>
      <c r="Z1469"/>
    </row>
    <row r="1470" spans="3:26" x14ac:dyDescent="0.25">
      <c r="C1470" s="7"/>
      <c r="D1470" s="7"/>
      <c r="E1470" s="7"/>
      <c r="S1470" s="7"/>
      <c r="T1470"/>
      <c r="U1470"/>
      <c r="V1470"/>
      <c r="W1470"/>
      <c r="X1470"/>
      <c r="Y1470"/>
      <c r="Z1470"/>
    </row>
    <row r="1471" spans="3:26" x14ac:dyDescent="0.25">
      <c r="C1471" s="7"/>
      <c r="D1471" s="7"/>
      <c r="E1471" s="7"/>
      <c r="S1471" s="7"/>
      <c r="T1471"/>
      <c r="U1471"/>
      <c r="V1471"/>
      <c r="W1471"/>
      <c r="X1471"/>
      <c r="Y1471"/>
      <c r="Z1471"/>
    </row>
    <row r="1472" spans="3:26" x14ac:dyDescent="0.25">
      <c r="C1472" s="7"/>
      <c r="D1472" s="7"/>
      <c r="E1472" s="7"/>
      <c r="S1472" s="7"/>
      <c r="T1472"/>
      <c r="U1472"/>
      <c r="V1472"/>
      <c r="W1472"/>
      <c r="X1472"/>
      <c r="Y1472"/>
      <c r="Z1472"/>
    </row>
    <row r="1473" spans="3:26" x14ac:dyDescent="0.25">
      <c r="C1473" s="7"/>
      <c r="D1473" s="7"/>
      <c r="E1473" s="7"/>
      <c r="S1473" s="7"/>
      <c r="T1473"/>
      <c r="U1473"/>
      <c r="V1473"/>
      <c r="W1473"/>
      <c r="X1473"/>
      <c r="Y1473"/>
      <c r="Z1473"/>
    </row>
    <row r="1474" spans="3:26" x14ac:dyDescent="0.25">
      <c r="C1474" s="7"/>
      <c r="D1474" s="7"/>
      <c r="E1474" s="7"/>
      <c r="S1474" s="7"/>
      <c r="T1474"/>
      <c r="U1474"/>
      <c r="V1474"/>
      <c r="W1474"/>
      <c r="X1474"/>
      <c r="Y1474"/>
      <c r="Z1474"/>
    </row>
    <row r="1475" spans="3:26" x14ac:dyDescent="0.25">
      <c r="C1475" s="7"/>
      <c r="D1475" s="7"/>
      <c r="E1475" s="7"/>
      <c r="S1475" s="7"/>
      <c r="T1475"/>
      <c r="U1475"/>
      <c r="V1475"/>
      <c r="W1475"/>
      <c r="X1475"/>
      <c r="Y1475"/>
      <c r="Z1475"/>
    </row>
    <row r="1476" spans="3:26" x14ac:dyDescent="0.25">
      <c r="C1476" s="7"/>
      <c r="D1476" s="7"/>
      <c r="E1476" s="7"/>
      <c r="S1476" s="7"/>
      <c r="T1476"/>
      <c r="U1476"/>
      <c r="V1476"/>
      <c r="W1476"/>
      <c r="X1476"/>
      <c r="Y1476"/>
      <c r="Z1476"/>
    </row>
    <row r="1477" spans="3:26" x14ac:dyDescent="0.25">
      <c r="C1477" s="7"/>
      <c r="D1477" s="7"/>
      <c r="E1477" s="7"/>
      <c r="S1477" s="7"/>
      <c r="T1477"/>
      <c r="U1477"/>
      <c r="V1477"/>
      <c r="W1477"/>
      <c r="X1477"/>
      <c r="Y1477"/>
      <c r="Z1477"/>
    </row>
    <row r="1478" spans="3:26" x14ac:dyDescent="0.25">
      <c r="C1478" s="7"/>
      <c r="D1478" s="7"/>
      <c r="E1478" s="7"/>
      <c r="S1478" s="7"/>
      <c r="T1478"/>
      <c r="U1478"/>
      <c r="V1478"/>
      <c r="W1478"/>
      <c r="X1478"/>
      <c r="Y1478"/>
      <c r="Z1478"/>
    </row>
    <row r="1479" spans="3:26" x14ac:dyDescent="0.25">
      <c r="C1479" s="7"/>
      <c r="D1479" s="7"/>
      <c r="E1479" s="7"/>
      <c r="S1479" s="7"/>
      <c r="T1479"/>
      <c r="U1479"/>
      <c r="V1479"/>
      <c r="W1479"/>
      <c r="X1479"/>
      <c r="Y1479"/>
      <c r="Z1479"/>
    </row>
    <row r="1480" spans="3:26" x14ac:dyDescent="0.25">
      <c r="C1480" s="7"/>
      <c r="D1480" s="7"/>
      <c r="E1480" s="7"/>
      <c r="S1480" s="7"/>
      <c r="T1480"/>
      <c r="U1480"/>
      <c r="V1480"/>
      <c r="W1480"/>
      <c r="X1480"/>
      <c r="Y1480"/>
      <c r="Z1480"/>
    </row>
    <row r="1481" spans="3:26" x14ac:dyDescent="0.25">
      <c r="C1481" s="7"/>
      <c r="D1481" s="7"/>
      <c r="E1481" s="7"/>
      <c r="S1481" s="7"/>
      <c r="T1481"/>
      <c r="U1481"/>
      <c r="V1481"/>
      <c r="W1481"/>
      <c r="X1481"/>
      <c r="Y1481"/>
      <c r="Z1481"/>
    </row>
    <row r="1482" spans="3:26" x14ac:dyDescent="0.25">
      <c r="C1482" s="7"/>
      <c r="D1482" s="7"/>
      <c r="E1482" s="7"/>
      <c r="S1482" s="7"/>
      <c r="T1482"/>
      <c r="U1482"/>
      <c r="V1482"/>
      <c r="W1482"/>
      <c r="X1482"/>
      <c r="Y1482"/>
      <c r="Z1482"/>
    </row>
    <row r="1483" spans="3:26" x14ac:dyDescent="0.25">
      <c r="C1483" s="7"/>
      <c r="D1483" s="7"/>
      <c r="E1483" s="7"/>
      <c r="S1483" s="7"/>
      <c r="T1483"/>
      <c r="U1483"/>
      <c r="V1483"/>
      <c r="W1483"/>
      <c r="X1483"/>
      <c r="Y1483"/>
      <c r="Z1483"/>
    </row>
    <row r="1484" spans="3:26" x14ac:dyDescent="0.25">
      <c r="C1484" s="7"/>
      <c r="D1484" s="7"/>
      <c r="E1484" s="7"/>
      <c r="S1484" s="7"/>
      <c r="T1484"/>
      <c r="U1484"/>
      <c r="V1484"/>
      <c r="W1484"/>
      <c r="X1484"/>
      <c r="Y1484"/>
      <c r="Z1484"/>
    </row>
    <row r="1485" spans="3:26" x14ac:dyDescent="0.25">
      <c r="C1485" s="7"/>
      <c r="D1485" s="7"/>
      <c r="E1485" s="7"/>
      <c r="S1485" s="7"/>
      <c r="T1485"/>
      <c r="U1485"/>
      <c r="V1485"/>
      <c r="W1485"/>
      <c r="X1485"/>
      <c r="Y1485"/>
      <c r="Z1485"/>
    </row>
    <row r="1486" spans="3:26" x14ac:dyDescent="0.25">
      <c r="C1486" s="7"/>
      <c r="D1486" s="7"/>
      <c r="E1486" s="7"/>
      <c r="S1486" s="7"/>
      <c r="T1486"/>
      <c r="U1486"/>
      <c r="V1486"/>
      <c r="W1486"/>
      <c r="X1486"/>
      <c r="Y1486"/>
      <c r="Z1486"/>
    </row>
    <row r="1487" spans="3:26" x14ac:dyDescent="0.25">
      <c r="C1487" s="7"/>
      <c r="D1487" s="7"/>
      <c r="E1487" s="7"/>
      <c r="S1487" s="7"/>
      <c r="T1487"/>
      <c r="U1487"/>
      <c r="V1487"/>
      <c r="W1487"/>
      <c r="X1487"/>
      <c r="Y1487"/>
      <c r="Z1487"/>
    </row>
    <row r="1488" spans="3:26" x14ac:dyDescent="0.25">
      <c r="C1488" s="7"/>
      <c r="D1488" s="7"/>
      <c r="E1488" s="7"/>
      <c r="S1488" s="7"/>
      <c r="T1488"/>
      <c r="U1488"/>
      <c r="V1488"/>
      <c r="W1488"/>
      <c r="X1488"/>
      <c r="Y1488"/>
      <c r="Z1488"/>
    </row>
    <row r="1489" spans="3:26" x14ac:dyDescent="0.25">
      <c r="C1489" s="7"/>
      <c r="D1489" s="7"/>
      <c r="E1489" s="7"/>
      <c r="S1489" s="7"/>
      <c r="T1489"/>
      <c r="U1489"/>
      <c r="V1489"/>
      <c r="W1489"/>
      <c r="X1489"/>
      <c r="Y1489"/>
      <c r="Z1489"/>
    </row>
    <row r="1490" spans="3:26" x14ac:dyDescent="0.25">
      <c r="C1490" s="7"/>
      <c r="D1490" s="7"/>
      <c r="E1490" s="7"/>
      <c r="S1490" s="7"/>
      <c r="T1490"/>
      <c r="U1490"/>
      <c r="V1490"/>
      <c r="W1490"/>
      <c r="X1490"/>
      <c r="Y1490"/>
      <c r="Z1490"/>
    </row>
    <row r="1491" spans="3:26" x14ac:dyDescent="0.25">
      <c r="C1491" s="7"/>
      <c r="D1491" s="7"/>
      <c r="E1491" s="7"/>
      <c r="S1491" s="7"/>
      <c r="T1491"/>
      <c r="U1491"/>
      <c r="V1491"/>
      <c r="W1491"/>
      <c r="X1491"/>
      <c r="Y1491"/>
      <c r="Z1491"/>
    </row>
    <row r="1492" spans="3:26" x14ac:dyDescent="0.25">
      <c r="C1492" s="7"/>
      <c r="D1492" s="7"/>
      <c r="E1492" s="7"/>
      <c r="S1492" s="7"/>
      <c r="T1492"/>
      <c r="U1492"/>
      <c r="V1492"/>
      <c r="W1492"/>
      <c r="X1492"/>
      <c r="Y1492"/>
      <c r="Z1492"/>
    </row>
    <row r="1493" spans="3:26" x14ac:dyDescent="0.25">
      <c r="C1493" s="7"/>
      <c r="D1493" s="7"/>
      <c r="E1493" s="7"/>
      <c r="S1493" s="7"/>
      <c r="T1493"/>
      <c r="U1493"/>
      <c r="V1493"/>
      <c r="W1493"/>
      <c r="X1493"/>
      <c r="Y1493"/>
      <c r="Z1493"/>
    </row>
    <row r="1494" spans="3:26" x14ac:dyDescent="0.25">
      <c r="C1494" s="7"/>
      <c r="D1494" s="7"/>
      <c r="E1494" s="7"/>
      <c r="S1494" s="7"/>
      <c r="T1494"/>
      <c r="U1494"/>
      <c r="V1494"/>
      <c r="W1494"/>
      <c r="X1494"/>
      <c r="Y1494"/>
      <c r="Z1494"/>
    </row>
    <row r="1495" spans="3:26" x14ac:dyDescent="0.25">
      <c r="C1495" s="7"/>
      <c r="D1495" s="7"/>
      <c r="E1495" s="7"/>
      <c r="S1495" s="7"/>
      <c r="T1495"/>
      <c r="U1495"/>
      <c r="V1495"/>
      <c r="W1495"/>
      <c r="X1495"/>
      <c r="Y1495"/>
      <c r="Z1495"/>
    </row>
    <row r="1496" spans="3:26" x14ac:dyDescent="0.25">
      <c r="C1496" s="7"/>
      <c r="D1496" s="7"/>
      <c r="E1496" s="7"/>
      <c r="S1496" s="7"/>
      <c r="T1496"/>
      <c r="U1496"/>
      <c r="V1496"/>
      <c r="W1496"/>
      <c r="X1496"/>
      <c r="Y1496"/>
      <c r="Z1496"/>
    </row>
    <row r="1497" spans="3:26" x14ac:dyDescent="0.25">
      <c r="C1497" s="7"/>
      <c r="D1497" s="7"/>
      <c r="E1497" s="7"/>
      <c r="S1497" s="7"/>
      <c r="T1497"/>
      <c r="U1497"/>
      <c r="V1497"/>
      <c r="W1497"/>
      <c r="X1497"/>
      <c r="Y1497"/>
      <c r="Z1497"/>
    </row>
    <row r="1498" spans="3:26" x14ac:dyDescent="0.25">
      <c r="C1498" s="7"/>
      <c r="D1498" s="7"/>
      <c r="E1498" s="7"/>
      <c r="S1498" s="7"/>
      <c r="T1498"/>
      <c r="U1498"/>
      <c r="V1498"/>
      <c r="W1498"/>
      <c r="X1498"/>
      <c r="Y1498"/>
      <c r="Z1498"/>
    </row>
    <row r="1499" spans="3:26" x14ac:dyDescent="0.25">
      <c r="C1499" s="7"/>
      <c r="D1499" s="7"/>
      <c r="E1499" s="7"/>
      <c r="S1499" s="7"/>
      <c r="T1499"/>
      <c r="U1499"/>
      <c r="V1499"/>
      <c r="W1499"/>
      <c r="X1499"/>
      <c r="Y1499"/>
      <c r="Z1499"/>
    </row>
    <row r="1500" spans="3:26" x14ac:dyDescent="0.25">
      <c r="C1500" s="7"/>
      <c r="D1500" s="7"/>
      <c r="E1500" s="7"/>
      <c r="S1500" s="7"/>
      <c r="T1500"/>
      <c r="U1500"/>
      <c r="V1500"/>
      <c r="W1500"/>
      <c r="X1500"/>
      <c r="Y1500"/>
      <c r="Z1500"/>
    </row>
    <row r="1501" spans="3:26" x14ac:dyDescent="0.25">
      <c r="C1501" s="7"/>
      <c r="D1501" s="7"/>
      <c r="E1501" s="7"/>
      <c r="S1501" s="7"/>
      <c r="T1501"/>
      <c r="U1501"/>
      <c r="V1501"/>
      <c r="W1501"/>
      <c r="X1501"/>
      <c r="Y1501"/>
      <c r="Z1501"/>
    </row>
    <row r="1502" spans="3:26" x14ac:dyDescent="0.25">
      <c r="C1502" s="7"/>
      <c r="D1502" s="7"/>
      <c r="E1502" s="7"/>
      <c r="S1502" s="7"/>
      <c r="T1502"/>
      <c r="U1502"/>
      <c r="V1502"/>
      <c r="W1502"/>
      <c r="X1502"/>
      <c r="Y1502"/>
      <c r="Z1502"/>
    </row>
    <row r="1503" spans="3:26" x14ac:dyDescent="0.25">
      <c r="C1503" s="7"/>
      <c r="D1503" s="7"/>
      <c r="E1503" s="7"/>
      <c r="S1503" s="7"/>
      <c r="T1503"/>
      <c r="U1503"/>
      <c r="V1503"/>
      <c r="W1503"/>
      <c r="X1503"/>
      <c r="Y1503"/>
      <c r="Z1503"/>
    </row>
    <row r="1504" spans="3:26" x14ac:dyDescent="0.25">
      <c r="C1504" s="7"/>
      <c r="D1504" s="7"/>
      <c r="E1504" s="7"/>
      <c r="S1504" s="7"/>
      <c r="T1504"/>
      <c r="U1504"/>
      <c r="V1504"/>
      <c r="W1504"/>
      <c r="X1504"/>
      <c r="Y1504"/>
      <c r="Z1504"/>
    </row>
    <row r="1505" spans="3:26" x14ac:dyDescent="0.25">
      <c r="C1505" s="7"/>
      <c r="D1505" s="7"/>
      <c r="E1505" s="7"/>
      <c r="S1505" s="7"/>
      <c r="T1505"/>
      <c r="U1505"/>
      <c r="V1505"/>
      <c r="W1505"/>
      <c r="X1505"/>
      <c r="Y1505"/>
      <c r="Z1505"/>
    </row>
    <row r="1506" spans="3:26" x14ac:dyDescent="0.25">
      <c r="C1506" s="7"/>
      <c r="D1506" s="7"/>
      <c r="E1506" s="7"/>
      <c r="S1506" s="7"/>
      <c r="T1506"/>
      <c r="U1506"/>
      <c r="V1506"/>
      <c r="W1506"/>
      <c r="X1506"/>
      <c r="Y1506"/>
      <c r="Z1506"/>
    </row>
    <row r="1507" spans="3:26" x14ac:dyDescent="0.25">
      <c r="C1507" s="7"/>
      <c r="D1507" s="7"/>
      <c r="E1507" s="7"/>
      <c r="S1507" s="7"/>
      <c r="T1507"/>
      <c r="U1507"/>
      <c r="V1507"/>
      <c r="W1507"/>
      <c r="X1507"/>
      <c r="Y1507"/>
      <c r="Z1507"/>
    </row>
    <row r="1508" spans="3:26" x14ac:dyDescent="0.25">
      <c r="C1508" s="7"/>
      <c r="D1508" s="7"/>
      <c r="E1508" s="7"/>
      <c r="S1508" s="7"/>
      <c r="T1508"/>
      <c r="U1508"/>
      <c r="V1508"/>
      <c r="W1508"/>
      <c r="X1508"/>
      <c r="Y1508"/>
      <c r="Z1508"/>
    </row>
    <row r="1509" spans="3:26" x14ac:dyDescent="0.25">
      <c r="C1509" s="7"/>
      <c r="D1509" s="7"/>
      <c r="E1509" s="7"/>
      <c r="S1509" s="7"/>
      <c r="T1509"/>
      <c r="U1509"/>
      <c r="V1509"/>
      <c r="W1509"/>
      <c r="X1509"/>
      <c r="Y1509"/>
      <c r="Z1509"/>
    </row>
    <row r="1510" spans="3:26" x14ac:dyDescent="0.25">
      <c r="C1510" s="7"/>
      <c r="D1510" s="7"/>
      <c r="E1510" s="7"/>
      <c r="S1510" s="7"/>
      <c r="T1510"/>
      <c r="U1510"/>
      <c r="V1510"/>
      <c r="W1510"/>
      <c r="X1510"/>
      <c r="Y1510"/>
      <c r="Z1510"/>
    </row>
    <row r="1511" spans="3:26" x14ac:dyDescent="0.25">
      <c r="C1511" s="7"/>
      <c r="D1511" s="7"/>
      <c r="E1511" s="7"/>
      <c r="S1511" s="7"/>
      <c r="T1511"/>
      <c r="U1511"/>
      <c r="V1511"/>
      <c r="W1511"/>
      <c r="X1511"/>
      <c r="Y1511"/>
      <c r="Z1511"/>
    </row>
    <row r="1512" spans="3:26" x14ac:dyDescent="0.25">
      <c r="C1512" s="7"/>
      <c r="D1512" s="7"/>
      <c r="E1512" s="7"/>
      <c r="S1512" s="7"/>
      <c r="T1512"/>
      <c r="U1512"/>
      <c r="V1512"/>
      <c r="W1512"/>
      <c r="X1512"/>
      <c r="Y1512"/>
      <c r="Z1512"/>
    </row>
    <row r="1513" spans="3:26" x14ac:dyDescent="0.25">
      <c r="C1513" s="7"/>
      <c r="D1513" s="7"/>
      <c r="E1513" s="7"/>
      <c r="S1513" s="7"/>
      <c r="T1513"/>
      <c r="U1513"/>
      <c r="V1513"/>
      <c r="W1513"/>
      <c r="X1513"/>
      <c r="Y1513"/>
      <c r="Z1513"/>
    </row>
    <row r="1514" spans="3:26" x14ac:dyDescent="0.25">
      <c r="C1514" s="7"/>
      <c r="D1514" s="7"/>
      <c r="E1514" s="7"/>
      <c r="S1514" s="7"/>
      <c r="T1514"/>
      <c r="U1514"/>
      <c r="V1514"/>
      <c r="W1514"/>
      <c r="X1514"/>
      <c r="Y1514"/>
      <c r="Z1514"/>
    </row>
    <row r="1515" spans="3:26" x14ac:dyDescent="0.25">
      <c r="C1515" s="7"/>
      <c r="D1515" s="7"/>
      <c r="E1515" s="7"/>
      <c r="S1515" s="7"/>
      <c r="T1515"/>
      <c r="U1515"/>
      <c r="V1515"/>
      <c r="W1515"/>
      <c r="X1515"/>
      <c r="Y1515"/>
      <c r="Z1515"/>
    </row>
    <row r="1516" spans="3:26" x14ac:dyDescent="0.25">
      <c r="C1516" s="7"/>
      <c r="D1516" s="7"/>
      <c r="E1516" s="7"/>
      <c r="S1516" s="7"/>
      <c r="T1516"/>
      <c r="U1516"/>
      <c r="V1516"/>
      <c r="W1516"/>
      <c r="X1516"/>
      <c r="Y1516"/>
      <c r="Z1516"/>
    </row>
    <row r="1517" spans="3:26" x14ac:dyDescent="0.25">
      <c r="C1517" s="7"/>
      <c r="D1517" s="7"/>
      <c r="E1517" s="7"/>
      <c r="S1517" s="7"/>
      <c r="T1517"/>
      <c r="U1517"/>
      <c r="V1517"/>
      <c r="W1517"/>
      <c r="X1517"/>
      <c r="Y1517"/>
      <c r="Z1517"/>
    </row>
    <row r="1518" spans="3:26" x14ac:dyDescent="0.25">
      <c r="C1518" s="7"/>
      <c r="D1518" s="7"/>
      <c r="E1518" s="7"/>
      <c r="S1518" s="7"/>
      <c r="T1518"/>
      <c r="U1518"/>
      <c r="V1518"/>
      <c r="W1518"/>
      <c r="X1518"/>
      <c r="Y1518"/>
      <c r="Z1518"/>
    </row>
    <row r="1519" spans="3:26" x14ac:dyDescent="0.25">
      <c r="C1519" s="7"/>
      <c r="D1519" s="7"/>
      <c r="E1519" s="7"/>
      <c r="S1519" s="7"/>
      <c r="T1519"/>
      <c r="U1519"/>
      <c r="V1519"/>
      <c r="W1519"/>
      <c r="X1519"/>
      <c r="Y1519"/>
      <c r="Z1519"/>
    </row>
    <row r="1520" spans="3:26" x14ac:dyDescent="0.25">
      <c r="C1520" s="7"/>
      <c r="D1520" s="7"/>
      <c r="E1520" s="7"/>
      <c r="S1520" s="7"/>
      <c r="T1520"/>
      <c r="U1520"/>
      <c r="V1520"/>
      <c r="W1520"/>
      <c r="X1520"/>
      <c r="Y1520"/>
      <c r="Z1520"/>
    </row>
    <row r="1521" spans="3:26" x14ac:dyDescent="0.25">
      <c r="C1521" s="7"/>
      <c r="D1521" s="7"/>
      <c r="E1521" s="7"/>
      <c r="S1521" s="7"/>
      <c r="T1521"/>
      <c r="U1521"/>
      <c r="V1521"/>
      <c r="W1521"/>
      <c r="X1521"/>
      <c r="Y1521"/>
      <c r="Z1521"/>
    </row>
    <row r="1522" spans="3:26" x14ac:dyDescent="0.25">
      <c r="C1522" s="7"/>
      <c r="D1522" s="7"/>
      <c r="E1522" s="7"/>
      <c r="S1522" s="7"/>
      <c r="T1522"/>
      <c r="U1522"/>
      <c r="V1522"/>
      <c r="W1522"/>
      <c r="X1522"/>
      <c r="Y1522"/>
      <c r="Z1522"/>
    </row>
    <row r="1523" spans="3:26" x14ac:dyDescent="0.25">
      <c r="C1523" s="7"/>
      <c r="D1523" s="7"/>
      <c r="E1523" s="7"/>
      <c r="S1523" s="7"/>
      <c r="T1523"/>
      <c r="U1523"/>
      <c r="V1523"/>
      <c r="W1523"/>
      <c r="X1523"/>
      <c r="Y1523"/>
      <c r="Z1523"/>
    </row>
    <row r="1524" spans="3:26" x14ac:dyDescent="0.25">
      <c r="C1524" s="7"/>
      <c r="D1524" s="7"/>
      <c r="E1524" s="7"/>
      <c r="S1524" s="7"/>
      <c r="T1524"/>
      <c r="U1524"/>
      <c r="V1524"/>
      <c r="W1524"/>
      <c r="X1524"/>
      <c r="Y1524"/>
      <c r="Z1524"/>
    </row>
    <row r="1525" spans="3:26" x14ac:dyDescent="0.25">
      <c r="C1525" s="7"/>
      <c r="D1525" s="7"/>
      <c r="E1525" s="7"/>
      <c r="S1525" s="7"/>
      <c r="T1525"/>
      <c r="U1525"/>
      <c r="V1525"/>
      <c r="W1525"/>
      <c r="X1525"/>
      <c r="Y1525"/>
      <c r="Z1525"/>
    </row>
    <row r="1526" spans="3:26" x14ac:dyDescent="0.25">
      <c r="C1526" s="7"/>
      <c r="D1526" s="7"/>
      <c r="E1526" s="7"/>
      <c r="S1526" s="7"/>
      <c r="T1526"/>
      <c r="U1526"/>
      <c r="V1526"/>
      <c r="W1526"/>
      <c r="X1526"/>
      <c r="Y1526"/>
      <c r="Z1526"/>
    </row>
    <row r="1527" spans="3:26" x14ac:dyDescent="0.25">
      <c r="C1527" s="7"/>
      <c r="D1527" s="7"/>
      <c r="E1527" s="7"/>
      <c r="S1527" s="7"/>
      <c r="T1527"/>
      <c r="U1527"/>
      <c r="V1527"/>
      <c r="W1527"/>
      <c r="X1527"/>
      <c r="Y1527"/>
      <c r="Z1527"/>
    </row>
    <row r="1528" spans="3:26" x14ac:dyDescent="0.25">
      <c r="C1528" s="7"/>
      <c r="D1528" s="7"/>
      <c r="E1528" s="7"/>
      <c r="S1528" s="7"/>
      <c r="T1528"/>
      <c r="U1528"/>
      <c r="V1528"/>
      <c r="W1528"/>
      <c r="X1528"/>
      <c r="Y1528"/>
      <c r="Z1528"/>
    </row>
    <row r="1529" spans="3:26" x14ac:dyDescent="0.25">
      <c r="C1529" s="7"/>
      <c r="D1529" s="7"/>
      <c r="E1529" s="7"/>
      <c r="S1529" s="7"/>
      <c r="T1529"/>
      <c r="U1529"/>
      <c r="V1529"/>
      <c r="W1529"/>
      <c r="X1529"/>
      <c r="Y1529"/>
      <c r="Z1529"/>
    </row>
    <row r="1530" spans="3:26" x14ac:dyDescent="0.25">
      <c r="C1530" s="7"/>
      <c r="D1530" s="7"/>
      <c r="E1530" s="7"/>
      <c r="S1530" s="7"/>
      <c r="T1530"/>
      <c r="U1530"/>
      <c r="V1530"/>
      <c r="W1530"/>
      <c r="X1530"/>
      <c r="Y1530"/>
      <c r="Z1530"/>
    </row>
    <row r="1531" spans="3:26" x14ac:dyDescent="0.25">
      <c r="C1531" s="7"/>
      <c r="D1531" s="7"/>
      <c r="E1531" s="7"/>
      <c r="S1531" s="7"/>
      <c r="T1531"/>
      <c r="U1531"/>
      <c r="V1531"/>
      <c r="W1531"/>
      <c r="X1531"/>
      <c r="Y1531"/>
      <c r="Z1531"/>
    </row>
    <row r="1532" spans="3:26" x14ac:dyDescent="0.25">
      <c r="C1532" s="7"/>
      <c r="D1532" s="7"/>
      <c r="E1532" s="7"/>
      <c r="S1532" s="7"/>
      <c r="T1532"/>
      <c r="U1532"/>
      <c r="V1532"/>
      <c r="W1532"/>
      <c r="X1532"/>
      <c r="Y1532"/>
      <c r="Z1532"/>
    </row>
    <row r="1533" spans="3:26" x14ac:dyDescent="0.25">
      <c r="C1533" s="7"/>
      <c r="D1533" s="7"/>
      <c r="E1533" s="7"/>
      <c r="S1533" s="7"/>
      <c r="T1533"/>
      <c r="U1533"/>
      <c r="V1533"/>
      <c r="W1533"/>
      <c r="X1533"/>
      <c r="Y1533"/>
      <c r="Z1533"/>
    </row>
    <row r="1534" spans="3:26" x14ac:dyDescent="0.25">
      <c r="C1534" s="7"/>
      <c r="D1534" s="7"/>
      <c r="E1534" s="7"/>
      <c r="S1534" s="7"/>
      <c r="T1534"/>
      <c r="U1534"/>
      <c r="V1534"/>
      <c r="W1534"/>
      <c r="X1534"/>
      <c r="Y1534"/>
      <c r="Z1534"/>
    </row>
    <row r="1535" spans="3:26" x14ac:dyDescent="0.25">
      <c r="C1535" s="7"/>
      <c r="D1535" s="7"/>
      <c r="E1535" s="7"/>
      <c r="S1535" s="7"/>
      <c r="T1535"/>
      <c r="U1535"/>
      <c r="V1535"/>
      <c r="W1535"/>
      <c r="X1535"/>
      <c r="Y1535"/>
      <c r="Z1535"/>
    </row>
    <row r="1536" spans="3:26" x14ac:dyDescent="0.25">
      <c r="C1536" s="7"/>
      <c r="D1536" s="7"/>
      <c r="E1536" s="7"/>
      <c r="S1536" s="7"/>
      <c r="T1536"/>
      <c r="U1536"/>
      <c r="V1536"/>
      <c r="W1536"/>
      <c r="X1536"/>
      <c r="Y1536"/>
      <c r="Z1536"/>
    </row>
    <row r="1537" spans="3:26" x14ac:dyDescent="0.25">
      <c r="C1537" s="7"/>
      <c r="D1537" s="7"/>
      <c r="E1537" s="7"/>
      <c r="S1537" s="7"/>
      <c r="T1537"/>
      <c r="U1537"/>
      <c r="V1537"/>
      <c r="W1537"/>
      <c r="X1537"/>
      <c r="Y1537"/>
      <c r="Z1537"/>
    </row>
    <row r="1538" spans="3:26" x14ac:dyDescent="0.25">
      <c r="C1538" s="7"/>
      <c r="D1538" s="7"/>
      <c r="E1538" s="7"/>
      <c r="S1538" s="7"/>
      <c r="T1538"/>
      <c r="U1538"/>
      <c r="V1538"/>
      <c r="W1538"/>
      <c r="X1538"/>
      <c r="Y1538"/>
      <c r="Z1538"/>
    </row>
    <row r="1539" spans="3:26" x14ac:dyDescent="0.25">
      <c r="C1539" s="7"/>
      <c r="D1539" s="7"/>
      <c r="E1539" s="7"/>
      <c r="S1539" s="7"/>
      <c r="T1539"/>
      <c r="U1539"/>
      <c r="V1539"/>
      <c r="W1539"/>
      <c r="X1539"/>
      <c r="Y1539"/>
      <c r="Z1539"/>
    </row>
    <row r="1540" spans="3:26" x14ac:dyDescent="0.25">
      <c r="C1540" s="7"/>
      <c r="D1540" s="7"/>
      <c r="E1540" s="7"/>
      <c r="S1540" s="7"/>
      <c r="T1540"/>
      <c r="U1540"/>
      <c r="V1540"/>
      <c r="W1540"/>
      <c r="X1540"/>
      <c r="Y1540"/>
      <c r="Z1540"/>
    </row>
    <row r="1541" spans="3:26" x14ac:dyDescent="0.25">
      <c r="C1541" s="7"/>
      <c r="D1541" s="7"/>
      <c r="E1541" s="7"/>
      <c r="S1541" s="7"/>
      <c r="T1541"/>
      <c r="U1541"/>
      <c r="V1541"/>
      <c r="W1541"/>
      <c r="X1541"/>
      <c r="Y1541"/>
      <c r="Z1541"/>
    </row>
    <row r="1542" spans="3:26" x14ac:dyDescent="0.25">
      <c r="C1542" s="7"/>
      <c r="D1542" s="7"/>
      <c r="E1542" s="7"/>
      <c r="S1542" s="7"/>
      <c r="T1542"/>
      <c r="U1542"/>
      <c r="V1542"/>
      <c r="W1542"/>
      <c r="X1542"/>
      <c r="Y1542"/>
      <c r="Z1542"/>
    </row>
    <row r="1543" spans="3:26" x14ac:dyDescent="0.25">
      <c r="C1543" s="7"/>
      <c r="D1543" s="7"/>
      <c r="E1543" s="7"/>
      <c r="S1543" s="7"/>
      <c r="T1543"/>
      <c r="U1543"/>
      <c r="V1543"/>
      <c r="W1543"/>
      <c r="X1543"/>
      <c r="Y1543"/>
      <c r="Z1543"/>
    </row>
    <row r="1544" spans="3:26" x14ac:dyDescent="0.25">
      <c r="C1544" s="7"/>
      <c r="D1544" s="7"/>
      <c r="E1544" s="7"/>
      <c r="S1544" s="7"/>
      <c r="T1544"/>
      <c r="U1544"/>
      <c r="V1544"/>
      <c r="W1544"/>
      <c r="X1544"/>
      <c r="Y1544"/>
      <c r="Z1544"/>
    </row>
    <row r="1545" spans="3:26" x14ac:dyDescent="0.25">
      <c r="C1545" s="7"/>
      <c r="D1545" s="7"/>
      <c r="E1545" s="7"/>
      <c r="S1545" s="7"/>
      <c r="T1545"/>
      <c r="U1545"/>
      <c r="V1545"/>
      <c r="W1545"/>
      <c r="X1545"/>
      <c r="Y1545"/>
      <c r="Z1545"/>
    </row>
    <row r="1546" spans="3:26" x14ac:dyDescent="0.25">
      <c r="C1546" s="7"/>
      <c r="D1546" s="7"/>
      <c r="E1546" s="7"/>
      <c r="S1546" s="7"/>
      <c r="T1546"/>
      <c r="U1546"/>
      <c r="V1546"/>
      <c r="W1546"/>
      <c r="X1546"/>
      <c r="Y1546"/>
      <c r="Z1546"/>
    </row>
    <row r="1547" spans="3:26" x14ac:dyDescent="0.25">
      <c r="C1547" s="7"/>
      <c r="D1547" s="7"/>
      <c r="E1547" s="7"/>
      <c r="S1547" s="7"/>
      <c r="T1547"/>
      <c r="U1547"/>
      <c r="V1547"/>
      <c r="W1547"/>
      <c r="X1547"/>
      <c r="Y1547"/>
      <c r="Z1547"/>
    </row>
    <row r="1548" spans="3:26" x14ac:dyDescent="0.25">
      <c r="C1548" s="7"/>
      <c r="D1548" s="7"/>
      <c r="E1548" s="7"/>
      <c r="S1548" s="7"/>
      <c r="T1548"/>
      <c r="U1548"/>
      <c r="V1548"/>
      <c r="W1548"/>
      <c r="X1548"/>
      <c r="Y1548"/>
      <c r="Z1548"/>
    </row>
    <row r="1549" spans="3:26" x14ac:dyDescent="0.25">
      <c r="C1549" s="7"/>
      <c r="D1549" s="7"/>
      <c r="E1549" s="7"/>
      <c r="S1549" s="7"/>
      <c r="T1549"/>
      <c r="U1549"/>
      <c r="V1549"/>
      <c r="W1549"/>
      <c r="X1549"/>
      <c r="Y1549"/>
      <c r="Z1549"/>
    </row>
    <row r="1550" spans="3:26" x14ac:dyDescent="0.25">
      <c r="S1550" s="7"/>
      <c r="T1550"/>
      <c r="U1550"/>
      <c r="V1550"/>
      <c r="W1550"/>
      <c r="X1550"/>
      <c r="Y1550"/>
      <c r="Z1550"/>
    </row>
    <row r="1551" spans="3:26" x14ac:dyDescent="0.25">
      <c r="S1551" s="7"/>
      <c r="T1551"/>
      <c r="U1551"/>
      <c r="V1551"/>
      <c r="W1551"/>
      <c r="X1551"/>
      <c r="Y1551"/>
      <c r="Z1551"/>
    </row>
    <row r="1552" spans="3:26" x14ac:dyDescent="0.25">
      <c r="S1552" s="7"/>
      <c r="T1552"/>
      <c r="U1552"/>
      <c r="V1552"/>
      <c r="W1552"/>
      <c r="X1552"/>
      <c r="Y1552"/>
      <c r="Z1552"/>
    </row>
    <row r="1553" spans="19:26" x14ac:dyDescent="0.25">
      <c r="S1553" s="7"/>
      <c r="T1553"/>
      <c r="U1553"/>
      <c r="V1553"/>
      <c r="W1553"/>
      <c r="X1553"/>
      <c r="Y1553"/>
      <c r="Z1553"/>
    </row>
    <row r="1554" spans="19:26" x14ac:dyDescent="0.25">
      <c r="S1554" s="7"/>
      <c r="T1554"/>
      <c r="U1554"/>
      <c r="V1554"/>
      <c r="W1554"/>
      <c r="X1554"/>
      <c r="Y1554"/>
      <c r="Z1554"/>
    </row>
    <row r="1555" spans="19:26" x14ac:dyDescent="0.25">
      <c r="S1555" s="7"/>
      <c r="T1555"/>
      <c r="U1555"/>
      <c r="V1555"/>
      <c r="W1555"/>
      <c r="X1555"/>
      <c r="Y1555"/>
      <c r="Z1555"/>
    </row>
    <row r="1556" spans="19:26" x14ac:dyDescent="0.25">
      <c r="S1556" s="7"/>
      <c r="T1556"/>
      <c r="U1556"/>
      <c r="V1556"/>
      <c r="W1556"/>
      <c r="X1556"/>
      <c r="Y1556"/>
      <c r="Z1556"/>
    </row>
    <row r="1557" spans="19:26" x14ac:dyDescent="0.25">
      <c r="S1557" s="7"/>
      <c r="T1557"/>
      <c r="U1557"/>
      <c r="V1557"/>
      <c r="W1557"/>
      <c r="X1557"/>
      <c r="Y1557"/>
      <c r="Z1557"/>
    </row>
    <row r="1558" spans="19:26" x14ac:dyDescent="0.25">
      <c r="S1558" s="7"/>
      <c r="T1558"/>
      <c r="U1558"/>
      <c r="V1558"/>
      <c r="W1558"/>
      <c r="X1558"/>
      <c r="Y1558"/>
      <c r="Z1558"/>
    </row>
    <row r="1559" spans="19:26" x14ac:dyDescent="0.25">
      <c r="S1559" s="7"/>
      <c r="T1559"/>
      <c r="U1559"/>
      <c r="V1559"/>
      <c r="W1559"/>
      <c r="X1559"/>
      <c r="Y1559"/>
      <c r="Z1559"/>
    </row>
    <row r="1560" spans="19:26" x14ac:dyDescent="0.25">
      <c r="S1560" s="7"/>
      <c r="T1560"/>
      <c r="U1560"/>
      <c r="V1560"/>
      <c r="W1560"/>
      <c r="X1560"/>
      <c r="Y1560"/>
      <c r="Z1560"/>
    </row>
    <row r="1561" spans="19:26" x14ac:dyDescent="0.25">
      <c r="S1561" s="7"/>
      <c r="T1561"/>
      <c r="U1561"/>
      <c r="V1561"/>
      <c r="W1561"/>
      <c r="X1561"/>
      <c r="Y1561"/>
      <c r="Z1561"/>
    </row>
    <row r="1562" spans="19:26" x14ac:dyDescent="0.25">
      <c r="S1562" s="7"/>
      <c r="T1562"/>
      <c r="U1562"/>
      <c r="V1562"/>
      <c r="W1562"/>
      <c r="X1562"/>
      <c r="Y1562"/>
      <c r="Z1562"/>
    </row>
    <row r="1563" spans="19:26" x14ac:dyDescent="0.25">
      <c r="S1563" s="7"/>
      <c r="T1563"/>
      <c r="U1563"/>
      <c r="V1563"/>
      <c r="W1563"/>
      <c r="X1563"/>
      <c r="Y1563"/>
      <c r="Z1563"/>
    </row>
    <row r="1564" spans="19:26" x14ac:dyDescent="0.25">
      <c r="S1564" s="7"/>
      <c r="T1564"/>
      <c r="U1564"/>
      <c r="V1564"/>
      <c r="W1564"/>
      <c r="X1564"/>
      <c r="Y1564"/>
      <c r="Z1564"/>
    </row>
    <row r="1565" spans="19:26" x14ac:dyDescent="0.25">
      <c r="S1565" s="7"/>
      <c r="T1565"/>
      <c r="U1565"/>
      <c r="V1565"/>
      <c r="W1565"/>
      <c r="X1565"/>
      <c r="Y1565"/>
      <c r="Z1565"/>
    </row>
    <row r="1566" spans="19:26" x14ac:dyDescent="0.25">
      <c r="S1566" s="7"/>
      <c r="T1566"/>
      <c r="U1566"/>
      <c r="V1566"/>
      <c r="W1566"/>
      <c r="X1566"/>
      <c r="Y1566"/>
      <c r="Z1566"/>
    </row>
    <row r="1567" spans="19:26" x14ac:dyDescent="0.25">
      <c r="S1567" s="7"/>
      <c r="T1567"/>
      <c r="U1567"/>
      <c r="V1567"/>
      <c r="W1567"/>
      <c r="X1567"/>
      <c r="Y1567"/>
      <c r="Z1567"/>
    </row>
    <row r="1568" spans="19:26" x14ac:dyDescent="0.25">
      <c r="S1568" s="7"/>
      <c r="T1568"/>
      <c r="U1568"/>
      <c r="V1568"/>
      <c r="W1568"/>
      <c r="X1568"/>
      <c r="Y1568"/>
      <c r="Z1568"/>
    </row>
    <row r="1569" spans="19:26" x14ac:dyDescent="0.25">
      <c r="S1569" s="7"/>
      <c r="T1569"/>
      <c r="U1569"/>
      <c r="V1569"/>
      <c r="W1569"/>
      <c r="X1569"/>
      <c r="Y1569"/>
      <c r="Z1569"/>
    </row>
    <row r="1570" spans="19:26" x14ac:dyDescent="0.25">
      <c r="S1570" s="7"/>
      <c r="T1570"/>
      <c r="U1570"/>
      <c r="V1570"/>
      <c r="W1570"/>
      <c r="X1570"/>
      <c r="Y1570"/>
      <c r="Z1570"/>
    </row>
    <row r="1571" spans="19:26" x14ac:dyDescent="0.25">
      <c r="S1571" s="7"/>
      <c r="T1571"/>
      <c r="U1571"/>
      <c r="V1571"/>
      <c r="W1571"/>
      <c r="X1571"/>
      <c r="Y1571"/>
      <c r="Z1571"/>
    </row>
    <row r="1572" spans="19:26" x14ac:dyDescent="0.25">
      <c r="S1572" s="7"/>
      <c r="T1572"/>
      <c r="U1572"/>
      <c r="V1572"/>
      <c r="W1572"/>
      <c r="X1572"/>
      <c r="Y1572"/>
      <c r="Z1572"/>
    </row>
    <row r="1573" spans="19:26" x14ac:dyDescent="0.25">
      <c r="S1573" s="7"/>
      <c r="T1573"/>
      <c r="U1573"/>
      <c r="V1573"/>
      <c r="W1573"/>
      <c r="X1573"/>
      <c r="Y1573"/>
      <c r="Z1573"/>
    </row>
    <row r="1574" spans="19:26" x14ac:dyDescent="0.25">
      <c r="S1574" s="7"/>
      <c r="T1574"/>
      <c r="U1574"/>
      <c r="V1574"/>
      <c r="W1574"/>
      <c r="X1574"/>
      <c r="Y1574"/>
      <c r="Z1574"/>
    </row>
    <row r="1575" spans="19:26" x14ac:dyDescent="0.25">
      <c r="S1575" s="7"/>
      <c r="T1575"/>
      <c r="U1575"/>
      <c r="V1575"/>
      <c r="W1575"/>
      <c r="X1575"/>
      <c r="Y1575"/>
      <c r="Z1575"/>
    </row>
    <row r="1576" spans="19:26" x14ac:dyDescent="0.25">
      <c r="S1576" s="7"/>
      <c r="T1576"/>
      <c r="U1576"/>
      <c r="V1576"/>
      <c r="W1576"/>
      <c r="X1576"/>
      <c r="Y1576"/>
      <c r="Z1576"/>
    </row>
    <row r="1577" spans="19:26" x14ac:dyDescent="0.25">
      <c r="S1577" s="7"/>
      <c r="T1577"/>
      <c r="U1577"/>
      <c r="V1577"/>
      <c r="W1577"/>
      <c r="X1577"/>
      <c r="Y1577"/>
      <c r="Z1577"/>
    </row>
    <row r="1578" spans="19:26" x14ac:dyDescent="0.25">
      <c r="S1578" s="7"/>
      <c r="T1578"/>
      <c r="U1578"/>
      <c r="V1578"/>
      <c r="W1578"/>
      <c r="X1578"/>
      <c r="Y1578"/>
      <c r="Z1578"/>
    </row>
    <row r="1579" spans="19:26" x14ac:dyDescent="0.25">
      <c r="S1579" s="7"/>
      <c r="T1579"/>
      <c r="U1579"/>
      <c r="V1579"/>
      <c r="W1579"/>
      <c r="X1579"/>
      <c r="Y1579"/>
      <c r="Z1579"/>
    </row>
    <row r="1580" spans="19:26" x14ac:dyDescent="0.25">
      <c r="S1580" s="7"/>
      <c r="T1580"/>
      <c r="U1580"/>
      <c r="V1580"/>
      <c r="W1580"/>
      <c r="X1580"/>
      <c r="Y1580"/>
      <c r="Z1580"/>
    </row>
    <row r="1581" spans="19:26" x14ac:dyDescent="0.25">
      <c r="S1581" s="7"/>
      <c r="T1581"/>
      <c r="U1581"/>
      <c r="V1581"/>
      <c r="W1581"/>
      <c r="X1581"/>
      <c r="Y1581"/>
      <c r="Z1581"/>
    </row>
    <row r="1582" spans="19:26" x14ac:dyDescent="0.25">
      <c r="S1582" s="7"/>
      <c r="T1582"/>
      <c r="U1582"/>
      <c r="V1582"/>
      <c r="W1582"/>
      <c r="X1582"/>
      <c r="Y1582"/>
      <c r="Z1582"/>
    </row>
    <row r="1583" spans="19:26" x14ac:dyDescent="0.25">
      <c r="S1583" s="7"/>
      <c r="T1583"/>
      <c r="U1583"/>
      <c r="V1583"/>
      <c r="W1583"/>
      <c r="X1583"/>
      <c r="Y1583"/>
      <c r="Z1583"/>
    </row>
    <row r="1584" spans="19:26" x14ac:dyDescent="0.25">
      <c r="S1584" s="7"/>
      <c r="T1584"/>
      <c r="U1584"/>
      <c r="V1584"/>
      <c r="W1584"/>
      <c r="X1584"/>
      <c r="Y1584"/>
      <c r="Z1584"/>
    </row>
    <row r="1585" spans="19:26" x14ac:dyDescent="0.25">
      <c r="S1585" s="7"/>
      <c r="T1585"/>
      <c r="U1585"/>
      <c r="V1585"/>
      <c r="W1585"/>
      <c r="X1585"/>
      <c r="Y1585"/>
      <c r="Z1585"/>
    </row>
    <row r="1586" spans="19:26" x14ac:dyDescent="0.25">
      <c r="S1586" s="7"/>
      <c r="T1586"/>
      <c r="U1586"/>
      <c r="V1586"/>
      <c r="W1586"/>
      <c r="X1586"/>
      <c r="Y1586"/>
      <c r="Z1586"/>
    </row>
    <row r="1587" spans="19:26" x14ac:dyDescent="0.25">
      <c r="S1587" s="7"/>
      <c r="T1587"/>
      <c r="U1587"/>
      <c r="V1587"/>
      <c r="W1587"/>
      <c r="X1587"/>
      <c r="Y1587"/>
      <c r="Z1587"/>
    </row>
    <row r="1588" spans="19:26" x14ac:dyDescent="0.25">
      <c r="S1588" s="7"/>
      <c r="T1588"/>
      <c r="U1588"/>
      <c r="V1588"/>
      <c r="W1588"/>
      <c r="X1588"/>
      <c r="Y1588"/>
      <c r="Z1588"/>
    </row>
    <row r="1589" spans="19:26" x14ac:dyDescent="0.25">
      <c r="S1589" s="7"/>
      <c r="T1589"/>
      <c r="U1589"/>
      <c r="V1589"/>
      <c r="W1589"/>
      <c r="X1589"/>
      <c r="Y1589"/>
      <c r="Z1589"/>
    </row>
    <row r="1590" spans="19:26" x14ac:dyDescent="0.25">
      <c r="S1590" s="7"/>
      <c r="T1590"/>
      <c r="U1590"/>
      <c r="V1590"/>
      <c r="W1590"/>
      <c r="X1590"/>
      <c r="Y1590"/>
      <c r="Z1590"/>
    </row>
    <row r="1591" spans="19:26" x14ac:dyDescent="0.25">
      <c r="S1591" s="7"/>
      <c r="T1591"/>
      <c r="U1591"/>
      <c r="V1591"/>
      <c r="W1591"/>
      <c r="X1591"/>
      <c r="Y1591"/>
      <c r="Z1591"/>
    </row>
    <row r="1592" spans="19:26" x14ac:dyDescent="0.25">
      <c r="S1592" s="7"/>
      <c r="T1592"/>
      <c r="U1592"/>
      <c r="V1592"/>
      <c r="W1592"/>
      <c r="X1592"/>
      <c r="Y1592"/>
      <c r="Z1592"/>
    </row>
    <row r="1593" spans="19:26" x14ac:dyDescent="0.25">
      <c r="S1593" s="7"/>
      <c r="T1593"/>
      <c r="U1593"/>
      <c r="V1593"/>
      <c r="W1593"/>
      <c r="X1593"/>
      <c r="Y1593"/>
      <c r="Z1593"/>
    </row>
    <row r="1594" spans="19:26" x14ac:dyDescent="0.25">
      <c r="S1594" s="7"/>
      <c r="T1594"/>
      <c r="U1594"/>
      <c r="V1594"/>
      <c r="W1594"/>
      <c r="X1594"/>
      <c r="Y1594"/>
      <c r="Z1594"/>
    </row>
    <row r="1595" spans="19:26" x14ac:dyDescent="0.25">
      <c r="S1595" s="7"/>
      <c r="T1595"/>
      <c r="U1595"/>
      <c r="V1595"/>
      <c r="W1595"/>
      <c r="X1595"/>
      <c r="Y1595"/>
      <c r="Z1595"/>
    </row>
    <row r="1596" spans="19:26" x14ac:dyDescent="0.25">
      <c r="S1596" s="7"/>
      <c r="T1596"/>
      <c r="U1596"/>
      <c r="V1596"/>
      <c r="W1596"/>
      <c r="X1596"/>
      <c r="Y1596"/>
      <c r="Z1596"/>
    </row>
    <row r="1597" spans="19:26" x14ac:dyDescent="0.25">
      <c r="S1597" s="7"/>
      <c r="T1597"/>
      <c r="U1597"/>
      <c r="V1597"/>
      <c r="W1597"/>
      <c r="X1597"/>
      <c r="Y1597"/>
      <c r="Z1597"/>
    </row>
    <row r="1598" spans="19:26" x14ac:dyDescent="0.25">
      <c r="S1598" s="7"/>
      <c r="T1598"/>
      <c r="U1598"/>
      <c r="V1598"/>
      <c r="W1598"/>
      <c r="X1598"/>
      <c r="Y1598"/>
      <c r="Z1598"/>
    </row>
    <row r="1599" spans="19:26" x14ac:dyDescent="0.25">
      <c r="S1599" s="7"/>
      <c r="T1599"/>
      <c r="U1599"/>
      <c r="V1599"/>
      <c r="W1599"/>
      <c r="X1599"/>
      <c r="Y1599"/>
      <c r="Z1599"/>
    </row>
    <row r="1600" spans="19:26" x14ac:dyDescent="0.25">
      <c r="S1600" s="7"/>
      <c r="T1600"/>
      <c r="U1600"/>
      <c r="V1600"/>
      <c r="W1600"/>
      <c r="X1600"/>
      <c r="Y1600"/>
      <c r="Z1600"/>
    </row>
    <row r="1601" spans="19:26" x14ac:dyDescent="0.25">
      <c r="S1601" s="7"/>
      <c r="T1601"/>
      <c r="U1601"/>
      <c r="V1601"/>
      <c r="W1601"/>
      <c r="X1601"/>
      <c r="Y1601"/>
      <c r="Z1601"/>
    </row>
    <row r="1602" spans="19:26" x14ac:dyDescent="0.25">
      <c r="S1602" s="7"/>
      <c r="T1602"/>
      <c r="U1602"/>
      <c r="V1602"/>
      <c r="W1602"/>
      <c r="X1602"/>
      <c r="Y1602"/>
      <c r="Z1602"/>
    </row>
    <row r="1603" spans="19:26" x14ac:dyDescent="0.25">
      <c r="S1603" s="7"/>
      <c r="T1603"/>
      <c r="U1603"/>
      <c r="V1603"/>
      <c r="W1603"/>
      <c r="X1603"/>
      <c r="Y1603"/>
      <c r="Z1603"/>
    </row>
    <row r="1604" spans="19:26" x14ac:dyDescent="0.25">
      <c r="S1604" s="7"/>
      <c r="T1604"/>
      <c r="U1604"/>
      <c r="V1604"/>
      <c r="W1604"/>
      <c r="X1604"/>
      <c r="Y1604"/>
      <c r="Z1604"/>
    </row>
    <row r="1605" spans="19:26" x14ac:dyDescent="0.25">
      <c r="S1605" s="7"/>
      <c r="T1605"/>
      <c r="U1605"/>
      <c r="V1605"/>
      <c r="W1605"/>
      <c r="X1605"/>
      <c r="Y1605"/>
      <c r="Z1605"/>
    </row>
    <row r="1606" spans="19:26" x14ac:dyDescent="0.25">
      <c r="S1606" s="7"/>
      <c r="T1606"/>
      <c r="U1606"/>
      <c r="V1606"/>
      <c r="W1606"/>
      <c r="X1606"/>
      <c r="Y1606"/>
      <c r="Z1606"/>
    </row>
    <row r="1607" spans="19:26" x14ac:dyDescent="0.25">
      <c r="S1607" s="7"/>
      <c r="T1607"/>
      <c r="U1607"/>
      <c r="V1607"/>
      <c r="W1607"/>
      <c r="X1607"/>
      <c r="Y1607"/>
      <c r="Z1607"/>
    </row>
    <row r="1608" spans="19:26" x14ac:dyDescent="0.25">
      <c r="S1608" s="7"/>
      <c r="T1608"/>
      <c r="U1608"/>
      <c r="V1608"/>
      <c r="W1608"/>
      <c r="X1608"/>
      <c r="Y1608"/>
      <c r="Z1608"/>
    </row>
    <row r="1609" spans="19:26" x14ac:dyDescent="0.25">
      <c r="S1609" s="7"/>
      <c r="T1609"/>
      <c r="U1609"/>
      <c r="V1609"/>
      <c r="W1609"/>
      <c r="X1609"/>
      <c r="Y1609"/>
      <c r="Z1609"/>
    </row>
    <row r="1610" spans="19:26" x14ac:dyDescent="0.25">
      <c r="S1610" s="7"/>
      <c r="T1610"/>
      <c r="U1610"/>
      <c r="V1610"/>
      <c r="W1610"/>
      <c r="X1610"/>
      <c r="Y1610"/>
      <c r="Z1610"/>
    </row>
    <row r="1611" spans="19:26" x14ac:dyDescent="0.25">
      <c r="S1611" s="7"/>
      <c r="T1611"/>
      <c r="U1611"/>
      <c r="V1611"/>
      <c r="W1611"/>
      <c r="X1611"/>
      <c r="Y1611"/>
      <c r="Z1611"/>
    </row>
    <row r="1612" spans="19:26" x14ac:dyDescent="0.25">
      <c r="S1612" s="7"/>
      <c r="T1612"/>
      <c r="U1612"/>
      <c r="V1612"/>
      <c r="W1612"/>
      <c r="X1612"/>
      <c r="Y1612"/>
      <c r="Z1612"/>
    </row>
    <row r="1613" spans="19:26" x14ac:dyDescent="0.25">
      <c r="S1613" s="7"/>
      <c r="T1613"/>
      <c r="U1613"/>
      <c r="V1613"/>
      <c r="W1613"/>
      <c r="X1613"/>
      <c r="Y1613"/>
      <c r="Z1613"/>
    </row>
    <row r="1614" spans="19:26" x14ac:dyDescent="0.25">
      <c r="S1614" s="7"/>
      <c r="T1614"/>
      <c r="U1614"/>
      <c r="V1614"/>
      <c r="W1614"/>
      <c r="X1614"/>
      <c r="Y1614"/>
      <c r="Z1614"/>
    </row>
    <row r="1615" spans="19:26" x14ac:dyDescent="0.25">
      <c r="S1615" s="7"/>
      <c r="T1615"/>
      <c r="U1615"/>
      <c r="V1615"/>
      <c r="W1615"/>
      <c r="X1615"/>
      <c r="Y1615"/>
      <c r="Z1615"/>
    </row>
    <row r="1616" spans="19:26" x14ac:dyDescent="0.25">
      <c r="S1616" s="7"/>
      <c r="T1616"/>
      <c r="U1616"/>
      <c r="V1616"/>
      <c r="W1616"/>
      <c r="X1616"/>
      <c r="Y1616"/>
      <c r="Z1616"/>
    </row>
    <row r="1617" spans="19:26" x14ac:dyDescent="0.25">
      <c r="S1617" s="7"/>
      <c r="T1617"/>
      <c r="U1617"/>
      <c r="V1617"/>
      <c r="W1617"/>
      <c r="X1617"/>
      <c r="Y1617"/>
      <c r="Z1617"/>
    </row>
    <row r="1618" spans="19:26" x14ac:dyDescent="0.25">
      <c r="S1618" s="7"/>
      <c r="T1618"/>
      <c r="U1618"/>
      <c r="V1618"/>
      <c r="W1618"/>
      <c r="X1618"/>
      <c r="Y1618"/>
      <c r="Z1618"/>
    </row>
    <row r="1619" spans="19:26" x14ac:dyDescent="0.25">
      <c r="S1619" s="7"/>
      <c r="T1619"/>
      <c r="U1619"/>
      <c r="V1619"/>
      <c r="W1619"/>
      <c r="X1619"/>
      <c r="Y1619"/>
      <c r="Z1619"/>
    </row>
    <row r="1620" spans="19:26" x14ac:dyDescent="0.25">
      <c r="S1620" s="7"/>
      <c r="T1620"/>
      <c r="U1620"/>
      <c r="V1620"/>
      <c r="W1620"/>
      <c r="X1620"/>
      <c r="Y1620"/>
      <c r="Z1620"/>
    </row>
    <row r="1621" spans="19:26" x14ac:dyDescent="0.25">
      <c r="S1621" s="7"/>
      <c r="T1621"/>
      <c r="U1621"/>
      <c r="V1621"/>
      <c r="W1621"/>
      <c r="X1621"/>
      <c r="Y1621"/>
      <c r="Z1621"/>
    </row>
    <row r="1622" spans="19:26" x14ac:dyDescent="0.25">
      <c r="S1622" s="7"/>
      <c r="T1622"/>
      <c r="U1622"/>
      <c r="V1622"/>
      <c r="W1622"/>
      <c r="X1622"/>
      <c r="Y1622"/>
      <c r="Z1622"/>
    </row>
    <row r="1623" spans="19:26" x14ac:dyDescent="0.25">
      <c r="S1623" s="7"/>
      <c r="T1623"/>
      <c r="U1623"/>
      <c r="V1623"/>
      <c r="W1623"/>
      <c r="X1623"/>
      <c r="Y1623"/>
      <c r="Z1623"/>
    </row>
    <row r="1624" spans="19:26" x14ac:dyDescent="0.25">
      <c r="S1624" s="7"/>
      <c r="T1624"/>
      <c r="U1624"/>
      <c r="V1624"/>
      <c r="W1624"/>
      <c r="X1624"/>
      <c r="Y1624"/>
      <c r="Z1624"/>
    </row>
    <row r="1625" spans="19:26" x14ac:dyDescent="0.25">
      <c r="S1625" s="7"/>
      <c r="T1625"/>
      <c r="U1625"/>
      <c r="V1625"/>
      <c r="W1625"/>
      <c r="X1625"/>
      <c r="Y1625"/>
      <c r="Z1625"/>
    </row>
    <row r="1626" spans="19:26" x14ac:dyDescent="0.25">
      <c r="S1626" s="7"/>
      <c r="T1626"/>
      <c r="U1626"/>
      <c r="V1626"/>
      <c r="W1626"/>
      <c r="X1626"/>
      <c r="Y1626"/>
      <c r="Z1626"/>
    </row>
    <row r="1627" spans="19:26" x14ac:dyDescent="0.25">
      <c r="S1627" s="7"/>
      <c r="T1627"/>
      <c r="U1627"/>
      <c r="V1627"/>
      <c r="W1627"/>
      <c r="X1627"/>
      <c r="Y1627"/>
      <c r="Z1627"/>
    </row>
    <row r="1628" spans="19:26" x14ac:dyDescent="0.25">
      <c r="S1628" s="7"/>
      <c r="T1628"/>
      <c r="U1628"/>
      <c r="V1628"/>
      <c r="W1628"/>
      <c r="X1628"/>
      <c r="Y1628"/>
      <c r="Z1628"/>
    </row>
    <row r="1629" spans="19:26" x14ac:dyDescent="0.25">
      <c r="S1629" s="7"/>
      <c r="T1629"/>
      <c r="U1629"/>
      <c r="V1629"/>
      <c r="W1629"/>
      <c r="X1629"/>
      <c r="Y1629"/>
      <c r="Z1629"/>
    </row>
    <row r="1630" spans="19:26" x14ac:dyDescent="0.25">
      <c r="S1630" s="7"/>
      <c r="T1630"/>
      <c r="U1630"/>
      <c r="V1630"/>
      <c r="W1630"/>
      <c r="X1630"/>
      <c r="Y1630"/>
      <c r="Z1630"/>
    </row>
    <row r="1631" spans="19:26" x14ac:dyDescent="0.25">
      <c r="S1631" s="7"/>
      <c r="T1631"/>
      <c r="U1631"/>
      <c r="V1631"/>
      <c r="W1631"/>
      <c r="X1631"/>
      <c r="Y1631"/>
      <c r="Z1631"/>
    </row>
    <row r="1632" spans="19:26" x14ac:dyDescent="0.25">
      <c r="S1632" s="7"/>
      <c r="T1632"/>
      <c r="U1632"/>
      <c r="V1632"/>
      <c r="W1632"/>
      <c r="X1632"/>
      <c r="Y1632"/>
      <c r="Z1632"/>
    </row>
    <row r="1633" spans="19:26" x14ac:dyDescent="0.25">
      <c r="S1633" s="7"/>
      <c r="T1633"/>
      <c r="U1633"/>
      <c r="V1633"/>
      <c r="W1633"/>
      <c r="X1633"/>
      <c r="Y1633"/>
      <c r="Z1633"/>
    </row>
    <row r="1634" spans="19:26" x14ac:dyDescent="0.25">
      <c r="S1634" s="7"/>
      <c r="T1634"/>
      <c r="U1634"/>
      <c r="V1634"/>
      <c r="W1634"/>
      <c r="X1634"/>
      <c r="Y1634"/>
      <c r="Z1634"/>
    </row>
    <row r="1635" spans="19:26" x14ac:dyDescent="0.25">
      <c r="S1635" s="7"/>
      <c r="T1635"/>
      <c r="U1635"/>
      <c r="V1635"/>
      <c r="W1635"/>
      <c r="X1635"/>
      <c r="Y1635"/>
      <c r="Z1635"/>
    </row>
    <row r="1636" spans="19:26" x14ac:dyDescent="0.25">
      <c r="S1636" s="7"/>
      <c r="T1636"/>
      <c r="U1636"/>
      <c r="V1636"/>
      <c r="W1636"/>
      <c r="X1636"/>
      <c r="Y1636"/>
      <c r="Z1636"/>
    </row>
    <row r="1637" spans="19:26" x14ac:dyDescent="0.25">
      <c r="S1637" s="7"/>
      <c r="T1637"/>
      <c r="U1637"/>
      <c r="V1637"/>
      <c r="W1637"/>
      <c r="X1637"/>
      <c r="Y1637"/>
      <c r="Z1637"/>
    </row>
    <row r="1638" spans="19:26" x14ac:dyDescent="0.25">
      <c r="S1638" s="7"/>
      <c r="T1638"/>
      <c r="U1638"/>
      <c r="V1638"/>
      <c r="W1638"/>
      <c r="X1638"/>
      <c r="Y1638"/>
      <c r="Z1638"/>
    </row>
    <row r="1639" spans="19:26" x14ac:dyDescent="0.25">
      <c r="S1639" s="7"/>
      <c r="T1639"/>
      <c r="U1639"/>
      <c r="V1639"/>
      <c r="W1639"/>
      <c r="X1639"/>
      <c r="Y1639"/>
      <c r="Z1639"/>
    </row>
    <row r="1640" spans="19:26" x14ac:dyDescent="0.25">
      <c r="S1640" s="7"/>
      <c r="T1640"/>
      <c r="U1640"/>
      <c r="V1640"/>
      <c r="W1640"/>
      <c r="X1640"/>
      <c r="Y1640"/>
      <c r="Z1640"/>
    </row>
    <row r="1641" spans="19:26" x14ac:dyDescent="0.25">
      <c r="S1641" s="7"/>
      <c r="T1641"/>
      <c r="U1641"/>
      <c r="V1641"/>
      <c r="W1641"/>
      <c r="X1641"/>
      <c r="Y1641"/>
      <c r="Z1641"/>
    </row>
    <row r="1642" spans="19:26" x14ac:dyDescent="0.25">
      <c r="S1642" s="7"/>
      <c r="T1642"/>
      <c r="U1642"/>
      <c r="V1642"/>
      <c r="W1642"/>
      <c r="X1642"/>
      <c r="Y1642"/>
      <c r="Z1642"/>
    </row>
    <row r="1643" spans="19:26" x14ac:dyDescent="0.25">
      <c r="S1643" s="7"/>
      <c r="T1643"/>
      <c r="U1643"/>
      <c r="V1643"/>
      <c r="W1643"/>
      <c r="X1643"/>
      <c r="Y1643"/>
      <c r="Z1643"/>
    </row>
    <row r="1644" spans="19:26" x14ac:dyDescent="0.25">
      <c r="S1644" s="7"/>
      <c r="T1644"/>
      <c r="U1644"/>
      <c r="V1644"/>
      <c r="W1644"/>
      <c r="X1644"/>
      <c r="Y1644"/>
      <c r="Z1644"/>
    </row>
    <row r="1645" spans="19:26" x14ac:dyDescent="0.25">
      <c r="S1645" s="7"/>
      <c r="T1645"/>
      <c r="U1645"/>
      <c r="V1645"/>
      <c r="W1645"/>
      <c r="X1645"/>
      <c r="Y1645"/>
      <c r="Z1645"/>
    </row>
    <row r="1646" spans="19:26" x14ac:dyDescent="0.25">
      <c r="S1646" s="7"/>
      <c r="T1646"/>
      <c r="U1646"/>
      <c r="V1646"/>
      <c r="W1646"/>
      <c r="X1646"/>
      <c r="Y1646"/>
      <c r="Z1646"/>
    </row>
    <row r="1647" spans="19:26" x14ac:dyDescent="0.25">
      <c r="S1647" s="7"/>
      <c r="T1647"/>
      <c r="U1647"/>
      <c r="V1647"/>
      <c r="W1647"/>
      <c r="X1647"/>
      <c r="Y1647"/>
      <c r="Z1647"/>
    </row>
    <row r="1648" spans="19:26" x14ac:dyDescent="0.25">
      <c r="S1648" s="7"/>
      <c r="T1648"/>
      <c r="U1648"/>
      <c r="V1648"/>
      <c r="W1648"/>
      <c r="X1648"/>
      <c r="Y1648"/>
      <c r="Z1648"/>
    </row>
    <row r="1649" spans="19:26" x14ac:dyDescent="0.25">
      <c r="S1649" s="7"/>
      <c r="T1649"/>
      <c r="U1649"/>
      <c r="V1649"/>
      <c r="W1649"/>
      <c r="X1649"/>
      <c r="Y1649"/>
      <c r="Z1649"/>
    </row>
    <row r="1650" spans="19:26" x14ac:dyDescent="0.25">
      <c r="S1650" s="7"/>
      <c r="T1650"/>
      <c r="U1650"/>
      <c r="V1650"/>
      <c r="W1650"/>
      <c r="X1650"/>
      <c r="Y1650"/>
      <c r="Z1650"/>
    </row>
    <row r="1651" spans="19:26" x14ac:dyDescent="0.25">
      <c r="S1651" s="7"/>
      <c r="T1651"/>
      <c r="U1651"/>
      <c r="V1651"/>
      <c r="W1651"/>
      <c r="X1651"/>
      <c r="Y1651"/>
      <c r="Z1651"/>
    </row>
    <row r="1652" spans="19:26" x14ac:dyDescent="0.25">
      <c r="S1652" s="7"/>
      <c r="T1652"/>
      <c r="U1652"/>
      <c r="V1652"/>
      <c r="W1652"/>
      <c r="X1652"/>
      <c r="Y1652"/>
      <c r="Z1652"/>
    </row>
    <row r="1653" spans="19:26" x14ac:dyDescent="0.25">
      <c r="S1653" s="7"/>
      <c r="T1653"/>
      <c r="U1653"/>
      <c r="V1653"/>
      <c r="W1653"/>
      <c r="X1653"/>
      <c r="Y1653"/>
      <c r="Z1653"/>
    </row>
    <row r="1654" spans="19:26" x14ac:dyDescent="0.25">
      <c r="S1654" s="7"/>
      <c r="T1654"/>
      <c r="U1654"/>
      <c r="V1654"/>
      <c r="W1654"/>
      <c r="X1654"/>
      <c r="Y1654"/>
      <c r="Z1654"/>
    </row>
    <row r="1655" spans="19:26" x14ac:dyDescent="0.25">
      <c r="S1655" s="7"/>
      <c r="T1655"/>
      <c r="U1655"/>
      <c r="V1655"/>
      <c r="W1655"/>
      <c r="X1655"/>
      <c r="Y1655"/>
      <c r="Z1655"/>
    </row>
    <row r="1656" spans="19:26" x14ac:dyDescent="0.25">
      <c r="S1656" s="7"/>
      <c r="T1656"/>
      <c r="U1656"/>
      <c r="V1656"/>
      <c r="W1656"/>
      <c r="X1656"/>
      <c r="Y1656"/>
      <c r="Z1656"/>
    </row>
    <row r="1657" spans="19:26" x14ac:dyDescent="0.25">
      <c r="S1657" s="7"/>
      <c r="T1657"/>
      <c r="U1657"/>
      <c r="V1657"/>
      <c r="W1657"/>
      <c r="X1657"/>
      <c r="Y1657"/>
      <c r="Z1657"/>
    </row>
    <row r="1658" spans="19:26" x14ac:dyDescent="0.25">
      <c r="S1658" s="7"/>
      <c r="T1658"/>
      <c r="U1658"/>
      <c r="V1658"/>
      <c r="W1658"/>
      <c r="X1658"/>
      <c r="Y1658"/>
      <c r="Z1658"/>
    </row>
    <row r="1659" spans="19:26" x14ac:dyDescent="0.25">
      <c r="S1659" s="7"/>
      <c r="T1659"/>
      <c r="U1659"/>
      <c r="V1659"/>
      <c r="W1659"/>
      <c r="X1659"/>
      <c r="Y1659"/>
      <c r="Z1659"/>
    </row>
    <row r="1660" spans="19:26" x14ac:dyDescent="0.25">
      <c r="S1660" s="7"/>
      <c r="T1660"/>
      <c r="U1660"/>
      <c r="V1660"/>
      <c r="W1660"/>
      <c r="X1660"/>
      <c r="Y1660"/>
      <c r="Z1660"/>
    </row>
    <row r="1661" spans="19:26" x14ac:dyDescent="0.25">
      <c r="S1661" s="7"/>
      <c r="T1661"/>
      <c r="U1661"/>
      <c r="V1661"/>
      <c r="W1661"/>
      <c r="X1661"/>
      <c r="Y1661"/>
      <c r="Z1661"/>
    </row>
    <row r="1662" spans="19:26" x14ac:dyDescent="0.25">
      <c r="S1662" s="7"/>
      <c r="T1662"/>
      <c r="U1662"/>
      <c r="V1662"/>
      <c r="W1662"/>
      <c r="X1662"/>
      <c r="Y1662"/>
      <c r="Z1662"/>
    </row>
    <row r="1663" spans="19:26" x14ac:dyDescent="0.25">
      <c r="S1663" s="7"/>
      <c r="T1663"/>
      <c r="U1663"/>
      <c r="V1663"/>
      <c r="W1663"/>
      <c r="X1663"/>
      <c r="Y1663"/>
      <c r="Z1663"/>
    </row>
    <row r="1664" spans="19:26" x14ac:dyDescent="0.25">
      <c r="S1664" s="7"/>
      <c r="T1664"/>
      <c r="U1664"/>
      <c r="V1664"/>
      <c r="W1664"/>
      <c r="X1664"/>
      <c r="Y1664"/>
      <c r="Z1664"/>
    </row>
    <row r="1665" spans="19:26" x14ac:dyDescent="0.25">
      <c r="S1665" s="7"/>
      <c r="T1665"/>
      <c r="U1665"/>
      <c r="V1665"/>
      <c r="W1665"/>
      <c r="X1665"/>
      <c r="Y1665"/>
      <c r="Z1665"/>
    </row>
    <row r="1666" spans="19:26" x14ac:dyDescent="0.25">
      <c r="S1666" s="7"/>
      <c r="T1666"/>
      <c r="U1666"/>
      <c r="V1666"/>
      <c r="W1666"/>
      <c r="X1666"/>
      <c r="Y1666"/>
      <c r="Z1666"/>
    </row>
    <row r="1667" spans="19:26" x14ac:dyDescent="0.25">
      <c r="S1667" s="7"/>
      <c r="T1667"/>
      <c r="U1667"/>
      <c r="V1667"/>
      <c r="W1667"/>
      <c r="X1667"/>
      <c r="Y1667"/>
      <c r="Z1667"/>
    </row>
    <row r="1668" spans="19:26" x14ac:dyDescent="0.25">
      <c r="S1668" s="7"/>
      <c r="T1668"/>
      <c r="U1668"/>
      <c r="V1668"/>
      <c r="W1668"/>
      <c r="X1668"/>
      <c r="Y1668"/>
      <c r="Z1668"/>
    </row>
    <row r="1669" spans="19:26" x14ac:dyDescent="0.25">
      <c r="S1669" s="7"/>
      <c r="T1669"/>
      <c r="U1669"/>
      <c r="V1669"/>
      <c r="W1669"/>
      <c r="X1669"/>
      <c r="Y1669"/>
      <c r="Z1669"/>
    </row>
    <row r="1670" spans="19:26" x14ac:dyDescent="0.25">
      <c r="S1670" s="7"/>
      <c r="T1670"/>
      <c r="U1670"/>
      <c r="V1670"/>
      <c r="W1670"/>
      <c r="X1670"/>
      <c r="Y1670"/>
      <c r="Z1670"/>
    </row>
    <row r="1671" spans="19:26" x14ac:dyDescent="0.25">
      <c r="S1671" s="7"/>
      <c r="T1671"/>
      <c r="U1671"/>
      <c r="V1671"/>
      <c r="W1671"/>
      <c r="X1671"/>
      <c r="Y1671"/>
      <c r="Z1671"/>
    </row>
    <row r="1672" spans="19:26" x14ac:dyDescent="0.25">
      <c r="S1672" s="7"/>
      <c r="T1672"/>
      <c r="U1672"/>
      <c r="V1672"/>
      <c r="W1672"/>
      <c r="X1672"/>
      <c r="Y1672"/>
      <c r="Z1672"/>
    </row>
    <row r="1673" spans="19:26" x14ac:dyDescent="0.25">
      <c r="S1673" s="7"/>
      <c r="T1673"/>
      <c r="U1673"/>
      <c r="V1673"/>
      <c r="W1673"/>
      <c r="X1673"/>
      <c r="Y1673"/>
      <c r="Z1673"/>
    </row>
    <row r="1674" spans="19:26" x14ac:dyDescent="0.25">
      <c r="S1674" s="7"/>
      <c r="T1674"/>
      <c r="U1674"/>
      <c r="V1674"/>
      <c r="W1674"/>
      <c r="X1674"/>
      <c r="Y1674"/>
      <c r="Z1674"/>
    </row>
    <row r="1675" spans="19:26" x14ac:dyDescent="0.25">
      <c r="S1675" s="7"/>
      <c r="T1675"/>
      <c r="U1675"/>
      <c r="V1675"/>
      <c r="W1675"/>
      <c r="X1675"/>
      <c r="Y1675"/>
      <c r="Z1675"/>
    </row>
    <row r="1676" spans="19:26" x14ac:dyDescent="0.25">
      <c r="S1676" s="7"/>
      <c r="T1676"/>
      <c r="U1676"/>
      <c r="V1676"/>
      <c r="W1676"/>
      <c r="X1676"/>
      <c r="Y1676"/>
      <c r="Z1676"/>
    </row>
    <row r="1677" spans="19:26" x14ac:dyDescent="0.25">
      <c r="S1677" s="7"/>
      <c r="T1677"/>
      <c r="U1677"/>
      <c r="V1677"/>
      <c r="W1677"/>
      <c r="X1677"/>
      <c r="Y1677"/>
      <c r="Z1677"/>
    </row>
    <row r="1678" spans="19:26" x14ac:dyDescent="0.25">
      <c r="S1678" s="7"/>
      <c r="T1678"/>
      <c r="U1678"/>
      <c r="V1678"/>
      <c r="W1678"/>
      <c r="X1678"/>
      <c r="Y1678"/>
      <c r="Z1678"/>
    </row>
    <row r="1679" spans="19:26" x14ac:dyDescent="0.25">
      <c r="S1679" s="7"/>
      <c r="T1679"/>
      <c r="U1679"/>
      <c r="V1679"/>
      <c r="W1679"/>
      <c r="X1679"/>
      <c r="Y1679"/>
      <c r="Z1679"/>
    </row>
    <row r="1680" spans="19:26" x14ac:dyDescent="0.25">
      <c r="S1680" s="7"/>
      <c r="T1680"/>
      <c r="U1680"/>
      <c r="V1680"/>
      <c r="W1680"/>
      <c r="X1680"/>
      <c r="Y1680"/>
      <c r="Z1680"/>
    </row>
    <row r="1681" spans="19:26" x14ac:dyDescent="0.25">
      <c r="S1681" s="7"/>
      <c r="T1681"/>
      <c r="U1681"/>
      <c r="V1681"/>
      <c r="W1681"/>
      <c r="X1681"/>
      <c r="Y1681"/>
      <c r="Z1681"/>
    </row>
    <row r="1682" spans="19:26" x14ac:dyDescent="0.25">
      <c r="S1682" s="7"/>
      <c r="T1682"/>
      <c r="U1682"/>
      <c r="V1682"/>
      <c r="W1682"/>
      <c r="X1682"/>
      <c r="Y1682"/>
      <c r="Z1682"/>
    </row>
    <row r="1683" spans="19:26" x14ac:dyDescent="0.25">
      <c r="S1683" s="7"/>
      <c r="T1683"/>
      <c r="U1683"/>
      <c r="V1683"/>
      <c r="W1683"/>
      <c r="X1683"/>
      <c r="Y1683"/>
      <c r="Z1683"/>
    </row>
    <row r="1684" spans="19:26" x14ac:dyDescent="0.25">
      <c r="S1684" s="7"/>
      <c r="T1684"/>
      <c r="U1684"/>
      <c r="V1684"/>
      <c r="W1684"/>
      <c r="X1684"/>
      <c r="Y1684"/>
      <c r="Z1684"/>
    </row>
    <row r="1685" spans="19:26" x14ac:dyDescent="0.25">
      <c r="S1685" s="7"/>
      <c r="T1685"/>
      <c r="U1685"/>
      <c r="V1685"/>
      <c r="W1685"/>
      <c r="X1685"/>
      <c r="Y1685"/>
      <c r="Z1685"/>
    </row>
    <row r="1686" spans="19:26" x14ac:dyDescent="0.25">
      <c r="S1686" s="7"/>
      <c r="T1686"/>
      <c r="U1686"/>
      <c r="V1686"/>
      <c r="W1686"/>
      <c r="X1686"/>
      <c r="Y1686"/>
      <c r="Z1686"/>
    </row>
    <row r="1687" spans="19:26" x14ac:dyDescent="0.25">
      <c r="S1687" s="7"/>
      <c r="T1687"/>
      <c r="U1687"/>
      <c r="V1687"/>
      <c r="W1687"/>
      <c r="X1687"/>
      <c r="Y1687"/>
      <c r="Z1687"/>
    </row>
    <row r="1688" spans="19:26" x14ac:dyDescent="0.25">
      <c r="S1688" s="7"/>
      <c r="T1688"/>
      <c r="U1688"/>
      <c r="V1688"/>
      <c r="W1688"/>
      <c r="X1688"/>
      <c r="Y1688"/>
      <c r="Z1688"/>
    </row>
    <row r="1689" spans="19:26" x14ac:dyDescent="0.25">
      <c r="S1689" s="7"/>
      <c r="T1689"/>
      <c r="U1689"/>
      <c r="V1689"/>
      <c r="W1689"/>
      <c r="X1689"/>
      <c r="Y1689"/>
      <c r="Z1689"/>
    </row>
    <row r="1690" spans="19:26" x14ac:dyDescent="0.25">
      <c r="S1690" s="7"/>
      <c r="T1690"/>
      <c r="U1690"/>
      <c r="V1690"/>
      <c r="W1690"/>
      <c r="X1690"/>
      <c r="Y1690"/>
      <c r="Z1690"/>
    </row>
    <row r="1691" spans="19:26" x14ac:dyDescent="0.25">
      <c r="S1691" s="7"/>
      <c r="T1691"/>
      <c r="U1691"/>
      <c r="V1691"/>
      <c r="W1691"/>
      <c r="X1691"/>
      <c r="Y1691"/>
      <c r="Z1691"/>
    </row>
    <row r="1692" spans="19:26" x14ac:dyDescent="0.25">
      <c r="S1692" s="7"/>
      <c r="T1692"/>
      <c r="U1692"/>
      <c r="V1692"/>
      <c r="W1692"/>
      <c r="X1692"/>
      <c r="Y1692"/>
      <c r="Z1692"/>
    </row>
    <row r="1693" spans="19:26" x14ac:dyDescent="0.25">
      <c r="S1693" s="7"/>
      <c r="T1693"/>
      <c r="U1693"/>
      <c r="V1693"/>
      <c r="W1693"/>
      <c r="X1693"/>
      <c r="Y1693"/>
      <c r="Z1693"/>
    </row>
    <row r="1694" spans="19:26" x14ac:dyDescent="0.25">
      <c r="S1694" s="7"/>
      <c r="T1694"/>
      <c r="U1694"/>
      <c r="V1694"/>
      <c r="W1694"/>
      <c r="X1694"/>
      <c r="Y1694"/>
      <c r="Z1694"/>
    </row>
    <row r="1695" spans="19:26" x14ac:dyDescent="0.25">
      <c r="S1695" s="7"/>
      <c r="T1695"/>
      <c r="U1695"/>
      <c r="V1695"/>
      <c r="W1695"/>
      <c r="X1695"/>
      <c r="Y1695"/>
      <c r="Z1695"/>
    </row>
    <row r="1696" spans="19:26" x14ac:dyDescent="0.25">
      <c r="S1696" s="7"/>
      <c r="T1696"/>
      <c r="U1696"/>
      <c r="V1696"/>
      <c r="W1696"/>
      <c r="X1696"/>
      <c r="Y1696"/>
      <c r="Z1696"/>
    </row>
    <row r="1697" spans="19:26" x14ac:dyDescent="0.25">
      <c r="S1697" s="7"/>
      <c r="T1697"/>
      <c r="U1697"/>
      <c r="V1697"/>
      <c r="W1697"/>
      <c r="X1697"/>
      <c r="Y1697"/>
      <c r="Z1697"/>
    </row>
    <row r="1698" spans="19:26" x14ac:dyDescent="0.25">
      <c r="S1698" s="7"/>
      <c r="T1698"/>
      <c r="U1698"/>
      <c r="V1698"/>
      <c r="W1698"/>
      <c r="X1698"/>
      <c r="Y1698"/>
      <c r="Z1698"/>
    </row>
    <row r="1699" spans="19:26" x14ac:dyDescent="0.25">
      <c r="S1699" s="7"/>
      <c r="T1699"/>
      <c r="U1699"/>
      <c r="V1699"/>
      <c r="W1699"/>
      <c r="X1699"/>
      <c r="Y1699"/>
      <c r="Z1699"/>
    </row>
    <row r="1700" spans="19:26" x14ac:dyDescent="0.25">
      <c r="S1700" s="7"/>
      <c r="T1700"/>
      <c r="U1700"/>
      <c r="V1700"/>
      <c r="W1700"/>
      <c r="X1700"/>
      <c r="Y1700"/>
      <c r="Z1700"/>
    </row>
    <row r="1701" spans="19:26" x14ac:dyDescent="0.25">
      <c r="S1701" s="7"/>
      <c r="T1701"/>
      <c r="U1701"/>
      <c r="V1701"/>
      <c r="W1701"/>
      <c r="X1701"/>
      <c r="Y1701"/>
      <c r="Z1701"/>
    </row>
    <row r="1702" spans="19:26" x14ac:dyDescent="0.25">
      <c r="S1702" s="7"/>
      <c r="T1702"/>
      <c r="U1702"/>
      <c r="V1702"/>
      <c r="W1702"/>
      <c r="X1702"/>
      <c r="Y1702"/>
      <c r="Z1702"/>
    </row>
    <row r="1703" spans="19:26" x14ac:dyDescent="0.25">
      <c r="S1703" s="7"/>
      <c r="T1703"/>
      <c r="U1703"/>
      <c r="V1703"/>
      <c r="W1703"/>
      <c r="X1703"/>
      <c r="Y1703"/>
      <c r="Z1703"/>
    </row>
    <row r="1704" spans="19:26" x14ac:dyDescent="0.25">
      <c r="S1704" s="7"/>
      <c r="T1704"/>
      <c r="U1704"/>
      <c r="V1704"/>
      <c r="W1704"/>
      <c r="X1704"/>
      <c r="Y1704"/>
      <c r="Z1704"/>
    </row>
    <row r="1705" spans="19:26" x14ac:dyDescent="0.25">
      <c r="S1705" s="7"/>
      <c r="T1705"/>
      <c r="U1705"/>
      <c r="V1705"/>
      <c r="W1705"/>
      <c r="X1705"/>
      <c r="Y1705"/>
      <c r="Z1705"/>
    </row>
    <row r="1706" spans="19:26" x14ac:dyDescent="0.25">
      <c r="S1706" s="7"/>
      <c r="T1706"/>
      <c r="U1706"/>
      <c r="V1706"/>
      <c r="W1706"/>
      <c r="X1706"/>
      <c r="Y1706"/>
      <c r="Z1706"/>
    </row>
    <row r="1707" spans="19:26" x14ac:dyDescent="0.25">
      <c r="S1707" s="7"/>
      <c r="T1707"/>
      <c r="U1707"/>
      <c r="V1707"/>
      <c r="W1707"/>
      <c r="X1707"/>
      <c r="Y1707"/>
      <c r="Z1707"/>
    </row>
    <row r="1708" spans="19:26" x14ac:dyDescent="0.25">
      <c r="S1708" s="7"/>
      <c r="T1708"/>
      <c r="U1708"/>
      <c r="V1708"/>
      <c r="W1708"/>
      <c r="X1708"/>
      <c r="Y1708"/>
      <c r="Z1708"/>
    </row>
    <row r="1709" spans="19:26" x14ac:dyDescent="0.25">
      <c r="S1709" s="7"/>
      <c r="T1709"/>
      <c r="U1709"/>
      <c r="V1709"/>
      <c r="W1709"/>
      <c r="X1709"/>
      <c r="Y1709"/>
      <c r="Z1709"/>
    </row>
    <row r="1710" spans="19:26" x14ac:dyDescent="0.25">
      <c r="S1710" s="7"/>
      <c r="T1710"/>
      <c r="U1710"/>
      <c r="V1710"/>
      <c r="W1710"/>
      <c r="X1710"/>
      <c r="Y1710"/>
      <c r="Z1710"/>
    </row>
    <row r="1711" spans="19:26" x14ac:dyDescent="0.25">
      <c r="S1711" s="7"/>
      <c r="T1711"/>
      <c r="U1711"/>
      <c r="V1711"/>
      <c r="W1711"/>
      <c r="X1711"/>
      <c r="Y1711"/>
      <c r="Z1711"/>
    </row>
    <row r="1712" spans="19:26" x14ac:dyDescent="0.25">
      <c r="S1712" s="7"/>
      <c r="T1712"/>
      <c r="U1712"/>
      <c r="V1712"/>
      <c r="W1712"/>
      <c r="X1712"/>
      <c r="Y1712"/>
      <c r="Z1712"/>
    </row>
    <row r="1713" spans="19:26" x14ac:dyDescent="0.25">
      <c r="S1713" s="7"/>
      <c r="T1713"/>
      <c r="U1713"/>
      <c r="V1713"/>
      <c r="W1713"/>
      <c r="X1713"/>
      <c r="Y1713"/>
      <c r="Z1713"/>
    </row>
    <row r="1714" spans="19:26" x14ac:dyDescent="0.25">
      <c r="S1714" s="7"/>
      <c r="T1714"/>
      <c r="U1714"/>
      <c r="V1714"/>
      <c r="W1714"/>
      <c r="X1714"/>
      <c r="Y1714"/>
      <c r="Z1714"/>
    </row>
    <row r="1715" spans="19:26" x14ac:dyDescent="0.25">
      <c r="S1715" s="7"/>
      <c r="T1715"/>
      <c r="U1715"/>
      <c r="V1715"/>
      <c r="W1715"/>
      <c r="X1715"/>
      <c r="Y1715"/>
      <c r="Z1715"/>
    </row>
    <row r="1716" spans="19:26" x14ac:dyDescent="0.25">
      <c r="S1716" s="7"/>
      <c r="T1716"/>
      <c r="U1716"/>
      <c r="V1716"/>
      <c r="W1716"/>
      <c r="X1716"/>
      <c r="Y1716"/>
      <c r="Z1716"/>
    </row>
    <row r="1717" spans="19:26" x14ac:dyDescent="0.25">
      <c r="S1717" s="7"/>
      <c r="T1717"/>
      <c r="U1717"/>
      <c r="V1717"/>
      <c r="W1717"/>
      <c r="X1717"/>
      <c r="Y1717"/>
      <c r="Z1717"/>
    </row>
    <row r="1718" spans="19:26" x14ac:dyDescent="0.25">
      <c r="S1718" s="7"/>
      <c r="T1718"/>
      <c r="U1718"/>
      <c r="V1718"/>
      <c r="W1718"/>
      <c r="X1718"/>
      <c r="Y1718"/>
      <c r="Z1718"/>
    </row>
    <row r="1719" spans="19:26" x14ac:dyDescent="0.25">
      <c r="S1719" s="7"/>
      <c r="T1719"/>
      <c r="U1719"/>
      <c r="V1719"/>
      <c r="W1719"/>
      <c r="X1719"/>
      <c r="Y1719"/>
      <c r="Z1719"/>
    </row>
    <row r="1720" spans="19:26" x14ac:dyDescent="0.25">
      <c r="S1720" s="7"/>
      <c r="T1720"/>
      <c r="U1720"/>
      <c r="V1720"/>
      <c r="W1720"/>
      <c r="X1720"/>
      <c r="Y1720"/>
      <c r="Z1720"/>
    </row>
    <row r="1721" spans="19:26" x14ac:dyDescent="0.25">
      <c r="S1721" s="7"/>
      <c r="T1721"/>
      <c r="U1721"/>
      <c r="V1721"/>
      <c r="W1721"/>
      <c r="X1721"/>
      <c r="Y1721"/>
      <c r="Z1721"/>
    </row>
    <row r="1722" spans="19:26" x14ac:dyDescent="0.25">
      <c r="S1722" s="7"/>
      <c r="T1722"/>
      <c r="U1722"/>
      <c r="V1722"/>
      <c r="W1722"/>
      <c r="X1722"/>
      <c r="Y1722"/>
      <c r="Z1722"/>
    </row>
    <row r="1723" spans="19:26" x14ac:dyDescent="0.25">
      <c r="S1723" s="7"/>
      <c r="T1723"/>
      <c r="U1723"/>
      <c r="V1723"/>
      <c r="W1723"/>
      <c r="X1723"/>
      <c r="Y1723"/>
      <c r="Z1723"/>
    </row>
    <row r="1724" spans="19:26" x14ac:dyDescent="0.25">
      <c r="S1724" s="7"/>
      <c r="T1724"/>
      <c r="U1724"/>
      <c r="V1724"/>
      <c r="W1724"/>
      <c r="X1724"/>
      <c r="Y1724"/>
      <c r="Z1724"/>
    </row>
    <row r="1725" spans="19:26" x14ac:dyDescent="0.25">
      <c r="S1725" s="7"/>
      <c r="T1725"/>
      <c r="U1725"/>
      <c r="V1725"/>
      <c r="W1725"/>
      <c r="X1725"/>
      <c r="Y1725"/>
      <c r="Z1725"/>
    </row>
    <row r="1726" spans="19:26" x14ac:dyDescent="0.25">
      <c r="S1726" s="7"/>
      <c r="T1726"/>
      <c r="U1726"/>
      <c r="V1726"/>
      <c r="W1726"/>
      <c r="X1726"/>
      <c r="Y1726"/>
      <c r="Z1726"/>
    </row>
    <row r="1727" spans="19:26" x14ac:dyDescent="0.25">
      <c r="S1727" s="7"/>
      <c r="T1727"/>
      <c r="U1727"/>
      <c r="V1727"/>
      <c r="W1727"/>
      <c r="X1727"/>
      <c r="Y1727"/>
      <c r="Z1727"/>
    </row>
    <row r="1728" spans="19:26" x14ac:dyDescent="0.25">
      <c r="S1728" s="7"/>
      <c r="T1728"/>
      <c r="U1728"/>
      <c r="V1728"/>
      <c r="W1728"/>
      <c r="X1728"/>
      <c r="Y1728"/>
      <c r="Z1728"/>
    </row>
    <row r="1729" spans="19:26" x14ac:dyDescent="0.25">
      <c r="S1729" s="7"/>
      <c r="T1729"/>
      <c r="U1729"/>
      <c r="V1729"/>
      <c r="W1729"/>
      <c r="X1729"/>
      <c r="Y1729"/>
      <c r="Z1729"/>
    </row>
    <row r="1730" spans="19:26" x14ac:dyDescent="0.25">
      <c r="S1730" s="7"/>
      <c r="T1730"/>
      <c r="U1730"/>
      <c r="V1730"/>
      <c r="W1730"/>
      <c r="X1730"/>
      <c r="Y1730"/>
      <c r="Z1730"/>
    </row>
    <row r="1731" spans="19:26" x14ac:dyDescent="0.25">
      <c r="S1731" s="7"/>
      <c r="T1731"/>
      <c r="U1731"/>
      <c r="V1731"/>
      <c r="W1731"/>
      <c r="X1731"/>
      <c r="Y1731"/>
      <c r="Z1731"/>
    </row>
    <row r="1732" spans="19:26" x14ac:dyDescent="0.25">
      <c r="S1732" s="7"/>
      <c r="T1732"/>
      <c r="U1732"/>
      <c r="V1732"/>
      <c r="W1732"/>
      <c r="X1732"/>
      <c r="Y1732"/>
      <c r="Z1732"/>
    </row>
    <row r="1733" spans="19:26" x14ac:dyDescent="0.25">
      <c r="S1733" s="7"/>
      <c r="T1733"/>
      <c r="U1733"/>
      <c r="V1733"/>
      <c r="W1733"/>
      <c r="X1733"/>
      <c r="Y1733"/>
      <c r="Z1733"/>
    </row>
    <row r="1734" spans="19:26" x14ac:dyDescent="0.25">
      <c r="S1734" s="7"/>
      <c r="T1734"/>
      <c r="U1734"/>
      <c r="V1734"/>
      <c r="W1734"/>
      <c r="X1734"/>
      <c r="Y1734"/>
      <c r="Z1734"/>
    </row>
    <row r="1735" spans="19:26" x14ac:dyDescent="0.25">
      <c r="S1735" s="7"/>
      <c r="T1735"/>
      <c r="U1735"/>
      <c r="V1735"/>
      <c r="W1735"/>
      <c r="X1735"/>
      <c r="Y1735"/>
      <c r="Z1735"/>
    </row>
    <row r="1736" spans="19:26" x14ac:dyDescent="0.25">
      <c r="S1736" s="7"/>
      <c r="T1736"/>
      <c r="U1736"/>
      <c r="V1736"/>
      <c r="W1736"/>
      <c r="X1736"/>
      <c r="Y1736"/>
      <c r="Z1736"/>
    </row>
    <row r="1737" spans="19:26" x14ac:dyDescent="0.25">
      <c r="S1737" s="7"/>
      <c r="T1737"/>
      <c r="U1737"/>
      <c r="V1737"/>
      <c r="W1737"/>
      <c r="X1737"/>
      <c r="Y1737"/>
      <c r="Z1737"/>
    </row>
    <row r="1738" spans="19:26" x14ac:dyDescent="0.25">
      <c r="S1738" s="7"/>
      <c r="T1738"/>
      <c r="U1738"/>
      <c r="V1738"/>
      <c r="W1738"/>
      <c r="X1738"/>
      <c r="Y1738"/>
      <c r="Z1738"/>
    </row>
    <row r="1739" spans="19:26" x14ac:dyDescent="0.25">
      <c r="S1739" s="7"/>
      <c r="T1739"/>
      <c r="U1739"/>
      <c r="V1739"/>
      <c r="W1739"/>
      <c r="X1739"/>
      <c r="Y1739"/>
      <c r="Z1739"/>
    </row>
    <row r="1740" spans="19:26" x14ac:dyDescent="0.25">
      <c r="S1740" s="7"/>
      <c r="T1740"/>
      <c r="U1740"/>
      <c r="V1740"/>
      <c r="W1740"/>
      <c r="X1740"/>
      <c r="Y1740"/>
      <c r="Z1740"/>
    </row>
    <row r="1741" spans="19:26" x14ac:dyDescent="0.25">
      <c r="S1741" s="7"/>
      <c r="T1741"/>
      <c r="U1741"/>
      <c r="V1741"/>
      <c r="W1741"/>
      <c r="X1741"/>
      <c r="Y1741"/>
      <c r="Z1741"/>
    </row>
    <row r="1742" spans="19:26" x14ac:dyDescent="0.25">
      <c r="S1742" s="7"/>
      <c r="T1742"/>
      <c r="U1742"/>
      <c r="V1742"/>
      <c r="W1742"/>
      <c r="X1742"/>
      <c r="Y1742"/>
      <c r="Z1742"/>
    </row>
    <row r="1743" spans="19:26" x14ac:dyDescent="0.25">
      <c r="S1743" s="7"/>
      <c r="T1743"/>
      <c r="U1743"/>
      <c r="V1743"/>
      <c r="W1743"/>
      <c r="X1743"/>
      <c r="Y1743"/>
      <c r="Z1743"/>
    </row>
    <row r="1744" spans="19:26" x14ac:dyDescent="0.25">
      <c r="S1744" s="7"/>
      <c r="T1744"/>
      <c r="U1744"/>
      <c r="V1744"/>
      <c r="W1744"/>
      <c r="X1744"/>
      <c r="Y1744"/>
      <c r="Z1744"/>
    </row>
    <row r="1745" spans="19:26" x14ac:dyDescent="0.25">
      <c r="S1745" s="7"/>
      <c r="T1745"/>
      <c r="U1745"/>
      <c r="V1745"/>
      <c r="W1745"/>
      <c r="X1745"/>
      <c r="Y1745"/>
      <c r="Z1745"/>
    </row>
    <row r="1746" spans="19:26" x14ac:dyDescent="0.25">
      <c r="S1746" s="7"/>
      <c r="T1746"/>
      <c r="U1746"/>
      <c r="V1746"/>
      <c r="W1746"/>
      <c r="X1746"/>
      <c r="Y1746"/>
      <c r="Z1746"/>
    </row>
    <row r="1747" spans="19:26" x14ac:dyDescent="0.25">
      <c r="S1747" s="7"/>
      <c r="T1747"/>
      <c r="U1747"/>
      <c r="V1747"/>
      <c r="W1747"/>
      <c r="X1747"/>
      <c r="Y1747"/>
      <c r="Z1747"/>
    </row>
    <row r="1748" spans="19:26" x14ac:dyDescent="0.25">
      <c r="S1748" s="7"/>
      <c r="T1748"/>
      <c r="U1748"/>
      <c r="V1748"/>
      <c r="W1748"/>
      <c r="X1748"/>
      <c r="Y1748"/>
      <c r="Z1748"/>
    </row>
    <row r="1749" spans="19:26" x14ac:dyDescent="0.25">
      <c r="S1749" s="7"/>
      <c r="T1749"/>
      <c r="U1749"/>
      <c r="V1749"/>
      <c r="W1749"/>
      <c r="X1749"/>
      <c r="Y1749"/>
      <c r="Z1749"/>
    </row>
    <row r="1750" spans="19:26" x14ac:dyDescent="0.25">
      <c r="S1750" s="7"/>
      <c r="T1750"/>
      <c r="U1750"/>
      <c r="V1750"/>
      <c r="W1750"/>
      <c r="X1750"/>
      <c r="Y1750"/>
      <c r="Z1750"/>
    </row>
    <row r="1751" spans="19:26" x14ac:dyDescent="0.25">
      <c r="S1751" s="7"/>
      <c r="T1751"/>
      <c r="U1751"/>
      <c r="V1751"/>
      <c r="W1751"/>
      <c r="X1751"/>
      <c r="Y1751"/>
      <c r="Z1751"/>
    </row>
    <row r="1752" spans="19:26" x14ac:dyDescent="0.25">
      <c r="S1752" s="7"/>
      <c r="T1752"/>
      <c r="U1752"/>
      <c r="V1752"/>
      <c r="W1752"/>
      <c r="X1752"/>
      <c r="Y1752"/>
      <c r="Z1752"/>
    </row>
    <row r="1753" spans="19:26" x14ac:dyDescent="0.25">
      <c r="S1753" s="7"/>
      <c r="T1753"/>
      <c r="U1753"/>
      <c r="V1753"/>
      <c r="W1753"/>
      <c r="X1753"/>
      <c r="Y1753"/>
      <c r="Z1753"/>
    </row>
    <row r="1754" spans="19:26" x14ac:dyDescent="0.25">
      <c r="S1754" s="7"/>
      <c r="T1754"/>
      <c r="U1754"/>
      <c r="V1754"/>
      <c r="W1754"/>
      <c r="X1754"/>
      <c r="Y1754"/>
      <c r="Z1754"/>
    </row>
    <row r="1755" spans="19:26" x14ac:dyDescent="0.25">
      <c r="S1755" s="7"/>
      <c r="T1755"/>
      <c r="U1755"/>
      <c r="V1755"/>
      <c r="W1755"/>
      <c r="X1755"/>
      <c r="Y1755"/>
      <c r="Z1755"/>
    </row>
    <row r="1756" spans="19:26" x14ac:dyDescent="0.25">
      <c r="S1756" s="7"/>
      <c r="T1756"/>
      <c r="U1756"/>
      <c r="V1756"/>
      <c r="W1756"/>
      <c r="X1756"/>
      <c r="Y1756"/>
      <c r="Z1756"/>
    </row>
    <row r="1757" spans="19:26" x14ac:dyDescent="0.25">
      <c r="S1757" s="7"/>
      <c r="T1757"/>
      <c r="U1757"/>
      <c r="V1757"/>
      <c r="W1757"/>
      <c r="X1757"/>
      <c r="Y1757"/>
      <c r="Z1757"/>
    </row>
    <row r="1758" spans="19:26" x14ac:dyDescent="0.25">
      <c r="S1758" s="7"/>
      <c r="T1758"/>
      <c r="U1758"/>
      <c r="V1758"/>
      <c r="W1758"/>
      <c r="X1758"/>
      <c r="Y1758"/>
      <c r="Z1758"/>
    </row>
    <row r="1759" spans="19:26" x14ac:dyDescent="0.25">
      <c r="S1759" s="7"/>
      <c r="T1759"/>
      <c r="U1759"/>
      <c r="V1759"/>
      <c r="W1759"/>
      <c r="X1759"/>
      <c r="Y1759"/>
      <c r="Z1759"/>
    </row>
    <row r="1760" spans="19:26" x14ac:dyDescent="0.25">
      <c r="S1760" s="7"/>
      <c r="T1760"/>
      <c r="U1760"/>
      <c r="V1760"/>
      <c r="W1760"/>
      <c r="X1760"/>
      <c r="Y1760"/>
      <c r="Z1760"/>
    </row>
    <row r="1761" spans="19:26" x14ac:dyDescent="0.25">
      <c r="S1761" s="7"/>
      <c r="T1761"/>
      <c r="U1761"/>
      <c r="V1761"/>
      <c r="W1761"/>
      <c r="X1761"/>
      <c r="Y1761"/>
      <c r="Z1761"/>
    </row>
    <row r="1762" spans="19:26" x14ac:dyDescent="0.25">
      <c r="S1762" s="7"/>
      <c r="T1762"/>
      <c r="U1762"/>
      <c r="V1762"/>
      <c r="W1762"/>
      <c r="X1762"/>
      <c r="Y1762"/>
      <c r="Z1762"/>
    </row>
    <row r="1763" spans="19:26" x14ac:dyDescent="0.25">
      <c r="S1763" s="7"/>
      <c r="T1763"/>
      <c r="U1763"/>
      <c r="V1763"/>
      <c r="W1763"/>
      <c r="X1763"/>
      <c r="Y1763"/>
      <c r="Z1763"/>
    </row>
    <row r="1764" spans="19:26" x14ac:dyDescent="0.25">
      <c r="S1764" s="7"/>
      <c r="T1764"/>
      <c r="U1764"/>
      <c r="V1764"/>
      <c r="W1764"/>
      <c r="X1764"/>
      <c r="Y1764"/>
      <c r="Z1764"/>
    </row>
    <row r="1765" spans="19:26" x14ac:dyDescent="0.25">
      <c r="S1765" s="7"/>
      <c r="T1765"/>
      <c r="U1765"/>
      <c r="V1765"/>
      <c r="W1765"/>
      <c r="X1765"/>
      <c r="Y1765"/>
      <c r="Z1765"/>
    </row>
    <row r="1766" spans="19:26" x14ac:dyDescent="0.25">
      <c r="S1766" s="7"/>
      <c r="T1766"/>
      <c r="U1766"/>
      <c r="V1766"/>
      <c r="W1766"/>
      <c r="X1766"/>
      <c r="Y1766"/>
      <c r="Z1766"/>
    </row>
    <row r="1767" spans="19:26" x14ac:dyDescent="0.25">
      <c r="S1767" s="7"/>
      <c r="T1767"/>
      <c r="U1767"/>
      <c r="V1767"/>
      <c r="W1767"/>
      <c r="X1767"/>
      <c r="Y1767"/>
      <c r="Z1767"/>
    </row>
    <row r="1768" spans="19:26" x14ac:dyDescent="0.25">
      <c r="S1768" s="7"/>
      <c r="T1768"/>
      <c r="U1768"/>
      <c r="V1768"/>
      <c r="W1768"/>
      <c r="X1768"/>
      <c r="Y1768"/>
      <c r="Z1768"/>
    </row>
    <row r="1769" spans="19:26" x14ac:dyDescent="0.25">
      <c r="S1769" s="7"/>
      <c r="T1769"/>
      <c r="U1769"/>
      <c r="V1769"/>
      <c r="W1769"/>
      <c r="X1769"/>
      <c r="Y1769"/>
      <c r="Z1769"/>
    </row>
    <row r="1770" spans="19:26" x14ac:dyDescent="0.25">
      <c r="S1770" s="7"/>
      <c r="T1770"/>
      <c r="U1770"/>
      <c r="V1770"/>
      <c r="W1770"/>
      <c r="X1770"/>
      <c r="Y1770"/>
      <c r="Z1770"/>
    </row>
    <row r="1771" spans="19:26" x14ac:dyDescent="0.25">
      <c r="S1771" s="7"/>
      <c r="T1771"/>
      <c r="U1771"/>
      <c r="V1771"/>
      <c r="W1771"/>
      <c r="X1771"/>
      <c r="Y1771"/>
      <c r="Z1771"/>
    </row>
    <row r="1772" spans="19:26" x14ac:dyDescent="0.25">
      <c r="S1772" s="7"/>
      <c r="T1772"/>
      <c r="U1772"/>
      <c r="V1772"/>
      <c r="W1772"/>
      <c r="X1772"/>
      <c r="Y1772"/>
      <c r="Z1772"/>
    </row>
    <row r="1773" spans="19:26" x14ac:dyDescent="0.25">
      <c r="S1773" s="7"/>
      <c r="T1773"/>
      <c r="U1773"/>
      <c r="V1773"/>
      <c r="W1773"/>
      <c r="X1773"/>
      <c r="Y1773"/>
      <c r="Z1773"/>
    </row>
    <row r="1774" spans="19:26" x14ac:dyDescent="0.25">
      <c r="S1774" s="7"/>
      <c r="T1774"/>
      <c r="U1774"/>
      <c r="V1774"/>
      <c r="W1774"/>
      <c r="X1774"/>
      <c r="Y1774"/>
      <c r="Z1774"/>
    </row>
    <row r="1775" spans="19:26" x14ac:dyDescent="0.25">
      <c r="S1775" s="7"/>
      <c r="T1775"/>
      <c r="U1775"/>
      <c r="V1775"/>
      <c r="W1775"/>
      <c r="X1775"/>
      <c r="Y1775"/>
      <c r="Z1775"/>
    </row>
    <row r="1776" spans="19:26" x14ac:dyDescent="0.25">
      <c r="S1776" s="7"/>
      <c r="T1776"/>
      <c r="U1776"/>
      <c r="V1776"/>
      <c r="W1776"/>
      <c r="X1776"/>
      <c r="Y1776"/>
      <c r="Z1776"/>
    </row>
    <row r="1777" spans="19:26" x14ac:dyDescent="0.25">
      <c r="S1777" s="7"/>
      <c r="T1777"/>
      <c r="U1777"/>
      <c r="V1777"/>
      <c r="W1777"/>
      <c r="X1777"/>
      <c r="Y1777"/>
      <c r="Z1777"/>
    </row>
    <row r="1778" spans="19:26" x14ac:dyDescent="0.25">
      <c r="S1778" s="7"/>
      <c r="T1778"/>
      <c r="U1778"/>
      <c r="V1778"/>
      <c r="W1778"/>
      <c r="X1778"/>
      <c r="Y1778"/>
      <c r="Z1778"/>
    </row>
    <row r="1779" spans="19:26" x14ac:dyDescent="0.25">
      <c r="S1779" s="7"/>
      <c r="T1779"/>
      <c r="U1779"/>
      <c r="V1779"/>
      <c r="W1779"/>
      <c r="X1779"/>
      <c r="Y1779"/>
      <c r="Z1779"/>
    </row>
    <row r="1780" spans="19:26" x14ac:dyDescent="0.25">
      <c r="S1780" s="7"/>
      <c r="T1780"/>
      <c r="U1780"/>
      <c r="V1780"/>
      <c r="W1780"/>
      <c r="X1780"/>
      <c r="Y1780"/>
      <c r="Z1780"/>
    </row>
    <row r="1781" spans="19:26" x14ac:dyDescent="0.25">
      <c r="S1781" s="7"/>
      <c r="T1781"/>
      <c r="U1781"/>
      <c r="V1781"/>
      <c r="W1781"/>
      <c r="X1781"/>
      <c r="Y1781"/>
      <c r="Z1781"/>
    </row>
    <row r="1782" spans="19:26" x14ac:dyDescent="0.25">
      <c r="S1782" s="7"/>
      <c r="T1782"/>
      <c r="U1782"/>
      <c r="V1782"/>
      <c r="W1782"/>
      <c r="X1782"/>
      <c r="Y1782"/>
      <c r="Z1782"/>
    </row>
    <row r="1783" spans="19:26" x14ac:dyDescent="0.25">
      <c r="S1783" s="7"/>
      <c r="T1783"/>
      <c r="U1783"/>
      <c r="V1783"/>
      <c r="W1783"/>
      <c r="X1783"/>
      <c r="Y1783"/>
      <c r="Z1783"/>
    </row>
    <row r="1784" spans="19:26" x14ac:dyDescent="0.25">
      <c r="S1784" s="7"/>
      <c r="T1784"/>
      <c r="U1784"/>
      <c r="V1784"/>
      <c r="W1784"/>
      <c r="X1784"/>
      <c r="Y1784"/>
      <c r="Z1784"/>
    </row>
    <row r="1785" spans="19:26" x14ac:dyDescent="0.25">
      <c r="S1785" s="7"/>
      <c r="T1785"/>
      <c r="U1785"/>
      <c r="V1785"/>
      <c r="W1785"/>
      <c r="X1785"/>
      <c r="Y1785"/>
      <c r="Z1785"/>
    </row>
    <row r="1786" spans="19:26" x14ac:dyDescent="0.25">
      <c r="S1786" s="7"/>
      <c r="T1786"/>
      <c r="U1786"/>
      <c r="V1786"/>
      <c r="W1786"/>
      <c r="X1786"/>
      <c r="Y1786"/>
      <c r="Z1786"/>
    </row>
    <row r="1787" spans="19:26" x14ac:dyDescent="0.25">
      <c r="S1787" s="7"/>
      <c r="T1787"/>
      <c r="U1787"/>
      <c r="V1787"/>
      <c r="W1787"/>
      <c r="X1787"/>
      <c r="Y1787"/>
      <c r="Z1787"/>
    </row>
    <row r="1788" spans="19:26" x14ac:dyDescent="0.25">
      <c r="S1788" s="7"/>
      <c r="T1788"/>
      <c r="U1788"/>
      <c r="V1788"/>
      <c r="W1788"/>
      <c r="X1788"/>
      <c r="Y1788"/>
      <c r="Z1788"/>
    </row>
    <row r="1789" spans="19:26" x14ac:dyDescent="0.25">
      <c r="S1789" s="7"/>
      <c r="T1789"/>
      <c r="U1789"/>
      <c r="V1789"/>
      <c r="W1789"/>
      <c r="X1789"/>
      <c r="Y1789"/>
      <c r="Z1789"/>
    </row>
    <row r="1790" spans="19:26" x14ac:dyDescent="0.25">
      <c r="S1790" s="7"/>
      <c r="T1790"/>
      <c r="U1790"/>
      <c r="V1790"/>
      <c r="W1790"/>
      <c r="X1790"/>
      <c r="Y1790"/>
      <c r="Z1790"/>
    </row>
    <row r="1791" spans="19:26" x14ac:dyDescent="0.25">
      <c r="S1791" s="7"/>
      <c r="T1791"/>
      <c r="U1791"/>
      <c r="V1791"/>
      <c r="W1791"/>
      <c r="X1791"/>
      <c r="Y1791"/>
      <c r="Z1791"/>
    </row>
    <row r="1792" spans="19:26" x14ac:dyDescent="0.25">
      <c r="S1792" s="7"/>
      <c r="T1792"/>
      <c r="U1792"/>
      <c r="V1792"/>
      <c r="W1792"/>
      <c r="X1792"/>
      <c r="Y1792"/>
      <c r="Z1792"/>
    </row>
    <row r="1793" spans="19:26" x14ac:dyDescent="0.25">
      <c r="S1793" s="7"/>
      <c r="T1793"/>
      <c r="U1793"/>
      <c r="V1793"/>
      <c r="W1793"/>
      <c r="X1793"/>
      <c r="Y1793"/>
      <c r="Z1793"/>
    </row>
    <row r="1794" spans="19:26" x14ac:dyDescent="0.25">
      <c r="S1794" s="7"/>
      <c r="T1794"/>
      <c r="U1794"/>
      <c r="V1794"/>
      <c r="W1794"/>
      <c r="X1794"/>
      <c r="Y1794"/>
      <c r="Z1794"/>
    </row>
    <row r="1795" spans="19:26" x14ac:dyDescent="0.25">
      <c r="S1795" s="7"/>
      <c r="T1795"/>
      <c r="U1795"/>
      <c r="V1795"/>
      <c r="W1795"/>
      <c r="X1795"/>
      <c r="Y1795"/>
      <c r="Z1795"/>
    </row>
    <row r="1796" spans="19:26" x14ac:dyDescent="0.25">
      <c r="S1796" s="7"/>
      <c r="T1796"/>
      <c r="U1796"/>
      <c r="V1796"/>
      <c r="W1796"/>
      <c r="X1796"/>
      <c r="Y1796"/>
      <c r="Z1796"/>
    </row>
    <row r="1797" spans="19:26" x14ac:dyDescent="0.25">
      <c r="S1797" s="7"/>
      <c r="T1797"/>
      <c r="U1797"/>
      <c r="V1797"/>
      <c r="W1797"/>
      <c r="X1797"/>
      <c r="Y1797"/>
      <c r="Z1797"/>
    </row>
    <row r="1798" spans="19:26" x14ac:dyDescent="0.25">
      <c r="S1798" s="7"/>
      <c r="T1798"/>
      <c r="U1798"/>
      <c r="V1798"/>
      <c r="W1798"/>
      <c r="X1798"/>
      <c r="Y1798"/>
      <c r="Z1798"/>
    </row>
    <row r="1799" spans="19:26" x14ac:dyDescent="0.25">
      <c r="S1799" s="7"/>
      <c r="T1799"/>
      <c r="U1799"/>
      <c r="V1799"/>
      <c r="W1799"/>
      <c r="X1799"/>
      <c r="Y1799"/>
      <c r="Z1799"/>
    </row>
    <row r="1800" spans="19:26" x14ac:dyDescent="0.25">
      <c r="S1800" s="7"/>
      <c r="T1800"/>
      <c r="U1800"/>
      <c r="V1800"/>
      <c r="W1800"/>
      <c r="X1800"/>
      <c r="Y1800"/>
      <c r="Z1800"/>
    </row>
    <row r="1801" spans="19:26" x14ac:dyDescent="0.25">
      <c r="S1801" s="7"/>
      <c r="T1801"/>
      <c r="U1801"/>
      <c r="V1801"/>
      <c r="W1801"/>
      <c r="X1801"/>
      <c r="Y1801"/>
      <c r="Z1801"/>
    </row>
    <row r="1802" spans="19:26" x14ac:dyDescent="0.25">
      <c r="S1802" s="7"/>
      <c r="T1802"/>
      <c r="U1802"/>
      <c r="V1802"/>
      <c r="W1802"/>
      <c r="X1802"/>
      <c r="Y1802"/>
      <c r="Z1802"/>
    </row>
    <row r="1803" spans="19:26" x14ac:dyDescent="0.25">
      <c r="S1803" s="7"/>
      <c r="T1803"/>
      <c r="U1803"/>
      <c r="V1803"/>
      <c r="W1803"/>
      <c r="X1803"/>
      <c r="Y1803"/>
      <c r="Z1803"/>
    </row>
    <row r="1804" spans="19:26" x14ac:dyDescent="0.25">
      <c r="S1804" s="7"/>
      <c r="T1804"/>
      <c r="U1804"/>
      <c r="V1804"/>
      <c r="W1804"/>
      <c r="X1804"/>
      <c r="Y1804"/>
      <c r="Z1804"/>
    </row>
    <row r="1805" spans="19:26" x14ac:dyDescent="0.25">
      <c r="S1805" s="7"/>
      <c r="T1805"/>
      <c r="U1805"/>
      <c r="V1805"/>
      <c r="W1805"/>
      <c r="X1805"/>
      <c r="Y1805"/>
      <c r="Z1805"/>
    </row>
    <row r="1806" spans="19:26" x14ac:dyDescent="0.25">
      <c r="S1806" s="7"/>
      <c r="T1806"/>
      <c r="U1806"/>
      <c r="V1806"/>
      <c r="W1806"/>
      <c r="X1806"/>
      <c r="Y1806"/>
      <c r="Z1806"/>
    </row>
    <row r="1807" spans="19:26" x14ac:dyDescent="0.25">
      <c r="S1807" s="7"/>
      <c r="T1807"/>
      <c r="U1807"/>
      <c r="V1807"/>
      <c r="W1807"/>
      <c r="X1807"/>
      <c r="Y1807"/>
      <c r="Z1807"/>
    </row>
    <row r="1808" spans="19:26" x14ac:dyDescent="0.25">
      <c r="S1808" s="7"/>
      <c r="T1808"/>
      <c r="U1808"/>
      <c r="V1808"/>
      <c r="W1808"/>
      <c r="X1808"/>
      <c r="Y1808"/>
      <c r="Z1808"/>
    </row>
    <row r="1809" spans="19:26" x14ac:dyDescent="0.25">
      <c r="S1809" s="7"/>
      <c r="T1809"/>
      <c r="U1809"/>
      <c r="V1809"/>
      <c r="W1809"/>
      <c r="X1809"/>
      <c r="Y1809"/>
      <c r="Z1809"/>
    </row>
    <row r="1810" spans="19:26" x14ac:dyDescent="0.25">
      <c r="S1810" s="7"/>
      <c r="T1810"/>
      <c r="U1810"/>
      <c r="V1810"/>
      <c r="W1810"/>
      <c r="X1810"/>
      <c r="Y1810"/>
      <c r="Z1810"/>
    </row>
    <row r="1811" spans="19:26" x14ac:dyDescent="0.25">
      <c r="S1811" s="7"/>
      <c r="T1811"/>
      <c r="U1811"/>
      <c r="V1811"/>
      <c r="W1811"/>
      <c r="X1811"/>
      <c r="Y1811"/>
      <c r="Z1811"/>
    </row>
    <row r="1812" spans="19:26" x14ac:dyDescent="0.25">
      <c r="S1812" s="7"/>
      <c r="T1812"/>
      <c r="U1812"/>
      <c r="V1812"/>
      <c r="W1812"/>
      <c r="X1812"/>
      <c r="Y1812"/>
      <c r="Z1812"/>
    </row>
    <row r="1813" spans="19:26" x14ac:dyDescent="0.25">
      <c r="S1813" s="7"/>
      <c r="T1813"/>
      <c r="U1813"/>
      <c r="V1813"/>
      <c r="W1813"/>
      <c r="X1813"/>
      <c r="Y1813"/>
      <c r="Z1813"/>
    </row>
    <row r="1814" spans="19:26" x14ac:dyDescent="0.25">
      <c r="S1814" s="7"/>
      <c r="T1814"/>
      <c r="U1814"/>
      <c r="V1814"/>
      <c r="W1814"/>
      <c r="X1814"/>
      <c r="Y1814"/>
      <c r="Z1814"/>
    </row>
    <row r="1815" spans="19:26" x14ac:dyDescent="0.25">
      <c r="S1815" s="7"/>
      <c r="T1815"/>
      <c r="U1815"/>
      <c r="V1815"/>
      <c r="W1815"/>
      <c r="X1815"/>
      <c r="Y1815"/>
      <c r="Z1815"/>
    </row>
    <row r="1816" spans="19:26" x14ac:dyDescent="0.25">
      <c r="S1816" s="7"/>
      <c r="T1816"/>
      <c r="U1816"/>
      <c r="V1816"/>
      <c r="W1816"/>
      <c r="X1816"/>
      <c r="Y1816"/>
      <c r="Z1816"/>
    </row>
    <row r="1817" spans="19:26" x14ac:dyDescent="0.25">
      <c r="S1817" s="7"/>
      <c r="T1817"/>
      <c r="U1817"/>
      <c r="V1817"/>
      <c r="W1817"/>
      <c r="X1817"/>
      <c r="Y1817"/>
      <c r="Z1817"/>
    </row>
    <row r="1818" spans="19:26" x14ac:dyDescent="0.25">
      <c r="S1818" s="7"/>
      <c r="T1818"/>
      <c r="U1818"/>
      <c r="V1818"/>
      <c r="W1818"/>
      <c r="X1818"/>
      <c r="Y1818"/>
      <c r="Z1818"/>
    </row>
    <row r="1819" spans="19:26" x14ac:dyDescent="0.25">
      <c r="S1819" s="7"/>
      <c r="T1819"/>
      <c r="U1819"/>
      <c r="V1819"/>
      <c r="W1819"/>
      <c r="X1819"/>
      <c r="Y1819"/>
      <c r="Z1819"/>
    </row>
    <row r="1820" spans="19:26" x14ac:dyDescent="0.25">
      <c r="S1820" s="7"/>
      <c r="T1820"/>
      <c r="U1820"/>
      <c r="V1820"/>
      <c r="W1820"/>
      <c r="X1820"/>
      <c r="Y1820"/>
      <c r="Z1820"/>
    </row>
    <row r="1821" spans="19:26" x14ac:dyDescent="0.25">
      <c r="S1821" s="7"/>
      <c r="T1821"/>
      <c r="U1821"/>
      <c r="V1821"/>
      <c r="W1821"/>
      <c r="X1821"/>
      <c r="Y1821"/>
      <c r="Z1821"/>
    </row>
    <row r="1822" spans="19:26" x14ac:dyDescent="0.25">
      <c r="S1822" s="7"/>
      <c r="T1822"/>
      <c r="U1822"/>
      <c r="V1822"/>
      <c r="W1822"/>
      <c r="X1822"/>
      <c r="Y1822"/>
      <c r="Z1822"/>
    </row>
    <row r="1823" spans="19:26" x14ac:dyDescent="0.25">
      <c r="S1823" s="7"/>
      <c r="T1823"/>
      <c r="U1823"/>
      <c r="V1823"/>
      <c r="W1823"/>
      <c r="X1823"/>
      <c r="Y1823"/>
      <c r="Z1823"/>
    </row>
    <row r="1824" spans="19:26" x14ac:dyDescent="0.25">
      <c r="S1824" s="7"/>
      <c r="T1824"/>
      <c r="U1824"/>
      <c r="V1824"/>
      <c r="W1824"/>
      <c r="X1824"/>
      <c r="Y1824"/>
      <c r="Z1824"/>
    </row>
    <row r="1825" spans="19:26" x14ac:dyDescent="0.25">
      <c r="S1825" s="7"/>
      <c r="T1825"/>
      <c r="U1825"/>
      <c r="V1825"/>
      <c r="W1825"/>
      <c r="X1825"/>
      <c r="Y1825"/>
      <c r="Z1825"/>
    </row>
    <row r="1826" spans="19:26" x14ac:dyDescent="0.25">
      <c r="S1826" s="7"/>
      <c r="T1826"/>
      <c r="U1826"/>
      <c r="V1826"/>
      <c r="W1826"/>
      <c r="X1826"/>
      <c r="Y1826"/>
      <c r="Z1826"/>
    </row>
    <row r="1827" spans="19:26" x14ac:dyDescent="0.25">
      <c r="S1827" s="7"/>
      <c r="T1827"/>
      <c r="U1827"/>
      <c r="V1827"/>
      <c r="W1827"/>
      <c r="X1827"/>
      <c r="Y1827"/>
      <c r="Z1827"/>
    </row>
    <row r="1828" spans="19:26" x14ac:dyDescent="0.25">
      <c r="S1828" s="7"/>
      <c r="T1828"/>
      <c r="U1828"/>
      <c r="V1828"/>
      <c r="W1828"/>
      <c r="X1828"/>
      <c r="Y1828"/>
      <c r="Z1828"/>
    </row>
    <row r="1829" spans="19:26" x14ac:dyDescent="0.25">
      <c r="S1829" s="7"/>
      <c r="T1829"/>
      <c r="U1829"/>
      <c r="V1829"/>
      <c r="W1829"/>
      <c r="X1829"/>
      <c r="Y1829"/>
      <c r="Z1829"/>
    </row>
    <row r="1830" spans="19:26" x14ac:dyDescent="0.25">
      <c r="S1830" s="7"/>
      <c r="T1830"/>
      <c r="U1830"/>
      <c r="V1830"/>
      <c r="W1830"/>
      <c r="X1830"/>
      <c r="Y1830"/>
      <c r="Z1830"/>
    </row>
    <row r="1831" spans="19:26" x14ac:dyDescent="0.25">
      <c r="S1831" s="7"/>
      <c r="T1831"/>
      <c r="U1831"/>
      <c r="V1831"/>
      <c r="W1831"/>
      <c r="X1831"/>
      <c r="Y1831"/>
      <c r="Z1831"/>
    </row>
    <row r="1832" spans="19:26" x14ac:dyDescent="0.25">
      <c r="S1832" s="7"/>
      <c r="T1832"/>
      <c r="U1832"/>
      <c r="V1832"/>
      <c r="W1832"/>
      <c r="X1832"/>
      <c r="Y1832"/>
      <c r="Z1832"/>
    </row>
    <row r="1833" spans="19:26" x14ac:dyDescent="0.25">
      <c r="S1833" s="7"/>
      <c r="T1833"/>
      <c r="U1833"/>
      <c r="V1833"/>
      <c r="W1833"/>
      <c r="X1833"/>
      <c r="Y1833"/>
      <c r="Z1833"/>
    </row>
    <row r="1834" spans="19:26" x14ac:dyDescent="0.25">
      <c r="S1834" s="7"/>
      <c r="T1834"/>
      <c r="U1834"/>
      <c r="V1834"/>
      <c r="W1834"/>
      <c r="X1834"/>
      <c r="Y1834"/>
      <c r="Z1834"/>
    </row>
    <row r="1835" spans="19:26" x14ac:dyDescent="0.25">
      <c r="S1835" s="7"/>
      <c r="T1835"/>
      <c r="U1835"/>
      <c r="V1835"/>
      <c r="W1835"/>
      <c r="X1835"/>
      <c r="Y1835"/>
      <c r="Z1835"/>
    </row>
    <row r="1836" spans="19:26" x14ac:dyDescent="0.25">
      <c r="S1836" s="7"/>
      <c r="T1836"/>
      <c r="U1836"/>
      <c r="V1836"/>
      <c r="W1836"/>
      <c r="X1836"/>
      <c r="Y1836"/>
      <c r="Z1836"/>
    </row>
    <row r="1837" spans="19:26" x14ac:dyDescent="0.25">
      <c r="S1837" s="7"/>
      <c r="T1837"/>
      <c r="U1837"/>
      <c r="V1837"/>
      <c r="W1837"/>
      <c r="X1837"/>
      <c r="Y1837"/>
      <c r="Z1837"/>
    </row>
    <row r="1838" spans="19:26" x14ac:dyDescent="0.25">
      <c r="S1838" s="7"/>
      <c r="T1838"/>
      <c r="U1838"/>
      <c r="V1838"/>
      <c r="W1838"/>
      <c r="X1838"/>
      <c r="Y1838"/>
      <c r="Z1838"/>
    </row>
    <row r="1839" spans="19:26" x14ac:dyDescent="0.25">
      <c r="S1839" s="7"/>
      <c r="T1839"/>
      <c r="U1839"/>
      <c r="V1839"/>
      <c r="W1839"/>
      <c r="X1839"/>
      <c r="Y1839"/>
      <c r="Z1839"/>
    </row>
    <row r="1840" spans="19:26" x14ac:dyDescent="0.25">
      <c r="S1840" s="7"/>
      <c r="T1840"/>
      <c r="U1840"/>
      <c r="V1840"/>
      <c r="W1840"/>
      <c r="X1840"/>
      <c r="Y1840"/>
      <c r="Z1840"/>
    </row>
    <row r="1841" spans="19:26" x14ac:dyDescent="0.25">
      <c r="S1841" s="7"/>
      <c r="T1841"/>
      <c r="U1841"/>
      <c r="V1841"/>
      <c r="W1841"/>
      <c r="X1841"/>
      <c r="Y1841"/>
      <c r="Z1841"/>
    </row>
    <row r="1842" spans="19:26" x14ac:dyDescent="0.25">
      <c r="S1842" s="7"/>
      <c r="T1842"/>
      <c r="U1842"/>
      <c r="V1842"/>
      <c r="W1842"/>
      <c r="X1842"/>
      <c r="Y1842"/>
      <c r="Z1842"/>
    </row>
    <row r="1843" spans="19:26" x14ac:dyDescent="0.25">
      <c r="S1843" s="7"/>
      <c r="T1843"/>
      <c r="U1843"/>
      <c r="V1843"/>
      <c r="W1843"/>
      <c r="X1843"/>
      <c r="Y1843"/>
      <c r="Z1843"/>
    </row>
    <row r="1844" spans="19:26" x14ac:dyDescent="0.25">
      <c r="S1844" s="7"/>
      <c r="T1844"/>
      <c r="U1844"/>
      <c r="V1844"/>
      <c r="W1844"/>
      <c r="X1844"/>
      <c r="Y1844"/>
      <c r="Z1844"/>
    </row>
    <row r="1845" spans="19:26" x14ac:dyDescent="0.25">
      <c r="S1845" s="7"/>
      <c r="T1845"/>
      <c r="U1845"/>
      <c r="V1845"/>
      <c r="W1845"/>
      <c r="X1845"/>
      <c r="Y1845"/>
      <c r="Z1845"/>
    </row>
    <row r="1846" spans="19:26" x14ac:dyDescent="0.25">
      <c r="S1846" s="7"/>
      <c r="T1846"/>
      <c r="U1846"/>
      <c r="V1846"/>
      <c r="W1846"/>
      <c r="X1846"/>
      <c r="Y1846"/>
      <c r="Z1846"/>
    </row>
    <row r="1847" spans="19:26" x14ac:dyDescent="0.25">
      <c r="S1847" s="7"/>
      <c r="T1847"/>
      <c r="U1847"/>
      <c r="V1847"/>
      <c r="W1847"/>
      <c r="X1847"/>
      <c r="Y1847"/>
      <c r="Z1847"/>
    </row>
    <row r="1848" spans="19:26" x14ac:dyDescent="0.25">
      <c r="S1848" s="7"/>
      <c r="T1848"/>
      <c r="U1848"/>
      <c r="V1848"/>
      <c r="W1848"/>
      <c r="X1848"/>
      <c r="Y1848"/>
      <c r="Z1848"/>
    </row>
    <row r="1849" spans="19:26" x14ac:dyDescent="0.25">
      <c r="S1849" s="7"/>
      <c r="T1849"/>
      <c r="U1849"/>
      <c r="V1849"/>
      <c r="W1849"/>
      <c r="X1849"/>
      <c r="Y1849"/>
      <c r="Z1849"/>
    </row>
    <row r="1850" spans="19:26" x14ac:dyDescent="0.25">
      <c r="S1850" s="7"/>
      <c r="T1850"/>
      <c r="U1850"/>
      <c r="V1850"/>
      <c r="W1850"/>
      <c r="X1850"/>
      <c r="Y1850"/>
      <c r="Z1850"/>
    </row>
    <row r="1851" spans="19:26" x14ac:dyDescent="0.25">
      <c r="S1851" s="7"/>
      <c r="T1851"/>
      <c r="U1851"/>
      <c r="V1851"/>
      <c r="W1851"/>
      <c r="X1851"/>
      <c r="Y1851"/>
      <c r="Z1851"/>
    </row>
    <row r="1852" spans="19:26" x14ac:dyDescent="0.25">
      <c r="S1852" s="7"/>
      <c r="T1852"/>
      <c r="U1852"/>
      <c r="V1852"/>
      <c r="W1852"/>
      <c r="X1852"/>
      <c r="Y1852"/>
      <c r="Z1852"/>
    </row>
    <row r="1853" spans="19:26" x14ac:dyDescent="0.25">
      <c r="S1853" s="7"/>
      <c r="T1853"/>
      <c r="U1853"/>
      <c r="V1853"/>
      <c r="W1853"/>
      <c r="X1853"/>
      <c r="Y1853"/>
      <c r="Z1853"/>
    </row>
    <row r="1854" spans="19:26" x14ac:dyDescent="0.25">
      <c r="S1854" s="7"/>
      <c r="T1854"/>
      <c r="U1854"/>
      <c r="V1854"/>
      <c r="W1854"/>
      <c r="X1854"/>
      <c r="Y1854"/>
      <c r="Z1854"/>
    </row>
    <row r="1855" spans="19:26" x14ac:dyDescent="0.25">
      <c r="S1855" s="7"/>
      <c r="T1855"/>
      <c r="U1855"/>
      <c r="V1855"/>
      <c r="W1855"/>
      <c r="X1855"/>
      <c r="Y1855"/>
      <c r="Z1855"/>
    </row>
    <row r="1856" spans="19:26" x14ac:dyDescent="0.25">
      <c r="S1856" s="7"/>
      <c r="T1856"/>
      <c r="U1856"/>
      <c r="V1856"/>
      <c r="W1856"/>
      <c r="X1856"/>
      <c r="Y1856"/>
      <c r="Z1856"/>
    </row>
    <row r="1857" spans="19:26" x14ac:dyDescent="0.25">
      <c r="S1857" s="7"/>
      <c r="T1857"/>
      <c r="U1857"/>
      <c r="V1857"/>
      <c r="W1857"/>
      <c r="X1857"/>
      <c r="Y1857"/>
      <c r="Z1857"/>
    </row>
    <row r="1858" spans="19:26" x14ac:dyDescent="0.25">
      <c r="S1858" s="7"/>
      <c r="T1858"/>
      <c r="U1858"/>
      <c r="V1858"/>
      <c r="W1858"/>
      <c r="X1858"/>
      <c r="Y1858"/>
      <c r="Z1858"/>
    </row>
    <row r="1859" spans="19:26" x14ac:dyDescent="0.25">
      <c r="S1859" s="7"/>
      <c r="T1859"/>
      <c r="U1859"/>
      <c r="V1859"/>
      <c r="W1859"/>
      <c r="X1859"/>
      <c r="Y1859"/>
      <c r="Z1859"/>
    </row>
    <row r="1860" spans="19:26" x14ac:dyDescent="0.25">
      <c r="S1860" s="7"/>
      <c r="T1860"/>
      <c r="U1860"/>
      <c r="V1860"/>
      <c r="W1860"/>
      <c r="X1860"/>
      <c r="Y1860"/>
      <c r="Z1860"/>
    </row>
    <row r="1861" spans="19:26" x14ac:dyDescent="0.25">
      <c r="S1861" s="7"/>
      <c r="T1861"/>
      <c r="U1861"/>
      <c r="V1861"/>
      <c r="W1861"/>
      <c r="X1861"/>
      <c r="Y1861"/>
      <c r="Z1861"/>
    </row>
    <row r="1862" spans="19:26" x14ac:dyDescent="0.25">
      <c r="S1862" s="7"/>
      <c r="T1862"/>
      <c r="U1862"/>
      <c r="V1862"/>
      <c r="W1862"/>
      <c r="X1862"/>
      <c r="Y1862"/>
      <c r="Z1862"/>
    </row>
    <row r="1863" spans="19:26" x14ac:dyDescent="0.25">
      <c r="S1863" s="7"/>
      <c r="T1863"/>
      <c r="U1863"/>
      <c r="V1863"/>
      <c r="W1863"/>
      <c r="X1863"/>
      <c r="Y1863"/>
      <c r="Z1863"/>
    </row>
    <row r="1864" spans="19:26" x14ac:dyDescent="0.25">
      <c r="S1864" s="7"/>
      <c r="T1864"/>
      <c r="U1864"/>
      <c r="V1864"/>
      <c r="W1864"/>
      <c r="X1864"/>
      <c r="Y1864"/>
      <c r="Z1864"/>
    </row>
    <row r="1865" spans="19:26" x14ac:dyDescent="0.25">
      <c r="S1865" s="7"/>
      <c r="T1865"/>
      <c r="U1865"/>
      <c r="V1865"/>
      <c r="W1865"/>
      <c r="X1865"/>
      <c r="Y1865"/>
      <c r="Z1865"/>
    </row>
    <row r="1866" spans="19:26" x14ac:dyDescent="0.25">
      <c r="S1866" s="7"/>
      <c r="T1866"/>
      <c r="U1866"/>
      <c r="V1866"/>
      <c r="W1866"/>
      <c r="X1866"/>
      <c r="Y1866"/>
      <c r="Z1866"/>
    </row>
    <row r="1867" spans="19:26" x14ac:dyDescent="0.25">
      <c r="S1867" s="7"/>
      <c r="T1867"/>
      <c r="U1867"/>
      <c r="V1867"/>
      <c r="W1867"/>
      <c r="X1867"/>
      <c r="Y1867"/>
      <c r="Z1867"/>
    </row>
    <row r="1868" spans="19:26" x14ac:dyDescent="0.25">
      <c r="S1868" s="7"/>
      <c r="T1868"/>
      <c r="U1868"/>
      <c r="V1868"/>
      <c r="W1868"/>
      <c r="X1868"/>
      <c r="Y1868"/>
      <c r="Z1868"/>
    </row>
    <row r="1869" spans="19:26" x14ac:dyDescent="0.25">
      <c r="S1869" s="7"/>
      <c r="T1869"/>
      <c r="U1869"/>
      <c r="V1869"/>
      <c r="W1869"/>
      <c r="X1869"/>
      <c r="Y1869"/>
      <c r="Z1869"/>
    </row>
    <row r="1870" spans="19:26" x14ac:dyDescent="0.25">
      <c r="S1870" s="7"/>
      <c r="T1870"/>
      <c r="U1870"/>
      <c r="V1870"/>
      <c r="W1870"/>
      <c r="X1870"/>
      <c r="Y1870"/>
      <c r="Z1870"/>
    </row>
    <row r="1871" spans="19:26" x14ac:dyDescent="0.25">
      <c r="S1871" s="7"/>
      <c r="T1871"/>
      <c r="U1871"/>
      <c r="V1871"/>
      <c r="W1871"/>
      <c r="X1871"/>
      <c r="Y1871"/>
      <c r="Z1871"/>
    </row>
    <row r="1872" spans="19:26" x14ac:dyDescent="0.25">
      <c r="S1872" s="7"/>
      <c r="T1872"/>
      <c r="U1872"/>
      <c r="V1872"/>
      <c r="W1872"/>
      <c r="X1872"/>
      <c r="Y1872"/>
      <c r="Z1872"/>
    </row>
    <row r="1873" spans="19:26" x14ac:dyDescent="0.25">
      <c r="S1873" s="7"/>
      <c r="T1873"/>
      <c r="U1873"/>
      <c r="V1873"/>
      <c r="W1873"/>
      <c r="X1873"/>
      <c r="Y1873"/>
      <c r="Z1873"/>
    </row>
    <row r="1874" spans="19:26" x14ac:dyDescent="0.25">
      <c r="S1874" s="7"/>
      <c r="T1874"/>
      <c r="U1874"/>
      <c r="V1874"/>
      <c r="W1874"/>
      <c r="X1874"/>
      <c r="Y1874"/>
      <c r="Z1874"/>
    </row>
    <row r="1875" spans="19:26" x14ac:dyDescent="0.25">
      <c r="S1875" s="7"/>
      <c r="T1875"/>
      <c r="U1875"/>
      <c r="V1875"/>
      <c r="W1875"/>
      <c r="X1875"/>
      <c r="Y1875"/>
      <c r="Z1875"/>
    </row>
    <row r="1876" spans="19:26" x14ac:dyDescent="0.25">
      <c r="S1876" s="7"/>
      <c r="T1876"/>
      <c r="U1876"/>
      <c r="V1876"/>
      <c r="W1876"/>
      <c r="X1876"/>
      <c r="Y1876"/>
      <c r="Z1876"/>
    </row>
    <row r="1877" spans="19:26" x14ac:dyDescent="0.25">
      <c r="S1877" s="7"/>
      <c r="T1877"/>
      <c r="U1877"/>
      <c r="V1877"/>
      <c r="W1877"/>
      <c r="X1877"/>
      <c r="Y1877"/>
      <c r="Z1877"/>
    </row>
    <row r="1878" spans="19:26" x14ac:dyDescent="0.25">
      <c r="S1878" s="7"/>
      <c r="T1878"/>
      <c r="U1878"/>
      <c r="V1878"/>
      <c r="W1878"/>
      <c r="X1878"/>
      <c r="Y1878"/>
      <c r="Z1878"/>
    </row>
    <row r="1879" spans="19:26" x14ac:dyDescent="0.25">
      <c r="S1879" s="7"/>
      <c r="T1879"/>
      <c r="U1879"/>
      <c r="V1879"/>
      <c r="W1879"/>
      <c r="X1879"/>
      <c r="Y1879"/>
      <c r="Z1879"/>
    </row>
    <row r="1880" spans="19:26" x14ac:dyDescent="0.25">
      <c r="S1880" s="7"/>
      <c r="T1880"/>
      <c r="U1880"/>
      <c r="V1880"/>
      <c r="W1880"/>
      <c r="X1880"/>
      <c r="Y1880"/>
      <c r="Z1880"/>
    </row>
    <row r="1881" spans="19:26" x14ac:dyDescent="0.25">
      <c r="S1881" s="7"/>
      <c r="T1881"/>
      <c r="U1881"/>
      <c r="V1881"/>
      <c r="W1881"/>
      <c r="X1881"/>
      <c r="Y1881"/>
      <c r="Z1881"/>
    </row>
    <row r="1882" spans="19:26" x14ac:dyDescent="0.25">
      <c r="S1882" s="7"/>
      <c r="T1882"/>
      <c r="U1882"/>
      <c r="V1882"/>
      <c r="W1882"/>
      <c r="X1882"/>
      <c r="Y1882"/>
      <c r="Z1882"/>
    </row>
    <row r="1883" spans="19:26" x14ac:dyDescent="0.25">
      <c r="S1883" s="7"/>
      <c r="T1883"/>
      <c r="U1883"/>
      <c r="V1883"/>
      <c r="W1883"/>
      <c r="X1883"/>
      <c r="Y1883"/>
      <c r="Z1883"/>
    </row>
    <row r="1884" spans="19:26" x14ac:dyDescent="0.25">
      <c r="S1884" s="7"/>
      <c r="T1884"/>
      <c r="U1884"/>
      <c r="V1884"/>
      <c r="W1884"/>
      <c r="X1884"/>
      <c r="Y1884"/>
      <c r="Z1884"/>
    </row>
    <row r="1885" spans="19:26" x14ac:dyDescent="0.25">
      <c r="S1885" s="7"/>
      <c r="T1885"/>
      <c r="U1885"/>
      <c r="V1885"/>
      <c r="W1885"/>
      <c r="X1885"/>
      <c r="Y1885"/>
      <c r="Z1885"/>
    </row>
    <row r="1886" spans="19:26" x14ac:dyDescent="0.25">
      <c r="S1886" s="7"/>
      <c r="T1886"/>
      <c r="U1886"/>
      <c r="V1886"/>
      <c r="W1886"/>
      <c r="X1886"/>
      <c r="Y1886"/>
      <c r="Z1886"/>
    </row>
    <row r="1887" spans="19:26" x14ac:dyDescent="0.25">
      <c r="S1887" s="7"/>
      <c r="T1887"/>
      <c r="U1887"/>
      <c r="V1887"/>
      <c r="W1887"/>
      <c r="X1887"/>
      <c r="Y1887"/>
      <c r="Z1887"/>
    </row>
    <row r="1888" spans="19:26" x14ac:dyDescent="0.25">
      <c r="S1888" s="7"/>
      <c r="T1888"/>
      <c r="U1888"/>
      <c r="V1888"/>
      <c r="W1888"/>
      <c r="X1888"/>
      <c r="Y1888"/>
      <c r="Z1888"/>
    </row>
    <row r="1889" spans="19:26" x14ac:dyDescent="0.25">
      <c r="S1889" s="7"/>
      <c r="T1889"/>
      <c r="U1889"/>
      <c r="V1889"/>
      <c r="W1889"/>
      <c r="X1889"/>
      <c r="Y1889"/>
      <c r="Z1889"/>
    </row>
    <row r="1890" spans="19:26" x14ac:dyDescent="0.25">
      <c r="S1890" s="7"/>
      <c r="T1890"/>
      <c r="U1890"/>
      <c r="V1890"/>
      <c r="W1890"/>
      <c r="X1890"/>
      <c r="Y1890"/>
      <c r="Z1890"/>
    </row>
    <row r="1891" spans="19:26" x14ac:dyDescent="0.25">
      <c r="S1891" s="7"/>
      <c r="T1891"/>
      <c r="U1891"/>
      <c r="V1891"/>
      <c r="W1891"/>
      <c r="X1891"/>
      <c r="Y1891"/>
      <c r="Z1891"/>
    </row>
    <row r="1892" spans="19:26" x14ac:dyDescent="0.25">
      <c r="S1892" s="7"/>
      <c r="T1892"/>
      <c r="U1892"/>
      <c r="V1892"/>
      <c r="W1892"/>
      <c r="X1892"/>
      <c r="Y1892"/>
      <c r="Z1892"/>
    </row>
    <row r="1893" spans="19:26" x14ac:dyDescent="0.25">
      <c r="S1893" s="7"/>
      <c r="T1893"/>
      <c r="U1893"/>
      <c r="V1893"/>
      <c r="W1893"/>
      <c r="X1893"/>
      <c r="Y1893"/>
      <c r="Z1893"/>
    </row>
    <row r="1894" spans="19:26" x14ac:dyDescent="0.25">
      <c r="S1894" s="7"/>
      <c r="T1894"/>
      <c r="U1894"/>
      <c r="V1894"/>
      <c r="W1894"/>
      <c r="X1894"/>
      <c r="Y1894"/>
      <c r="Z1894"/>
    </row>
    <row r="1895" spans="19:26" x14ac:dyDescent="0.25">
      <c r="S1895" s="7"/>
      <c r="T1895"/>
      <c r="U1895"/>
      <c r="V1895"/>
      <c r="W1895"/>
      <c r="X1895"/>
      <c r="Y1895"/>
      <c r="Z1895"/>
    </row>
    <row r="1896" spans="19:26" x14ac:dyDescent="0.25">
      <c r="S1896" s="7"/>
      <c r="T1896"/>
      <c r="U1896"/>
      <c r="V1896"/>
      <c r="W1896"/>
      <c r="X1896"/>
      <c r="Y1896"/>
      <c r="Z1896"/>
    </row>
    <row r="1897" spans="19:26" x14ac:dyDescent="0.25">
      <c r="S1897" s="7"/>
      <c r="T1897"/>
      <c r="U1897"/>
      <c r="V1897"/>
      <c r="W1897"/>
      <c r="X1897"/>
      <c r="Y1897"/>
      <c r="Z1897"/>
    </row>
    <row r="1898" spans="19:26" x14ac:dyDescent="0.25">
      <c r="S1898" s="7"/>
      <c r="T1898"/>
      <c r="U1898"/>
      <c r="V1898"/>
      <c r="W1898"/>
      <c r="X1898"/>
      <c r="Y1898"/>
      <c r="Z1898"/>
    </row>
    <row r="1899" spans="19:26" x14ac:dyDescent="0.25">
      <c r="S1899" s="7"/>
      <c r="T1899"/>
      <c r="U1899"/>
      <c r="V1899"/>
      <c r="W1899"/>
      <c r="X1899"/>
      <c r="Y1899"/>
      <c r="Z1899"/>
    </row>
    <row r="1900" spans="19:26" x14ac:dyDescent="0.25">
      <c r="S1900" s="7"/>
      <c r="T1900"/>
      <c r="U1900"/>
      <c r="V1900"/>
      <c r="W1900"/>
      <c r="X1900"/>
      <c r="Y1900"/>
      <c r="Z1900"/>
    </row>
    <row r="1901" spans="19:26" x14ac:dyDescent="0.25">
      <c r="S1901" s="7"/>
      <c r="T1901"/>
      <c r="U1901"/>
      <c r="V1901"/>
      <c r="W1901"/>
      <c r="X1901"/>
      <c r="Y1901"/>
      <c r="Z1901"/>
    </row>
    <row r="1902" spans="19:26" x14ac:dyDescent="0.25">
      <c r="S1902" s="7"/>
      <c r="T1902"/>
      <c r="U1902"/>
      <c r="V1902"/>
      <c r="W1902"/>
      <c r="X1902"/>
      <c r="Y1902"/>
      <c r="Z1902"/>
    </row>
    <row r="1903" spans="19:26" x14ac:dyDescent="0.25">
      <c r="S1903" s="7"/>
      <c r="T1903"/>
      <c r="U1903"/>
      <c r="V1903"/>
      <c r="W1903"/>
      <c r="X1903"/>
      <c r="Y1903"/>
      <c r="Z1903"/>
    </row>
    <row r="1904" spans="19:26" x14ac:dyDescent="0.25">
      <c r="S1904" s="7"/>
      <c r="T1904"/>
      <c r="U1904"/>
      <c r="V1904"/>
      <c r="W1904"/>
      <c r="X1904"/>
      <c r="Y1904"/>
      <c r="Z1904"/>
    </row>
    <row r="1905" spans="19:26" x14ac:dyDescent="0.25">
      <c r="S1905" s="7"/>
      <c r="T1905"/>
      <c r="U1905"/>
      <c r="V1905"/>
      <c r="W1905"/>
      <c r="X1905"/>
      <c r="Y1905"/>
      <c r="Z1905"/>
    </row>
    <row r="1906" spans="19:26" x14ac:dyDescent="0.25">
      <c r="S1906" s="7"/>
      <c r="T1906"/>
      <c r="U1906"/>
      <c r="V1906"/>
      <c r="W1906"/>
      <c r="X1906"/>
      <c r="Y1906"/>
      <c r="Z1906"/>
    </row>
    <row r="1907" spans="19:26" x14ac:dyDescent="0.25">
      <c r="S1907" s="7"/>
      <c r="T1907"/>
      <c r="U1907"/>
      <c r="V1907"/>
      <c r="W1907"/>
      <c r="X1907"/>
      <c r="Y1907"/>
      <c r="Z1907"/>
    </row>
    <row r="1908" spans="19:26" x14ac:dyDescent="0.25">
      <c r="S1908" s="7"/>
      <c r="T1908"/>
      <c r="U1908"/>
      <c r="V1908"/>
      <c r="W1908"/>
      <c r="X1908"/>
      <c r="Y1908"/>
      <c r="Z1908"/>
    </row>
    <row r="1909" spans="19:26" x14ac:dyDescent="0.25">
      <c r="S1909" s="7"/>
      <c r="T1909"/>
      <c r="U1909"/>
      <c r="V1909"/>
      <c r="W1909"/>
      <c r="X1909"/>
      <c r="Y1909"/>
      <c r="Z1909"/>
    </row>
    <row r="1910" spans="19:26" x14ac:dyDescent="0.25">
      <c r="S1910" s="7"/>
      <c r="T1910"/>
      <c r="U1910"/>
      <c r="V1910"/>
      <c r="W1910"/>
      <c r="X1910"/>
      <c r="Y1910"/>
      <c r="Z1910"/>
    </row>
    <row r="1911" spans="19:26" x14ac:dyDescent="0.25">
      <c r="S1911" s="7"/>
      <c r="T1911"/>
      <c r="U1911"/>
      <c r="V1911"/>
      <c r="W1911"/>
      <c r="X1911"/>
      <c r="Y1911"/>
      <c r="Z1911"/>
    </row>
    <row r="1912" spans="19:26" x14ac:dyDescent="0.25">
      <c r="S1912" s="7"/>
      <c r="T1912"/>
      <c r="U1912"/>
      <c r="V1912"/>
      <c r="W1912"/>
      <c r="X1912"/>
      <c r="Y1912"/>
      <c r="Z1912"/>
    </row>
    <row r="1913" spans="19:26" x14ac:dyDescent="0.25">
      <c r="S1913" s="7"/>
      <c r="T1913"/>
      <c r="U1913"/>
      <c r="V1913"/>
      <c r="W1913"/>
      <c r="X1913"/>
      <c r="Y1913"/>
      <c r="Z1913"/>
    </row>
    <row r="1914" spans="19:26" x14ac:dyDescent="0.25">
      <c r="S1914" s="7"/>
      <c r="T1914"/>
      <c r="U1914"/>
      <c r="V1914"/>
      <c r="W1914"/>
      <c r="X1914"/>
      <c r="Y1914"/>
      <c r="Z1914"/>
    </row>
    <row r="1915" spans="19:26" x14ac:dyDescent="0.25">
      <c r="S1915" s="7"/>
      <c r="T1915"/>
      <c r="U1915"/>
      <c r="V1915"/>
      <c r="W1915"/>
      <c r="X1915"/>
      <c r="Y1915"/>
      <c r="Z1915"/>
    </row>
    <row r="1916" spans="19:26" x14ac:dyDescent="0.25">
      <c r="S1916" s="7"/>
      <c r="T1916"/>
      <c r="U1916"/>
      <c r="V1916"/>
      <c r="W1916"/>
      <c r="X1916"/>
      <c r="Y1916"/>
      <c r="Z1916"/>
    </row>
    <row r="1917" spans="19:26" x14ac:dyDescent="0.25">
      <c r="S1917" s="7"/>
      <c r="T1917"/>
      <c r="U1917"/>
      <c r="V1917"/>
      <c r="W1917"/>
      <c r="X1917"/>
      <c r="Y1917"/>
      <c r="Z1917"/>
    </row>
    <row r="1918" spans="19:26" x14ac:dyDescent="0.25">
      <c r="S1918" s="7"/>
      <c r="T1918"/>
      <c r="U1918"/>
      <c r="V1918"/>
      <c r="W1918"/>
      <c r="X1918"/>
      <c r="Y1918"/>
      <c r="Z1918"/>
    </row>
    <row r="1919" spans="19:26" x14ac:dyDescent="0.25">
      <c r="S1919" s="7"/>
      <c r="T1919"/>
      <c r="U1919"/>
      <c r="V1919"/>
      <c r="W1919"/>
      <c r="X1919"/>
      <c r="Y1919"/>
      <c r="Z1919"/>
    </row>
    <row r="1920" spans="19:26" x14ac:dyDescent="0.25">
      <c r="S1920" s="7"/>
      <c r="T1920"/>
      <c r="U1920"/>
      <c r="V1920"/>
      <c r="W1920"/>
      <c r="X1920"/>
      <c r="Y1920"/>
      <c r="Z1920"/>
    </row>
    <row r="1921" spans="19:26" x14ac:dyDescent="0.25">
      <c r="S1921" s="7"/>
      <c r="T1921"/>
      <c r="U1921"/>
      <c r="V1921"/>
      <c r="W1921"/>
      <c r="X1921"/>
      <c r="Y1921"/>
      <c r="Z1921"/>
    </row>
    <row r="1922" spans="19:26" x14ac:dyDescent="0.25">
      <c r="S1922" s="7"/>
      <c r="T1922"/>
      <c r="U1922"/>
      <c r="V1922"/>
      <c r="W1922"/>
      <c r="X1922"/>
      <c r="Y1922"/>
      <c r="Z1922"/>
    </row>
    <row r="1923" spans="19:26" x14ac:dyDescent="0.25">
      <c r="S1923" s="7"/>
      <c r="T1923"/>
      <c r="U1923"/>
      <c r="V1923"/>
      <c r="W1923"/>
      <c r="X1923"/>
      <c r="Y1923"/>
      <c r="Z1923"/>
    </row>
    <row r="1924" spans="19:26" x14ac:dyDescent="0.25">
      <c r="S1924" s="7"/>
      <c r="T1924"/>
      <c r="U1924"/>
      <c r="V1924"/>
      <c r="W1924"/>
      <c r="X1924"/>
      <c r="Y1924"/>
      <c r="Z1924"/>
    </row>
    <row r="1925" spans="19:26" x14ac:dyDescent="0.25">
      <c r="S1925" s="7"/>
      <c r="T1925"/>
      <c r="U1925"/>
      <c r="V1925"/>
      <c r="W1925"/>
      <c r="X1925"/>
      <c r="Y1925"/>
      <c r="Z1925"/>
    </row>
    <row r="1926" spans="19:26" x14ac:dyDescent="0.25">
      <c r="S1926" s="7"/>
      <c r="T1926"/>
      <c r="U1926"/>
      <c r="V1926"/>
      <c r="W1926"/>
      <c r="X1926"/>
      <c r="Y1926"/>
      <c r="Z1926"/>
    </row>
    <row r="1927" spans="19:26" x14ac:dyDescent="0.25">
      <c r="S1927" s="7"/>
      <c r="T1927"/>
      <c r="U1927"/>
      <c r="V1927"/>
      <c r="W1927"/>
      <c r="X1927"/>
      <c r="Y1927"/>
      <c r="Z1927"/>
    </row>
    <row r="1928" spans="19:26" x14ac:dyDescent="0.25">
      <c r="S1928" s="7"/>
      <c r="T1928"/>
      <c r="U1928"/>
      <c r="V1928"/>
      <c r="W1928"/>
      <c r="X1928"/>
      <c r="Y1928"/>
      <c r="Z1928"/>
    </row>
    <row r="1929" spans="19:26" x14ac:dyDescent="0.25">
      <c r="S1929" s="7"/>
      <c r="T1929"/>
      <c r="U1929"/>
      <c r="V1929"/>
      <c r="W1929"/>
      <c r="X1929"/>
      <c r="Y1929"/>
      <c r="Z1929"/>
    </row>
    <row r="1930" spans="19:26" x14ac:dyDescent="0.25">
      <c r="S1930" s="7"/>
      <c r="T1930"/>
      <c r="U1930"/>
      <c r="V1930"/>
      <c r="W1930"/>
      <c r="X1930"/>
      <c r="Y1930"/>
      <c r="Z1930"/>
    </row>
    <row r="1931" spans="19:26" x14ac:dyDescent="0.25">
      <c r="S1931" s="7"/>
      <c r="T1931"/>
      <c r="U1931"/>
      <c r="V1931"/>
      <c r="W1931"/>
      <c r="X1931"/>
      <c r="Y1931"/>
      <c r="Z1931"/>
    </row>
    <row r="1932" spans="19:26" x14ac:dyDescent="0.25">
      <c r="S1932" s="7"/>
      <c r="T1932"/>
      <c r="U1932"/>
      <c r="V1932"/>
      <c r="W1932"/>
      <c r="X1932"/>
      <c r="Y1932"/>
      <c r="Z1932"/>
    </row>
    <row r="1933" spans="19:26" x14ac:dyDescent="0.25">
      <c r="S1933" s="7"/>
      <c r="T1933"/>
      <c r="U1933"/>
      <c r="V1933"/>
      <c r="W1933"/>
      <c r="X1933"/>
      <c r="Y1933"/>
      <c r="Z1933"/>
    </row>
    <row r="1934" spans="19:26" x14ac:dyDescent="0.25">
      <c r="S1934" s="7"/>
      <c r="T1934"/>
      <c r="U1934"/>
      <c r="V1934"/>
      <c r="W1934"/>
      <c r="X1934"/>
      <c r="Y1934"/>
      <c r="Z1934"/>
    </row>
    <row r="1935" spans="19:26" x14ac:dyDescent="0.25">
      <c r="S1935" s="7"/>
      <c r="T1935"/>
      <c r="U1935"/>
      <c r="V1935"/>
      <c r="W1935"/>
      <c r="X1935"/>
      <c r="Y1935"/>
      <c r="Z1935"/>
    </row>
    <row r="1936" spans="19:26" x14ac:dyDescent="0.25">
      <c r="S1936" s="7"/>
      <c r="T1936"/>
      <c r="U1936"/>
      <c r="V1936"/>
      <c r="W1936"/>
      <c r="X1936"/>
      <c r="Y1936"/>
      <c r="Z1936"/>
    </row>
    <row r="1937" spans="19:26" x14ac:dyDescent="0.25">
      <c r="S1937" s="7"/>
      <c r="T1937"/>
      <c r="U1937"/>
      <c r="V1937"/>
      <c r="W1937"/>
      <c r="X1937"/>
      <c r="Y1937"/>
      <c r="Z1937"/>
    </row>
    <row r="1938" spans="19:26" x14ac:dyDescent="0.25">
      <c r="S1938" s="7"/>
      <c r="T1938"/>
      <c r="U1938"/>
      <c r="V1938"/>
      <c r="W1938"/>
      <c r="X1938"/>
      <c r="Y1938"/>
      <c r="Z1938"/>
    </row>
    <row r="1939" spans="19:26" x14ac:dyDescent="0.25">
      <c r="S1939" s="7"/>
      <c r="T1939"/>
      <c r="U1939"/>
      <c r="V1939"/>
      <c r="W1939"/>
      <c r="X1939"/>
      <c r="Y1939"/>
      <c r="Z1939"/>
    </row>
    <row r="1940" spans="19:26" x14ac:dyDescent="0.25">
      <c r="S1940" s="7"/>
      <c r="T1940"/>
      <c r="U1940"/>
      <c r="V1940"/>
      <c r="W1940"/>
      <c r="X1940"/>
      <c r="Y1940"/>
      <c r="Z1940"/>
    </row>
    <row r="1941" spans="19:26" x14ac:dyDescent="0.25">
      <c r="S1941" s="7"/>
      <c r="T1941"/>
      <c r="U1941"/>
      <c r="V1941"/>
      <c r="W1941"/>
      <c r="X1941"/>
      <c r="Y1941"/>
      <c r="Z1941"/>
    </row>
    <row r="1942" spans="19:26" x14ac:dyDescent="0.25">
      <c r="S1942" s="7"/>
      <c r="T1942"/>
      <c r="U1942"/>
      <c r="V1942"/>
      <c r="W1942"/>
      <c r="X1942"/>
      <c r="Y1942"/>
      <c r="Z1942"/>
    </row>
    <row r="1943" spans="19:26" x14ac:dyDescent="0.25">
      <c r="S1943" s="7"/>
      <c r="T1943"/>
      <c r="U1943"/>
      <c r="V1943"/>
      <c r="W1943"/>
      <c r="X1943"/>
      <c r="Y1943"/>
      <c r="Z1943"/>
    </row>
    <row r="1944" spans="19:26" x14ac:dyDescent="0.25">
      <c r="S1944" s="7"/>
      <c r="T1944"/>
      <c r="U1944"/>
      <c r="V1944"/>
      <c r="W1944"/>
      <c r="X1944"/>
      <c r="Y1944"/>
      <c r="Z1944"/>
    </row>
    <row r="1945" spans="19:26" x14ac:dyDescent="0.25">
      <c r="S1945" s="7"/>
      <c r="T1945"/>
      <c r="U1945"/>
      <c r="V1945"/>
      <c r="W1945"/>
      <c r="X1945"/>
      <c r="Y1945"/>
      <c r="Z1945"/>
    </row>
    <row r="1946" spans="19:26" x14ac:dyDescent="0.25">
      <c r="S1946" s="7"/>
      <c r="T1946"/>
      <c r="U1946"/>
      <c r="V1946"/>
      <c r="W1946"/>
      <c r="X1946"/>
      <c r="Y1946"/>
      <c r="Z1946"/>
    </row>
    <row r="1947" spans="19:26" x14ac:dyDescent="0.25">
      <c r="S1947" s="7"/>
      <c r="T1947"/>
      <c r="U1947"/>
      <c r="V1947"/>
      <c r="W1947"/>
      <c r="X1947"/>
      <c r="Y1947"/>
      <c r="Z1947"/>
    </row>
    <row r="1948" spans="19:26" x14ac:dyDescent="0.25">
      <c r="S1948" s="7"/>
      <c r="T1948"/>
      <c r="U1948"/>
      <c r="V1948"/>
      <c r="W1948"/>
      <c r="X1948"/>
      <c r="Y1948"/>
      <c r="Z1948"/>
    </row>
    <row r="1949" spans="19:26" x14ac:dyDescent="0.25">
      <c r="S1949" s="7"/>
      <c r="T1949"/>
      <c r="U1949"/>
      <c r="V1949"/>
      <c r="W1949"/>
      <c r="X1949"/>
      <c r="Y1949"/>
      <c r="Z1949"/>
    </row>
    <row r="1950" spans="19:26" x14ac:dyDescent="0.25">
      <c r="S1950" s="7"/>
      <c r="T1950"/>
      <c r="U1950"/>
      <c r="V1950"/>
      <c r="W1950"/>
      <c r="X1950"/>
      <c r="Y1950"/>
      <c r="Z1950"/>
    </row>
    <row r="1951" spans="19:26" x14ac:dyDescent="0.25">
      <c r="S1951" s="7"/>
      <c r="T1951"/>
      <c r="U1951"/>
      <c r="V1951"/>
      <c r="W1951"/>
      <c r="X1951"/>
      <c r="Y1951"/>
      <c r="Z1951"/>
    </row>
    <row r="1952" spans="19:26" x14ac:dyDescent="0.25">
      <c r="S1952" s="7"/>
      <c r="T1952"/>
      <c r="U1952"/>
      <c r="V1952"/>
      <c r="W1952"/>
      <c r="X1952"/>
      <c r="Y1952"/>
      <c r="Z1952"/>
    </row>
    <row r="1953" spans="19:26" x14ac:dyDescent="0.25">
      <c r="S1953" s="7"/>
      <c r="T1953"/>
      <c r="U1953"/>
      <c r="V1953"/>
      <c r="W1953"/>
      <c r="X1953"/>
      <c r="Y1953"/>
      <c r="Z1953"/>
    </row>
    <row r="1954" spans="19:26" x14ac:dyDescent="0.25">
      <c r="S1954" s="7"/>
      <c r="T1954"/>
      <c r="U1954"/>
      <c r="V1954"/>
      <c r="W1954"/>
      <c r="X1954"/>
      <c r="Y1954"/>
      <c r="Z1954"/>
    </row>
    <row r="1955" spans="19:26" x14ac:dyDescent="0.25">
      <c r="S1955" s="7"/>
      <c r="T1955"/>
      <c r="U1955"/>
      <c r="V1955"/>
      <c r="W1955"/>
      <c r="X1955"/>
      <c r="Y1955"/>
      <c r="Z1955"/>
    </row>
    <row r="1956" spans="19:26" x14ac:dyDescent="0.25">
      <c r="S1956" s="7"/>
      <c r="T1956"/>
      <c r="U1956"/>
      <c r="V1956"/>
      <c r="W1956"/>
      <c r="X1956"/>
      <c r="Y1956"/>
      <c r="Z1956"/>
    </row>
    <row r="1957" spans="19:26" x14ac:dyDescent="0.25">
      <c r="S1957" s="7"/>
      <c r="T1957"/>
      <c r="U1957"/>
      <c r="V1957"/>
      <c r="W1957"/>
      <c r="X1957"/>
      <c r="Y1957"/>
      <c r="Z1957"/>
    </row>
    <row r="1958" spans="19:26" x14ac:dyDescent="0.25">
      <c r="S1958" s="7"/>
      <c r="T1958"/>
      <c r="U1958"/>
      <c r="V1958"/>
      <c r="W1958"/>
      <c r="X1958"/>
      <c r="Y1958"/>
      <c r="Z1958"/>
    </row>
    <row r="1959" spans="19:26" x14ac:dyDescent="0.25">
      <c r="S1959" s="7"/>
      <c r="T1959"/>
      <c r="U1959"/>
      <c r="V1959"/>
      <c r="W1959"/>
      <c r="X1959"/>
      <c r="Y1959"/>
      <c r="Z1959"/>
    </row>
    <row r="1960" spans="19:26" x14ac:dyDescent="0.25">
      <c r="S1960" s="7"/>
      <c r="T1960"/>
      <c r="U1960"/>
      <c r="V1960"/>
      <c r="W1960"/>
      <c r="X1960"/>
      <c r="Y1960"/>
      <c r="Z1960"/>
    </row>
    <row r="1961" spans="19:26" x14ac:dyDescent="0.25">
      <c r="S1961" s="7"/>
      <c r="T1961"/>
      <c r="U1961"/>
      <c r="V1961"/>
      <c r="W1961"/>
      <c r="X1961"/>
      <c r="Y1961"/>
      <c r="Z1961"/>
    </row>
    <row r="1962" spans="19:26" x14ac:dyDescent="0.25">
      <c r="S1962" s="7"/>
      <c r="T1962"/>
      <c r="U1962"/>
      <c r="V1962"/>
      <c r="W1962"/>
      <c r="X1962"/>
      <c r="Y1962"/>
      <c r="Z1962"/>
    </row>
    <row r="1963" spans="19:26" x14ac:dyDescent="0.25">
      <c r="S1963" s="7"/>
      <c r="T1963"/>
      <c r="U1963"/>
      <c r="V1963"/>
      <c r="W1963"/>
      <c r="X1963"/>
      <c r="Y1963"/>
      <c r="Z1963"/>
    </row>
    <row r="1964" spans="19:26" x14ac:dyDescent="0.25">
      <c r="S1964" s="7"/>
      <c r="T1964"/>
      <c r="U1964"/>
      <c r="V1964"/>
      <c r="W1964"/>
      <c r="X1964"/>
      <c r="Y1964"/>
      <c r="Z1964"/>
    </row>
    <row r="1965" spans="19:26" x14ac:dyDescent="0.25">
      <c r="S1965" s="7"/>
      <c r="T1965"/>
      <c r="U1965"/>
      <c r="V1965"/>
      <c r="W1965"/>
      <c r="X1965"/>
      <c r="Y1965"/>
      <c r="Z1965"/>
    </row>
    <row r="1966" spans="19:26" x14ac:dyDescent="0.25">
      <c r="S1966" s="7"/>
      <c r="T1966"/>
      <c r="U1966"/>
      <c r="V1966"/>
      <c r="W1966"/>
      <c r="X1966"/>
      <c r="Y1966"/>
      <c r="Z1966"/>
    </row>
    <row r="1967" spans="19:26" x14ac:dyDescent="0.25">
      <c r="S1967" s="7"/>
      <c r="T1967"/>
      <c r="U1967"/>
      <c r="V1967"/>
      <c r="W1967"/>
      <c r="X1967"/>
      <c r="Y1967"/>
      <c r="Z1967"/>
    </row>
    <row r="1968" spans="19:26" x14ac:dyDescent="0.25">
      <c r="S1968" s="7"/>
      <c r="T1968"/>
      <c r="U1968"/>
      <c r="V1968"/>
      <c r="W1968"/>
      <c r="X1968"/>
      <c r="Y1968"/>
      <c r="Z1968"/>
    </row>
    <row r="1969" spans="19:26" x14ac:dyDescent="0.25">
      <c r="S1969" s="7"/>
      <c r="T1969"/>
      <c r="U1969"/>
      <c r="V1969"/>
      <c r="W1969"/>
      <c r="X1969"/>
      <c r="Y1969"/>
      <c r="Z1969"/>
    </row>
    <row r="1970" spans="19:26" x14ac:dyDescent="0.25">
      <c r="S1970" s="7"/>
      <c r="T1970"/>
      <c r="U1970"/>
      <c r="V1970"/>
      <c r="W1970"/>
      <c r="X1970"/>
      <c r="Y1970"/>
      <c r="Z1970"/>
    </row>
    <row r="1971" spans="19:26" x14ac:dyDescent="0.25">
      <c r="S1971" s="7"/>
      <c r="T1971"/>
      <c r="U1971"/>
      <c r="V1971"/>
      <c r="W1971"/>
      <c r="X1971"/>
      <c r="Y1971"/>
      <c r="Z1971"/>
    </row>
    <row r="1972" spans="19:26" x14ac:dyDescent="0.25">
      <c r="S1972" s="7"/>
      <c r="T1972"/>
      <c r="U1972"/>
      <c r="V1972"/>
      <c r="W1972"/>
      <c r="X1972"/>
      <c r="Y1972"/>
      <c r="Z1972"/>
    </row>
    <row r="1973" spans="19:26" x14ac:dyDescent="0.25">
      <c r="S1973" s="7"/>
      <c r="T1973"/>
      <c r="U1973"/>
      <c r="V1973"/>
      <c r="W1973"/>
      <c r="X1973"/>
      <c r="Y1973"/>
      <c r="Z1973"/>
    </row>
    <row r="1974" spans="19:26" x14ac:dyDescent="0.25">
      <c r="S1974" s="7"/>
      <c r="T1974"/>
      <c r="U1974"/>
      <c r="V1974"/>
      <c r="W1974"/>
      <c r="X1974"/>
      <c r="Y1974"/>
      <c r="Z1974"/>
    </row>
    <row r="1975" spans="19:26" x14ac:dyDescent="0.25">
      <c r="S1975" s="7"/>
      <c r="T1975"/>
      <c r="U1975"/>
      <c r="V1975"/>
      <c r="W1975"/>
      <c r="X1975"/>
      <c r="Y1975"/>
      <c r="Z1975"/>
    </row>
    <row r="1976" spans="19:26" x14ac:dyDescent="0.25">
      <c r="S1976" s="7"/>
      <c r="T1976"/>
      <c r="U1976"/>
      <c r="V1976"/>
      <c r="W1976"/>
      <c r="X1976"/>
      <c r="Y1976"/>
      <c r="Z1976"/>
    </row>
    <row r="1977" spans="19:26" x14ac:dyDescent="0.25">
      <c r="S1977" s="7"/>
      <c r="T1977"/>
      <c r="U1977"/>
      <c r="V1977"/>
      <c r="W1977"/>
      <c r="X1977"/>
      <c r="Y1977"/>
      <c r="Z1977"/>
    </row>
    <row r="1978" spans="19:26" x14ac:dyDescent="0.25">
      <c r="S1978" s="7"/>
      <c r="T1978"/>
      <c r="U1978"/>
      <c r="V1978"/>
      <c r="W1978"/>
      <c r="X1978"/>
      <c r="Y1978"/>
      <c r="Z1978"/>
    </row>
    <row r="1979" spans="19:26" x14ac:dyDescent="0.25">
      <c r="S1979" s="7"/>
      <c r="T1979"/>
      <c r="U1979"/>
      <c r="V1979"/>
      <c r="W1979"/>
      <c r="X1979"/>
      <c r="Y1979"/>
      <c r="Z1979"/>
    </row>
    <row r="1980" spans="19:26" x14ac:dyDescent="0.25">
      <c r="S1980" s="7"/>
      <c r="T1980"/>
      <c r="U1980"/>
      <c r="V1980"/>
      <c r="W1980"/>
      <c r="X1980"/>
      <c r="Y1980"/>
      <c r="Z1980"/>
    </row>
    <row r="1981" spans="19:26" x14ac:dyDescent="0.25">
      <c r="S1981" s="7"/>
      <c r="T1981"/>
      <c r="U1981"/>
      <c r="V1981"/>
      <c r="W1981"/>
      <c r="X1981"/>
      <c r="Y1981"/>
      <c r="Z1981"/>
    </row>
    <row r="1982" spans="19:26" x14ac:dyDescent="0.25">
      <c r="S1982" s="7"/>
      <c r="T1982"/>
      <c r="U1982"/>
      <c r="V1982"/>
      <c r="W1982"/>
      <c r="X1982"/>
      <c r="Y1982"/>
      <c r="Z1982"/>
    </row>
    <row r="1983" spans="19:26" x14ac:dyDescent="0.25">
      <c r="S1983" s="7"/>
      <c r="T1983"/>
      <c r="U1983"/>
      <c r="V1983"/>
      <c r="W1983"/>
      <c r="X1983"/>
      <c r="Y1983"/>
      <c r="Z1983"/>
    </row>
    <row r="1984" spans="19:26" x14ac:dyDescent="0.25">
      <c r="S1984" s="7"/>
      <c r="T1984"/>
      <c r="U1984"/>
      <c r="V1984"/>
      <c r="W1984"/>
      <c r="X1984"/>
      <c r="Y1984"/>
      <c r="Z1984"/>
    </row>
    <row r="1985" spans="19:26" x14ac:dyDescent="0.25">
      <c r="S1985" s="7"/>
      <c r="T1985"/>
      <c r="U1985"/>
      <c r="V1985"/>
      <c r="W1985"/>
      <c r="X1985"/>
      <c r="Y1985"/>
      <c r="Z1985"/>
    </row>
    <row r="1986" spans="19:26" x14ac:dyDescent="0.25">
      <c r="S1986" s="7"/>
      <c r="T1986"/>
      <c r="U1986"/>
      <c r="V1986"/>
      <c r="W1986"/>
      <c r="X1986"/>
      <c r="Y1986"/>
      <c r="Z1986"/>
    </row>
    <row r="1987" spans="19:26" x14ac:dyDescent="0.25">
      <c r="S1987" s="7"/>
      <c r="T1987"/>
      <c r="U1987"/>
      <c r="V1987"/>
      <c r="W1987"/>
      <c r="X1987"/>
      <c r="Y1987"/>
      <c r="Z1987"/>
    </row>
    <row r="1988" spans="19:26" x14ac:dyDescent="0.25">
      <c r="S1988" s="7"/>
      <c r="T1988"/>
      <c r="U1988"/>
      <c r="V1988"/>
      <c r="W1988"/>
      <c r="X1988"/>
      <c r="Y1988"/>
      <c r="Z1988"/>
    </row>
    <row r="1989" spans="19:26" x14ac:dyDescent="0.25">
      <c r="S1989" s="7"/>
      <c r="T1989"/>
      <c r="U1989"/>
      <c r="V1989"/>
      <c r="W1989"/>
      <c r="X1989"/>
      <c r="Y1989"/>
      <c r="Z1989"/>
    </row>
    <row r="1990" spans="19:26" x14ac:dyDescent="0.25">
      <c r="S1990" s="7"/>
      <c r="T1990"/>
      <c r="U1990"/>
      <c r="V1990"/>
      <c r="W1990"/>
      <c r="X1990"/>
      <c r="Y1990"/>
      <c r="Z1990"/>
    </row>
    <row r="1991" spans="19:26" x14ac:dyDescent="0.25">
      <c r="S1991" s="7"/>
      <c r="T1991"/>
      <c r="U1991"/>
      <c r="V1991"/>
      <c r="W1991"/>
      <c r="X1991"/>
      <c r="Y1991"/>
      <c r="Z1991"/>
    </row>
    <row r="1992" spans="19:26" x14ac:dyDescent="0.25">
      <c r="S1992" s="7"/>
      <c r="T1992"/>
      <c r="U1992"/>
      <c r="V1992"/>
      <c r="W1992"/>
      <c r="X1992"/>
      <c r="Y1992"/>
      <c r="Z1992"/>
    </row>
    <row r="1993" spans="19:26" x14ac:dyDescent="0.25">
      <c r="S1993" s="7"/>
      <c r="T1993"/>
      <c r="U1993"/>
      <c r="V1993"/>
      <c r="W1993"/>
      <c r="X1993"/>
      <c r="Y1993"/>
      <c r="Z1993"/>
    </row>
    <row r="1994" spans="19:26" x14ac:dyDescent="0.25">
      <c r="S1994" s="7"/>
      <c r="T1994"/>
      <c r="U1994"/>
      <c r="V1994"/>
      <c r="W1994"/>
      <c r="X1994"/>
      <c r="Y1994"/>
      <c r="Z1994"/>
    </row>
    <row r="1995" spans="19:26" x14ac:dyDescent="0.25">
      <c r="S1995" s="7"/>
      <c r="T1995"/>
      <c r="U1995"/>
      <c r="V1995"/>
      <c r="W1995"/>
      <c r="X1995"/>
      <c r="Y1995"/>
      <c r="Z1995"/>
    </row>
    <row r="1996" spans="19:26" x14ac:dyDescent="0.25">
      <c r="S1996" s="7"/>
      <c r="T1996"/>
      <c r="U1996"/>
      <c r="V1996"/>
      <c r="W1996"/>
      <c r="X1996"/>
      <c r="Y1996"/>
      <c r="Z1996"/>
    </row>
    <row r="1997" spans="19:26" x14ac:dyDescent="0.25">
      <c r="S1997" s="7"/>
      <c r="T1997"/>
      <c r="U1997"/>
      <c r="V1997"/>
      <c r="W1997"/>
      <c r="X1997"/>
      <c r="Y1997"/>
      <c r="Z1997"/>
    </row>
    <row r="1998" spans="19:26" x14ac:dyDescent="0.25">
      <c r="S1998" s="7"/>
      <c r="T1998"/>
      <c r="U1998"/>
      <c r="V1998"/>
      <c r="W1998"/>
      <c r="X1998"/>
      <c r="Y1998"/>
      <c r="Z1998"/>
    </row>
    <row r="1999" spans="19:26" x14ac:dyDescent="0.25">
      <c r="S1999" s="7"/>
      <c r="T1999"/>
      <c r="U1999"/>
      <c r="V1999"/>
      <c r="W1999"/>
      <c r="X1999"/>
      <c r="Y1999"/>
      <c r="Z1999"/>
    </row>
    <row r="2000" spans="19:26" x14ac:dyDescent="0.25">
      <c r="S2000" s="7"/>
      <c r="T2000"/>
      <c r="U2000"/>
      <c r="V2000"/>
      <c r="W2000"/>
      <c r="X2000"/>
      <c r="Y2000"/>
      <c r="Z2000"/>
    </row>
    <row r="2001" spans="19:26" x14ac:dyDescent="0.25">
      <c r="S2001" s="7"/>
      <c r="T2001"/>
      <c r="U2001"/>
      <c r="V2001"/>
      <c r="W2001"/>
      <c r="X2001"/>
      <c r="Y2001"/>
      <c r="Z2001"/>
    </row>
    <row r="2002" spans="19:26" x14ac:dyDescent="0.25">
      <c r="S2002" s="7"/>
      <c r="T2002"/>
      <c r="U2002"/>
      <c r="V2002"/>
      <c r="W2002"/>
      <c r="X2002"/>
      <c r="Y2002"/>
      <c r="Z2002"/>
    </row>
    <row r="2003" spans="19:26" x14ac:dyDescent="0.25">
      <c r="S2003" s="7"/>
      <c r="T2003"/>
      <c r="U2003"/>
      <c r="V2003"/>
      <c r="W2003"/>
      <c r="X2003"/>
      <c r="Y2003"/>
      <c r="Z2003"/>
    </row>
    <row r="2004" spans="19:26" x14ac:dyDescent="0.25">
      <c r="S2004" s="7"/>
      <c r="T2004"/>
      <c r="U2004"/>
      <c r="V2004"/>
      <c r="W2004"/>
      <c r="X2004"/>
      <c r="Y2004"/>
      <c r="Z2004"/>
    </row>
    <row r="2005" spans="19:26" x14ac:dyDescent="0.25">
      <c r="S2005" s="7"/>
      <c r="T2005"/>
      <c r="U2005"/>
      <c r="V2005"/>
      <c r="W2005"/>
      <c r="X2005"/>
      <c r="Y2005"/>
      <c r="Z2005"/>
    </row>
    <row r="2006" spans="19:26" x14ac:dyDescent="0.25">
      <c r="S2006" s="7"/>
      <c r="T2006"/>
      <c r="U2006"/>
      <c r="V2006"/>
      <c r="W2006"/>
      <c r="X2006"/>
      <c r="Y2006"/>
      <c r="Z2006"/>
    </row>
    <row r="2007" spans="19:26" x14ac:dyDescent="0.25">
      <c r="S2007" s="7"/>
      <c r="T2007"/>
      <c r="U2007"/>
      <c r="V2007"/>
      <c r="W2007"/>
      <c r="X2007"/>
      <c r="Y2007"/>
      <c r="Z2007"/>
    </row>
    <row r="2008" spans="19:26" x14ac:dyDescent="0.25">
      <c r="S2008" s="7"/>
      <c r="T2008"/>
      <c r="U2008"/>
      <c r="V2008"/>
      <c r="W2008"/>
      <c r="X2008"/>
      <c r="Y2008"/>
      <c r="Z2008"/>
    </row>
    <row r="2009" spans="19:26" x14ac:dyDescent="0.25">
      <c r="S2009" s="7"/>
      <c r="T2009"/>
      <c r="U2009"/>
      <c r="V2009"/>
      <c r="W2009"/>
      <c r="X2009"/>
      <c r="Y2009"/>
      <c r="Z2009"/>
    </row>
    <row r="2010" spans="19:26" x14ac:dyDescent="0.25">
      <c r="S2010" s="7"/>
      <c r="T2010"/>
      <c r="U2010"/>
      <c r="V2010"/>
      <c r="W2010"/>
      <c r="X2010"/>
      <c r="Y2010"/>
      <c r="Z2010"/>
    </row>
    <row r="2011" spans="19:26" x14ac:dyDescent="0.25">
      <c r="S2011" s="7"/>
      <c r="T2011"/>
      <c r="U2011"/>
      <c r="V2011"/>
      <c r="W2011"/>
      <c r="X2011"/>
      <c r="Y2011"/>
      <c r="Z2011"/>
    </row>
    <row r="2012" spans="19:26" x14ac:dyDescent="0.25">
      <c r="S2012" s="7"/>
      <c r="T2012"/>
      <c r="U2012"/>
      <c r="V2012"/>
      <c r="W2012"/>
      <c r="X2012"/>
      <c r="Y2012"/>
      <c r="Z2012"/>
    </row>
    <row r="2013" spans="19:26" x14ac:dyDescent="0.25">
      <c r="S2013" s="7"/>
      <c r="T2013"/>
      <c r="U2013"/>
      <c r="V2013"/>
      <c r="W2013"/>
      <c r="X2013"/>
      <c r="Y2013"/>
      <c r="Z2013"/>
    </row>
    <row r="2014" spans="19:26" x14ac:dyDescent="0.25">
      <c r="S2014" s="7"/>
      <c r="T2014"/>
      <c r="U2014"/>
      <c r="V2014"/>
      <c r="W2014"/>
      <c r="X2014"/>
      <c r="Y2014"/>
      <c r="Z2014"/>
    </row>
    <row r="2015" spans="19:26" x14ac:dyDescent="0.25">
      <c r="S2015" s="7"/>
      <c r="T2015"/>
      <c r="U2015"/>
      <c r="V2015"/>
      <c r="W2015"/>
      <c r="X2015"/>
      <c r="Y2015"/>
      <c r="Z2015"/>
    </row>
    <row r="2016" spans="19:26" x14ac:dyDescent="0.25">
      <c r="S2016" s="7"/>
      <c r="T2016"/>
      <c r="U2016"/>
      <c r="V2016"/>
      <c r="W2016"/>
      <c r="X2016"/>
      <c r="Y2016"/>
      <c r="Z2016"/>
    </row>
    <row r="2017" spans="19:26" x14ac:dyDescent="0.25">
      <c r="S2017" s="7"/>
      <c r="T2017"/>
      <c r="U2017"/>
      <c r="V2017"/>
      <c r="W2017"/>
      <c r="X2017"/>
      <c r="Y2017"/>
      <c r="Z2017"/>
    </row>
    <row r="2018" spans="19:26" x14ac:dyDescent="0.25">
      <c r="S2018" s="7"/>
      <c r="T2018"/>
      <c r="U2018"/>
      <c r="V2018"/>
      <c r="W2018"/>
      <c r="X2018"/>
      <c r="Y2018"/>
      <c r="Z2018"/>
    </row>
    <row r="2019" spans="19:26" x14ac:dyDescent="0.25">
      <c r="S2019" s="7"/>
      <c r="T2019"/>
      <c r="U2019"/>
      <c r="V2019"/>
      <c r="W2019"/>
      <c r="X2019"/>
      <c r="Y2019"/>
      <c r="Z2019"/>
    </row>
    <row r="2020" spans="19:26" x14ac:dyDescent="0.25">
      <c r="S2020" s="7"/>
      <c r="T2020"/>
      <c r="U2020"/>
      <c r="V2020"/>
      <c r="W2020"/>
      <c r="X2020"/>
      <c r="Y2020"/>
      <c r="Z2020"/>
    </row>
    <row r="2021" spans="19:26" x14ac:dyDescent="0.25">
      <c r="S2021" s="7"/>
      <c r="T2021"/>
      <c r="U2021"/>
      <c r="V2021"/>
      <c r="W2021"/>
      <c r="X2021"/>
      <c r="Y2021"/>
      <c r="Z2021"/>
    </row>
    <row r="2022" spans="19:26" x14ac:dyDescent="0.25">
      <c r="S2022" s="7"/>
      <c r="T2022"/>
      <c r="U2022"/>
      <c r="V2022"/>
      <c r="W2022"/>
      <c r="X2022"/>
      <c r="Y2022"/>
      <c r="Z2022"/>
    </row>
    <row r="2023" spans="19:26" x14ac:dyDescent="0.25">
      <c r="S2023" s="7"/>
      <c r="T2023"/>
      <c r="U2023"/>
      <c r="V2023"/>
      <c r="W2023"/>
      <c r="X2023"/>
      <c r="Y2023"/>
      <c r="Z2023"/>
    </row>
    <row r="2024" spans="19:26" x14ac:dyDescent="0.25">
      <c r="S2024" s="7"/>
      <c r="T2024"/>
      <c r="U2024"/>
      <c r="V2024"/>
      <c r="W2024"/>
      <c r="X2024"/>
      <c r="Y2024"/>
      <c r="Z2024"/>
    </row>
    <row r="2025" spans="19:26" x14ac:dyDescent="0.25">
      <c r="S2025" s="7"/>
      <c r="T2025"/>
      <c r="U2025"/>
      <c r="V2025"/>
      <c r="W2025"/>
      <c r="X2025"/>
      <c r="Y2025"/>
      <c r="Z2025"/>
    </row>
    <row r="2026" spans="19:26" x14ac:dyDescent="0.25">
      <c r="S2026" s="7"/>
      <c r="T2026"/>
      <c r="U2026"/>
      <c r="V2026"/>
      <c r="W2026"/>
      <c r="X2026"/>
      <c r="Y2026"/>
      <c r="Z2026"/>
    </row>
    <row r="2027" spans="19:26" x14ac:dyDescent="0.25">
      <c r="S2027" s="7"/>
      <c r="T2027"/>
      <c r="U2027"/>
      <c r="V2027"/>
      <c r="W2027"/>
      <c r="X2027"/>
      <c r="Y2027"/>
      <c r="Z2027"/>
    </row>
    <row r="2028" spans="19:26" x14ac:dyDescent="0.25">
      <c r="S2028" s="7"/>
      <c r="T2028"/>
      <c r="U2028"/>
      <c r="V2028"/>
      <c r="W2028"/>
      <c r="X2028"/>
      <c r="Y2028"/>
      <c r="Z2028"/>
    </row>
    <row r="2029" spans="19:26" x14ac:dyDescent="0.25">
      <c r="S2029" s="7"/>
      <c r="T2029"/>
      <c r="U2029"/>
      <c r="V2029"/>
      <c r="W2029"/>
      <c r="X2029"/>
      <c r="Y2029"/>
      <c r="Z2029"/>
    </row>
    <row r="2030" spans="19:26" x14ac:dyDescent="0.25">
      <c r="S2030" s="7"/>
      <c r="T2030"/>
      <c r="U2030"/>
      <c r="V2030"/>
      <c r="W2030"/>
      <c r="X2030"/>
      <c r="Y2030"/>
      <c r="Z2030"/>
    </row>
    <row r="2031" spans="19:26" x14ac:dyDescent="0.25">
      <c r="S2031" s="7"/>
      <c r="T2031"/>
      <c r="U2031"/>
      <c r="V2031"/>
      <c r="W2031"/>
      <c r="X2031"/>
      <c r="Y2031"/>
      <c r="Z2031"/>
    </row>
    <row r="2032" spans="19:26" x14ac:dyDescent="0.25">
      <c r="S2032" s="7"/>
      <c r="T2032"/>
      <c r="U2032"/>
      <c r="V2032"/>
      <c r="W2032"/>
      <c r="X2032"/>
      <c r="Y2032"/>
      <c r="Z2032"/>
    </row>
    <row r="2033" spans="19:26" x14ac:dyDescent="0.25">
      <c r="S2033" s="7"/>
      <c r="T2033"/>
      <c r="U2033"/>
      <c r="V2033"/>
      <c r="W2033"/>
      <c r="X2033"/>
      <c r="Y2033"/>
      <c r="Z2033"/>
    </row>
    <row r="2034" spans="19:26" x14ac:dyDescent="0.25">
      <c r="S2034" s="7"/>
      <c r="T2034"/>
      <c r="U2034"/>
      <c r="V2034"/>
      <c r="W2034"/>
      <c r="X2034"/>
      <c r="Y2034"/>
      <c r="Z2034"/>
    </row>
    <row r="2035" spans="19:26" x14ac:dyDescent="0.25">
      <c r="S2035" s="7"/>
      <c r="T2035"/>
      <c r="U2035"/>
      <c r="V2035"/>
      <c r="W2035"/>
      <c r="X2035"/>
      <c r="Y2035"/>
      <c r="Z2035"/>
    </row>
    <row r="2036" spans="19:26" x14ac:dyDescent="0.25">
      <c r="S2036" s="7"/>
      <c r="T2036"/>
      <c r="U2036"/>
      <c r="V2036"/>
      <c r="W2036"/>
      <c r="X2036"/>
      <c r="Y2036"/>
      <c r="Z2036"/>
    </row>
    <row r="2037" spans="19:26" x14ac:dyDescent="0.25">
      <c r="S2037" s="7"/>
      <c r="T2037"/>
      <c r="U2037"/>
      <c r="V2037"/>
      <c r="W2037"/>
      <c r="X2037"/>
      <c r="Y2037"/>
      <c r="Z2037"/>
    </row>
    <row r="2038" spans="19:26" x14ac:dyDescent="0.25">
      <c r="S2038" s="7"/>
      <c r="T2038"/>
      <c r="U2038"/>
      <c r="V2038"/>
      <c r="W2038"/>
      <c r="X2038"/>
      <c r="Y2038"/>
      <c r="Z2038"/>
    </row>
    <row r="2039" spans="19:26" x14ac:dyDescent="0.25">
      <c r="S2039" s="7"/>
      <c r="T2039"/>
      <c r="U2039"/>
      <c r="V2039"/>
      <c r="W2039"/>
      <c r="X2039"/>
      <c r="Y2039"/>
      <c r="Z2039"/>
    </row>
    <row r="2040" spans="19:26" x14ac:dyDescent="0.25">
      <c r="S2040" s="7"/>
      <c r="T2040"/>
      <c r="U2040"/>
      <c r="V2040"/>
      <c r="W2040"/>
      <c r="X2040"/>
      <c r="Y2040"/>
      <c r="Z2040"/>
    </row>
    <row r="2041" spans="19:26" x14ac:dyDescent="0.25">
      <c r="S2041" s="7"/>
      <c r="T2041"/>
      <c r="U2041"/>
      <c r="V2041"/>
      <c r="W2041"/>
      <c r="X2041"/>
      <c r="Y2041"/>
      <c r="Z2041"/>
    </row>
    <row r="2042" spans="19:26" x14ac:dyDescent="0.25">
      <c r="S2042" s="7"/>
      <c r="T2042"/>
      <c r="U2042"/>
      <c r="V2042"/>
      <c r="W2042"/>
      <c r="X2042"/>
      <c r="Y2042"/>
      <c r="Z2042"/>
    </row>
    <row r="2043" spans="19:26" x14ac:dyDescent="0.25">
      <c r="S2043" s="7"/>
      <c r="T2043"/>
      <c r="U2043"/>
      <c r="V2043"/>
      <c r="W2043"/>
      <c r="X2043"/>
      <c r="Y2043"/>
      <c r="Z2043"/>
    </row>
    <row r="2044" spans="19:26" x14ac:dyDescent="0.25">
      <c r="S2044" s="7"/>
      <c r="T2044"/>
      <c r="U2044"/>
      <c r="V2044"/>
      <c r="W2044"/>
      <c r="X2044"/>
      <c r="Y2044"/>
      <c r="Z2044"/>
    </row>
    <row r="2045" spans="19:26" x14ac:dyDescent="0.25">
      <c r="S2045" s="7"/>
      <c r="T2045"/>
      <c r="U2045"/>
      <c r="V2045"/>
      <c r="W2045"/>
      <c r="X2045"/>
      <c r="Y2045"/>
      <c r="Z2045"/>
    </row>
    <row r="2046" spans="19:26" x14ac:dyDescent="0.25">
      <c r="S2046" s="7"/>
      <c r="T2046"/>
      <c r="U2046"/>
      <c r="V2046"/>
      <c r="W2046"/>
      <c r="X2046"/>
      <c r="Y2046"/>
      <c r="Z2046"/>
    </row>
    <row r="2047" spans="19:26" x14ac:dyDescent="0.25">
      <c r="S2047" s="7"/>
      <c r="T2047"/>
      <c r="U2047"/>
      <c r="V2047"/>
      <c r="W2047"/>
      <c r="X2047"/>
      <c r="Y2047"/>
      <c r="Z2047"/>
    </row>
    <row r="2048" spans="19:26" x14ac:dyDescent="0.25">
      <c r="S2048" s="7"/>
      <c r="T2048"/>
      <c r="U2048"/>
      <c r="V2048"/>
      <c r="W2048"/>
      <c r="X2048"/>
      <c r="Y2048"/>
      <c r="Z2048"/>
    </row>
    <row r="2049" spans="19:26" x14ac:dyDescent="0.25">
      <c r="S2049" s="7"/>
      <c r="T2049"/>
      <c r="U2049"/>
      <c r="V2049"/>
      <c r="W2049"/>
      <c r="X2049"/>
      <c r="Y2049"/>
      <c r="Z2049"/>
    </row>
    <row r="2050" spans="19:26" x14ac:dyDescent="0.25">
      <c r="S2050" s="7"/>
      <c r="T2050"/>
      <c r="U2050"/>
      <c r="V2050"/>
      <c r="W2050"/>
      <c r="X2050"/>
      <c r="Y2050"/>
      <c r="Z2050"/>
    </row>
    <row r="2051" spans="19:26" x14ac:dyDescent="0.25">
      <c r="S2051" s="7"/>
      <c r="T2051"/>
      <c r="U2051"/>
      <c r="V2051"/>
      <c r="W2051"/>
      <c r="X2051"/>
      <c r="Y2051"/>
      <c r="Z2051"/>
    </row>
    <row r="2052" spans="19:26" x14ac:dyDescent="0.25">
      <c r="S2052" s="7"/>
      <c r="T2052"/>
      <c r="U2052"/>
      <c r="V2052"/>
      <c r="W2052"/>
      <c r="X2052"/>
      <c r="Y2052"/>
      <c r="Z2052"/>
    </row>
    <row r="2053" spans="19:26" x14ac:dyDescent="0.25">
      <c r="S2053" s="7"/>
      <c r="T2053"/>
      <c r="U2053"/>
      <c r="V2053"/>
      <c r="W2053"/>
      <c r="X2053"/>
      <c r="Y2053"/>
      <c r="Z2053"/>
    </row>
    <row r="2054" spans="19:26" x14ac:dyDescent="0.25">
      <c r="S2054" s="7"/>
      <c r="T2054"/>
      <c r="U2054"/>
      <c r="V2054"/>
      <c r="W2054"/>
      <c r="X2054"/>
      <c r="Y2054"/>
      <c r="Z2054"/>
    </row>
    <row r="2055" spans="19:26" x14ac:dyDescent="0.25">
      <c r="S2055" s="7"/>
      <c r="T2055"/>
      <c r="U2055"/>
      <c r="V2055"/>
      <c r="W2055"/>
      <c r="X2055"/>
      <c r="Y2055"/>
      <c r="Z2055"/>
    </row>
    <row r="2056" spans="19:26" x14ac:dyDescent="0.25">
      <c r="S2056" s="7"/>
      <c r="T2056"/>
      <c r="U2056"/>
      <c r="V2056"/>
      <c r="W2056"/>
      <c r="X2056"/>
      <c r="Y2056"/>
      <c r="Z2056"/>
    </row>
    <row r="2057" spans="19:26" x14ac:dyDescent="0.25">
      <c r="S2057" s="7"/>
      <c r="T2057"/>
      <c r="U2057"/>
      <c r="V2057"/>
      <c r="W2057"/>
      <c r="X2057"/>
      <c r="Y2057"/>
      <c r="Z2057"/>
    </row>
    <row r="2058" spans="19:26" x14ac:dyDescent="0.25">
      <c r="S2058" s="7"/>
      <c r="T2058"/>
      <c r="U2058"/>
      <c r="V2058"/>
      <c r="W2058"/>
      <c r="X2058"/>
      <c r="Y2058"/>
      <c r="Z2058"/>
    </row>
    <row r="2059" spans="19:26" x14ac:dyDescent="0.25">
      <c r="S2059" s="7"/>
      <c r="T2059"/>
      <c r="U2059"/>
      <c r="V2059"/>
      <c r="W2059"/>
      <c r="X2059"/>
      <c r="Y2059"/>
      <c r="Z2059"/>
    </row>
    <row r="2060" spans="19:26" x14ac:dyDescent="0.25">
      <c r="S2060" s="7"/>
      <c r="T2060"/>
      <c r="U2060"/>
      <c r="V2060"/>
      <c r="W2060"/>
      <c r="X2060"/>
      <c r="Y2060"/>
      <c r="Z2060"/>
    </row>
    <row r="2061" spans="19:26" x14ac:dyDescent="0.25">
      <c r="S2061" s="7"/>
      <c r="T2061"/>
      <c r="U2061"/>
      <c r="V2061"/>
      <c r="W2061"/>
      <c r="X2061"/>
      <c r="Y2061"/>
      <c r="Z2061"/>
    </row>
    <row r="2062" spans="19:26" x14ac:dyDescent="0.25">
      <c r="S2062" s="7"/>
      <c r="T2062"/>
      <c r="U2062"/>
      <c r="V2062"/>
      <c r="W2062"/>
      <c r="X2062"/>
      <c r="Y2062"/>
      <c r="Z2062"/>
    </row>
    <row r="2063" spans="19:26" x14ac:dyDescent="0.25">
      <c r="S2063" s="7"/>
      <c r="T2063"/>
      <c r="U2063"/>
      <c r="V2063"/>
      <c r="W2063"/>
      <c r="X2063"/>
      <c r="Y2063"/>
      <c r="Z2063"/>
    </row>
    <row r="2064" spans="19:26" x14ac:dyDescent="0.25">
      <c r="S2064" s="7"/>
      <c r="T2064"/>
      <c r="U2064"/>
      <c r="V2064"/>
      <c r="W2064"/>
      <c r="X2064"/>
      <c r="Y2064"/>
      <c r="Z2064"/>
    </row>
    <row r="2065" spans="19:26" x14ac:dyDescent="0.25">
      <c r="S2065" s="7"/>
      <c r="T2065"/>
      <c r="U2065"/>
      <c r="V2065"/>
      <c r="W2065"/>
      <c r="X2065"/>
      <c r="Y2065"/>
      <c r="Z2065"/>
    </row>
    <row r="2066" spans="19:26" x14ac:dyDescent="0.25">
      <c r="S2066" s="7"/>
      <c r="T2066"/>
      <c r="U2066"/>
      <c r="V2066"/>
      <c r="W2066"/>
      <c r="X2066"/>
      <c r="Y2066"/>
      <c r="Z2066"/>
    </row>
    <row r="2067" spans="19:26" x14ac:dyDescent="0.25">
      <c r="S2067" s="7"/>
      <c r="T2067"/>
      <c r="U2067"/>
      <c r="V2067"/>
      <c r="W2067"/>
      <c r="X2067"/>
      <c r="Y2067"/>
      <c r="Z2067"/>
    </row>
    <row r="2068" spans="19:26" x14ac:dyDescent="0.25">
      <c r="S2068" s="7"/>
      <c r="T2068"/>
      <c r="U2068"/>
      <c r="V2068"/>
      <c r="W2068"/>
      <c r="X2068"/>
      <c r="Y2068"/>
      <c r="Z2068"/>
    </row>
    <row r="2069" spans="19:26" x14ac:dyDescent="0.25">
      <c r="S2069" s="7"/>
      <c r="T2069"/>
      <c r="U2069"/>
      <c r="V2069"/>
      <c r="W2069"/>
      <c r="X2069"/>
      <c r="Y2069"/>
      <c r="Z2069"/>
    </row>
    <row r="2070" spans="19:26" x14ac:dyDescent="0.25">
      <c r="S2070" s="7"/>
      <c r="T2070"/>
      <c r="U2070"/>
      <c r="V2070"/>
      <c r="W2070"/>
      <c r="X2070"/>
      <c r="Y2070"/>
      <c r="Z2070"/>
    </row>
    <row r="2071" spans="19:26" x14ac:dyDescent="0.25">
      <c r="S2071" s="7"/>
      <c r="T2071"/>
      <c r="U2071"/>
      <c r="V2071"/>
      <c r="W2071"/>
      <c r="X2071"/>
      <c r="Y2071"/>
      <c r="Z2071"/>
    </row>
    <row r="2072" spans="19:26" x14ac:dyDescent="0.25">
      <c r="S2072" s="7"/>
      <c r="T2072"/>
      <c r="U2072"/>
      <c r="V2072"/>
      <c r="W2072"/>
      <c r="X2072"/>
      <c r="Y2072"/>
      <c r="Z2072"/>
    </row>
    <row r="2073" spans="19:26" x14ac:dyDescent="0.25">
      <c r="S2073" s="7"/>
      <c r="T2073"/>
      <c r="U2073"/>
      <c r="V2073"/>
      <c r="W2073"/>
      <c r="X2073"/>
      <c r="Y2073"/>
      <c r="Z2073"/>
    </row>
    <row r="2074" spans="19:26" x14ac:dyDescent="0.25">
      <c r="S2074" s="7"/>
      <c r="T2074"/>
      <c r="U2074"/>
      <c r="V2074"/>
      <c r="W2074"/>
      <c r="X2074"/>
      <c r="Y2074"/>
      <c r="Z2074"/>
    </row>
    <row r="2075" spans="19:26" x14ac:dyDescent="0.25">
      <c r="S2075" s="7"/>
      <c r="T2075"/>
      <c r="U2075"/>
      <c r="V2075"/>
      <c r="W2075"/>
      <c r="X2075"/>
      <c r="Y2075"/>
      <c r="Z2075"/>
    </row>
    <row r="2076" spans="19:26" x14ac:dyDescent="0.25">
      <c r="S2076" s="7"/>
      <c r="T2076"/>
      <c r="U2076"/>
      <c r="V2076"/>
      <c r="W2076"/>
      <c r="X2076"/>
      <c r="Y2076"/>
      <c r="Z2076"/>
    </row>
    <row r="2077" spans="19:26" x14ac:dyDescent="0.25">
      <c r="S2077" s="7"/>
      <c r="T2077"/>
      <c r="U2077"/>
      <c r="V2077"/>
      <c r="W2077"/>
      <c r="X2077"/>
      <c r="Y2077"/>
      <c r="Z2077"/>
    </row>
    <row r="2078" spans="19:26" x14ac:dyDescent="0.25">
      <c r="S2078" s="7"/>
      <c r="T2078"/>
      <c r="U2078"/>
      <c r="V2078"/>
      <c r="W2078"/>
      <c r="X2078"/>
      <c r="Y2078"/>
      <c r="Z2078"/>
    </row>
    <row r="2079" spans="19:26" x14ac:dyDescent="0.25">
      <c r="S2079" s="7"/>
      <c r="T2079"/>
      <c r="U2079"/>
      <c r="V2079"/>
      <c r="W2079"/>
      <c r="X2079"/>
      <c r="Y2079"/>
      <c r="Z2079"/>
    </row>
    <row r="2080" spans="19:26" x14ac:dyDescent="0.25">
      <c r="S2080" s="7"/>
      <c r="T2080"/>
      <c r="U2080"/>
      <c r="V2080"/>
      <c r="W2080"/>
      <c r="X2080"/>
      <c r="Y2080"/>
      <c r="Z2080"/>
    </row>
    <row r="2081" spans="19:26" x14ac:dyDescent="0.25">
      <c r="S2081" s="7"/>
      <c r="T2081"/>
      <c r="U2081"/>
      <c r="V2081"/>
      <c r="W2081"/>
      <c r="X2081"/>
      <c r="Y2081"/>
      <c r="Z2081"/>
    </row>
    <row r="2082" spans="19:26" x14ac:dyDescent="0.25">
      <c r="S2082" s="7"/>
      <c r="T2082"/>
      <c r="U2082"/>
      <c r="V2082"/>
      <c r="W2082"/>
      <c r="X2082"/>
      <c r="Y2082"/>
      <c r="Z2082"/>
    </row>
    <row r="2083" spans="19:26" x14ac:dyDescent="0.25">
      <c r="S2083" s="7"/>
      <c r="T2083"/>
      <c r="U2083"/>
      <c r="V2083"/>
      <c r="W2083"/>
      <c r="X2083"/>
      <c r="Y2083"/>
      <c r="Z2083"/>
    </row>
    <row r="2084" spans="19:26" x14ac:dyDescent="0.25">
      <c r="S2084" s="7"/>
      <c r="T2084"/>
      <c r="U2084"/>
      <c r="V2084"/>
      <c r="W2084"/>
      <c r="X2084"/>
      <c r="Y2084"/>
      <c r="Z2084"/>
    </row>
    <row r="2085" spans="19:26" x14ac:dyDescent="0.25">
      <c r="S2085" s="7"/>
      <c r="T2085"/>
      <c r="U2085"/>
      <c r="V2085"/>
      <c r="W2085"/>
      <c r="X2085"/>
      <c r="Y2085"/>
      <c r="Z2085"/>
    </row>
    <row r="2086" spans="19:26" x14ac:dyDescent="0.25">
      <c r="S2086" s="7"/>
      <c r="T2086"/>
      <c r="U2086"/>
      <c r="V2086"/>
      <c r="W2086"/>
      <c r="X2086"/>
      <c r="Y2086"/>
      <c r="Z2086"/>
    </row>
    <row r="2087" spans="19:26" x14ac:dyDescent="0.25">
      <c r="S2087" s="7"/>
      <c r="T2087"/>
      <c r="U2087"/>
      <c r="V2087"/>
      <c r="W2087"/>
      <c r="X2087"/>
      <c r="Y2087"/>
      <c r="Z2087"/>
    </row>
    <row r="2088" spans="19:26" x14ac:dyDescent="0.25">
      <c r="S2088" s="7"/>
      <c r="T2088"/>
      <c r="U2088"/>
      <c r="V2088"/>
      <c r="W2088"/>
      <c r="X2088"/>
      <c r="Y2088"/>
      <c r="Z2088"/>
    </row>
    <row r="2089" spans="19:26" x14ac:dyDescent="0.25">
      <c r="S2089" s="7"/>
      <c r="T2089"/>
      <c r="U2089"/>
      <c r="V2089"/>
      <c r="W2089"/>
      <c r="X2089"/>
      <c r="Y2089"/>
      <c r="Z2089"/>
    </row>
    <row r="2090" spans="19:26" x14ac:dyDescent="0.25">
      <c r="S2090" s="7"/>
      <c r="T2090"/>
      <c r="U2090"/>
      <c r="V2090"/>
      <c r="W2090"/>
      <c r="X2090"/>
      <c r="Y2090"/>
      <c r="Z2090"/>
    </row>
    <row r="2091" spans="19:26" x14ac:dyDescent="0.25">
      <c r="S2091" s="7"/>
      <c r="T2091"/>
      <c r="U2091"/>
      <c r="V2091"/>
      <c r="W2091"/>
      <c r="X2091"/>
      <c r="Y2091"/>
      <c r="Z2091"/>
    </row>
    <row r="2092" spans="19:26" x14ac:dyDescent="0.25">
      <c r="S2092" s="7"/>
      <c r="T2092"/>
      <c r="U2092"/>
      <c r="V2092"/>
      <c r="W2092"/>
      <c r="X2092"/>
      <c r="Y2092"/>
      <c r="Z2092"/>
    </row>
    <row r="2093" spans="19:26" x14ac:dyDescent="0.25">
      <c r="S2093" s="7"/>
      <c r="T2093"/>
      <c r="U2093"/>
      <c r="V2093"/>
      <c r="W2093"/>
      <c r="X2093"/>
      <c r="Y2093"/>
      <c r="Z2093"/>
    </row>
    <row r="2094" spans="19:26" x14ac:dyDescent="0.25">
      <c r="S2094" s="7"/>
      <c r="T2094"/>
      <c r="U2094"/>
      <c r="V2094"/>
      <c r="W2094"/>
      <c r="X2094"/>
      <c r="Y2094"/>
      <c r="Z2094"/>
    </row>
    <row r="2095" spans="19:26" x14ac:dyDescent="0.25">
      <c r="S2095" s="7"/>
      <c r="T2095"/>
      <c r="U2095"/>
      <c r="V2095"/>
      <c r="W2095"/>
      <c r="X2095"/>
      <c r="Y2095"/>
      <c r="Z2095"/>
    </row>
    <row r="2096" spans="19:26" x14ac:dyDescent="0.25">
      <c r="S2096" s="7"/>
      <c r="T2096"/>
      <c r="U2096"/>
      <c r="V2096"/>
      <c r="W2096"/>
      <c r="X2096"/>
      <c r="Y2096"/>
      <c r="Z2096"/>
    </row>
    <row r="2097" spans="19:26" x14ac:dyDescent="0.25">
      <c r="S2097" s="7"/>
      <c r="T2097"/>
      <c r="U2097"/>
      <c r="V2097"/>
      <c r="W2097"/>
      <c r="X2097"/>
      <c r="Y2097"/>
      <c r="Z2097"/>
    </row>
    <row r="2098" spans="19:26" x14ac:dyDescent="0.25">
      <c r="S2098" s="7"/>
      <c r="T2098"/>
      <c r="U2098"/>
      <c r="V2098"/>
      <c r="W2098"/>
      <c r="X2098"/>
      <c r="Y2098"/>
      <c r="Z2098"/>
    </row>
    <row r="2099" spans="19:26" x14ac:dyDescent="0.25">
      <c r="S2099" s="7"/>
      <c r="T2099"/>
      <c r="U2099"/>
      <c r="V2099"/>
      <c r="W2099"/>
      <c r="X2099"/>
      <c r="Y2099"/>
      <c r="Z2099"/>
    </row>
    <row r="2100" spans="19:26" x14ac:dyDescent="0.25">
      <c r="S2100" s="7"/>
      <c r="T2100"/>
      <c r="U2100"/>
      <c r="V2100"/>
      <c r="W2100"/>
      <c r="X2100"/>
      <c r="Y2100"/>
      <c r="Z2100"/>
    </row>
    <row r="2101" spans="19:26" x14ac:dyDescent="0.25">
      <c r="S2101" s="7"/>
      <c r="T2101"/>
      <c r="U2101"/>
      <c r="V2101"/>
      <c r="W2101"/>
      <c r="X2101"/>
      <c r="Y2101"/>
      <c r="Z2101"/>
    </row>
    <row r="2102" spans="19:26" x14ac:dyDescent="0.25">
      <c r="S2102" s="7"/>
      <c r="T2102"/>
      <c r="U2102"/>
      <c r="V2102"/>
      <c r="W2102"/>
      <c r="X2102"/>
      <c r="Y2102"/>
      <c r="Z2102"/>
    </row>
    <row r="2103" spans="19:26" x14ac:dyDescent="0.25">
      <c r="S2103" s="7"/>
      <c r="T2103"/>
      <c r="U2103"/>
      <c r="V2103"/>
      <c r="W2103"/>
      <c r="X2103"/>
      <c r="Y2103"/>
      <c r="Z2103"/>
    </row>
    <row r="2104" spans="19:26" x14ac:dyDescent="0.25">
      <c r="S2104" s="7"/>
      <c r="T2104"/>
      <c r="U2104"/>
      <c r="V2104"/>
      <c r="W2104"/>
      <c r="X2104"/>
      <c r="Y2104"/>
      <c r="Z2104"/>
    </row>
    <row r="2105" spans="19:26" x14ac:dyDescent="0.25">
      <c r="S2105" s="7"/>
      <c r="T2105"/>
      <c r="U2105"/>
      <c r="V2105"/>
      <c r="W2105"/>
      <c r="X2105"/>
      <c r="Y2105"/>
      <c r="Z2105"/>
    </row>
    <row r="2106" spans="19:26" x14ac:dyDescent="0.25">
      <c r="S2106" s="7"/>
      <c r="T2106"/>
      <c r="U2106"/>
      <c r="V2106"/>
      <c r="W2106"/>
      <c r="X2106"/>
      <c r="Y2106"/>
      <c r="Z2106"/>
    </row>
    <row r="2107" spans="19:26" x14ac:dyDescent="0.25">
      <c r="S2107" s="7"/>
      <c r="T2107"/>
      <c r="U2107"/>
      <c r="V2107"/>
      <c r="W2107"/>
      <c r="X2107"/>
      <c r="Y2107"/>
      <c r="Z2107"/>
    </row>
    <row r="2108" spans="19:26" x14ac:dyDescent="0.25">
      <c r="S2108" s="7"/>
      <c r="T2108"/>
      <c r="U2108"/>
      <c r="V2108"/>
      <c r="W2108"/>
      <c r="X2108"/>
      <c r="Y2108"/>
      <c r="Z2108"/>
    </row>
    <row r="2109" spans="19:26" x14ac:dyDescent="0.25">
      <c r="S2109" s="7"/>
      <c r="T2109"/>
      <c r="U2109"/>
      <c r="V2109"/>
      <c r="W2109"/>
      <c r="X2109"/>
      <c r="Y2109"/>
      <c r="Z2109"/>
    </row>
    <row r="2110" spans="19:26" x14ac:dyDescent="0.25">
      <c r="S2110" s="7"/>
      <c r="T2110"/>
      <c r="U2110"/>
      <c r="V2110"/>
      <c r="W2110"/>
      <c r="X2110"/>
      <c r="Y2110"/>
      <c r="Z2110"/>
    </row>
    <row r="2111" spans="19:26" x14ac:dyDescent="0.25">
      <c r="S2111" s="7"/>
      <c r="T2111"/>
      <c r="U2111"/>
      <c r="V2111"/>
      <c r="W2111"/>
      <c r="X2111"/>
      <c r="Y2111"/>
      <c r="Z2111"/>
    </row>
    <row r="2112" spans="19:26" x14ac:dyDescent="0.25">
      <c r="S2112" s="7"/>
      <c r="T2112"/>
      <c r="U2112"/>
      <c r="V2112"/>
      <c r="W2112"/>
      <c r="X2112"/>
      <c r="Y2112"/>
      <c r="Z2112"/>
    </row>
    <row r="2113" spans="19:26" x14ac:dyDescent="0.25">
      <c r="S2113" s="7"/>
      <c r="T2113"/>
      <c r="U2113"/>
      <c r="V2113"/>
      <c r="W2113"/>
      <c r="X2113"/>
      <c r="Y2113"/>
      <c r="Z2113"/>
    </row>
    <row r="2114" spans="19:26" x14ac:dyDescent="0.25">
      <c r="S2114" s="7"/>
      <c r="T2114"/>
      <c r="U2114"/>
      <c r="V2114"/>
      <c r="W2114"/>
      <c r="X2114"/>
      <c r="Y2114"/>
      <c r="Z2114"/>
    </row>
    <row r="2115" spans="19:26" x14ac:dyDescent="0.25">
      <c r="S2115" s="7"/>
      <c r="T2115"/>
      <c r="U2115"/>
      <c r="V2115"/>
      <c r="W2115"/>
      <c r="X2115"/>
      <c r="Y2115"/>
      <c r="Z2115"/>
    </row>
    <row r="2116" spans="19:26" x14ac:dyDescent="0.25">
      <c r="S2116" s="7"/>
      <c r="T2116"/>
      <c r="U2116"/>
      <c r="V2116"/>
      <c r="W2116"/>
      <c r="X2116"/>
      <c r="Y2116"/>
      <c r="Z2116"/>
    </row>
    <row r="2117" spans="19:26" x14ac:dyDescent="0.25">
      <c r="S2117" s="7"/>
      <c r="T2117"/>
      <c r="U2117"/>
      <c r="V2117"/>
      <c r="W2117"/>
      <c r="X2117"/>
      <c r="Y2117"/>
      <c r="Z2117"/>
    </row>
    <row r="2118" spans="19:26" x14ac:dyDescent="0.25">
      <c r="S2118" s="7"/>
      <c r="T2118"/>
      <c r="U2118"/>
      <c r="V2118"/>
      <c r="W2118"/>
      <c r="X2118"/>
      <c r="Y2118"/>
      <c r="Z2118"/>
    </row>
    <row r="2119" spans="19:26" x14ac:dyDescent="0.25">
      <c r="S2119" s="7"/>
      <c r="T2119"/>
      <c r="U2119"/>
      <c r="V2119"/>
      <c r="W2119"/>
      <c r="X2119"/>
      <c r="Y2119"/>
      <c r="Z2119"/>
    </row>
    <row r="2120" spans="19:26" x14ac:dyDescent="0.25">
      <c r="S2120" s="7"/>
      <c r="T2120"/>
      <c r="U2120"/>
      <c r="V2120"/>
      <c r="W2120"/>
      <c r="X2120"/>
      <c r="Y2120"/>
      <c r="Z2120"/>
    </row>
    <row r="2121" spans="19:26" x14ac:dyDescent="0.25">
      <c r="S2121" s="7"/>
      <c r="T2121"/>
      <c r="U2121"/>
      <c r="V2121"/>
      <c r="W2121"/>
      <c r="X2121"/>
      <c r="Y2121"/>
      <c r="Z2121"/>
    </row>
    <row r="2122" spans="19:26" x14ac:dyDescent="0.25">
      <c r="S2122" s="7"/>
      <c r="T2122"/>
      <c r="U2122"/>
      <c r="V2122"/>
      <c r="W2122"/>
      <c r="X2122"/>
      <c r="Y2122"/>
      <c r="Z2122"/>
    </row>
    <row r="2123" spans="19:26" x14ac:dyDescent="0.25">
      <c r="S2123" s="7"/>
      <c r="T2123"/>
      <c r="U2123"/>
      <c r="V2123"/>
      <c r="W2123"/>
      <c r="X2123"/>
      <c r="Y2123"/>
      <c r="Z2123"/>
    </row>
    <row r="2124" spans="19:26" x14ac:dyDescent="0.25">
      <c r="S2124" s="7"/>
      <c r="T2124"/>
      <c r="U2124"/>
      <c r="V2124"/>
      <c r="W2124"/>
      <c r="X2124"/>
      <c r="Y2124"/>
      <c r="Z2124"/>
    </row>
    <row r="2125" spans="19:26" x14ac:dyDescent="0.25">
      <c r="S2125" s="7"/>
      <c r="T2125"/>
      <c r="U2125"/>
      <c r="V2125"/>
      <c r="W2125"/>
      <c r="X2125"/>
      <c r="Y2125"/>
      <c r="Z2125"/>
    </row>
    <row r="2126" spans="19:26" x14ac:dyDescent="0.25">
      <c r="S2126" s="7"/>
      <c r="T2126"/>
      <c r="U2126"/>
      <c r="V2126"/>
      <c r="W2126"/>
      <c r="X2126"/>
      <c r="Y2126"/>
      <c r="Z2126"/>
    </row>
    <row r="2127" spans="19:26" x14ac:dyDescent="0.25">
      <c r="S2127" s="7"/>
      <c r="T2127"/>
      <c r="U2127"/>
      <c r="V2127"/>
      <c r="W2127"/>
      <c r="X2127"/>
      <c r="Y2127"/>
      <c r="Z2127"/>
    </row>
    <row r="2128" spans="19:26" x14ac:dyDescent="0.25">
      <c r="S2128" s="7"/>
      <c r="T2128"/>
      <c r="U2128"/>
      <c r="V2128"/>
      <c r="W2128"/>
      <c r="X2128"/>
      <c r="Y2128"/>
      <c r="Z2128"/>
    </row>
    <row r="2129" spans="19:26" x14ac:dyDescent="0.25">
      <c r="S2129" s="7"/>
      <c r="T2129"/>
      <c r="U2129"/>
      <c r="V2129"/>
      <c r="W2129"/>
      <c r="X2129"/>
      <c r="Y2129"/>
      <c r="Z2129"/>
    </row>
    <row r="2130" spans="19:26" x14ac:dyDescent="0.25">
      <c r="S2130" s="7"/>
      <c r="T2130"/>
      <c r="U2130"/>
      <c r="V2130"/>
      <c r="W2130"/>
      <c r="X2130"/>
      <c r="Y2130"/>
      <c r="Z2130"/>
    </row>
    <row r="2131" spans="19:26" x14ac:dyDescent="0.25">
      <c r="S2131" s="7"/>
      <c r="T2131"/>
      <c r="U2131"/>
      <c r="V2131"/>
      <c r="W2131"/>
      <c r="X2131"/>
      <c r="Y2131"/>
      <c r="Z2131"/>
    </row>
    <row r="2132" spans="19:26" x14ac:dyDescent="0.25">
      <c r="S2132" s="7"/>
      <c r="T2132"/>
      <c r="U2132"/>
      <c r="V2132"/>
      <c r="W2132"/>
      <c r="X2132"/>
      <c r="Y2132"/>
      <c r="Z2132"/>
    </row>
    <row r="2133" spans="19:26" x14ac:dyDescent="0.25">
      <c r="S2133" s="7"/>
      <c r="T2133"/>
      <c r="U2133"/>
      <c r="V2133"/>
      <c r="W2133"/>
      <c r="X2133"/>
      <c r="Y2133"/>
      <c r="Z2133"/>
    </row>
    <row r="2134" spans="19:26" x14ac:dyDescent="0.25">
      <c r="S2134" s="7"/>
      <c r="T2134"/>
      <c r="U2134"/>
      <c r="V2134"/>
      <c r="W2134"/>
      <c r="X2134"/>
      <c r="Y2134"/>
      <c r="Z2134"/>
    </row>
    <row r="2135" spans="19:26" x14ac:dyDescent="0.25">
      <c r="S2135" s="7"/>
      <c r="T2135"/>
      <c r="U2135"/>
      <c r="V2135"/>
      <c r="W2135"/>
      <c r="X2135"/>
      <c r="Y2135"/>
      <c r="Z2135"/>
    </row>
    <row r="2136" spans="19:26" x14ac:dyDescent="0.25">
      <c r="S2136" s="7"/>
      <c r="T2136"/>
      <c r="U2136"/>
      <c r="V2136"/>
      <c r="W2136"/>
      <c r="X2136"/>
      <c r="Y2136"/>
      <c r="Z2136"/>
    </row>
    <row r="2137" spans="19:26" x14ac:dyDescent="0.25">
      <c r="S2137" s="7"/>
      <c r="T2137"/>
      <c r="U2137"/>
      <c r="V2137"/>
      <c r="W2137"/>
      <c r="X2137"/>
      <c r="Y2137"/>
      <c r="Z2137"/>
    </row>
    <row r="2138" spans="19:26" x14ac:dyDescent="0.25">
      <c r="S2138" s="7"/>
      <c r="T2138"/>
      <c r="U2138"/>
      <c r="V2138"/>
      <c r="W2138"/>
      <c r="X2138"/>
      <c r="Y2138"/>
      <c r="Z2138"/>
    </row>
    <row r="2139" spans="19:26" x14ac:dyDescent="0.25">
      <c r="S2139" s="7"/>
      <c r="T2139"/>
      <c r="U2139"/>
      <c r="V2139"/>
      <c r="W2139"/>
      <c r="X2139"/>
      <c r="Y2139"/>
      <c r="Z2139"/>
    </row>
    <row r="2140" spans="19:26" x14ac:dyDescent="0.25">
      <c r="S2140" s="7"/>
      <c r="T2140"/>
      <c r="U2140"/>
      <c r="V2140"/>
      <c r="W2140"/>
      <c r="X2140"/>
      <c r="Y2140"/>
      <c r="Z2140"/>
    </row>
    <row r="2141" spans="19:26" x14ac:dyDescent="0.25">
      <c r="S2141" s="7"/>
      <c r="T2141"/>
      <c r="U2141"/>
      <c r="V2141"/>
      <c r="W2141"/>
      <c r="X2141"/>
      <c r="Y2141"/>
      <c r="Z2141"/>
    </row>
    <row r="2142" spans="19:26" x14ac:dyDescent="0.25">
      <c r="S2142" s="7"/>
      <c r="T2142"/>
      <c r="U2142"/>
      <c r="V2142"/>
      <c r="W2142"/>
      <c r="X2142"/>
      <c r="Y2142"/>
      <c r="Z2142"/>
    </row>
    <row r="2143" spans="19:26" x14ac:dyDescent="0.25">
      <c r="S2143" s="7"/>
      <c r="T2143"/>
      <c r="U2143"/>
      <c r="V2143"/>
      <c r="W2143"/>
      <c r="X2143"/>
      <c r="Y2143"/>
      <c r="Z2143"/>
    </row>
    <row r="2144" spans="19:26" x14ac:dyDescent="0.25">
      <c r="S2144" s="7"/>
      <c r="T2144"/>
      <c r="U2144"/>
      <c r="V2144"/>
      <c r="W2144"/>
      <c r="X2144"/>
      <c r="Y2144"/>
      <c r="Z2144"/>
    </row>
    <row r="2145" spans="19:26" x14ac:dyDescent="0.25">
      <c r="S2145" s="7"/>
      <c r="T2145"/>
      <c r="U2145"/>
      <c r="V2145"/>
      <c r="W2145"/>
      <c r="X2145"/>
      <c r="Y2145"/>
      <c r="Z2145"/>
    </row>
    <row r="2146" spans="19:26" x14ac:dyDescent="0.25">
      <c r="S2146" s="7"/>
      <c r="T2146"/>
      <c r="U2146"/>
      <c r="V2146"/>
      <c r="W2146"/>
      <c r="X2146"/>
      <c r="Y2146"/>
      <c r="Z2146"/>
    </row>
    <row r="2147" spans="19:26" x14ac:dyDescent="0.25">
      <c r="S2147" s="7"/>
      <c r="T2147"/>
      <c r="U2147"/>
      <c r="V2147"/>
      <c r="W2147"/>
      <c r="X2147"/>
      <c r="Y2147"/>
      <c r="Z2147"/>
    </row>
    <row r="2148" spans="19:26" x14ac:dyDescent="0.25">
      <c r="S2148" s="7"/>
      <c r="T2148"/>
      <c r="U2148"/>
      <c r="V2148"/>
      <c r="W2148"/>
      <c r="X2148"/>
      <c r="Y2148"/>
      <c r="Z2148"/>
    </row>
    <row r="2149" spans="19:26" x14ac:dyDescent="0.25">
      <c r="S2149" s="7"/>
      <c r="T2149"/>
      <c r="U2149"/>
      <c r="V2149"/>
      <c r="W2149"/>
      <c r="X2149"/>
      <c r="Y2149"/>
      <c r="Z2149"/>
    </row>
    <row r="2150" spans="19:26" x14ac:dyDescent="0.25">
      <c r="S2150" s="7"/>
      <c r="T2150"/>
      <c r="U2150"/>
      <c r="V2150"/>
      <c r="W2150"/>
      <c r="X2150"/>
      <c r="Y2150"/>
      <c r="Z2150"/>
    </row>
    <row r="2151" spans="19:26" x14ac:dyDescent="0.25">
      <c r="S2151" s="7"/>
      <c r="T2151"/>
      <c r="U2151"/>
      <c r="V2151"/>
      <c r="W2151"/>
      <c r="X2151"/>
      <c r="Y2151"/>
      <c r="Z2151"/>
    </row>
    <row r="2152" spans="19:26" x14ac:dyDescent="0.25">
      <c r="S2152" s="7"/>
      <c r="T2152"/>
      <c r="U2152"/>
      <c r="V2152"/>
      <c r="W2152"/>
      <c r="X2152"/>
      <c r="Y2152"/>
      <c r="Z2152"/>
    </row>
    <row r="2153" spans="19:26" x14ac:dyDescent="0.25">
      <c r="S2153" s="7"/>
      <c r="T2153"/>
      <c r="U2153"/>
      <c r="V2153"/>
      <c r="W2153"/>
      <c r="X2153"/>
      <c r="Y2153"/>
      <c r="Z2153"/>
    </row>
    <row r="2154" spans="19:26" x14ac:dyDescent="0.25">
      <c r="S2154" s="7"/>
      <c r="T2154"/>
      <c r="U2154"/>
      <c r="V2154"/>
      <c r="W2154"/>
      <c r="X2154"/>
      <c r="Y2154"/>
      <c r="Z2154"/>
    </row>
    <row r="2155" spans="19:26" x14ac:dyDescent="0.25">
      <c r="S2155" s="7"/>
      <c r="T2155"/>
      <c r="U2155"/>
      <c r="V2155"/>
      <c r="W2155"/>
      <c r="X2155"/>
      <c r="Y2155"/>
      <c r="Z2155"/>
    </row>
    <row r="2156" spans="19:26" x14ac:dyDescent="0.25">
      <c r="S2156" s="7"/>
      <c r="T2156"/>
      <c r="U2156"/>
      <c r="V2156"/>
      <c r="W2156"/>
      <c r="X2156"/>
      <c r="Y2156"/>
      <c r="Z2156"/>
    </row>
    <row r="2157" spans="19:26" x14ac:dyDescent="0.25">
      <c r="S2157" s="7"/>
      <c r="T2157"/>
      <c r="U2157"/>
      <c r="V2157"/>
      <c r="W2157"/>
      <c r="X2157"/>
      <c r="Y2157"/>
      <c r="Z2157"/>
    </row>
    <row r="2158" spans="19:26" x14ac:dyDescent="0.25">
      <c r="S2158" s="7"/>
      <c r="T2158"/>
      <c r="U2158"/>
      <c r="V2158"/>
      <c r="W2158"/>
      <c r="X2158"/>
      <c r="Y2158"/>
      <c r="Z2158"/>
    </row>
    <row r="2159" spans="19:26" x14ac:dyDescent="0.25">
      <c r="S2159" s="7"/>
      <c r="T2159"/>
      <c r="U2159"/>
      <c r="V2159"/>
      <c r="W2159"/>
      <c r="X2159"/>
      <c r="Y2159"/>
      <c r="Z2159"/>
    </row>
    <row r="2160" spans="19:26" x14ac:dyDescent="0.25">
      <c r="S2160" s="7"/>
      <c r="T2160"/>
      <c r="U2160"/>
      <c r="V2160"/>
      <c r="W2160"/>
      <c r="X2160"/>
      <c r="Y2160"/>
      <c r="Z2160"/>
    </row>
    <row r="2161" spans="19:26" x14ac:dyDescent="0.25">
      <c r="S2161" s="7"/>
      <c r="T2161"/>
      <c r="U2161"/>
      <c r="V2161"/>
      <c r="W2161"/>
      <c r="X2161"/>
      <c r="Y2161"/>
      <c r="Z2161"/>
    </row>
    <row r="2162" spans="19:26" x14ac:dyDescent="0.25">
      <c r="S2162" s="7"/>
      <c r="T2162"/>
      <c r="U2162"/>
      <c r="V2162"/>
      <c r="W2162"/>
      <c r="X2162"/>
      <c r="Y2162"/>
      <c r="Z2162"/>
    </row>
    <row r="2163" spans="19:26" x14ac:dyDescent="0.25">
      <c r="S2163" s="7"/>
      <c r="T2163"/>
      <c r="U2163"/>
      <c r="V2163"/>
      <c r="W2163"/>
      <c r="X2163"/>
      <c r="Y2163"/>
      <c r="Z2163"/>
    </row>
    <row r="2164" spans="19:26" x14ac:dyDescent="0.25">
      <c r="S2164" s="7"/>
      <c r="T2164"/>
      <c r="U2164"/>
      <c r="V2164"/>
      <c r="W2164"/>
      <c r="X2164"/>
      <c r="Y2164"/>
      <c r="Z2164"/>
    </row>
    <row r="2165" spans="19:26" x14ac:dyDescent="0.25">
      <c r="S2165" s="7"/>
      <c r="T2165"/>
      <c r="U2165"/>
      <c r="V2165"/>
      <c r="W2165"/>
      <c r="X2165"/>
      <c r="Y2165"/>
      <c r="Z2165"/>
    </row>
    <row r="2166" spans="19:26" x14ac:dyDescent="0.25">
      <c r="S2166" s="7"/>
      <c r="T2166"/>
      <c r="U2166"/>
      <c r="V2166"/>
      <c r="W2166"/>
      <c r="X2166"/>
      <c r="Y2166"/>
      <c r="Z2166"/>
    </row>
    <row r="2167" spans="19:26" x14ac:dyDescent="0.25">
      <c r="S2167" s="7"/>
      <c r="T2167"/>
      <c r="U2167"/>
      <c r="V2167"/>
      <c r="W2167"/>
      <c r="X2167"/>
      <c r="Y2167"/>
      <c r="Z2167"/>
    </row>
    <row r="2168" spans="19:26" x14ac:dyDescent="0.25">
      <c r="S2168" s="7"/>
      <c r="T2168"/>
      <c r="U2168"/>
      <c r="V2168"/>
      <c r="W2168"/>
      <c r="X2168"/>
      <c r="Y2168"/>
      <c r="Z2168"/>
    </row>
    <row r="2169" spans="19:26" x14ac:dyDescent="0.25">
      <c r="S2169" s="7"/>
      <c r="T2169"/>
      <c r="U2169"/>
      <c r="V2169"/>
      <c r="W2169"/>
      <c r="X2169"/>
      <c r="Y2169"/>
      <c r="Z2169"/>
    </row>
    <row r="2170" spans="19:26" x14ac:dyDescent="0.25">
      <c r="S2170" s="7"/>
      <c r="T2170"/>
      <c r="U2170"/>
      <c r="V2170"/>
      <c r="W2170"/>
      <c r="X2170"/>
      <c r="Y2170"/>
      <c r="Z2170"/>
    </row>
    <row r="2171" spans="19:26" x14ac:dyDescent="0.25">
      <c r="S2171" s="7"/>
      <c r="T2171"/>
      <c r="U2171"/>
      <c r="V2171"/>
      <c r="W2171"/>
      <c r="X2171"/>
      <c r="Y2171"/>
      <c r="Z2171"/>
    </row>
    <row r="2172" spans="19:26" x14ac:dyDescent="0.25">
      <c r="S2172" s="7"/>
      <c r="T2172"/>
      <c r="U2172"/>
      <c r="V2172"/>
      <c r="W2172"/>
      <c r="X2172"/>
      <c r="Y2172"/>
      <c r="Z2172"/>
    </row>
    <row r="2173" spans="19:26" x14ac:dyDescent="0.25">
      <c r="S2173" s="7"/>
      <c r="T2173"/>
      <c r="U2173"/>
      <c r="V2173"/>
      <c r="W2173"/>
      <c r="X2173"/>
      <c r="Y2173"/>
      <c r="Z2173"/>
    </row>
    <row r="2174" spans="19:26" x14ac:dyDescent="0.25">
      <c r="S2174" s="7"/>
      <c r="T2174"/>
      <c r="U2174"/>
      <c r="V2174"/>
      <c r="W2174"/>
      <c r="X2174"/>
      <c r="Y2174"/>
      <c r="Z2174"/>
    </row>
    <row r="2175" spans="19:26" x14ac:dyDescent="0.25">
      <c r="S2175" s="7"/>
      <c r="T2175"/>
      <c r="U2175"/>
      <c r="V2175"/>
      <c r="W2175"/>
      <c r="X2175"/>
      <c r="Y2175"/>
      <c r="Z2175"/>
    </row>
    <row r="2176" spans="19:26" x14ac:dyDescent="0.25">
      <c r="S2176" s="7"/>
      <c r="T2176"/>
      <c r="U2176"/>
      <c r="V2176"/>
      <c r="W2176"/>
      <c r="X2176"/>
      <c r="Y2176"/>
      <c r="Z2176"/>
    </row>
    <row r="2177" spans="19:26" x14ac:dyDescent="0.25">
      <c r="S2177" s="7"/>
      <c r="T2177"/>
      <c r="U2177"/>
      <c r="V2177"/>
      <c r="W2177"/>
      <c r="X2177"/>
      <c r="Y2177"/>
      <c r="Z2177"/>
    </row>
    <row r="2178" spans="19:26" x14ac:dyDescent="0.25">
      <c r="S2178" s="7"/>
      <c r="T2178"/>
      <c r="U2178"/>
      <c r="V2178"/>
      <c r="W2178"/>
      <c r="X2178"/>
      <c r="Y2178"/>
      <c r="Z2178"/>
    </row>
    <row r="2179" spans="19:26" x14ac:dyDescent="0.25">
      <c r="S2179" s="7"/>
      <c r="T2179"/>
      <c r="U2179"/>
      <c r="V2179"/>
      <c r="W2179"/>
      <c r="X2179"/>
      <c r="Y2179"/>
      <c r="Z2179"/>
    </row>
    <row r="2180" spans="19:26" x14ac:dyDescent="0.25">
      <c r="S2180" s="7"/>
      <c r="T2180"/>
      <c r="U2180"/>
      <c r="V2180"/>
      <c r="W2180"/>
      <c r="X2180"/>
      <c r="Y2180"/>
      <c r="Z2180"/>
    </row>
    <row r="2181" spans="19:26" x14ac:dyDescent="0.25">
      <c r="S2181" s="7"/>
      <c r="T2181"/>
      <c r="U2181"/>
      <c r="V2181"/>
      <c r="W2181"/>
      <c r="X2181"/>
      <c r="Y2181"/>
      <c r="Z2181"/>
    </row>
    <row r="2182" spans="19:26" x14ac:dyDescent="0.25">
      <c r="S2182" s="7"/>
      <c r="T2182"/>
      <c r="U2182"/>
      <c r="V2182"/>
      <c r="W2182"/>
      <c r="X2182"/>
      <c r="Y2182"/>
      <c r="Z2182"/>
    </row>
    <row r="2183" spans="19:26" x14ac:dyDescent="0.25">
      <c r="S2183" s="7"/>
      <c r="T2183"/>
      <c r="U2183"/>
      <c r="V2183"/>
      <c r="W2183"/>
      <c r="X2183"/>
      <c r="Y2183"/>
      <c r="Z2183"/>
    </row>
    <row r="2184" spans="19:26" x14ac:dyDescent="0.25">
      <c r="S2184" s="7"/>
      <c r="T2184"/>
      <c r="U2184"/>
      <c r="V2184"/>
      <c r="W2184"/>
      <c r="X2184"/>
      <c r="Y2184"/>
      <c r="Z2184"/>
    </row>
    <row r="2185" spans="19:26" x14ac:dyDescent="0.25">
      <c r="S2185" s="7"/>
      <c r="T2185"/>
      <c r="U2185"/>
      <c r="V2185"/>
      <c r="W2185"/>
      <c r="X2185"/>
      <c r="Y2185"/>
      <c r="Z2185"/>
    </row>
    <row r="2186" spans="19:26" x14ac:dyDescent="0.25">
      <c r="S2186" s="7"/>
      <c r="T2186"/>
      <c r="U2186"/>
      <c r="V2186"/>
      <c r="W2186"/>
      <c r="X2186"/>
      <c r="Y2186"/>
      <c r="Z2186"/>
    </row>
    <row r="2187" spans="19:26" x14ac:dyDescent="0.25">
      <c r="S2187" s="7"/>
      <c r="T2187"/>
      <c r="U2187"/>
      <c r="V2187"/>
      <c r="W2187"/>
      <c r="X2187"/>
      <c r="Y2187"/>
      <c r="Z2187"/>
    </row>
    <row r="2188" spans="19:26" x14ac:dyDescent="0.25">
      <c r="S2188" s="7"/>
      <c r="T2188"/>
      <c r="U2188"/>
      <c r="V2188"/>
      <c r="W2188"/>
      <c r="X2188"/>
      <c r="Y2188"/>
      <c r="Z2188"/>
    </row>
    <row r="2189" spans="19:26" x14ac:dyDescent="0.25">
      <c r="S2189" s="7"/>
      <c r="T2189"/>
      <c r="U2189"/>
      <c r="V2189"/>
      <c r="W2189"/>
      <c r="X2189"/>
      <c r="Y2189"/>
      <c r="Z2189"/>
    </row>
    <row r="2190" spans="19:26" x14ac:dyDescent="0.25">
      <c r="S2190" s="7"/>
      <c r="T2190"/>
      <c r="U2190"/>
      <c r="V2190"/>
      <c r="W2190"/>
      <c r="X2190"/>
      <c r="Y2190"/>
      <c r="Z2190"/>
    </row>
    <row r="2191" spans="19:26" x14ac:dyDescent="0.25">
      <c r="S2191" s="7"/>
      <c r="T2191"/>
      <c r="U2191"/>
      <c r="V2191"/>
      <c r="W2191"/>
      <c r="X2191"/>
      <c r="Y2191"/>
      <c r="Z2191"/>
    </row>
    <row r="2192" spans="19:26" x14ac:dyDescent="0.25">
      <c r="S2192" s="7"/>
      <c r="T2192"/>
      <c r="U2192"/>
      <c r="V2192"/>
      <c r="W2192"/>
      <c r="X2192"/>
      <c r="Y2192"/>
      <c r="Z2192"/>
    </row>
    <row r="2193" spans="19:26" x14ac:dyDescent="0.25">
      <c r="S2193" s="7"/>
      <c r="T2193"/>
      <c r="U2193"/>
      <c r="V2193"/>
      <c r="W2193"/>
      <c r="X2193"/>
      <c r="Y2193"/>
      <c r="Z2193"/>
    </row>
    <row r="2194" spans="19:26" x14ac:dyDescent="0.25">
      <c r="S2194" s="7"/>
      <c r="T2194"/>
      <c r="U2194"/>
      <c r="V2194"/>
      <c r="W2194"/>
      <c r="X2194"/>
      <c r="Y2194"/>
      <c r="Z2194"/>
    </row>
    <row r="2195" spans="19:26" x14ac:dyDescent="0.25">
      <c r="S2195" s="7"/>
      <c r="T2195"/>
      <c r="U2195"/>
      <c r="V2195"/>
      <c r="W2195"/>
      <c r="X2195"/>
      <c r="Y2195"/>
      <c r="Z2195"/>
    </row>
    <row r="2196" spans="19:26" x14ac:dyDescent="0.25">
      <c r="S2196" s="7"/>
      <c r="T2196"/>
      <c r="U2196"/>
      <c r="V2196"/>
      <c r="W2196"/>
      <c r="X2196"/>
      <c r="Y2196"/>
      <c r="Z2196"/>
    </row>
    <row r="2197" spans="19:26" x14ac:dyDescent="0.25">
      <c r="S2197" s="7"/>
      <c r="T2197"/>
      <c r="U2197"/>
      <c r="V2197"/>
      <c r="W2197"/>
      <c r="X2197"/>
      <c r="Y2197"/>
      <c r="Z2197"/>
    </row>
    <row r="2198" spans="19:26" x14ac:dyDescent="0.25">
      <c r="S2198" s="7"/>
      <c r="T2198"/>
      <c r="U2198"/>
      <c r="V2198"/>
      <c r="W2198"/>
      <c r="X2198"/>
      <c r="Y2198"/>
      <c r="Z2198"/>
    </row>
    <row r="2199" spans="19:26" x14ac:dyDescent="0.25">
      <c r="S2199" s="7"/>
      <c r="T2199"/>
      <c r="U2199"/>
      <c r="V2199"/>
      <c r="W2199"/>
      <c r="X2199"/>
      <c r="Y2199"/>
      <c r="Z2199"/>
    </row>
    <row r="2200" spans="19:26" x14ac:dyDescent="0.25">
      <c r="S2200" s="7"/>
      <c r="T2200"/>
      <c r="U2200"/>
      <c r="V2200"/>
      <c r="W2200"/>
      <c r="X2200"/>
      <c r="Y2200"/>
      <c r="Z2200"/>
    </row>
    <row r="2201" spans="19:26" x14ac:dyDescent="0.25">
      <c r="S2201" s="7"/>
      <c r="T2201"/>
      <c r="U2201"/>
      <c r="V2201"/>
      <c r="W2201"/>
      <c r="X2201"/>
      <c r="Y2201"/>
      <c r="Z2201"/>
    </row>
    <row r="2202" spans="19:26" x14ac:dyDescent="0.25">
      <c r="S2202" s="7"/>
      <c r="T2202"/>
      <c r="U2202"/>
      <c r="V2202"/>
      <c r="W2202"/>
      <c r="X2202"/>
      <c r="Y2202"/>
      <c r="Z2202"/>
    </row>
    <row r="2203" spans="19:26" x14ac:dyDescent="0.25">
      <c r="S2203" s="7"/>
      <c r="T2203"/>
      <c r="U2203"/>
      <c r="V2203"/>
      <c r="W2203"/>
      <c r="X2203"/>
      <c r="Y2203"/>
      <c r="Z2203"/>
    </row>
    <row r="2204" spans="19:26" x14ac:dyDescent="0.25">
      <c r="S2204" s="7"/>
      <c r="T2204"/>
      <c r="U2204"/>
      <c r="V2204"/>
      <c r="W2204"/>
      <c r="X2204"/>
      <c r="Y2204"/>
      <c r="Z2204"/>
    </row>
    <row r="2205" spans="19:26" x14ac:dyDescent="0.25">
      <c r="S2205" s="7"/>
      <c r="T2205"/>
      <c r="U2205"/>
      <c r="V2205"/>
      <c r="W2205"/>
      <c r="X2205"/>
      <c r="Y2205"/>
      <c r="Z2205"/>
    </row>
    <row r="2206" spans="19:26" x14ac:dyDescent="0.25">
      <c r="S2206" s="7"/>
      <c r="T2206"/>
      <c r="U2206"/>
      <c r="V2206"/>
      <c r="W2206"/>
      <c r="X2206"/>
      <c r="Y2206"/>
      <c r="Z2206"/>
    </row>
    <row r="2207" spans="19:26" x14ac:dyDescent="0.25">
      <c r="S2207" s="7"/>
      <c r="T2207"/>
      <c r="U2207"/>
      <c r="V2207"/>
      <c r="W2207"/>
      <c r="X2207"/>
      <c r="Y2207"/>
      <c r="Z2207"/>
    </row>
    <row r="2208" spans="19:26" x14ac:dyDescent="0.25">
      <c r="S2208" s="7"/>
      <c r="T2208"/>
      <c r="U2208"/>
      <c r="V2208"/>
      <c r="W2208"/>
      <c r="X2208"/>
      <c r="Y2208"/>
      <c r="Z2208"/>
    </row>
    <row r="2209" spans="19:26" x14ac:dyDescent="0.25">
      <c r="S2209" s="7"/>
      <c r="T2209"/>
      <c r="U2209"/>
      <c r="V2209"/>
      <c r="W2209"/>
      <c r="X2209"/>
      <c r="Y2209"/>
      <c r="Z2209"/>
    </row>
    <row r="2210" spans="19:26" x14ac:dyDescent="0.25">
      <c r="S2210" s="7"/>
      <c r="T2210"/>
      <c r="U2210"/>
      <c r="V2210"/>
      <c r="W2210"/>
      <c r="X2210"/>
      <c r="Y2210"/>
      <c r="Z2210"/>
    </row>
    <row r="2211" spans="19:26" x14ac:dyDescent="0.25">
      <c r="S2211" s="7"/>
      <c r="T2211"/>
      <c r="U2211"/>
      <c r="V2211"/>
      <c r="W2211"/>
      <c r="X2211"/>
      <c r="Y2211"/>
      <c r="Z2211"/>
    </row>
    <row r="2212" spans="19:26" x14ac:dyDescent="0.25">
      <c r="S2212" s="7"/>
      <c r="T2212"/>
      <c r="U2212"/>
      <c r="V2212"/>
      <c r="W2212"/>
      <c r="X2212"/>
      <c r="Y2212"/>
      <c r="Z2212"/>
    </row>
    <row r="2213" spans="19:26" x14ac:dyDescent="0.25">
      <c r="S2213" s="7"/>
      <c r="T2213"/>
      <c r="U2213"/>
      <c r="V2213"/>
      <c r="W2213"/>
      <c r="X2213"/>
      <c r="Y2213"/>
      <c r="Z2213"/>
    </row>
    <row r="2214" spans="19:26" x14ac:dyDescent="0.25">
      <c r="S2214" s="7"/>
      <c r="T2214"/>
      <c r="U2214"/>
      <c r="V2214"/>
      <c r="W2214"/>
      <c r="X2214"/>
      <c r="Y2214"/>
      <c r="Z2214"/>
    </row>
    <row r="2215" spans="19:26" x14ac:dyDescent="0.25">
      <c r="S2215" s="7"/>
      <c r="T2215"/>
      <c r="U2215"/>
      <c r="V2215"/>
      <c r="W2215"/>
      <c r="X2215"/>
      <c r="Y2215"/>
      <c r="Z2215"/>
    </row>
    <row r="2216" spans="19:26" x14ac:dyDescent="0.25">
      <c r="S2216" s="7"/>
      <c r="T2216"/>
      <c r="U2216"/>
      <c r="V2216"/>
      <c r="W2216"/>
      <c r="X2216"/>
      <c r="Y2216"/>
      <c r="Z2216"/>
    </row>
    <row r="2217" spans="19:26" x14ac:dyDescent="0.25">
      <c r="S2217" s="7"/>
      <c r="T2217"/>
      <c r="U2217"/>
      <c r="V2217"/>
      <c r="W2217"/>
      <c r="X2217"/>
      <c r="Y2217"/>
      <c r="Z2217"/>
    </row>
    <row r="2218" spans="19:26" x14ac:dyDescent="0.25">
      <c r="S2218" s="7"/>
      <c r="T2218"/>
      <c r="U2218"/>
      <c r="V2218"/>
      <c r="W2218"/>
      <c r="X2218"/>
      <c r="Y2218"/>
      <c r="Z2218"/>
    </row>
    <row r="2219" spans="19:26" x14ac:dyDescent="0.25">
      <c r="S2219" s="7"/>
      <c r="T2219"/>
      <c r="U2219"/>
      <c r="V2219"/>
      <c r="W2219"/>
      <c r="X2219"/>
      <c r="Y2219"/>
      <c r="Z2219"/>
    </row>
    <row r="2220" spans="19:26" x14ac:dyDescent="0.25">
      <c r="S2220" s="7"/>
      <c r="T2220"/>
      <c r="U2220"/>
      <c r="V2220"/>
      <c r="W2220"/>
      <c r="X2220"/>
      <c r="Y2220"/>
      <c r="Z2220"/>
    </row>
    <row r="2221" spans="19:26" x14ac:dyDescent="0.25">
      <c r="S2221" s="7"/>
      <c r="T2221"/>
      <c r="U2221"/>
      <c r="V2221"/>
      <c r="W2221"/>
      <c r="X2221"/>
      <c r="Y2221"/>
      <c r="Z2221"/>
    </row>
    <row r="2222" spans="19:26" x14ac:dyDescent="0.25">
      <c r="S2222" s="7"/>
      <c r="T2222"/>
      <c r="U2222"/>
      <c r="V2222"/>
      <c r="W2222"/>
      <c r="X2222"/>
      <c r="Y2222"/>
      <c r="Z2222"/>
    </row>
    <row r="2223" spans="19:26" x14ac:dyDescent="0.25">
      <c r="S2223" s="7"/>
      <c r="T2223"/>
      <c r="U2223"/>
      <c r="V2223"/>
      <c r="W2223"/>
      <c r="X2223"/>
      <c r="Y2223"/>
      <c r="Z2223"/>
    </row>
    <row r="2224" spans="19:26" x14ac:dyDescent="0.25">
      <c r="S2224" s="7"/>
      <c r="T2224"/>
      <c r="U2224"/>
      <c r="V2224"/>
      <c r="W2224"/>
      <c r="X2224"/>
      <c r="Y2224"/>
      <c r="Z2224"/>
    </row>
    <row r="2225" spans="19:26" x14ac:dyDescent="0.25">
      <c r="S2225" s="7"/>
      <c r="T2225"/>
      <c r="U2225"/>
      <c r="V2225"/>
      <c r="W2225"/>
      <c r="X2225"/>
      <c r="Y2225"/>
      <c r="Z2225"/>
    </row>
    <row r="2226" spans="19:26" x14ac:dyDescent="0.25">
      <c r="S2226" s="7"/>
      <c r="T2226"/>
      <c r="U2226"/>
      <c r="V2226"/>
      <c r="W2226"/>
      <c r="X2226"/>
      <c r="Y2226"/>
      <c r="Z2226"/>
    </row>
    <row r="2227" spans="19:26" x14ac:dyDescent="0.25">
      <c r="S2227" s="7"/>
      <c r="T2227"/>
      <c r="U2227"/>
      <c r="V2227"/>
      <c r="W2227"/>
      <c r="X2227"/>
      <c r="Y2227"/>
      <c r="Z2227"/>
    </row>
    <row r="2228" spans="19:26" x14ac:dyDescent="0.25">
      <c r="S2228" s="7"/>
      <c r="T2228"/>
      <c r="U2228"/>
      <c r="V2228"/>
      <c r="W2228"/>
      <c r="X2228"/>
      <c r="Y2228"/>
      <c r="Z2228"/>
    </row>
    <row r="2229" spans="19:26" x14ac:dyDescent="0.25">
      <c r="S2229" s="7"/>
      <c r="T2229"/>
      <c r="U2229"/>
      <c r="V2229"/>
      <c r="W2229"/>
      <c r="X2229"/>
      <c r="Y2229"/>
      <c r="Z2229"/>
    </row>
    <row r="2230" spans="19:26" x14ac:dyDescent="0.25">
      <c r="S2230" s="7"/>
      <c r="T2230"/>
      <c r="U2230"/>
      <c r="V2230"/>
      <c r="W2230"/>
      <c r="X2230"/>
      <c r="Y2230"/>
      <c r="Z2230"/>
    </row>
    <row r="2231" spans="19:26" x14ac:dyDescent="0.25">
      <c r="S2231" s="7"/>
      <c r="T2231"/>
      <c r="U2231"/>
      <c r="V2231"/>
      <c r="W2231"/>
      <c r="X2231"/>
      <c r="Y2231"/>
      <c r="Z2231"/>
    </row>
    <row r="2232" spans="19:26" x14ac:dyDescent="0.25">
      <c r="S2232" s="7"/>
      <c r="T2232"/>
      <c r="U2232"/>
      <c r="V2232"/>
      <c r="W2232"/>
      <c r="X2232"/>
      <c r="Y2232"/>
      <c r="Z2232"/>
    </row>
    <row r="2233" spans="19:26" x14ac:dyDescent="0.25">
      <c r="S2233" s="7"/>
      <c r="T2233"/>
      <c r="U2233"/>
      <c r="V2233"/>
      <c r="W2233"/>
      <c r="X2233"/>
      <c r="Y2233"/>
      <c r="Z2233"/>
    </row>
    <row r="2234" spans="19:26" x14ac:dyDescent="0.25">
      <c r="S2234" s="7"/>
      <c r="T2234"/>
      <c r="U2234"/>
      <c r="V2234"/>
      <c r="W2234"/>
      <c r="X2234"/>
      <c r="Y2234"/>
      <c r="Z2234"/>
    </row>
    <row r="2235" spans="19:26" x14ac:dyDescent="0.25">
      <c r="S2235" s="7"/>
      <c r="T2235"/>
      <c r="U2235"/>
      <c r="V2235"/>
      <c r="W2235"/>
      <c r="X2235"/>
      <c r="Y2235"/>
      <c r="Z2235"/>
    </row>
    <row r="2236" spans="19:26" x14ac:dyDescent="0.25">
      <c r="S2236" s="7"/>
      <c r="T2236"/>
      <c r="U2236"/>
      <c r="V2236"/>
      <c r="W2236"/>
      <c r="X2236"/>
      <c r="Y2236"/>
      <c r="Z2236"/>
    </row>
    <row r="2237" spans="19:26" x14ac:dyDescent="0.25">
      <c r="S2237" s="7"/>
      <c r="T2237"/>
      <c r="U2237"/>
      <c r="V2237"/>
      <c r="W2237"/>
      <c r="X2237"/>
      <c r="Y2237"/>
      <c r="Z2237"/>
    </row>
    <row r="2238" spans="19:26" x14ac:dyDescent="0.25">
      <c r="S2238" s="7"/>
      <c r="T2238"/>
      <c r="U2238"/>
      <c r="V2238"/>
      <c r="W2238"/>
      <c r="X2238"/>
      <c r="Y2238"/>
      <c r="Z2238"/>
    </row>
    <row r="2239" spans="19:26" x14ac:dyDescent="0.25">
      <c r="S2239" s="7"/>
      <c r="T2239"/>
      <c r="U2239"/>
      <c r="V2239"/>
      <c r="W2239"/>
      <c r="X2239"/>
      <c r="Y2239"/>
      <c r="Z2239"/>
    </row>
    <row r="2240" spans="19:26" x14ac:dyDescent="0.25">
      <c r="S2240" s="7"/>
      <c r="T2240"/>
      <c r="U2240"/>
      <c r="V2240"/>
      <c r="W2240"/>
      <c r="X2240"/>
      <c r="Y2240"/>
      <c r="Z2240"/>
    </row>
    <row r="2241" spans="19:26" x14ac:dyDescent="0.25">
      <c r="S2241" s="7"/>
      <c r="T2241"/>
      <c r="U2241"/>
      <c r="V2241"/>
      <c r="W2241"/>
      <c r="X2241"/>
      <c r="Y2241"/>
      <c r="Z2241"/>
    </row>
    <row r="2242" spans="19:26" x14ac:dyDescent="0.25">
      <c r="S2242" s="7"/>
      <c r="T2242"/>
      <c r="U2242"/>
      <c r="V2242"/>
      <c r="W2242"/>
      <c r="X2242"/>
      <c r="Y2242"/>
      <c r="Z2242"/>
    </row>
    <row r="2243" spans="19:26" x14ac:dyDescent="0.25">
      <c r="S2243" s="7"/>
      <c r="T2243"/>
      <c r="U2243"/>
      <c r="V2243"/>
      <c r="W2243"/>
      <c r="X2243"/>
      <c r="Y2243"/>
      <c r="Z2243"/>
    </row>
    <row r="2244" spans="19:26" x14ac:dyDescent="0.25">
      <c r="S2244" s="7"/>
      <c r="T2244"/>
      <c r="U2244"/>
      <c r="V2244"/>
      <c r="W2244"/>
      <c r="X2244"/>
      <c r="Y2244"/>
      <c r="Z2244"/>
    </row>
    <row r="2245" spans="19:26" x14ac:dyDescent="0.25">
      <c r="S2245" s="7"/>
      <c r="T2245"/>
      <c r="U2245"/>
      <c r="V2245"/>
      <c r="W2245"/>
      <c r="X2245"/>
      <c r="Y2245"/>
      <c r="Z2245"/>
    </row>
    <row r="2246" spans="19:26" x14ac:dyDescent="0.25">
      <c r="S2246" s="7"/>
      <c r="T2246"/>
      <c r="U2246"/>
      <c r="V2246"/>
      <c r="W2246"/>
      <c r="X2246"/>
      <c r="Y2246"/>
      <c r="Z2246"/>
    </row>
    <row r="2247" spans="19:26" x14ac:dyDescent="0.25">
      <c r="S2247" s="7"/>
      <c r="T2247"/>
      <c r="U2247"/>
      <c r="V2247"/>
      <c r="W2247"/>
      <c r="X2247"/>
      <c r="Y2247"/>
      <c r="Z2247"/>
    </row>
    <row r="2248" spans="19:26" x14ac:dyDescent="0.25">
      <c r="S2248" s="7"/>
      <c r="T2248"/>
      <c r="U2248"/>
      <c r="V2248"/>
      <c r="W2248"/>
      <c r="X2248"/>
      <c r="Y2248"/>
      <c r="Z2248"/>
    </row>
    <row r="2249" spans="19:26" x14ac:dyDescent="0.25">
      <c r="S2249" s="7"/>
      <c r="T2249"/>
      <c r="U2249"/>
      <c r="V2249"/>
      <c r="W2249"/>
      <c r="X2249"/>
      <c r="Y2249"/>
      <c r="Z2249"/>
    </row>
    <row r="2250" spans="19:26" x14ac:dyDescent="0.25">
      <c r="S2250" s="7"/>
      <c r="T2250"/>
      <c r="U2250"/>
      <c r="V2250"/>
      <c r="W2250"/>
      <c r="X2250"/>
      <c r="Y2250"/>
      <c r="Z2250"/>
    </row>
    <row r="2251" spans="19:26" x14ac:dyDescent="0.25">
      <c r="S2251" s="7"/>
      <c r="T2251"/>
      <c r="U2251"/>
      <c r="V2251"/>
      <c r="W2251"/>
      <c r="X2251"/>
      <c r="Y2251"/>
      <c r="Z2251"/>
    </row>
    <row r="2252" spans="19:26" x14ac:dyDescent="0.25">
      <c r="S2252" s="7"/>
      <c r="T2252"/>
      <c r="U2252"/>
      <c r="V2252"/>
      <c r="W2252"/>
      <c r="X2252"/>
      <c r="Y2252"/>
      <c r="Z2252"/>
    </row>
    <row r="2253" spans="19:26" x14ac:dyDescent="0.25">
      <c r="S2253" s="7"/>
      <c r="T2253"/>
      <c r="U2253"/>
      <c r="V2253"/>
      <c r="W2253"/>
      <c r="X2253"/>
      <c r="Y2253"/>
      <c r="Z2253"/>
    </row>
    <row r="2254" spans="19:26" x14ac:dyDescent="0.25">
      <c r="S2254" s="7"/>
      <c r="T2254"/>
      <c r="U2254"/>
      <c r="V2254"/>
      <c r="W2254"/>
      <c r="X2254"/>
      <c r="Y2254"/>
      <c r="Z2254"/>
    </row>
    <row r="2255" spans="19:26" x14ac:dyDescent="0.25">
      <c r="S2255" s="7"/>
      <c r="T2255"/>
      <c r="U2255"/>
      <c r="V2255"/>
      <c r="W2255"/>
      <c r="X2255"/>
      <c r="Y2255"/>
      <c r="Z2255"/>
    </row>
    <row r="2256" spans="19:26" x14ac:dyDescent="0.25">
      <c r="S2256" s="7"/>
      <c r="T2256"/>
      <c r="U2256"/>
      <c r="V2256"/>
      <c r="W2256"/>
      <c r="X2256"/>
      <c r="Y2256"/>
      <c r="Z2256"/>
    </row>
    <row r="2257" spans="19:26" x14ac:dyDescent="0.25">
      <c r="S2257" s="7"/>
      <c r="T2257"/>
      <c r="U2257"/>
      <c r="V2257"/>
      <c r="W2257"/>
      <c r="X2257"/>
      <c r="Y2257"/>
      <c r="Z2257"/>
    </row>
    <row r="2258" spans="19:26" x14ac:dyDescent="0.25">
      <c r="S2258" s="7"/>
      <c r="T2258"/>
      <c r="U2258"/>
      <c r="V2258"/>
      <c r="W2258"/>
      <c r="X2258"/>
      <c r="Y2258"/>
      <c r="Z2258"/>
    </row>
    <row r="2259" spans="19:26" x14ac:dyDescent="0.25">
      <c r="S2259" s="7"/>
      <c r="T2259"/>
      <c r="U2259"/>
      <c r="V2259"/>
      <c r="W2259"/>
      <c r="X2259"/>
      <c r="Y2259"/>
      <c r="Z2259"/>
    </row>
    <row r="2260" spans="19:26" x14ac:dyDescent="0.25">
      <c r="S2260" s="7"/>
      <c r="T2260"/>
      <c r="U2260"/>
      <c r="V2260"/>
      <c r="W2260"/>
      <c r="X2260"/>
      <c r="Y2260"/>
      <c r="Z2260"/>
    </row>
    <row r="2261" spans="19:26" x14ac:dyDescent="0.25">
      <c r="S2261" s="7"/>
      <c r="T2261"/>
      <c r="U2261"/>
      <c r="V2261"/>
      <c r="W2261"/>
      <c r="X2261"/>
      <c r="Y2261"/>
      <c r="Z2261"/>
    </row>
    <row r="2262" spans="19:26" x14ac:dyDescent="0.25">
      <c r="S2262" s="7"/>
      <c r="T2262"/>
      <c r="U2262"/>
      <c r="V2262"/>
      <c r="W2262"/>
      <c r="X2262"/>
      <c r="Y2262"/>
      <c r="Z2262"/>
    </row>
    <row r="2263" spans="19:26" x14ac:dyDescent="0.25">
      <c r="S2263" s="7"/>
      <c r="T2263"/>
      <c r="U2263"/>
      <c r="V2263"/>
      <c r="W2263"/>
      <c r="X2263"/>
      <c r="Y2263"/>
      <c r="Z2263"/>
    </row>
    <row r="2264" spans="19:26" x14ac:dyDescent="0.25">
      <c r="S2264" s="7"/>
      <c r="T2264"/>
      <c r="U2264"/>
      <c r="V2264"/>
      <c r="W2264"/>
      <c r="X2264"/>
      <c r="Y2264"/>
      <c r="Z2264"/>
    </row>
    <row r="2265" spans="19:26" x14ac:dyDescent="0.25">
      <c r="S2265" s="7"/>
      <c r="T2265"/>
      <c r="U2265"/>
      <c r="V2265"/>
      <c r="W2265"/>
      <c r="X2265"/>
      <c r="Y2265"/>
      <c r="Z2265"/>
    </row>
    <row r="2266" spans="19:26" x14ac:dyDescent="0.25">
      <c r="S2266" s="7"/>
      <c r="T2266"/>
      <c r="U2266"/>
      <c r="V2266"/>
      <c r="W2266"/>
      <c r="X2266"/>
      <c r="Y2266"/>
      <c r="Z2266"/>
    </row>
    <row r="2267" spans="19:26" x14ac:dyDescent="0.25">
      <c r="S2267" s="7"/>
      <c r="T2267"/>
      <c r="U2267"/>
      <c r="V2267"/>
      <c r="W2267"/>
      <c r="X2267"/>
      <c r="Y2267"/>
      <c r="Z2267"/>
    </row>
    <row r="2268" spans="19:26" x14ac:dyDescent="0.25">
      <c r="S2268" s="7"/>
      <c r="T2268"/>
      <c r="U2268"/>
      <c r="V2268"/>
      <c r="W2268"/>
      <c r="X2268"/>
      <c r="Y2268"/>
      <c r="Z2268"/>
    </row>
    <row r="2269" spans="19:26" x14ac:dyDescent="0.25">
      <c r="S2269" s="7"/>
      <c r="T2269"/>
      <c r="U2269"/>
      <c r="V2269"/>
      <c r="W2269"/>
      <c r="X2269"/>
      <c r="Y2269"/>
      <c r="Z2269"/>
    </row>
    <row r="2270" spans="19:26" x14ac:dyDescent="0.25">
      <c r="S2270" s="7"/>
      <c r="T2270"/>
      <c r="U2270"/>
      <c r="V2270"/>
      <c r="W2270"/>
      <c r="X2270"/>
      <c r="Y2270"/>
      <c r="Z2270"/>
    </row>
    <row r="2271" spans="19:26" x14ac:dyDescent="0.25">
      <c r="S2271" s="7"/>
      <c r="T2271"/>
      <c r="U2271"/>
      <c r="V2271"/>
      <c r="W2271"/>
      <c r="X2271"/>
      <c r="Y2271"/>
      <c r="Z2271"/>
    </row>
    <row r="2272" spans="19:26" x14ac:dyDescent="0.25">
      <c r="S2272" s="7"/>
      <c r="T2272"/>
      <c r="U2272"/>
      <c r="V2272"/>
      <c r="W2272"/>
      <c r="X2272"/>
      <c r="Y2272"/>
      <c r="Z2272"/>
    </row>
    <row r="2273" spans="19:26" x14ac:dyDescent="0.25">
      <c r="S2273" s="7"/>
      <c r="T2273"/>
      <c r="U2273"/>
      <c r="V2273"/>
      <c r="W2273"/>
      <c r="X2273"/>
      <c r="Y2273"/>
      <c r="Z2273"/>
    </row>
    <row r="2274" spans="19:26" x14ac:dyDescent="0.25">
      <c r="S2274" s="7"/>
      <c r="T2274"/>
      <c r="U2274"/>
      <c r="V2274"/>
      <c r="W2274"/>
      <c r="X2274"/>
      <c r="Y2274"/>
      <c r="Z2274"/>
    </row>
    <row r="2275" spans="19:26" x14ac:dyDescent="0.25">
      <c r="S2275" s="7"/>
      <c r="T2275"/>
      <c r="U2275"/>
      <c r="V2275"/>
      <c r="W2275"/>
      <c r="X2275"/>
      <c r="Y2275"/>
      <c r="Z2275"/>
    </row>
    <row r="2276" spans="19:26" x14ac:dyDescent="0.25">
      <c r="S2276" s="7"/>
      <c r="T2276"/>
      <c r="U2276"/>
      <c r="V2276"/>
      <c r="W2276"/>
      <c r="X2276"/>
      <c r="Y2276"/>
      <c r="Z2276"/>
    </row>
    <row r="2277" spans="19:26" x14ac:dyDescent="0.25">
      <c r="S2277" s="7"/>
      <c r="T2277"/>
      <c r="U2277"/>
      <c r="V2277"/>
      <c r="W2277"/>
      <c r="X2277"/>
      <c r="Y2277"/>
      <c r="Z2277"/>
    </row>
    <row r="2278" spans="19:26" x14ac:dyDescent="0.25">
      <c r="S2278" s="7"/>
      <c r="T2278"/>
      <c r="U2278"/>
      <c r="V2278"/>
      <c r="W2278"/>
      <c r="X2278"/>
      <c r="Y2278"/>
      <c r="Z2278"/>
    </row>
    <row r="2279" spans="19:26" x14ac:dyDescent="0.25">
      <c r="S2279" s="7"/>
      <c r="T2279"/>
      <c r="U2279"/>
      <c r="V2279"/>
      <c r="W2279"/>
      <c r="X2279"/>
      <c r="Y2279"/>
      <c r="Z2279"/>
    </row>
    <row r="2280" spans="19:26" x14ac:dyDescent="0.25">
      <c r="S2280" s="7"/>
      <c r="T2280"/>
      <c r="U2280"/>
      <c r="V2280"/>
      <c r="W2280"/>
      <c r="X2280"/>
      <c r="Y2280"/>
      <c r="Z2280"/>
    </row>
    <row r="2281" spans="19:26" x14ac:dyDescent="0.25">
      <c r="S2281" s="7"/>
      <c r="T2281"/>
      <c r="U2281"/>
      <c r="V2281"/>
      <c r="W2281"/>
      <c r="X2281"/>
      <c r="Y2281"/>
      <c r="Z2281"/>
    </row>
    <row r="2282" spans="19:26" x14ac:dyDescent="0.25">
      <c r="S2282" s="7"/>
      <c r="T2282"/>
      <c r="U2282"/>
      <c r="V2282"/>
      <c r="W2282"/>
      <c r="X2282"/>
      <c r="Y2282"/>
      <c r="Z2282"/>
    </row>
    <row r="2283" spans="19:26" x14ac:dyDescent="0.25">
      <c r="S2283" s="7"/>
      <c r="T2283"/>
      <c r="U2283"/>
      <c r="V2283"/>
      <c r="W2283"/>
      <c r="X2283"/>
      <c r="Y2283"/>
      <c r="Z2283"/>
    </row>
    <row r="2284" spans="19:26" x14ac:dyDescent="0.25">
      <c r="S2284" s="7"/>
      <c r="T2284"/>
      <c r="U2284"/>
      <c r="V2284"/>
      <c r="W2284"/>
      <c r="X2284"/>
      <c r="Y2284"/>
      <c r="Z2284"/>
    </row>
    <row r="2285" spans="19:26" x14ac:dyDescent="0.25">
      <c r="S2285" s="7"/>
      <c r="T2285"/>
      <c r="U2285"/>
      <c r="V2285"/>
      <c r="W2285"/>
      <c r="X2285"/>
      <c r="Y2285"/>
      <c r="Z2285"/>
    </row>
    <row r="2286" spans="19:26" x14ac:dyDescent="0.25">
      <c r="S2286" s="7"/>
      <c r="T2286"/>
      <c r="U2286"/>
      <c r="V2286"/>
      <c r="W2286"/>
      <c r="X2286"/>
      <c r="Y2286"/>
      <c r="Z2286"/>
    </row>
    <row r="2287" spans="19:26" x14ac:dyDescent="0.25">
      <c r="S2287" s="7"/>
      <c r="T2287"/>
      <c r="U2287"/>
      <c r="V2287"/>
      <c r="W2287"/>
      <c r="X2287"/>
      <c r="Y2287"/>
      <c r="Z2287"/>
    </row>
    <row r="2288" spans="19:26" x14ac:dyDescent="0.25">
      <c r="S2288" s="7"/>
      <c r="T2288"/>
      <c r="U2288"/>
      <c r="V2288"/>
      <c r="W2288"/>
      <c r="X2288"/>
      <c r="Y2288"/>
      <c r="Z2288"/>
    </row>
    <row r="2289" spans="19:26" x14ac:dyDescent="0.25">
      <c r="S2289" s="7"/>
      <c r="T2289"/>
      <c r="U2289"/>
      <c r="V2289"/>
      <c r="W2289"/>
      <c r="X2289"/>
      <c r="Y2289"/>
      <c r="Z2289"/>
    </row>
    <row r="2290" spans="19:26" x14ac:dyDescent="0.25">
      <c r="S2290" s="7"/>
      <c r="T2290"/>
      <c r="U2290"/>
      <c r="V2290"/>
      <c r="W2290"/>
      <c r="X2290"/>
      <c r="Y2290"/>
      <c r="Z2290"/>
    </row>
    <row r="2291" spans="19:26" x14ac:dyDescent="0.25">
      <c r="S2291" s="7"/>
      <c r="T2291"/>
      <c r="U2291"/>
      <c r="V2291"/>
      <c r="W2291"/>
      <c r="X2291"/>
      <c r="Y2291"/>
      <c r="Z2291"/>
    </row>
    <row r="2292" spans="19:26" x14ac:dyDescent="0.25">
      <c r="S2292" s="7"/>
      <c r="T2292"/>
      <c r="U2292"/>
      <c r="V2292"/>
      <c r="W2292"/>
      <c r="X2292"/>
      <c r="Y2292"/>
      <c r="Z2292"/>
    </row>
    <row r="2293" spans="19:26" x14ac:dyDescent="0.25">
      <c r="S2293" s="7"/>
      <c r="T2293"/>
      <c r="U2293"/>
      <c r="V2293"/>
      <c r="W2293"/>
      <c r="X2293"/>
      <c r="Y2293"/>
      <c r="Z2293"/>
    </row>
    <row r="2294" spans="19:26" x14ac:dyDescent="0.25">
      <c r="S2294" s="7"/>
      <c r="T2294"/>
      <c r="U2294"/>
      <c r="V2294"/>
      <c r="W2294"/>
      <c r="X2294"/>
      <c r="Y2294"/>
      <c r="Z2294"/>
    </row>
    <row r="2295" spans="19:26" x14ac:dyDescent="0.25">
      <c r="S2295" s="7"/>
      <c r="T2295"/>
      <c r="U2295"/>
      <c r="V2295"/>
      <c r="W2295"/>
      <c r="X2295"/>
      <c r="Y2295"/>
      <c r="Z2295"/>
    </row>
    <row r="2296" spans="19:26" x14ac:dyDescent="0.25">
      <c r="S2296" s="7"/>
      <c r="T2296"/>
      <c r="U2296"/>
      <c r="V2296"/>
      <c r="W2296"/>
      <c r="X2296"/>
      <c r="Y2296"/>
      <c r="Z2296"/>
    </row>
    <row r="2297" spans="19:26" x14ac:dyDescent="0.25">
      <c r="S2297" s="7"/>
      <c r="T2297"/>
      <c r="U2297"/>
      <c r="V2297"/>
      <c r="W2297"/>
      <c r="X2297"/>
      <c r="Y2297"/>
      <c r="Z2297"/>
    </row>
    <row r="2298" spans="19:26" x14ac:dyDescent="0.25">
      <c r="S2298" s="7"/>
      <c r="T2298"/>
      <c r="U2298"/>
      <c r="V2298"/>
      <c r="W2298"/>
      <c r="X2298"/>
      <c r="Y2298"/>
      <c r="Z2298"/>
    </row>
    <row r="2299" spans="19:26" x14ac:dyDescent="0.25">
      <c r="S2299" s="7"/>
      <c r="T2299"/>
      <c r="U2299"/>
      <c r="V2299"/>
      <c r="W2299"/>
      <c r="X2299"/>
      <c r="Y2299"/>
      <c r="Z2299"/>
    </row>
    <row r="2300" spans="19:26" x14ac:dyDescent="0.25">
      <c r="S2300" s="7"/>
      <c r="T2300"/>
      <c r="U2300"/>
      <c r="V2300"/>
      <c r="W2300"/>
      <c r="X2300"/>
      <c r="Y2300"/>
      <c r="Z2300"/>
    </row>
    <row r="2301" spans="19:26" x14ac:dyDescent="0.25">
      <c r="S2301" s="7"/>
      <c r="T2301"/>
      <c r="U2301"/>
      <c r="V2301"/>
      <c r="W2301"/>
      <c r="X2301"/>
      <c r="Y2301"/>
      <c r="Z2301"/>
    </row>
    <row r="2302" spans="19:26" x14ac:dyDescent="0.25">
      <c r="S2302" s="7"/>
      <c r="T2302"/>
      <c r="U2302"/>
      <c r="V2302"/>
      <c r="W2302"/>
      <c r="X2302"/>
      <c r="Y2302"/>
      <c r="Z2302"/>
    </row>
    <row r="2303" spans="19:26" x14ac:dyDescent="0.25">
      <c r="S2303" s="7"/>
      <c r="T2303"/>
      <c r="U2303"/>
      <c r="V2303"/>
      <c r="W2303"/>
      <c r="X2303"/>
      <c r="Y2303"/>
      <c r="Z2303"/>
    </row>
    <row r="2304" spans="19:26" x14ac:dyDescent="0.25">
      <c r="S2304" s="7"/>
      <c r="T2304"/>
      <c r="U2304"/>
      <c r="V2304"/>
      <c r="W2304"/>
      <c r="X2304"/>
      <c r="Y2304"/>
      <c r="Z2304"/>
    </row>
    <row r="2305" spans="19:26" x14ac:dyDescent="0.25">
      <c r="S2305" s="7"/>
      <c r="T2305"/>
      <c r="U2305"/>
      <c r="V2305"/>
      <c r="W2305"/>
      <c r="X2305"/>
      <c r="Y2305"/>
      <c r="Z2305"/>
    </row>
    <row r="2306" spans="19:26" x14ac:dyDescent="0.25">
      <c r="S2306" s="7"/>
      <c r="T2306"/>
      <c r="U2306"/>
      <c r="V2306"/>
      <c r="W2306"/>
      <c r="X2306"/>
      <c r="Y2306"/>
      <c r="Z2306"/>
    </row>
    <row r="2307" spans="19:26" x14ac:dyDescent="0.25">
      <c r="S2307" s="7"/>
      <c r="T2307"/>
      <c r="U2307"/>
      <c r="V2307"/>
      <c r="W2307"/>
      <c r="X2307"/>
      <c r="Y2307"/>
      <c r="Z2307"/>
    </row>
    <row r="2308" spans="19:26" x14ac:dyDescent="0.25">
      <c r="S2308" s="7"/>
      <c r="T2308"/>
      <c r="U2308"/>
      <c r="V2308"/>
      <c r="W2308"/>
      <c r="X2308"/>
      <c r="Y2308"/>
      <c r="Z2308"/>
    </row>
    <row r="2309" spans="19:26" x14ac:dyDescent="0.25">
      <c r="S2309" s="7"/>
      <c r="T2309"/>
      <c r="U2309"/>
      <c r="V2309"/>
      <c r="W2309"/>
      <c r="X2309"/>
      <c r="Y2309"/>
      <c r="Z2309"/>
    </row>
    <row r="2310" spans="19:26" x14ac:dyDescent="0.25">
      <c r="S2310" s="7"/>
      <c r="T2310"/>
      <c r="U2310"/>
      <c r="V2310"/>
      <c r="W2310"/>
      <c r="X2310"/>
      <c r="Y2310"/>
      <c r="Z2310"/>
    </row>
    <row r="2311" spans="19:26" x14ac:dyDescent="0.25">
      <c r="S2311" s="7"/>
      <c r="T2311"/>
      <c r="U2311"/>
      <c r="V2311"/>
      <c r="W2311"/>
      <c r="X2311"/>
      <c r="Y2311"/>
      <c r="Z2311"/>
    </row>
    <row r="2312" spans="19:26" x14ac:dyDescent="0.25">
      <c r="S2312" s="7"/>
      <c r="T2312"/>
      <c r="U2312"/>
      <c r="V2312"/>
      <c r="W2312"/>
      <c r="X2312"/>
      <c r="Y2312"/>
      <c r="Z2312"/>
    </row>
    <row r="2313" spans="19:26" x14ac:dyDescent="0.25">
      <c r="S2313" s="7"/>
      <c r="T2313"/>
      <c r="U2313"/>
      <c r="V2313"/>
      <c r="W2313"/>
      <c r="X2313"/>
      <c r="Y2313"/>
      <c r="Z2313"/>
    </row>
    <row r="2314" spans="19:26" x14ac:dyDescent="0.25">
      <c r="S2314" s="7"/>
      <c r="T2314"/>
      <c r="U2314"/>
      <c r="V2314"/>
      <c r="W2314"/>
      <c r="X2314"/>
      <c r="Y2314"/>
      <c r="Z2314"/>
    </row>
    <row r="2315" spans="19:26" x14ac:dyDescent="0.25">
      <c r="S2315" s="7"/>
      <c r="T2315"/>
      <c r="U2315"/>
      <c r="V2315"/>
      <c r="W2315"/>
      <c r="X2315"/>
      <c r="Y2315"/>
      <c r="Z2315"/>
    </row>
    <row r="2316" spans="19:26" x14ac:dyDescent="0.25">
      <c r="S2316" s="7"/>
      <c r="T2316"/>
      <c r="U2316"/>
      <c r="V2316"/>
      <c r="W2316"/>
      <c r="X2316"/>
      <c r="Y2316"/>
      <c r="Z2316"/>
    </row>
    <row r="2317" spans="19:26" x14ac:dyDescent="0.25">
      <c r="S2317" s="7"/>
      <c r="T2317"/>
      <c r="U2317"/>
      <c r="V2317"/>
      <c r="W2317"/>
      <c r="X2317"/>
      <c r="Y2317"/>
      <c r="Z2317"/>
    </row>
    <row r="2318" spans="19:26" x14ac:dyDescent="0.25">
      <c r="S2318" s="7"/>
      <c r="T2318"/>
      <c r="U2318"/>
      <c r="V2318"/>
      <c r="W2318"/>
      <c r="X2318"/>
      <c r="Y2318"/>
      <c r="Z2318"/>
    </row>
    <row r="2319" spans="19:26" x14ac:dyDescent="0.25">
      <c r="S2319" s="7"/>
      <c r="T2319"/>
      <c r="U2319"/>
      <c r="V2319"/>
      <c r="W2319"/>
      <c r="X2319"/>
      <c r="Y2319"/>
      <c r="Z2319"/>
    </row>
    <row r="2320" spans="19:26" x14ac:dyDescent="0.25">
      <c r="S2320" s="7"/>
      <c r="T2320"/>
      <c r="U2320"/>
      <c r="V2320"/>
      <c r="W2320"/>
      <c r="X2320"/>
      <c r="Y2320"/>
      <c r="Z2320"/>
    </row>
    <row r="2321" spans="19:26" x14ac:dyDescent="0.25">
      <c r="S2321" s="7"/>
      <c r="T2321"/>
      <c r="U2321"/>
      <c r="V2321"/>
      <c r="W2321"/>
      <c r="X2321"/>
      <c r="Y2321"/>
      <c r="Z2321"/>
    </row>
    <row r="2322" spans="19:26" x14ac:dyDescent="0.25">
      <c r="S2322" s="7"/>
      <c r="T2322"/>
      <c r="U2322"/>
      <c r="V2322"/>
      <c r="W2322"/>
      <c r="X2322"/>
      <c r="Y2322"/>
      <c r="Z2322"/>
    </row>
    <row r="2323" spans="19:26" x14ac:dyDescent="0.25">
      <c r="S2323" s="7"/>
      <c r="T2323"/>
      <c r="U2323"/>
      <c r="V2323"/>
      <c r="W2323"/>
      <c r="X2323"/>
      <c r="Y2323"/>
      <c r="Z2323"/>
    </row>
    <row r="2324" spans="19:26" x14ac:dyDescent="0.25">
      <c r="S2324" s="7"/>
      <c r="T2324"/>
      <c r="U2324"/>
      <c r="V2324"/>
      <c r="W2324"/>
      <c r="X2324"/>
      <c r="Y2324"/>
      <c r="Z2324"/>
    </row>
    <row r="2325" spans="19:26" x14ac:dyDescent="0.25">
      <c r="S2325" s="7"/>
      <c r="T2325"/>
      <c r="U2325"/>
      <c r="V2325"/>
      <c r="W2325"/>
      <c r="X2325"/>
      <c r="Y2325"/>
      <c r="Z2325"/>
    </row>
    <row r="2326" spans="19:26" x14ac:dyDescent="0.25">
      <c r="S2326" s="7"/>
      <c r="T2326"/>
      <c r="U2326"/>
      <c r="V2326"/>
      <c r="W2326"/>
      <c r="X2326"/>
      <c r="Y2326"/>
      <c r="Z2326"/>
    </row>
    <row r="2327" spans="19:26" x14ac:dyDescent="0.25">
      <c r="S2327" s="7"/>
      <c r="T2327"/>
      <c r="U2327"/>
      <c r="V2327"/>
      <c r="W2327"/>
      <c r="X2327"/>
      <c r="Y2327"/>
      <c r="Z2327"/>
    </row>
    <row r="2328" spans="19:26" x14ac:dyDescent="0.25">
      <c r="S2328" s="7"/>
      <c r="T2328"/>
      <c r="U2328"/>
      <c r="V2328"/>
      <c r="W2328"/>
      <c r="X2328"/>
      <c r="Y2328"/>
      <c r="Z2328"/>
    </row>
    <row r="2329" spans="19:26" x14ac:dyDescent="0.25">
      <c r="S2329" s="7"/>
      <c r="T2329"/>
      <c r="U2329"/>
      <c r="V2329"/>
      <c r="W2329"/>
      <c r="X2329"/>
      <c r="Y2329"/>
      <c r="Z2329"/>
    </row>
    <row r="2330" spans="19:26" x14ac:dyDescent="0.25">
      <c r="S2330" s="7"/>
      <c r="T2330"/>
      <c r="U2330"/>
      <c r="V2330"/>
      <c r="W2330"/>
      <c r="X2330"/>
      <c r="Y2330"/>
      <c r="Z2330"/>
    </row>
    <row r="2331" spans="19:26" x14ac:dyDescent="0.25">
      <c r="S2331" s="7"/>
      <c r="T2331"/>
      <c r="U2331"/>
      <c r="V2331"/>
      <c r="W2331"/>
      <c r="X2331"/>
      <c r="Y2331"/>
      <c r="Z2331"/>
    </row>
    <row r="2332" spans="19:26" x14ac:dyDescent="0.25">
      <c r="S2332" s="7"/>
      <c r="T2332"/>
      <c r="U2332"/>
      <c r="V2332"/>
      <c r="W2332"/>
      <c r="X2332"/>
      <c r="Y2332"/>
      <c r="Z2332"/>
    </row>
    <row r="2333" spans="19:26" x14ac:dyDescent="0.25">
      <c r="S2333" s="7"/>
      <c r="T2333"/>
      <c r="U2333"/>
      <c r="V2333"/>
      <c r="W2333"/>
      <c r="X2333"/>
      <c r="Y2333"/>
      <c r="Z2333"/>
    </row>
    <row r="2334" spans="19:26" x14ac:dyDescent="0.25">
      <c r="S2334" s="7"/>
      <c r="T2334"/>
      <c r="U2334"/>
      <c r="V2334"/>
      <c r="W2334"/>
      <c r="X2334"/>
      <c r="Y2334"/>
      <c r="Z2334"/>
    </row>
    <row r="2335" spans="19:26" x14ac:dyDescent="0.25">
      <c r="S2335" s="7"/>
      <c r="T2335"/>
      <c r="U2335"/>
      <c r="V2335"/>
      <c r="W2335"/>
      <c r="X2335"/>
      <c r="Y2335"/>
      <c r="Z2335"/>
    </row>
    <row r="2336" spans="19:26" x14ac:dyDescent="0.25">
      <c r="S2336" s="7"/>
      <c r="T2336"/>
      <c r="U2336"/>
      <c r="V2336"/>
      <c r="W2336"/>
      <c r="X2336"/>
      <c r="Y2336"/>
      <c r="Z2336"/>
    </row>
    <row r="2337" spans="19:26" x14ac:dyDescent="0.25">
      <c r="S2337" s="7"/>
      <c r="T2337"/>
      <c r="U2337"/>
      <c r="V2337"/>
      <c r="W2337"/>
      <c r="X2337"/>
      <c r="Y2337"/>
      <c r="Z2337"/>
    </row>
    <row r="2338" spans="19:26" x14ac:dyDescent="0.25">
      <c r="S2338" s="7"/>
      <c r="T2338"/>
      <c r="U2338"/>
      <c r="V2338"/>
      <c r="W2338"/>
      <c r="X2338"/>
      <c r="Y2338"/>
      <c r="Z2338"/>
    </row>
    <row r="2339" spans="19:26" x14ac:dyDescent="0.25">
      <c r="S2339" s="7"/>
      <c r="T2339"/>
      <c r="U2339"/>
      <c r="V2339"/>
      <c r="W2339"/>
      <c r="X2339"/>
      <c r="Y2339"/>
      <c r="Z2339"/>
    </row>
    <row r="2340" spans="19:26" x14ac:dyDescent="0.25">
      <c r="S2340" s="7"/>
      <c r="T2340"/>
      <c r="U2340"/>
      <c r="V2340"/>
      <c r="W2340"/>
      <c r="X2340"/>
      <c r="Y2340"/>
      <c r="Z2340"/>
    </row>
    <row r="2341" spans="19:26" x14ac:dyDescent="0.25">
      <c r="S2341" s="7"/>
      <c r="T2341"/>
      <c r="U2341"/>
      <c r="V2341"/>
      <c r="W2341"/>
      <c r="X2341"/>
      <c r="Y2341"/>
      <c r="Z2341"/>
    </row>
    <row r="2342" spans="19:26" x14ac:dyDescent="0.25">
      <c r="S2342" s="7"/>
      <c r="T2342"/>
      <c r="U2342"/>
      <c r="V2342"/>
      <c r="W2342"/>
      <c r="X2342"/>
      <c r="Y2342"/>
      <c r="Z2342"/>
    </row>
    <row r="2343" spans="19:26" x14ac:dyDescent="0.25">
      <c r="S2343" s="7"/>
      <c r="T2343"/>
      <c r="U2343"/>
      <c r="V2343"/>
      <c r="W2343"/>
      <c r="X2343"/>
      <c r="Y2343"/>
      <c r="Z2343"/>
    </row>
    <row r="2344" spans="19:26" x14ac:dyDescent="0.25">
      <c r="S2344" s="7"/>
      <c r="T2344"/>
      <c r="U2344"/>
      <c r="V2344"/>
      <c r="W2344"/>
      <c r="X2344"/>
      <c r="Y2344"/>
      <c r="Z2344"/>
    </row>
    <row r="2345" spans="19:26" x14ac:dyDescent="0.25">
      <c r="S2345" s="7"/>
      <c r="T2345"/>
      <c r="U2345"/>
      <c r="V2345"/>
      <c r="W2345"/>
      <c r="X2345"/>
      <c r="Y2345"/>
      <c r="Z2345"/>
    </row>
    <row r="2346" spans="19:26" x14ac:dyDescent="0.25">
      <c r="S2346" s="7"/>
      <c r="T2346"/>
      <c r="U2346"/>
      <c r="V2346"/>
      <c r="W2346"/>
      <c r="X2346"/>
      <c r="Y2346"/>
      <c r="Z2346"/>
    </row>
    <row r="2347" spans="19:26" x14ac:dyDescent="0.25">
      <c r="S2347" s="7"/>
      <c r="T2347"/>
      <c r="U2347"/>
      <c r="V2347"/>
      <c r="W2347"/>
      <c r="X2347"/>
      <c r="Y2347"/>
      <c r="Z2347"/>
    </row>
    <row r="2348" spans="19:26" x14ac:dyDescent="0.25">
      <c r="S2348" s="7"/>
      <c r="T2348"/>
      <c r="U2348"/>
      <c r="V2348"/>
      <c r="W2348"/>
      <c r="X2348"/>
      <c r="Y2348"/>
      <c r="Z2348"/>
    </row>
    <row r="2349" spans="19:26" x14ac:dyDescent="0.25">
      <c r="S2349" s="7"/>
      <c r="T2349"/>
      <c r="U2349"/>
      <c r="V2349"/>
      <c r="W2349"/>
      <c r="X2349"/>
      <c r="Y2349"/>
      <c r="Z2349"/>
    </row>
    <row r="2350" spans="19:26" x14ac:dyDescent="0.25">
      <c r="S2350" s="7"/>
      <c r="T2350"/>
      <c r="U2350"/>
      <c r="V2350"/>
      <c r="W2350"/>
      <c r="X2350"/>
      <c r="Y2350"/>
      <c r="Z2350"/>
    </row>
    <row r="2351" spans="19:26" x14ac:dyDescent="0.25">
      <c r="S2351" s="7"/>
      <c r="T2351"/>
      <c r="U2351"/>
      <c r="V2351"/>
      <c r="W2351"/>
      <c r="X2351"/>
      <c r="Y2351"/>
      <c r="Z2351"/>
    </row>
    <row r="2352" spans="19:26" x14ac:dyDescent="0.25">
      <c r="S2352" s="7"/>
      <c r="T2352"/>
      <c r="U2352"/>
      <c r="V2352"/>
      <c r="W2352"/>
      <c r="X2352"/>
      <c r="Y2352"/>
      <c r="Z2352"/>
    </row>
    <row r="2353" spans="19:26" x14ac:dyDescent="0.25">
      <c r="S2353" s="7"/>
      <c r="T2353"/>
      <c r="U2353"/>
      <c r="V2353"/>
      <c r="W2353"/>
      <c r="X2353"/>
      <c r="Y2353"/>
      <c r="Z2353"/>
    </row>
    <row r="2354" spans="19:26" x14ac:dyDescent="0.25">
      <c r="S2354" s="7"/>
      <c r="T2354"/>
      <c r="U2354"/>
      <c r="V2354"/>
      <c r="W2354"/>
      <c r="X2354"/>
      <c r="Y2354"/>
      <c r="Z2354"/>
    </row>
    <row r="2355" spans="19:26" x14ac:dyDescent="0.25">
      <c r="S2355" s="7"/>
      <c r="T2355"/>
      <c r="U2355"/>
      <c r="V2355"/>
      <c r="W2355"/>
      <c r="X2355"/>
      <c r="Y2355"/>
      <c r="Z2355"/>
    </row>
    <row r="2356" spans="19:26" x14ac:dyDescent="0.25">
      <c r="S2356" s="7"/>
      <c r="T2356"/>
      <c r="U2356"/>
      <c r="V2356"/>
      <c r="W2356"/>
      <c r="X2356"/>
      <c r="Y2356"/>
      <c r="Z2356"/>
    </row>
    <row r="2357" spans="19:26" x14ac:dyDescent="0.25">
      <c r="S2357" s="7"/>
      <c r="T2357"/>
      <c r="U2357"/>
      <c r="V2357"/>
      <c r="W2357"/>
      <c r="X2357"/>
      <c r="Y2357"/>
      <c r="Z2357"/>
    </row>
    <row r="2358" spans="19:26" x14ac:dyDescent="0.25">
      <c r="S2358" s="7"/>
      <c r="T2358"/>
      <c r="U2358"/>
      <c r="V2358"/>
      <c r="W2358"/>
      <c r="X2358"/>
      <c r="Y2358"/>
      <c r="Z2358"/>
    </row>
    <row r="2359" spans="19:26" x14ac:dyDescent="0.25">
      <c r="S2359" s="7"/>
      <c r="T2359"/>
      <c r="U2359"/>
      <c r="V2359"/>
      <c r="W2359"/>
      <c r="X2359"/>
      <c r="Y2359"/>
      <c r="Z2359"/>
    </row>
    <row r="2360" spans="19:26" x14ac:dyDescent="0.25">
      <c r="S2360" s="7"/>
      <c r="T2360"/>
      <c r="U2360"/>
      <c r="V2360"/>
      <c r="W2360"/>
      <c r="X2360"/>
      <c r="Y2360"/>
      <c r="Z2360"/>
    </row>
    <row r="2361" spans="19:26" x14ac:dyDescent="0.25">
      <c r="S2361" s="7"/>
      <c r="T2361"/>
      <c r="U2361"/>
      <c r="V2361"/>
      <c r="W2361"/>
      <c r="X2361"/>
      <c r="Y2361"/>
      <c r="Z2361"/>
    </row>
    <row r="2362" spans="19:26" x14ac:dyDescent="0.25">
      <c r="S2362" s="7"/>
      <c r="T2362"/>
      <c r="U2362"/>
      <c r="V2362"/>
      <c r="W2362"/>
      <c r="X2362"/>
      <c r="Y2362"/>
      <c r="Z2362"/>
    </row>
    <row r="2363" spans="19:26" x14ac:dyDescent="0.25">
      <c r="S2363" s="7"/>
      <c r="T2363"/>
      <c r="U2363"/>
      <c r="V2363"/>
      <c r="W2363"/>
      <c r="X2363"/>
      <c r="Y2363"/>
      <c r="Z2363"/>
    </row>
    <row r="2364" spans="19:26" x14ac:dyDescent="0.25">
      <c r="S2364" s="7"/>
      <c r="T2364"/>
      <c r="U2364"/>
      <c r="V2364"/>
      <c r="W2364"/>
      <c r="X2364"/>
      <c r="Y2364"/>
      <c r="Z2364"/>
    </row>
    <row r="2365" spans="19:26" x14ac:dyDescent="0.25">
      <c r="S2365" s="7"/>
      <c r="T2365"/>
      <c r="U2365"/>
      <c r="V2365"/>
      <c r="W2365"/>
      <c r="X2365"/>
      <c r="Y2365"/>
      <c r="Z2365"/>
    </row>
    <row r="2366" spans="19:26" x14ac:dyDescent="0.25">
      <c r="S2366" s="7"/>
      <c r="T2366"/>
      <c r="U2366"/>
      <c r="V2366"/>
      <c r="W2366"/>
      <c r="X2366"/>
      <c r="Y2366"/>
      <c r="Z2366"/>
    </row>
    <row r="2367" spans="19:26" x14ac:dyDescent="0.25">
      <c r="S2367" s="7"/>
      <c r="T2367"/>
      <c r="U2367"/>
      <c r="V2367"/>
      <c r="W2367"/>
      <c r="X2367"/>
      <c r="Y2367"/>
      <c r="Z2367"/>
    </row>
    <row r="2368" spans="19:26" x14ac:dyDescent="0.25">
      <c r="S2368" s="7"/>
      <c r="T2368"/>
      <c r="U2368"/>
      <c r="V2368"/>
      <c r="W2368"/>
      <c r="X2368"/>
      <c r="Y2368"/>
      <c r="Z2368"/>
    </row>
    <row r="2369" spans="19:26" x14ac:dyDescent="0.25">
      <c r="S2369" s="7"/>
      <c r="T2369"/>
      <c r="U2369"/>
      <c r="V2369"/>
      <c r="W2369"/>
      <c r="X2369"/>
      <c r="Y2369"/>
      <c r="Z2369"/>
    </row>
    <row r="2370" spans="19:26" x14ac:dyDescent="0.25">
      <c r="S2370" s="7"/>
      <c r="T2370"/>
      <c r="U2370"/>
      <c r="V2370"/>
      <c r="W2370"/>
      <c r="X2370"/>
      <c r="Y2370"/>
      <c r="Z2370"/>
    </row>
    <row r="2371" spans="19:26" x14ac:dyDescent="0.25">
      <c r="S2371" s="7"/>
      <c r="T2371"/>
      <c r="U2371"/>
      <c r="V2371"/>
      <c r="W2371"/>
      <c r="X2371"/>
      <c r="Y2371"/>
      <c r="Z2371"/>
    </row>
    <row r="2372" spans="19:26" x14ac:dyDescent="0.25">
      <c r="S2372" s="7"/>
      <c r="T2372"/>
      <c r="U2372"/>
      <c r="V2372"/>
      <c r="W2372"/>
      <c r="X2372"/>
      <c r="Y2372"/>
      <c r="Z2372"/>
    </row>
    <row r="2373" spans="19:26" x14ac:dyDescent="0.25">
      <c r="S2373" s="7"/>
      <c r="T2373"/>
      <c r="U2373"/>
      <c r="V2373"/>
      <c r="W2373"/>
      <c r="X2373"/>
      <c r="Y2373"/>
      <c r="Z2373"/>
    </row>
    <row r="2374" spans="19:26" x14ac:dyDescent="0.25">
      <c r="S2374" s="7"/>
      <c r="T2374"/>
      <c r="U2374"/>
      <c r="V2374"/>
      <c r="W2374"/>
      <c r="X2374"/>
      <c r="Y2374"/>
      <c r="Z2374"/>
    </row>
    <row r="2375" spans="19:26" x14ac:dyDescent="0.25">
      <c r="S2375" s="7"/>
      <c r="T2375"/>
      <c r="U2375"/>
      <c r="V2375"/>
      <c r="W2375"/>
      <c r="X2375"/>
      <c r="Y2375"/>
      <c r="Z2375"/>
    </row>
    <row r="2376" spans="19:26" x14ac:dyDescent="0.25">
      <c r="S2376" s="7"/>
      <c r="T2376"/>
      <c r="U2376"/>
      <c r="V2376"/>
      <c r="W2376"/>
      <c r="X2376"/>
      <c r="Y2376"/>
      <c r="Z2376"/>
    </row>
    <row r="2377" spans="19:26" x14ac:dyDescent="0.25">
      <c r="S2377" s="7"/>
      <c r="T2377"/>
      <c r="U2377"/>
      <c r="V2377"/>
      <c r="W2377"/>
      <c r="X2377"/>
      <c r="Y2377"/>
      <c r="Z2377"/>
    </row>
    <row r="2378" spans="19:26" x14ac:dyDescent="0.25">
      <c r="S2378" s="7"/>
      <c r="T2378"/>
      <c r="U2378"/>
      <c r="V2378"/>
      <c r="W2378"/>
      <c r="X2378"/>
      <c r="Y2378"/>
      <c r="Z2378"/>
    </row>
    <row r="2379" spans="19:26" x14ac:dyDescent="0.25">
      <c r="S2379" s="7"/>
      <c r="T2379"/>
      <c r="U2379"/>
      <c r="V2379"/>
      <c r="W2379"/>
      <c r="X2379"/>
      <c r="Y2379"/>
      <c r="Z2379"/>
    </row>
    <row r="2380" spans="19:26" x14ac:dyDescent="0.25">
      <c r="S2380" s="7"/>
      <c r="T2380"/>
      <c r="U2380"/>
      <c r="V2380"/>
      <c r="W2380"/>
      <c r="X2380"/>
      <c r="Y2380"/>
      <c r="Z2380"/>
    </row>
    <row r="2381" spans="19:26" x14ac:dyDescent="0.25">
      <c r="S2381" s="7"/>
      <c r="T2381"/>
      <c r="U2381"/>
      <c r="V2381"/>
      <c r="W2381"/>
      <c r="X2381"/>
      <c r="Y2381"/>
      <c r="Z2381"/>
    </row>
    <row r="2382" spans="19:26" x14ac:dyDescent="0.25">
      <c r="S2382" s="7"/>
      <c r="T2382"/>
      <c r="U2382"/>
      <c r="V2382"/>
      <c r="W2382"/>
      <c r="X2382"/>
      <c r="Y2382"/>
      <c r="Z2382"/>
    </row>
    <row r="2383" spans="19:26" x14ac:dyDescent="0.25">
      <c r="S2383" s="7"/>
      <c r="T2383"/>
      <c r="U2383"/>
      <c r="V2383"/>
      <c r="W2383"/>
      <c r="X2383"/>
      <c r="Y2383"/>
      <c r="Z2383"/>
    </row>
    <row r="2384" spans="19:26" x14ac:dyDescent="0.25">
      <c r="S2384" s="7"/>
      <c r="T2384"/>
      <c r="U2384"/>
      <c r="V2384"/>
      <c r="W2384"/>
      <c r="X2384"/>
      <c r="Y2384"/>
      <c r="Z2384"/>
    </row>
    <row r="2385" spans="19:26" x14ac:dyDescent="0.25">
      <c r="S2385" s="7"/>
      <c r="T2385"/>
      <c r="U2385"/>
      <c r="V2385"/>
      <c r="W2385"/>
      <c r="X2385"/>
      <c r="Y2385"/>
      <c r="Z2385"/>
    </row>
    <row r="2386" spans="19:26" x14ac:dyDescent="0.25">
      <c r="S2386" s="7"/>
      <c r="T2386"/>
      <c r="U2386"/>
      <c r="V2386"/>
      <c r="W2386"/>
      <c r="X2386"/>
      <c r="Y2386"/>
      <c r="Z2386"/>
    </row>
    <row r="2387" spans="19:26" x14ac:dyDescent="0.25">
      <c r="S2387" s="7"/>
      <c r="T2387"/>
      <c r="U2387"/>
      <c r="V2387"/>
      <c r="W2387"/>
      <c r="X2387"/>
      <c r="Y2387"/>
      <c r="Z2387"/>
    </row>
    <row r="2388" spans="19:26" x14ac:dyDescent="0.25">
      <c r="S2388" s="7"/>
      <c r="T2388"/>
      <c r="U2388"/>
      <c r="V2388"/>
      <c r="W2388"/>
      <c r="X2388"/>
      <c r="Y2388"/>
      <c r="Z2388"/>
    </row>
    <row r="2389" spans="19:26" x14ac:dyDescent="0.25">
      <c r="S2389" s="7"/>
      <c r="T2389"/>
      <c r="U2389"/>
      <c r="V2389"/>
      <c r="W2389"/>
      <c r="X2389"/>
      <c r="Y2389"/>
      <c r="Z2389"/>
    </row>
    <row r="2390" spans="19:26" x14ac:dyDescent="0.25">
      <c r="S2390" s="7"/>
      <c r="T2390"/>
      <c r="U2390"/>
      <c r="V2390"/>
      <c r="W2390"/>
      <c r="X2390"/>
      <c r="Y2390"/>
      <c r="Z2390"/>
    </row>
    <row r="2391" spans="19:26" x14ac:dyDescent="0.25">
      <c r="S2391" s="7"/>
      <c r="T2391"/>
      <c r="U2391"/>
      <c r="V2391"/>
      <c r="W2391"/>
      <c r="X2391"/>
      <c r="Y2391"/>
      <c r="Z2391"/>
    </row>
    <row r="2392" spans="19:26" x14ac:dyDescent="0.25">
      <c r="S2392" s="7"/>
      <c r="T2392"/>
      <c r="U2392"/>
      <c r="V2392"/>
      <c r="W2392"/>
      <c r="X2392"/>
      <c r="Y2392"/>
      <c r="Z2392"/>
    </row>
    <row r="2393" spans="19:26" x14ac:dyDescent="0.25">
      <c r="S2393" s="7"/>
      <c r="T2393"/>
      <c r="U2393"/>
      <c r="V2393"/>
      <c r="W2393"/>
      <c r="X2393"/>
      <c r="Y2393"/>
      <c r="Z2393"/>
    </row>
    <row r="2394" spans="19:26" x14ac:dyDescent="0.25">
      <c r="S2394" s="7"/>
      <c r="T2394"/>
      <c r="U2394"/>
      <c r="V2394"/>
      <c r="W2394"/>
      <c r="X2394"/>
      <c r="Y2394"/>
      <c r="Z2394"/>
    </row>
    <row r="2395" spans="19:26" x14ac:dyDescent="0.25">
      <c r="S2395" s="7"/>
      <c r="T2395"/>
      <c r="U2395"/>
      <c r="V2395"/>
      <c r="W2395"/>
      <c r="X2395"/>
      <c r="Y2395"/>
      <c r="Z2395"/>
    </row>
    <row r="2396" spans="19:26" x14ac:dyDescent="0.25">
      <c r="S2396" s="7"/>
      <c r="T2396"/>
      <c r="U2396"/>
      <c r="V2396"/>
      <c r="W2396"/>
      <c r="X2396"/>
      <c r="Y2396"/>
      <c r="Z2396"/>
    </row>
    <row r="2397" spans="19:26" x14ac:dyDescent="0.25">
      <c r="S2397" s="7"/>
      <c r="T2397"/>
      <c r="U2397"/>
      <c r="V2397"/>
      <c r="W2397"/>
      <c r="X2397"/>
      <c r="Y2397"/>
      <c r="Z2397"/>
    </row>
    <row r="2398" spans="19:26" x14ac:dyDescent="0.25">
      <c r="S2398" s="7"/>
      <c r="T2398"/>
      <c r="U2398"/>
      <c r="V2398"/>
      <c r="W2398"/>
      <c r="X2398"/>
      <c r="Y2398"/>
      <c r="Z2398"/>
    </row>
    <row r="2399" spans="19:26" x14ac:dyDescent="0.25">
      <c r="S2399" s="7"/>
      <c r="T2399"/>
      <c r="U2399"/>
      <c r="V2399"/>
      <c r="W2399"/>
      <c r="X2399"/>
      <c r="Y2399"/>
      <c r="Z2399"/>
    </row>
    <row r="2400" spans="19:26" x14ac:dyDescent="0.25">
      <c r="S2400" s="7"/>
      <c r="T2400"/>
      <c r="U2400"/>
      <c r="V2400"/>
      <c r="W2400"/>
      <c r="X2400"/>
      <c r="Y2400"/>
      <c r="Z2400"/>
    </row>
    <row r="2401" spans="19:26" x14ac:dyDescent="0.25">
      <c r="S2401" s="7"/>
      <c r="T2401"/>
      <c r="U2401"/>
      <c r="V2401"/>
      <c r="W2401"/>
      <c r="X2401"/>
      <c r="Y2401"/>
      <c r="Z2401"/>
    </row>
    <row r="2402" spans="19:26" x14ac:dyDescent="0.25">
      <c r="S2402" s="7"/>
      <c r="T2402"/>
      <c r="U2402"/>
      <c r="V2402"/>
      <c r="W2402"/>
      <c r="X2402"/>
      <c r="Y2402"/>
      <c r="Z2402"/>
    </row>
    <row r="2403" spans="19:26" x14ac:dyDescent="0.25">
      <c r="S2403" s="7"/>
      <c r="T2403"/>
      <c r="U2403"/>
      <c r="V2403"/>
      <c r="W2403"/>
      <c r="X2403"/>
      <c r="Y2403"/>
      <c r="Z2403"/>
    </row>
  </sheetData>
  <mergeCells count="48">
    <mergeCell ref="Z33:Z34"/>
    <mergeCell ref="U33:U34"/>
    <mergeCell ref="V33:V34"/>
    <mergeCell ref="W33:W34"/>
    <mergeCell ref="X33:X34"/>
    <mergeCell ref="Y33:Y34"/>
    <mergeCell ref="M33:M34"/>
    <mergeCell ref="N33:Q33"/>
    <mergeCell ref="R33:R34"/>
    <mergeCell ref="S33:S34"/>
    <mergeCell ref="T33:T34"/>
    <mergeCell ref="R2:R3"/>
    <mergeCell ref="X2:X3"/>
    <mergeCell ref="Y2:Y3"/>
    <mergeCell ref="Z2:Z3"/>
    <mergeCell ref="A33:A34"/>
    <mergeCell ref="B33:B34"/>
    <mergeCell ref="C33:C34"/>
    <mergeCell ref="D33:D34"/>
    <mergeCell ref="E33:E34"/>
    <mergeCell ref="F33:F34"/>
    <mergeCell ref="G33:G34"/>
    <mergeCell ref="H33:H34"/>
    <mergeCell ref="I33:I34"/>
    <mergeCell ref="J33:J34"/>
    <mergeCell ref="K33:K34"/>
    <mergeCell ref="L33:L34"/>
    <mergeCell ref="J2:J3"/>
    <mergeCell ref="K2:K3"/>
    <mergeCell ref="L2:L3"/>
    <mergeCell ref="M2:M3"/>
    <mergeCell ref="N2:Q2"/>
    <mergeCell ref="AA2:AA3"/>
    <mergeCell ref="AA33:AA34"/>
    <mergeCell ref="A2:A3"/>
    <mergeCell ref="B2:B3"/>
    <mergeCell ref="C2:C3"/>
    <mergeCell ref="D2:D3"/>
    <mergeCell ref="E2:E3"/>
    <mergeCell ref="S2:S3"/>
    <mergeCell ref="T2:T3"/>
    <mergeCell ref="U2:U3"/>
    <mergeCell ref="V2:V3"/>
    <mergeCell ref="W2:W3"/>
    <mergeCell ref="F2:F3"/>
    <mergeCell ref="G2:G3"/>
    <mergeCell ref="H2:H3"/>
    <mergeCell ref="I2:I3"/>
  </mergeCells>
  <conditionalFormatting sqref="U35:U63">
    <cfRule type="cellIs" dxfId="5" priority="5" operator="greaterThan">
      <formula>AA35</formula>
    </cfRule>
    <cfRule type="cellIs" dxfId="4" priority="6" operator="lessThan">
      <formula>AA35</formula>
    </cfRule>
  </conditionalFormatting>
  <conditionalFormatting sqref="U35:U63">
    <cfRule type="cellIs" dxfId="3" priority="4" operator="equal">
      <formula>AA35</formula>
    </cfRule>
  </conditionalFormatting>
  <conditionalFormatting sqref="U4:U32">
    <cfRule type="cellIs" dxfId="2" priority="2" operator="greaterThan">
      <formula>AA4</formula>
    </cfRule>
    <cfRule type="cellIs" dxfId="1" priority="3" operator="lessThan">
      <formula>AA4</formula>
    </cfRule>
  </conditionalFormatting>
  <conditionalFormatting sqref="U4:U32">
    <cfRule type="cellIs" dxfId="0" priority="1" operator="equal">
      <formula>AA4</formula>
    </cfRule>
  </conditionalFormatting>
  <pageMargins left="0.7" right="0.7" top="0.75" bottom="0.75" header="0.3" footer="0.3"/>
  <pageSetup paperSize="9" scale="2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7</vt:i4>
      </vt:variant>
    </vt:vector>
  </HeadingPairs>
  <TitlesOfParts>
    <vt:vector size="20" baseType="lpstr">
      <vt:lpstr>10-10-2023</vt:lpstr>
      <vt:lpstr>13-10-2023</vt:lpstr>
      <vt:lpstr>17-10-2023</vt:lpstr>
      <vt:lpstr>20-10-2023</vt:lpstr>
      <vt:lpstr>24-10-2023</vt:lpstr>
      <vt:lpstr>27-10-2023</vt:lpstr>
      <vt:lpstr>COMPILADO</vt:lpstr>
      <vt:lpstr>Resumen</vt:lpstr>
      <vt:lpstr>LISTA</vt:lpstr>
      <vt:lpstr>Dosis Mx</vt:lpstr>
      <vt:lpstr>Códigos</vt:lpstr>
      <vt:lpstr>Gráficas</vt:lpstr>
      <vt:lpstr>Repuesto</vt:lpstr>
      <vt:lpstr>'10-10-2023'!Área_de_impresión</vt:lpstr>
      <vt:lpstr>'13-10-2023'!Área_de_impresión</vt:lpstr>
      <vt:lpstr>'17-10-2023'!Área_de_impresión</vt:lpstr>
      <vt:lpstr>'20-10-2023'!Área_de_impresión</vt:lpstr>
      <vt:lpstr>'24-10-2023'!Área_de_impresión</vt:lpstr>
      <vt:lpstr>'27-10-2023'!Área_de_impresión</vt:lpstr>
      <vt:lpstr>Repuesto!Área_de_impresión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Quimico Asistencial 1</dc:creator>
  <cp:lastModifiedBy>Quimico Asistencial 1</cp:lastModifiedBy>
  <cp:lastPrinted>2023-10-13T14:45:43Z</cp:lastPrinted>
  <dcterms:created xsi:type="dcterms:W3CDTF">2023-02-28T16:18:50Z</dcterms:created>
  <dcterms:modified xsi:type="dcterms:W3CDTF">2023-10-24T18:16:48Z</dcterms:modified>
</cp:coreProperties>
</file>